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richPivotRecords1.xml" ContentType="application/vnd.openxmlformats-officedocument.spreadsheetml.richPivot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tables/table3.xml" ContentType="application/vnd.openxmlformats-officedocument.spreadsheetml.table+xml"/>
  <Override PartName="/xl/tables/table4.xml" ContentType="application/vnd.openxmlformats-officedocument.spreadsheetml.table+xml"/>
  <Override PartName="/xl/pivotTables/pivotTable2.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hidePivotFieldList="1"/>
  <mc:AlternateContent xmlns:mc="http://schemas.openxmlformats.org/markup-compatibility/2006">
    <mc:Choice Requires="x15">
      <x15ac:absPath xmlns:x15ac="http://schemas.microsoft.com/office/spreadsheetml/2010/11/ac" url="/Users/ksenia/Downloads/"/>
    </mc:Choice>
  </mc:AlternateContent>
  <xr:revisionPtr revIDLastSave="0" documentId="13_ncr:1_{E12F3411-FA0E-9446-B2EC-656351C7A548}" xr6:coauthVersionLast="47" xr6:coauthVersionMax="47" xr10:uidLastSave="{00000000-0000-0000-0000-000000000000}"/>
  <workbookProtection workbookAlgorithmName="SHA-512" workbookHashValue="fiN8B0RqxyUEdizvEC92qn6fdcwbzla8hXArI2f1dYsWJnjyHUHDIei7RfhY62aov159wCTWusM4xkRry5jDgw==" workbookSaltValue="He4q7zKO70odMw0s35hx4w==" workbookSpinCount="100000" lockStructure="1"/>
  <bookViews>
    <workbookView xWindow="0" yWindow="680" windowWidth="23240" windowHeight="13880" activeTab="5" xr2:uid="{881D6BB3-A7FE-44FE-8AFA-B15F6DEA9C27}"/>
  </bookViews>
  <sheets>
    <sheet name="Nieuwe_Codes" sheetId="1" state="hidden" r:id="rId1"/>
    <sheet name="Oude_Codes" sheetId="2" state="hidden" r:id="rId2"/>
    <sheet name="MatchingOldNew" sheetId="5" state="hidden" r:id="rId3"/>
    <sheet name="Lists" sheetId="6" state="hidden" r:id="rId4"/>
    <sheet name="Instructions (start here)" sheetId="7" r:id="rId5"/>
    <sheet name="Mapping tool" sheetId="4" r:id="rId6"/>
  </sheets>
  <calcPr calcId="191028"/>
  <pivotCaches>
    <pivotCache cacheId="5" r:id="rId7"/>
    <pivotCache cacheId="6"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H4" i="4"/>
  <c r="I4" i="4"/>
  <c r="E4" i="4" s="1" a="1"/>
  <c r="E4" i="4" s="1"/>
  <c r="K4" i="4"/>
  <c r="L4" i="4"/>
  <c r="J4" i="4" s="1"/>
  <c r="M4" i="4"/>
  <c r="N4" i="4"/>
  <c r="G5" i="4"/>
  <c r="H5" i="4"/>
  <c r="I5" i="4"/>
  <c r="E5" i="4" s="1" a="1"/>
  <c r="E5" i="4" s="1"/>
  <c r="K5" i="4"/>
  <c r="L5" i="4"/>
  <c r="J5" i="4" s="1"/>
  <c r="M5" i="4"/>
  <c r="N5" i="4"/>
  <c r="G6" i="4"/>
  <c r="H6" i="4"/>
  <c r="I6" i="4"/>
  <c r="E6" i="4" s="1" a="1"/>
  <c r="E6" i="4" s="1"/>
  <c r="K6" i="4"/>
  <c r="L6" i="4"/>
  <c r="J6" i="4" s="1"/>
  <c r="M6" i="4"/>
  <c r="N6" i="4"/>
  <c r="G7" i="4"/>
  <c r="H7" i="4"/>
  <c r="I7" i="4"/>
  <c r="E7" i="4" s="1" a="1"/>
  <c r="E7" i="4" s="1"/>
  <c r="K7" i="4"/>
  <c r="L7" i="4"/>
  <c r="J7" i="4" s="1"/>
  <c r="M7" i="4"/>
  <c r="N7" i="4"/>
  <c r="G8" i="4"/>
  <c r="H8" i="4"/>
  <c r="I8" i="4"/>
  <c r="E8" i="4" s="1" a="1"/>
  <c r="E8" i="4" s="1"/>
  <c r="K8" i="4"/>
  <c r="L8" i="4"/>
  <c r="J8" i="4" s="1"/>
  <c r="M8" i="4"/>
  <c r="N8" i="4"/>
  <c r="G9" i="4"/>
  <c r="H9" i="4"/>
  <c r="I9" i="4"/>
  <c r="E9" i="4" s="1" a="1"/>
  <c r="E9" i="4" s="1"/>
  <c r="K9" i="4"/>
  <c r="L9" i="4"/>
  <c r="J9" i="4" s="1"/>
  <c r="M9" i="4"/>
  <c r="N9" i="4"/>
  <c r="G10" i="4"/>
  <c r="H10" i="4"/>
  <c r="I10" i="4"/>
  <c r="E10" i="4" s="1" a="1"/>
  <c r="E10" i="4" s="1"/>
  <c r="K10" i="4"/>
  <c r="L10" i="4"/>
  <c r="J10" i="4" s="1"/>
  <c r="M10" i="4"/>
  <c r="N10" i="4"/>
  <c r="G11" i="4"/>
  <c r="H11" i="4"/>
  <c r="I11" i="4"/>
  <c r="E11" i="4" s="1" a="1"/>
  <c r="E11" i="4" s="1"/>
  <c r="K11" i="4"/>
  <c r="L11" i="4"/>
  <c r="J11" i="4" s="1"/>
  <c r="M11" i="4"/>
  <c r="N11" i="4"/>
  <c r="G12" i="4"/>
  <c r="H12" i="4"/>
  <c r="I12" i="4"/>
  <c r="E12" i="4" s="1" a="1"/>
  <c r="E12" i="4" s="1"/>
  <c r="K12" i="4"/>
  <c r="L12" i="4"/>
  <c r="J12" i="4" s="1"/>
  <c r="M12" i="4"/>
  <c r="N12" i="4"/>
  <c r="G13" i="4"/>
  <c r="H13" i="4"/>
  <c r="I13" i="4"/>
  <c r="E13" i="4" s="1" a="1"/>
  <c r="E13" i="4" s="1"/>
  <c r="K13" i="4"/>
  <c r="L13" i="4"/>
  <c r="J13" i="4" s="1"/>
  <c r="M13" i="4"/>
  <c r="N13" i="4"/>
  <c r="G14" i="4"/>
  <c r="H14" i="4"/>
  <c r="I14" i="4"/>
  <c r="E14" i="4" s="1" a="1"/>
  <c r="E14" i="4" s="1"/>
  <c r="K14" i="4"/>
  <c r="L14" i="4"/>
  <c r="J14" i="4" s="1"/>
  <c r="M14" i="4"/>
  <c r="N14" i="4"/>
  <c r="G15" i="4"/>
  <c r="H15" i="4"/>
  <c r="I15" i="4"/>
  <c r="E15" i="4" s="1" a="1"/>
  <c r="E15" i="4" s="1"/>
  <c r="K15" i="4"/>
  <c r="L15" i="4"/>
  <c r="J15" i="4" s="1"/>
  <c r="M15" i="4"/>
  <c r="N15" i="4"/>
  <c r="G16" i="4"/>
  <c r="H16" i="4"/>
  <c r="I16" i="4"/>
  <c r="E16" i="4" s="1" a="1"/>
  <c r="E16" i="4" s="1"/>
  <c r="K16" i="4"/>
  <c r="L16" i="4"/>
  <c r="J16" i="4" s="1"/>
  <c r="M16" i="4"/>
  <c r="N16" i="4"/>
  <c r="G17" i="4"/>
  <c r="H17" i="4"/>
  <c r="I17" i="4"/>
  <c r="E17" i="4" s="1" a="1"/>
  <c r="E17" i="4" s="1"/>
  <c r="K17" i="4"/>
  <c r="L17" i="4"/>
  <c r="J17" i="4" s="1"/>
  <c r="M17" i="4"/>
  <c r="N17" i="4"/>
  <c r="G18" i="4"/>
  <c r="H18" i="4"/>
  <c r="I18" i="4"/>
  <c r="E18" i="4" s="1" a="1"/>
  <c r="E18" i="4" s="1"/>
  <c r="K18" i="4"/>
  <c r="L18" i="4"/>
  <c r="J18" i="4" s="1"/>
  <c r="M18" i="4"/>
  <c r="N18" i="4"/>
  <c r="G19" i="4"/>
  <c r="H19" i="4"/>
  <c r="I19" i="4"/>
  <c r="E19" i="4" s="1" a="1"/>
  <c r="E19" i="4" s="1"/>
  <c r="K19" i="4"/>
  <c r="L19" i="4"/>
  <c r="J19" i="4" s="1"/>
  <c r="M19" i="4"/>
  <c r="N19" i="4"/>
  <c r="G20" i="4"/>
  <c r="H20" i="4"/>
  <c r="I20" i="4"/>
  <c r="E20" i="4" s="1" a="1"/>
  <c r="E20" i="4" s="1"/>
  <c r="K20" i="4"/>
  <c r="L20" i="4"/>
  <c r="J20" i="4" s="1"/>
  <c r="M20" i="4"/>
  <c r="N20" i="4"/>
  <c r="G21" i="4"/>
  <c r="H21" i="4"/>
  <c r="I21" i="4"/>
  <c r="E21" i="4" s="1" a="1"/>
  <c r="E21" i="4" s="1"/>
  <c r="K21" i="4"/>
  <c r="L21" i="4"/>
  <c r="J21" i="4" s="1"/>
  <c r="M21" i="4"/>
  <c r="N21" i="4"/>
  <c r="G22" i="4"/>
  <c r="H22" i="4"/>
  <c r="I22" i="4"/>
  <c r="E22" i="4" s="1" a="1"/>
  <c r="E22" i="4" s="1"/>
  <c r="K22" i="4"/>
  <c r="L22" i="4"/>
  <c r="J22" i="4" s="1"/>
  <c r="M22" i="4"/>
  <c r="N22" i="4"/>
  <c r="G23" i="4"/>
  <c r="H23" i="4"/>
  <c r="I23" i="4"/>
  <c r="E23" i="4" s="1" a="1"/>
  <c r="E23" i="4" s="1"/>
  <c r="K23" i="4"/>
  <c r="L23" i="4"/>
  <c r="J23" i="4" s="1"/>
  <c r="M23" i="4"/>
  <c r="N23" i="4"/>
  <c r="G24" i="4"/>
  <c r="H24" i="4"/>
  <c r="I24" i="4"/>
  <c r="E24" i="4" s="1" a="1"/>
  <c r="E24" i="4" s="1"/>
  <c r="K24" i="4"/>
  <c r="L24" i="4"/>
  <c r="J24" i="4" s="1"/>
  <c r="M24" i="4"/>
  <c r="N24" i="4"/>
  <c r="G25" i="4"/>
  <c r="H25" i="4"/>
  <c r="I25" i="4"/>
  <c r="E25" i="4" s="1" a="1"/>
  <c r="E25" i="4" s="1"/>
  <c r="K25" i="4"/>
  <c r="L25" i="4"/>
  <c r="J25" i="4" s="1"/>
  <c r="M25" i="4"/>
  <c r="N25" i="4"/>
  <c r="G26" i="4"/>
  <c r="H26" i="4"/>
  <c r="I26" i="4"/>
  <c r="E26" i="4" s="1" a="1"/>
  <c r="E26" i="4" s="1"/>
  <c r="K26" i="4"/>
  <c r="L26" i="4"/>
  <c r="J26" i="4" s="1"/>
  <c r="M26" i="4"/>
  <c r="N26" i="4"/>
  <c r="G27" i="4"/>
  <c r="H27" i="4"/>
  <c r="I27" i="4"/>
  <c r="E27" i="4" s="1" a="1"/>
  <c r="E27" i="4" s="1"/>
  <c r="K27" i="4"/>
  <c r="L27" i="4"/>
  <c r="J27" i="4" s="1"/>
  <c r="M27" i="4"/>
  <c r="N27" i="4"/>
  <c r="G28" i="4"/>
  <c r="H28" i="4"/>
  <c r="I28" i="4"/>
  <c r="E28" i="4" s="1" a="1"/>
  <c r="E28" i="4" s="1"/>
  <c r="K28" i="4"/>
  <c r="L28" i="4"/>
  <c r="J28" i="4" s="1"/>
  <c r="M28" i="4"/>
  <c r="N28" i="4"/>
  <c r="G29" i="4"/>
  <c r="H29" i="4"/>
  <c r="I29" i="4"/>
  <c r="E29" i="4" s="1" a="1"/>
  <c r="E29" i="4" s="1"/>
  <c r="K29" i="4"/>
  <c r="L29" i="4"/>
  <c r="J29" i="4" s="1"/>
  <c r="M29" i="4"/>
  <c r="N29" i="4"/>
  <c r="G30" i="4"/>
  <c r="H30" i="4"/>
  <c r="I30" i="4"/>
  <c r="E30" i="4" s="1" a="1"/>
  <c r="E30" i="4" s="1"/>
  <c r="K30" i="4"/>
  <c r="L30" i="4"/>
  <c r="J30" i="4" s="1"/>
  <c r="M30" i="4"/>
  <c r="N30" i="4"/>
  <c r="G31" i="4"/>
  <c r="H31" i="4"/>
  <c r="I31" i="4"/>
  <c r="E31" i="4" s="1" a="1"/>
  <c r="E31" i="4" s="1"/>
  <c r="K31" i="4"/>
  <c r="L31" i="4"/>
  <c r="J31" i="4" s="1"/>
  <c r="M31" i="4"/>
  <c r="N31" i="4"/>
  <c r="G32" i="4"/>
  <c r="H32" i="4"/>
  <c r="I32" i="4"/>
  <c r="E32" i="4" s="1" a="1"/>
  <c r="E32" i="4" s="1"/>
  <c r="K32" i="4"/>
  <c r="L32" i="4"/>
  <c r="J32" i="4" s="1"/>
  <c r="M32" i="4"/>
  <c r="N32" i="4"/>
  <c r="G33" i="4"/>
  <c r="H33" i="4"/>
  <c r="I33" i="4"/>
  <c r="E33" i="4" s="1" a="1"/>
  <c r="E33" i="4" s="1"/>
  <c r="K33" i="4"/>
  <c r="L33" i="4"/>
  <c r="J33" i="4" s="1"/>
  <c r="M33" i="4"/>
  <c r="N33" i="4"/>
  <c r="G34" i="4"/>
  <c r="H34" i="4"/>
  <c r="I34" i="4"/>
  <c r="E34" i="4" s="1" a="1"/>
  <c r="E34" i="4" s="1"/>
  <c r="K34" i="4"/>
  <c r="L34" i="4"/>
  <c r="J34" i="4" s="1"/>
  <c r="M34" i="4"/>
  <c r="N34" i="4"/>
  <c r="G35" i="4"/>
  <c r="H35" i="4"/>
  <c r="I35" i="4"/>
  <c r="E35" i="4" s="1" a="1"/>
  <c r="E35" i="4" s="1"/>
  <c r="K35" i="4"/>
  <c r="L35" i="4"/>
  <c r="J35" i="4" s="1"/>
  <c r="M35" i="4"/>
  <c r="N35" i="4"/>
  <c r="G36" i="4"/>
  <c r="H36" i="4"/>
  <c r="I36" i="4"/>
  <c r="E36" i="4" s="1" a="1"/>
  <c r="E36" i="4" s="1"/>
  <c r="K36" i="4"/>
  <c r="L36" i="4"/>
  <c r="J36" i="4" s="1"/>
  <c r="M36" i="4"/>
  <c r="N36" i="4"/>
  <c r="G37" i="4"/>
  <c r="H37" i="4"/>
  <c r="I37" i="4"/>
  <c r="E37" i="4" s="1" a="1"/>
  <c r="E37" i="4" s="1"/>
  <c r="K37" i="4"/>
  <c r="L37" i="4"/>
  <c r="J37" i="4" s="1"/>
  <c r="M37" i="4"/>
  <c r="N37" i="4"/>
  <c r="G38" i="4"/>
  <c r="H38" i="4"/>
  <c r="I38" i="4"/>
  <c r="E38" i="4" s="1" a="1"/>
  <c r="E38" i="4" s="1"/>
  <c r="K38" i="4"/>
  <c r="L38" i="4"/>
  <c r="J38" i="4" s="1"/>
  <c r="M38" i="4"/>
  <c r="N38" i="4"/>
  <c r="G39" i="4"/>
  <c r="H39" i="4"/>
  <c r="I39" i="4"/>
  <c r="E39" i="4" s="1" a="1"/>
  <c r="E39" i="4" s="1"/>
  <c r="K39" i="4"/>
  <c r="L39" i="4"/>
  <c r="J39" i="4" s="1"/>
  <c r="M39" i="4"/>
  <c r="N39" i="4"/>
  <c r="G40" i="4"/>
  <c r="H40" i="4"/>
  <c r="I40" i="4"/>
  <c r="E40" i="4" s="1" a="1"/>
  <c r="E40" i="4" s="1"/>
  <c r="K40" i="4"/>
  <c r="L40" i="4"/>
  <c r="J40" i="4" s="1"/>
  <c r="M40" i="4"/>
  <c r="N40" i="4"/>
  <c r="G41" i="4"/>
  <c r="H41" i="4"/>
  <c r="I41" i="4"/>
  <c r="E41" i="4" s="1" a="1"/>
  <c r="E41" i="4" s="1"/>
  <c r="K41" i="4"/>
  <c r="L41" i="4"/>
  <c r="J41" i="4" s="1"/>
  <c r="M41" i="4"/>
  <c r="N41" i="4"/>
  <c r="G42" i="4"/>
  <c r="H42" i="4"/>
  <c r="I42" i="4"/>
  <c r="E42" i="4" s="1" a="1"/>
  <c r="E42" i="4" s="1"/>
  <c r="K42" i="4"/>
  <c r="L42" i="4"/>
  <c r="J42" i="4" s="1"/>
  <c r="M42" i="4"/>
  <c r="N42" i="4"/>
  <c r="G43" i="4"/>
  <c r="H43" i="4"/>
  <c r="I43" i="4"/>
  <c r="E43" i="4" s="1" a="1"/>
  <c r="E43" i="4" s="1"/>
  <c r="K43" i="4"/>
  <c r="L43" i="4"/>
  <c r="J43" i="4" s="1"/>
  <c r="M43" i="4"/>
  <c r="N43" i="4"/>
  <c r="G44" i="4"/>
  <c r="H44" i="4"/>
  <c r="I44" i="4"/>
  <c r="E44" i="4" s="1" a="1"/>
  <c r="E44" i="4" s="1"/>
  <c r="K44" i="4"/>
  <c r="L44" i="4"/>
  <c r="J44" i="4" s="1"/>
  <c r="M44" i="4"/>
  <c r="N44" i="4"/>
  <c r="G45" i="4"/>
  <c r="H45" i="4"/>
  <c r="I45" i="4"/>
  <c r="E45" i="4" s="1" a="1"/>
  <c r="E45" i="4" s="1"/>
  <c r="K45" i="4"/>
  <c r="L45" i="4"/>
  <c r="J45" i="4" s="1"/>
  <c r="M45" i="4"/>
  <c r="N45" i="4"/>
  <c r="G46" i="4"/>
  <c r="H46" i="4"/>
  <c r="I46" i="4"/>
  <c r="E46" i="4" s="1" a="1"/>
  <c r="E46" i="4" s="1"/>
  <c r="K46" i="4"/>
  <c r="L46" i="4"/>
  <c r="J46" i="4" s="1"/>
  <c r="M46" i="4"/>
  <c r="N46" i="4"/>
  <c r="G47" i="4"/>
  <c r="H47" i="4"/>
  <c r="I47" i="4"/>
  <c r="E47" i="4" s="1" a="1"/>
  <c r="E47" i="4" s="1"/>
  <c r="K47" i="4"/>
  <c r="L47" i="4"/>
  <c r="J47" i="4" s="1"/>
  <c r="M47" i="4"/>
  <c r="N47" i="4"/>
  <c r="G48" i="4"/>
  <c r="H48" i="4"/>
  <c r="I48" i="4"/>
  <c r="E48" i="4" s="1" a="1"/>
  <c r="E48" i="4" s="1"/>
  <c r="K48" i="4"/>
  <c r="L48" i="4"/>
  <c r="J48" i="4" s="1"/>
  <c r="M48" i="4"/>
  <c r="N48" i="4"/>
  <c r="G49" i="4"/>
  <c r="H49" i="4"/>
  <c r="I49" i="4"/>
  <c r="E49" i="4" s="1" a="1"/>
  <c r="E49" i="4" s="1"/>
  <c r="K49" i="4"/>
  <c r="L49" i="4"/>
  <c r="J49" i="4" s="1"/>
  <c r="M49" i="4"/>
  <c r="N49" i="4"/>
  <c r="G50" i="4"/>
  <c r="H50" i="4"/>
  <c r="I50" i="4"/>
  <c r="E50" i="4" s="1" a="1"/>
  <c r="E50" i="4" s="1"/>
  <c r="K50" i="4"/>
  <c r="L50" i="4"/>
  <c r="J50" i="4" s="1"/>
  <c r="M50" i="4"/>
  <c r="N50" i="4"/>
  <c r="G51" i="4"/>
  <c r="H51" i="4"/>
  <c r="I51" i="4"/>
  <c r="E51" i="4" s="1" a="1"/>
  <c r="E51" i="4" s="1"/>
  <c r="K51" i="4"/>
  <c r="L51" i="4"/>
  <c r="J51" i="4" s="1"/>
  <c r="M51" i="4"/>
  <c r="N51" i="4"/>
  <c r="G52" i="4"/>
  <c r="H52" i="4"/>
  <c r="I52" i="4"/>
  <c r="E52" i="4" s="1" a="1"/>
  <c r="E52" i="4" s="1"/>
  <c r="K52" i="4"/>
  <c r="L52" i="4"/>
  <c r="J52" i="4" s="1"/>
  <c r="M52" i="4"/>
  <c r="N52" i="4"/>
  <c r="G53" i="4"/>
  <c r="H53" i="4"/>
  <c r="I53" i="4"/>
  <c r="E53" i="4" s="1" a="1"/>
  <c r="E53" i="4" s="1"/>
  <c r="K53" i="4"/>
  <c r="L53" i="4"/>
  <c r="J53" i="4" s="1"/>
  <c r="M53" i="4"/>
  <c r="N53" i="4"/>
  <c r="G54" i="4"/>
  <c r="H54" i="4"/>
  <c r="I54" i="4"/>
  <c r="E54" i="4" s="1" a="1"/>
  <c r="E54" i="4" s="1"/>
  <c r="K54" i="4"/>
  <c r="L54" i="4"/>
  <c r="J54" i="4" s="1"/>
  <c r="M54" i="4"/>
  <c r="N54" i="4"/>
  <c r="G55" i="4"/>
  <c r="H55" i="4"/>
  <c r="I55" i="4"/>
  <c r="E55" i="4" s="1" a="1"/>
  <c r="E55" i="4" s="1"/>
  <c r="K55" i="4"/>
  <c r="L55" i="4"/>
  <c r="J55" i="4" s="1"/>
  <c r="M55" i="4"/>
  <c r="N55" i="4"/>
  <c r="G56" i="4"/>
  <c r="H56" i="4"/>
  <c r="I56" i="4"/>
  <c r="E56" i="4" s="1" a="1"/>
  <c r="E56" i="4" s="1"/>
  <c r="K56" i="4"/>
  <c r="L56" i="4"/>
  <c r="J56" i="4" s="1"/>
  <c r="M56" i="4"/>
  <c r="N56" i="4"/>
  <c r="G57" i="4"/>
  <c r="H57" i="4"/>
  <c r="I57" i="4"/>
  <c r="E57" i="4" s="1" a="1"/>
  <c r="E57" i="4" s="1"/>
  <c r="K57" i="4"/>
  <c r="L57" i="4"/>
  <c r="J57" i="4" s="1"/>
  <c r="M57" i="4"/>
  <c r="N57" i="4"/>
  <c r="G58" i="4"/>
  <c r="H58" i="4"/>
  <c r="I58" i="4"/>
  <c r="E58" i="4" s="1" a="1"/>
  <c r="E58" i="4" s="1"/>
  <c r="K58" i="4"/>
  <c r="L58" i="4"/>
  <c r="J58" i="4" s="1"/>
  <c r="M58" i="4"/>
  <c r="N58" i="4"/>
  <c r="G59" i="4"/>
  <c r="H59" i="4"/>
  <c r="I59" i="4"/>
  <c r="E59" i="4" s="1" a="1"/>
  <c r="E59" i="4" s="1"/>
  <c r="K59" i="4"/>
  <c r="L59" i="4"/>
  <c r="J59" i="4" s="1"/>
  <c r="M59" i="4"/>
  <c r="N59" i="4"/>
  <c r="G60" i="4"/>
  <c r="H60" i="4"/>
  <c r="I60" i="4"/>
  <c r="E60" i="4" s="1" a="1"/>
  <c r="E60" i="4" s="1"/>
  <c r="K60" i="4"/>
  <c r="L60" i="4"/>
  <c r="J60" i="4" s="1"/>
  <c r="M60" i="4"/>
  <c r="N60" i="4"/>
  <c r="G61" i="4"/>
  <c r="H61" i="4"/>
  <c r="I61" i="4"/>
  <c r="E61" i="4" s="1" a="1"/>
  <c r="E61" i="4" s="1"/>
  <c r="K61" i="4"/>
  <c r="L61" i="4"/>
  <c r="J61" i="4" s="1"/>
  <c r="M61" i="4"/>
  <c r="N61" i="4"/>
  <c r="G62" i="4"/>
  <c r="H62" i="4"/>
  <c r="I62" i="4"/>
  <c r="E62" i="4" s="1" a="1"/>
  <c r="E62" i="4" s="1"/>
  <c r="K62" i="4"/>
  <c r="L62" i="4"/>
  <c r="J62" i="4" s="1"/>
  <c r="M62" i="4"/>
  <c r="N62" i="4"/>
  <c r="G63" i="4"/>
  <c r="H63" i="4"/>
  <c r="I63" i="4"/>
  <c r="E63" i="4" s="1" a="1"/>
  <c r="E63" i="4" s="1"/>
  <c r="K63" i="4"/>
  <c r="L63" i="4"/>
  <c r="J63" i="4" s="1"/>
  <c r="M63" i="4"/>
  <c r="N63" i="4"/>
  <c r="G64" i="4"/>
  <c r="H64" i="4"/>
  <c r="I64" i="4"/>
  <c r="E64" i="4" s="1" a="1"/>
  <c r="E64" i="4" s="1"/>
  <c r="K64" i="4"/>
  <c r="L64" i="4"/>
  <c r="J64" i="4" s="1"/>
  <c r="M64" i="4"/>
  <c r="N64" i="4"/>
  <c r="G65" i="4"/>
  <c r="H65" i="4"/>
  <c r="I65" i="4"/>
  <c r="E65" i="4" s="1" a="1"/>
  <c r="E65" i="4" s="1"/>
  <c r="K65" i="4"/>
  <c r="L65" i="4"/>
  <c r="J65" i="4" s="1"/>
  <c r="M65" i="4"/>
  <c r="N65" i="4"/>
  <c r="G66" i="4"/>
  <c r="H66" i="4"/>
  <c r="I66" i="4"/>
  <c r="E66" i="4" s="1" a="1"/>
  <c r="E66" i="4" s="1"/>
  <c r="K66" i="4"/>
  <c r="L66" i="4"/>
  <c r="J66" i="4" s="1"/>
  <c r="M66" i="4"/>
  <c r="N66" i="4"/>
  <c r="G67" i="4"/>
  <c r="H67" i="4"/>
  <c r="I67" i="4"/>
  <c r="E67" i="4" s="1" a="1"/>
  <c r="E67" i="4" s="1"/>
  <c r="K67" i="4"/>
  <c r="L67" i="4"/>
  <c r="J67" i="4" s="1"/>
  <c r="M67" i="4"/>
  <c r="N67" i="4"/>
  <c r="G68" i="4"/>
  <c r="H68" i="4"/>
  <c r="I68" i="4"/>
  <c r="E68" i="4" s="1" a="1"/>
  <c r="E68" i="4" s="1"/>
  <c r="K68" i="4"/>
  <c r="L68" i="4"/>
  <c r="J68" i="4" s="1"/>
  <c r="M68" i="4"/>
  <c r="N68" i="4"/>
  <c r="G69" i="4"/>
  <c r="H69" i="4"/>
  <c r="I69" i="4"/>
  <c r="E69" i="4" s="1" a="1"/>
  <c r="E69" i="4" s="1"/>
  <c r="K69" i="4"/>
  <c r="L69" i="4"/>
  <c r="J69" i="4" s="1"/>
  <c r="M69" i="4"/>
  <c r="N69" i="4"/>
  <c r="G70" i="4"/>
  <c r="H70" i="4"/>
  <c r="I70" i="4"/>
  <c r="E70" i="4" s="1" a="1"/>
  <c r="E70" i="4" s="1"/>
  <c r="K70" i="4"/>
  <c r="L70" i="4"/>
  <c r="J70" i="4" s="1"/>
  <c r="M70" i="4"/>
  <c r="N70" i="4"/>
  <c r="G71" i="4"/>
  <c r="H71" i="4"/>
  <c r="I71" i="4"/>
  <c r="E71" i="4" s="1" a="1"/>
  <c r="E71" i="4" s="1"/>
  <c r="K71" i="4"/>
  <c r="L71" i="4"/>
  <c r="J71" i="4" s="1"/>
  <c r="M71" i="4"/>
  <c r="N71" i="4"/>
  <c r="G72" i="4"/>
  <c r="H72" i="4"/>
  <c r="I72" i="4"/>
  <c r="E72" i="4" s="1" a="1"/>
  <c r="E72" i="4" s="1"/>
  <c r="K72" i="4"/>
  <c r="L72" i="4"/>
  <c r="J72" i="4" s="1"/>
  <c r="M72" i="4"/>
  <c r="N72" i="4"/>
  <c r="G73" i="4"/>
  <c r="H73" i="4"/>
  <c r="I73" i="4"/>
  <c r="E73" i="4" s="1" a="1"/>
  <c r="E73" i="4" s="1"/>
  <c r="K73" i="4"/>
  <c r="L73" i="4"/>
  <c r="J73" i="4" s="1"/>
  <c r="M73" i="4"/>
  <c r="N73" i="4"/>
  <c r="G74" i="4"/>
  <c r="H74" i="4"/>
  <c r="I74" i="4"/>
  <c r="E74" i="4" s="1" a="1"/>
  <c r="E74" i="4" s="1"/>
  <c r="K74" i="4"/>
  <c r="L74" i="4"/>
  <c r="J74" i="4" s="1"/>
  <c r="M74" i="4"/>
  <c r="N74" i="4"/>
  <c r="G75" i="4"/>
  <c r="H75" i="4"/>
  <c r="I75" i="4"/>
  <c r="E75" i="4" s="1" a="1"/>
  <c r="E75" i="4" s="1"/>
  <c r="K75" i="4"/>
  <c r="L75" i="4"/>
  <c r="J75" i="4" s="1"/>
  <c r="M75" i="4"/>
  <c r="N75" i="4"/>
  <c r="G76" i="4"/>
  <c r="H76" i="4"/>
  <c r="I76" i="4"/>
  <c r="E76" i="4" s="1" a="1"/>
  <c r="E76" i="4" s="1"/>
  <c r="K76" i="4"/>
  <c r="L76" i="4"/>
  <c r="J76" i="4" s="1"/>
  <c r="M76" i="4"/>
  <c r="N76" i="4"/>
  <c r="G77" i="4"/>
  <c r="H77" i="4"/>
  <c r="I77" i="4"/>
  <c r="E77" i="4" s="1" a="1"/>
  <c r="E77" i="4" s="1"/>
  <c r="K77" i="4"/>
  <c r="L77" i="4"/>
  <c r="J77" i="4" s="1"/>
  <c r="M77" i="4"/>
  <c r="N77" i="4"/>
  <c r="G78" i="4"/>
  <c r="H78" i="4"/>
  <c r="I78" i="4"/>
  <c r="E78" i="4" s="1" a="1"/>
  <c r="E78" i="4" s="1"/>
  <c r="K78" i="4"/>
  <c r="L78" i="4"/>
  <c r="J78" i="4" s="1"/>
  <c r="M78" i="4"/>
  <c r="N78" i="4"/>
  <c r="G79" i="4"/>
  <c r="H79" i="4"/>
  <c r="I79" i="4"/>
  <c r="E79" i="4" s="1" a="1"/>
  <c r="E79" i="4" s="1"/>
  <c r="K79" i="4"/>
  <c r="L79" i="4"/>
  <c r="J79" i="4" s="1"/>
  <c r="M79" i="4"/>
  <c r="N79" i="4"/>
  <c r="G80" i="4"/>
  <c r="H80" i="4"/>
  <c r="I80" i="4"/>
  <c r="E80" i="4" s="1" a="1"/>
  <c r="E80" i="4" s="1"/>
  <c r="K80" i="4"/>
  <c r="L80" i="4"/>
  <c r="J80" i="4" s="1"/>
  <c r="M80" i="4"/>
  <c r="N80" i="4"/>
  <c r="G81" i="4"/>
  <c r="H81" i="4"/>
  <c r="I81" i="4"/>
  <c r="E81" i="4" s="1" a="1"/>
  <c r="E81" i="4" s="1"/>
  <c r="K81" i="4"/>
  <c r="L81" i="4"/>
  <c r="J81" i="4" s="1"/>
  <c r="M81" i="4"/>
  <c r="N81" i="4"/>
  <c r="G82" i="4"/>
  <c r="H82" i="4"/>
  <c r="I82" i="4"/>
  <c r="E82" i="4" s="1" a="1"/>
  <c r="E82" i="4" s="1"/>
  <c r="K82" i="4"/>
  <c r="L82" i="4"/>
  <c r="J82" i="4" s="1"/>
  <c r="M82" i="4"/>
  <c r="N82" i="4"/>
  <c r="G83" i="4"/>
  <c r="H83" i="4"/>
  <c r="I83" i="4"/>
  <c r="E83" i="4" s="1" a="1"/>
  <c r="E83" i="4" s="1"/>
  <c r="K83" i="4"/>
  <c r="L83" i="4"/>
  <c r="J83" i="4" s="1"/>
  <c r="M83" i="4"/>
  <c r="N83" i="4"/>
  <c r="G84" i="4"/>
  <c r="H84" i="4"/>
  <c r="I84" i="4"/>
  <c r="E84" i="4" s="1" a="1"/>
  <c r="E84" i="4" s="1"/>
  <c r="K84" i="4"/>
  <c r="L84" i="4"/>
  <c r="J84" i="4" s="1"/>
  <c r="M84" i="4"/>
  <c r="N84" i="4"/>
  <c r="G85" i="4"/>
  <c r="H85" i="4"/>
  <c r="I85" i="4"/>
  <c r="E85" i="4" s="1" a="1"/>
  <c r="E85" i="4" s="1"/>
  <c r="K85" i="4"/>
  <c r="L85" i="4"/>
  <c r="J85" i="4" s="1"/>
  <c r="M85" i="4"/>
  <c r="N85" i="4"/>
  <c r="G86" i="4"/>
  <c r="H86" i="4"/>
  <c r="I86" i="4"/>
  <c r="E86" i="4" s="1" a="1"/>
  <c r="E86" i="4" s="1"/>
  <c r="K86" i="4"/>
  <c r="L86" i="4"/>
  <c r="J86" i="4" s="1"/>
  <c r="M86" i="4"/>
  <c r="N86" i="4"/>
  <c r="G87" i="4"/>
  <c r="H87" i="4"/>
  <c r="I87" i="4"/>
  <c r="E87" i="4" s="1" a="1"/>
  <c r="E87" i="4" s="1"/>
  <c r="K87" i="4"/>
  <c r="L87" i="4"/>
  <c r="J87" i="4" s="1"/>
  <c r="M87" i="4"/>
  <c r="N87" i="4"/>
  <c r="G88" i="4"/>
  <c r="H88" i="4"/>
  <c r="I88" i="4"/>
  <c r="E88" i="4" s="1" a="1"/>
  <c r="E88" i="4" s="1"/>
  <c r="K88" i="4"/>
  <c r="L88" i="4"/>
  <c r="J88" i="4" s="1"/>
  <c r="M88" i="4"/>
  <c r="N88" i="4"/>
  <c r="G89" i="4"/>
  <c r="H89" i="4"/>
  <c r="I89" i="4"/>
  <c r="E89" i="4" s="1" a="1"/>
  <c r="E89" i="4" s="1"/>
  <c r="K89" i="4"/>
  <c r="L89" i="4"/>
  <c r="J89" i="4" s="1"/>
  <c r="M89" i="4"/>
  <c r="N89" i="4"/>
  <c r="G90" i="4"/>
  <c r="H90" i="4"/>
  <c r="I90" i="4"/>
  <c r="E90" i="4" s="1" a="1"/>
  <c r="E90" i="4" s="1"/>
  <c r="K90" i="4"/>
  <c r="L90" i="4"/>
  <c r="J90" i="4" s="1"/>
  <c r="M90" i="4"/>
  <c r="N90" i="4"/>
  <c r="G91" i="4"/>
  <c r="H91" i="4"/>
  <c r="I91" i="4"/>
  <c r="E91" i="4" s="1" a="1"/>
  <c r="E91" i="4" s="1"/>
  <c r="K91" i="4"/>
  <c r="L91" i="4"/>
  <c r="J91" i="4" s="1"/>
  <c r="M91" i="4"/>
  <c r="N91" i="4"/>
  <c r="G92" i="4"/>
  <c r="H92" i="4"/>
  <c r="I92" i="4"/>
  <c r="E92" i="4" s="1" a="1"/>
  <c r="E92" i="4" s="1"/>
  <c r="K92" i="4"/>
  <c r="L92" i="4"/>
  <c r="J92" i="4" s="1"/>
  <c r="M92" i="4"/>
  <c r="N92" i="4"/>
  <c r="G93" i="4"/>
  <c r="H93" i="4"/>
  <c r="I93" i="4"/>
  <c r="E93" i="4" s="1" a="1"/>
  <c r="E93" i="4" s="1"/>
  <c r="K93" i="4"/>
  <c r="L93" i="4"/>
  <c r="J93" i="4" s="1"/>
  <c r="M93" i="4"/>
  <c r="N93" i="4"/>
  <c r="G94" i="4"/>
  <c r="H94" i="4"/>
  <c r="I94" i="4"/>
  <c r="E94" i="4" s="1" a="1"/>
  <c r="E94" i="4" s="1"/>
  <c r="K94" i="4"/>
  <c r="L94" i="4"/>
  <c r="J94" i="4" s="1"/>
  <c r="M94" i="4"/>
  <c r="N94" i="4"/>
  <c r="G95" i="4"/>
  <c r="H95" i="4"/>
  <c r="I95" i="4"/>
  <c r="E95" i="4" s="1" a="1"/>
  <c r="E95" i="4" s="1"/>
  <c r="K95" i="4"/>
  <c r="L95" i="4"/>
  <c r="J95" i="4" s="1"/>
  <c r="M95" i="4"/>
  <c r="N95" i="4"/>
  <c r="G96" i="4"/>
  <c r="H96" i="4"/>
  <c r="I96" i="4"/>
  <c r="E96" i="4" s="1" a="1"/>
  <c r="E96" i="4" s="1"/>
  <c r="K96" i="4"/>
  <c r="L96" i="4"/>
  <c r="J96" i="4" s="1"/>
  <c r="M96" i="4"/>
  <c r="N96" i="4"/>
  <c r="G97" i="4"/>
  <c r="H97" i="4"/>
  <c r="I97" i="4"/>
  <c r="E97" i="4" s="1" a="1"/>
  <c r="E97" i="4" s="1"/>
  <c r="K97" i="4"/>
  <c r="L97" i="4"/>
  <c r="J97" i="4" s="1"/>
  <c r="M97" i="4"/>
  <c r="N97" i="4"/>
  <c r="G98" i="4"/>
  <c r="H98" i="4"/>
  <c r="I98" i="4"/>
  <c r="E98" i="4" s="1" a="1"/>
  <c r="E98" i="4" s="1"/>
  <c r="K98" i="4"/>
  <c r="L98" i="4"/>
  <c r="J98" i="4" s="1"/>
  <c r="M98" i="4"/>
  <c r="N98" i="4"/>
  <c r="G99" i="4"/>
  <c r="H99" i="4"/>
  <c r="I99" i="4"/>
  <c r="E99" i="4" s="1" a="1"/>
  <c r="E99" i="4" s="1"/>
  <c r="K99" i="4"/>
  <c r="L99" i="4"/>
  <c r="J99" i="4" s="1"/>
  <c r="M99" i="4"/>
  <c r="N99" i="4"/>
  <c r="G100" i="4"/>
  <c r="H100" i="4"/>
  <c r="I100" i="4"/>
  <c r="E100" i="4" s="1" a="1"/>
  <c r="E100" i="4" s="1"/>
  <c r="K100" i="4"/>
  <c r="L100" i="4"/>
  <c r="J100" i="4" s="1"/>
  <c r="M100" i="4"/>
  <c r="N100" i="4"/>
  <c r="G101" i="4"/>
  <c r="H101" i="4"/>
  <c r="I101" i="4"/>
  <c r="E101" i="4" s="1" a="1"/>
  <c r="E101" i="4" s="1"/>
  <c r="K101" i="4"/>
  <c r="L101" i="4"/>
  <c r="J101" i="4" s="1"/>
  <c r="M101" i="4"/>
  <c r="N101" i="4"/>
  <c r="G102" i="4"/>
  <c r="H102" i="4"/>
  <c r="I102" i="4"/>
  <c r="E102" i="4" s="1" a="1"/>
  <c r="E102" i="4" s="1"/>
  <c r="K102" i="4"/>
  <c r="L102" i="4"/>
  <c r="J102" i="4" s="1"/>
  <c r="M102" i="4"/>
  <c r="N102" i="4"/>
  <c r="G103" i="4"/>
  <c r="H103" i="4"/>
  <c r="I103" i="4"/>
  <c r="E103" i="4" s="1" a="1"/>
  <c r="E103" i="4" s="1"/>
  <c r="K103" i="4"/>
  <c r="L103" i="4"/>
  <c r="J103" i="4" s="1"/>
  <c r="M103" i="4"/>
  <c r="N103" i="4"/>
  <c r="G104" i="4"/>
  <c r="H104" i="4"/>
  <c r="I104" i="4"/>
  <c r="E104" i="4" s="1" a="1"/>
  <c r="E104" i="4" s="1"/>
  <c r="K104" i="4"/>
  <c r="L104" i="4"/>
  <c r="J104" i="4" s="1"/>
  <c r="M104" i="4"/>
  <c r="N104" i="4"/>
  <c r="G105" i="4"/>
  <c r="H105" i="4"/>
  <c r="I105" i="4"/>
  <c r="E105" i="4" s="1" a="1"/>
  <c r="E105" i="4" s="1"/>
  <c r="K105" i="4"/>
  <c r="L105" i="4"/>
  <c r="J105" i="4" s="1"/>
  <c r="M105" i="4"/>
  <c r="N105" i="4"/>
  <c r="G106" i="4"/>
  <c r="H106" i="4"/>
  <c r="I106" i="4"/>
  <c r="E106" i="4" s="1" a="1"/>
  <c r="E106" i="4" s="1"/>
  <c r="K106" i="4"/>
  <c r="L106" i="4"/>
  <c r="J106" i="4" s="1"/>
  <c r="M106" i="4"/>
  <c r="N106" i="4"/>
  <c r="G107" i="4"/>
  <c r="H107" i="4"/>
  <c r="I107" i="4"/>
  <c r="E107" i="4" s="1" a="1"/>
  <c r="E107" i="4" s="1"/>
  <c r="K107" i="4"/>
  <c r="L107" i="4"/>
  <c r="J107" i="4" s="1"/>
  <c r="M107" i="4"/>
  <c r="N107" i="4"/>
  <c r="G108" i="4"/>
  <c r="H108" i="4"/>
  <c r="I108" i="4"/>
  <c r="E108" i="4" s="1" a="1"/>
  <c r="E108" i="4" s="1"/>
  <c r="K108" i="4"/>
  <c r="L108" i="4"/>
  <c r="J108" i="4" s="1"/>
  <c r="M108" i="4"/>
  <c r="N108" i="4"/>
  <c r="G109" i="4"/>
  <c r="H109" i="4"/>
  <c r="I109" i="4"/>
  <c r="E109" i="4" s="1" a="1"/>
  <c r="E109" i="4" s="1"/>
  <c r="K109" i="4"/>
  <c r="L109" i="4"/>
  <c r="J109" i="4" s="1"/>
  <c r="M109" i="4"/>
  <c r="N109" i="4"/>
  <c r="G110" i="4"/>
  <c r="H110" i="4"/>
  <c r="I110" i="4"/>
  <c r="E110" i="4" s="1" a="1"/>
  <c r="E110" i="4" s="1"/>
  <c r="K110" i="4"/>
  <c r="L110" i="4"/>
  <c r="J110" i="4" s="1"/>
  <c r="M110" i="4"/>
  <c r="N110" i="4"/>
  <c r="G111" i="4"/>
  <c r="H111" i="4"/>
  <c r="I111" i="4"/>
  <c r="E111" i="4" s="1" a="1"/>
  <c r="E111" i="4" s="1"/>
  <c r="K111" i="4"/>
  <c r="L111" i="4"/>
  <c r="J111" i="4" s="1"/>
  <c r="M111" i="4"/>
  <c r="N111" i="4"/>
  <c r="G112" i="4"/>
  <c r="H112" i="4"/>
  <c r="I112" i="4"/>
  <c r="E112" i="4" s="1" a="1"/>
  <c r="E112" i="4" s="1"/>
  <c r="K112" i="4"/>
  <c r="L112" i="4"/>
  <c r="J112" i="4" s="1"/>
  <c r="M112" i="4"/>
  <c r="N112" i="4"/>
  <c r="G113" i="4"/>
  <c r="H113" i="4"/>
  <c r="I113" i="4"/>
  <c r="E113" i="4" s="1" a="1"/>
  <c r="E113" i="4" s="1"/>
  <c r="K113" i="4"/>
  <c r="L113" i="4"/>
  <c r="J113" i="4" s="1"/>
  <c r="M113" i="4"/>
  <c r="N113" i="4"/>
  <c r="G114" i="4"/>
  <c r="H114" i="4"/>
  <c r="I114" i="4"/>
  <c r="E114" i="4" s="1" a="1"/>
  <c r="E114" i="4" s="1"/>
  <c r="K114" i="4"/>
  <c r="L114" i="4"/>
  <c r="J114" i="4" s="1"/>
  <c r="M114" i="4"/>
  <c r="N114" i="4"/>
  <c r="G115" i="4"/>
  <c r="H115" i="4"/>
  <c r="I115" i="4"/>
  <c r="E115" i="4" s="1" a="1"/>
  <c r="E115" i="4" s="1"/>
  <c r="K115" i="4"/>
  <c r="L115" i="4"/>
  <c r="J115" i="4" s="1"/>
  <c r="M115" i="4"/>
  <c r="N115" i="4"/>
  <c r="G116" i="4"/>
  <c r="H116" i="4"/>
  <c r="I116" i="4"/>
  <c r="E116" i="4" s="1" a="1"/>
  <c r="E116" i="4" s="1"/>
  <c r="K116" i="4"/>
  <c r="L116" i="4"/>
  <c r="J116" i="4" s="1"/>
  <c r="M116" i="4"/>
  <c r="N116" i="4"/>
  <c r="G117" i="4"/>
  <c r="H117" i="4"/>
  <c r="I117" i="4"/>
  <c r="E117" i="4" s="1" a="1"/>
  <c r="E117" i="4" s="1"/>
  <c r="K117" i="4"/>
  <c r="L117" i="4"/>
  <c r="J117" i="4" s="1"/>
  <c r="M117" i="4"/>
  <c r="N117" i="4"/>
  <c r="G118" i="4"/>
  <c r="H118" i="4"/>
  <c r="I118" i="4"/>
  <c r="E118" i="4" s="1" a="1"/>
  <c r="E118" i="4" s="1"/>
  <c r="K118" i="4"/>
  <c r="L118" i="4"/>
  <c r="J118" i="4" s="1"/>
  <c r="M118" i="4"/>
  <c r="N118" i="4"/>
  <c r="G119" i="4"/>
  <c r="H119" i="4"/>
  <c r="I119" i="4"/>
  <c r="E119" i="4" s="1" a="1"/>
  <c r="E119" i="4" s="1"/>
  <c r="K119" i="4"/>
  <c r="L119" i="4"/>
  <c r="J119" i="4" s="1"/>
  <c r="M119" i="4"/>
  <c r="N119" i="4"/>
  <c r="G120" i="4"/>
  <c r="H120" i="4"/>
  <c r="I120" i="4"/>
  <c r="E120" i="4" s="1" a="1"/>
  <c r="E120" i="4" s="1"/>
  <c r="K120" i="4"/>
  <c r="L120" i="4"/>
  <c r="J120" i="4" s="1"/>
  <c r="M120" i="4"/>
  <c r="N120" i="4"/>
  <c r="G121" i="4"/>
  <c r="H121" i="4"/>
  <c r="I121" i="4"/>
  <c r="E121" i="4" s="1" a="1"/>
  <c r="E121" i="4" s="1"/>
  <c r="K121" i="4"/>
  <c r="L121" i="4"/>
  <c r="J121" i="4" s="1"/>
  <c r="M121" i="4"/>
  <c r="N121" i="4"/>
  <c r="G122" i="4"/>
  <c r="H122" i="4"/>
  <c r="I122" i="4"/>
  <c r="E122" i="4" s="1" a="1"/>
  <c r="E122" i="4" s="1"/>
  <c r="K122" i="4"/>
  <c r="L122" i="4"/>
  <c r="J122" i="4" s="1"/>
  <c r="M122" i="4"/>
  <c r="N122" i="4"/>
  <c r="G123" i="4"/>
  <c r="H123" i="4"/>
  <c r="I123" i="4"/>
  <c r="E123" i="4" s="1" a="1"/>
  <c r="E123" i="4" s="1"/>
  <c r="K123" i="4"/>
  <c r="L123" i="4"/>
  <c r="J123" i="4" s="1"/>
  <c r="M123" i="4"/>
  <c r="N123" i="4"/>
  <c r="G124" i="4"/>
  <c r="H124" i="4"/>
  <c r="I124" i="4"/>
  <c r="E124" i="4" s="1" a="1"/>
  <c r="E124" i="4" s="1"/>
  <c r="K124" i="4"/>
  <c r="L124" i="4"/>
  <c r="J124" i="4" s="1"/>
  <c r="M124" i="4"/>
  <c r="N124" i="4"/>
  <c r="G125" i="4"/>
  <c r="H125" i="4"/>
  <c r="I125" i="4"/>
  <c r="E125" i="4" s="1" a="1"/>
  <c r="E125" i="4" s="1"/>
  <c r="K125" i="4"/>
  <c r="L125" i="4"/>
  <c r="J125" i="4" s="1"/>
  <c r="M125" i="4"/>
  <c r="N125" i="4"/>
  <c r="G126" i="4"/>
  <c r="H126" i="4"/>
  <c r="I126" i="4"/>
  <c r="E126" i="4" s="1" a="1"/>
  <c r="E126" i="4" s="1"/>
  <c r="K126" i="4"/>
  <c r="L126" i="4"/>
  <c r="J126" i="4" s="1"/>
  <c r="M126" i="4"/>
  <c r="N126" i="4"/>
  <c r="G127" i="4"/>
  <c r="H127" i="4"/>
  <c r="I127" i="4"/>
  <c r="E127" i="4" s="1" a="1"/>
  <c r="E127" i="4" s="1"/>
  <c r="K127" i="4"/>
  <c r="L127" i="4"/>
  <c r="J127" i="4" s="1"/>
  <c r="M127" i="4"/>
  <c r="N127" i="4"/>
  <c r="G128" i="4"/>
  <c r="H128" i="4"/>
  <c r="I128" i="4"/>
  <c r="E128" i="4" s="1" a="1"/>
  <c r="E128" i="4" s="1"/>
  <c r="K128" i="4"/>
  <c r="L128" i="4"/>
  <c r="J128" i="4" s="1"/>
  <c r="M128" i="4"/>
  <c r="N128" i="4"/>
  <c r="G129" i="4"/>
  <c r="H129" i="4"/>
  <c r="I129" i="4"/>
  <c r="E129" i="4" s="1" a="1"/>
  <c r="E129" i="4" s="1"/>
  <c r="K129" i="4"/>
  <c r="L129" i="4"/>
  <c r="J129" i="4" s="1"/>
  <c r="M129" i="4"/>
  <c r="N129" i="4"/>
  <c r="G130" i="4"/>
  <c r="H130" i="4"/>
  <c r="I130" i="4"/>
  <c r="E130" i="4" s="1" a="1"/>
  <c r="E130" i="4" s="1"/>
  <c r="K130" i="4"/>
  <c r="L130" i="4"/>
  <c r="J130" i="4" s="1"/>
  <c r="M130" i="4"/>
  <c r="N130" i="4"/>
  <c r="G131" i="4"/>
  <c r="H131" i="4"/>
  <c r="I131" i="4"/>
  <c r="E131" i="4" s="1" a="1"/>
  <c r="E131" i="4" s="1"/>
  <c r="K131" i="4"/>
  <c r="L131" i="4"/>
  <c r="J131" i="4" s="1"/>
  <c r="M131" i="4"/>
  <c r="N131" i="4"/>
  <c r="G132" i="4"/>
  <c r="H132" i="4"/>
  <c r="I132" i="4"/>
  <c r="E132" i="4" s="1" a="1"/>
  <c r="E132" i="4" s="1"/>
  <c r="K132" i="4"/>
  <c r="L132" i="4"/>
  <c r="J132" i="4" s="1"/>
  <c r="M132" i="4"/>
  <c r="N132" i="4"/>
  <c r="G133" i="4"/>
  <c r="H133" i="4"/>
  <c r="I133" i="4"/>
  <c r="E133" i="4" s="1" a="1"/>
  <c r="E133" i="4" s="1"/>
  <c r="K133" i="4"/>
  <c r="L133" i="4"/>
  <c r="J133" i="4" s="1"/>
  <c r="M133" i="4"/>
  <c r="N133" i="4"/>
  <c r="G134" i="4"/>
  <c r="H134" i="4"/>
  <c r="I134" i="4"/>
  <c r="E134" i="4" s="1" a="1"/>
  <c r="E134" i="4" s="1"/>
  <c r="K134" i="4"/>
  <c r="L134" i="4"/>
  <c r="J134" i="4" s="1"/>
  <c r="M134" i="4"/>
  <c r="N134" i="4"/>
  <c r="G135" i="4"/>
  <c r="H135" i="4"/>
  <c r="I135" i="4"/>
  <c r="E135" i="4" s="1" a="1"/>
  <c r="E135" i="4" s="1"/>
  <c r="K135" i="4"/>
  <c r="L135" i="4"/>
  <c r="J135" i="4" s="1"/>
  <c r="M135" i="4"/>
  <c r="N135" i="4"/>
  <c r="G136" i="4"/>
  <c r="H136" i="4"/>
  <c r="I136" i="4"/>
  <c r="E136" i="4" s="1" a="1"/>
  <c r="E136" i="4" s="1"/>
  <c r="K136" i="4"/>
  <c r="L136" i="4"/>
  <c r="J136" i="4" s="1"/>
  <c r="M136" i="4"/>
  <c r="N136" i="4"/>
  <c r="G137" i="4"/>
  <c r="H137" i="4"/>
  <c r="I137" i="4"/>
  <c r="E137" i="4" s="1" a="1"/>
  <c r="E137" i="4" s="1"/>
  <c r="K137" i="4"/>
  <c r="L137" i="4"/>
  <c r="J137" i="4" s="1"/>
  <c r="M137" i="4"/>
  <c r="N137" i="4"/>
  <c r="G138" i="4"/>
  <c r="H138" i="4"/>
  <c r="I138" i="4"/>
  <c r="E138" i="4" s="1" a="1"/>
  <c r="E138" i="4" s="1"/>
  <c r="K138" i="4"/>
  <c r="L138" i="4"/>
  <c r="J138" i="4" s="1"/>
  <c r="M138" i="4"/>
  <c r="N138" i="4"/>
  <c r="G139" i="4"/>
  <c r="H139" i="4"/>
  <c r="I139" i="4"/>
  <c r="E139" i="4" s="1" a="1"/>
  <c r="E139" i="4" s="1"/>
  <c r="K139" i="4"/>
  <c r="L139" i="4"/>
  <c r="J139" i="4" s="1"/>
  <c r="M139" i="4"/>
  <c r="N139" i="4"/>
  <c r="G140" i="4"/>
  <c r="H140" i="4"/>
  <c r="I140" i="4"/>
  <c r="E140" i="4" s="1" a="1"/>
  <c r="E140" i="4" s="1"/>
  <c r="K140" i="4"/>
  <c r="L140" i="4"/>
  <c r="J140" i="4" s="1"/>
  <c r="M140" i="4"/>
  <c r="N140" i="4"/>
  <c r="G141" i="4"/>
  <c r="H141" i="4"/>
  <c r="I141" i="4"/>
  <c r="E141" i="4" s="1" a="1"/>
  <c r="E141" i="4" s="1"/>
  <c r="K141" i="4"/>
  <c r="L141" i="4"/>
  <c r="J141" i="4" s="1"/>
  <c r="M141" i="4"/>
  <c r="N141" i="4"/>
  <c r="G142" i="4"/>
  <c r="H142" i="4"/>
  <c r="I142" i="4"/>
  <c r="E142" i="4" s="1" a="1"/>
  <c r="E142" i="4" s="1"/>
  <c r="K142" i="4"/>
  <c r="L142" i="4"/>
  <c r="J142" i="4" s="1"/>
  <c r="M142" i="4"/>
  <c r="N142" i="4"/>
  <c r="G143" i="4"/>
  <c r="H143" i="4"/>
  <c r="I143" i="4"/>
  <c r="E143" i="4" s="1" a="1"/>
  <c r="E143" i="4" s="1"/>
  <c r="K143" i="4"/>
  <c r="L143" i="4"/>
  <c r="J143" i="4" s="1"/>
  <c r="M143" i="4"/>
  <c r="N143" i="4"/>
  <c r="G144" i="4"/>
  <c r="H144" i="4"/>
  <c r="I144" i="4"/>
  <c r="E144" i="4" s="1" a="1"/>
  <c r="E144" i="4" s="1"/>
  <c r="K144" i="4"/>
  <c r="L144" i="4"/>
  <c r="J144" i="4" s="1"/>
  <c r="M144" i="4"/>
  <c r="N144" i="4"/>
  <c r="G145" i="4"/>
  <c r="H145" i="4"/>
  <c r="I145" i="4"/>
  <c r="E145" i="4" s="1" a="1"/>
  <c r="E145" i="4" s="1"/>
  <c r="K145" i="4"/>
  <c r="L145" i="4"/>
  <c r="J145" i="4" s="1"/>
  <c r="M145" i="4"/>
  <c r="N145" i="4"/>
  <c r="G146" i="4"/>
  <c r="H146" i="4"/>
  <c r="I146" i="4"/>
  <c r="E146" i="4" s="1" a="1"/>
  <c r="E146" i="4" s="1"/>
  <c r="K146" i="4"/>
  <c r="L146" i="4"/>
  <c r="J146" i="4" s="1"/>
  <c r="M146" i="4"/>
  <c r="N146" i="4"/>
  <c r="G147" i="4"/>
  <c r="H147" i="4"/>
  <c r="I147" i="4"/>
  <c r="E147" i="4" s="1" a="1"/>
  <c r="E147" i="4" s="1"/>
  <c r="K147" i="4"/>
  <c r="L147" i="4"/>
  <c r="J147" i="4" s="1"/>
  <c r="M147" i="4"/>
  <c r="N147" i="4"/>
  <c r="G148" i="4"/>
  <c r="H148" i="4"/>
  <c r="I148" i="4"/>
  <c r="E148" i="4" s="1" a="1"/>
  <c r="E148" i="4" s="1"/>
  <c r="K148" i="4"/>
  <c r="L148" i="4"/>
  <c r="J148" i="4" s="1"/>
  <c r="M148" i="4"/>
  <c r="N148" i="4"/>
  <c r="G149" i="4"/>
  <c r="H149" i="4"/>
  <c r="I149" i="4"/>
  <c r="E149" i="4" s="1" a="1"/>
  <c r="E149" i="4" s="1"/>
  <c r="K149" i="4"/>
  <c r="L149" i="4"/>
  <c r="J149" i="4" s="1"/>
  <c r="M149" i="4"/>
  <c r="N149" i="4"/>
  <c r="G150" i="4"/>
  <c r="H150" i="4"/>
  <c r="I150" i="4"/>
  <c r="E150" i="4" s="1" a="1"/>
  <c r="E150" i="4" s="1"/>
  <c r="K150" i="4"/>
  <c r="L150" i="4"/>
  <c r="J150" i="4" s="1"/>
  <c r="M150" i="4"/>
  <c r="N150" i="4"/>
  <c r="G151" i="4"/>
  <c r="H151" i="4"/>
  <c r="I151" i="4"/>
  <c r="E151" i="4" s="1" a="1"/>
  <c r="E151" i="4" s="1"/>
  <c r="K151" i="4"/>
  <c r="L151" i="4"/>
  <c r="J151" i="4" s="1"/>
  <c r="M151" i="4"/>
  <c r="N151" i="4"/>
  <c r="G152" i="4"/>
  <c r="H152" i="4"/>
  <c r="I152" i="4"/>
  <c r="E152" i="4" s="1" a="1"/>
  <c r="E152" i="4" s="1"/>
  <c r="K152" i="4"/>
  <c r="L152" i="4"/>
  <c r="J152" i="4" s="1"/>
  <c r="M152" i="4"/>
  <c r="N152" i="4"/>
  <c r="G153" i="4"/>
  <c r="H153" i="4"/>
  <c r="I153" i="4"/>
  <c r="E153" i="4" s="1" a="1"/>
  <c r="E153" i="4" s="1"/>
  <c r="K153" i="4"/>
  <c r="L153" i="4"/>
  <c r="J153" i="4" s="1"/>
  <c r="M153" i="4"/>
  <c r="N153" i="4"/>
  <c r="G154" i="4"/>
  <c r="H154" i="4"/>
  <c r="I154" i="4"/>
  <c r="E154" i="4" s="1" a="1"/>
  <c r="E154" i="4" s="1"/>
  <c r="K154" i="4"/>
  <c r="L154" i="4"/>
  <c r="J154" i="4" s="1"/>
  <c r="M154" i="4"/>
  <c r="N154" i="4"/>
  <c r="G155" i="4"/>
  <c r="H155" i="4"/>
  <c r="I155" i="4"/>
  <c r="E155" i="4" s="1" a="1"/>
  <c r="E155" i="4" s="1"/>
  <c r="K155" i="4"/>
  <c r="L155" i="4"/>
  <c r="J155" i="4" s="1"/>
  <c r="M155" i="4"/>
  <c r="N155" i="4"/>
  <c r="E156" i="4" a="1"/>
  <c r="E156" i="4" s="1"/>
  <c r="G156" i="4"/>
  <c r="H156" i="4"/>
  <c r="I156" i="4"/>
  <c r="K156" i="4"/>
  <c r="L156" i="4"/>
  <c r="J156" i="4" s="1"/>
  <c r="M156" i="4"/>
  <c r="N156" i="4"/>
  <c r="G157" i="4"/>
  <c r="H157" i="4"/>
  <c r="I157" i="4"/>
  <c r="E157" i="4" s="1" a="1"/>
  <c r="E157" i="4" s="1"/>
  <c r="K157" i="4"/>
  <c r="L157" i="4"/>
  <c r="J157" i="4" s="1"/>
  <c r="M157" i="4"/>
  <c r="N157" i="4"/>
  <c r="G158" i="4"/>
  <c r="H158" i="4"/>
  <c r="I158" i="4"/>
  <c r="E158" i="4" s="1" a="1"/>
  <c r="E158" i="4" s="1"/>
  <c r="K158" i="4"/>
  <c r="L158" i="4"/>
  <c r="J158" i="4" s="1"/>
  <c r="M158" i="4"/>
  <c r="N158" i="4"/>
  <c r="G159" i="4"/>
  <c r="H159" i="4"/>
  <c r="I159" i="4"/>
  <c r="E159" i="4" s="1" a="1"/>
  <c r="E159" i="4" s="1"/>
  <c r="K159" i="4"/>
  <c r="L159" i="4"/>
  <c r="J159" i="4" s="1"/>
  <c r="M159" i="4"/>
  <c r="N159" i="4"/>
  <c r="G160" i="4"/>
  <c r="H160" i="4"/>
  <c r="I160" i="4"/>
  <c r="E160" i="4" s="1" a="1"/>
  <c r="E160" i="4" s="1"/>
  <c r="K160" i="4"/>
  <c r="L160" i="4"/>
  <c r="J160" i="4" s="1"/>
  <c r="M160" i="4"/>
  <c r="N160" i="4"/>
  <c r="G161" i="4"/>
  <c r="H161" i="4"/>
  <c r="I161" i="4"/>
  <c r="E161" i="4" s="1" a="1"/>
  <c r="E161" i="4" s="1"/>
  <c r="K161" i="4"/>
  <c r="L161" i="4"/>
  <c r="J161" i="4" s="1"/>
  <c r="M161" i="4"/>
  <c r="N161" i="4"/>
  <c r="G162" i="4"/>
  <c r="H162" i="4"/>
  <c r="I162" i="4"/>
  <c r="E162" i="4" s="1" a="1"/>
  <c r="E162" i="4" s="1"/>
  <c r="K162" i="4"/>
  <c r="L162" i="4"/>
  <c r="J162" i="4" s="1"/>
  <c r="M162" i="4"/>
  <c r="N162" i="4"/>
  <c r="G163" i="4"/>
  <c r="H163" i="4"/>
  <c r="I163" i="4"/>
  <c r="E163" i="4" s="1" a="1"/>
  <c r="E163" i="4" s="1"/>
  <c r="K163" i="4"/>
  <c r="L163" i="4"/>
  <c r="J163" i="4" s="1"/>
  <c r="M163" i="4"/>
  <c r="N163" i="4"/>
  <c r="G164" i="4"/>
  <c r="H164" i="4"/>
  <c r="I164" i="4"/>
  <c r="E164" i="4" s="1" a="1"/>
  <c r="E164" i="4" s="1"/>
  <c r="K164" i="4"/>
  <c r="L164" i="4"/>
  <c r="J164" i="4" s="1"/>
  <c r="M164" i="4"/>
  <c r="N164" i="4"/>
  <c r="G165" i="4"/>
  <c r="H165" i="4"/>
  <c r="I165" i="4"/>
  <c r="E165" i="4" s="1" a="1"/>
  <c r="E165" i="4" s="1"/>
  <c r="K165" i="4"/>
  <c r="L165" i="4"/>
  <c r="J165" i="4" s="1"/>
  <c r="M165" i="4"/>
  <c r="N165" i="4"/>
  <c r="G166" i="4"/>
  <c r="H166" i="4"/>
  <c r="I166" i="4"/>
  <c r="E166" i="4" s="1" a="1"/>
  <c r="E166" i="4" s="1"/>
  <c r="K166" i="4"/>
  <c r="L166" i="4"/>
  <c r="J166" i="4" s="1"/>
  <c r="M166" i="4"/>
  <c r="N166" i="4"/>
  <c r="G167" i="4"/>
  <c r="H167" i="4"/>
  <c r="I167" i="4"/>
  <c r="E167" i="4" s="1" a="1"/>
  <c r="E167" i="4" s="1"/>
  <c r="K167" i="4"/>
  <c r="L167" i="4"/>
  <c r="J167" i="4" s="1"/>
  <c r="M167" i="4"/>
  <c r="N167" i="4"/>
  <c r="G168" i="4"/>
  <c r="H168" i="4"/>
  <c r="I168" i="4"/>
  <c r="E168" i="4" s="1" a="1"/>
  <c r="E168" i="4" s="1"/>
  <c r="K168" i="4"/>
  <c r="L168" i="4"/>
  <c r="J168" i="4" s="1"/>
  <c r="M168" i="4"/>
  <c r="N168" i="4"/>
  <c r="G169" i="4"/>
  <c r="H169" i="4"/>
  <c r="I169" i="4"/>
  <c r="E169" i="4" s="1" a="1"/>
  <c r="E169" i="4" s="1"/>
  <c r="K169" i="4"/>
  <c r="L169" i="4"/>
  <c r="J169" i="4" s="1"/>
  <c r="M169" i="4"/>
  <c r="N169" i="4"/>
  <c r="G170" i="4"/>
  <c r="H170" i="4"/>
  <c r="I170" i="4"/>
  <c r="E170" i="4" s="1" a="1"/>
  <c r="E170" i="4" s="1"/>
  <c r="K170" i="4"/>
  <c r="L170" i="4"/>
  <c r="J170" i="4" s="1"/>
  <c r="M170" i="4"/>
  <c r="N170" i="4"/>
  <c r="G171" i="4"/>
  <c r="H171" i="4"/>
  <c r="I171" i="4"/>
  <c r="E171" i="4" s="1" a="1"/>
  <c r="E171" i="4" s="1"/>
  <c r="K171" i="4"/>
  <c r="L171" i="4"/>
  <c r="J171" i="4" s="1"/>
  <c r="M171" i="4"/>
  <c r="N171" i="4"/>
  <c r="G172" i="4"/>
  <c r="H172" i="4"/>
  <c r="I172" i="4"/>
  <c r="E172" i="4" s="1" a="1"/>
  <c r="E172" i="4" s="1"/>
  <c r="K172" i="4"/>
  <c r="L172" i="4"/>
  <c r="J172" i="4" s="1"/>
  <c r="M172" i="4"/>
  <c r="N172" i="4"/>
  <c r="G173" i="4"/>
  <c r="H173" i="4"/>
  <c r="I173" i="4"/>
  <c r="E173" i="4" s="1" a="1"/>
  <c r="E173" i="4" s="1"/>
  <c r="K173" i="4"/>
  <c r="L173" i="4"/>
  <c r="J173" i="4" s="1"/>
  <c r="M173" i="4"/>
  <c r="N173" i="4"/>
  <c r="G174" i="4"/>
  <c r="H174" i="4"/>
  <c r="I174" i="4"/>
  <c r="E174" i="4" s="1" a="1"/>
  <c r="E174" i="4" s="1"/>
  <c r="K174" i="4"/>
  <c r="L174" i="4"/>
  <c r="J174" i="4" s="1"/>
  <c r="M174" i="4"/>
  <c r="N174" i="4"/>
  <c r="G175" i="4"/>
  <c r="H175" i="4"/>
  <c r="I175" i="4"/>
  <c r="E175" i="4" s="1" a="1"/>
  <c r="E175" i="4" s="1"/>
  <c r="K175" i="4"/>
  <c r="L175" i="4"/>
  <c r="J175" i="4" s="1"/>
  <c r="M175" i="4"/>
  <c r="N175" i="4"/>
  <c r="G176" i="4"/>
  <c r="H176" i="4"/>
  <c r="I176" i="4"/>
  <c r="E176" i="4" s="1" a="1"/>
  <c r="E176" i="4" s="1"/>
  <c r="K176" i="4"/>
  <c r="L176" i="4"/>
  <c r="J176" i="4" s="1"/>
  <c r="M176" i="4"/>
  <c r="N176" i="4"/>
  <c r="G177" i="4"/>
  <c r="H177" i="4"/>
  <c r="I177" i="4"/>
  <c r="E177" i="4" s="1" a="1"/>
  <c r="E177" i="4" s="1"/>
  <c r="K177" i="4"/>
  <c r="L177" i="4"/>
  <c r="J177" i="4" s="1"/>
  <c r="M177" i="4"/>
  <c r="N177" i="4"/>
  <c r="G178" i="4"/>
  <c r="H178" i="4"/>
  <c r="I178" i="4"/>
  <c r="E178" i="4" s="1" a="1"/>
  <c r="E178" i="4" s="1"/>
  <c r="K178" i="4"/>
  <c r="L178" i="4"/>
  <c r="J178" i="4" s="1"/>
  <c r="M178" i="4"/>
  <c r="N178" i="4"/>
  <c r="G179" i="4"/>
  <c r="H179" i="4"/>
  <c r="I179" i="4"/>
  <c r="E179" i="4" s="1" a="1"/>
  <c r="E179" i="4" s="1"/>
  <c r="K179" i="4"/>
  <c r="L179" i="4"/>
  <c r="J179" i="4" s="1"/>
  <c r="M179" i="4"/>
  <c r="N179" i="4"/>
  <c r="G180" i="4"/>
  <c r="H180" i="4"/>
  <c r="I180" i="4"/>
  <c r="E180" i="4" s="1" a="1"/>
  <c r="E180" i="4" s="1"/>
  <c r="K180" i="4"/>
  <c r="L180" i="4"/>
  <c r="J180" i="4" s="1"/>
  <c r="M180" i="4"/>
  <c r="N180" i="4"/>
  <c r="G181" i="4"/>
  <c r="H181" i="4"/>
  <c r="I181" i="4"/>
  <c r="E181" i="4" s="1" a="1"/>
  <c r="E181" i="4" s="1"/>
  <c r="K181" i="4"/>
  <c r="L181" i="4"/>
  <c r="J181" i="4" s="1"/>
  <c r="M181" i="4"/>
  <c r="N181" i="4"/>
  <c r="G182" i="4"/>
  <c r="H182" i="4"/>
  <c r="I182" i="4"/>
  <c r="E182" i="4" s="1" a="1"/>
  <c r="E182" i="4" s="1"/>
  <c r="K182" i="4"/>
  <c r="L182" i="4"/>
  <c r="J182" i="4" s="1"/>
  <c r="M182" i="4"/>
  <c r="N182" i="4"/>
  <c r="G183" i="4"/>
  <c r="H183" i="4"/>
  <c r="I183" i="4"/>
  <c r="E183" i="4" s="1" a="1"/>
  <c r="E183" i="4" s="1"/>
  <c r="K183" i="4"/>
  <c r="L183" i="4"/>
  <c r="J183" i="4" s="1"/>
  <c r="M183" i="4"/>
  <c r="N183" i="4"/>
  <c r="G184" i="4"/>
  <c r="H184" i="4"/>
  <c r="I184" i="4"/>
  <c r="E184" i="4" s="1" a="1"/>
  <c r="E184" i="4" s="1"/>
  <c r="K184" i="4"/>
  <c r="L184" i="4"/>
  <c r="J184" i="4" s="1"/>
  <c r="M184" i="4"/>
  <c r="N184" i="4"/>
  <c r="G185" i="4"/>
  <c r="H185" i="4"/>
  <c r="I185" i="4"/>
  <c r="E185" i="4" s="1" a="1"/>
  <c r="E185" i="4" s="1"/>
  <c r="K185" i="4"/>
  <c r="L185" i="4"/>
  <c r="J185" i="4" s="1"/>
  <c r="M185" i="4"/>
  <c r="N185" i="4"/>
  <c r="G186" i="4"/>
  <c r="H186" i="4"/>
  <c r="I186" i="4"/>
  <c r="E186" i="4" s="1" a="1"/>
  <c r="E186" i="4" s="1"/>
  <c r="K186" i="4"/>
  <c r="L186" i="4"/>
  <c r="J186" i="4" s="1"/>
  <c r="M186" i="4"/>
  <c r="N186" i="4"/>
  <c r="G187" i="4"/>
  <c r="H187" i="4"/>
  <c r="I187" i="4"/>
  <c r="E187" i="4" s="1" a="1"/>
  <c r="E187" i="4" s="1"/>
  <c r="K187" i="4"/>
  <c r="L187" i="4"/>
  <c r="J187" i="4" s="1"/>
  <c r="M187" i="4"/>
  <c r="N187" i="4"/>
  <c r="G188" i="4"/>
  <c r="H188" i="4"/>
  <c r="I188" i="4"/>
  <c r="E188" i="4" s="1" a="1"/>
  <c r="E188" i="4" s="1"/>
  <c r="K188" i="4"/>
  <c r="L188" i="4"/>
  <c r="J188" i="4" s="1"/>
  <c r="M188" i="4"/>
  <c r="N188" i="4"/>
  <c r="G189" i="4"/>
  <c r="H189" i="4"/>
  <c r="I189" i="4"/>
  <c r="E189" i="4" s="1" a="1"/>
  <c r="E189" i="4" s="1"/>
  <c r="K189" i="4"/>
  <c r="L189" i="4"/>
  <c r="J189" i="4" s="1"/>
  <c r="M189" i="4"/>
  <c r="N189" i="4"/>
  <c r="G190" i="4"/>
  <c r="H190" i="4"/>
  <c r="I190" i="4"/>
  <c r="E190" i="4" s="1" a="1"/>
  <c r="E190" i="4" s="1"/>
  <c r="K190" i="4"/>
  <c r="L190" i="4"/>
  <c r="J190" i="4" s="1"/>
  <c r="M190" i="4"/>
  <c r="N190" i="4"/>
  <c r="G191" i="4"/>
  <c r="H191" i="4"/>
  <c r="I191" i="4"/>
  <c r="E191" i="4" s="1" a="1"/>
  <c r="E191" i="4" s="1"/>
  <c r="K191" i="4"/>
  <c r="L191" i="4"/>
  <c r="J191" i="4" s="1"/>
  <c r="M191" i="4"/>
  <c r="N191" i="4"/>
  <c r="G192" i="4"/>
  <c r="H192" i="4"/>
  <c r="I192" i="4"/>
  <c r="E192" i="4" s="1" a="1"/>
  <c r="E192" i="4" s="1"/>
  <c r="K192" i="4"/>
  <c r="L192" i="4"/>
  <c r="J192" i="4" s="1"/>
  <c r="M192" i="4"/>
  <c r="N192" i="4"/>
  <c r="G193" i="4"/>
  <c r="H193" i="4"/>
  <c r="I193" i="4"/>
  <c r="E193" i="4" s="1" a="1"/>
  <c r="E193" i="4" s="1"/>
  <c r="K193" i="4"/>
  <c r="L193" i="4"/>
  <c r="J193" i="4" s="1"/>
  <c r="M193" i="4"/>
  <c r="N193" i="4"/>
  <c r="G194" i="4"/>
  <c r="H194" i="4"/>
  <c r="I194" i="4"/>
  <c r="E194" i="4" s="1" a="1"/>
  <c r="E194" i="4" s="1"/>
  <c r="K194" i="4"/>
  <c r="L194" i="4"/>
  <c r="J194" i="4" s="1"/>
  <c r="M194" i="4"/>
  <c r="N194" i="4"/>
  <c r="G195" i="4"/>
  <c r="H195" i="4"/>
  <c r="I195" i="4"/>
  <c r="E195" i="4" s="1" a="1"/>
  <c r="E195" i="4" s="1"/>
  <c r="K195" i="4"/>
  <c r="L195" i="4"/>
  <c r="J195" i="4" s="1"/>
  <c r="M195" i="4"/>
  <c r="N195" i="4"/>
  <c r="G196" i="4"/>
  <c r="H196" i="4"/>
  <c r="I196" i="4"/>
  <c r="E196" i="4" s="1" a="1"/>
  <c r="E196" i="4" s="1"/>
  <c r="K196" i="4"/>
  <c r="L196" i="4"/>
  <c r="J196" i="4" s="1"/>
  <c r="M196" i="4"/>
  <c r="N196" i="4"/>
  <c r="G197" i="4"/>
  <c r="H197" i="4"/>
  <c r="I197" i="4"/>
  <c r="E197" i="4" s="1" a="1"/>
  <c r="E197" i="4" s="1"/>
  <c r="K197" i="4"/>
  <c r="L197" i="4"/>
  <c r="J197" i="4" s="1"/>
  <c r="M197" i="4"/>
  <c r="N197" i="4"/>
  <c r="G198" i="4"/>
  <c r="H198" i="4"/>
  <c r="I198" i="4"/>
  <c r="E198" i="4" s="1" a="1"/>
  <c r="E198" i="4" s="1"/>
  <c r="K198" i="4"/>
  <c r="L198" i="4"/>
  <c r="J198" i="4" s="1"/>
  <c r="M198" i="4"/>
  <c r="N198" i="4"/>
  <c r="G199" i="4"/>
  <c r="H199" i="4"/>
  <c r="I199" i="4"/>
  <c r="E199" i="4" s="1" a="1"/>
  <c r="E199" i="4" s="1"/>
  <c r="K199" i="4"/>
  <c r="L199" i="4"/>
  <c r="J199" i="4" s="1"/>
  <c r="M199" i="4"/>
  <c r="N199" i="4"/>
  <c r="G200" i="4"/>
  <c r="H200" i="4"/>
  <c r="I200" i="4"/>
  <c r="E200" i="4" s="1" a="1"/>
  <c r="E200" i="4" s="1"/>
  <c r="K200" i="4"/>
  <c r="L200" i="4"/>
  <c r="J200" i="4" s="1"/>
  <c r="M200" i="4"/>
  <c r="N200" i="4"/>
  <c r="G201" i="4"/>
  <c r="H201" i="4"/>
  <c r="I201" i="4"/>
  <c r="E201" i="4" s="1" a="1"/>
  <c r="E201" i="4" s="1"/>
  <c r="K201" i="4"/>
  <c r="L201" i="4"/>
  <c r="J201" i="4" s="1"/>
  <c r="M201" i="4"/>
  <c r="N201" i="4"/>
  <c r="G202" i="4"/>
  <c r="H202" i="4"/>
  <c r="I202" i="4"/>
  <c r="E202" i="4" s="1" a="1"/>
  <c r="E202" i="4" s="1"/>
  <c r="K202" i="4"/>
  <c r="L202" i="4"/>
  <c r="J202" i="4" s="1"/>
  <c r="M202" i="4"/>
  <c r="N202" i="4"/>
  <c r="G203" i="4"/>
  <c r="H203" i="4"/>
  <c r="I203" i="4"/>
  <c r="E203" i="4" s="1" a="1"/>
  <c r="E203" i="4" s="1"/>
  <c r="K203" i="4"/>
  <c r="L203" i="4"/>
  <c r="J203" i="4" s="1"/>
  <c r="M203" i="4"/>
  <c r="N203" i="4"/>
  <c r="G204" i="4"/>
  <c r="H204" i="4"/>
  <c r="I204" i="4"/>
  <c r="E204" i="4" s="1" a="1"/>
  <c r="E204" i="4" s="1"/>
  <c r="K204" i="4"/>
  <c r="L204" i="4"/>
  <c r="J204" i="4" s="1"/>
  <c r="M204" i="4"/>
  <c r="N204" i="4"/>
  <c r="G205" i="4"/>
  <c r="H205" i="4"/>
  <c r="I205" i="4"/>
  <c r="E205" i="4" s="1" a="1"/>
  <c r="E205" i="4" s="1"/>
  <c r="K205" i="4"/>
  <c r="L205" i="4"/>
  <c r="J205" i="4" s="1"/>
  <c r="M205" i="4"/>
  <c r="N205" i="4"/>
  <c r="G206" i="4"/>
  <c r="H206" i="4"/>
  <c r="I206" i="4"/>
  <c r="E206" i="4" s="1" a="1"/>
  <c r="E206" i="4" s="1"/>
  <c r="K206" i="4"/>
  <c r="L206" i="4"/>
  <c r="J206" i="4" s="1"/>
  <c r="M206" i="4"/>
  <c r="N206" i="4"/>
  <c r="G207" i="4"/>
  <c r="H207" i="4"/>
  <c r="I207" i="4"/>
  <c r="E207" i="4" s="1" a="1"/>
  <c r="E207" i="4" s="1"/>
  <c r="K207" i="4"/>
  <c r="L207" i="4"/>
  <c r="J207" i="4" s="1"/>
  <c r="M207" i="4"/>
  <c r="N207" i="4"/>
  <c r="G208" i="4"/>
  <c r="H208" i="4"/>
  <c r="I208" i="4"/>
  <c r="E208" i="4" s="1" a="1"/>
  <c r="E208" i="4" s="1"/>
  <c r="K208" i="4"/>
  <c r="L208" i="4"/>
  <c r="J208" i="4" s="1"/>
  <c r="M208" i="4"/>
  <c r="N208" i="4"/>
  <c r="G209" i="4"/>
  <c r="H209" i="4"/>
  <c r="I209" i="4"/>
  <c r="E209" i="4" s="1" a="1"/>
  <c r="E209" i="4" s="1"/>
  <c r="K209" i="4"/>
  <c r="L209" i="4"/>
  <c r="J209" i="4" s="1"/>
  <c r="M209" i="4"/>
  <c r="N209" i="4"/>
  <c r="G210" i="4"/>
  <c r="H210" i="4"/>
  <c r="I210" i="4"/>
  <c r="E210" i="4" s="1" a="1"/>
  <c r="E210" i="4" s="1"/>
  <c r="K210" i="4"/>
  <c r="L210" i="4"/>
  <c r="J210" i="4" s="1"/>
  <c r="M210" i="4"/>
  <c r="N210" i="4"/>
  <c r="G211" i="4"/>
  <c r="H211" i="4"/>
  <c r="I211" i="4"/>
  <c r="E211" i="4" s="1" a="1"/>
  <c r="E211" i="4" s="1"/>
  <c r="K211" i="4"/>
  <c r="L211" i="4"/>
  <c r="J211" i="4" s="1"/>
  <c r="M211" i="4"/>
  <c r="N211" i="4"/>
  <c r="G212" i="4"/>
  <c r="H212" i="4"/>
  <c r="I212" i="4"/>
  <c r="E212" i="4" s="1" a="1"/>
  <c r="E212" i="4" s="1"/>
  <c r="K212" i="4"/>
  <c r="L212" i="4"/>
  <c r="J212" i="4" s="1"/>
  <c r="M212" i="4"/>
  <c r="N212" i="4"/>
  <c r="G213" i="4"/>
  <c r="H213" i="4"/>
  <c r="I213" i="4"/>
  <c r="E213" i="4" s="1" a="1"/>
  <c r="E213" i="4" s="1"/>
  <c r="K213" i="4"/>
  <c r="L213" i="4"/>
  <c r="J213" i="4" s="1"/>
  <c r="M213" i="4"/>
  <c r="N213" i="4"/>
  <c r="G214" i="4"/>
  <c r="H214" i="4"/>
  <c r="I214" i="4"/>
  <c r="E214" i="4" s="1" a="1"/>
  <c r="E214" i="4" s="1"/>
  <c r="K214" i="4"/>
  <c r="L214" i="4"/>
  <c r="J214" i="4" s="1"/>
  <c r="M214" i="4"/>
  <c r="N214" i="4"/>
  <c r="G215" i="4"/>
  <c r="H215" i="4"/>
  <c r="I215" i="4"/>
  <c r="E215" i="4" s="1" a="1"/>
  <c r="E215" i="4" s="1"/>
  <c r="K215" i="4"/>
  <c r="L215" i="4"/>
  <c r="J215" i="4" s="1"/>
  <c r="M215" i="4"/>
  <c r="N215" i="4"/>
  <c r="G216" i="4"/>
  <c r="H216" i="4"/>
  <c r="I216" i="4"/>
  <c r="E216" i="4" s="1" a="1"/>
  <c r="E216" i="4" s="1"/>
  <c r="K216" i="4"/>
  <c r="L216" i="4"/>
  <c r="J216" i="4" s="1"/>
  <c r="M216" i="4"/>
  <c r="N216" i="4"/>
  <c r="G217" i="4"/>
  <c r="H217" i="4"/>
  <c r="I217" i="4"/>
  <c r="E217" i="4" s="1" a="1"/>
  <c r="E217" i="4" s="1"/>
  <c r="K217" i="4"/>
  <c r="L217" i="4"/>
  <c r="J217" i="4" s="1"/>
  <c r="M217" i="4"/>
  <c r="N217" i="4"/>
  <c r="G218" i="4"/>
  <c r="H218" i="4"/>
  <c r="I218" i="4"/>
  <c r="E218" i="4" s="1" a="1"/>
  <c r="E218" i="4" s="1"/>
  <c r="K218" i="4"/>
  <c r="L218" i="4"/>
  <c r="J218" i="4" s="1"/>
  <c r="M218" i="4"/>
  <c r="N218" i="4"/>
  <c r="G219" i="4"/>
  <c r="H219" i="4"/>
  <c r="I219" i="4"/>
  <c r="E219" i="4" s="1" a="1"/>
  <c r="E219" i="4" s="1"/>
  <c r="K219" i="4"/>
  <c r="L219" i="4"/>
  <c r="J219" i="4" s="1"/>
  <c r="M219" i="4"/>
  <c r="N219" i="4"/>
  <c r="G220" i="4"/>
  <c r="H220" i="4"/>
  <c r="I220" i="4"/>
  <c r="E220" i="4" s="1" a="1"/>
  <c r="E220" i="4" s="1"/>
  <c r="K220" i="4"/>
  <c r="L220" i="4"/>
  <c r="J220" i="4" s="1"/>
  <c r="M220" i="4"/>
  <c r="N220" i="4"/>
  <c r="G221" i="4"/>
  <c r="H221" i="4"/>
  <c r="I221" i="4"/>
  <c r="E221" i="4" s="1" a="1"/>
  <c r="E221" i="4" s="1"/>
  <c r="K221" i="4"/>
  <c r="L221" i="4"/>
  <c r="J221" i="4" s="1"/>
  <c r="M221" i="4"/>
  <c r="N221" i="4"/>
  <c r="G222" i="4"/>
  <c r="H222" i="4"/>
  <c r="I222" i="4"/>
  <c r="E222" i="4" s="1" a="1"/>
  <c r="E222" i="4" s="1"/>
  <c r="K222" i="4"/>
  <c r="L222" i="4"/>
  <c r="J222" i="4" s="1"/>
  <c r="M222" i="4"/>
  <c r="N222" i="4"/>
  <c r="G223" i="4"/>
  <c r="H223" i="4"/>
  <c r="I223" i="4"/>
  <c r="E223" i="4" s="1" a="1"/>
  <c r="E223" i="4" s="1"/>
  <c r="K223" i="4"/>
  <c r="L223" i="4"/>
  <c r="J223" i="4" s="1"/>
  <c r="M223" i="4"/>
  <c r="N223" i="4"/>
  <c r="G224" i="4"/>
  <c r="H224" i="4"/>
  <c r="I224" i="4"/>
  <c r="E224" i="4" s="1" a="1"/>
  <c r="E224" i="4" s="1"/>
  <c r="K224" i="4"/>
  <c r="L224" i="4"/>
  <c r="J224" i="4" s="1"/>
  <c r="M224" i="4"/>
  <c r="N224" i="4"/>
  <c r="G225" i="4"/>
  <c r="H225" i="4"/>
  <c r="I225" i="4"/>
  <c r="E225" i="4" s="1" a="1"/>
  <c r="E225" i="4" s="1"/>
  <c r="K225" i="4"/>
  <c r="L225" i="4"/>
  <c r="J225" i="4" s="1"/>
  <c r="M225" i="4"/>
  <c r="N225" i="4"/>
  <c r="G226" i="4"/>
  <c r="H226" i="4"/>
  <c r="I226" i="4"/>
  <c r="E226" i="4" s="1" a="1"/>
  <c r="E226" i="4" s="1"/>
  <c r="K226" i="4"/>
  <c r="L226" i="4"/>
  <c r="J226" i="4" s="1"/>
  <c r="M226" i="4"/>
  <c r="N226" i="4"/>
  <c r="G227" i="4"/>
  <c r="H227" i="4"/>
  <c r="I227" i="4"/>
  <c r="E227" i="4" s="1" a="1"/>
  <c r="E227" i="4" s="1"/>
  <c r="K227" i="4"/>
  <c r="L227" i="4"/>
  <c r="J227" i="4" s="1"/>
  <c r="M227" i="4"/>
  <c r="N227" i="4"/>
  <c r="G228" i="4"/>
  <c r="H228" i="4"/>
  <c r="I228" i="4"/>
  <c r="E228" i="4" s="1" a="1"/>
  <c r="E228" i="4" s="1"/>
  <c r="K228" i="4"/>
  <c r="L228" i="4"/>
  <c r="J228" i="4" s="1"/>
  <c r="M228" i="4"/>
  <c r="N228" i="4"/>
  <c r="G229" i="4"/>
  <c r="H229" i="4"/>
  <c r="I229" i="4"/>
  <c r="E229" i="4" s="1" a="1"/>
  <c r="E229" i="4" s="1"/>
  <c r="K229" i="4"/>
  <c r="L229" i="4"/>
  <c r="J229" i="4" s="1"/>
  <c r="M229" i="4"/>
  <c r="N229" i="4"/>
  <c r="G230" i="4"/>
  <c r="H230" i="4"/>
  <c r="I230" i="4"/>
  <c r="E230" i="4" s="1" a="1"/>
  <c r="E230" i="4" s="1"/>
  <c r="K230" i="4"/>
  <c r="L230" i="4"/>
  <c r="J230" i="4" s="1"/>
  <c r="M230" i="4"/>
  <c r="N230" i="4"/>
  <c r="G231" i="4"/>
  <c r="H231" i="4"/>
  <c r="I231" i="4"/>
  <c r="E231" i="4" s="1" a="1"/>
  <c r="E231" i="4" s="1"/>
  <c r="K231" i="4"/>
  <c r="L231" i="4"/>
  <c r="J231" i="4" s="1"/>
  <c r="M231" i="4"/>
  <c r="N231" i="4"/>
  <c r="G232" i="4"/>
  <c r="H232" i="4"/>
  <c r="I232" i="4"/>
  <c r="E232" i="4" s="1" a="1"/>
  <c r="E232" i="4" s="1"/>
  <c r="K232" i="4"/>
  <c r="L232" i="4"/>
  <c r="J232" i="4" s="1"/>
  <c r="M232" i="4"/>
  <c r="N232" i="4"/>
  <c r="G233" i="4"/>
  <c r="H233" i="4"/>
  <c r="I233" i="4"/>
  <c r="E233" i="4" s="1" a="1"/>
  <c r="E233" i="4" s="1"/>
  <c r="K233" i="4"/>
  <c r="L233" i="4"/>
  <c r="J233" i="4" s="1"/>
  <c r="M233" i="4"/>
  <c r="N233" i="4"/>
  <c r="G234" i="4"/>
  <c r="H234" i="4"/>
  <c r="I234" i="4"/>
  <c r="E234" i="4" s="1" a="1"/>
  <c r="E234" i="4" s="1"/>
  <c r="K234" i="4"/>
  <c r="L234" i="4"/>
  <c r="J234" i="4" s="1"/>
  <c r="M234" i="4"/>
  <c r="N234" i="4"/>
  <c r="G235" i="4"/>
  <c r="H235" i="4"/>
  <c r="I235" i="4"/>
  <c r="E235" i="4" s="1" a="1"/>
  <c r="E235" i="4" s="1"/>
  <c r="K235" i="4"/>
  <c r="L235" i="4"/>
  <c r="J235" i="4" s="1"/>
  <c r="M235" i="4"/>
  <c r="N235" i="4"/>
  <c r="G236" i="4"/>
  <c r="H236" i="4"/>
  <c r="I236" i="4"/>
  <c r="E236" i="4" s="1" a="1"/>
  <c r="E236" i="4" s="1"/>
  <c r="K236" i="4"/>
  <c r="L236" i="4"/>
  <c r="J236" i="4" s="1"/>
  <c r="M236" i="4"/>
  <c r="N236" i="4"/>
  <c r="G237" i="4"/>
  <c r="H237" i="4"/>
  <c r="I237" i="4"/>
  <c r="E237" i="4" s="1" a="1"/>
  <c r="E237" i="4" s="1"/>
  <c r="K237" i="4"/>
  <c r="L237" i="4"/>
  <c r="J237" i="4" s="1"/>
  <c r="M237" i="4"/>
  <c r="N237" i="4"/>
  <c r="G238" i="4"/>
  <c r="H238" i="4"/>
  <c r="I238" i="4"/>
  <c r="E238" i="4" s="1" a="1"/>
  <c r="E238" i="4" s="1"/>
  <c r="K238" i="4"/>
  <c r="L238" i="4"/>
  <c r="J238" i="4" s="1"/>
  <c r="M238" i="4"/>
  <c r="N238" i="4"/>
  <c r="G239" i="4"/>
  <c r="H239" i="4"/>
  <c r="I239" i="4"/>
  <c r="E239" i="4" s="1" a="1"/>
  <c r="E239" i="4" s="1"/>
  <c r="K239" i="4"/>
  <c r="L239" i="4"/>
  <c r="J239" i="4" s="1"/>
  <c r="M239" i="4"/>
  <c r="N239" i="4"/>
  <c r="G240" i="4"/>
  <c r="H240" i="4"/>
  <c r="I240" i="4"/>
  <c r="E240" i="4" s="1" a="1"/>
  <c r="E240" i="4" s="1"/>
  <c r="K240" i="4"/>
  <c r="L240" i="4"/>
  <c r="J240" i="4" s="1"/>
  <c r="M240" i="4"/>
  <c r="N240" i="4"/>
  <c r="G241" i="4"/>
  <c r="H241" i="4"/>
  <c r="I241" i="4"/>
  <c r="E241" i="4" s="1" a="1"/>
  <c r="E241" i="4" s="1"/>
  <c r="K241" i="4"/>
  <c r="L241" i="4"/>
  <c r="J241" i="4" s="1"/>
  <c r="M241" i="4"/>
  <c r="N241" i="4"/>
  <c r="G242" i="4"/>
  <c r="H242" i="4"/>
  <c r="I242" i="4"/>
  <c r="E242" i="4" s="1" a="1"/>
  <c r="E242" i="4" s="1"/>
  <c r="K242" i="4"/>
  <c r="L242" i="4"/>
  <c r="J242" i="4" s="1"/>
  <c r="M242" i="4"/>
  <c r="N242" i="4"/>
  <c r="G243" i="4"/>
  <c r="H243" i="4"/>
  <c r="I243" i="4"/>
  <c r="E243" i="4" s="1" a="1"/>
  <c r="E243" i="4" s="1"/>
  <c r="K243" i="4"/>
  <c r="L243" i="4"/>
  <c r="J243" i="4" s="1"/>
  <c r="M243" i="4"/>
  <c r="N243" i="4"/>
  <c r="G244" i="4"/>
  <c r="H244" i="4"/>
  <c r="I244" i="4"/>
  <c r="E244" i="4" s="1" a="1"/>
  <c r="E244" i="4" s="1"/>
  <c r="K244" i="4"/>
  <c r="L244" i="4"/>
  <c r="J244" i="4" s="1"/>
  <c r="M244" i="4"/>
  <c r="N244" i="4"/>
  <c r="G245" i="4"/>
  <c r="H245" i="4"/>
  <c r="I245" i="4"/>
  <c r="E245" i="4" s="1" a="1"/>
  <c r="E245" i="4" s="1"/>
  <c r="K245" i="4"/>
  <c r="L245" i="4"/>
  <c r="J245" i="4" s="1"/>
  <c r="M245" i="4"/>
  <c r="N245" i="4"/>
  <c r="G246" i="4"/>
  <c r="H246" i="4"/>
  <c r="I246" i="4"/>
  <c r="E246" i="4" s="1" a="1"/>
  <c r="E246" i="4" s="1"/>
  <c r="K246" i="4"/>
  <c r="L246" i="4"/>
  <c r="J246" i="4" s="1"/>
  <c r="M246" i="4"/>
  <c r="N246" i="4"/>
  <c r="G247" i="4"/>
  <c r="H247" i="4"/>
  <c r="I247" i="4"/>
  <c r="E247" i="4" s="1" a="1"/>
  <c r="E247" i="4" s="1"/>
  <c r="K247" i="4"/>
  <c r="L247" i="4"/>
  <c r="J247" i="4" s="1"/>
  <c r="M247" i="4"/>
  <c r="N247" i="4"/>
  <c r="G248" i="4"/>
  <c r="H248" i="4"/>
  <c r="I248" i="4"/>
  <c r="E248" i="4" s="1" a="1"/>
  <c r="E248" i="4" s="1"/>
  <c r="K248" i="4"/>
  <c r="L248" i="4"/>
  <c r="J248" i="4" s="1"/>
  <c r="M248" i="4"/>
  <c r="N248" i="4"/>
  <c r="G249" i="4"/>
  <c r="H249" i="4"/>
  <c r="I249" i="4"/>
  <c r="E249" i="4" s="1" a="1"/>
  <c r="E249" i="4" s="1"/>
  <c r="K249" i="4"/>
  <c r="L249" i="4"/>
  <c r="J249" i="4" s="1"/>
  <c r="M249" i="4"/>
  <c r="N249" i="4"/>
  <c r="G250" i="4"/>
  <c r="H250" i="4"/>
  <c r="I250" i="4"/>
  <c r="E250" i="4" s="1" a="1"/>
  <c r="E250" i="4" s="1"/>
  <c r="K250" i="4"/>
  <c r="L250" i="4"/>
  <c r="J250" i="4" s="1"/>
  <c r="M250" i="4"/>
  <c r="N250" i="4"/>
  <c r="G251" i="4"/>
  <c r="H251" i="4"/>
  <c r="I251" i="4"/>
  <c r="E251" i="4" s="1" a="1"/>
  <c r="E251" i="4" s="1"/>
  <c r="K251" i="4"/>
  <c r="L251" i="4"/>
  <c r="J251" i="4" s="1"/>
  <c r="M251" i="4"/>
  <c r="N251" i="4"/>
  <c r="G252" i="4"/>
  <c r="H252" i="4"/>
  <c r="I252" i="4"/>
  <c r="E252" i="4" s="1" a="1"/>
  <c r="E252" i="4" s="1"/>
  <c r="K252" i="4"/>
  <c r="L252" i="4"/>
  <c r="J252" i="4" s="1"/>
  <c r="M252" i="4"/>
  <c r="N252" i="4"/>
  <c r="G253" i="4"/>
  <c r="H253" i="4"/>
  <c r="I253" i="4"/>
  <c r="E253" i="4" s="1" a="1"/>
  <c r="E253" i="4" s="1"/>
  <c r="K253" i="4"/>
  <c r="L253" i="4"/>
  <c r="J253" i="4" s="1"/>
  <c r="M253" i="4"/>
  <c r="N253" i="4"/>
  <c r="G254" i="4"/>
  <c r="H254" i="4"/>
  <c r="I254" i="4"/>
  <c r="E254" i="4" s="1" a="1"/>
  <c r="E254" i="4" s="1"/>
  <c r="K254" i="4"/>
  <c r="L254" i="4"/>
  <c r="J254" i="4" s="1"/>
  <c r="M254" i="4"/>
  <c r="N254" i="4"/>
  <c r="G255" i="4"/>
  <c r="H255" i="4"/>
  <c r="I255" i="4"/>
  <c r="E255" i="4" s="1" a="1"/>
  <c r="E255" i="4" s="1"/>
  <c r="K255" i="4"/>
  <c r="L255" i="4"/>
  <c r="J255" i="4" s="1"/>
  <c r="M255" i="4"/>
  <c r="N255" i="4"/>
  <c r="G256" i="4"/>
  <c r="H256" i="4"/>
  <c r="I256" i="4"/>
  <c r="E256" i="4" s="1" a="1"/>
  <c r="E256" i="4" s="1"/>
  <c r="K256" i="4"/>
  <c r="L256" i="4"/>
  <c r="J256" i="4" s="1"/>
  <c r="M256" i="4"/>
  <c r="N256" i="4"/>
  <c r="G257" i="4"/>
  <c r="H257" i="4"/>
  <c r="I257" i="4"/>
  <c r="E257" i="4" s="1" a="1"/>
  <c r="E257" i="4" s="1"/>
  <c r="K257" i="4"/>
  <c r="L257" i="4"/>
  <c r="J257" i="4" s="1"/>
  <c r="M257" i="4"/>
  <c r="N257" i="4"/>
  <c r="G258" i="4"/>
  <c r="H258" i="4"/>
  <c r="I258" i="4"/>
  <c r="E258" i="4" s="1" a="1"/>
  <c r="E258" i="4" s="1"/>
  <c r="K258" i="4"/>
  <c r="L258" i="4"/>
  <c r="J258" i="4" s="1"/>
  <c r="M258" i="4"/>
  <c r="N258" i="4"/>
  <c r="G259" i="4"/>
  <c r="H259" i="4"/>
  <c r="I259" i="4"/>
  <c r="E259" i="4" s="1" a="1"/>
  <c r="E259" i="4" s="1"/>
  <c r="K259" i="4"/>
  <c r="L259" i="4"/>
  <c r="J259" i="4" s="1"/>
  <c r="M259" i="4"/>
  <c r="N259" i="4"/>
  <c r="G260" i="4"/>
  <c r="H260" i="4"/>
  <c r="I260" i="4"/>
  <c r="E260" i="4" s="1" a="1"/>
  <c r="E260" i="4" s="1"/>
  <c r="K260" i="4"/>
  <c r="L260" i="4"/>
  <c r="J260" i="4" s="1"/>
  <c r="M260" i="4"/>
  <c r="N260" i="4"/>
  <c r="G261" i="4"/>
  <c r="H261" i="4"/>
  <c r="I261" i="4"/>
  <c r="E261" i="4" s="1" a="1"/>
  <c r="E261" i="4" s="1"/>
  <c r="K261" i="4"/>
  <c r="L261" i="4"/>
  <c r="J261" i="4" s="1"/>
  <c r="M261" i="4"/>
  <c r="N261" i="4"/>
  <c r="G262" i="4"/>
  <c r="H262" i="4"/>
  <c r="I262" i="4"/>
  <c r="E262" i="4" s="1" a="1"/>
  <c r="E262" i="4" s="1"/>
  <c r="K262" i="4"/>
  <c r="L262" i="4"/>
  <c r="J262" i="4" s="1"/>
  <c r="M262" i="4"/>
  <c r="N262" i="4"/>
  <c r="G263" i="4"/>
  <c r="H263" i="4"/>
  <c r="I263" i="4"/>
  <c r="E263" i="4" s="1" a="1"/>
  <c r="E263" i="4" s="1"/>
  <c r="K263" i="4"/>
  <c r="L263" i="4"/>
  <c r="J263" i="4" s="1"/>
  <c r="M263" i="4"/>
  <c r="N263" i="4"/>
  <c r="G264" i="4"/>
  <c r="H264" i="4"/>
  <c r="I264" i="4"/>
  <c r="E264" i="4" s="1" a="1"/>
  <c r="E264" i="4" s="1"/>
  <c r="K264" i="4"/>
  <c r="L264" i="4"/>
  <c r="J264" i="4" s="1"/>
  <c r="M264" i="4"/>
  <c r="N264" i="4"/>
  <c r="G265" i="4"/>
  <c r="H265" i="4"/>
  <c r="I265" i="4"/>
  <c r="E265" i="4" s="1" a="1"/>
  <c r="E265" i="4" s="1"/>
  <c r="K265" i="4"/>
  <c r="L265" i="4"/>
  <c r="J265" i="4" s="1"/>
  <c r="M265" i="4"/>
  <c r="N265" i="4"/>
  <c r="G266" i="4"/>
  <c r="H266" i="4"/>
  <c r="I266" i="4"/>
  <c r="E266" i="4" s="1" a="1"/>
  <c r="E266" i="4" s="1"/>
  <c r="K266" i="4"/>
  <c r="L266" i="4"/>
  <c r="J266" i="4" s="1"/>
  <c r="M266" i="4"/>
  <c r="N266" i="4"/>
  <c r="G267" i="4"/>
  <c r="H267" i="4"/>
  <c r="I267" i="4"/>
  <c r="E267" i="4" s="1" a="1"/>
  <c r="E267" i="4" s="1"/>
  <c r="K267" i="4"/>
  <c r="L267" i="4"/>
  <c r="J267" i="4" s="1"/>
  <c r="M267" i="4"/>
  <c r="N267" i="4"/>
  <c r="G268" i="4"/>
  <c r="H268" i="4"/>
  <c r="I268" i="4"/>
  <c r="E268" i="4" s="1" a="1"/>
  <c r="E268" i="4" s="1"/>
  <c r="K268" i="4"/>
  <c r="L268" i="4"/>
  <c r="J268" i="4" s="1"/>
  <c r="M268" i="4"/>
  <c r="N268" i="4"/>
  <c r="G269" i="4"/>
  <c r="H269" i="4"/>
  <c r="I269" i="4"/>
  <c r="E269" i="4" s="1" a="1"/>
  <c r="E269" i="4" s="1"/>
  <c r="K269" i="4"/>
  <c r="L269" i="4"/>
  <c r="J269" i="4" s="1"/>
  <c r="M269" i="4"/>
  <c r="N269" i="4"/>
  <c r="G270" i="4"/>
  <c r="H270" i="4"/>
  <c r="I270" i="4"/>
  <c r="E270" i="4" s="1" a="1"/>
  <c r="E270" i="4" s="1"/>
  <c r="K270" i="4"/>
  <c r="L270" i="4"/>
  <c r="J270" i="4" s="1"/>
  <c r="M270" i="4"/>
  <c r="N270" i="4"/>
  <c r="G271" i="4"/>
  <c r="H271" i="4"/>
  <c r="I271" i="4"/>
  <c r="E271" i="4" s="1" a="1"/>
  <c r="E271" i="4" s="1"/>
  <c r="K271" i="4"/>
  <c r="L271" i="4"/>
  <c r="J271" i="4" s="1"/>
  <c r="M271" i="4"/>
  <c r="N271" i="4"/>
  <c r="G272" i="4"/>
  <c r="H272" i="4"/>
  <c r="I272" i="4"/>
  <c r="E272" i="4" s="1" a="1"/>
  <c r="E272" i="4" s="1"/>
  <c r="K272" i="4"/>
  <c r="L272" i="4"/>
  <c r="J272" i="4" s="1"/>
  <c r="M272" i="4"/>
  <c r="N272" i="4"/>
  <c r="G273" i="4"/>
  <c r="H273" i="4"/>
  <c r="I273" i="4"/>
  <c r="E273" i="4" s="1" a="1"/>
  <c r="E273" i="4" s="1"/>
  <c r="K273" i="4"/>
  <c r="L273" i="4"/>
  <c r="J273" i="4" s="1"/>
  <c r="M273" i="4"/>
  <c r="N273" i="4"/>
  <c r="G274" i="4"/>
  <c r="H274" i="4"/>
  <c r="I274" i="4"/>
  <c r="E274" i="4" s="1" a="1"/>
  <c r="E274" i="4" s="1"/>
  <c r="K274" i="4"/>
  <c r="L274" i="4"/>
  <c r="J274" i="4" s="1"/>
  <c r="M274" i="4"/>
  <c r="N274" i="4"/>
  <c r="G275" i="4"/>
  <c r="H275" i="4"/>
  <c r="I275" i="4"/>
  <c r="E275" i="4" s="1" a="1"/>
  <c r="E275" i="4" s="1"/>
  <c r="K275" i="4"/>
  <c r="L275" i="4"/>
  <c r="J275" i="4" s="1"/>
  <c r="M275" i="4"/>
  <c r="N275" i="4"/>
  <c r="G276" i="4"/>
  <c r="H276" i="4"/>
  <c r="I276" i="4"/>
  <c r="E276" i="4" s="1" a="1"/>
  <c r="E276" i="4" s="1"/>
  <c r="K276" i="4"/>
  <c r="L276" i="4"/>
  <c r="J276" i="4" s="1"/>
  <c r="M276" i="4"/>
  <c r="N276" i="4"/>
  <c r="G277" i="4"/>
  <c r="H277" i="4"/>
  <c r="I277" i="4"/>
  <c r="E277" i="4" s="1" a="1"/>
  <c r="E277" i="4" s="1"/>
  <c r="K277" i="4"/>
  <c r="L277" i="4"/>
  <c r="J277" i="4" s="1"/>
  <c r="M277" i="4"/>
  <c r="N277" i="4"/>
  <c r="G278" i="4"/>
  <c r="H278" i="4"/>
  <c r="I278" i="4"/>
  <c r="E278" i="4" s="1" a="1"/>
  <c r="E278" i="4" s="1"/>
  <c r="K278" i="4"/>
  <c r="L278" i="4"/>
  <c r="J278" i="4" s="1"/>
  <c r="M278" i="4"/>
  <c r="N278" i="4"/>
  <c r="G279" i="4"/>
  <c r="H279" i="4"/>
  <c r="I279" i="4"/>
  <c r="E279" i="4" s="1" a="1"/>
  <c r="E279" i="4" s="1"/>
  <c r="K279" i="4"/>
  <c r="L279" i="4"/>
  <c r="J279" i="4" s="1"/>
  <c r="M279" i="4"/>
  <c r="N279" i="4"/>
  <c r="G280" i="4"/>
  <c r="H280" i="4"/>
  <c r="I280" i="4"/>
  <c r="E280" i="4" s="1" a="1"/>
  <c r="E280" i="4" s="1"/>
  <c r="K280" i="4"/>
  <c r="L280" i="4"/>
  <c r="J280" i="4" s="1"/>
  <c r="M280" i="4"/>
  <c r="N280" i="4"/>
  <c r="G281" i="4"/>
  <c r="H281" i="4"/>
  <c r="I281" i="4"/>
  <c r="E281" i="4" s="1" a="1"/>
  <c r="E281" i="4" s="1"/>
  <c r="K281" i="4"/>
  <c r="L281" i="4"/>
  <c r="J281" i="4" s="1"/>
  <c r="M281" i="4"/>
  <c r="N281" i="4"/>
  <c r="G282" i="4"/>
  <c r="H282" i="4"/>
  <c r="I282" i="4"/>
  <c r="E282" i="4" s="1" a="1"/>
  <c r="E282" i="4" s="1"/>
  <c r="K282" i="4"/>
  <c r="L282" i="4"/>
  <c r="J282" i="4" s="1"/>
  <c r="M282" i="4"/>
  <c r="N282" i="4"/>
  <c r="G283" i="4"/>
  <c r="H283" i="4"/>
  <c r="I283" i="4"/>
  <c r="E283" i="4" s="1" a="1"/>
  <c r="E283" i="4" s="1"/>
  <c r="K283" i="4"/>
  <c r="L283" i="4"/>
  <c r="J283" i="4" s="1"/>
  <c r="M283" i="4"/>
  <c r="N283" i="4"/>
  <c r="G284" i="4"/>
  <c r="H284" i="4"/>
  <c r="I284" i="4"/>
  <c r="E284" i="4" s="1" a="1"/>
  <c r="E284" i="4" s="1"/>
  <c r="K284" i="4"/>
  <c r="L284" i="4"/>
  <c r="J284" i="4" s="1"/>
  <c r="M284" i="4"/>
  <c r="N284" i="4"/>
  <c r="G285" i="4"/>
  <c r="H285" i="4"/>
  <c r="I285" i="4"/>
  <c r="E285" i="4" s="1" a="1"/>
  <c r="E285" i="4" s="1"/>
  <c r="K285" i="4"/>
  <c r="L285" i="4"/>
  <c r="J285" i="4" s="1"/>
  <c r="M285" i="4"/>
  <c r="N285" i="4"/>
  <c r="G286" i="4"/>
  <c r="H286" i="4"/>
  <c r="I286" i="4"/>
  <c r="E286" i="4" s="1" a="1"/>
  <c r="E286" i="4" s="1"/>
  <c r="K286" i="4"/>
  <c r="L286" i="4"/>
  <c r="J286" i="4" s="1"/>
  <c r="M286" i="4"/>
  <c r="N286" i="4"/>
  <c r="G287" i="4"/>
  <c r="H287" i="4"/>
  <c r="I287" i="4"/>
  <c r="E287" i="4" s="1" a="1"/>
  <c r="E287" i="4" s="1"/>
  <c r="K287" i="4"/>
  <c r="L287" i="4"/>
  <c r="J287" i="4" s="1"/>
  <c r="M287" i="4"/>
  <c r="N287" i="4"/>
  <c r="G288" i="4"/>
  <c r="H288" i="4"/>
  <c r="I288" i="4"/>
  <c r="E288" i="4" s="1" a="1"/>
  <c r="E288" i="4" s="1"/>
  <c r="K288" i="4"/>
  <c r="L288" i="4"/>
  <c r="J288" i="4" s="1"/>
  <c r="M288" i="4"/>
  <c r="N288" i="4"/>
  <c r="G289" i="4"/>
  <c r="H289" i="4"/>
  <c r="I289" i="4"/>
  <c r="E289" i="4" s="1" a="1"/>
  <c r="E289" i="4" s="1"/>
  <c r="K289" i="4"/>
  <c r="L289" i="4"/>
  <c r="J289" i="4" s="1"/>
  <c r="M289" i="4"/>
  <c r="N289" i="4"/>
  <c r="G290" i="4"/>
  <c r="H290" i="4"/>
  <c r="I290" i="4"/>
  <c r="E290" i="4" s="1" a="1"/>
  <c r="E290" i="4" s="1"/>
  <c r="K290" i="4"/>
  <c r="L290" i="4"/>
  <c r="J290" i="4" s="1"/>
  <c r="M290" i="4"/>
  <c r="N290" i="4"/>
  <c r="G291" i="4"/>
  <c r="H291" i="4"/>
  <c r="I291" i="4"/>
  <c r="E291" i="4" s="1" a="1"/>
  <c r="E291" i="4" s="1"/>
  <c r="K291" i="4"/>
  <c r="L291" i="4"/>
  <c r="J291" i="4" s="1"/>
  <c r="M291" i="4"/>
  <c r="N291" i="4"/>
  <c r="G292" i="4"/>
  <c r="H292" i="4"/>
  <c r="I292" i="4"/>
  <c r="E292" i="4" s="1" a="1"/>
  <c r="E292" i="4" s="1"/>
  <c r="K292" i="4"/>
  <c r="L292" i="4"/>
  <c r="J292" i="4" s="1"/>
  <c r="M292" i="4"/>
  <c r="N292" i="4"/>
  <c r="G293" i="4"/>
  <c r="H293" i="4"/>
  <c r="I293" i="4"/>
  <c r="E293" i="4" s="1" a="1"/>
  <c r="E293" i="4" s="1"/>
  <c r="K293" i="4"/>
  <c r="L293" i="4"/>
  <c r="J293" i="4" s="1"/>
  <c r="M293" i="4"/>
  <c r="N293" i="4"/>
  <c r="G294" i="4"/>
  <c r="H294" i="4"/>
  <c r="I294" i="4"/>
  <c r="E294" i="4" s="1" a="1"/>
  <c r="E294" i="4" s="1"/>
  <c r="K294" i="4"/>
  <c r="L294" i="4"/>
  <c r="J294" i="4" s="1"/>
  <c r="M294" i="4"/>
  <c r="N294" i="4"/>
  <c r="G295" i="4"/>
  <c r="H295" i="4"/>
  <c r="I295" i="4"/>
  <c r="E295" i="4" s="1" a="1"/>
  <c r="E295" i="4" s="1"/>
  <c r="K295" i="4"/>
  <c r="L295" i="4"/>
  <c r="J295" i="4" s="1"/>
  <c r="M295" i="4"/>
  <c r="N295" i="4"/>
  <c r="G296" i="4"/>
  <c r="H296" i="4"/>
  <c r="I296" i="4"/>
  <c r="E296" i="4" s="1" a="1"/>
  <c r="E296" i="4" s="1"/>
  <c r="K296" i="4"/>
  <c r="L296" i="4"/>
  <c r="J296" i="4" s="1"/>
  <c r="M296" i="4"/>
  <c r="N296" i="4"/>
  <c r="G297" i="4"/>
  <c r="H297" i="4"/>
  <c r="I297" i="4"/>
  <c r="E297" i="4" s="1" a="1"/>
  <c r="E297" i="4" s="1"/>
  <c r="K297" i="4"/>
  <c r="L297" i="4"/>
  <c r="J297" i="4" s="1"/>
  <c r="M297" i="4"/>
  <c r="N297" i="4"/>
  <c r="G298" i="4"/>
  <c r="H298" i="4"/>
  <c r="I298" i="4"/>
  <c r="E298" i="4" s="1" a="1"/>
  <c r="E298" i="4" s="1"/>
  <c r="K298" i="4"/>
  <c r="L298" i="4"/>
  <c r="J298" i="4" s="1"/>
  <c r="M298" i="4"/>
  <c r="N298" i="4"/>
  <c r="G299" i="4"/>
  <c r="H299" i="4"/>
  <c r="I299" i="4"/>
  <c r="E299" i="4" s="1" a="1"/>
  <c r="E299" i="4" s="1"/>
  <c r="K299" i="4"/>
  <c r="L299" i="4"/>
  <c r="J299" i="4" s="1"/>
  <c r="M299" i="4"/>
  <c r="N299" i="4"/>
  <c r="G300" i="4"/>
  <c r="H300" i="4"/>
  <c r="I300" i="4"/>
  <c r="E300" i="4" s="1" a="1"/>
  <c r="E300" i="4" s="1"/>
  <c r="K300" i="4"/>
  <c r="L300" i="4"/>
  <c r="J300" i="4" s="1"/>
  <c r="M300" i="4"/>
  <c r="N300" i="4"/>
  <c r="G301" i="4"/>
  <c r="H301" i="4"/>
  <c r="I301" i="4"/>
  <c r="E301" i="4" s="1" a="1"/>
  <c r="E301" i="4" s="1"/>
  <c r="K301" i="4"/>
  <c r="L301" i="4"/>
  <c r="J301" i="4" s="1"/>
  <c r="M301" i="4"/>
  <c r="N301" i="4"/>
  <c r="G302" i="4"/>
  <c r="H302" i="4"/>
  <c r="I302" i="4"/>
  <c r="E302" i="4" s="1" a="1"/>
  <c r="E302" i="4" s="1"/>
  <c r="K302" i="4"/>
  <c r="L302" i="4"/>
  <c r="J302" i="4" s="1"/>
  <c r="M302" i="4"/>
  <c r="N302" i="4"/>
  <c r="G303" i="4"/>
  <c r="H303" i="4"/>
  <c r="I303" i="4"/>
  <c r="E303" i="4" s="1" a="1"/>
  <c r="E303" i="4" s="1"/>
  <c r="K303" i="4"/>
  <c r="L303" i="4"/>
  <c r="J303" i="4" s="1"/>
  <c r="M303" i="4"/>
  <c r="N303" i="4"/>
  <c r="G304" i="4"/>
  <c r="H304" i="4"/>
  <c r="I304" i="4"/>
  <c r="E304" i="4" s="1" a="1"/>
  <c r="E304" i="4" s="1"/>
  <c r="K304" i="4"/>
  <c r="L304" i="4"/>
  <c r="J304" i="4" s="1"/>
  <c r="M304" i="4"/>
  <c r="N304" i="4"/>
  <c r="G305" i="4"/>
  <c r="H305" i="4"/>
  <c r="I305" i="4"/>
  <c r="E305" i="4" s="1" a="1"/>
  <c r="E305" i="4" s="1"/>
  <c r="K305" i="4"/>
  <c r="L305" i="4"/>
  <c r="J305" i="4" s="1"/>
  <c r="M305" i="4"/>
  <c r="N305" i="4"/>
  <c r="G306" i="4"/>
  <c r="H306" i="4"/>
  <c r="I306" i="4"/>
  <c r="E306" i="4" s="1" a="1"/>
  <c r="E306" i="4" s="1"/>
  <c r="K306" i="4"/>
  <c r="L306" i="4"/>
  <c r="J306" i="4" s="1"/>
  <c r="M306" i="4"/>
  <c r="N306" i="4"/>
  <c r="G307" i="4"/>
  <c r="H307" i="4"/>
  <c r="I307" i="4"/>
  <c r="E307" i="4" s="1" a="1"/>
  <c r="E307" i="4" s="1"/>
  <c r="K307" i="4"/>
  <c r="L307" i="4"/>
  <c r="J307" i="4" s="1"/>
  <c r="M307" i="4"/>
  <c r="N307" i="4"/>
  <c r="G308" i="4"/>
  <c r="H308" i="4"/>
  <c r="I308" i="4"/>
  <c r="E308" i="4" s="1" a="1"/>
  <c r="E308" i="4" s="1"/>
  <c r="K308" i="4"/>
  <c r="L308" i="4"/>
  <c r="J308" i="4" s="1"/>
  <c r="M308" i="4"/>
  <c r="N308" i="4"/>
  <c r="G309" i="4"/>
  <c r="H309" i="4"/>
  <c r="I309" i="4"/>
  <c r="E309" i="4" s="1" a="1"/>
  <c r="E309" i="4" s="1"/>
  <c r="K309" i="4"/>
  <c r="L309" i="4"/>
  <c r="J309" i="4" s="1"/>
  <c r="M309" i="4"/>
  <c r="N309" i="4"/>
  <c r="G310" i="4"/>
  <c r="H310" i="4"/>
  <c r="I310" i="4"/>
  <c r="E310" i="4" s="1" a="1"/>
  <c r="E310" i="4" s="1"/>
  <c r="K310" i="4"/>
  <c r="L310" i="4"/>
  <c r="J310" i="4" s="1"/>
  <c r="M310" i="4"/>
  <c r="N310" i="4"/>
  <c r="G311" i="4"/>
  <c r="H311" i="4"/>
  <c r="I311" i="4"/>
  <c r="E311" i="4" s="1" a="1"/>
  <c r="E311" i="4" s="1"/>
  <c r="K311" i="4"/>
  <c r="L311" i="4"/>
  <c r="J311" i="4" s="1"/>
  <c r="M311" i="4"/>
  <c r="N311" i="4"/>
  <c r="G312" i="4"/>
  <c r="H312" i="4"/>
  <c r="I312" i="4"/>
  <c r="E312" i="4" s="1" a="1"/>
  <c r="E312" i="4" s="1"/>
  <c r="K312" i="4"/>
  <c r="L312" i="4"/>
  <c r="J312" i="4" s="1"/>
  <c r="M312" i="4"/>
  <c r="N312" i="4"/>
  <c r="G313" i="4"/>
  <c r="H313" i="4"/>
  <c r="I313" i="4"/>
  <c r="E313" i="4" s="1" a="1"/>
  <c r="E313" i="4" s="1"/>
  <c r="K313" i="4"/>
  <c r="L313" i="4"/>
  <c r="J313" i="4" s="1"/>
  <c r="M313" i="4"/>
  <c r="N313" i="4"/>
  <c r="G314" i="4"/>
  <c r="H314" i="4"/>
  <c r="I314" i="4"/>
  <c r="E314" i="4" s="1" a="1"/>
  <c r="E314" i="4" s="1"/>
  <c r="K314" i="4"/>
  <c r="L314" i="4"/>
  <c r="J314" i="4" s="1"/>
  <c r="M314" i="4"/>
  <c r="N314" i="4"/>
  <c r="G315" i="4"/>
  <c r="H315" i="4"/>
  <c r="I315" i="4"/>
  <c r="E315" i="4" s="1" a="1"/>
  <c r="E315" i="4" s="1"/>
  <c r="K315" i="4"/>
  <c r="L315" i="4"/>
  <c r="J315" i="4" s="1"/>
  <c r="M315" i="4"/>
  <c r="N315" i="4"/>
  <c r="G316" i="4"/>
  <c r="H316" i="4"/>
  <c r="I316" i="4"/>
  <c r="E316" i="4" s="1" a="1"/>
  <c r="E316" i="4" s="1"/>
  <c r="K316" i="4"/>
  <c r="L316" i="4"/>
  <c r="J316" i="4" s="1"/>
  <c r="M316" i="4"/>
  <c r="N316" i="4"/>
  <c r="G317" i="4"/>
  <c r="H317" i="4"/>
  <c r="I317" i="4"/>
  <c r="E317" i="4" s="1" a="1"/>
  <c r="E317" i="4" s="1"/>
  <c r="K317" i="4"/>
  <c r="L317" i="4"/>
  <c r="J317" i="4" s="1"/>
  <c r="M317" i="4"/>
  <c r="N317" i="4"/>
  <c r="G318" i="4"/>
  <c r="H318" i="4"/>
  <c r="I318" i="4"/>
  <c r="E318" i="4" s="1" a="1"/>
  <c r="E318" i="4" s="1"/>
  <c r="K318" i="4"/>
  <c r="L318" i="4"/>
  <c r="J318" i="4" s="1"/>
  <c r="M318" i="4"/>
  <c r="N318" i="4"/>
  <c r="G319" i="4"/>
  <c r="H319" i="4"/>
  <c r="I319" i="4"/>
  <c r="E319" i="4" s="1" a="1"/>
  <c r="E319" i="4" s="1"/>
  <c r="K319" i="4"/>
  <c r="L319" i="4"/>
  <c r="J319" i="4" s="1"/>
  <c r="M319" i="4"/>
  <c r="N319" i="4"/>
  <c r="G320" i="4"/>
  <c r="H320" i="4"/>
  <c r="I320" i="4"/>
  <c r="E320" i="4" s="1" a="1"/>
  <c r="E320" i="4" s="1"/>
  <c r="K320" i="4"/>
  <c r="L320" i="4"/>
  <c r="J320" i="4" s="1"/>
  <c r="M320" i="4"/>
  <c r="N320" i="4"/>
  <c r="E321" i="4" a="1"/>
  <c r="E321" i="4" s="1"/>
  <c r="G321" i="4"/>
  <c r="H321" i="4"/>
  <c r="I321" i="4"/>
  <c r="K321" i="4"/>
  <c r="L321" i="4"/>
  <c r="J321" i="4" s="1"/>
  <c r="M321" i="4"/>
  <c r="N321" i="4"/>
  <c r="G322" i="4"/>
  <c r="H322" i="4"/>
  <c r="I322" i="4"/>
  <c r="E322" i="4" s="1" a="1"/>
  <c r="E322" i="4" s="1"/>
  <c r="K322" i="4"/>
  <c r="L322" i="4"/>
  <c r="J322" i="4" s="1"/>
  <c r="M322" i="4"/>
  <c r="N322" i="4"/>
  <c r="G323" i="4"/>
  <c r="H323" i="4"/>
  <c r="I323" i="4"/>
  <c r="E323" i="4" s="1" a="1"/>
  <c r="E323" i="4" s="1"/>
  <c r="K323" i="4"/>
  <c r="L323" i="4"/>
  <c r="J323" i="4" s="1"/>
  <c r="M323" i="4"/>
  <c r="N323" i="4"/>
  <c r="G324" i="4"/>
  <c r="H324" i="4"/>
  <c r="I324" i="4"/>
  <c r="E324" i="4" s="1" a="1"/>
  <c r="E324" i="4" s="1"/>
  <c r="K324" i="4"/>
  <c r="L324" i="4"/>
  <c r="J324" i="4" s="1"/>
  <c r="M324" i="4"/>
  <c r="N324" i="4"/>
  <c r="G325" i="4"/>
  <c r="H325" i="4"/>
  <c r="I325" i="4"/>
  <c r="E325" i="4" s="1" a="1"/>
  <c r="E325" i="4" s="1"/>
  <c r="K325" i="4"/>
  <c r="L325" i="4"/>
  <c r="J325" i="4" s="1"/>
  <c r="M325" i="4"/>
  <c r="N325" i="4"/>
  <c r="G326" i="4"/>
  <c r="H326" i="4"/>
  <c r="I326" i="4"/>
  <c r="E326" i="4" s="1" a="1"/>
  <c r="E326" i="4" s="1"/>
  <c r="K326" i="4"/>
  <c r="L326" i="4"/>
  <c r="J326" i="4" s="1"/>
  <c r="M326" i="4"/>
  <c r="N326" i="4"/>
  <c r="G327" i="4"/>
  <c r="H327" i="4"/>
  <c r="I327" i="4"/>
  <c r="E327" i="4" s="1" a="1"/>
  <c r="E327" i="4" s="1"/>
  <c r="K327" i="4"/>
  <c r="L327" i="4"/>
  <c r="J327" i="4" s="1"/>
  <c r="M327" i="4"/>
  <c r="N327" i="4"/>
  <c r="G328" i="4"/>
  <c r="H328" i="4"/>
  <c r="I328" i="4"/>
  <c r="E328" i="4" s="1" a="1"/>
  <c r="E328" i="4" s="1"/>
  <c r="K328" i="4"/>
  <c r="L328" i="4"/>
  <c r="J328" i="4" s="1"/>
  <c r="M328" i="4"/>
  <c r="N328" i="4"/>
  <c r="G329" i="4"/>
  <c r="H329" i="4"/>
  <c r="I329" i="4"/>
  <c r="E329" i="4" s="1" a="1"/>
  <c r="E329" i="4" s="1"/>
  <c r="K329" i="4"/>
  <c r="L329" i="4"/>
  <c r="J329" i="4" s="1"/>
  <c r="M329" i="4"/>
  <c r="N329" i="4"/>
  <c r="G330" i="4"/>
  <c r="H330" i="4"/>
  <c r="I330" i="4"/>
  <c r="E330" i="4" s="1" a="1"/>
  <c r="E330" i="4" s="1"/>
  <c r="K330" i="4"/>
  <c r="L330" i="4"/>
  <c r="J330" i="4" s="1"/>
  <c r="M330" i="4"/>
  <c r="N330" i="4"/>
  <c r="G331" i="4"/>
  <c r="H331" i="4"/>
  <c r="I331" i="4"/>
  <c r="E331" i="4" s="1" a="1"/>
  <c r="E331" i="4" s="1"/>
  <c r="K331" i="4"/>
  <c r="L331" i="4"/>
  <c r="J331" i="4" s="1"/>
  <c r="M331" i="4"/>
  <c r="N331" i="4"/>
  <c r="G332" i="4"/>
  <c r="H332" i="4"/>
  <c r="I332" i="4"/>
  <c r="E332" i="4" s="1" a="1"/>
  <c r="E332" i="4" s="1"/>
  <c r="K332" i="4"/>
  <c r="L332" i="4"/>
  <c r="J332" i="4" s="1"/>
  <c r="M332" i="4"/>
  <c r="N332" i="4"/>
  <c r="G333" i="4"/>
  <c r="H333" i="4"/>
  <c r="I333" i="4"/>
  <c r="E333" i="4" s="1" a="1"/>
  <c r="E333" i="4" s="1"/>
  <c r="K333" i="4"/>
  <c r="L333" i="4"/>
  <c r="J333" i="4" s="1"/>
  <c r="M333" i="4"/>
  <c r="N333" i="4"/>
  <c r="G334" i="4"/>
  <c r="H334" i="4"/>
  <c r="I334" i="4"/>
  <c r="E334" i="4" s="1" a="1"/>
  <c r="E334" i="4" s="1"/>
  <c r="K334" i="4"/>
  <c r="L334" i="4"/>
  <c r="J334" i="4" s="1"/>
  <c r="M334" i="4"/>
  <c r="N334" i="4"/>
  <c r="G335" i="4"/>
  <c r="H335" i="4"/>
  <c r="I335" i="4"/>
  <c r="E335" i="4" s="1" a="1"/>
  <c r="E335" i="4" s="1"/>
  <c r="K335" i="4"/>
  <c r="L335" i="4"/>
  <c r="J335" i="4" s="1"/>
  <c r="M335" i="4"/>
  <c r="N335" i="4"/>
  <c r="G336" i="4"/>
  <c r="H336" i="4"/>
  <c r="I336" i="4"/>
  <c r="E336" i="4" s="1" a="1"/>
  <c r="E336" i="4" s="1"/>
  <c r="K336" i="4"/>
  <c r="L336" i="4"/>
  <c r="J336" i="4" s="1"/>
  <c r="M336" i="4"/>
  <c r="N336" i="4"/>
  <c r="G337" i="4"/>
  <c r="H337" i="4"/>
  <c r="I337" i="4"/>
  <c r="E337" i="4" s="1" a="1"/>
  <c r="E337" i="4" s="1"/>
  <c r="K337" i="4"/>
  <c r="L337" i="4"/>
  <c r="J337" i="4" s="1"/>
  <c r="M337" i="4"/>
  <c r="N337" i="4"/>
  <c r="G338" i="4"/>
  <c r="H338" i="4"/>
  <c r="I338" i="4"/>
  <c r="E338" i="4" s="1" a="1"/>
  <c r="E338" i="4" s="1"/>
  <c r="K338" i="4"/>
  <c r="L338" i="4"/>
  <c r="J338" i="4" s="1"/>
  <c r="M338" i="4"/>
  <c r="N338" i="4"/>
  <c r="G339" i="4"/>
  <c r="H339" i="4"/>
  <c r="I339" i="4"/>
  <c r="E339" i="4" s="1" a="1"/>
  <c r="E339" i="4" s="1"/>
  <c r="K339" i="4"/>
  <c r="L339" i="4"/>
  <c r="J339" i="4" s="1"/>
  <c r="M339" i="4"/>
  <c r="N339" i="4"/>
  <c r="G340" i="4"/>
  <c r="H340" i="4"/>
  <c r="I340" i="4"/>
  <c r="E340" i="4" s="1" a="1"/>
  <c r="E340" i="4" s="1"/>
  <c r="K340" i="4"/>
  <c r="L340" i="4"/>
  <c r="J340" i="4" s="1"/>
  <c r="M340" i="4"/>
  <c r="N340" i="4"/>
  <c r="G341" i="4"/>
  <c r="H341" i="4"/>
  <c r="I341" i="4"/>
  <c r="E341" i="4" s="1" a="1"/>
  <c r="E341" i="4" s="1"/>
  <c r="K341" i="4"/>
  <c r="L341" i="4"/>
  <c r="J341" i="4" s="1"/>
  <c r="M341" i="4"/>
  <c r="N341" i="4"/>
  <c r="G342" i="4"/>
  <c r="H342" i="4"/>
  <c r="I342" i="4"/>
  <c r="E342" i="4" s="1" a="1"/>
  <c r="E342" i="4" s="1"/>
  <c r="K342" i="4"/>
  <c r="L342" i="4"/>
  <c r="J342" i="4" s="1"/>
  <c r="M342" i="4"/>
  <c r="N342" i="4"/>
  <c r="G343" i="4"/>
  <c r="H343" i="4"/>
  <c r="I343" i="4"/>
  <c r="E343" i="4" s="1" a="1"/>
  <c r="E343" i="4" s="1"/>
  <c r="K343" i="4"/>
  <c r="L343" i="4"/>
  <c r="J343" i="4" s="1"/>
  <c r="M343" i="4"/>
  <c r="N343" i="4"/>
  <c r="G344" i="4"/>
  <c r="H344" i="4"/>
  <c r="I344" i="4"/>
  <c r="E344" i="4" s="1" a="1"/>
  <c r="E344" i="4" s="1"/>
  <c r="K344" i="4"/>
  <c r="L344" i="4"/>
  <c r="J344" i="4" s="1"/>
  <c r="M344" i="4"/>
  <c r="N344" i="4"/>
  <c r="G345" i="4"/>
  <c r="H345" i="4"/>
  <c r="I345" i="4"/>
  <c r="E345" i="4" s="1" a="1"/>
  <c r="E345" i="4" s="1"/>
  <c r="K345" i="4"/>
  <c r="L345" i="4"/>
  <c r="J345" i="4" s="1"/>
  <c r="M345" i="4"/>
  <c r="N345" i="4"/>
  <c r="G346" i="4"/>
  <c r="H346" i="4"/>
  <c r="I346" i="4"/>
  <c r="E346" i="4" s="1" a="1"/>
  <c r="E346" i="4" s="1"/>
  <c r="K346" i="4"/>
  <c r="L346" i="4"/>
  <c r="J346" i="4" s="1"/>
  <c r="M346" i="4"/>
  <c r="N346" i="4"/>
  <c r="G347" i="4"/>
  <c r="H347" i="4"/>
  <c r="I347" i="4"/>
  <c r="E347" i="4" s="1" a="1"/>
  <c r="E347" i="4" s="1"/>
  <c r="K347" i="4"/>
  <c r="L347" i="4"/>
  <c r="J347" i="4" s="1"/>
  <c r="M347" i="4"/>
  <c r="N347" i="4"/>
  <c r="G348" i="4"/>
  <c r="H348" i="4"/>
  <c r="I348" i="4"/>
  <c r="E348" i="4" s="1" a="1"/>
  <c r="E348" i="4" s="1"/>
  <c r="K348" i="4"/>
  <c r="L348" i="4"/>
  <c r="J348" i="4" s="1"/>
  <c r="M348" i="4"/>
  <c r="N348" i="4"/>
  <c r="G349" i="4"/>
  <c r="H349" i="4"/>
  <c r="I349" i="4"/>
  <c r="E349" i="4" s="1" a="1"/>
  <c r="E349" i="4" s="1"/>
  <c r="K349" i="4"/>
  <c r="L349" i="4"/>
  <c r="J349" i="4" s="1"/>
  <c r="M349" i="4"/>
  <c r="N349" i="4"/>
  <c r="G350" i="4"/>
  <c r="H350" i="4"/>
  <c r="I350" i="4"/>
  <c r="E350" i="4" s="1" a="1"/>
  <c r="E350" i="4" s="1"/>
  <c r="K350" i="4"/>
  <c r="L350" i="4"/>
  <c r="J350" i="4" s="1"/>
  <c r="M350" i="4"/>
  <c r="N350" i="4"/>
  <c r="G351" i="4"/>
  <c r="H351" i="4"/>
  <c r="I351" i="4"/>
  <c r="E351" i="4" s="1" a="1"/>
  <c r="E351" i="4" s="1"/>
  <c r="K351" i="4"/>
  <c r="L351" i="4"/>
  <c r="J351" i="4" s="1"/>
  <c r="M351" i="4"/>
  <c r="N351" i="4"/>
  <c r="G352" i="4"/>
  <c r="H352" i="4"/>
  <c r="I352" i="4"/>
  <c r="E352" i="4" s="1" a="1"/>
  <c r="E352" i="4" s="1"/>
  <c r="K352" i="4"/>
  <c r="L352" i="4"/>
  <c r="J352" i="4" s="1"/>
  <c r="M352" i="4"/>
  <c r="N352" i="4"/>
  <c r="G353" i="4"/>
  <c r="H353" i="4"/>
  <c r="I353" i="4"/>
  <c r="E353" i="4" s="1" a="1"/>
  <c r="E353" i="4" s="1"/>
  <c r="K353" i="4"/>
  <c r="L353" i="4"/>
  <c r="J353" i="4" s="1"/>
  <c r="M353" i="4"/>
  <c r="N353" i="4"/>
  <c r="G354" i="4"/>
  <c r="H354" i="4"/>
  <c r="I354" i="4"/>
  <c r="E354" i="4" s="1" a="1"/>
  <c r="E354" i="4" s="1"/>
  <c r="K354" i="4"/>
  <c r="L354" i="4"/>
  <c r="J354" i="4" s="1"/>
  <c r="M354" i="4"/>
  <c r="N354" i="4"/>
  <c r="G355" i="4"/>
  <c r="H355" i="4"/>
  <c r="I355" i="4"/>
  <c r="E355" i="4" s="1" a="1"/>
  <c r="E355" i="4" s="1"/>
  <c r="K355" i="4"/>
  <c r="L355" i="4"/>
  <c r="J355" i="4" s="1"/>
  <c r="M355" i="4"/>
  <c r="N355" i="4"/>
  <c r="G356" i="4"/>
  <c r="H356" i="4"/>
  <c r="I356" i="4"/>
  <c r="E356" i="4" s="1" a="1"/>
  <c r="E356" i="4" s="1"/>
  <c r="K356" i="4"/>
  <c r="L356" i="4"/>
  <c r="J356" i="4" s="1"/>
  <c r="M356" i="4"/>
  <c r="N356" i="4"/>
  <c r="G357" i="4"/>
  <c r="H357" i="4"/>
  <c r="I357" i="4"/>
  <c r="E357" i="4" s="1" a="1"/>
  <c r="E357" i="4" s="1"/>
  <c r="K357" i="4"/>
  <c r="L357" i="4"/>
  <c r="J357" i="4" s="1"/>
  <c r="M357" i="4"/>
  <c r="N357" i="4"/>
  <c r="G358" i="4"/>
  <c r="H358" i="4"/>
  <c r="I358" i="4"/>
  <c r="E358" i="4" s="1" a="1"/>
  <c r="E358" i="4" s="1"/>
  <c r="K358" i="4"/>
  <c r="L358" i="4"/>
  <c r="J358" i="4" s="1"/>
  <c r="M358" i="4"/>
  <c r="N358" i="4"/>
  <c r="G359" i="4"/>
  <c r="H359" i="4"/>
  <c r="I359" i="4"/>
  <c r="E359" i="4" s="1" a="1"/>
  <c r="E359" i="4" s="1"/>
  <c r="K359" i="4"/>
  <c r="L359" i="4"/>
  <c r="J359" i="4" s="1"/>
  <c r="M359" i="4"/>
  <c r="N359" i="4"/>
  <c r="G360" i="4"/>
  <c r="H360" i="4"/>
  <c r="I360" i="4"/>
  <c r="E360" i="4" s="1" a="1"/>
  <c r="E360" i="4" s="1"/>
  <c r="K360" i="4"/>
  <c r="L360" i="4"/>
  <c r="J360" i="4" s="1"/>
  <c r="M360" i="4"/>
  <c r="N360" i="4"/>
  <c r="G361" i="4"/>
  <c r="H361" i="4"/>
  <c r="I361" i="4"/>
  <c r="E361" i="4" s="1" a="1"/>
  <c r="E361" i="4" s="1"/>
  <c r="K361" i="4"/>
  <c r="L361" i="4"/>
  <c r="J361" i="4" s="1"/>
  <c r="M361" i="4"/>
  <c r="N361" i="4"/>
  <c r="G362" i="4"/>
  <c r="H362" i="4"/>
  <c r="I362" i="4"/>
  <c r="E362" i="4" s="1" a="1"/>
  <c r="E362" i="4" s="1"/>
  <c r="K362" i="4"/>
  <c r="L362" i="4"/>
  <c r="J362" i="4" s="1"/>
  <c r="M362" i="4"/>
  <c r="N362" i="4"/>
  <c r="G363" i="4"/>
  <c r="H363" i="4"/>
  <c r="I363" i="4"/>
  <c r="E363" i="4" s="1" a="1"/>
  <c r="E363" i="4" s="1"/>
  <c r="K363" i="4"/>
  <c r="L363" i="4"/>
  <c r="J363" i="4" s="1"/>
  <c r="M363" i="4"/>
  <c r="N363" i="4"/>
  <c r="G364" i="4"/>
  <c r="H364" i="4"/>
  <c r="I364" i="4"/>
  <c r="E364" i="4" s="1" a="1"/>
  <c r="E364" i="4" s="1"/>
  <c r="K364" i="4"/>
  <c r="L364" i="4"/>
  <c r="J364" i="4" s="1"/>
  <c r="M364" i="4"/>
  <c r="N364" i="4"/>
  <c r="G365" i="4"/>
  <c r="H365" i="4"/>
  <c r="I365" i="4"/>
  <c r="E365" i="4" s="1" a="1"/>
  <c r="E365" i="4" s="1"/>
  <c r="K365" i="4"/>
  <c r="L365" i="4"/>
  <c r="J365" i="4" s="1"/>
  <c r="M365" i="4"/>
  <c r="N365" i="4"/>
  <c r="G366" i="4"/>
  <c r="H366" i="4"/>
  <c r="I366" i="4"/>
  <c r="E366" i="4" s="1" a="1"/>
  <c r="E366" i="4" s="1"/>
  <c r="K366" i="4"/>
  <c r="L366" i="4"/>
  <c r="J366" i="4" s="1"/>
  <c r="M366" i="4"/>
  <c r="N366" i="4"/>
  <c r="G367" i="4"/>
  <c r="H367" i="4"/>
  <c r="I367" i="4"/>
  <c r="E367" i="4" s="1" a="1"/>
  <c r="E367" i="4" s="1"/>
  <c r="K367" i="4"/>
  <c r="L367" i="4"/>
  <c r="J367" i="4" s="1"/>
  <c r="M367" i="4"/>
  <c r="N367" i="4"/>
  <c r="G368" i="4"/>
  <c r="H368" i="4"/>
  <c r="I368" i="4"/>
  <c r="E368" i="4" s="1" a="1"/>
  <c r="E368" i="4" s="1"/>
  <c r="K368" i="4"/>
  <c r="L368" i="4"/>
  <c r="J368" i="4" s="1"/>
  <c r="M368" i="4"/>
  <c r="N368" i="4"/>
  <c r="G369" i="4"/>
  <c r="H369" i="4"/>
  <c r="I369" i="4"/>
  <c r="E369" i="4" s="1" a="1"/>
  <c r="E369" i="4" s="1"/>
  <c r="K369" i="4"/>
  <c r="L369" i="4"/>
  <c r="J369" i="4" s="1"/>
  <c r="M369" i="4"/>
  <c r="N369" i="4"/>
  <c r="G370" i="4"/>
  <c r="H370" i="4"/>
  <c r="I370" i="4"/>
  <c r="E370" i="4" s="1" a="1"/>
  <c r="E370" i="4" s="1"/>
  <c r="K370" i="4"/>
  <c r="L370" i="4"/>
  <c r="J370" i="4" s="1"/>
  <c r="M370" i="4"/>
  <c r="N370" i="4"/>
  <c r="G371" i="4"/>
  <c r="H371" i="4"/>
  <c r="I371" i="4"/>
  <c r="E371" i="4" s="1" a="1"/>
  <c r="E371" i="4" s="1"/>
  <c r="K371" i="4"/>
  <c r="L371" i="4"/>
  <c r="J371" i="4" s="1"/>
  <c r="M371" i="4"/>
  <c r="N371" i="4"/>
  <c r="G372" i="4"/>
  <c r="H372" i="4"/>
  <c r="I372" i="4"/>
  <c r="E372" i="4" s="1" a="1"/>
  <c r="E372" i="4" s="1"/>
  <c r="K372" i="4"/>
  <c r="L372" i="4"/>
  <c r="J372" i="4" s="1"/>
  <c r="M372" i="4"/>
  <c r="N372" i="4"/>
  <c r="G373" i="4"/>
  <c r="H373" i="4"/>
  <c r="I373" i="4"/>
  <c r="E373" i="4" s="1" a="1"/>
  <c r="E373" i="4" s="1"/>
  <c r="K373" i="4"/>
  <c r="L373" i="4"/>
  <c r="J373" i="4" s="1"/>
  <c r="M373" i="4"/>
  <c r="N373" i="4"/>
  <c r="G374" i="4"/>
  <c r="H374" i="4"/>
  <c r="I374" i="4"/>
  <c r="E374" i="4" s="1" a="1"/>
  <c r="E374" i="4" s="1"/>
  <c r="K374" i="4"/>
  <c r="L374" i="4"/>
  <c r="J374" i="4" s="1"/>
  <c r="M374" i="4"/>
  <c r="N374" i="4"/>
  <c r="G375" i="4"/>
  <c r="H375" i="4"/>
  <c r="I375" i="4"/>
  <c r="E375" i="4" s="1" a="1"/>
  <c r="E375" i="4" s="1"/>
  <c r="K375" i="4"/>
  <c r="L375" i="4"/>
  <c r="J375" i="4" s="1"/>
  <c r="M375" i="4"/>
  <c r="N375" i="4"/>
  <c r="G376" i="4"/>
  <c r="H376" i="4"/>
  <c r="I376" i="4"/>
  <c r="E376" i="4" s="1" a="1"/>
  <c r="E376" i="4" s="1"/>
  <c r="K376" i="4"/>
  <c r="L376" i="4"/>
  <c r="J376" i="4" s="1"/>
  <c r="M376" i="4"/>
  <c r="N376" i="4"/>
  <c r="G377" i="4"/>
  <c r="H377" i="4"/>
  <c r="I377" i="4"/>
  <c r="E377" i="4" s="1" a="1"/>
  <c r="E377" i="4" s="1"/>
  <c r="K377" i="4"/>
  <c r="L377" i="4"/>
  <c r="J377" i="4" s="1"/>
  <c r="M377" i="4"/>
  <c r="N377" i="4"/>
  <c r="G378" i="4"/>
  <c r="H378" i="4"/>
  <c r="I378" i="4"/>
  <c r="E378" i="4" s="1" a="1"/>
  <c r="E378" i="4" s="1"/>
  <c r="K378" i="4"/>
  <c r="L378" i="4"/>
  <c r="J378" i="4" s="1"/>
  <c r="M378" i="4"/>
  <c r="N378" i="4"/>
  <c r="G379" i="4"/>
  <c r="H379" i="4"/>
  <c r="I379" i="4"/>
  <c r="E379" i="4" s="1" a="1"/>
  <c r="E379" i="4" s="1"/>
  <c r="K379" i="4"/>
  <c r="L379" i="4"/>
  <c r="J379" i="4" s="1"/>
  <c r="M379" i="4"/>
  <c r="N379" i="4"/>
  <c r="G380" i="4"/>
  <c r="H380" i="4"/>
  <c r="I380" i="4"/>
  <c r="E380" i="4" s="1" a="1"/>
  <c r="E380" i="4" s="1"/>
  <c r="K380" i="4"/>
  <c r="L380" i="4"/>
  <c r="J380" i="4" s="1"/>
  <c r="M380" i="4"/>
  <c r="N380" i="4"/>
  <c r="G381" i="4"/>
  <c r="H381" i="4"/>
  <c r="I381" i="4"/>
  <c r="E381" i="4" s="1" a="1"/>
  <c r="E381" i="4" s="1"/>
  <c r="K381" i="4"/>
  <c r="L381" i="4"/>
  <c r="J381" i="4" s="1"/>
  <c r="M381" i="4"/>
  <c r="N381" i="4"/>
  <c r="G382" i="4"/>
  <c r="H382" i="4"/>
  <c r="I382" i="4"/>
  <c r="E382" i="4" s="1" a="1"/>
  <c r="E382" i="4" s="1"/>
  <c r="K382" i="4"/>
  <c r="L382" i="4"/>
  <c r="J382" i="4" s="1"/>
  <c r="M382" i="4"/>
  <c r="N382" i="4"/>
  <c r="G383" i="4"/>
  <c r="H383" i="4"/>
  <c r="I383" i="4"/>
  <c r="E383" i="4" s="1" a="1"/>
  <c r="E383" i="4" s="1"/>
  <c r="K383" i="4"/>
  <c r="L383" i="4"/>
  <c r="J383" i="4" s="1"/>
  <c r="M383" i="4"/>
  <c r="N383" i="4"/>
  <c r="G384" i="4"/>
  <c r="H384" i="4"/>
  <c r="I384" i="4"/>
  <c r="E384" i="4" s="1" a="1"/>
  <c r="E384" i="4" s="1"/>
  <c r="K384" i="4"/>
  <c r="L384" i="4"/>
  <c r="J384" i="4" s="1"/>
  <c r="M384" i="4"/>
  <c r="N384" i="4"/>
  <c r="G385" i="4"/>
  <c r="H385" i="4"/>
  <c r="I385" i="4"/>
  <c r="E385" i="4" s="1" a="1"/>
  <c r="E385" i="4" s="1"/>
  <c r="K385" i="4"/>
  <c r="L385" i="4"/>
  <c r="J385" i="4" s="1"/>
  <c r="M385" i="4"/>
  <c r="N385" i="4"/>
  <c r="G386" i="4"/>
  <c r="H386" i="4"/>
  <c r="I386" i="4"/>
  <c r="E386" i="4" s="1" a="1"/>
  <c r="E386" i="4" s="1"/>
  <c r="K386" i="4"/>
  <c r="L386" i="4"/>
  <c r="J386" i="4" s="1"/>
  <c r="M386" i="4"/>
  <c r="N386" i="4"/>
  <c r="G387" i="4"/>
  <c r="H387" i="4"/>
  <c r="I387" i="4"/>
  <c r="E387" i="4" s="1" a="1"/>
  <c r="E387" i="4" s="1"/>
  <c r="K387" i="4"/>
  <c r="L387" i="4"/>
  <c r="J387" i="4" s="1"/>
  <c r="M387" i="4"/>
  <c r="N387" i="4"/>
  <c r="G388" i="4"/>
  <c r="H388" i="4"/>
  <c r="I388" i="4"/>
  <c r="E388" i="4" s="1" a="1"/>
  <c r="E388" i="4" s="1"/>
  <c r="K388" i="4"/>
  <c r="L388" i="4"/>
  <c r="J388" i="4" s="1"/>
  <c r="M388" i="4"/>
  <c r="N388" i="4"/>
  <c r="G389" i="4"/>
  <c r="H389" i="4"/>
  <c r="I389" i="4"/>
  <c r="E389" i="4" s="1" a="1"/>
  <c r="E389" i="4" s="1"/>
  <c r="K389" i="4"/>
  <c r="L389" i="4"/>
  <c r="J389" i="4" s="1"/>
  <c r="M389" i="4"/>
  <c r="N389" i="4"/>
  <c r="G390" i="4"/>
  <c r="H390" i="4"/>
  <c r="I390" i="4"/>
  <c r="E390" i="4" s="1" a="1"/>
  <c r="E390" i="4" s="1"/>
  <c r="K390" i="4"/>
  <c r="L390" i="4"/>
  <c r="J390" i="4" s="1"/>
  <c r="M390" i="4"/>
  <c r="N390" i="4"/>
  <c r="G391" i="4"/>
  <c r="H391" i="4"/>
  <c r="I391" i="4"/>
  <c r="E391" i="4" s="1" a="1"/>
  <c r="E391" i="4" s="1"/>
  <c r="K391" i="4"/>
  <c r="L391" i="4"/>
  <c r="J391" i="4" s="1"/>
  <c r="M391" i="4"/>
  <c r="N391" i="4"/>
  <c r="G392" i="4"/>
  <c r="H392" i="4"/>
  <c r="I392" i="4"/>
  <c r="E392" i="4" s="1" a="1"/>
  <c r="E392" i="4" s="1"/>
  <c r="K392" i="4"/>
  <c r="L392" i="4"/>
  <c r="J392" i="4" s="1"/>
  <c r="M392" i="4"/>
  <c r="N392" i="4"/>
  <c r="G393" i="4"/>
  <c r="H393" i="4"/>
  <c r="I393" i="4"/>
  <c r="E393" i="4" s="1" a="1"/>
  <c r="E393" i="4" s="1"/>
  <c r="K393" i="4"/>
  <c r="L393" i="4"/>
  <c r="J393" i="4" s="1"/>
  <c r="M393" i="4"/>
  <c r="N393" i="4"/>
  <c r="G394" i="4"/>
  <c r="H394" i="4"/>
  <c r="I394" i="4"/>
  <c r="E394" i="4" s="1" a="1"/>
  <c r="E394" i="4" s="1"/>
  <c r="K394" i="4"/>
  <c r="L394" i="4"/>
  <c r="J394" i="4" s="1"/>
  <c r="M394" i="4"/>
  <c r="N394" i="4"/>
  <c r="G395" i="4"/>
  <c r="H395" i="4"/>
  <c r="I395" i="4"/>
  <c r="E395" i="4" s="1" a="1"/>
  <c r="E395" i="4" s="1"/>
  <c r="K395" i="4"/>
  <c r="L395" i="4"/>
  <c r="J395" i="4" s="1"/>
  <c r="M395" i="4"/>
  <c r="N395" i="4"/>
  <c r="G396" i="4"/>
  <c r="H396" i="4"/>
  <c r="I396" i="4"/>
  <c r="E396" i="4" s="1" a="1"/>
  <c r="E396" i="4" s="1"/>
  <c r="K396" i="4"/>
  <c r="L396" i="4"/>
  <c r="J396" i="4" s="1"/>
  <c r="M396" i="4"/>
  <c r="N396" i="4"/>
  <c r="G397" i="4"/>
  <c r="H397" i="4"/>
  <c r="I397" i="4"/>
  <c r="E397" i="4" s="1" a="1"/>
  <c r="E397" i="4" s="1"/>
  <c r="K397" i="4"/>
  <c r="L397" i="4"/>
  <c r="J397" i="4" s="1"/>
  <c r="M397" i="4"/>
  <c r="N397" i="4"/>
  <c r="G398" i="4"/>
  <c r="H398" i="4"/>
  <c r="I398" i="4"/>
  <c r="E398" i="4" s="1" a="1"/>
  <c r="E398" i="4" s="1"/>
  <c r="K398" i="4"/>
  <c r="L398" i="4"/>
  <c r="J398" i="4" s="1"/>
  <c r="M398" i="4"/>
  <c r="N398" i="4"/>
  <c r="G399" i="4"/>
  <c r="H399" i="4"/>
  <c r="I399" i="4"/>
  <c r="E399" i="4" s="1" a="1"/>
  <c r="E399" i="4" s="1"/>
  <c r="K399" i="4"/>
  <c r="L399" i="4"/>
  <c r="J399" i="4" s="1"/>
  <c r="M399" i="4"/>
  <c r="N399" i="4"/>
  <c r="G400" i="4"/>
  <c r="H400" i="4"/>
  <c r="I400" i="4"/>
  <c r="E400" i="4" s="1" a="1"/>
  <c r="E400" i="4" s="1"/>
  <c r="K400" i="4"/>
  <c r="L400" i="4"/>
  <c r="J400" i="4" s="1"/>
  <c r="M400" i="4"/>
  <c r="N400" i="4"/>
  <c r="G401" i="4"/>
  <c r="H401" i="4"/>
  <c r="I401" i="4"/>
  <c r="E401" i="4" s="1" a="1"/>
  <c r="E401" i="4" s="1"/>
  <c r="K401" i="4"/>
  <c r="L401" i="4"/>
  <c r="J401" i="4" s="1"/>
  <c r="M401" i="4"/>
  <c r="N401" i="4"/>
  <c r="G402" i="4"/>
  <c r="H402" i="4"/>
  <c r="I402" i="4"/>
  <c r="E402" i="4" s="1" a="1"/>
  <c r="E402" i="4" s="1"/>
  <c r="K402" i="4"/>
  <c r="L402" i="4"/>
  <c r="J402" i="4" s="1"/>
  <c r="M402" i="4"/>
  <c r="N402" i="4"/>
  <c r="G403" i="4"/>
  <c r="H403" i="4"/>
  <c r="I403" i="4"/>
  <c r="E403" i="4" s="1" a="1"/>
  <c r="E403" i="4" s="1"/>
  <c r="K403" i="4"/>
  <c r="L403" i="4"/>
  <c r="J403" i="4" s="1"/>
  <c r="M403" i="4"/>
  <c r="N403" i="4"/>
  <c r="G404" i="4"/>
  <c r="H404" i="4"/>
  <c r="I404" i="4"/>
  <c r="E404" i="4" s="1" a="1"/>
  <c r="E404" i="4" s="1"/>
  <c r="K404" i="4"/>
  <c r="L404" i="4"/>
  <c r="J404" i="4" s="1"/>
  <c r="M404" i="4"/>
  <c r="N404" i="4"/>
  <c r="G405" i="4"/>
  <c r="H405" i="4"/>
  <c r="I405" i="4"/>
  <c r="E405" i="4" s="1" a="1"/>
  <c r="E405" i="4" s="1"/>
  <c r="K405" i="4"/>
  <c r="L405" i="4"/>
  <c r="J405" i="4" s="1"/>
  <c r="M405" i="4"/>
  <c r="N405" i="4"/>
  <c r="G406" i="4"/>
  <c r="H406" i="4"/>
  <c r="I406" i="4"/>
  <c r="E406" i="4" s="1" a="1"/>
  <c r="E406" i="4" s="1"/>
  <c r="K406" i="4"/>
  <c r="L406" i="4"/>
  <c r="J406" i="4" s="1"/>
  <c r="M406" i="4"/>
  <c r="N406" i="4"/>
  <c r="G407" i="4"/>
  <c r="H407" i="4"/>
  <c r="I407" i="4"/>
  <c r="E407" i="4" s="1" a="1"/>
  <c r="E407" i="4" s="1"/>
  <c r="K407" i="4"/>
  <c r="L407" i="4"/>
  <c r="J407" i="4" s="1"/>
  <c r="M407" i="4"/>
  <c r="N407" i="4"/>
  <c r="G408" i="4"/>
  <c r="H408" i="4"/>
  <c r="I408" i="4"/>
  <c r="E408" i="4" s="1" a="1"/>
  <c r="E408" i="4" s="1"/>
  <c r="K408" i="4"/>
  <c r="L408" i="4"/>
  <c r="J408" i="4" s="1"/>
  <c r="M408" i="4"/>
  <c r="N408" i="4"/>
  <c r="G409" i="4"/>
  <c r="H409" i="4"/>
  <c r="I409" i="4"/>
  <c r="E409" i="4" s="1" a="1"/>
  <c r="E409" i="4" s="1"/>
  <c r="K409" i="4"/>
  <c r="L409" i="4"/>
  <c r="J409" i="4" s="1"/>
  <c r="M409" i="4"/>
  <c r="N409" i="4"/>
  <c r="G410" i="4"/>
  <c r="H410" i="4"/>
  <c r="I410" i="4"/>
  <c r="E410" i="4" s="1" a="1"/>
  <c r="E410" i="4" s="1"/>
  <c r="K410" i="4"/>
  <c r="L410" i="4"/>
  <c r="J410" i="4" s="1"/>
  <c r="M410" i="4"/>
  <c r="N410" i="4"/>
  <c r="G411" i="4"/>
  <c r="H411" i="4"/>
  <c r="I411" i="4"/>
  <c r="E411" i="4" s="1" a="1"/>
  <c r="E411" i="4" s="1"/>
  <c r="K411" i="4"/>
  <c r="L411" i="4"/>
  <c r="J411" i="4" s="1"/>
  <c r="M411" i="4"/>
  <c r="N411" i="4"/>
  <c r="G412" i="4"/>
  <c r="H412" i="4"/>
  <c r="I412" i="4"/>
  <c r="E412" i="4" s="1" a="1"/>
  <c r="E412" i="4" s="1"/>
  <c r="K412" i="4"/>
  <c r="L412" i="4"/>
  <c r="J412" i="4" s="1"/>
  <c r="M412" i="4"/>
  <c r="N412" i="4"/>
  <c r="G413" i="4"/>
  <c r="H413" i="4"/>
  <c r="I413" i="4"/>
  <c r="E413" i="4" s="1" a="1"/>
  <c r="E413" i="4" s="1"/>
  <c r="K413" i="4"/>
  <c r="L413" i="4"/>
  <c r="J413" i="4" s="1"/>
  <c r="M413" i="4"/>
  <c r="N413" i="4"/>
  <c r="G414" i="4"/>
  <c r="H414" i="4"/>
  <c r="I414" i="4"/>
  <c r="E414" i="4" s="1" a="1"/>
  <c r="E414" i="4" s="1"/>
  <c r="K414" i="4"/>
  <c r="L414" i="4"/>
  <c r="J414" i="4" s="1"/>
  <c r="M414" i="4"/>
  <c r="N414" i="4"/>
  <c r="G415" i="4"/>
  <c r="H415" i="4"/>
  <c r="I415" i="4"/>
  <c r="E415" i="4" s="1" a="1"/>
  <c r="E415" i="4" s="1"/>
  <c r="K415" i="4"/>
  <c r="L415" i="4"/>
  <c r="J415" i="4" s="1"/>
  <c r="M415" i="4"/>
  <c r="N415" i="4"/>
  <c r="G416" i="4"/>
  <c r="H416" i="4"/>
  <c r="I416" i="4"/>
  <c r="E416" i="4" s="1" a="1"/>
  <c r="E416" i="4" s="1"/>
  <c r="K416" i="4"/>
  <c r="L416" i="4"/>
  <c r="J416" i="4" s="1"/>
  <c r="M416" i="4"/>
  <c r="N416" i="4"/>
  <c r="G417" i="4"/>
  <c r="H417" i="4"/>
  <c r="I417" i="4"/>
  <c r="E417" i="4" s="1" a="1"/>
  <c r="E417" i="4" s="1"/>
  <c r="K417" i="4"/>
  <c r="L417" i="4"/>
  <c r="J417" i="4" s="1"/>
  <c r="M417" i="4"/>
  <c r="N417" i="4"/>
  <c r="G418" i="4"/>
  <c r="H418" i="4"/>
  <c r="I418" i="4"/>
  <c r="E418" i="4" s="1" a="1"/>
  <c r="E418" i="4" s="1"/>
  <c r="K418" i="4"/>
  <c r="L418" i="4"/>
  <c r="J418" i="4" s="1"/>
  <c r="M418" i="4"/>
  <c r="N418" i="4"/>
  <c r="G419" i="4"/>
  <c r="H419" i="4"/>
  <c r="I419" i="4"/>
  <c r="E419" i="4" s="1" a="1"/>
  <c r="E419" i="4" s="1"/>
  <c r="K419" i="4"/>
  <c r="L419" i="4"/>
  <c r="J419" i="4" s="1"/>
  <c r="M419" i="4"/>
  <c r="N419" i="4"/>
  <c r="G420" i="4"/>
  <c r="H420" i="4"/>
  <c r="I420" i="4"/>
  <c r="E420" i="4" s="1" a="1"/>
  <c r="E420" i="4" s="1"/>
  <c r="K420" i="4"/>
  <c r="L420" i="4"/>
  <c r="J420" i="4" s="1"/>
  <c r="M420" i="4"/>
  <c r="N420" i="4"/>
  <c r="G421" i="4"/>
  <c r="H421" i="4"/>
  <c r="I421" i="4"/>
  <c r="E421" i="4" s="1" a="1"/>
  <c r="E421" i="4" s="1"/>
  <c r="K421" i="4"/>
  <c r="L421" i="4"/>
  <c r="J421" i="4" s="1"/>
  <c r="M421" i="4"/>
  <c r="N421" i="4"/>
  <c r="G422" i="4"/>
  <c r="H422" i="4"/>
  <c r="I422" i="4"/>
  <c r="E422" i="4" s="1" a="1"/>
  <c r="E422" i="4" s="1"/>
  <c r="K422" i="4"/>
  <c r="L422" i="4"/>
  <c r="J422" i="4" s="1"/>
  <c r="M422" i="4"/>
  <c r="N422" i="4"/>
  <c r="G423" i="4"/>
  <c r="H423" i="4"/>
  <c r="I423" i="4"/>
  <c r="E423" i="4" s="1" a="1"/>
  <c r="E423" i="4" s="1"/>
  <c r="K423" i="4"/>
  <c r="L423" i="4"/>
  <c r="J423" i="4" s="1"/>
  <c r="M423" i="4"/>
  <c r="N423" i="4"/>
  <c r="G424" i="4"/>
  <c r="H424" i="4"/>
  <c r="I424" i="4"/>
  <c r="E424" i="4" s="1" a="1"/>
  <c r="E424" i="4" s="1"/>
  <c r="K424" i="4"/>
  <c r="L424" i="4"/>
  <c r="J424" i="4" s="1"/>
  <c r="M424" i="4"/>
  <c r="N424" i="4"/>
  <c r="G425" i="4"/>
  <c r="H425" i="4"/>
  <c r="I425" i="4"/>
  <c r="E425" i="4" s="1" a="1"/>
  <c r="E425" i="4" s="1"/>
  <c r="K425" i="4"/>
  <c r="L425" i="4"/>
  <c r="J425" i="4" s="1"/>
  <c r="M425" i="4"/>
  <c r="N425" i="4"/>
  <c r="G426" i="4"/>
  <c r="H426" i="4"/>
  <c r="I426" i="4"/>
  <c r="E426" i="4" s="1" a="1"/>
  <c r="E426" i="4" s="1"/>
  <c r="K426" i="4"/>
  <c r="L426" i="4"/>
  <c r="J426" i="4" s="1"/>
  <c r="M426" i="4"/>
  <c r="N426" i="4"/>
  <c r="G427" i="4"/>
  <c r="H427" i="4"/>
  <c r="I427" i="4"/>
  <c r="E427" i="4" s="1" a="1"/>
  <c r="E427" i="4" s="1"/>
  <c r="K427" i="4"/>
  <c r="L427" i="4"/>
  <c r="J427" i="4" s="1"/>
  <c r="M427" i="4"/>
  <c r="N427" i="4"/>
  <c r="G428" i="4"/>
  <c r="H428" i="4"/>
  <c r="I428" i="4"/>
  <c r="E428" i="4" s="1" a="1"/>
  <c r="E428" i="4" s="1"/>
  <c r="K428" i="4"/>
  <c r="L428" i="4"/>
  <c r="J428" i="4" s="1"/>
  <c r="M428" i="4"/>
  <c r="N428" i="4"/>
  <c r="G429" i="4"/>
  <c r="H429" i="4"/>
  <c r="I429" i="4"/>
  <c r="E429" i="4" s="1" a="1"/>
  <c r="E429" i="4" s="1"/>
  <c r="K429" i="4"/>
  <c r="L429" i="4"/>
  <c r="J429" i="4" s="1"/>
  <c r="M429" i="4"/>
  <c r="N429" i="4"/>
  <c r="G430" i="4"/>
  <c r="H430" i="4"/>
  <c r="I430" i="4"/>
  <c r="E430" i="4" s="1" a="1"/>
  <c r="E430" i="4" s="1"/>
  <c r="K430" i="4"/>
  <c r="L430" i="4"/>
  <c r="J430" i="4" s="1"/>
  <c r="M430" i="4"/>
  <c r="N430" i="4"/>
  <c r="G431" i="4"/>
  <c r="H431" i="4"/>
  <c r="I431" i="4"/>
  <c r="E431" i="4" s="1" a="1"/>
  <c r="E431" i="4" s="1"/>
  <c r="K431" i="4"/>
  <c r="L431" i="4"/>
  <c r="J431" i="4" s="1"/>
  <c r="M431" i="4"/>
  <c r="N431" i="4"/>
  <c r="G432" i="4"/>
  <c r="H432" i="4"/>
  <c r="I432" i="4"/>
  <c r="E432" i="4" s="1" a="1"/>
  <c r="E432" i="4" s="1"/>
  <c r="K432" i="4"/>
  <c r="L432" i="4"/>
  <c r="J432" i="4" s="1"/>
  <c r="M432" i="4"/>
  <c r="N432" i="4"/>
  <c r="G433" i="4"/>
  <c r="H433" i="4"/>
  <c r="I433" i="4"/>
  <c r="E433" i="4" s="1" a="1"/>
  <c r="E433" i="4" s="1"/>
  <c r="K433" i="4"/>
  <c r="L433" i="4"/>
  <c r="J433" i="4" s="1"/>
  <c r="M433" i="4"/>
  <c r="N433" i="4"/>
  <c r="G434" i="4"/>
  <c r="H434" i="4"/>
  <c r="I434" i="4"/>
  <c r="E434" i="4" s="1" a="1"/>
  <c r="E434" i="4" s="1"/>
  <c r="K434" i="4"/>
  <c r="L434" i="4"/>
  <c r="J434" i="4" s="1"/>
  <c r="M434" i="4"/>
  <c r="N434" i="4"/>
  <c r="G435" i="4"/>
  <c r="H435" i="4"/>
  <c r="I435" i="4"/>
  <c r="E435" i="4" s="1" a="1"/>
  <c r="E435" i="4" s="1"/>
  <c r="K435" i="4"/>
  <c r="L435" i="4"/>
  <c r="J435" i="4" s="1"/>
  <c r="M435" i="4"/>
  <c r="N435" i="4"/>
  <c r="G436" i="4"/>
  <c r="H436" i="4"/>
  <c r="I436" i="4"/>
  <c r="E436" i="4" s="1" a="1"/>
  <c r="E436" i="4" s="1"/>
  <c r="K436" i="4"/>
  <c r="L436" i="4"/>
  <c r="J436" i="4" s="1"/>
  <c r="M436" i="4"/>
  <c r="N436" i="4"/>
  <c r="G437" i="4"/>
  <c r="H437" i="4"/>
  <c r="I437" i="4"/>
  <c r="E437" i="4" s="1" a="1"/>
  <c r="E437" i="4" s="1"/>
  <c r="K437" i="4"/>
  <c r="L437" i="4"/>
  <c r="J437" i="4" s="1"/>
  <c r="M437" i="4"/>
  <c r="N437" i="4"/>
  <c r="G438" i="4"/>
  <c r="H438" i="4"/>
  <c r="I438" i="4"/>
  <c r="E438" i="4" s="1" a="1"/>
  <c r="E438" i="4" s="1"/>
  <c r="K438" i="4"/>
  <c r="L438" i="4"/>
  <c r="J438" i="4" s="1"/>
  <c r="M438" i="4"/>
  <c r="N438" i="4"/>
  <c r="G439" i="4"/>
  <c r="H439" i="4"/>
  <c r="I439" i="4"/>
  <c r="E439" i="4" s="1" a="1"/>
  <c r="E439" i="4" s="1"/>
  <c r="K439" i="4"/>
  <c r="L439" i="4"/>
  <c r="J439" i="4" s="1"/>
  <c r="M439" i="4"/>
  <c r="N439" i="4"/>
  <c r="G440" i="4"/>
  <c r="H440" i="4"/>
  <c r="I440" i="4"/>
  <c r="E440" i="4" s="1" a="1"/>
  <c r="E440" i="4" s="1"/>
  <c r="K440" i="4"/>
  <c r="L440" i="4"/>
  <c r="J440" i="4" s="1"/>
  <c r="M440" i="4"/>
  <c r="N440" i="4"/>
  <c r="G441" i="4"/>
  <c r="H441" i="4"/>
  <c r="I441" i="4"/>
  <c r="E441" i="4" s="1" a="1"/>
  <c r="E441" i="4" s="1"/>
  <c r="K441" i="4"/>
  <c r="L441" i="4"/>
  <c r="J441" i="4" s="1"/>
  <c r="M441" i="4"/>
  <c r="N441" i="4"/>
  <c r="G442" i="4"/>
  <c r="H442" i="4"/>
  <c r="I442" i="4"/>
  <c r="E442" i="4" s="1" a="1"/>
  <c r="E442" i="4" s="1"/>
  <c r="K442" i="4"/>
  <c r="L442" i="4"/>
  <c r="J442" i="4" s="1"/>
  <c r="M442" i="4"/>
  <c r="N442" i="4"/>
  <c r="G443" i="4"/>
  <c r="H443" i="4"/>
  <c r="I443" i="4"/>
  <c r="E443" i="4" s="1" a="1"/>
  <c r="E443" i="4" s="1"/>
  <c r="K443" i="4"/>
  <c r="L443" i="4"/>
  <c r="J443" i="4" s="1"/>
  <c r="M443" i="4"/>
  <c r="N443" i="4"/>
  <c r="G444" i="4"/>
  <c r="H444" i="4"/>
  <c r="I444" i="4"/>
  <c r="E444" i="4" s="1" a="1"/>
  <c r="E444" i="4" s="1"/>
  <c r="K444" i="4"/>
  <c r="L444" i="4"/>
  <c r="J444" i="4" s="1"/>
  <c r="M444" i="4"/>
  <c r="N444" i="4"/>
  <c r="G445" i="4"/>
  <c r="H445" i="4"/>
  <c r="I445" i="4"/>
  <c r="E445" i="4" s="1" a="1"/>
  <c r="E445" i="4" s="1"/>
  <c r="K445" i="4"/>
  <c r="L445" i="4"/>
  <c r="J445" i="4" s="1"/>
  <c r="M445" i="4"/>
  <c r="N445" i="4"/>
  <c r="G446" i="4"/>
  <c r="H446" i="4"/>
  <c r="I446" i="4"/>
  <c r="E446" i="4" s="1" a="1"/>
  <c r="E446" i="4" s="1"/>
  <c r="K446" i="4"/>
  <c r="L446" i="4"/>
  <c r="J446" i="4" s="1"/>
  <c r="M446" i="4"/>
  <c r="N446" i="4"/>
  <c r="G447" i="4"/>
  <c r="H447" i="4"/>
  <c r="I447" i="4"/>
  <c r="E447" i="4" s="1" a="1"/>
  <c r="E447" i="4" s="1"/>
  <c r="K447" i="4"/>
  <c r="L447" i="4"/>
  <c r="J447" i="4" s="1"/>
  <c r="M447" i="4"/>
  <c r="N447" i="4"/>
  <c r="G448" i="4"/>
  <c r="H448" i="4"/>
  <c r="I448" i="4"/>
  <c r="E448" i="4" s="1" a="1"/>
  <c r="E448" i="4" s="1"/>
  <c r="K448" i="4"/>
  <c r="L448" i="4"/>
  <c r="J448" i="4" s="1"/>
  <c r="M448" i="4"/>
  <c r="N448" i="4"/>
  <c r="G449" i="4"/>
  <c r="H449" i="4"/>
  <c r="I449" i="4"/>
  <c r="E449" i="4" s="1" a="1"/>
  <c r="E449" i="4" s="1"/>
  <c r="K449" i="4"/>
  <c r="L449" i="4"/>
  <c r="J449" i="4" s="1"/>
  <c r="M449" i="4"/>
  <c r="N449" i="4"/>
  <c r="G450" i="4"/>
  <c r="H450" i="4"/>
  <c r="I450" i="4"/>
  <c r="E450" i="4" s="1" a="1"/>
  <c r="E450" i="4" s="1"/>
  <c r="K450" i="4"/>
  <c r="L450" i="4"/>
  <c r="J450" i="4" s="1"/>
  <c r="M450" i="4"/>
  <c r="N450" i="4"/>
  <c r="G451" i="4"/>
  <c r="H451" i="4"/>
  <c r="I451" i="4"/>
  <c r="E451" i="4" s="1" a="1"/>
  <c r="E451" i="4" s="1"/>
  <c r="K451" i="4"/>
  <c r="L451" i="4"/>
  <c r="J451" i="4" s="1"/>
  <c r="M451" i="4"/>
  <c r="N451" i="4"/>
  <c r="G452" i="4"/>
  <c r="H452" i="4"/>
  <c r="I452" i="4"/>
  <c r="E452" i="4" s="1" a="1"/>
  <c r="E452" i="4" s="1"/>
  <c r="K452" i="4"/>
  <c r="L452" i="4"/>
  <c r="J452" i="4" s="1"/>
  <c r="M452" i="4"/>
  <c r="N452" i="4"/>
  <c r="G453" i="4"/>
  <c r="H453" i="4"/>
  <c r="I453" i="4"/>
  <c r="E453" i="4" s="1" a="1"/>
  <c r="E453" i="4" s="1"/>
  <c r="K453" i="4"/>
  <c r="L453" i="4"/>
  <c r="J453" i="4" s="1"/>
  <c r="M453" i="4"/>
  <c r="N453" i="4"/>
  <c r="G454" i="4"/>
  <c r="H454" i="4"/>
  <c r="I454" i="4"/>
  <c r="E454" i="4" s="1" a="1"/>
  <c r="E454" i="4" s="1"/>
  <c r="K454" i="4"/>
  <c r="L454" i="4"/>
  <c r="J454" i="4" s="1"/>
  <c r="M454" i="4"/>
  <c r="N454" i="4"/>
  <c r="G455" i="4"/>
  <c r="H455" i="4"/>
  <c r="I455" i="4"/>
  <c r="E455" i="4" s="1" a="1"/>
  <c r="E455" i="4" s="1"/>
  <c r="K455" i="4"/>
  <c r="L455" i="4"/>
  <c r="J455" i="4" s="1"/>
  <c r="M455" i="4"/>
  <c r="N455" i="4"/>
  <c r="G456" i="4"/>
  <c r="H456" i="4"/>
  <c r="I456" i="4"/>
  <c r="E456" i="4" s="1" a="1"/>
  <c r="E456" i="4" s="1"/>
  <c r="K456" i="4"/>
  <c r="L456" i="4"/>
  <c r="J456" i="4" s="1"/>
  <c r="M456" i="4"/>
  <c r="N456" i="4"/>
  <c r="G457" i="4"/>
  <c r="H457" i="4"/>
  <c r="I457" i="4"/>
  <c r="E457" i="4" s="1" a="1"/>
  <c r="E457" i="4" s="1"/>
  <c r="K457" i="4"/>
  <c r="L457" i="4"/>
  <c r="J457" i="4" s="1"/>
  <c r="M457" i="4"/>
  <c r="N457" i="4"/>
  <c r="G458" i="4"/>
  <c r="H458" i="4"/>
  <c r="I458" i="4"/>
  <c r="E458" i="4" s="1" a="1"/>
  <c r="E458" i="4" s="1"/>
  <c r="K458" i="4"/>
  <c r="L458" i="4"/>
  <c r="J458" i="4" s="1"/>
  <c r="M458" i="4"/>
  <c r="N458" i="4"/>
  <c r="G459" i="4"/>
  <c r="H459" i="4"/>
  <c r="I459" i="4"/>
  <c r="E459" i="4" s="1" a="1"/>
  <c r="E459" i="4" s="1"/>
  <c r="K459" i="4"/>
  <c r="L459" i="4"/>
  <c r="J459" i="4" s="1"/>
  <c r="M459" i="4"/>
  <c r="N459" i="4"/>
  <c r="G460" i="4"/>
  <c r="H460" i="4"/>
  <c r="I460" i="4"/>
  <c r="E460" i="4" s="1" a="1"/>
  <c r="E460" i="4" s="1"/>
  <c r="K460" i="4"/>
  <c r="L460" i="4"/>
  <c r="J460" i="4" s="1"/>
  <c r="M460" i="4"/>
  <c r="N460" i="4"/>
  <c r="G461" i="4"/>
  <c r="H461" i="4"/>
  <c r="I461" i="4"/>
  <c r="E461" i="4" s="1" a="1"/>
  <c r="E461" i="4" s="1"/>
  <c r="K461" i="4"/>
  <c r="L461" i="4"/>
  <c r="J461" i="4" s="1"/>
  <c r="M461" i="4"/>
  <c r="N461" i="4"/>
  <c r="G462" i="4"/>
  <c r="H462" i="4"/>
  <c r="I462" i="4"/>
  <c r="E462" i="4" s="1" a="1"/>
  <c r="E462" i="4" s="1"/>
  <c r="K462" i="4"/>
  <c r="L462" i="4"/>
  <c r="J462" i="4" s="1"/>
  <c r="M462" i="4"/>
  <c r="N462" i="4"/>
  <c r="G463" i="4"/>
  <c r="H463" i="4"/>
  <c r="I463" i="4"/>
  <c r="E463" i="4" s="1" a="1"/>
  <c r="E463" i="4" s="1"/>
  <c r="K463" i="4"/>
  <c r="L463" i="4"/>
  <c r="J463" i="4" s="1"/>
  <c r="M463" i="4"/>
  <c r="N463" i="4"/>
  <c r="G464" i="4"/>
  <c r="H464" i="4"/>
  <c r="I464" i="4"/>
  <c r="E464" i="4" s="1" a="1"/>
  <c r="E464" i="4" s="1"/>
  <c r="K464" i="4"/>
  <c r="L464" i="4"/>
  <c r="J464" i="4" s="1"/>
  <c r="M464" i="4"/>
  <c r="N464" i="4"/>
  <c r="G465" i="4"/>
  <c r="H465" i="4"/>
  <c r="I465" i="4"/>
  <c r="E465" i="4" s="1" a="1"/>
  <c r="E465" i="4" s="1"/>
  <c r="K465" i="4"/>
  <c r="L465" i="4"/>
  <c r="J465" i="4" s="1"/>
  <c r="M465" i="4"/>
  <c r="N465" i="4"/>
  <c r="G466" i="4"/>
  <c r="H466" i="4"/>
  <c r="I466" i="4"/>
  <c r="E466" i="4" s="1" a="1"/>
  <c r="E466" i="4" s="1"/>
  <c r="K466" i="4"/>
  <c r="L466" i="4"/>
  <c r="J466" i="4" s="1"/>
  <c r="M466" i="4"/>
  <c r="N466" i="4"/>
  <c r="G467" i="4"/>
  <c r="H467" i="4"/>
  <c r="I467" i="4"/>
  <c r="E467" i="4" s="1" a="1"/>
  <c r="E467" i="4" s="1"/>
  <c r="K467" i="4"/>
  <c r="L467" i="4"/>
  <c r="J467" i="4" s="1"/>
  <c r="M467" i="4"/>
  <c r="N467" i="4"/>
  <c r="G468" i="4"/>
  <c r="H468" i="4"/>
  <c r="I468" i="4"/>
  <c r="E468" i="4" s="1" a="1"/>
  <c r="E468" i="4" s="1"/>
  <c r="K468" i="4"/>
  <c r="L468" i="4"/>
  <c r="J468" i="4" s="1"/>
  <c r="M468" i="4"/>
  <c r="N468" i="4"/>
  <c r="G469" i="4"/>
  <c r="H469" i="4"/>
  <c r="I469" i="4"/>
  <c r="E469" i="4" s="1" a="1"/>
  <c r="E469" i="4" s="1"/>
  <c r="K469" i="4"/>
  <c r="L469" i="4"/>
  <c r="J469" i="4" s="1"/>
  <c r="M469" i="4"/>
  <c r="N469" i="4"/>
  <c r="G470" i="4"/>
  <c r="H470" i="4"/>
  <c r="I470" i="4"/>
  <c r="E470" i="4" s="1" a="1"/>
  <c r="E470" i="4" s="1"/>
  <c r="K470" i="4"/>
  <c r="L470" i="4"/>
  <c r="J470" i="4" s="1"/>
  <c r="M470" i="4"/>
  <c r="N470" i="4"/>
  <c r="G471" i="4"/>
  <c r="H471" i="4"/>
  <c r="I471" i="4"/>
  <c r="E471" i="4" s="1" a="1"/>
  <c r="E471" i="4" s="1"/>
  <c r="K471" i="4"/>
  <c r="L471" i="4"/>
  <c r="J471" i="4" s="1"/>
  <c r="M471" i="4"/>
  <c r="N471" i="4"/>
  <c r="G472" i="4"/>
  <c r="H472" i="4"/>
  <c r="I472" i="4"/>
  <c r="E472" i="4" s="1" a="1"/>
  <c r="E472" i="4" s="1"/>
  <c r="K472" i="4"/>
  <c r="L472" i="4"/>
  <c r="J472" i="4" s="1"/>
  <c r="M472" i="4"/>
  <c r="N472" i="4"/>
  <c r="G473" i="4"/>
  <c r="H473" i="4"/>
  <c r="I473" i="4"/>
  <c r="E473" i="4" s="1" a="1"/>
  <c r="E473" i="4" s="1"/>
  <c r="K473" i="4"/>
  <c r="L473" i="4"/>
  <c r="J473" i="4" s="1"/>
  <c r="M473" i="4"/>
  <c r="N473" i="4"/>
  <c r="G474" i="4"/>
  <c r="H474" i="4"/>
  <c r="I474" i="4"/>
  <c r="E474" i="4" s="1" a="1"/>
  <c r="E474" i="4" s="1"/>
  <c r="K474" i="4"/>
  <c r="L474" i="4"/>
  <c r="J474" i="4" s="1"/>
  <c r="M474" i="4"/>
  <c r="N474" i="4"/>
  <c r="G475" i="4"/>
  <c r="H475" i="4"/>
  <c r="I475" i="4"/>
  <c r="E475" i="4" s="1" a="1"/>
  <c r="E475" i="4" s="1"/>
  <c r="K475" i="4"/>
  <c r="L475" i="4"/>
  <c r="J475" i="4" s="1"/>
  <c r="M475" i="4"/>
  <c r="N475" i="4"/>
  <c r="G476" i="4"/>
  <c r="H476" i="4"/>
  <c r="I476" i="4"/>
  <c r="E476" i="4" s="1" a="1"/>
  <c r="E476" i="4" s="1"/>
  <c r="K476" i="4"/>
  <c r="L476" i="4"/>
  <c r="J476" i="4" s="1"/>
  <c r="M476" i="4"/>
  <c r="N476" i="4"/>
  <c r="G477" i="4"/>
  <c r="H477" i="4"/>
  <c r="I477" i="4"/>
  <c r="E477" i="4" s="1" a="1"/>
  <c r="E477" i="4" s="1"/>
  <c r="K477" i="4"/>
  <c r="L477" i="4"/>
  <c r="J477" i="4" s="1"/>
  <c r="M477" i="4"/>
  <c r="N477" i="4"/>
  <c r="G478" i="4"/>
  <c r="H478" i="4"/>
  <c r="I478" i="4"/>
  <c r="E478" i="4" s="1" a="1"/>
  <c r="E478" i="4" s="1"/>
  <c r="K478" i="4"/>
  <c r="L478" i="4"/>
  <c r="J478" i="4" s="1"/>
  <c r="M478" i="4"/>
  <c r="N478" i="4"/>
  <c r="G479" i="4"/>
  <c r="H479" i="4"/>
  <c r="I479" i="4"/>
  <c r="E479" i="4" s="1" a="1"/>
  <c r="E479" i="4" s="1"/>
  <c r="K479" i="4"/>
  <c r="L479" i="4"/>
  <c r="J479" i="4" s="1"/>
  <c r="M479" i="4"/>
  <c r="N479" i="4"/>
  <c r="G480" i="4"/>
  <c r="H480" i="4"/>
  <c r="I480" i="4"/>
  <c r="E480" i="4" s="1" a="1"/>
  <c r="E480" i="4" s="1"/>
  <c r="K480" i="4"/>
  <c r="L480" i="4"/>
  <c r="J480" i="4" s="1"/>
  <c r="M480" i="4"/>
  <c r="N480" i="4"/>
  <c r="G481" i="4"/>
  <c r="H481" i="4"/>
  <c r="I481" i="4"/>
  <c r="E481" i="4" s="1" a="1"/>
  <c r="E481" i="4" s="1"/>
  <c r="K481" i="4"/>
  <c r="L481" i="4"/>
  <c r="J481" i="4" s="1"/>
  <c r="M481" i="4"/>
  <c r="N481" i="4"/>
  <c r="G482" i="4"/>
  <c r="H482" i="4"/>
  <c r="I482" i="4"/>
  <c r="E482" i="4" s="1" a="1"/>
  <c r="E482" i="4" s="1"/>
  <c r="K482" i="4"/>
  <c r="L482" i="4"/>
  <c r="J482" i="4" s="1"/>
  <c r="M482" i="4"/>
  <c r="N482" i="4"/>
  <c r="G483" i="4"/>
  <c r="H483" i="4"/>
  <c r="I483" i="4"/>
  <c r="E483" i="4" s="1" a="1"/>
  <c r="E483" i="4" s="1"/>
  <c r="K483" i="4"/>
  <c r="L483" i="4"/>
  <c r="J483" i="4" s="1"/>
  <c r="M483" i="4"/>
  <c r="N483" i="4"/>
  <c r="G484" i="4"/>
  <c r="H484" i="4"/>
  <c r="I484" i="4"/>
  <c r="E484" i="4" s="1" a="1"/>
  <c r="E484" i="4" s="1"/>
  <c r="K484" i="4"/>
  <c r="L484" i="4"/>
  <c r="J484" i="4" s="1"/>
  <c r="M484" i="4"/>
  <c r="N484" i="4"/>
  <c r="G485" i="4"/>
  <c r="H485" i="4"/>
  <c r="I485" i="4"/>
  <c r="E485" i="4" s="1" a="1"/>
  <c r="E485" i="4" s="1"/>
  <c r="K485" i="4"/>
  <c r="L485" i="4"/>
  <c r="J485" i="4" s="1"/>
  <c r="M485" i="4"/>
  <c r="N485" i="4"/>
  <c r="G486" i="4"/>
  <c r="H486" i="4"/>
  <c r="I486" i="4"/>
  <c r="E486" i="4" s="1" a="1"/>
  <c r="E486" i="4" s="1"/>
  <c r="K486" i="4"/>
  <c r="L486" i="4"/>
  <c r="J486" i="4" s="1"/>
  <c r="M486" i="4"/>
  <c r="N486" i="4"/>
  <c r="G487" i="4"/>
  <c r="H487" i="4"/>
  <c r="I487" i="4"/>
  <c r="E487" i="4" s="1" a="1"/>
  <c r="E487" i="4" s="1"/>
  <c r="K487" i="4"/>
  <c r="L487" i="4"/>
  <c r="J487" i="4" s="1"/>
  <c r="M487" i="4"/>
  <c r="N487" i="4"/>
  <c r="G488" i="4"/>
  <c r="H488" i="4"/>
  <c r="I488" i="4"/>
  <c r="E488" i="4" s="1" a="1"/>
  <c r="E488" i="4" s="1"/>
  <c r="K488" i="4"/>
  <c r="L488" i="4"/>
  <c r="J488" i="4" s="1"/>
  <c r="M488" i="4"/>
  <c r="N488" i="4"/>
  <c r="G489" i="4"/>
  <c r="H489" i="4"/>
  <c r="I489" i="4"/>
  <c r="E489" i="4" s="1" a="1"/>
  <c r="E489" i="4" s="1"/>
  <c r="K489" i="4"/>
  <c r="L489" i="4"/>
  <c r="J489" i="4" s="1"/>
  <c r="M489" i="4"/>
  <c r="N489" i="4"/>
  <c r="G490" i="4"/>
  <c r="H490" i="4"/>
  <c r="I490" i="4"/>
  <c r="E490" i="4" s="1" a="1"/>
  <c r="E490" i="4" s="1"/>
  <c r="K490" i="4"/>
  <c r="L490" i="4"/>
  <c r="J490" i="4" s="1"/>
  <c r="M490" i="4"/>
  <c r="N490" i="4"/>
  <c r="G491" i="4"/>
  <c r="H491" i="4"/>
  <c r="I491" i="4"/>
  <c r="E491" i="4" s="1" a="1"/>
  <c r="E491" i="4" s="1"/>
  <c r="K491" i="4"/>
  <c r="L491" i="4"/>
  <c r="J491" i="4" s="1"/>
  <c r="M491" i="4"/>
  <c r="N491" i="4"/>
  <c r="G492" i="4"/>
  <c r="H492" i="4"/>
  <c r="I492" i="4"/>
  <c r="E492" i="4" s="1" a="1"/>
  <c r="E492" i="4" s="1"/>
  <c r="K492" i="4"/>
  <c r="L492" i="4"/>
  <c r="J492" i="4" s="1"/>
  <c r="M492" i="4"/>
  <c r="N492" i="4"/>
  <c r="G493" i="4"/>
  <c r="H493" i="4"/>
  <c r="I493" i="4"/>
  <c r="E493" i="4" s="1" a="1"/>
  <c r="E493" i="4" s="1"/>
  <c r="K493" i="4"/>
  <c r="L493" i="4"/>
  <c r="J493" i="4" s="1"/>
  <c r="M493" i="4"/>
  <c r="N493" i="4"/>
  <c r="G494" i="4"/>
  <c r="H494" i="4"/>
  <c r="I494" i="4"/>
  <c r="E494" i="4" s="1" a="1"/>
  <c r="E494" i="4" s="1"/>
  <c r="K494" i="4"/>
  <c r="L494" i="4"/>
  <c r="J494" i="4" s="1"/>
  <c r="M494" i="4"/>
  <c r="N494" i="4"/>
  <c r="G495" i="4"/>
  <c r="H495" i="4"/>
  <c r="I495" i="4"/>
  <c r="E495" i="4" s="1" a="1"/>
  <c r="E495" i="4" s="1"/>
  <c r="K495" i="4"/>
  <c r="L495" i="4"/>
  <c r="J495" i="4" s="1"/>
  <c r="M495" i="4"/>
  <c r="N495" i="4"/>
  <c r="G496" i="4"/>
  <c r="H496" i="4"/>
  <c r="I496" i="4"/>
  <c r="E496" i="4" s="1" a="1"/>
  <c r="E496" i="4" s="1"/>
  <c r="K496" i="4"/>
  <c r="L496" i="4"/>
  <c r="J496" i="4" s="1"/>
  <c r="M496" i="4"/>
  <c r="N496" i="4"/>
  <c r="G497" i="4"/>
  <c r="H497" i="4"/>
  <c r="I497" i="4"/>
  <c r="E497" i="4" s="1" a="1"/>
  <c r="E497" i="4" s="1"/>
  <c r="K497" i="4"/>
  <c r="L497" i="4"/>
  <c r="J497" i="4" s="1"/>
  <c r="M497" i="4"/>
  <c r="N497" i="4"/>
  <c r="G498" i="4"/>
  <c r="H498" i="4"/>
  <c r="I498" i="4"/>
  <c r="E498" i="4" s="1" a="1"/>
  <c r="E498" i="4" s="1"/>
  <c r="K498" i="4"/>
  <c r="L498" i="4"/>
  <c r="J498" i="4" s="1"/>
  <c r="M498" i="4"/>
  <c r="N498" i="4"/>
  <c r="G499" i="4"/>
  <c r="H499" i="4"/>
  <c r="I499" i="4"/>
  <c r="E499" i="4" s="1" a="1"/>
  <c r="E499" i="4" s="1"/>
  <c r="K499" i="4"/>
  <c r="L499" i="4"/>
  <c r="J499" i="4" s="1"/>
  <c r="M499" i="4"/>
  <c r="N499" i="4"/>
  <c r="G500" i="4"/>
  <c r="H500" i="4"/>
  <c r="I500" i="4"/>
  <c r="E500" i="4" s="1" a="1"/>
  <c r="E500" i="4" s="1"/>
  <c r="K500" i="4"/>
  <c r="L500" i="4"/>
  <c r="J500" i="4" s="1"/>
  <c r="M500" i="4"/>
  <c r="N500" i="4"/>
  <c r="G501" i="4"/>
  <c r="H501" i="4"/>
  <c r="I501" i="4"/>
  <c r="E501" i="4" s="1" a="1"/>
  <c r="E501" i="4" s="1"/>
  <c r="K501" i="4"/>
  <c r="L501" i="4"/>
  <c r="J501" i="4" s="1"/>
  <c r="M501" i="4"/>
  <c r="N501" i="4"/>
  <c r="G502" i="4"/>
  <c r="H502" i="4"/>
  <c r="I502" i="4"/>
  <c r="E502" i="4" s="1" a="1"/>
  <c r="E502" i="4" s="1"/>
  <c r="K502" i="4"/>
  <c r="L502" i="4"/>
  <c r="J502" i="4" s="1"/>
  <c r="M502" i="4"/>
  <c r="N502" i="4"/>
  <c r="G503" i="4"/>
  <c r="H503" i="4"/>
  <c r="I503" i="4"/>
  <c r="E503" i="4" s="1" a="1"/>
  <c r="E503" i="4" s="1"/>
  <c r="K503" i="4"/>
  <c r="L503" i="4"/>
  <c r="J503" i="4" s="1"/>
  <c r="M503" i="4"/>
  <c r="N503" i="4"/>
  <c r="G504" i="4"/>
  <c r="H504" i="4"/>
  <c r="I504" i="4"/>
  <c r="E504" i="4" s="1" a="1"/>
  <c r="E504" i="4" s="1"/>
  <c r="K504" i="4"/>
  <c r="L504" i="4"/>
  <c r="J504" i="4" s="1"/>
  <c r="M504" i="4"/>
  <c r="N504" i="4"/>
  <c r="G505" i="4"/>
  <c r="H505" i="4"/>
  <c r="I505" i="4"/>
  <c r="E505" i="4" s="1" a="1"/>
  <c r="E505" i="4" s="1"/>
  <c r="K505" i="4"/>
  <c r="L505" i="4"/>
  <c r="J505" i="4" s="1"/>
  <c r="M505" i="4"/>
  <c r="N505" i="4"/>
  <c r="G506" i="4"/>
  <c r="H506" i="4"/>
  <c r="I506" i="4"/>
  <c r="E506" i="4" s="1" a="1"/>
  <c r="E506" i="4" s="1"/>
  <c r="K506" i="4"/>
  <c r="L506" i="4"/>
  <c r="J506" i="4" s="1"/>
  <c r="M506" i="4"/>
  <c r="N506" i="4"/>
  <c r="G507" i="4"/>
  <c r="H507" i="4"/>
  <c r="I507" i="4"/>
  <c r="E507" i="4" s="1" a="1"/>
  <c r="E507" i="4" s="1"/>
  <c r="K507" i="4"/>
  <c r="L507" i="4"/>
  <c r="J507" i="4" s="1"/>
  <c r="M507" i="4"/>
  <c r="N507" i="4"/>
  <c r="G508" i="4"/>
  <c r="H508" i="4"/>
  <c r="I508" i="4"/>
  <c r="E508" i="4" s="1" a="1"/>
  <c r="E508" i="4" s="1"/>
  <c r="K508" i="4"/>
  <c r="L508" i="4"/>
  <c r="J508" i="4" s="1"/>
  <c r="M508" i="4"/>
  <c r="N508" i="4"/>
  <c r="G509" i="4"/>
  <c r="H509" i="4"/>
  <c r="I509" i="4"/>
  <c r="E509" i="4" s="1" a="1"/>
  <c r="E509" i="4" s="1"/>
  <c r="K509" i="4"/>
  <c r="L509" i="4"/>
  <c r="J509" i="4" s="1"/>
  <c r="M509" i="4"/>
  <c r="N509" i="4"/>
  <c r="G510" i="4"/>
  <c r="H510" i="4"/>
  <c r="I510" i="4"/>
  <c r="E510" i="4" s="1" a="1"/>
  <c r="E510" i="4" s="1"/>
  <c r="K510" i="4"/>
  <c r="L510" i="4"/>
  <c r="J510" i="4" s="1"/>
  <c r="M510" i="4"/>
  <c r="N510" i="4"/>
  <c r="G511" i="4"/>
  <c r="H511" i="4"/>
  <c r="I511" i="4"/>
  <c r="E511" i="4" s="1" a="1"/>
  <c r="E511" i="4" s="1"/>
  <c r="K511" i="4"/>
  <c r="L511" i="4"/>
  <c r="J511" i="4" s="1"/>
  <c r="M511" i="4"/>
  <c r="N511" i="4"/>
  <c r="G512" i="4"/>
  <c r="H512" i="4"/>
  <c r="I512" i="4"/>
  <c r="E512" i="4" s="1" a="1"/>
  <c r="E512" i="4" s="1"/>
  <c r="K512" i="4"/>
  <c r="L512" i="4"/>
  <c r="J512" i="4" s="1"/>
  <c r="M512" i="4"/>
  <c r="N512" i="4"/>
  <c r="G513" i="4"/>
  <c r="H513" i="4"/>
  <c r="I513" i="4"/>
  <c r="E513" i="4" s="1" a="1"/>
  <c r="E513" i="4" s="1"/>
  <c r="K513" i="4"/>
  <c r="L513" i="4"/>
  <c r="J513" i="4" s="1"/>
  <c r="M513" i="4"/>
  <c r="N513" i="4"/>
  <c r="G514" i="4"/>
  <c r="H514" i="4"/>
  <c r="I514" i="4"/>
  <c r="E514" i="4" s="1" a="1"/>
  <c r="E514" i="4" s="1"/>
  <c r="K514" i="4"/>
  <c r="L514" i="4"/>
  <c r="J514" i="4" s="1"/>
  <c r="M514" i="4"/>
  <c r="N514" i="4"/>
  <c r="G515" i="4"/>
  <c r="H515" i="4"/>
  <c r="I515" i="4"/>
  <c r="E515" i="4" s="1" a="1"/>
  <c r="E515" i="4" s="1"/>
  <c r="K515" i="4"/>
  <c r="L515" i="4"/>
  <c r="J515" i="4" s="1"/>
  <c r="M515" i="4"/>
  <c r="N515" i="4"/>
  <c r="G516" i="4"/>
  <c r="H516" i="4"/>
  <c r="I516" i="4"/>
  <c r="E516" i="4" s="1" a="1"/>
  <c r="E516" i="4" s="1"/>
  <c r="K516" i="4"/>
  <c r="L516" i="4"/>
  <c r="J516" i="4" s="1"/>
  <c r="M516" i="4"/>
  <c r="N516" i="4"/>
  <c r="G517" i="4"/>
  <c r="H517" i="4"/>
  <c r="I517" i="4"/>
  <c r="E517" i="4" s="1" a="1"/>
  <c r="E517" i="4" s="1"/>
  <c r="K517" i="4"/>
  <c r="L517" i="4"/>
  <c r="J517" i="4" s="1"/>
  <c r="M517" i="4"/>
  <c r="N517" i="4"/>
  <c r="G518" i="4"/>
  <c r="H518" i="4"/>
  <c r="I518" i="4"/>
  <c r="E518" i="4" s="1" a="1"/>
  <c r="E518" i="4" s="1"/>
  <c r="K518" i="4"/>
  <c r="L518" i="4"/>
  <c r="J518" i="4" s="1"/>
  <c r="M518" i="4"/>
  <c r="N518" i="4"/>
  <c r="G519" i="4"/>
  <c r="H519" i="4"/>
  <c r="I519" i="4"/>
  <c r="E519" i="4" s="1" a="1"/>
  <c r="E519" i="4" s="1"/>
  <c r="K519" i="4"/>
  <c r="L519" i="4"/>
  <c r="J519" i="4" s="1"/>
  <c r="M519" i="4"/>
  <c r="N519" i="4"/>
  <c r="G520" i="4"/>
  <c r="H520" i="4"/>
  <c r="I520" i="4"/>
  <c r="E520" i="4" s="1" a="1"/>
  <c r="E520" i="4" s="1"/>
  <c r="K520" i="4"/>
  <c r="L520" i="4"/>
  <c r="J520" i="4" s="1"/>
  <c r="M520" i="4"/>
  <c r="N520" i="4"/>
  <c r="G521" i="4"/>
  <c r="H521" i="4"/>
  <c r="I521" i="4"/>
  <c r="E521" i="4" s="1" a="1"/>
  <c r="E521" i="4" s="1"/>
  <c r="K521" i="4"/>
  <c r="L521" i="4"/>
  <c r="J521" i="4" s="1"/>
  <c r="M521" i="4"/>
  <c r="N521" i="4"/>
  <c r="G522" i="4"/>
  <c r="H522" i="4"/>
  <c r="I522" i="4"/>
  <c r="E522" i="4" s="1" a="1"/>
  <c r="E522" i="4" s="1"/>
  <c r="K522" i="4"/>
  <c r="L522" i="4"/>
  <c r="J522" i="4" s="1"/>
  <c r="M522" i="4"/>
  <c r="N522" i="4"/>
  <c r="G523" i="4"/>
  <c r="H523" i="4"/>
  <c r="I523" i="4"/>
  <c r="E523" i="4" s="1" a="1"/>
  <c r="E523" i="4" s="1"/>
  <c r="K523" i="4"/>
  <c r="L523" i="4"/>
  <c r="J523" i="4" s="1"/>
  <c r="M523" i="4"/>
  <c r="N523" i="4"/>
  <c r="G524" i="4"/>
  <c r="H524" i="4"/>
  <c r="I524" i="4"/>
  <c r="E524" i="4" s="1" a="1"/>
  <c r="E524" i="4" s="1"/>
  <c r="K524" i="4"/>
  <c r="L524" i="4"/>
  <c r="J524" i="4" s="1"/>
  <c r="M524" i="4"/>
  <c r="N524" i="4"/>
  <c r="G525" i="4"/>
  <c r="H525" i="4"/>
  <c r="I525" i="4"/>
  <c r="E525" i="4" s="1" a="1"/>
  <c r="E525" i="4" s="1"/>
  <c r="K525" i="4"/>
  <c r="L525" i="4"/>
  <c r="J525" i="4" s="1"/>
  <c r="M525" i="4"/>
  <c r="N525" i="4"/>
  <c r="G526" i="4"/>
  <c r="H526" i="4"/>
  <c r="I526" i="4"/>
  <c r="E526" i="4" s="1" a="1"/>
  <c r="E526" i="4" s="1"/>
  <c r="K526" i="4"/>
  <c r="L526" i="4"/>
  <c r="J526" i="4" s="1"/>
  <c r="M526" i="4"/>
  <c r="N526" i="4"/>
  <c r="G527" i="4"/>
  <c r="H527" i="4"/>
  <c r="I527" i="4"/>
  <c r="E527" i="4" s="1" a="1"/>
  <c r="E527" i="4" s="1"/>
  <c r="K527" i="4"/>
  <c r="L527" i="4"/>
  <c r="J527" i="4" s="1"/>
  <c r="M527" i="4"/>
  <c r="N527" i="4"/>
  <c r="G528" i="4"/>
  <c r="H528" i="4"/>
  <c r="I528" i="4"/>
  <c r="E528" i="4" s="1" a="1"/>
  <c r="E528" i="4" s="1"/>
  <c r="K528" i="4"/>
  <c r="L528" i="4"/>
  <c r="J528" i="4" s="1"/>
  <c r="M528" i="4"/>
  <c r="N528" i="4"/>
  <c r="G529" i="4"/>
  <c r="H529" i="4"/>
  <c r="I529" i="4"/>
  <c r="E529" i="4" s="1" a="1"/>
  <c r="E529" i="4" s="1"/>
  <c r="K529" i="4"/>
  <c r="L529" i="4"/>
  <c r="J529" i="4" s="1"/>
  <c r="M529" i="4"/>
  <c r="N529" i="4"/>
  <c r="G530" i="4"/>
  <c r="H530" i="4"/>
  <c r="I530" i="4"/>
  <c r="E530" i="4" s="1" a="1"/>
  <c r="E530" i="4" s="1"/>
  <c r="K530" i="4"/>
  <c r="L530" i="4"/>
  <c r="J530" i="4" s="1"/>
  <c r="M530" i="4"/>
  <c r="N530" i="4"/>
  <c r="G531" i="4"/>
  <c r="H531" i="4"/>
  <c r="I531" i="4"/>
  <c r="E531" i="4" s="1" a="1"/>
  <c r="E531" i="4" s="1"/>
  <c r="K531" i="4"/>
  <c r="L531" i="4"/>
  <c r="J531" i="4" s="1"/>
  <c r="M531" i="4"/>
  <c r="N531" i="4"/>
  <c r="G532" i="4"/>
  <c r="H532" i="4"/>
  <c r="I532" i="4"/>
  <c r="E532" i="4" s="1" a="1"/>
  <c r="E532" i="4" s="1"/>
  <c r="K532" i="4"/>
  <c r="L532" i="4"/>
  <c r="J532" i="4" s="1"/>
  <c r="M532" i="4"/>
  <c r="N532" i="4"/>
  <c r="G533" i="4"/>
  <c r="H533" i="4"/>
  <c r="I533" i="4"/>
  <c r="E533" i="4" s="1" a="1"/>
  <c r="E533" i="4" s="1"/>
  <c r="K533" i="4"/>
  <c r="L533" i="4"/>
  <c r="J533" i="4" s="1"/>
  <c r="M533" i="4"/>
  <c r="N533" i="4"/>
  <c r="G534" i="4"/>
  <c r="H534" i="4"/>
  <c r="I534" i="4"/>
  <c r="E534" i="4" s="1" a="1"/>
  <c r="E534" i="4" s="1"/>
  <c r="K534" i="4"/>
  <c r="L534" i="4"/>
  <c r="J534" i="4" s="1"/>
  <c r="M534" i="4"/>
  <c r="N534" i="4"/>
  <c r="G535" i="4"/>
  <c r="H535" i="4"/>
  <c r="I535" i="4"/>
  <c r="E535" i="4" s="1" a="1"/>
  <c r="E535" i="4" s="1"/>
  <c r="K535" i="4"/>
  <c r="L535" i="4"/>
  <c r="J535" i="4" s="1"/>
  <c r="M535" i="4"/>
  <c r="N535" i="4"/>
  <c r="G536" i="4"/>
  <c r="H536" i="4"/>
  <c r="I536" i="4"/>
  <c r="E536" i="4" s="1" a="1"/>
  <c r="E536" i="4" s="1"/>
  <c r="K536" i="4"/>
  <c r="L536" i="4"/>
  <c r="J536" i="4" s="1"/>
  <c r="M536" i="4"/>
  <c r="N536" i="4"/>
  <c r="G537" i="4"/>
  <c r="H537" i="4"/>
  <c r="I537" i="4"/>
  <c r="E537" i="4" s="1" a="1"/>
  <c r="E537" i="4" s="1"/>
  <c r="K537" i="4"/>
  <c r="L537" i="4"/>
  <c r="J537" i="4" s="1"/>
  <c r="M537" i="4"/>
  <c r="N537" i="4"/>
  <c r="G538" i="4"/>
  <c r="H538" i="4"/>
  <c r="I538" i="4"/>
  <c r="E538" i="4" s="1" a="1"/>
  <c r="E538" i="4" s="1"/>
  <c r="K538" i="4"/>
  <c r="L538" i="4"/>
  <c r="J538" i="4" s="1"/>
  <c r="M538" i="4"/>
  <c r="N538" i="4"/>
  <c r="G539" i="4"/>
  <c r="H539" i="4"/>
  <c r="I539" i="4"/>
  <c r="E539" i="4" s="1" a="1"/>
  <c r="E539" i="4" s="1"/>
  <c r="K539" i="4"/>
  <c r="L539" i="4"/>
  <c r="J539" i="4" s="1"/>
  <c r="M539" i="4"/>
  <c r="N539" i="4"/>
  <c r="G540" i="4"/>
  <c r="H540" i="4"/>
  <c r="I540" i="4"/>
  <c r="E540" i="4" s="1" a="1"/>
  <c r="E540" i="4" s="1"/>
  <c r="K540" i="4"/>
  <c r="L540" i="4"/>
  <c r="J540" i="4" s="1"/>
  <c r="M540" i="4"/>
  <c r="N540" i="4"/>
  <c r="B4" i="4" a="1"/>
  <c r="B4" i="4" s="1"/>
  <c r="B5" i="4" a="1"/>
  <c r="B5" i="4" s="1"/>
  <c r="B6" i="4" a="1"/>
  <c r="B6" i="4" s="1"/>
  <c r="B7" i="4" a="1"/>
  <c r="B7" i="4" s="1"/>
  <c r="B8" i="4" a="1"/>
  <c r="B8" i="4" s="1"/>
  <c r="B9" i="4" a="1"/>
  <c r="B9" i="4" s="1"/>
  <c r="B10" i="4" a="1"/>
  <c r="B10" i="4" s="1"/>
  <c r="B11" i="4" a="1"/>
  <c r="B11" i="4" s="1"/>
  <c r="B12" i="4" a="1"/>
  <c r="B12" i="4" s="1"/>
  <c r="B13" i="4" a="1"/>
  <c r="B13" i="4" s="1"/>
  <c r="B14" i="4" a="1"/>
  <c r="B14" i="4" s="1"/>
  <c r="B15" i="4" a="1"/>
  <c r="B15" i="4" s="1"/>
  <c r="B16" i="4" a="1"/>
  <c r="B16" i="4" s="1"/>
  <c r="B17" i="4" a="1"/>
  <c r="B17" i="4" s="1"/>
  <c r="B18" i="4" a="1"/>
  <c r="B18" i="4" s="1"/>
  <c r="B19" i="4" a="1"/>
  <c r="B19" i="4" s="1"/>
  <c r="B20" i="4" a="1"/>
  <c r="B20" i="4" s="1"/>
  <c r="B21" i="4" a="1"/>
  <c r="B21" i="4" s="1"/>
  <c r="B22" i="4" a="1"/>
  <c r="B22" i="4" s="1"/>
  <c r="B23" i="4" a="1"/>
  <c r="B23" i="4" s="1"/>
  <c r="B24" i="4" a="1"/>
  <c r="B24" i="4" s="1"/>
  <c r="B25" i="4" a="1"/>
  <c r="B25" i="4" s="1"/>
  <c r="B26" i="4" a="1"/>
  <c r="B26" i="4" s="1"/>
  <c r="B27" i="4" a="1"/>
  <c r="B27" i="4" s="1"/>
  <c r="B28" i="4" a="1"/>
  <c r="B28" i="4" s="1"/>
  <c r="B29" i="4" a="1"/>
  <c r="B29" i="4" s="1"/>
  <c r="B30" i="4" a="1"/>
  <c r="B30" i="4" s="1"/>
  <c r="B31" i="4" a="1"/>
  <c r="B31" i="4" s="1"/>
  <c r="B32" i="4" a="1"/>
  <c r="B32" i="4" s="1"/>
  <c r="B33" i="4" a="1"/>
  <c r="B33" i="4" s="1"/>
  <c r="B34" i="4" a="1"/>
  <c r="B34" i="4" s="1"/>
  <c r="B35" i="4" a="1"/>
  <c r="B35" i="4" s="1"/>
  <c r="B36" i="4" a="1"/>
  <c r="B36" i="4" s="1"/>
  <c r="B37" i="4" a="1"/>
  <c r="B37" i="4" s="1"/>
  <c r="B38" i="4" a="1"/>
  <c r="B38" i="4" s="1"/>
  <c r="B39" i="4" a="1"/>
  <c r="B39" i="4" s="1"/>
  <c r="B40" i="4" a="1"/>
  <c r="B40" i="4" s="1"/>
  <c r="B41" i="4" a="1"/>
  <c r="B41" i="4" s="1"/>
  <c r="B42" i="4" a="1"/>
  <c r="B42" i="4" s="1"/>
  <c r="B43" i="4" a="1"/>
  <c r="B43" i="4" s="1"/>
  <c r="B44" i="4" a="1"/>
  <c r="B44" i="4" s="1"/>
  <c r="B45" i="4" a="1"/>
  <c r="B45" i="4" s="1"/>
  <c r="B46" i="4" a="1"/>
  <c r="B46" i="4" s="1"/>
  <c r="B47" i="4" a="1"/>
  <c r="B47" i="4" s="1"/>
  <c r="B48" i="4" a="1"/>
  <c r="B48" i="4" s="1"/>
  <c r="B49" i="4" a="1"/>
  <c r="B49" i="4" s="1"/>
  <c r="B50" i="4" a="1"/>
  <c r="B50" i="4" s="1"/>
  <c r="B51" i="4" a="1"/>
  <c r="B51" i="4" s="1"/>
  <c r="B52" i="4" a="1"/>
  <c r="B52" i="4" s="1"/>
  <c r="B53" i="4" a="1"/>
  <c r="B53" i="4" s="1"/>
  <c r="B54" i="4" a="1"/>
  <c r="B54" i="4" s="1"/>
  <c r="B55" i="4" a="1"/>
  <c r="B55" i="4" s="1"/>
  <c r="B56" i="4" a="1"/>
  <c r="B56" i="4" s="1"/>
  <c r="B57" i="4" a="1"/>
  <c r="B57" i="4" s="1"/>
  <c r="B58" i="4" a="1"/>
  <c r="B58" i="4" s="1"/>
  <c r="B59" i="4" a="1"/>
  <c r="B59" i="4" s="1"/>
  <c r="B60" i="4" a="1"/>
  <c r="B60" i="4" s="1"/>
  <c r="B61" i="4" a="1"/>
  <c r="B61" i="4" s="1"/>
  <c r="B62" i="4" a="1"/>
  <c r="B62" i="4" s="1"/>
  <c r="B63" i="4" a="1"/>
  <c r="B63" i="4" s="1"/>
  <c r="B64" i="4" a="1"/>
  <c r="B64" i="4" s="1"/>
  <c r="B65" i="4" a="1"/>
  <c r="B65" i="4" s="1"/>
  <c r="B66" i="4" a="1"/>
  <c r="B66" i="4" s="1"/>
  <c r="B67" i="4" a="1"/>
  <c r="B67" i="4" s="1"/>
  <c r="B68" i="4" a="1"/>
  <c r="B68" i="4" s="1"/>
  <c r="B69" i="4" a="1"/>
  <c r="B69" i="4" s="1"/>
  <c r="B70" i="4" a="1"/>
  <c r="B70" i="4" s="1"/>
  <c r="B71" i="4" a="1"/>
  <c r="B71" i="4" s="1"/>
  <c r="B72" i="4" a="1"/>
  <c r="B72" i="4" s="1"/>
  <c r="B73" i="4" a="1"/>
  <c r="B73" i="4" s="1"/>
  <c r="B74" i="4" a="1"/>
  <c r="B74" i="4" s="1"/>
  <c r="B75" i="4" a="1"/>
  <c r="B75" i="4" s="1"/>
  <c r="B76" i="4" a="1"/>
  <c r="B76" i="4" s="1"/>
  <c r="B77" i="4" a="1"/>
  <c r="B77" i="4" s="1"/>
  <c r="B78" i="4" a="1"/>
  <c r="B78" i="4" s="1"/>
  <c r="B79" i="4" a="1"/>
  <c r="B79" i="4" s="1"/>
  <c r="B80" i="4" a="1"/>
  <c r="B80" i="4" s="1"/>
  <c r="B81" i="4" a="1"/>
  <c r="B81" i="4" s="1"/>
  <c r="B82" i="4" a="1"/>
  <c r="B82" i="4" s="1"/>
  <c r="B83" i="4" a="1"/>
  <c r="B83" i="4" s="1"/>
  <c r="B84" i="4" a="1"/>
  <c r="B84" i="4" s="1"/>
  <c r="B85" i="4" a="1"/>
  <c r="B85" i="4" s="1"/>
  <c r="B86" i="4" a="1"/>
  <c r="B86" i="4" s="1"/>
  <c r="B87" i="4" a="1"/>
  <c r="B87" i="4" s="1"/>
  <c r="B88" i="4" a="1"/>
  <c r="B88" i="4" s="1"/>
  <c r="B89" i="4" a="1"/>
  <c r="B89" i="4" s="1"/>
  <c r="B90" i="4" a="1"/>
  <c r="B90" i="4" s="1"/>
  <c r="B91" i="4" a="1"/>
  <c r="B91" i="4" s="1"/>
  <c r="B92" i="4" a="1"/>
  <c r="B92" i="4" s="1"/>
  <c r="B93" i="4" a="1"/>
  <c r="B93" i="4" s="1"/>
  <c r="B94" i="4" a="1"/>
  <c r="B94" i="4" s="1"/>
  <c r="B95" i="4" a="1"/>
  <c r="B95" i="4" s="1"/>
  <c r="B96" i="4" a="1"/>
  <c r="B96" i="4" s="1"/>
  <c r="B97" i="4" a="1"/>
  <c r="B97" i="4" s="1"/>
  <c r="B98" i="4" a="1"/>
  <c r="B98" i="4" s="1"/>
  <c r="B99" i="4" a="1"/>
  <c r="B99" i="4" s="1"/>
  <c r="B100" i="4" a="1"/>
  <c r="B100" i="4" s="1"/>
  <c r="B101" i="4" a="1"/>
  <c r="B101" i="4" s="1"/>
  <c r="B102" i="4" a="1"/>
  <c r="B102" i="4" s="1"/>
  <c r="B103" i="4" a="1"/>
  <c r="B103" i="4" s="1"/>
  <c r="B104" i="4" a="1"/>
  <c r="B104" i="4" s="1"/>
  <c r="B105" i="4" a="1"/>
  <c r="B105" i="4" s="1"/>
  <c r="B106" i="4" a="1"/>
  <c r="B106" i="4" s="1"/>
  <c r="B107" i="4" a="1"/>
  <c r="B107" i="4" s="1"/>
  <c r="B108" i="4" a="1"/>
  <c r="B108" i="4" s="1"/>
  <c r="B109" i="4" a="1"/>
  <c r="B109" i="4" s="1"/>
  <c r="B110" i="4" a="1"/>
  <c r="B110" i="4" s="1"/>
  <c r="B111" i="4" a="1"/>
  <c r="B111" i="4" s="1"/>
  <c r="B112" i="4" a="1"/>
  <c r="B112" i="4" s="1"/>
  <c r="B113" i="4" a="1"/>
  <c r="B113" i="4" s="1"/>
  <c r="B114" i="4" a="1"/>
  <c r="B114" i="4" s="1"/>
  <c r="B115" i="4" a="1"/>
  <c r="B115" i="4" s="1"/>
  <c r="B116" i="4" a="1"/>
  <c r="B116" i="4" s="1"/>
  <c r="B117" i="4" a="1"/>
  <c r="B117" i="4" s="1"/>
  <c r="B118" i="4" a="1"/>
  <c r="B118" i="4" s="1"/>
  <c r="B119" i="4" a="1"/>
  <c r="B119" i="4" s="1"/>
  <c r="B120" i="4" a="1"/>
  <c r="B120" i="4" s="1"/>
  <c r="B121" i="4" a="1"/>
  <c r="B121" i="4" s="1"/>
  <c r="B122" i="4" a="1"/>
  <c r="B122" i="4" s="1"/>
  <c r="B123" i="4" a="1"/>
  <c r="B123" i="4" s="1"/>
  <c r="B124" i="4" a="1"/>
  <c r="B124" i="4" s="1"/>
  <c r="B125" i="4" a="1"/>
  <c r="B125" i="4" s="1"/>
  <c r="B126" i="4" a="1"/>
  <c r="B126" i="4" s="1"/>
  <c r="B127" i="4" a="1"/>
  <c r="B127" i="4" s="1"/>
  <c r="B128" i="4" a="1"/>
  <c r="B128" i="4" s="1"/>
  <c r="B129" i="4" a="1"/>
  <c r="B129" i="4" s="1"/>
  <c r="B130" i="4" a="1"/>
  <c r="B130" i="4" s="1"/>
  <c r="B131" i="4" a="1"/>
  <c r="B131" i="4" s="1"/>
  <c r="B132" i="4" a="1"/>
  <c r="B132" i="4" s="1"/>
  <c r="B133" i="4" a="1"/>
  <c r="B133" i="4" s="1"/>
  <c r="B134" i="4" a="1"/>
  <c r="B134" i="4" s="1"/>
  <c r="B135" i="4" a="1"/>
  <c r="B135" i="4" s="1"/>
  <c r="B136" i="4" a="1"/>
  <c r="B136" i="4" s="1"/>
  <c r="B137" i="4" a="1"/>
  <c r="B137" i="4" s="1"/>
  <c r="B138" i="4" a="1"/>
  <c r="B138" i="4" s="1"/>
  <c r="B139" i="4" a="1"/>
  <c r="B139" i="4" s="1"/>
  <c r="B140" i="4" a="1"/>
  <c r="B140" i="4" s="1"/>
  <c r="B141" i="4" a="1"/>
  <c r="B141" i="4" s="1"/>
  <c r="B142" i="4" a="1"/>
  <c r="B142" i="4" s="1"/>
  <c r="B143" i="4" a="1"/>
  <c r="B143" i="4" s="1"/>
  <c r="B144" i="4" a="1"/>
  <c r="B144" i="4" s="1"/>
  <c r="B145" i="4" a="1"/>
  <c r="B145" i="4" s="1"/>
  <c r="B146" i="4" a="1"/>
  <c r="B146" i="4" s="1"/>
  <c r="B147" i="4" a="1"/>
  <c r="B147" i="4" s="1"/>
  <c r="B148" i="4" a="1"/>
  <c r="B148" i="4" s="1"/>
  <c r="B149" i="4" a="1"/>
  <c r="B149" i="4" s="1"/>
  <c r="B150" i="4" a="1"/>
  <c r="B150" i="4" s="1"/>
  <c r="B151" i="4" a="1"/>
  <c r="B151" i="4" s="1"/>
  <c r="B152" i="4" a="1"/>
  <c r="B152" i="4" s="1"/>
  <c r="B153" i="4" a="1"/>
  <c r="B153" i="4" s="1"/>
  <c r="B154" i="4" a="1"/>
  <c r="B154" i="4" s="1"/>
  <c r="B155" i="4" a="1"/>
  <c r="B155" i="4" s="1"/>
  <c r="B156" i="4" a="1"/>
  <c r="B156" i="4" s="1"/>
  <c r="B157" i="4" a="1"/>
  <c r="B157" i="4" s="1"/>
  <c r="B158" i="4" a="1"/>
  <c r="B158" i="4" s="1"/>
  <c r="B159" i="4" a="1"/>
  <c r="B159" i="4" s="1"/>
  <c r="B160" i="4" a="1"/>
  <c r="B160" i="4" s="1"/>
  <c r="B161" i="4" a="1"/>
  <c r="B161" i="4" s="1"/>
  <c r="B162" i="4" a="1"/>
  <c r="B162" i="4" s="1"/>
  <c r="B163" i="4" a="1"/>
  <c r="B163" i="4" s="1"/>
  <c r="B164" i="4" a="1"/>
  <c r="B164" i="4" s="1"/>
  <c r="B165" i="4" a="1"/>
  <c r="B165" i="4" s="1"/>
  <c r="B166" i="4" a="1"/>
  <c r="B166" i="4" s="1"/>
  <c r="B167" i="4" a="1"/>
  <c r="B167" i="4" s="1"/>
  <c r="B168" i="4" a="1"/>
  <c r="B168" i="4" s="1"/>
  <c r="B169" i="4" a="1"/>
  <c r="B169" i="4" s="1"/>
  <c r="B170" i="4" a="1"/>
  <c r="B170" i="4" s="1"/>
  <c r="B171" i="4" a="1"/>
  <c r="B171" i="4" s="1"/>
  <c r="B172" i="4" a="1"/>
  <c r="B172" i="4" s="1"/>
  <c r="B173" i="4" a="1"/>
  <c r="B173" i="4" s="1"/>
  <c r="B174" i="4" a="1"/>
  <c r="B174" i="4" s="1"/>
  <c r="B175" i="4" a="1"/>
  <c r="B175" i="4" s="1"/>
  <c r="B176" i="4" a="1"/>
  <c r="B176" i="4" s="1"/>
  <c r="B177" i="4" a="1"/>
  <c r="B177" i="4" s="1"/>
  <c r="B178" i="4" a="1"/>
  <c r="B178" i="4" s="1"/>
  <c r="B179" i="4" a="1"/>
  <c r="B179" i="4" s="1"/>
  <c r="B180" i="4" a="1"/>
  <c r="B180" i="4" s="1"/>
  <c r="B181" i="4" a="1"/>
  <c r="B181" i="4" s="1"/>
  <c r="B182" i="4" a="1"/>
  <c r="B182" i="4" s="1"/>
  <c r="B183" i="4" a="1"/>
  <c r="B183" i="4" s="1"/>
  <c r="B184" i="4" a="1"/>
  <c r="B184" i="4" s="1"/>
  <c r="B185" i="4" a="1"/>
  <c r="B185" i="4" s="1"/>
  <c r="B186" i="4" a="1"/>
  <c r="B186" i="4" s="1"/>
  <c r="B187" i="4" a="1"/>
  <c r="B187" i="4" s="1"/>
  <c r="B188" i="4" a="1"/>
  <c r="B188" i="4" s="1"/>
  <c r="B189" i="4" a="1"/>
  <c r="B189" i="4" s="1"/>
  <c r="B190" i="4" a="1"/>
  <c r="B190" i="4" s="1"/>
  <c r="B191" i="4" a="1"/>
  <c r="B191" i="4" s="1"/>
  <c r="B192" i="4" a="1"/>
  <c r="B192" i="4" s="1"/>
  <c r="B193" i="4" a="1"/>
  <c r="B193" i="4" s="1"/>
  <c r="B194" i="4" a="1"/>
  <c r="B194" i="4" s="1"/>
  <c r="B195" i="4" a="1"/>
  <c r="B195" i="4" s="1"/>
  <c r="B196" i="4" a="1"/>
  <c r="B196" i="4" s="1"/>
  <c r="B197" i="4" a="1"/>
  <c r="B197" i="4" s="1"/>
  <c r="B198" i="4" a="1"/>
  <c r="B198" i="4" s="1"/>
  <c r="B199" i="4" a="1"/>
  <c r="B199" i="4" s="1"/>
  <c r="B200" i="4" a="1"/>
  <c r="B200" i="4" s="1"/>
  <c r="B201" i="4" a="1"/>
  <c r="B201" i="4" s="1"/>
  <c r="B202" i="4" a="1"/>
  <c r="B202" i="4" s="1"/>
  <c r="B203" i="4" a="1"/>
  <c r="B203" i="4" s="1"/>
  <c r="B204" i="4" a="1"/>
  <c r="B204" i="4" s="1"/>
  <c r="B205" i="4" a="1"/>
  <c r="B205" i="4" s="1"/>
  <c r="B206" i="4" a="1"/>
  <c r="B206" i="4" s="1"/>
  <c r="B207" i="4" a="1"/>
  <c r="B207" i="4" s="1"/>
  <c r="B208" i="4" a="1"/>
  <c r="B208" i="4" s="1"/>
  <c r="B209" i="4" a="1"/>
  <c r="B209" i="4" s="1"/>
  <c r="B210" i="4" a="1"/>
  <c r="B210" i="4" s="1"/>
  <c r="B211" i="4" a="1"/>
  <c r="B211" i="4" s="1"/>
  <c r="B212" i="4" a="1"/>
  <c r="B212" i="4" s="1"/>
  <c r="B213" i="4" a="1"/>
  <c r="B213" i="4" s="1"/>
  <c r="B214" i="4" a="1"/>
  <c r="B214" i="4" s="1"/>
  <c r="B215" i="4" a="1"/>
  <c r="B215" i="4" s="1"/>
  <c r="B216" i="4" a="1"/>
  <c r="B216" i="4" s="1"/>
  <c r="B217" i="4" a="1"/>
  <c r="B217" i="4" s="1"/>
  <c r="B218" i="4" a="1"/>
  <c r="B218" i="4" s="1"/>
  <c r="B219" i="4" a="1"/>
  <c r="B219" i="4" s="1"/>
  <c r="B220" i="4" a="1"/>
  <c r="B220" i="4" s="1"/>
  <c r="B221" i="4" a="1"/>
  <c r="B221" i="4" s="1"/>
  <c r="B222" i="4" a="1"/>
  <c r="B222" i="4" s="1"/>
  <c r="B223" i="4" a="1"/>
  <c r="B223" i="4" s="1"/>
  <c r="B224" i="4" a="1"/>
  <c r="B224" i="4" s="1"/>
  <c r="B225" i="4" a="1"/>
  <c r="B225" i="4" s="1"/>
  <c r="B226" i="4" a="1"/>
  <c r="B226" i="4" s="1"/>
  <c r="B227" i="4" a="1"/>
  <c r="B227" i="4" s="1"/>
  <c r="B228" i="4" a="1"/>
  <c r="B228" i="4" s="1"/>
  <c r="B229" i="4" a="1"/>
  <c r="B229" i="4" s="1"/>
  <c r="B230" i="4" a="1"/>
  <c r="B230" i="4" s="1"/>
  <c r="B231" i="4" a="1"/>
  <c r="B231" i="4" s="1"/>
  <c r="B232" i="4" a="1"/>
  <c r="B232" i="4" s="1"/>
  <c r="B233" i="4" a="1"/>
  <c r="B233" i="4" s="1"/>
  <c r="B234" i="4" a="1"/>
  <c r="B234" i="4" s="1"/>
  <c r="B235" i="4" a="1"/>
  <c r="B235" i="4" s="1"/>
  <c r="B236" i="4" a="1"/>
  <c r="B236" i="4" s="1"/>
  <c r="B237" i="4" a="1"/>
  <c r="B237" i="4" s="1"/>
  <c r="B238" i="4" a="1"/>
  <c r="B238" i="4" s="1"/>
  <c r="B239" i="4" a="1"/>
  <c r="B239" i="4" s="1"/>
  <c r="B240" i="4" a="1"/>
  <c r="B240" i="4" s="1"/>
  <c r="B241" i="4" a="1"/>
  <c r="B241" i="4" s="1"/>
  <c r="B242" i="4" a="1"/>
  <c r="B242" i="4" s="1"/>
  <c r="B243" i="4" a="1"/>
  <c r="B243" i="4" s="1"/>
  <c r="B244" i="4" a="1"/>
  <c r="B244" i="4" s="1"/>
  <c r="B245" i="4" a="1"/>
  <c r="B245" i="4" s="1"/>
  <c r="B246" i="4" a="1"/>
  <c r="B246" i="4" s="1"/>
  <c r="B247" i="4" a="1"/>
  <c r="B247" i="4" s="1"/>
  <c r="B248" i="4" a="1"/>
  <c r="B248" i="4" s="1"/>
  <c r="B249" i="4" a="1"/>
  <c r="B249" i="4" s="1"/>
  <c r="B250" i="4" a="1"/>
  <c r="B250" i="4" s="1"/>
  <c r="B251" i="4" a="1"/>
  <c r="B251" i="4" s="1"/>
  <c r="B252" i="4" a="1"/>
  <c r="B252" i="4" s="1"/>
  <c r="B253" i="4" a="1"/>
  <c r="B253" i="4" s="1"/>
  <c r="B254" i="4" a="1"/>
  <c r="B254" i="4" s="1"/>
  <c r="B255" i="4" a="1"/>
  <c r="B255" i="4" s="1"/>
  <c r="B256" i="4" a="1"/>
  <c r="B256" i="4" s="1"/>
  <c r="B257" i="4" a="1"/>
  <c r="B257" i="4" s="1"/>
  <c r="B258" i="4" a="1"/>
  <c r="B258" i="4" s="1"/>
  <c r="B259" i="4" a="1"/>
  <c r="B259" i="4" s="1"/>
  <c r="B260" i="4" a="1"/>
  <c r="B260" i="4" s="1"/>
  <c r="B261" i="4" a="1"/>
  <c r="B261" i="4" s="1"/>
  <c r="B262" i="4" a="1"/>
  <c r="B262" i="4" s="1"/>
  <c r="B263" i="4" a="1"/>
  <c r="B263" i="4" s="1"/>
  <c r="B264" i="4" a="1"/>
  <c r="B264" i="4" s="1"/>
  <c r="B265" i="4" a="1"/>
  <c r="B265" i="4" s="1"/>
  <c r="B266" i="4" a="1"/>
  <c r="B266" i="4" s="1"/>
  <c r="B267" i="4" a="1"/>
  <c r="B267" i="4" s="1"/>
  <c r="B268" i="4" a="1"/>
  <c r="B268" i="4" s="1"/>
  <c r="B269" i="4" a="1"/>
  <c r="B269" i="4" s="1"/>
  <c r="B270" i="4" a="1"/>
  <c r="B270" i="4" s="1"/>
  <c r="B271" i="4" a="1"/>
  <c r="B271" i="4" s="1"/>
  <c r="B272" i="4" a="1"/>
  <c r="B272" i="4" s="1"/>
  <c r="B273" i="4" a="1"/>
  <c r="B273" i="4" s="1"/>
  <c r="B274" i="4" a="1"/>
  <c r="B274" i="4" s="1"/>
  <c r="B275" i="4" a="1"/>
  <c r="B275" i="4" s="1"/>
  <c r="B276" i="4" a="1"/>
  <c r="B276" i="4" s="1"/>
  <c r="B277" i="4" a="1"/>
  <c r="B277" i="4" s="1"/>
  <c r="B278" i="4" a="1"/>
  <c r="B278" i="4" s="1"/>
  <c r="B279" i="4" a="1"/>
  <c r="B279" i="4" s="1"/>
  <c r="B280" i="4" a="1"/>
  <c r="B280" i="4" s="1"/>
  <c r="B281" i="4" a="1"/>
  <c r="B281" i="4" s="1"/>
  <c r="B282" i="4" a="1"/>
  <c r="B282" i="4" s="1"/>
  <c r="B283" i="4" a="1"/>
  <c r="B283" i="4" s="1"/>
  <c r="B284" i="4" a="1"/>
  <c r="B284" i="4" s="1"/>
  <c r="B285" i="4" a="1"/>
  <c r="B285" i="4" s="1"/>
  <c r="B286" i="4" a="1"/>
  <c r="B286" i="4" s="1"/>
  <c r="B287" i="4" a="1"/>
  <c r="B287" i="4" s="1"/>
  <c r="B288" i="4" a="1"/>
  <c r="B288" i="4" s="1"/>
  <c r="B289" i="4" a="1"/>
  <c r="B289" i="4" s="1"/>
  <c r="B290" i="4" a="1"/>
  <c r="B290" i="4" s="1"/>
  <c r="B291" i="4" a="1"/>
  <c r="B291" i="4" s="1"/>
  <c r="B292" i="4" a="1"/>
  <c r="B292" i="4" s="1"/>
  <c r="B293" i="4" a="1"/>
  <c r="B293" i="4" s="1"/>
  <c r="B294" i="4" a="1"/>
  <c r="B294" i="4" s="1"/>
  <c r="B295" i="4" a="1"/>
  <c r="B295" i="4" s="1"/>
  <c r="B296" i="4" a="1"/>
  <c r="B296" i="4" s="1"/>
  <c r="B297" i="4" a="1"/>
  <c r="B297" i="4" s="1"/>
  <c r="B298" i="4" a="1"/>
  <c r="B298" i="4" s="1"/>
  <c r="B299" i="4" a="1"/>
  <c r="B299" i="4" s="1"/>
  <c r="B300" i="4" a="1"/>
  <c r="B300" i="4" s="1"/>
  <c r="B301" i="4" a="1"/>
  <c r="B301" i="4" s="1"/>
  <c r="B302" i="4" a="1"/>
  <c r="B302" i="4" s="1"/>
  <c r="B303" i="4" a="1"/>
  <c r="B303" i="4" s="1"/>
  <c r="B304" i="4" a="1"/>
  <c r="B304" i="4" s="1"/>
  <c r="B305" i="4" a="1"/>
  <c r="B305" i="4" s="1"/>
  <c r="B306" i="4" a="1"/>
  <c r="B306" i="4" s="1"/>
  <c r="B307" i="4" a="1"/>
  <c r="B307" i="4" s="1"/>
  <c r="B308" i="4" a="1"/>
  <c r="B308" i="4" s="1"/>
  <c r="B309" i="4" a="1"/>
  <c r="B309" i="4" s="1"/>
  <c r="B310" i="4" a="1"/>
  <c r="B310" i="4" s="1"/>
  <c r="B311" i="4" a="1"/>
  <c r="B311" i="4" s="1"/>
  <c r="B312" i="4" a="1"/>
  <c r="B312" i="4" s="1"/>
  <c r="B313" i="4" a="1"/>
  <c r="B313" i="4" s="1"/>
  <c r="B314" i="4" a="1"/>
  <c r="B314" i="4" s="1"/>
  <c r="B315" i="4" a="1"/>
  <c r="B315" i="4" s="1"/>
  <c r="B316" i="4" a="1"/>
  <c r="B316" i="4" s="1"/>
  <c r="B317" i="4" a="1"/>
  <c r="B317" i="4" s="1"/>
  <c r="B318" i="4" a="1"/>
  <c r="B318" i="4" s="1"/>
  <c r="B319" i="4" a="1"/>
  <c r="B319" i="4" s="1"/>
  <c r="B320" i="4" a="1"/>
  <c r="B320" i="4" s="1"/>
  <c r="B321" i="4" a="1"/>
  <c r="B321" i="4" s="1"/>
  <c r="B322" i="4" a="1"/>
  <c r="B322" i="4" s="1"/>
  <c r="B323" i="4" a="1"/>
  <c r="B323" i="4" s="1"/>
  <c r="B324" i="4" a="1"/>
  <c r="B324" i="4" s="1"/>
  <c r="B325" i="4" a="1"/>
  <c r="B325" i="4" s="1"/>
  <c r="B326" i="4" a="1"/>
  <c r="B326" i="4" s="1"/>
  <c r="B327" i="4" a="1"/>
  <c r="B327" i="4" s="1"/>
  <c r="B328" i="4" a="1"/>
  <c r="B328" i="4" s="1"/>
  <c r="B329" i="4" a="1"/>
  <c r="B329" i="4" s="1"/>
  <c r="B330" i="4" a="1"/>
  <c r="B330" i="4" s="1"/>
  <c r="B331" i="4" a="1"/>
  <c r="B331" i="4" s="1"/>
  <c r="B332" i="4" a="1"/>
  <c r="B332" i="4" s="1"/>
  <c r="B333" i="4" a="1"/>
  <c r="B333" i="4" s="1"/>
  <c r="B334" i="4" a="1"/>
  <c r="B334" i="4" s="1"/>
  <c r="B335" i="4" a="1"/>
  <c r="B335" i="4" s="1"/>
  <c r="B336" i="4" a="1"/>
  <c r="B336" i="4" s="1"/>
  <c r="B337" i="4" a="1"/>
  <c r="B337" i="4" s="1"/>
  <c r="B338" i="4" a="1"/>
  <c r="B338" i="4" s="1"/>
  <c r="B339" i="4" a="1"/>
  <c r="B339" i="4" s="1"/>
  <c r="B340" i="4" a="1"/>
  <c r="B340" i="4" s="1"/>
  <c r="B341" i="4" a="1"/>
  <c r="B341" i="4" s="1"/>
  <c r="B342" i="4" a="1"/>
  <c r="B342" i="4" s="1"/>
  <c r="B343" i="4" a="1"/>
  <c r="B343" i="4" s="1"/>
  <c r="B344" i="4" a="1"/>
  <c r="B344" i="4" s="1"/>
  <c r="B345" i="4" a="1"/>
  <c r="B345" i="4" s="1"/>
  <c r="B346" i="4" a="1"/>
  <c r="B346" i="4" s="1"/>
  <c r="B347" i="4" a="1"/>
  <c r="B347" i="4" s="1"/>
  <c r="B348" i="4" a="1"/>
  <c r="B348" i="4" s="1"/>
  <c r="B349" i="4" a="1"/>
  <c r="B349" i="4" s="1"/>
  <c r="B350" i="4" a="1"/>
  <c r="B350" i="4" s="1"/>
  <c r="B351" i="4" a="1"/>
  <c r="B351" i="4" s="1"/>
  <c r="B352" i="4" a="1"/>
  <c r="B352" i="4" s="1"/>
  <c r="B353" i="4" a="1"/>
  <c r="B353" i="4" s="1"/>
  <c r="B354" i="4" a="1"/>
  <c r="B354" i="4" s="1"/>
  <c r="B355" i="4" a="1"/>
  <c r="B355" i="4" s="1"/>
  <c r="B356" i="4" a="1"/>
  <c r="B356" i="4" s="1"/>
  <c r="B357" i="4" a="1"/>
  <c r="B357" i="4" s="1"/>
  <c r="B358" i="4" a="1"/>
  <c r="B358" i="4" s="1"/>
  <c r="B359" i="4" a="1"/>
  <c r="B359" i="4" s="1"/>
  <c r="B360" i="4" a="1"/>
  <c r="B360" i="4" s="1"/>
  <c r="B361" i="4" a="1"/>
  <c r="B361" i="4" s="1"/>
  <c r="B362" i="4" a="1"/>
  <c r="B362" i="4" s="1"/>
  <c r="B363" i="4" a="1"/>
  <c r="B363" i="4" s="1"/>
  <c r="B364" i="4" a="1"/>
  <c r="B364" i="4" s="1"/>
  <c r="B365" i="4" a="1"/>
  <c r="B365" i="4" s="1"/>
  <c r="B366" i="4" a="1"/>
  <c r="B366" i="4" s="1"/>
  <c r="B367" i="4" a="1"/>
  <c r="B367" i="4" s="1"/>
  <c r="B368" i="4" a="1"/>
  <c r="B368" i="4" s="1"/>
  <c r="B369" i="4" a="1"/>
  <c r="B369" i="4" s="1"/>
  <c r="B370" i="4" a="1"/>
  <c r="B370" i="4" s="1"/>
  <c r="B371" i="4" a="1"/>
  <c r="B371" i="4" s="1"/>
  <c r="B372" i="4" a="1"/>
  <c r="B372" i="4" s="1"/>
  <c r="B373" i="4" a="1"/>
  <c r="B373" i="4" s="1"/>
  <c r="B374" i="4" a="1"/>
  <c r="B374" i="4" s="1"/>
  <c r="B375" i="4" a="1"/>
  <c r="B375" i="4" s="1"/>
  <c r="B376" i="4" a="1"/>
  <c r="B376" i="4" s="1"/>
  <c r="B377" i="4" a="1"/>
  <c r="B377" i="4" s="1"/>
  <c r="B378" i="4" a="1"/>
  <c r="B378" i="4" s="1"/>
  <c r="B379" i="4" a="1"/>
  <c r="B379" i="4" s="1"/>
  <c r="B380" i="4" a="1"/>
  <c r="B380" i="4" s="1"/>
  <c r="B381" i="4" a="1"/>
  <c r="B381" i="4" s="1"/>
  <c r="B382" i="4" a="1"/>
  <c r="B382" i="4" s="1"/>
  <c r="B383" i="4" a="1"/>
  <c r="B383" i="4" s="1"/>
  <c r="B384" i="4" a="1"/>
  <c r="B384" i="4" s="1"/>
  <c r="B385" i="4" a="1"/>
  <c r="B385" i="4" s="1"/>
  <c r="B386" i="4" a="1"/>
  <c r="B386" i="4" s="1"/>
  <c r="B387" i="4" a="1"/>
  <c r="B387" i="4" s="1"/>
  <c r="B388" i="4" a="1"/>
  <c r="B388" i="4" s="1"/>
  <c r="B389" i="4" a="1"/>
  <c r="B389" i="4" s="1"/>
  <c r="B390" i="4" a="1"/>
  <c r="B390" i="4" s="1"/>
  <c r="B391" i="4" a="1"/>
  <c r="B391" i="4" s="1"/>
  <c r="B392" i="4" a="1"/>
  <c r="B392" i="4" s="1"/>
  <c r="B393" i="4" a="1"/>
  <c r="B393" i="4" s="1"/>
  <c r="B394" i="4" a="1"/>
  <c r="B394" i="4" s="1"/>
  <c r="B395" i="4" a="1"/>
  <c r="B395" i="4" s="1"/>
  <c r="B396" i="4" a="1"/>
  <c r="B396" i="4" s="1"/>
  <c r="B397" i="4" a="1"/>
  <c r="B397" i="4" s="1"/>
  <c r="B398" i="4" a="1"/>
  <c r="B398" i="4" s="1"/>
  <c r="B399" i="4" a="1"/>
  <c r="B399" i="4" s="1"/>
  <c r="B400" i="4" a="1"/>
  <c r="B400" i="4" s="1"/>
  <c r="B401" i="4" a="1"/>
  <c r="B401" i="4" s="1"/>
  <c r="B402" i="4" a="1"/>
  <c r="B402" i="4" s="1"/>
  <c r="B403" i="4" a="1"/>
  <c r="B403" i="4" s="1"/>
  <c r="B404" i="4" a="1"/>
  <c r="B404" i="4" s="1"/>
  <c r="B405" i="4" a="1"/>
  <c r="B405" i="4" s="1"/>
  <c r="B406" i="4" a="1"/>
  <c r="B406" i="4" s="1"/>
  <c r="B407" i="4" a="1"/>
  <c r="B407" i="4" s="1"/>
  <c r="B408" i="4" a="1"/>
  <c r="B408" i="4" s="1"/>
  <c r="B409" i="4" a="1"/>
  <c r="B409" i="4" s="1"/>
  <c r="B410" i="4" a="1"/>
  <c r="B410" i="4" s="1"/>
  <c r="B411" i="4" a="1"/>
  <c r="B411" i="4" s="1"/>
  <c r="B412" i="4" a="1"/>
  <c r="B412" i="4" s="1"/>
  <c r="B413" i="4" a="1"/>
  <c r="B413" i="4" s="1"/>
  <c r="B414" i="4" a="1"/>
  <c r="B414" i="4" s="1"/>
  <c r="B415" i="4" a="1"/>
  <c r="B415" i="4" s="1"/>
  <c r="B416" i="4" a="1"/>
  <c r="B416" i="4" s="1"/>
  <c r="B417" i="4" a="1"/>
  <c r="B417" i="4" s="1"/>
  <c r="B418" i="4" a="1"/>
  <c r="B418" i="4" s="1"/>
  <c r="B419" i="4" a="1"/>
  <c r="B419" i="4" s="1"/>
  <c r="B420" i="4" a="1"/>
  <c r="B420" i="4" s="1"/>
  <c r="B421" i="4" a="1"/>
  <c r="B421" i="4" s="1"/>
  <c r="B422" i="4" a="1"/>
  <c r="B422" i="4" s="1"/>
  <c r="B423" i="4" a="1"/>
  <c r="B423" i="4" s="1"/>
  <c r="B424" i="4" a="1"/>
  <c r="B424" i="4" s="1"/>
  <c r="B425" i="4" a="1"/>
  <c r="B425" i="4" s="1"/>
  <c r="B426" i="4" a="1"/>
  <c r="B426" i="4" s="1"/>
  <c r="B427" i="4" a="1"/>
  <c r="B427" i="4" s="1"/>
  <c r="B428" i="4" a="1"/>
  <c r="B428" i="4" s="1"/>
  <c r="B429" i="4" a="1"/>
  <c r="B429" i="4" s="1"/>
  <c r="B430" i="4" a="1"/>
  <c r="B430" i="4" s="1"/>
  <c r="B431" i="4" a="1"/>
  <c r="B431" i="4" s="1"/>
  <c r="B432" i="4" a="1"/>
  <c r="B432" i="4" s="1"/>
  <c r="B433" i="4" a="1"/>
  <c r="B433" i="4" s="1"/>
  <c r="B434" i="4" a="1"/>
  <c r="B434" i="4" s="1"/>
  <c r="B435" i="4" a="1"/>
  <c r="B435" i="4" s="1"/>
  <c r="B436" i="4" a="1"/>
  <c r="B436" i="4" s="1"/>
  <c r="B437" i="4" a="1"/>
  <c r="B437" i="4" s="1"/>
  <c r="B438" i="4" a="1"/>
  <c r="B438" i="4" s="1"/>
  <c r="B439" i="4" a="1"/>
  <c r="B439" i="4" s="1"/>
  <c r="B440" i="4" a="1"/>
  <c r="B440" i="4" s="1"/>
  <c r="B441" i="4" a="1"/>
  <c r="B441" i="4" s="1"/>
  <c r="B442" i="4" a="1"/>
  <c r="B442" i="4" s="1"/>
  <c r="B443" i="4" a="1"/>
  <c r="B443" i="4" s="1"/>
  <c r="B444" i="4" a="1"/>
  <c r="B444" i="4" s="1"/>
  <c r="B445" i="4" a="1"/>
  <c r="B445" i="4" s="1"/>
  <c r="B446" i="4" a="1"/>
  <c r="B446" i="4" s="1"/>
  <c r="B447" i="4" a="1"/>
  <c r="B447" i="4" s="1"/>
  <c r="B448" i="4" a="1"/>
  <c r="B448" i="4" s="1"/>
  <c r="B449" i="4" a="1"/>
  <c r="B449" i="4" s="1"/>
  <c r="B450" i="4" a="1"/>
  <c r="B450" i="4" s="1"/>
  <c r="B451" i="4" a="1"/>
  <c r="B451" i="4" s="1"/>
  <c r="B452" i="4" a="1"/>
  <c r="B452" i="4" s="1"/>
  <c r="B453" i="4" a="1"/>
  <c r="B453" i="4" s="1"/>
  <c r="B454" i="4" a="1"/>
  <c r="B454" i="4" s="1"/>
  <c r="B455" i="4" a="1"/>
  <c r="B455" i="4" s="1"/>
  <c r="B456" i="4" a="1"/>
  <c r="B456" i="4" s="1"/>
  <c r="B457" i="4" a="1"/>
  <c r="B457" i="4" s="1"/>
  <c r="B458" i="4" a="1"/>
  <c r="B458" i="4" s="1"/>
  <c r="B459" i="4" a="1"/>
  <c r="B459" i="4" s="1"/>
  <c r="B460" i="4" a="1"/>
  <c r="B460" i="4" s="1"/>
  <c r="B461" i="4" a="1"/>
  <c r="B461" i="4" s="1"/>
  <c r="B462" i="4" a="1"/>
  <c r="B462" i="4" s="1"/>
  <c r="B463" i="4" a="1"/>
  <c r="B463" i="4" s="1"/>
  <c r="B464" i="4" a="1"/>
  <c r="B464" i="4" s="1"/>
  <c r="B465" i="4" a="1"/>
  <c r="B465" i="4" s="1"/>
  <c r="B466" i="4" a="1"/>
  <c r="B466" i="4" s="1"/>
  <c r="B467" i="4" a="1"/>
  <c r="B467" i="4" s="1"/>
  <c r="B468" i="4" a="1"/>
  <c r="B468" i="4" s="1"/>
  <c r="B469" i="4" a="1"/>
  <c r="B469" i="4" s="1"/>
  <c r="B470" i="4" a="1"/>
  <c r="B470" i="4" s="1"/>
  <c r="B471" i="4" a="1"/>
  <c r="B471" i="4" s="1"/>
  <c r="B472" i="4" a="1"/>
  <c r="B472" i="4" s="1"/>
  <c r="B473" i="4" a="1"/>
  <c r="B473" i="4" s="1"/>
  <c r="B474" i="4" a="1"/>
  <c r="B474" i="4" s="1"/>
  <c r="B475" i="4" a="1"/>
  <c r="B475" i="4" s="1"/>
  <c r="B476" i="4" a="1"/>
  <c r="B476" i="4" s="1"/>
  <c r="B477" i="4" a="1"/>
  <c r="B477" i="4" s="1"/>
  <c r="B478" i="4" a="1"/>
  <c r="B478" i="4" s="1"/>
  <c r="B479" i="4" a="1"/>
  <c r="B479" i="4" s="1"/>
  <c r="B480" i="4" a="1"/>
  <c r="B480" i="4" s="1"/>
  <c r="B481" i="4" a="1"/>
  <c r="B481" i="4" s="1"/>
  <c r="B482" i="4" a="1"/>
  <c r="B482" i="4" s="1"/>
  <c r="B483" i="4" a="1"/>
  <c r="B483" i="4" s="1"/>
  <c r="B484" i="4" a="1"/>
  <c r="B484" i="4" s="1"/>
  <c r="B485" i="4" a="1"/>
  <c r="B485" i="4" s="1"/>
  <c r="B486" i="4" a="1"/>
  <c r="B486" i="4" s="1"/>
  <c r="B487" i="4" a="1"/>
  <c r="B487" i="4" s="1"/>
  <c r="B488" i="4" a="1"/>
  <c r="B488" i="4" s="1"/>
  <c r="B489" i="4" a="1"/>
  <c r="B489" i="4" s="1"/>
  <c r="B490" i="4" a="1"/>
  <c r="B490" i="4" s="1"/>
  <c r="B491" i="4" a="1"/>
  <c r="B491" i="4" s="1"/>
  <c r="B492" i="4" a="1"/>
  <c r="B492" i="4" s="1"/>
  <c r="B493" i="4" a="1"/>
  <c r="B493" i="4" s="1"/>
  <c r="B494" i="4" a="1"/>
  <c r="B494" i="4" s="1"/>
  <c r="B495" i="4" a="1"/>
  <c r="B495" i="4" s="1"/>
  <c r="B496" i="4" a="1"/>
  <c r="B496" i="4" s="1"/>
  <c r="B497" i="4" a="1"/>
  <c r="B497" i="4" s="1"/>
  <c r="B498" i="4" a="1"/>
  <c r="B498" i="4" s="1"/>
  <c r="B499" i="4" a="1"/>
  <c r="B499" i="4" s="1"/>
  <c r="B500" i="4" a="1"/>
  <c r="B500" i="4" s="1"/>
  <c r="B501" i="4" a="1"/>
  <c r="B501" i="4" s="1"/>
  <c r="B502" i="4" a="1"/>
  <c r="B502" i="4" s="1"/>
  <c r="B503" i="4" a="1"/>
  <c r="B503" i="4" s="1"/>
  <c r="B504" i="4" a="1"/>
  <c r="B504" i="4" s="1"/>
  <c r="B505" i="4" a="1"/>
  <c r="B505" i="4" s="1"/>
  <c r="B506" i="4" a="1"/>
  <c r="B506" i="4" s="1"/>
  <c r="B507" i="4" a="1"/>
  <c r="B507" i="4" s="1"/>
  <c r="B508" i="4" a="1"/>
  <c r="B508" i="4" s="1"/>
  <c r="B509" i="4" a="1"/>
  <c r="B509" i="4" s="1"/>
  <c r="B510" i="4" a="1"/>
  <c r="B510" i="4" s="1"/>
  <c r="B511" i="4" a="1"/>
  <c r="B511" i="4" s="1"/>
  <c r="B512" i="4" a="1"/>
  <c r="B512" i="4" s="1"/>
  <c r="B513" i="4" a="1"/>
  <c r="B513" i="4" s="1"/>
  <c r="B514" i="4" a="1"/>
  <c r="B514" i="4" s="1"/>
  <c r="B515" i="4" a="1"/>
  <c r="B515" i="4" s="1"/>
  <c r="B516" i="4" a="1"/>
  <c r="B516" i="4" s="1"/>
  <c r="B517" i="4" a="1"/>
  <c r="B517" i="4" s="1"/>
  <c r="B518" i="4" a="1"/>
  <c r="B518" i="4" s="1"/>
  <c r="B519" i="4" a="1"/>
  <c r="B519" i="4" s="1"/>
  <c r="B520" i="4" a="1"/>
  <c r="B520" i="4" s="1"/>
  <c r="B521" i="4" a="1"/>
  <c r="B521" i="4" s="1"/>
  <c r="B522" i="4" a="1"/>
  <c r="B522" i="4" s="1"/>
  <c r="B523" i="4" a="1"/>
  <c r="B523" i="4" s="1"/>
  <c r="B524" i="4" a="1"/>
  <c r="B524" i="4" s="1"/>
  <c r="B525" i="4" a="1"/>
  <c r="B525" i="4" s="1"/>
  <c r="B526" i="4" a="1"/>
  <c r="B526" i="4" s="1"/>
  <c r="B527" i="4" a="1"/>
  <c r="B527" i="4" s="1"/>
  <c r="B528" i="4" a="1"/>
  <c r="B528" i="4" s="1"/>
  <c r="B529" i="4" a="1"/>
  <c r="B529" i="4" s="1"/>
  <c r="B530" i="4" a="1"/>
  <c r="B530" i="4" s="1"/>
  <c r="B531" i="4" a="1"/>
  <c r="B531" i="4" s="1"/>
  <c r="B532" i="4" a="1"/>
  <c r="B532" i="4" s="1"/>
  <c r="B533" i="4" a="1"/>
  <c r="B533" i="4" s="1"/>
  <c r="B534" i="4" a="1"/>
  <c r="B534" i="4" s="1"/>
  <c r="B535" i="4" a="1"/>
  <c r="B535" i="4" s="1"/>
  <c r="B536" i="4" a="1"/>
  <c r="B536" i="4" s="1"/>
  <c r="B537" i="4" a="1"/>
  <c r="B537" i="4" s="1"/>
  <c r="B538" i="4" a="1"/>
  <c r="B538" i="4" s="1"/>
  <c r="B539" i="4" a="1"/>
  <c r="B539" i="4" s="1"/>
  <c r="B540" i="4" a="1"/>
  <c r="B540" i="4" s="1"/>
  <c r="H3" i="4"/>
  <c r="K3" i="4"/>
  <c r="L3" i="4"/>
  <c r="J3" i="4" s="1"/>
  <c r="M3" i="4"/>
  <c r="N3" i="4"/>
  <c r="E2" i="2" a="1"/>
  <c r="E2" i="2" s="1"/>
  <c r="E3" i="2" a="1"/>
  <c r="E3" i="2" s="1"/>
  <c r="E6" i="2" a="1"/>
  <c r="E6" i="2" s="1"/>
  <c r="E7" i="2" a="1"/>
  <c r="E7" i="2" s="1"/>
  <c r="E8" i="2" a="1"/>
  <c r="E8" i="2" s="1"/>
  <c r="E9" i="2" a="1"/>
  <c r="E9" i="2" s="1"/>
  <c r="E12" i="2" a="1"/>
  <c r="E12" i="2" s="1"/>
  <c r="E13" i="2" a="1"/>
  <c r="E13" i="2" s="1"/>
  <c r="E14" i="2" a="1"/>
  <c r="E14" i="2" s="1"/>
  <c r="E15" i="2" a="1"/>
  <c r="E15" i="2" s="1"/>
  <c r="E16" i="2" a="1"/>
  <c r="E16" i="2" s="1"/>
  <c r="E17" i="2" a="1"/>
  <c r="E17" i="2" s="1"/>
  <c r="E18" i="2" a="1"/>
  <c r="E18" i="2" s="1"/>
  <c r="E19" i="2" a="1"/>
  <c r="E19" i="2" s="1"/>
  <c r="E20" i="2" a="1"/>
  <c r="E20" i="2" s="1"/>
  <c r="E21" i="2" a="1"/>
  <c r="E21" i="2" s="1"/>
  <c r="E22" i="2" a="1"/>
  <c r="E22" i="2" s="1"/>
  <c r="E23" i="2" a="1"/>
  <c r="E23" i="2" s="1"/>
  <c r="E24" i="2" a="1"/>
  <c r="E24" i="2" s="1"/>
  <c r="E25" i="2" a="1"/>
  <c r="E25" i="2" s="1"/>
  <c r="E26" i="2" a="1"/>
  <c r="E26" i="2" s="1"/>
  <c r="E27" i="2" a="1"/>
  <c r="E27" i="2" s="1"/>
  <c r="E28" i="2" a="1"/>
  <c r="E28" i="2" s="1"/>
  <c r="E29" i="2" a="1"/>
  <c r="E29" i="2" s="1"/>
  <c r="E30" i="2" a="1"/>
  <c r="E30" i="2" s="1"/>
  <c r="E31" i="2" a="1"/>
  <c r="E31" i="2" s="1"/>
  <c r="E32" i="2" a="1"/>
  <c r="E32" i="2" s="1"/>
  <c r="E33" i="2" a="1"/>
  <c r="E33" i="2" s="1"/>
  <c r="E34" i="2" a="1"/>
  <c r="E34" i="2" s="1"/>
  <c r="E35" i="2" a="1"/>
  <c r="E35" i="2" s="1"/>
  <c r="E36" i="2" a="1"/>
  <c r="E36" i="2" s="1"/>
  <c r="E37" i="2" a="1"/>
  <c r="E37" i="2" s="1"/>
  <c r="E38" i="2" a="1"/>
  <c r="E38" i="2" s="1"/>
  <c r="E39" i="2" a="1"/>
  <c r="E39" i="2" s="1"/>
  <c r="E40" i="2" a="1"/>
  <c r="E40" i="2" s="1"/>
  <c r="E41" i="2" a="1"/>
  <c r="E41" i="2" s="1"/>
  <c r="E42" i="2" a="1"/>
  <c r="E42" i="2" s="1"/>
  <c r="E43" i="2" a="1"/>
  <c r="E43" i="2"/>
  <c r="E44" i="2" a="1"/>
  <c r="E44" i="2" s="1"/>
  <c r="E45" i="2" a="1"/>
  <c r="E45" i="2"/>
  <c r="E46" i="2" a="1"/>
  <c r="E46" i="2" s="1"/>
  <c r="E47" i="2" a="1"/>
  <c r="E47" i="2" s="1"/>
  <c r="E48" i="2" a="1"/>
  <c r="E48" i="2" s="1"/>
  <c r="E49" i="2" a="1"/>
  <c r="E49" i="2" s="1"/>
  <c r="E50" i="2" a="1"/>
  <c r="E50" i="2" s="1"/>
  <c r="E51" i="2" a="1"/>
  <c r="E51" i="2" s="1"/>
  <c r="E52" i="2" a="1"/>
  <c r="E52" i="2" s="1"/>
  <c r="E53" i="2" a="1"/>
  <c r="E53" i="2" s="1"/>
  <c r="E54" i="2" a="1"/>
  <c r="E54" i="2" s="1"/>
  <c r="E55" i="2" a="1"/>
  <c r="E55" i="2" s="1"/>
  <c r="E56" i="2" a="1"/>
  <c r="E56" i="2" s="1"/>
  <c r="E57" i="2" a="1"/>
  <c r="E57" i="2" s="1"/>
  <c r="E58" i="2" a="1"/>
  <c r="E58" i="2" s="1"/>
  <c r="E59" i="2" a="1"/>
  <c r="E59" i="2" s="1"/>
  <c r="E60" i="2" a="1"/>
  <c r="E60" i="2" s="1"/>
  <c r="E61" i="2" a="1"/>
  <c r="E61" i="2" s="1"/>
  <c r="E62" i="2" a="1"/>
  <c r="E62" i="2" s="1"/>
  <c r="E63" i="2" a="1"/>
  <c r="E63" i="2" s="1"/>
  <c r="E64" i="2" a="1"/>
  <c r="E64" i="2" s="1"/>
  <c r="E65" i="2" a="1"/>
  <c r="E65" i="2" s="1"/>
  <c r="E66" i="2" a="1"/>
  <c r="E66" i="2" s="1"/>
  <c r="E67" i="2" a="1"/>
  <c r="E67" i="2" s="1"/>
  <c r="E68" i="2" a="1"/>
  <c r="E68" i="2" s="1"/>
  <c r="E69" i="2" a="1"/>
  <c r="E69" i="2" s="1"/>
  <c r="E70" i="2" a="1"/>
  <c r="E70" i="2" s="1"/>
  <c r="E71" i="2" a="1"/>
  <c r="E71" i="2" s="1"/>
  <c r="E72" i="2" a="1"/>
  <c r="E72" i="2" s="1"/>
  <c r="E73" i="2" a="1"/>
  <c r="E73" i="2" s="1"/>
  <c r="E74" i="2" a="1"/>
  <c r="E74" i="2" s="1"/>
  <c r="E75" i="2" a="1"/>
  <c r="E75" i="2" s="1"/>
  <c r="E76" i="2" a="1"/>
  <c r="E76" i="2" s="1"/>
  <c r="E77" i="2" a="1"/>
  <c r="E77" i="2" s="1"/>
  <c r="E78" i="2" a="1"/>
  <c r="E78" i="2" s="1"/>
  <c r="E79" i="2" a="1"/>
  <c r="E79" i="2" s="1"/>
  <c r="E80" i="2" a="1"/>
  <c r="E80" i="2" s="1"/>
  <c r="E81" i="2" a="1"/>
  <c r="E81" i="2" s="1"/>
  <c r="E82" i="2" a="1"/>
  <c r="E82" i="2" s="1"/>
  <c r="E83" i="2" a="1"/>
  <c r="E83" i="2" s="1"/>
  <c r="E84" i="2" a="1"/>
  <c r="E84" i="2" s="1"/>
  <c r="E85" i="2" a="1"/>
  <c r="E85" i="2" s="1"/>
  <c r="E86" i="2" a="1"/>
  <c r="E86" i="2" s="1"/>
  <c r="E87" i="2" a="1"/>
  <c r="E87" i="2" s="1"/>
  <c r="E88" i="2" a="1"/>
  <c r="E88" i="2" s="1"/>
  <c r="E89" i="2" a="1"/>
  <c r="E89" i="2" s="1"/>
  <c r="E90" i="2" a="1"/>
  <c r="E90" i="2" s="1"/>
  <c r="E91" i="2" a="1"/>
  <c r="E91" i="2" s="1"/>
  <c r="E92" i="2" a="1"/>
  <c r="E92" i="2" s="1"/>
  <c r="E93" i="2" a="1"/>
  <c r="E93" i="2" s="1"/>
  <c r="E94" i="2" a="1"/>
  <c r="E94" i="2" s="1"/>
  <c r="E95" i="2" a="1"/>
  <c r="E95" i="2" s="1"/>
  <c r="E96" i="2" a="1"/>
  <c r="E96" i="2" s="1"/>
  <c r="E97" i="2" a="1"/>
  <c r="E97" i="2" s="1"/>
  <c r="E98" i="2" a="1"/>
  <c r="E98" i="2" s="1"/>
  <c r="E99" i="2" a="1"/>
  <c r="E99" i="2" s="1"/>
  <c r="E100" i="2" a="1"/>
  <c r="E100" i="2" s="1"/>
  <c r="E101" i="2" a="1"/>
  <c r="E101" i="2" s="1"/>
  <c r="E102" i="2" a="1"/>
  <c r="E102" i="2" s="1"/>
  <c r="E103" i="2" a="1"/>
  <c r="E103" i="2" s="1"/>
  <c r="E104" i="2" a="1"/>
  <c r="E104" i="2" s="1"/>
  <c r="E105" i="2" a="1"/>
  <c r="E105" i="2" s="1"/>
  <c r="E106" i="2" a="1"/>
  <c r="E106" i="2" s="1"/>
  <c r="E107" i="2" a="1"/>
  <c r="E107" i="2" s="1"/>
  <c r="E108" i="2" a="1"/>
  <c r="E108" i="2" s="1"/>
  <c r="E109" i="2" a="1"/>
  <c r="E109" i="2" s="1"/>
  <c r="E110" i="2" a="1"/>
  <c r="E110" i="2" s="1"/>
  <c r="E111" i="2" a="1"/>
  <c r="E111" i="2" s="1"/>
  <c r="E112" i="2" a="1"/>
  <c r="E112" i="2" s="1"/>
  <c r="E113" i="2" a="1"/>
  <c r="E113" i="2" s="1"/>
  <c r="E114" i="2" a="1"/>
  <c r="E114" i="2" s="1"/>
  <c r="E115" i="2" a="1"/>
  <c r="E115" i="2" s="1"/>
  <c r="E116" i="2" a="1"/>
  <c r="E116" i="2" s="1"/>
  <c r="E117" i="2" a="1"/>
  <c r="E117" i="2" s="1"/>
  <c r="E118" i="2" a="1"/>
  <c r="E118" i="2" s="1"/>
  <c r="E119" i="2" a="1"/>
  <c r="E119" i="2" s="1"/>
  <c r="E120" i="2" a="1"/>
  <c r="E120" i="2" s="1"/>
  <c r="E121" i="2" a="1"/>
  <c r="E121" i="2" s="1"/>
  <c r="E122" i="2" a="1"/>
  <c r="E122" i="2" s="1"/>
  <c r="E123" i="2" a="1"/>
  <c r="E123" i="2" s="1"/>
  <c r="E124" i="2" a="1"/>
  <c r="E124" i="2" s="1"/>
  <c r="E125" i="2" a="1"/>
  <c r="E125" i="2" s="1"/>
  <c r="E126" i="2" a="1"/>
  <c r="E126" i="2" s="1"/>
  <c r="E127" i="2" a="1"/>
  <c r="E127" i="2" s="1"/>
  <c r="E128" i="2" a="1"/>
  <c r="E128" i="2" s="1"/>
  <c r="E129" i="2" a="1"/>
  <c r="E129" i="2" s="1"/>
  <c r="E130" i="2" a="1"/>
  <c r="E130" i="2" s="1"/>
  <c r="E131" i="2" a="1"/>
  <c r="E131" i="2" s="1"/>
  <c r="E132" i="2" a="1"/>
  <c r="E132" i="2" s="1"/>
  <c r="E133" i="2" a="1"/>
  <c r="E133" i="2" s="1"/>
  <c r="E134" i="2" a="1"/>
  <c r="E134" i="2" s="1"/>
  <c r="E135" i="2" a="1"/>
  <c r="E135" i="2" s="1"/>
  <c r="E136" i="2" a="1"/>
  <c r="E136" i="2" s="1"/>
  <c r="E137" i="2" a="1"/>
  <c r="E137" i="2" s="1"/>
  <c r="E138" i="2" a="1"/>
  <c r="E138" i="2" s="1"/>
  <c r="E139" i="2" a="1"/>
  <c r="E139" i="2" s="1"/>
  <c r="E140" i="2" a="1"/>
  <c r="E140" i="2" s="1"/>
  <c r="E141" i="2" a="1"/>
  <c r="E141" i="2" s="1"/>
  <c r="E142" i="2" a="1"/>
  <c r="E142" i="2" s="1"/>
  <c r="E143" i="2" a="1"/>
  <c r="E143" i="2" s="1"/>
  <c r="E144" i="2" a="1"/>
  <c r="E144" i="2" s="1"/>
  <c r="E145" i="2" a="1"/>
  <c r="E145" i="2" s="1"/>
  <c r="E146" i="2" a="1"/>
  <c r="E146" i="2" s="1"/>
  <c r="E147" i="2" a="1"/>
  <c r="E147" i="2" s="1"/>
  <c r="E148" i="2" a="1"/>
  <c r="E148" i="2" s="1"/>
  <c r="E149" i="2" a="1"/>
  <c r="E149" i="2" s="1"/>
  <c r="E150" i="2" a="1"/>
  <c r="E150" i="2" s="1"/>
  <c r="E151" i="2" a="1"/>
  <c r="E151" i="2" s="1"/>
  <c r="E152" i="2" a="1"/>
  <c r="E152" i="2" s="1"/>
  <c r="E153" i="2" a="1"/>
  <c r="E153" i="2" s="1"/>
  <c r="E154" i="2" a="1"/>
  <c r="E154" i="2" s="1"/>
  <c r="E155" i="2" a="1"/>
  <c r="E155" i="2" s="1"/>
  <c r="E156" i="2" a="1"/>
  <c r="E156" i="2" s="1"/>
  <c r="E157" i="2" a="1"/>
  <c r="E157" i="2" s="1"/>
  <c r="E158" i="2" a="1"/>
  <c r="E158" i="2" s="1"/>
  <c r="E159" i="2" a="1"/>
  <c r="E159" i="2" s="1"/>
  <c r="E160" i="2" a="1"/>
  <c r="E160" i="2" s="1"/>
  <c r="E161" i="2" a="1"/>
  <c r="E161" i="2" s="1"/>
  <c r="E162" i="2" a="1"/>
  <c r="E162" i="2" s="1"/>
  <c r="E163" i="2" a="1"/>
  <c r="E163" i="2" s="1"/>
  <c r="E164" i="2" a="1"/>
  <c r="E164" i="2" s="1"/>
  <c r="E165" i="2" a="1"/>
  <c r="E165" i="2" s="1"/>
  <c r="E166" i="2" a="1"/>
  <c r="E166" i="2" s="1"/>
  <c r="E167" i="2" a="1"/>
  <c r="E167" i="2" s="1"/>
  <c r="E168" i="2" a="1"/>
  <c r="E168" i="2" s="1"/>
  <c r="E169" i="2" a="1"/>
  <c r="E169" i="2" s="1"/>
  <c r="E170" i="2" a="1"/>
  <c r="E170" i="2" s="1"/>
  <c r="E171" i="2" a="1"/>
  <c r="E171" i="2" s="1"/>
  <c r="E172" i="2" a="1"/>
  <c r="E172" i="2" s="1"/>
  <c r="E173" i="2" a="1"/>
  <c r="E173" i="2" s="1"/>
  <c r="E174" i="2" a="1"/>
  <c r="E174" i="2" s="1"/>
  <c r="E175" i="2" a="1"/>
  <c r="E175" i="2" s="1"/>
  <c r="E176" i="2" a="1"/>
  <c r="E176" i="2" s="1"/>
  <c r="E177" i="2" a="1"/>
  <c r="E177" i="2" s="1"/>
  <c r="E178" i="2" a="1"/>
  <c r="E178" i="2" s="1"/>
  <c r="E179" i="2" a="1"/>
  <c r="E179" i="2" s="1"/>
  <c r="E180" i="2" a="1"/>
  <c r="E180" i="2" s="1"/>
  <c r="E181" i="2" a="1"/>
  <c r="E181" i="2" s="1"/>
  <c r="E182" i="2" a="1"/>
  <c r="E182" i="2" s="1"/>
  <c r="E183" i="2" a="1"/>
  <c r="E183" i="2" s="1"/>
  <c r="E184" i="2" a="1"/>
  <c r="E184" i="2" s="1"/>
  <c r="E185" i="2" a="1"/>
  <c r="E185" i="2" s="1"/>
  <c r="E186" i="2" a="1"/>
  <c r="E186" i="2" s="1"/>
  <c r="E187" i="2" a="1"/>
  <c r="E187" i="2" s="1"/>
  <c r="E188" i="2" a="1"/>
  <c r="E188" i="2" s="1"/>
  <c r="E189" i="2" a="1"/>
  <c r="E189" i="2" s="1"/>
  <c r="E190" i="2" a="1"/>
  <c r="E190" i="2" s="1"/>
  <c r="E191" i="2" a="1"/>
  <c r="E191" i="2" s="1"/>
  <c r="E192" i="2" a="1"/>
  <c r="E192" i="2" s="1"/>
  <c r="E193" i="2" a="1"/>
  <c r="E193" i="2" s="1"/>
  <c r="E194" i="2" a="1"/>
  <c r="E194" i="2" s="1"/>
  <c r="E195" i="2" a="1"/>
  <c r="E195" i="2" s="1"/>
  <c r="E196" i="2" a="1"/>
  <c r="E196" i="2" s="1"/>
  <c r="E197" i="2" a="1"/>
  <c r="E197" i="2" s="1"/>
  <c r="E199" i="2" a="1"/>
  <c r="E199" i="2" s="1"/>
  <c r="E200" i="2" a="1"/>
  <c r="E200" i="2" s="1"/>
  <c r="E201" i="2" a="1"/>
  <c r="E201" i="2" s="1"/>
  <c r="E202" i="2" a="1"/>
  <c r="E202" i="2" s="1"/>
  <c r="E203" i="2" a="1"/>
  <c r="E203" i="2" s="1"/>
  <c r="E204" i="2" a="1"/>
  <c r="E204" i="2" s="1"/>
  <c r="E205" i="2" a="1"/>
  <c r="E205" i="2" s="1"/>
  <c r="E206" i="2" a="1"/>
  <c r="E206" i="2" s="1"/>
  <c r="E207" i="2" a="1"/>
  <c r="E207" i="2" s="1"/>
  <c r="E208" i="2" a="1"/>
  <c r="E208" i="2" s="1"/>
  <c r="E209" i="2" a="1"/>
  <c r="E209" i="2" s="1"/>
  <c r="E210" i="2" a="1"/>
  <c r="E210" i="2" s="1"/>
  <c r="E211" i="2" a="1"/>
  <c r="E211" i="2" s="1"/>
  <c r="E212" i="2" a="1"/>
  <c r="E212" i="2" s="1"/>
  <c r="E213" i="2" a="1"/>
  <c r="E213" i="2" s="1"/>
  <c r="E214" i="2" a="1"/>
  <c r="E214" i="2" s="1"/>
  <c r="E215" i="2" a="1"/>
  <c r="E215" i="2" s="1"/>
  <c r="E216" i="2" a="1"/>
  <c r="E216" i="2" s="1"/>
  <c r="E217" i="2" a="1"/>
  <c r="E217" i="2" s="1"/>
  <c r="E218" i="2" a="1"/>
  <c r="E218" i="2" s="1"/>
  <c r="E219" i="2" a="1"/>
  <c r="E219" i="2" s="1"/>
  <c r="E220" i="2" a="1"/>
  <c r="E220" i="2" s="1"/>
  <c r="E221" i="2" a="1"/>
  <c r="E221" i="2" s="1"/>
  <c r="E222" i="2" a="1"/>
  <c r="E222" i="2" s="1"/>
  <c r="E223" i="2" a="1"/>
  <c r="E223" i="2" s="1"/>
  <c r="E224" i="2" a="1"/>
  <c r="E224" i="2" s="1"/>
  <c r="E225" i="2" a="1"/>
  <c r="E225" i="2" s="1"/>
  <c r="E226" i="2" a="1"/>
  <c r="E226" i="2" s="1"/>
  <c r="E227" i="2" a="1"/>
  <c r="E227" i="2" s="1"/>
  <c r="E228" i="2" a="1"/>
  <c r="E228" i="2" s="1"/>
  <c r="E229" i="2" a="1"/>
  <c r="E229" i="2" s="1"/>
  <c r="E230" i="2" a="1"/>
  <c r="E230" i="2" s="1"/>
  <c r="E231" i="2" a="1"/>
  <c r="E231" i="2" s="1"/>
  <c r="E232" i="2" a="1"/>
  <c r="E232" i="2" s="1"/>
  <c r="E233" i="2" a="1"/>
  <c r="E233" i="2" s="1"/>
  <c r="E234" i="2" a="1"/>
  <c r="E234" i="2" s="1"/>
  <c r="E235" i="2" a="1"/>
  <c r="E235" i="2" s="1"/>
  <c r="E236" i="2" a="1"/>
  <c r="E236" i="2" s="1"/>
  <c r="E237" i="2" a="1"/>
  <c r="E238" i="2" a="1"/>
  <c r="E238" i="2" s="1"/>
  <c r="E239" i="2" a="1"/>
  <c r="E239" i="2" s="1"/>
  <c r="E240" i="2" a="1"/>
  <c r="E240" i="2" s="1"/>
  <c r="E241" i="2" a="1"/>
  <c r="E241" i="2" s="1"/>
  <c r="E242" i="2" a="1"/>
  <c r="E242" i="2" s="1"/>
  <c r="E243" i="2" a="1"/>
  <c r="E243" i="2" s="1"/>
  <c r="E244" i="2" a="1"/>
  <c r="E244" i="2" s="1"/>
  <c r="E245" i="2" a="1"/>
  <c r="E245" i="2" s="1"/>
  <c r="E246" i="2" a="1"/>
  <c r="E246" i="2" s="1"/>
  <c r="E247" i="2" a="1"/>
  <c r="E247" i="2" s="1"/>
  <c r="E248" i="2" a="1"/>
  <c r="E248" i="2" s="1"/>
  <c r="E249" i="2" a="1"/>
  <c r="E249" i="2" s="1"/>
  <c r="E250" i="2" a="1"/>
  <c r="E250" i="2" s="1"/>
  <c r="E251" i="2" a="1"/>
  <c r="E251" i="2" s="1"/>
  <c r="E252" i="2" a="1"/>
  <c r="E252" i="2" s="1"/>
  <c r="E253" i="2" a="1"/>
  <c r="E253" i="2" s="1"/>
  <c r="E254" i="2" a="1"/>
  <c r="E254" i="2" s="1"/>
  <c r="E255" i="2" a="1"/>
  <c r="E255" i="2" s="1"/>
  <c r="E256" i="2" a="1"/>
  <c r="E256" i="2" s="1"/>
  <c r="E257" i="2" a="1"/>
  <c r="E257" i="2" s="1"/>
  <c r="E258" i="2" a="1"/>
  <c r="E258" i="2" s="1"/>
  <c r="E259" i="2" a="1"/>
  <c r="E259" i="2" s="1"/>
  <c r="E260" i="2" a="1"/>
  <c r="E260" i="2" s="1"/>
  <c r="E261" i="2" a="1"/>
  <c r="E261" i="2" s="1"/>
  <c r="E262" i="2" a="1"/>
  <c r="E262" i="2" s="1"/>
  <c r="E263" i="2" a="1"/>
  <c r="E263" i="2" s="1"/>
  <c r="E264" i="2" a="1"/>
  <c r="E264" i="2" s="1"/>
  <c r="E265" i="2" a="1"/>
  <c r="E265" i="2" s="1"/>
  <c r="E266" i="2" a="1"/>
  <c r="E266" i="2" s="1"/>
  <c r="E267" i="2" a="1"/>
  <c r="E267" i="2" s="1"/>
  <c r="E268" i="2" a="1"/>
  <c r="E268" i="2" s="1"/>
  <c r="E269" i="2" a="1"/>
  <c r="E269" i="2" s="1"/>
  <c r="E270" i="2" a="1"/>
  <c r="E270" i="2" s="1"/>
  <c r="E271" i="2" a="1"/>
  <c r="E271" i="2" s="1"/>
  <c r="E272" i="2" a="1"/>
  <c r="E272" i="2" s="1"/>
  <c r="E273" i="2" a="1"/>
  <c r="E273" i="2" s="1"/>
  <c r="E274" i="2" a="1"/>
  <c r="E274" i="2" s="1"/>
  <c r="E275" i="2" a="1"/>
  <c r="E275" i="2" s="1"/>
  <c r="E276" i="2" a="1"/>
  <c r="E276" i="2" s="1"/>
  <c r="E277" i="2" a="1"/>
  <c r="E277" i="2" s="1"/>
  <c r="E278" i="2" a="1"/>
  <c r="E278" i="2" s="1"/>
  <c r="E279" i="2" a="1"/>
  <c r="E279" i="2" s="1"/>
  <c r="E280" i="2" a="1"/>
  <c r="E280" i="2" s="1"/>
  <c r="E281" i="2" a="1"/>
  <c r="E281" i="2" s="1"/>
  <c r="E282" i="2" a="1"/>
  <c r="E282" i="2" s="1"/>
  <c r="E283" i="2" a="1"/>
  <c r="E283" i="2" s="1"/>
  <c r="E284" i="2" a="1"/>
  <c r="E284" i="2" s="1"/>
  <c r="E285" i="2" a="1"/>
  <c r="E285" i="2" s="1"/>
  <c r="E286" i="2" a="1"/>
  <c r="E286" i="2" s="1"/>
  <c r="E287" i="2" a="1"/>
  <c r="E287" i="2" s="1"/>
  <c r="E288" i="2" a="1"/>
  <c r="E288" i="2" s="1"/>
  <c r="E289" i="2" a="1"/>
  <c r="E289" i="2" s="1"/>
  <c r="E290" i="2" a="1"/>
  <c r="E290" i="2" s="1"/>
  <c r="E291" i="2" a="1"/>
  <c r="E291" i="2" s="1"/>
  <c r="E292" i="2" a="1"/>
  <c r="E292" i="2" s="1"/>
  <c r="E293" i="2" a="1"/>
  <c r="E293" i="2" s="1"/>
  <c r="E294" i="2" a="1"/>
  <c r="E294" i="2" s="1"/>
  <c r="E295" i="2" a="1"/>
  <c r="E295" i="2" s="1"/>
  <c r="E296" i="2" a="1"/>
  <c r="E296" i="2" s="1"/>
  <c r="E297" i="2" a="1"/>
  <c r="E297" i="2" s="1"/>
  <c r="E298" i="2" a="1"/>
  <c r="E298" i="2" s="1"/>
  <c r="E299" i="2" a="1"/>
  <c r="E299" i="2" s="1"/>
  <c r="E300" i="2" a="1"/>
  <c r="E300" i="2" s="1"/>
  <c r="E301" i="2" a="1"/>
  <c r="E301" i="2" s="1"/>
  <c r="E302" i="2" a="1"/>
  <c r="E302" i="2" s="1"/>
  <c r="E303" i="2" a="1"/>
  <c r="E303" i="2" s="1"/>
  <c r="E304" i="2" a="1"/>
  <c r="E304" i="2" s="1"/>
  <c r="E305" i="2" a="1"/>
  <c r="E305" i="2" s="1"/>
  <c r="E306" i="2" a="1"/>
  <c r="E306" i="2" s="1"/>
  <c r="E307" i="2" a="1"/>
  <c r="E307" i="2" s="1"/>
  <c r="E308" i="2" a="1"/>
  <c r="E308" i="2" s="1"/>
  <c r="E309" i="2" a="1"/>
  <c r="E309" i="2" s="1"/>
  <c r="E310" i="2" a="1"/>
  <c r="E310" i="2" s="1"/>
  <c r="E311" i="2" a="1"/>
  <c r="E311" i="2" s="1"/>
  <c r="E312" i="2" a="1"/>
  <c r="E312" i="2" s="1"/>
  <c r="E313" i="2" a="1"/>
  <c r="E313" i="2" s="1"/>
  <c r="E314" i="2" a="1"/>
  <c r="E314" i="2" s="1"/>
  <c r="E315" i="2" a="1"/>
  <c r="E315" i="2" s="1"/>
  <c r="E316" i="2" a="1"/>
  <c r="E316" i="2" s="1"/>
  <c r="E317" i="2" a="1"/>
  <c r="E317" i="2" s="1"/>
  <c r="E318" i="2" a="1"/>
  <c r="E318" i="2" s="1"/>
  <c r="E319" i="2" a="1"/>
  <c r="E319" i="2" s="1"/>
  <c r="E320" i="2" a="1"/>
  <c r="E320" i="2" s="1"/>
  <c r="E321" i="2" a="1"/>
  <c r="E321" i="2" s="1"/>
  <c r="E322" i="2" a="1"/>
  <c r="E322" i="2" s="1"/>
  <c r="E323" i="2" a="1"/>
  <c r="E323" i="2" s="1"/>
  <c r="E324" i="2" a="1"/>
  <c r="E324" i="2" s="1"/>
  <c r="E325" i="2" a="1"/>
  <c r="E325" i="2" s="1"/>
  <c r="E326" i="2" a="1"/>
  <c r="E326" i="2" s="1"/>
  <c r="E327" i="2" a="1"/>
  <c r="E327" i="2" s="1"/>
  <c r="E328" i="2" a="1"/>
  <c r="E329" i="2" a="1"/>
  <c r="E329" i="2" s="1"/>
  <c r="E330" i="2" a="1"/>
  <c r="E330" i="2" s="1"/>
  <c r="E331" i="2" a="1"/>
  <c r="E331" i="2" s="1"/>
  <c r="E332" i="2" a="1"/>
  <c r="E332" i="2" s="1"/>
  <c r="E333" i="2" a="1"/>
  <c r="E333" i="2" s="1"/>
  <c r="E334" i="2" a="1"/>
  <c r="E334" i="2" s="1"/>
  <c r="E335" i="2" a="1"/>
  <c r="E335" i="2" s="1"/>
  <c r="E336" i="2" a="1"/>
  <c r="E336" i="2" s="1"/>
  <c r="E337" i="2" a="1"/>
  <c r="E337" i="2" s="1"/>
  <c r="E338" i="2" a="1"/>
  <c r="E338" i="2" s="1"/>
  <c r="E339" i="2" a="1"/>
  <c r="E339" i="2" s="1"/>
  <c r="E340" i="2" a="1"/>
  <c r="E340" i="2" s="1"/>
  <c r="E341" i="2" a="1"/>
  <c r="E341" i="2" s="1"/>
  <c r="E342" i="2" a="1"/>
  <c r="E342" i="2" s="1"/>
  <c r="E343" i="2" a="1"/>
  <c r="E343" i="2" s="1"/>
  <c r="E344" i="2" a="1"/>
  <c r="E344" i="2" s="1"/>
  <c r="E345" i="2" a="1"/>
  <c r="E345" i="2" s="1"/>
  <c r="E346" i="2" a="1"/>
  <c r="E346" i="2" s="1"/>
  <c r="E347" i="2" a="1"/>
  <c r="E347" i="2" s="1"/>
  <c r="E348" i="2" a="1"/>
  <c r="E348" i="2" s="1"/>
  <c r="E349" i="2" a="1"/>
  <c r="E349" i="2" s="1"/>
  <c r="E350" i="2" a="1"/>
  <c r="E350" i="2" s="1"/>
  <c r="E351" i="2" a="1"/>
  <c r="E351" i="2" s="1"/>
  <c r="E352" i="2" a="1"/>
  <c r="E352" i="2" s="1"/>
  <c r="E353" i="2" a="1"/>
  <c r="E353" i="2" s="1"/>
  <c r="E354" i="2" a="1"/>
  <c r="E354" i="2" s="1"/>
  <c r="E355" i="2" a="1"/>
  <c r="E355" i="2" s="1"/>
  <c r="E356" i="2" a="1"/>
  <c r="E356" i="2" s="1"/>
  <c r="E357" i="2" a="1"/>
  <c r="E357" i="2" s="1"/>
  <c r="E358" i="2" a="1"/>
  <c r="E358" i="2" s="1"/>
  <c r="E359" i="2" a="1"/>
  <c r="E359" i="2" s="1"/>
  <c r="E360" i="2" a="1"/>
  <c r="E360" i="2" s="1"/>
  <c r="E361" i="2" a="1"/>
  <c r="E361" i="2" s="1"/>
  <c r="E362" i="2" a="1"/>
  <c r="E362" i="2" s="1"/>
  <c r="E363" i="2" a="1"/>
  <c r="E363" i="2" s="1"/>
  <c r="E364" i="2" a="1"/>
  <c r="E364" i="2" s="1"/>
  <c r="E365" i="2" a="1"/>
  <c r="E365" i="2" s="1"/>
  <c r="E366" i="2" a="1"/>
  <c r="E366" i="2" s="1"/>
  <c r="E367" i="2" a="1"/>
  <c r="E367" i="2" s="1"/>
  <c r="E368" i="2" a="1"/>
  <c r="E368" i="2" s="1"/>
  <c r="E369" i="2" a="1"/>
  <c r="E369" i="2" s="1"/>
  <c r="E370" i="2" a="1"/>
  <c r="E370" i="2" s="1"/>
  <c r="E371" i="2" a="1"/>
  <c r="E371" i="2" s="1"/>
  <c r="E372" i="2" a="1"/>
  <c r="E372" i="2" s="1"/>
  <c r="E373" i="2" a="1"/>
  <c r="E373" i="2" s="1"/>
  <c r="E374" i="2" a="1"/>
  <c r="E374" i="2" s="1"/>
  <c r="E375" i="2" a="1"/>
  <c r="E375" i="2" s="1"/>
  <c r="E376" i="2" a="1"/>
  <c r="E376" i="2" s="1"/>
  <c r="E377" i="2" a="1"/>
  <c r="E377" i="2" s="1"/>
  <c r="E378" i="2" a="1"/>
  <c r="E378" i="2" s="1"/>
  <c r="E379" i="2" a="1"/>
  <c r="E379" i="2" s="1"/>
  <c r="E380" i="2" a="1"/>
  <c r="E380" i="2" s="1"/>
  <c r="E381" i="2" a="1"/>
  <c r="E381" i="2" s="1"/>
  <c r="E382" i="2" a="1"/>
  <c r="E382" i="2" s="1"/>
  <c r="E383" i="2" a="1"/>
  <c r="E383" i="2" s="1"/>
  <c r="E384" i="2" a="1"/>
  <c r="E384" i="2" s="1"/>
  <c r="E385" i="2" a="1"/>
  <c r="E385" i="2" s="1"/>
  <c r="E386" i="2" a="1"/>
  <c r="E386" i="2" s="1"/>
  <c r="E387" i="2" a="1"/>
  <c r="E387" i="2" s="1"/>
  <c r="E388" i="2" a="1"/>
  <c r="E388" i="2" s="1"/>
  <c r="E389" i="2" a="1"/>
  <c r="E389" i="2" s="1"/>
  <c r="E390" i="2" a="1"/>
  <c r="E390" i="2" s="1"/>
  <c r="E391" i="2" a="1"/>
  <c r="E391" i="2" s="1"/>
  <c r="E392" i="2" a="1"/>
  <c r="E392" i="2" s="1"/>
  <c r="E393" i="2" a="1"/>
  <c r="E393" i="2" s="1"/>
  <c r="E394" i="2" a="1"/>
  <c r="E394" i="2" s="1"/>
  <c r="E395" i="2" a="1"/>
  <c r="E395" i="2" s="1"/>
  <c r="E396" i="2" a="1"/>
  <c r="E396" i="2" s="1"/>
  <c r="E397" i="2" a="1"/>
  <c r="E397" i="2" s="1"/>
  <c r="E398" i="2" a="1"/>
  <c r="E398" i="2" s="1"/>
  <c r="E399" i="2" a="1"/>
  <c r="E399" i="2" s="1"/>
  <c r="E400" i="2" a="1"/>
  <c r="E400" i="2" s="1"/>
  <c r="E401" i="2" a="1"/>
  <c r="E401" i="2" s="1"/>
  <c r="E402" i="2" a="1"/>
  <c r="E402" i="2" s="1"/>
  <c r="E403" i="2" a="1"/>
  <c r="E403" i="2" s="1"/>
  <c r="E404" i="2" a="1"/>
  <c r="E404" i="2" s="1"/>
  <c r="E405" i="2" a="1"/>
  <c r="E405" i="2" s="1"/>
  <c r="E406" i="2" a="1"/>
  <c r="E406" i="2" s="1"/>
  <c r="E407" i="2" a="1"/>
  <c r="E407" i="2" s="1"/>
  <c r="E408" i="2" a="1"/>
  <c r="E408" i="2" s="1"/>
  <c r="E409" i="2" a="1"/>
  <c r="E409" i="2" s="1"/>
  <c r="E410" i="2" a="1"/>
  <c r="E410" i="2" s="1"/>
  <c r="E411" i="2" a="1"/>
  <c r="E411" i="2" s="1"/>
  <c r="E412" i="2" a="1"/>
  <c r="E412" i="2" s="1"/>
  <c r="E413" i="2" a="1"/>
  <c r="E413" i="2" s="1"/>
  <c r="E414" i="2" a="1"/>
  <c r="E414" i="2" s="1"/>
  <c r="E415" i="2" a="1"/>
  <c r="E415" i="2" s="1"/>
  <c r="E416" i="2" a="1"/>
  <c r="E416" i="2" s="1"/>
  <c r="E417" i="2" a="1"/>
  <c r="E417" i="2" s="1"/>
  <c r="E418" i="2" a="1"/>
  <c r="E418" i="2" s="1"/>
  <c r="E419" i="2" a="1"/>
  <c r="E419" i="2" s="1"/>
  <c r="E420" i="2" a="1"/>
  <c r="E420" i="2" s="1"/>
  <c r="E421" i="2" a="1"/>
  <c r="E421" i="2" s="1"/>
  <c r="E422" i="2" a="1"/>
  <c r="E422" i="2" s="1"/>
  <c r="E423" i="2" a="1"/>
  <c r="E423" i="2" s="1"/>
  <c r="E424" i="2" a="1"/>
  <c r="E424" i="2" s="1"/>
  <c r="E425" i="2" a="1"/>
  <c r="E425" i="2" s="1"/>
  <c r="E426" i="2" a="1"/>
  <c r="E426" i="2" s="1"/>
  <c r="E427" i="2" a="1"/>
  <c r="E427" i="2" s="1"/>
  <c r="E428" i="2" a="1"/>
  <c r="E428" i="2" s="1"/>
  <c r="E429" i="2" a="1"/>
  <c r="E429" i="2" s="1"/>
  <c r="E430" i="2" a="1"/>
  <c r="E430" i="2" s="1"/>
  <c r="E431" i="2" a="1"/>
  <c r="E431" i="2" s="1"/>
  <c r="E432" i="2" a="1"/>
  <c r="E432" i="2" s="1"/>
  <c r="E433" i="2" a="1"/>
  <c r="E433" i="2" s="1"/>
  <c r="E434" i="2" a="1"/>
  <c r="E434" i="2" s="1"/>
  <c r="E435" i="2" a="1"/>
  <c r="E435" i="2" s="1"/>
  <c r="E436" i="2" a="1"/>
  <c r="E436" i="2" s="1"/>
  <c r="E437" i="2" a="1"/>
  <c r="E437" i="2" s="1"/>
  <c r="E438" i="2" a="1"/>
  <c r="E438" i="2" s="1"/>
  <c r="E439" i="2" a="1"/>
  <c r="E439" i="2" s="1"/>
  <c r="E440" i="2" a="1"/>
  <c r="E440" i="2" s="1"/>
  <c r="E441" i="2" a="1"/>
  <c r="E441" i="2" s="1"/>
  <c r="E442" i="2" a="1"/>
  <c r="E442" i="2" s="1"/>
  <c r="E443" i="2" a="1"/>
  <c r="E443" i="2" s="1"/>
  <c r="E444" i="2" a="1"/>
  <c r="E444" i="2" s="1"/>
  <c r="E445" i="2" a="1"/>
  <c r="E445" i="2" s="1"/>
  <c r="E446" i="2" a="1"/>
  <c r="E446" i="2" s="1"/>
  <c r="E447" i="2" a="1"/>
  <c r="E447" i="2" s="1"/>
  <c r="E448" i="2" a="1"/>
  <c r="E448" i="2" s="1"/>
  <c r="E449" i="2" a="1"/>
  <c r="E449" i="2" s="1"/>
  <c r="E450" i="2" a="1"/>
  <c r="E450" i="2" s="1"/>
  <c r="E451" i="2" a="1"/>
  <c r="E451" i="2" s="1"/>
  <c r="E452" i="2" a="1"/>
  <c r="E452" i="2" s="1"/>
  <c r="E453" i="2" a="1"/>
  <c r="E453" i="2" s="1"/>
  <c r="E454" i="2" a="1"/>
  <c r="E454" i="2" s="1"/>
  <c r="E455" i="2" a="1"/>
  <c r="E455" i="2" s="1"/>
  <c r="E456" i="2" a="1"/>
  <c r="E456" i="2" s="1"/>
  <c r="E457" i="2" a="1"/>
  <c r="E457" i="2" s="1"/>
  <c r="E458" i="2" a="1"/>
  <c r="E458" i="2" s="1"/>
  <c r="E459" i="2" a="1"/>
  <c r="E459" i="2" s="1"/>
  <c r="E460" i="2" a="1"/>
  <c r="E460" i="2" s="1"/>
  <c r="E461" i="2" a="1"/>
  <c r="E461" i="2" s="1"/>
  <c r="E462" i="2" a="1"/>
  <c r="E462" i="2" s="1"/>
  <c r="E463" i="2" a="1"/>
  <c r="E463" i="2" s="1"/>
  <c r="E464" i="2" a="1"/>
  <c r="E464" i="2" s="1"/>
  <c r="E465" i="2" a="1"/>
  <c r="E465" i="2" s="1"/>
  <c r="E466" i="2" a="1"/>
  <c r="E466" i="2" s="1"/>
  <c r="E467" i="2" a="1"/>
  <c r="E467" i="2" s="1"/>
  <c r="E468" i="2" a="1"/>
  <c r="E468" i="2" s="1"/>
  <c r="E469" i="2" a="1"/>
  <c r="E469" i="2" s="1"/>
  <c r="E470" i="2" a="1"/>
  <c r="E470" i="2" s="1"/>
  <c r="E471" i="2" a="1"/>
  <c r="E471" i="2" s="1"/>
  <c r="E472" i="2" a="1"/>
  <c r="E472" i="2" s="1"/>
  <c r="E473" i="2" a="1"/>
  <c r="E473" i="2" s="1"/>
  <c r="E474" i="2" a="1"/>
  <c r="E474" i="2" s="1"/>
  <c r="E475" i="2" a="1"/>
  <c r="E475" i="2" s="1"/>
  <c r="E476" i="2" a="1"/>
  <c r="E476" i="2" s="1"/>
  <c r="E477" i="2" a="1"/>
  <c r="E477" i="2" s="1"/>
  <c r="E478" i="2" a="1"/>
  <c r="E478" i="2" s="1"/>
  <c r="E479" i="2" a="1"/>
  <c r="E479" i="2" s="1"/>
  <c r="E480" i="2" a="1"/>
  <c r="E480" i="2" s="1"/>
  <c r="E481" i="2" a="1"/>
  <c r="E481" i="2" s="1"/>
  <c r="E482" i="2" a="1"/>
  <c r="E482" i="2" s="1"/>
  <c r="E483" i="2" a="1"/>
  <c r="E483" i="2" s="1"/>
  <c r="E484" i="2" a="1"/>
  <c r="E484" i="2" s="1"/>
  <c r="E485" i="2" a="1"/>
  <c r="E485" i="2" s="1"/>
  <c r="E486" i="2" a="1"/>
  <c r="E486" i="2" s="1"/>
  <c r="E487" i="2" a="1"/>
  <c r="E487" i="2" s="1"/>
  <c r="E488" i="2" a="1"/>
  <c r="E488" i="2" s="1"/>
  <c r="E489" i="2" a="1"/>
  <c r="E489" i="2" s="1"/>
  <c r="E490" i="2" a="1"/>
  <c r="E490" i="2" s="1"/>
  <c r="E491" i="2" a="1"/>
  <c r="E491" i="2" s="1"/>
  <c r="E492" i="2" a="1"/>
  <c r="E492" i="2" s="1"/>
  <c r="E493" i="2" a="1"/>
  <c r="E493" i="2" s="1"/>
  <c r="E494" i="2" a="1"/>
  <c r="E494" i="2" s="1"/>
  <c r="E495" i="2" a="1"/>
  <c r="E495" i="2" s="1"/>
  <c r="E496" i="2" a="1"/>
  <c r="E496" i="2" s="1"/>
  <c r="E497" i="2" a="1"/>
  <c r="E497" i="2" s="1"/>
  <c r="E498" i="2" a="1"/>
  <c r="E498" i="2" s="1"/>
  <c r="E499" i="2" a="1"/>
  <c r="E499" i="2" s="1"/>
  <c r="E500" i="2" a="1"/>
  <c r="E500" i="2" s="1"/>
  <c r="E501" i="2" a="1"/>
  <c r="E501" i="2" s="1"/>
  <c r="E502" i="2" a="1"/>
  <c r="E502" i="2" s="1"/>
  <c r="E503" i="2" a="1"/>
  <c r="E503" i="2" s="1"/>
  <c r="E504" i="2" a="1"/>
  <c r="E504" i="2" s="1"/>
  <c r="E505" i="2" a="1"/>
  <c r="E505" i="2" s="1"/>
  <c r="E506" i="2" a="1"/>
  <c r="E506" i="2" s="1"/>
  <c r="E507" i="2" a="1"/>
  <c r="E507" i="2" s="1"/>
  <c r="E508" i="2" a="1"/>
  <c r="E508" i="2" s="1"/>
  <c r="E509" i="2" a="1"/>
  <c r="E509" i="2" s="1"/>
  <c r="E510" i="2" a="1"/>
  <c r="E510" i="2" s="1"/>
  <c r="E511" i="2" a="1"/>
  <c r="E511" i="2" s="1"/>
  <c r="E512" i="2" a="1"/>
  <c r="E512" i="2" s="1"/>
  <c r="E513" i="2" a="1"/>
  <c r="E513" i="2" s="1"/>
  <c r="E514" i="2" a="1"/>
  <c r="E514" i="2" s="1"/>
  <c r="E515" i="2" a="1"/>
  <c r="E515" i="2" s="1"/>
  <c r="E516" i="2" a="1"/>
  <c r="E516" i="2" s="1"/>
  <c r="E517" i="2" a="1"/>
  <c r="E517" i="2" s="1"/>
  <c r="E518" i="2" a="1"/>
  <c r="E518" i="2" s="1"/>
  <c r="E519" i="2" a="1"/>
  <c r="E519" i="2" s="1"/>
  <c r="E520" i="2" a="1"/>
  <c r="E520" i="2" s="1"/>
  <c r="E521" i="2" a="1"/>
  <c r="E521" i="2" s="1"/>
  <c r="E522" i="2" a="1"/>
  <c r="E522" i="2" s="1"/>
  <c r="E523" i="2" a="1"/>
  <c r="E523" i="2" s="1"/>
  <c r="E524" i="2" a="1"/>
  <c r="E524" i="2" s="1"/>
  <c r="E525" i="2" a="1"/>
  <c r="E525" i="2" s="1"/>
  <c r="E526" i="2" a="1"/>
  <c r="E526" i="2" s="1"/>
  <c r="E527" i="2" a="1"/>
  <c r="E527" i="2" s="1"/>
  <c r="E528" i="2" a="1"/>
  <c r="E528" i="2" s="1"/>
  <c r="E529" i="2" a="1"/>
  <c r="E529" i="2" s="1"/>
  <c r="E530" i="2" a="1"/>
  <c r="E530" i="2" s="1"/>
  <c r="E531" i="2" a="1"/>
  <c r="E531" i="2" s="1"/>
  <c r="E532" i="2" a="1"/>
  <c r="E532" i="2" s="1"/>
  <c r="E533" i="2" a="1"/>
  <c r="E533" i="2" s="1"/>
  <c r="E534" i="2" a="1"/>
  <c r="E534" i="2" s="1"/>
  <c r="E535" i="2" a="1"/>
  <c r="E535" i="2" s="1"/>
  <c r="E536" i="2" a="1"/>
  <c r="E536" i="2" s="1"/>
  <c r="E537" i="2" a="1"/>
  <c r="E537" i="2" s="1"/>
  <c r="E538" i="2" a="1"/>
  <c r="E538" i="2" s="1"/>
  <c r="E539" i="2" a="1"/>
  <c r="E539" i="2" s="1"/>
  <c r="E540" i="2" a="1"/>
  <c r="E540" i="2" s="1"/>
  <c r="E541" i="2" a="1"/>
  <c r="E541" i="2" s="1"/>
  <c r="E542" i="2" a="1"/>
  <c r="E542" i="2" s="1"/>
  <c r="E543" i="2" a="1"/>
  <c r="E543" i="2" s="1"/>
  <c r="E544" i="2" a="1"/>
  <c r="E544" i="2" s="1"/>
  <c r="E545" i="2" a="1"/>
  <c r="E545" i="2" s="1"/>
  <c r="E546" i="2" a="1"/>
  <c r="E546" i="2" s="1"/>
  <c r="E547" i="2" a="1"/>
  <c r="E547" i="2" s="1"/>
  <c r="E548" i="2" a="1"/>
  <c r="E548" i="2" s="1"/>
  <c r="E549" i="2" a="1"/>
  <c r="E549" i="2" s="1"/>
  <c r="E550" i="2" a="1"/>
  <c r="E550" i="2" s="1"/>
  <c r="E551" i="2" a="1"/>
  <c r="E551" i="2" s="1"/>
  <c r="E552" i="2" a="1"/>
  <c r="E552" i="2" s="1"/>
  <c r="E553" i="2" a="1"/>
  <c r="E553" i="2" s="1"/>
  <c r="E554" i="2" a="1"/>
  <c r="E554" i="2" s="1"/>
  <c r="E555" i="2" a="1"/>
  <c r="E555" i="2" s="1"/>
  <c r="E556" i="2" a="1"/>
  <c r="E556" i="2" s="1"/>
  <c r="E557" i="2" a="1"/>
  <c r="E557" i="2" s="1"/>
  <c r="E558" i="2" a="1"/>
  <c r="E558" i="2" s="1"/>
  <c r="E559" i="2" a="1"/>
  <c r="E559" i="2" s="1"/>
  <c r="E560" i="2" a="1"/>
  <c r="E560" i="2" s="1"/>
  <c r="E561" i="2" a="1"/>
  <c r="E561" i="2" s="1"/>
  <c r="E562" i="2" a="1"/>
  <c r="E562" i="2" s="1"/>
  <c r="E563" i="2" a="1"/>
  <c r="E563" i="2" s="1"/>
  <c r="E564" i="2" a="1"/>
  <c r="E564" i="2" s="1"/>
  <c r="E565" i="2" a="1"/>
  <c r="E565" i="2" s="1"/>
  <c r="E566" i="2" a="1"/>
  <c r="E566" i="2" s="1"/>
  <c r="E567" i="2" a="1"/>
  <c r="E567" i="2" s="1"/>
  <c r="E568" i="2" a="1"/>
  <c r="E568" i="2" s="1"/>
  <c r="E569" i="2" a="1"/>
  <c r="E569" i="2" s="1"/>
  <c r="E570" i="2" a="1"/>
  <c r="E570" i="2" s="1"/>
  <c r="E571" i="2" a="1"/>
  <c r="E571" i="2" s="1"/>
  <c r="E572" i="2" a="1"/>
  <c r="E572" i="2" s="1"/>
  <c r="E573" i="2" a="1"/>
  <c r="E573" i="2" s="1"/>
  <c r="E574" i="2" a="1"/>
  <c r="E574" i="2" s="1"/>
  <c r="E575" i="2" a="1"/>
  <c r="E575" i="2" s="1"/>
  <c r="E576" i="2" a="1"/>
  <c r="E576" i="2" s="1"/>
  <c r="E577" i="2" a="1"/>
  <c r="E577" i="2" s="1"/>
  <c r="E578" i="2" a="1"/>
  <c r="E578" i="2" s="1"/>
  <c r="E579" i="2" a="1"/>
  <c r="E579" i="2" s="1"/>
  <c r="E580" i="2" a="1"/>
  <c r="E580" i="2" s="1"/>
  <c r="E581" i="2" a="1"/>
  <c r="E581" i="2" s="1"/>
  <c r="E582" i="2" a="1"/>
  <c r="E582" i="2" s="1"/>
  <c r="E583" i="2" a="1"/>
  <c r="E583" i="2" s="1"/>
  <c r="E584" i="2" a="1"/>
  <c r="E584" i="2" s="1"/>
  <c r="E585" i="2" a="1"/>
  <c r="E585" i="2" s="1"/>
  <c r="E586" i="2" a="1"/>
  <c r="E586" i="2" s="1"/>
  <c r="E587" i="2" a="1"/>
  <c r="E587" i="2" s="1"/>
  <c r="E588" i="2" a="1"/>
  <c r="E588" i="2" s="1"/>
  <c r="E589" i="2" a="1"/>
  <c r="E589" i="2" s="1"/>
  <c r="E590" i="2" a="1"/>
  <c r="E590" i="2" s="1"/>
  <c r="E591" i="2" a="1"/>
  <c r="E591" i="2" s="1"/>
  <c r="E592" i="2" a="1"/>
  <c r="E592" i="2" s="1"/>
  <c r="E593" i="2" a="1"/>
  <c r="E593" i="2" s="1"/>
  <c r="E594" i="2" a="1"/>
  <c r="E594" i="2" s="1"/>
  <c r="E595" i="2" a="1"/>
  <c r="E595" i="2" s="1"/>
  <c r="E596" i="2" a="1"/>
  <c r="E596" i="2" s="1"/>
  <c r="E597" i="2" a="1"/>
  <c r="E597" i="2" s="1"/>
  <c r="E598" i="2" a="1"/>
  <c r="E598" i="2" s="1"/>
  <c r="E599" i="2" a="1"/>
  <c r="E599" i="2" s="1"/>
  <c r="E600" i="2" a="1"/>
  <c r="E600" i="2" s="1"/>
  <c r="E601" i="2" a="1"/>
  <c r="E601" i="2" s="1"/>
  <c r="E602" i="2" a="1"/>
  <c r="E602" i="2" s="1"/>
  <c r="E603" i="2" a="1"/>
  <c r="E603" i="2" s="1"/>
  <c r="E604" i="2" a="1"/>
  <c r="E604" i="2" s="1"/>
  <c r="E605" i="2" a="1"/>
  <c r="E605" i="2" s="1"/>
  <c r="E606" i="2" a="1"/>
  <c r="E606" i="2" s="1"/>
  <c r="E607" i="2" a="1"/>
  <c r="E607" i="2" s="1"/>
  <c r="E608" i="2" a="1"/>
  <c r="E608" i="2" s="1"/>
  <c r="E609" i="2" a="1"/>
  <c r="E609" i="2" s="1"/>
  <c r="E610" i="2" a="1"/>
  <c r="E610" i="2" s="1"/>
  <c r="E611" i="2" a="1"/>
  <c r="E611" i="2" s="1"/>
  <c r="E612" i="2" a="1"/>
  <c r="E612" i="2" s="1"/>
  <c r="E613" i="2" a="1"/>
  <c r="E613" i="2" s="1"/>
  <c r="E614" i="2" a="1"/>
  <c r="E614" i="2" s="1"/>
  <c r="E615" i="2" a="1"/>
  <c r="E615" i="2" s="1"/>
  <c r="E616" i="2" a="1"/>
  <c r="E616" i="2" s="1"/>
  <c r="E617" i="2" a="1"/>
  <c r="E617" i="2" s="1"/>
  <c r="E618" i="2" a="1"/>
  <c r="E618" i="2" s="1"/>
  <c r="E619" i="2" a="1"/>
  <c r="E619" i="2" s="1"/>
  <c r="E620" i="2" a="1"/>
  <c r="E620" i="2" s="1"/>
  <c r="E621" i="2" a="1"/>
  <c r="E621" i="2" s="1"/>
  <c r="E622" i="2" a="1"/>
  <c r="E622" i="2" s="1"/>
  <c r="E623" i="2" a="1"/>
  <c r="E623" i="2" s="1"/>
  <c r="E624" i="2" a="1"/>
  <c r="E624" i="2" s="1"/>
  <c r="E625" i="2" a="1"/>
  <c r="E625" i="2" s="1"/>
  <c r="E626" i="2" a="1"/>
  <c r="E626" i="2" s="1"/>
  <c r="E627" i="2" a="1"/>
  <c r="E627" i="2" s="1"/>
  <c r="E628" i="2" a="1"/>
  <c r="E628" i="2" s="1"/>
  <c r="E629" i="2" a="1"/>
  <c r="E629" i="2" s="1"/>
  <c r="E630" i="2" a="1"/>
  <c r="E630" i="2" s="1"/>
  <c r="E631" i="2" a="1"/>
  <c r="E631" i="2" s="1"/>
  <c r="E632" i="2" a="1"/>
  <c r="E632" i="2" s="1"/>
  <c r="E633" i="2" a="1"/>
  <c r="E633" i="2" s="1"/>
  <c r="E634" i="2" a="1"/>
  <c r="E634" i="2" s="1"/>
  <c r="E635" i="2" a="1"/>
  <c r="E635" i="2" s="1"/>
  <c r="E636" i="2" a="1"/>
  <c r="E636" i="2" s="1"/>
  <c r="E637" i="2" a="1"/>
  <c r="E637" i="2" s="1"/>
  <c r="E638" i="2" a="1"/>
  <c r="E638" i="2" s="1"/>
  <c r="E639" i="2" a="1"/>
  <c r="E639" i="2" s="1"/>
  <c r="E640" i="2" a="1"/>
  <c r="E640" i="2" s="1"/>
  <c r="E641" i="2" a="1"/>
  <c r="E641" i="2" s="1"/>
  <c r="E642" i="2" a="1"/>
  <c r="E642" i="2" s="1"/>
  <c r="E643" i="2" a="1"/>
  <c r="E643" i="2" s="1"/>
  <c r="E644" i="2" a="1"/>
  <c r="E644" i="2" s="1"/>
  <c r="E645" i="2" a="1"/>
  <c r="E645" i="2" s="1"/>
  <c r="E646" i="2" a="1"/>
  <c r="E646" i="2" s="1"/>
  <c r="E647" i="2" a="1"/>
  <c r="E647" i="2" s="1"/>
  <c r="E648" i="2" a="1"/>
  <c r="E648" i="2" s="1"/>
  <c r="E649" i="2" a="1"/>
  <c r="E649" i="2" s="1"/>
  <c r="E650" i="2" a="1"/>
  <c r="E650" i="2" s="1"/>
  <c r="E651" i="2" a="1"/>
  <c r="E651" i="2" s="1"/>
  <c r="E652" i="2" a="1"/>
  <c r="E652" i="2" s="1"/>
  <c r="E653" i="2" a="1"/>
  <c r="E653" i="2" s="1"/>
  <c r="E654" i="2" a="1"/>
  <c r="E654" i="2" s="1"/>
  <c r="E655" i="2" a="1"/>
  <c r="E655" i="2" s="1"/>
  <c r="E656" i="2" a="1"/>
  <c r="E656" i="2" s="1"/>
  <c r="E657" i="2" a="1"/>
  <c r="E657" i="2" s="1"/>
  <c r="E658" i="2" a="1"/>
  <c r="E658" i="2" s="1"/>
  <c r="E659" i="2" a="1"/>
  <c r="E659" i="2" s="1"/>
  <c r="E660" i="2" a="1"/>
  <c r="E660" i="2" s="1"/>
  <c r="E661" i="2" a="1"/>
  <c r="E661" i="2" s="1"/>
  <c r="E662" i="2" a="1"/>
  <c r="E662" i="2" s="1"/>
  <c r="E663" i="2" a="1"/>
  <c r="E663" i="2" s="1"/>
  <c r="E664" i="2" a="1"/>
  <c r="E664" i="2" s="1"/>
  <c r="E665" i="2" a="1"/>
  <c r="E665" i="2" s="1"/>
  <c r="E666" i="2" a="1"/>
  <c r="E666" i="2" s="1"/>
  <c r="E667" i="2" a="1"/>
  <c r="E667" i="2" s="1"/>
  <c r="E668" i="2" a="1"/>
  <c r="E668" i="2" s="1"/>
  <c r="E669" i="2" a="1"/>
  <c r="E669" i="2" s="1"/>
  <c r="E670" i="2" a="1"/>
  <c r="E670" i="2" s="1"/>
  <c r="E671" i="2" a="1"/>
  <c r="E671" i="2" s="1"/>
  <c r="E672" i="2" a="1"/>
  <c r="E672" i="2" s="1"/>
  <c r="E673" i="2" a="1"/>
  <c r="E673" i="2" s="1"/>
  <c r="E674" i="2" a="1"/>
  <c r="E674" i="2" s="1"/>
  <c r="E675" i="2" a="1"/>
  <c r="E675" i="2" s="1"/>
  <c r="E676" i="2" a="1"/>
  <c r="E676" i="2" s="1"/>
  <c r="E677" i="2" a="1"/>
  <c r="E677" i="2" s="1"/>
  <c r="E678" i="2" a="1"/>
  <c r="E678" i="2" s="1"/>
  <c r="E679" i="2" a="1"/>
  <c r="E679" i="2" s="1"/>
  <c r="E680" i="2" a="1"/>
  <c r="E680" i="2" s="1"/>
  <c r="E681" i="2" a="1"/>
  <c r="E681" i="2" s="1"/>
  <c r="E682" i="2" a="1"/>
  <c r="E682" i="2" s="1"/>
  <c r="E683" i="2" a="1"/>
  <c r="E683" i="2" s="1"/>
  <c r="E684" i="2" a="1"/>
  <c r="E684" i="2" s="1"/>
  <c r="E685" i="2" a="1"/>
  <c r="E685" i="2" s="1"/>
  <c r="E686" i="2" a="1"/>
  <c r="E686" i="2" s="1"/>
  <c r="E687" i="2" a="1"/>
  <c r="E687" i="2" s="1"/>
  <c r="E688" i="2" a="1"/>
  <c r="E688" i="2" s="1"/>
  <c r="E689" i="2" a="1"/>
  <c r="E689" i="2" s="1"/>
  <c r="E690" i="2" a="1"/>
  <c r="E690" i="2" s="1"/>
  <c r="E691" i="2" a="1"/>
  <c r="E691" i="2" s="1"/>
  <c r="E692" i="2" a="1"/>
  <c r="E692" i="2" s="1"/>
  <c r="E693" i="2" a="1"/>
  <c r="E693" i="2" s="1"/>
  <c r="E694" i="2" a="1"/>
  <c r="E694" i="2" s="1"/>
  <c r="E695" i="2" a="1"/>
  <c r="E695" i="2" s="1"/>
  <c r="E696" i="2" a="1"/>
  <c r="E696" i="2" s="1"/>
  <c r="E697" i="2" a="1"/>
  <c r="E697" i="2" s="1"/>
  <c r="E698" i="2" a="1"/>
  <c r="E698" i="2" s="1"/>
  <c r="E699" i="2" a="1"/>
  <c r="E699" i="2" s="1"/>
  <c r="E700" i="2" a="1"/>
  <c r="E700" i="2" s="1"/>
  <c r="E701" i="2" a="1"/>
  <c r="E701" i="2" s="1"/>
  <c r="E702" i="2" a="1"/>
  <c r="E702" i="2" s="1"/>
  <c r="E703" i="2" a="1"/>
  <c r="E703" i="2" s="1"/>
  <c r="E704" i="2" a="1"/>
  <c r="E704" i="2" s="1"/>
  <c r="E705" i="2" a="1"/>
  <c r="E705" i="2" s="1"/>
  <c r="E706" i="2" a="1"/>
  <c r="E706" i="2" s="1"/>
  <c r="E707" i="2" a="1"/>
  <c r="E707" i="2" s="1"/>
  <c r="E708" i="2" a="1"/>
  <c r="E708" i="2" s="1"/>
  <c r="E709" i="2" a="1"/>
  <c r="E709" i="2" s="1"/>
  <c r="E710" i="2" a="1"/>
  <c r="E710" i="2" s="1"/>
  <c r="E711" i="2" a="1"/>
  <c r="E711" i="2" s="1"/>
  <c r="E712" i="2" a="1"/>
  <c r="E712" i="2" s="1"/>
  <c r="E713" i="2" a="1"/>
  <c r="E713" i="2" s="1"/>
  <c r="E714" i="2" a="1"/>
  <c r="E714" i="2" s="1"/>
  <c r="E715" i="2" a="1"/>
  <c r="E715" i="2" s="1"/>
  <c r="E716" i="2" a="1"/>
  <c r="E716" i="2" s="1"/>
  <c r="E717" i="2" a="1"/>
  <c r="E717" i="2" s="1"/>
  <c r="E718" i="2" a="1"/>
  <c r="E718" i="2" s="1"/>
  <c r="E719" i="2" a="1"/>
  <c r="E719" i="2" s="1"/>
  <c r="E720" i="2" a="1"/>
  <c r="E720" i="2" s="1"/>
  <c r="E721" i="2" a="1"/>
  <c r="E721" i="2" s="1"/>
  <c r="E722" i="2" a="1"/>
  <c r="E722" i="2" s="1"/>
  <c r="E723" i="2" a="1"/>
  <c r="E723" i="2" s="1"/>
  <c r="E724" i="2" a="1"/>
  <c r="E724" i="2" s="1"/>
  <c r="E725" i="2" a="1"/>
  <c r="E725" i="2" s="1"/>
  <c r="E726" i="2" a="1"/>
  <c r="E726" i="2" s="1"/>
  <c r="E727" i="2" a="1"/>
  <c r="E727" i="2" s="1"/>
  <c r="E728" i="2" a="1"/>
  <c r="E728" i="2" s="1"/>
  <c r="E729" i="2" a="1"/>
  <c r="E729" i="2" s="1"/>
  <c r="E730" i="2" a="1"/>
  <c r="E730" i="2" s="1"/>
  <c r="E731" i="2" a="1"/>
  <c r="E731" i="2" s="1"/>
  <c r="E732" i="2" a="1"/>
  <c r="E732" i="2" s="1"/>
  <c r="E733" i="2" a="1"/>
  <c r="E733" i="2" s="1"/>
  <c r="E734" i="2" a="1"/>
  <c r="E734" i="2" s="1"/>
  <c r="E735" i="2" a="1"/>
  <c r="E735" i="2" s="1"/>
  <c r="E736" i="2" a="1"/>
  <c r="E736" i="2" s="1"/>
  <c r="E737" i="2" a="1"/>
  <c r="E737" i="2" s="1"/>
  <c r="E738" i="2" a="1"/>
  <c r="E738" i="2" s="1"/>
  <c r="E739" i="2" a="1"/>
  <c r="E739" i="2" s="1"/>
  <c r="E740" i="2" a="1"/>
  <c r="E740" i="2" s="1"/>
  <c r="E741" i="2" a="1"/>
  <c r="E741" i="2" s="1"/>
  <c r="E742" i="2" a="1"/>
  <c r="E742" i="2" s="1"/>
  <c r="E743" i="2" a="1"/>
  <c r="E743" i="2" s="1"/>
  <c r="E744" i="2" a="1"/>
  <c r="E744" i="2" s="1"/>
  <c r="E745" i="2" a="1"/>
  <c r="E745" i="2" s="1"/>
  <c r="E746" i="2" a="1"/>
  <c r="E746" i="2" s="1"/>
  <c r="E747" i="2" a="1"/>
  <c r="E747" i="2" s="1"/>
  <c r="E748" i="2" a="1"/>
  <c r="E748" i="2" s="1"/>
  <c r="E749" i="2" a="1"/>
  <c r="E749" i="2" s="1"/>
  <c r="E750" i="2" a="1"/>
  <c r="E750" i="2" s="1"/>
  <c r="E751" i="2" a="1"/>
  <c r="E751" i="2" s="1"/>
  <c r="E752" i="2" a="1"/>
  <c r="E752" i="2" s="1"/>
  <c r="E753" i="2" a="1"/>
  <c r="E753" i="2" s="1"/>
  <c r="E754" i="2" a="1"/>
  <c r="E754" i="2" s="1"/>
  <c r="E755" i="2" a="1"/>
  <c r="E755" i="2" s="1"/>
  <c r="E756" i="2" a="1"/>
  <c r="E756" i="2" s="1"/>
  <c r="E757" i="2" a="1"/>
  <c r="E757" i="2" s="1"/>
  <c r="E758" i="2" a="1"/>
  <c r="E758" i="2" s="1"/>
  <c r="E759" i="2" a="1"/>
  <c r="E759" i="2" s="1"/>
  <c r="E760" i="2" a="1"/>
  <c r="E760" i="2" s="1"/>
  <c r="E761" i="2" a="1"/>
  <c r="E761" i="2" s="1"/>
  <c r="E762" i="2" a="1"/>
  <c r="E762" i="2" s="1"/>
  <c r="E763" i="2" a="1"/>
  <c r="E763" i="2" s="1"/>
  <c r="E764" i="2" a="1"/>
  <c r="E764" i="2" s="1"/>
  <c r="E765" i="2" a="1"/>
  <c r="E765" i="2" s="1"/>
  <c r="E766" i="2" a="1"/>
  <c r="E766" i="2" s="1"/>
  <c r="E767" i="2" a="1"/>
  <c r="E767" i="2" s="1"/>
  <c r="E768" i="2" a="1"/>
  <c r="E768" i="2" s="1"/>
  <c r="E769" i="2" a="1"/>
  <c r="E769" i="2" s="1"/>
  <c r="E770" i="2" a="1"/>
  <c r="E770" i="2" s="1"/>
  <c r="E771" i="2" a="1"/>
  <c r="E771" i="2" s="1"/>
  <c r="E772" i="2" a="1"/>
  <c r="E772" i="2" s="1"/>
  <c r="E773" i="2" a="1"/>
  <c r="E773" i="2" s="1"/>
  <c r="E774" i="2" a="1"/>
  <c r="E774" i="2" s="1"/>
  <c r="E775" i="2" a="1"/>
  <c r="E775" i="2" s="1"/>
  <c r="E776" i="2" a="1"/>
  <c r="E776" i="2" s="1"/>
  <c r="E777" i="2" a="1"/>
  <c r="E777" i="2" s="1"/>
  <c r="E778" i="2" a="1"/>
  <c r="E778" i="2" s="1"/>
  <c r="E779" i="2" a="1"/>
  <c r="E779" i="2" s="1"/>
  <c r="E780" i="2" a="1"/>
  <c r="E780" i="2" s="1"/>
  <c r="E781" i="2" a="1"/>
  <c r="E781" i="2" s="1"/>
  <c r="E782" i="2" a="1"/>
  <c r="E782" i="2" s="1"/>
  <c r="E783" i="2" a="1"/>
  <c r="E783" i="2" s="1"/>
  <c r="E784" i="2" a="1"/>
  <c r="E784" i="2" s="1"/>
  <c r="E785" i="2" a="1"/>
  <c r="E785" i="2" s="1"/>
  <c r="E786" i="2" a="1"/>
  <c r="E786" i="2" s="1"/>
  <c r="E787" i="2" a="1"/>
  <c r="E787" i="2" s="1"/>
  <c r="E788" i="2" a="1"/>
  <c r="E788" i="2" s="1"/>
  <c r="E789" i="2" a="1"/>
  <c r="E789" i="2" s="1"/>
  <c r="E790" i="2" a="1"/>
  <c r="E790" i="2" s="1"/>
  <c r="E791" i="2" a="1"/>
  <c r="E791" i="2" s="1"/>
  <c r="E792" i="2" a="1"/>
  <c r="E792" i="2" s="1"/>
  <c r="E793" i="2" a="1"/>
  <c r="E793" i="2" s="1"/>
  <c r="E794" i="2" a="1"/>
  <c r="E794" i="2" s="1"/>
  <c r="E795" i="2" a="1"/>
  <c r="E795" i="2" s="1"/>
  <c r="E796" i="2" a="1"/>
  <c r="E796" i="2" s="1"/>
  <c r="E797" i="2" a="1"/>
  <c r="E797" i="2" s="1"/>
  <c r="E798" i="2" a="1"/>
  <c r="E798" i="2" s="1"/>
  <c r="E799" i="2" a="1"/>
  <c r="E799" i="2" s="1"/>
  <c r="E800" i="2" a="1"/>
  <c r="E800" i="2" s="1"/>
  <c r="E801" i="2" a="1"/>
  <c r="E801" i="2" s="1"/>
  <c r="E802" i="2" a="1"/>
  <c r="E802" i="2" s="1"/>
  <c r="E803" i="2" a="1"/>
  <c r="E803" i="2" s="1"/>
  <c r="E804" i="2" a="1"/>
  <c r="E804" i="2" s="1"/>
  <c r="E805" i="2" a="1"/>
  <c r="E805" i="2" s="1"/>
  <c r="E806" i="2" a="1"/>
  <c r="E806" i="2" s="1"/>
  <c r="E807" i="2" a="1"/>
  <c r="E807" i="2" s="1"/>
  <c r="E808" i="2" a="1"/>
  <c r="E808" i="2" s="1"/>
  <c r="E809" i="2" a="1"/>
  <c r="E809" i="2" s="1"/>
  <c r="E810" i="2" a="1"/>
  <c r="E810" i="2" s="1"/>
  <c r="E811" i="2" a="1"/>
  <c r="E811" i="2" s="1"/>
  <c r="E812" i="2" a="1"/>
  <c r="E812" i="2" s="1"/>
  <c r="E813" i="2" a="1"/>
  <c r="E813" i="2" s="1"/>
  <c r="E814" i="2" a="1"/>
  <c r="E814" i="2" s="1"/>
  <c r="E815" i="2" a="1"/>
  <c r="E815" i="2" s="1"/>
  <c r="E816" i="2" a="1"/>
  <c r="E816" i="2" s="1"/>
  <c r="E817" i="2" a="1"/>
  <c r="E817" i="2" s="1"/>
  <c r="E818" i="2" a="1"/>
  <c r="E818" i="2" s="1"/>
  <c r="E819" i="2" a="1"/>
  <c r="E819" i="2" s="1"/>
  <c r="E820" i="2" a="1"/>
  <c r="E820" i="2" s="1"/>
  <c r="E821" i="2" a="1"/>
  <c r="E821" i="2" s="1"/>
  <c r="E822" i="2" a="1"/>
  <c r="E822" i="2" s="1"/>
  <c r="E823" i="2" a="1"/>
  <c r="E823" i="2" s="1"/>
  <c r="E824" i="2" a="1"/>
  <c r="E824" i="2" s="1"/>
  <c r="E825" i="2" a="1"/>
  <c r="E825" i="2" s="1"/>
  <c r="E826" i="2" a="1"/>
  <c r="E826" i="2" s="1"/>
  <c r="E827" i="2" a="1"/>
  <c r="E827" i="2" s="1"/>
  <c r="E828" i="2" a="1"/>
  <c r="E828" i="2" s="1"/>
  <c r="E829" i="2" a="1"/>
  <c r="E829" i="2" s="1"/>
  <c r="E830" i="2" a="1"/>
  <c r="E830" i="2" s="1"/>
  <c r="E831" i="2" a="1"/>
  <c r="E831" i="2" s="1"/>
  <c r="E832" i="2" a="1"/>
  <c r="E832" i="2" s="1"/>
  <c r="E833" i="2" a="1"/>
  <c r="E833" i="2" s="1"/>
  <c r="E834" i="2" a="1"/>
  <c r="E834" i="2" s="1"/>
  <c r="E835" i="2" a="1"/>
  <c r="E835" i="2" s="1"/>
  <c r="E836" i="2" a="1"/>
  <c r="E836" i="2" s="1"/>
  <c r="E837" i="2" a="1"/>
  <c r="E837" i="2" s="1"/>
  <c r="E838" i="2" a="1"/>
  <c r="E838" i="2" s="1"/>
  <c r="E839" i="2" a="1"/>
  <c r="E839" i="2" s="1"/>
  <c r="E840" i="2" a="1"/>
  <c r="E840" i="2" s="1"/>
  <c r="E841" i="2" a="1"/>
  <c r="E841" i="2" s="1"/>
  <c r="E842" i="2" a="1"/>
  <c r="E842" i="2" s="1"/>
  <c r="E843" i="2" a="1"/>
  <c r="E843" i="2" s="1"/>
  <c r="E844" i="2" a="1"/>
  <c r="E844" i="2" s="1"/>
  <c r="E845" i="2" a="1"/>
  <c r="E845" i="2" s="1"/>
  <c r="E846" i="2" a="1"/>
  <c r="E846" i="2" s="1"/>
  <c r="E847" i="2" a="1"/>
  <c r="E847" i="2" s="1"/>
  <c r="E848" i="2" a="1"/>
  <c r="E848" i="2" s="1"/>
  <c r="E849" i="2" a="1"/>
  <c r="E849" i="2" s="1"/>
  <c r="E850" i="2" a="1"/>
  <c r="E850" i="2" s="1"/>
  <c r="E851" i="2" a="1"/>
  <c r="E851" i="2" s="1"/>
  <c r="E852" i="2" a="1"/>
  <c r="E852" i="2" s="1"/>
  <c r="E853" i="2" a="1"/>
  <c r="E853" i="2" s="1"/>
  <c r="E854" i="2" a="1"/>
  <c r="E854" i="2" s="1"/>
  <c r="E855" i="2" a="1"/>
  <c r="E855" i="2" s="1"/>
  <c r="E856" i="2" a="1"/>
  <c r="E856" i="2" s="1"/>
  <c r="E857" i="2" a="1"/>
  <c r="E857" i="2" s="1"/>
  <c r="E858" i="2" a="1"/>
  <c r="E858" i="2" s="1"/>
  <c r="E859" i="2" a="1"/>
  <c r="E859" i="2" s="1"/>
  <c r="E860" i="2" a="1"/>
  <c r="E860" i="2" s="1"/>
  <c r="E861" i="2" a="1"/>
  <c r="E861" i="2" s="1"/>
  <c r="E862" i="2" a="1"/>
  <c r="E862" i="2" s="1"/>
  <c r="E863" i="2" a="1"/>
  <c r="E863" i="2" s="1"/>
  <c r="E864" i="2" a="1"/>
  <c r="E864" i="2" s="1"/>
  <c r="E865" i="2" a="1"/>
  <c r="E865" i="2" s="1"/>
  <c r="E866" i="2" a="1"/>
  <c r="E866" i="2" s="1"/>
  <c r="E867" i="2" a="1"/>
  <c r="E867" i="2" s="1"/>
  <c r="E868" i="2" a="1"/>
  <c r="E868" i="2" s="1"/>
  <c r="E869" i="2" a="1"/>
  <c r="E869" i="2" s="1"/>
  <c r="E870" i="2" a="1"/>
  <c r="E870" i="2" s="1"/>
  <c r="E871" i="2" a="1"/>
  <c r="E871" i="2" s="1"/>
  <c r="E872" i="2" a="1"/>
  <c r="E872" i="2" s="1"/>
  <c r="E873" i="2" a="1"/>
  <c r="E873" i="2" s="1"/>
  <c r="E874" i="2" a="1"/>
  <c r="E874" i="2" s="1"/>
  <c r="E875" i="2" a="1"/>
  <c r="E875" i="2" s="1"/>
  <c r="E876" i="2" a="1"/>
  <c r="E876" i="2" s="1"/>
  <c r="E979" i="2" a="1"/>
  <c r="E979" i="2" s="1"/>
  <c r="E980" i="2" a="1"/>
  <c r="E980" i="2" s="1"/>
  <c r="E981" i="2" a="1"/>
  <c r="E981" i="2" s="1"/>
  <c r="E982" i="2" a="1"/>
  <c r="E982" i="2" s="1"/>
  <c r="E983" i="2" a="1"/>
  <c r="E983" i="2" s="1"/>
  <c r="E984" i="2" a="1"/>
  <c r="E984" i="2" s="1"/>
  <c r="E985" i="2" a="1"/>
  <c r="E985" i="2" s="1"/>
  <c r="E986" i="2" a="1"/>
  <c r="E986" i="2" s="1"/>
  <c r="E987" i="2" a="1"/>
  <c r="E987" i="2" s="1"/>
  <c r="E988" i="2" a="1"/>
  <c r="E988" i="2" s="1"/>
  <c r="E989" i="2" a="1"/>
  <c r="E989" i="2" s="1"/>
  <c r="E990" i="2" a="1"/>
  <c r="E990" i="2" s="1"/>
  <c r="E991" i="2" a="1"/>
  <c r="E991" i="2" s="1"/>
  <c r="E992" i="2" a="1"/>
  <c r="E992" i="2" s="1"/>
  <c r="E993" i="2" a="1"/>
  <c r="E993" i="2" s="1"/>
  <c r="E994" i="2" a="1"/>
  <c r="E994" i="2" s="1"/>
  <c r="E995" i="2" a="1"/>
  <c r="E995" i="2" s="1"/>
  <c r="E996" i="2" a="1"/>
  <c r="E996" i="2" s="1"/>
  <c r="E997" i="2" a="1"/>
  <c r="E997" i="2" s="1"/>
  <c r="E998" i="2" a="1"/>
  <c r="E998" i="2" s="1"/>
  <c r="E999" i="2" a="1"/>
  <c r="E999" i="2" s="1"/>
  <c r="E1000" i="2" a="1"/>
  <c r="E1000" i="2" s="1"/>
  <c r="E1001" i="2" a="1"/>
  <c r="E1001" i="2" s="1"/>
  <c r="E1002" i="2" a="1"/>
  <c r="E1002" i="2" s="1"/>
  <c r="E1003" i="2" a="1"/>
  <c r="E1003" i="2" s="1"/>
  <c r="E1004" i="2" a="1"/>
  <c r="E1004" i="2" s="1"/>
  <c r="E1005" i="2" a="1"/>
  <c r="E1005" i="2" s="1"/>
  <c r="E1006" i="2" a="1"/>
  <c r="E1006" i="2" s="1"/>
  <c r="E1007" i="2" a="1"/>
  <c r="E1007" i="2" s="1"/>
  <c r="E1008" i="2" a="1"/>
  <c r="E1008" i="2" s="1"/>
  <c r="E1009" i="2" a="1"/>
  <c r="E1009" i="2" s="1"/>
  <c r="E1010" i="2" a="1"/>
  <c r="E1010" i="2" s="1"/>
  <c r="E1011" i="2" a="1"/>
  <c r="E1011" i="2" s="1"/>
  <c r="E1012" i="2" a="1"/>
  <c r="E1012" i="2" s="1"/>
  <c r="E1013" i="2" a="1"/>
  <c r="E1013" i="2" s="1"/>
  <c r="E1014" i="2" a="1"/>
  <c r="E1014" i="2" s="1"/>
  <c r="E1015" i="2" a="1"/>
  <c r="E1015" i="2" s="1"/>
  <c r="E1016" i="2" a="1"/>
  <c r="E1016" i="2" s="1"/>
  <c r="E1017" i="2" a="1"/>
  <c r="E1017" i="2" s="1"/>
  <c r="E1018" i="2" a="1"/>
  <c r="E1018" i="2" s="1"/>
  <c r="E1019" i="2" a="1"/>
  <c r="E1019" i="2" s="1"/>
  <c r="E1020" i="2" a="1"/>
  <c r="E1020" i="2" s="1"/>
  <c r="E1021" i="2" a="1"/>
  <c r="E1021" i="2" s="1"/>
  <c r="E1022" i="2" a="1"/>
  <c r="E1022" i="2" s="1"/>
  <c r="E1023" i="2" a="1"/>
  <c r="E1023" i="2" s="1"/>
  <c r="E1024" i="2" a="1"/>
  <c r="E1024" i="2" s="1"/>
  <c r="E1025" i="2" a="1"/>
  <c r="E1025" i="2" s="1"/>
  <c r="E1026" i="2" a="1"/>
  <c r="E1026" i="2" s="1"/>
  <c r="E1027" i="2" a="1"/>
  <c r="E1027" i="2" s="1"/>
  <c r="E1028" i="2" a="1"/>
  <c r="E1028" i="2" s="1"/>
  <c r="E1029" i="2" a="1"/>
  <c r="E1029" i="2" s="1"/>
  <c r="E1030" i="2" a="1"/>
  <c r="E1030" i="2" s="1"/>
  <c r="E1031" i="2" a="1"/>
  <c r="E1031" i="2" s="1"/>
  <c r="E1032" i="2" a="1"/>
  <c r="E1032" i="2" s="1"/>
  <c r="E1033" i="2" a="1"/>
  <c r="E1033" i="2" s="1"/>
  <c r="E1034" i="2" a="1"/>
  <c r="E1034" i="2" s="1"/>
  <c r="E1035" i="2" a="1"/>
  <c r="E1035" i="2" s="1"/>
  <c r="E1036" i="2" a="1"/>
  <c r="E1036" i="2" s="1"/>
  <c r="E1037" i="2" a="1"/>
  <c r="E1037" i="2" s="1"/>
  <c r="E1038" i="2" a="1"/>
  <c r="E1038" i="2" s="1"/>
  <c r="E1039" i="2" a="1"/>
  <c r="E1039" i="2" s="1"/>
  <c r="E1040" i="2" a="1"/>
  <c r="E1040" i="2" s="1"/>
  <c r="E1041" i="2" a="1"/>
  <c r="E1041" i="2" s="1"/>
  <c r="E1042" i="2" a="1"/>
  <c r="E1042" i="2" s="1"/>
  <c r="E1043" i="2" a="1"/>
  <c r="E1043" i="2" s="1"/>
  <c r="E1044" i="2" a="1"/>
  <c r="E1044" i="2" s="1"/>
  <c r="E1045" i="2" a="1"/>
  <c r="E1045" i="2" s="1"/>
  <c r="E1046" i="2" a="1"/>
  <c r="E1046" i="2" s="1"/>
  <c r="E1047" i="2" a="1"/>
  <c r="E1047" i="2" s="1"/>
  <c r="E1048" i="2" a="1"/>
  <c r="E1048" i="2" s="1"/>
  <c r="E1049" i="2" a="1"/>
  <c r="E1049" i="2" s="1"/>
  <c r="E1050" i="2" a="1"/>
  <c r="E1050" i="2" s="1"/>
  <c r="E1051" i="2" a="1"/>
  <c r="E1051" i="2" s="1"/>
  <c r="E1052" i="2" a="1"/>
  <c r="E1052" i="2" s="1"/>
  <c r="E1053" i="2" a="1"/>
  <c r="E1053" i="2" s="1"/>
  <c r="E1054" i="2" a="1"/>
  <c r="E1054" i="2" s="1"/>
  <c r="E1055" i="2" a="1"/>
  <c r="E1055" i="2" s="1"/>
  <c r="E1056" i="2" a="1"/>
  <c r="E1056" i="2" s="1"/>
  <c r="E1057" i="2" a="1"/>
  <c r="E1057" i="2" s="1"/>
  <c r="E1058" i="2" a="1"/>
  <c r="E1058" i="2" s="1"/>
  <c r="E1059" i="2" a="1"/>
  <c r="E1059" i="2" s="1"/>
  <c r="E1060" i="2" a="1"/>
  <c r="E1060" i="2" s="1"/>
  <c r="E1061" i="2" a="1"/>
  <c r="E1061" i="2" s="1"/>
  <c r="E1062" i="2" a="1"/>
  <c r="E1062" i="2" s="1"/>
  <c r="E1063" i="2" a="1"/>
  <c r="E1063" i="2" s="1"/>
  <c r="E1064" i="2" a="1"/>
  <c r="E1064" i="2" s="1"/>
  <c r="E1065" i="2" a="1"/>
  <c r="E1065" i="2" s="1"/>
  <c r="E1066" i="2" a="1"/>
  <c r="E1066" i="2" s="1"/>
  <c r="E1067" i="2" a="1"/>
  <c r="E1067" i="2" s="1"/>
  <c r="E1068" i="2" a="1"/>
  <c r="E1068" i="2" s="1"/>
  <c r="E1069" i="2" a="1"/>
  <c r="E1069" i="2" s="1"/>
  <c r="E1070" i="2" a="1"/>
  <c r="E1070" i="2" s="1"/>
  <c r="E1071" i="2" a="1"/>
  <c r="E1071" i="2" s="1"/>
  <c r="E1072" i="2" a="1"/>
  <c r="E1072" i="2" s="1"/>
  <c r="E1073" i="2" a="1"/>
  <c r="E1073" i="2" s="1"/>
  <c r="E1074" i="2" a="1"/>
  <c r="E1074" i="2" s="1"/>
  <c r="E1075" i="2" a="1"/>
  <c r="E1075" i="2" s="1"/>
  <c r="E1076" i="2" a="1"/>
  <c r="E1076" i="2" s="1"/>
  <c r="E1077" i="2" a="1"/>
  <c r="E1077" i="2" s="1"/>
  <c r="E1079" i="2" a="1"/>
  <c r="E1079" i="2" s="1"/>
  <c r="E1080" i="2" a="1"/>
  <c r="E1080" i="2" s="1"/>
  <c r="E1081" i="2" a="1"/>
  <c r="E1081" i="2" s="1"/>
  <c r="E1082" i="2" a="1"/>
  <c r="E1082" i="2" s="1"/>
  <c r="E1083" i="2" a="1"/>
  <c r="E1083" i="2" s="1"/>
  <c r="E1084" i="2" a="1"/>
  <c r="E1084" i="2" s="1"/>
  <c r="E1085" i="2" a="1"/>
  <c r="E1085" i="2" s="1"/>
  <c r="E1086" i="2" a="1"/>
  <c r="E1086" i="2" s="1"/>
  <c r="E1087" i="2" a="1"/>
  <c r="E1087" i="2" s="1"/>
  <c r="E1088" i="2" a="1"/>
  <c r="E1088" i="2" s="1"/>
  <c r="E1089" i="2" a="1"/>
  <c r="E1089" i="2" s="1"/>
  <c r="E1090" i="2" a="1"/>
  <c r="E1090" i="2" s="1"/>
  <c r="E1091" i="2" a="1"/>
  <c r="E1091" i="2" s="1"/>
  <c r="E1092" i="2" a="1"/>
  <c r="E1092" i="2" s="1"/>
  <c r="E1093" i="2" a="1"/>
  <c r="E1093" i="2" s="1"/>
  <c r="E1094" i="2" a="1"/>
  <c r="E1094" i="2" s="1"/>
  <c r="E1095" i="2" a="1"/>
  <c r="E1095" i="2" s="1"/>
  <c r="E1096" i="2" a="1"/>
  <c r="E1096" i="2" s="1"/>
  <c r="E1097" i="2" a="1"/>
  <c r="E1097" i="2" s="1"/>
  <c r="E1098" i="2" a="1"/>
  <c r="E1098" i="2" s="1"/>
  <c r="E1100" i="2" a="1"/>
  <c r="E1100" i="2" s="1"/>
  <c r="E1101" i="2" a="1"/>
  <c r="E1101" i="2" s="1"/>
  <c r="E1102" i="2" a="1"/>
  <c r="E1102" i="2" s="1"/>
  <c r="E1103" i="2" a="1"/>
  <c r="E1103" i="2" s="1"/>
  <c r="E1104" i="2" a="1"/>
  <c r="E1104" i="2" s="1"/>
  <c r="E1105" i="2" a="1"/>
  <c r="E1105" i="2" s="1"/>
  <c r="E1106" i="2" a="1"/>
  <c r="E1106" i="2" s="1"/>
  <c r="E1107" i="2" a="1"/>
  <c r="E1107" i="2" s="1"/>
  <c r="E1108" i="2" a="1"/>
  <c r="E1108" i="2" s="1"/>
  <c r="E1109" i="2" a="1"/>
  <c r="E1109" i="2" s="1"/>
  <c r="E1110" i="2" a="1"/>
  <c r="E1110" i="2" s="1"/>
  <c r="E1111" i="2" a="1"/>
  <c r="E1111" i="2" s="1"/>
  <c r="E1112" i="2" a="1"/>
  <c r="E1112" i="2" s="1"/>
  <c r="E1113" i="2" a="1"/>
  <c r="E1113" i="2" s="1"/>
  <c r="E1114" i="2" a="1"/>
  <c r="E1114" i="2" s="1"/>
  <c r="E1115" i="2" a="1"/>
  <c r="E1115" i="2" s="1"/>
  <c r="E1116" i="2" a="1"/>
  <c r="E1116" i="2" s="1"/>
  <c r="E1117" i="2" a="1"/>
  <c r="E1117" i="2" s="1"/>
  <c r="E1118" i="2" a="1"/>
  <c r="E1118" i="2" s="1"/>
  <c r="E1119" i="2" a="1"/>
  <c r="E1119" i="2" s="1"/>
  <c r="E1120" i="2" a="1"/>
  <c r="E1120" i="2" s="1"/>
  <c r="E1121" i="2" a="1"/>
  <c r="E1121" i="2" s="1"/>
  <c r="E1122" i="2" a="1"/>
  <c r="E1122" i="2" s="1"/>
  <c r="E1123" i="2" a="1"/>
  <c r="E1123" i="2" s="1"/>
  <c r="E1124" i="2" a="1"/>
  <c r="E1124" i="2" s="1"/>
  <c r="E1125" i="2" a="1"/>
  <c r="E1125" i="2" s="1"/>
  <c r="E1126" i="2" a="1"/>
  <c r="E1126" i="2" s="1"/>
  <c r="E1127" i="2" a="1"/>
  <c r="E1127" i="2" s="1"/>
  <c r="E1128" i="2" a="1"/>
  <c r="E1128" i="2" s="1"/>
  <c r="E1129" i="2" a="1"/>
  <c r="E1129" i="2" s="1"/>
  <c r="E1130" i="2" a="1"/>
  <c r="E1130" i="2" s="1"/>
  <c r="E1131" i="2" a="1"/>
  <c r="E1131" i="2" s="1"/>
  <c r="E1132" i="2" a="1"/>
  <c r="E1132" i="2" s="1"/>
  <c r="E1133" i="2" a="1"/>
  <c r="E1133" i="2" s="1"/>
  <c r="E1134" i="2" a="1"/>
  <c r="E1134" i="2" s="1"/>
  <c r="E1135" i="2" a="1"/>
  <c r="E1135" i="2" s="1"/>
  <c r="E1136" i="2" a="1"/>
  <c r="E1136" i="2" s="1"/>
  <c r="E1137" i="2" a="1"/>
  <c r="E1137" i="2" s="1"/>
  <c r="E1138" i="2" a="1"/>
  <c r="E1138" i="2" s="1"/>
  <c r="E1139" i="2" a="1"/>
  <c r="E1139" i="2" s="1"/>
  <c r="E1140" i="2" a="1"/>
  <c r="E1140" i="2" s="1"/>
  <c r="E1141" i="2" a="1"/>
  <c r="E1141" i="2" s="1"/>
  <c r="E1142" i="2" a="1"/>
  <c r="E1142" i="2" s="1"/>
  <c r="E1143" i="2" a="1"/>
  <c r="E1143" i="2" s="1"/>
  <c r="E1144" i="2" a="1"/>
  <c r="E1144" i="2" s="1"/>
  <c r="E1145" i="2" a="1"/>
  <c r="E1145" i="2" s="1"/>
  <c r="E1146" i="2" a="1"/>
  <c r="E1146" i="2" s="1"/>
  <c r="E1147" i="2" a="1"/>
  <c r="E1147" i="2" s="1"/>
  <c r="E1148" i="2" a="1"/>
  <c r="E1148" i="2" s="1"/>
  <c r="E1149" i="2" a="1"/>
  <c r="E1149" i="2" s="1"/>
  <c r="E1150" i="2" a="1"/>
  <c r="E1150" i="2" s="1"/>
  <c r="E1151" i="2" a="1"/>
  <c r="E1151" i="2" s="1"/>
  <c r="E1152" i="2" a="1"/>
  <c r="E1152" i="2" s="1"/>
  <c r="E1153" i="2" a="1"/>
  <c r="E1153" i="2" s="1"/>
  <c r="E1154" i="2" a="1"/>
  <c r="E1154" i="2" s="1"/>
  <c r="E1155" i="2" a="1"/>
  <c r="E1155" i="2" s="1"/>
  <c r="E1156" i="2" a="1"/>
  <c r="E1156" i="2" s="1"/>
  <c r="E1157" i="2" a="1"/>
  <c r="E1157" i="2" s="1"/>
  <c r="E1158" i="2" a="1"/>
  <c r="E1158" i="2" s="1"/>
  <c r="E1159" i="2" a="1"/>
  <c r="E1159" i="2" s="1"/>
  <c r="E1160" i="2" a="1"/>
  <c r="E1160" i="2" s="1"/>
  <c r="E1161" i="2" a="1"/>
  <c r="E1161" i="2" s="1"/>
  <c r="E1162" i="2" a="1"/>
  <c r="E1162" i="2" s="1"/>
  <c r="E1163" i="2" a="1"/>
  <c r="E1163" i="2" s="1"/>
  <c r="E1164" i="2" a="1"/>
  <c r="E1164" i="2" s="1"/>
  <c r="E1165" i="2" a="1"/>
  <c r="E1165" i="2" s="1"/>
  <c r="E1166" i="2" a="1"/>
  <c r="E1166" i="2" s="1"/>
  <c r="E1167" i="2" a="1"/>
  <c r="E1167" i="2" s="1"/>
  <c r="E1168" i="2" a="1"/>
  <c r="E1168" i="2" s="1"/>
  <c r="E1169" i="2" a="1"/>
  <c r="E1169" i="2" s="1"/>
  <c r="E1170" i="2" a="1"/>
  <c r="E1170" i="2" s="1"/>
  <c r="E1171" i="2" a="1"/>
  <c r="E1171" i="2" s="1"/>
  <c r="E1172" i="2" a="1"/>
  <c r="E1172" i="2" s="1"/>
  <c r="E1173" i="2" a="1"/>
  <c r="E1173" i="2" s="1"/>
  <c r="E1174" i="2" a="1"/>
  <c r="E1174" i="2" s="1"/>
  <c r="E1175" i="2" a="1"/>
  <c r="E1175" i="2" s="1"/>
  <c r="E1177" i="2" a="1"/>
  <c r="E1177" i="2" s="1"/>
  <c r="E1178" i="2" a="1"/>
  <c r="E1178" i="2" s="1"/>
  <c r="E1179" i="2" a="1"/>
  <c r="E1179" i="2" s="1"/>
  <c r="E1180" i="2" a="1"/>
  <c r="E1180" i="2" s="1"/>
  <c r="E1181" i="2" a="1"/>
  <c r="E1181" i="2" s="1"/>
  <c r="E1182" i="2" a="1"/>
  <c r="E1182" i="2" s="1"/>
  <c r="E1183" i="2" a="1"/>
  <c r="E1183" i="2" s="1"/>
  <c r="E1184" i="2" a="1"/>
  <c r="E1184" i="2" s="1"/>
  <c r="E1185" i="2" a="1"/>
  <c r="E1185" i="2" s="1"/>
  <c r="E1186" i="2" a="1"/>
  <c r="E1186" i="2" s="1"/>
  <c r="E1187" i="2" a="1"/>
  <c r="E1187" i="2" s="1"/>
  <c r="E1188" i="2" a="1"/>
  <c r="E1188" i="2" s="1"/>
  <c r="E1189" i="2" a="1"/>
  <c r="E1189" i="2" s="1"/>
  <c r="E1190" i="2" a="1"/>
  <c r="E1190" i="2" s="1"/>
  <c r="E1191" i="2" a="1"/>
  <c r="E1191" i="2" s="1"/>
  <c r="E1192" i="2" a="1"/>
  <c r="E1192" i="2" s="1"/>
  <c r="E1193" i="2" a="1"/>
  <c r="E1193" i="2" s="1"/>
  <c r="E1194" i="2" a="1"/>
  <c r="E1194" i="2" s="1"/>
  <c r="E1195" i="2" a="1"/>
  <c r="E1195" i="2" s="1"/>
  <c r="E1196" i="2" a="1"/>
  <c r="E1196" i="2" s="1"/>
  <c r="E1197" i="2" a="1"/>
  <c r="E1197" i="2" s="1"/>
  <c r="E1198" i="2" a="1"/>
  <c r="E1198" i="2" s="1"/>
  <c r="E1199" i="2" a="1"/>
  <c r="E1199" i="2" s="1"/>
  <c r="E1200" i="2" a="1"/>
  <c r="E1200" i="2" s="1"/>
  <c r="E1201" i="2" a="1"/>
  <c r="E1201" i="2" s="1"/>
  <c r="E1202" i="2" a="1"/>
  <c r="E1202" i="2" s="1"/>
  <c r="E1203" i="2" a="1"/>
  <c r="E1203" i="2" s="1"/>
  <c r="E1204" i="2" a="1"/>
  <c r="E1204" i="2" s="1"/>
  <c r="E1205" i="2" a="1"/>
  <c r="E1205" i="2" s="1"/>
  <c r="E1206" i="2" a="1"/>
  <c r="E1206" i="2" s="1"/>
  <c r="E1207" i="2" a="1"/>
  <c r="E1207" i="2" s="1"/>
  <c r="E1208" i="2" a="1"/>
  <c r="E1208" i="2" s="1"/>
  <c r="E1209" i="2" a="1"/>
  <c r="E1209" i="2" s="1"/>
  <c r="E1210" i="2" a="1"/>
  <c r="E1210" i="2" s="1"/>
  <c r="E1211" i="2" a="1"/>
  <c r="E1211" i="2" s="1"/>
  <c r="E1212" i="2" a="1"/>
  <c r="E1212" i="2" s="1"/>
  <c r="E1213" i="2" a="1"/>
  <c r="E1213" i="2" s="1"/>
  <c r="E1214" i="2" a="1"/>
  <c r="E1214" i="2" s="1"/>
  <c r="E1215" i="2" a="1"/>
  <c r="E1215" i="2" s="1"/>
  <c r="E1216" i="2" a="1"/>
  <c r="E1216" i="2" s="1"/>
  <c r="E1217" i="2" a="1"/>
  <c r="E1217" i="2" s="1"/>
  <c r="E1218" i="2" a="1"/>
  <c r="E1218" i="2" s="1"/>
  <c r="E1219" i="2" a="1"/>
  <c r="E1219" i="2" s="1"/>
  <c r="E1220" i="2" a="1"/>
  <c r="E1220" i="2" s="1"/>
  <c r="E1221" i="2" a="1"/>
  <c r="E1221" i="2" s="1"/>
  <c r="E1222" i="2" a="1"/>
  <c r="E1222" i="2" s="1"/>
  <c r="E1223" i="2" a="1"/>
  <c r="E1223" i="2" s="1"/>
  <c r="E1224" i="2" a="1"/>
  <c r="E1224" i="2" s="1"/>
  <c r="E1225" i="2" a="1"/>
  <c r="E1225" i="2" s="1"/>
  <c r="E1226" i="2" a="1"/>
  <c r="E1226" i="2" s="1"/>
  <c r="E1227" i="2" a="1"/>
  <c r="E1227" i="2" s="1"/>
  <c r="E1228" i="2" a="1"/>
  <c r="E1228" i="2" s="1"/>
  <c r="E1229" i="2" a="1"/>
  <c r="E1229" i="2" s="1"/>
  <c r="E1230" i="2" a="1"/>
  <c r="E1230" i="2" s="1"/>
  <c r="E1231" i="2" a="1"/>
  <c r="E1231" i="2" s="1"/>
  <c r="E1232" i="2" a="1"/>
  <c r="E1232" i="2" s="1"/>
  <c r="E1233" i="2" a="1"/>
  <c r="E1233" i="2" s="1"/>
  <c r="E1234" i="2" a="1"/>
  <c r="E1234" i="2" s="1"/>
  <c r="E1235" i="2" a="1"/>
  <c r="E1235" i="2" s="1"/>
  <c r="E1236" i="2" a="1"/>
  <c r="E1236" i="2" s="1"/>
  <c r="E1237" i="2" a="1"/>
  <c r="E1237" i="2" s="1"/>
  <c r="E1238" i="2" a="1"/>
  <c r="E1238" i="2" s="1"/>
  <c r="E1239" i="2" a="1"/>
  <c r="E1239" i="2" s="1"/>
  <c r="E1240" i="2" a="1"/>
  <c r="E1240" i="2" s="1"/>
  <c r="E1241" i="2" a="1"/>
  <c r="E1241" i="2" s="1"/>
  <c r="E1242" i="2" a="1"/>
  <c r="E1242" i="2" s="1"/>
  <c r="E1243" i="2" a="1"/>
  <c r="E1243" i="2" s="1"/>
  <c r="E1244" i="2" a="1"/>
  <c r="E1244" i="2" s="1"/>
  <c r="E1245" i="2" a="1"/>
  <c r="E1245" i="2" s="1"/>
  <c r="E1246" i="2" a="1"/>
  <c r="E1246" i="2" s="1"/>
  <c r="E1247" i="2" a="1"/>
  <c r="E1247" i="2" s="1"/>
  <c r="E1248" i="2" a="1"/>
  <c r="E1248" i="2" s="1"/>
  <c r="E1249" i="2" a="1"/>
  <c r="E1249" i="2" s="1"/>
  <c r="E1250" i="2" a="1"/>
  <c r="E1250" i="2" s="1"/>
  <c r="E1251" i="2" a="1"/>
  <c r="E1251" i="2" s="1"/>
  <c r="E1252" i="2" a="1"/>
  <c r="E1252" i="2" s="1"/>
  <c r="E1253" i="2" a="1"/>
  <c r="E1253" i="2" s="1"/>
  <c r="E1254" i="2" a="1"/>
  <c r="E1254" i="2" s="1"/>
  <c r="E1255" i="2" a="1"/>
  <c r="E1255" i="2" s="1"/>
  <c r="E1256" i="2" a="1"/>
  <c r="E1256" i="2" s="1"/>
  <c r="E1257" i="2" a="1"/>
  <c r="E1257" i="2" s="1"/>
  <c r="E1258" i="2" a="1"/>
  <c r="E1258" i="2" s="1"/>
  <c r="E1259" i="2" a="1"/>
  <c r="E1259" i="2" s="1"/>
  <c r="E1260" i="2" a="1"/>
  <c r="E1260" i="2" s="1"/>
  <c r="E1261" i="2" a="1"/>
  <c r="E1261" i="2" s="1"/>
  <c r="E1262" i="2" a="1"/>
  <c r="E1262" i="2" s="1"/>
  <c r="E1263" i="2" a="1"/>
  <c r="E1263" i="2" s="1"/>
  <c r="E1264" i="2" a="1"/>
  <c r="E1264" i="2" s="1"/>
  <c r="E1265" i="2" a="1"/>
  <c r="E1265" i="2" s="1"/>
  <c r="E1266" i="2" a="1"/>
  <c r="E1266" i="2" s="1"/>
  <c r="E1267" i="2" a="1"/>
  <c r="E1267" i="2" s="1"/>
  <c r="E1268" i="2" a="1"/>
  <c r="E1268" i="2" s="1"/>
  <c r="E1269" i="2" a="1"/>
  <c r="E1269" i="2" s="1"/>
  <c r="E1270" i="2" a="1"/>
  <c r="E1270" i="2" s="1"/>
  <c r="E1271" i="2" a="1"/>
  <c r="E1271" i="2" s="1"/>
  <c r="E1272" i="2" a="1"/>
  <c r="E1272" i="2" s="1"/>
  <c r="E1273" i="2" a="1"/>
  <c r="E1273" i="2" s="1"/>
  <c r="E1274" i="2" a="1"/>
  <c r="E1274" i="2" s="1"/>
  <c r="E1275" i="2" a="1"/>
  <c r="E1275" i="2" s="1"/>
  <c r="E1276" i="2" a="1"/>
  <c r="E1276" i="2" s="1"/>
  <c r="E1277" i="2" a="1"/>
  <c r="E1277" i="2" s="1"/>
  <c r="E1278" i="2" a="1"/>
  <c r="E1278" i="2" s="1"/>
  <c r="E1279" i="2" a="1"/>
  <c r="E1279" i="2" s="1"/>
  <c r="E1280" i="2" a="1"/>
  <c r="E1280" i="2" s="1"/>
  <c r="E1281" i="2" a="1"/>
  <c r="E1281" i="2" s="1"/>
  <c r="E1282" i="2" a="1"/>
  <c r="E1282" i="2" s="1"/>
  <c r="E1283" i="2" a="1"/>
  <c r="E1283" i="2" s="1"/>
  <c r="E1284" i="2" a="1"/>
  <c r="E1284" i="2" s="1"/>
  <c r="E1285" i="2" a="1"/>
  <c r="E1285" i="2" s="1"/>
  <c r="E1286" i="2" a="1"/>
  <c r="E1286" i="2" s="1"/>
  <c r="E1287" i="2" a="1"/>
  <c r="E1287" i="2" s="1"/>
  <c r="E1288" i="2" a="1"/>
  <c r="E1288" i="2" s="1"/>
  <c r="E1289" i="2" a="1"/>
  <c r="E1289" i="2" s="1"/>
  <c r="E1290" i="2" a="1"/>
  <c r="E1290" i="2" s="1"/>
  <c r="E1291" i="2" a="1"/>
  <c r="E1291" i="2" s="1"/>
  <c r="E1292" i="2" a="1"/>
  <c r="E1292" i="2" s="1"/>
  <c r="E1293" i="2" a="1"/>
  <c r="E1293" i="2" s="1"/>
  <c r="E1294" i="2" a="1"/>
  <c r="E1294" i="2" s="1"/>
  <c r="E1295" i="2" a="1"/>
  <c r="E1295" i="2" s="1"/>
  <c r="E1296" i="2" a="1"/>
  <c r="E1296" i="2" s="1"/>
  <c r="E1297" i="2" a="1"/>
  <c r="E1297" i="2" s="1"/>
  <c r="E1298" i="2" a="1"/>
  <c r="E1298" i="2" s="1"/>
  <c r="E1299" i="2" a="1"/>
  <c r="E1299" i="2" s="1"/>
  <c r="E1300" i="2" a="1"/>
  <c r="E1300" i="2" s="1"/>
  <c r="E1301" i="2" a="1"/>
  <c r="E1301" i="2" s="1"/>
  <c r="E1302" i="2" a="1"/>
  <c r="E1302" i="2" s="1"/>
  <c r="E1303" i="2" a="1"/>
  <c r="E1303" i="2" s="1"/>
  <c r="E1304" i="2" a="1"/>
  <c r="E1304" i="2" s="1"/>
  <c r="E1305" i="2" a="1"/>
  <c r="E1305" i="2" s="1"/>
  <c r="E1306" i="2" a="1"/>
  <c r="E1306" i="2" s="1"/>
  <c r="E1307" i="2" a="1"/>
  <c r="E1307" i="2" s="1"/>
  <c r="E1308" i="2" a="1"/>
  <c r="E1308" i="2" s="1"/>
  <c r="E1309" i="2" a="1"/>
  <c r="E1309" i="2" s="1"/>
  <c r="E1310" i="2" a="1"/>
  <c r="E1310" i="2" s="1"/>
  <c r="E1311" i="2" a="1"/>
  <c r="E1311" i="2" s="1"/>
  <c r="E1312" i="2" a="1"/>
  <c r="E1312" i="2" s="1"/>
  <c r="E1313" i="2" a="1"/>
  <c r="E1313" i="2" s="1"/>
  <c r="E1314" i="2" a="1"/>
  <c r="E1314" i="2" s="1"/>
  <c r="E1315" i="2" a="1"/>
  <c r="E1315" i="2" s="1"/>
  <c r="E1316" i="2" a="1"/>
  <c r="E1316" i="2" s="1"/>
  <c r="E1317" i="2" a="1"/>
  <c r="E1317" i="2" s="1"/>
  <c r="E1318" i="2" a="1"/>
  <c r="E1318" i="2" s="1"/>
  <c r="E1319" i="2" a="1"/>
  <c r="E1319" i="2" s="1"/>
  <c r="E1320" i="2" a="1"/>
  <c r="E1320" i="2" s="1"/>
  <c r="E1321" i="2" a="1"/>
  <c r="E1321" i="2" s="1"/>
  <c r="E1322" i="2" a="1"/>
  <c r="E1322" i="2" s="1"/>
  <c r="E1323" i="2" a="1"/>
  <c r="E1323" i="2" s="1"/>
  <c r="E1324" i="2" a="1"/>
  <c r="E1324" i="2" s="1"/>
  <c r="E1327" i="2" a="1"/>
  <c r="E1327" i="2" s="1"/>
  <c r="E1328" i="2" a="1"/>
  <c r="E1328" i="2" s="1"/>
  <c r="E1329" i="2" a="1"/>
  <c r="E1329" i="2" s="1"/>
  <c r="E1330" i="2" a="1"/>
  <c r="E1330" i="2" s="1"/>
  <c r="E1331" i="2" a="1"/>
  <c r="E1331" i="2" s="1"/>
  <c r="E1332" i="2" a="1"/>
  <c r="E1332" i="2" s="1"/>
  <c r="E1333" i="2" a="1"/>
  <c r="E1333" i="2" s="1"/>
  <c r="E1334" i="2" a="1"/>
  <c r="E1334" i="2" s="1"/>
  <c r="E1335" i="2" a="1"/>
  <c r="E1335" i="2" s="1"/>
  <c r="E1336" i="2" a="1"/>
  <c r="E1336" i="2" s="1"/>
  <c r="E1337" i="2" a="1"/>
  <c r="E1337" i="2" s="1"/>
  <c r="E1338" i="2" a="1"/>
  <c r="E1338" i="2" s="1"/>
  <c r="E1339" i="2" a="1"/>
  <c r="E1339" i="2" s="1"/>
  <c r="E1340" i="2" a="1"/>
  <c r="E1340" i="2" s="1"/>
  <c r="E1341" i="2" a="1"/>
  <c r="E1341" i="2" s="1"/>
  <c r="E1342" i="2" a="1"/>
  <c r="E1342" i="2" s="1"/>
  <c r="E1343" i="2" a="1"/>
  <c r="E1343" i="2" s="1"/>
  <c r="E1344" i="2" a="1"/>
  <c r="E1344" i="2" s="1"/>
  <c r="E1345" i="2" a="1"/>
  <c r="E1345" i="2" s="1"/>
  <c r="E1346" i="2" a="1"/>
  <c r="E1346" i="2" s="1"/>
  <c r="E1347" i="2" a="1"/>
  <c r="E1347" i="2" s="1"/>
  <c r="E1348" i="2" a="1"/>
  <c r="E1348" i="2" s="1"/>
  <c r="E1349" i="2" a="1"/>
  <c r="E1349" i="2" s="1"/>
  <c r="E1350" i="2" a="1"/>
  <c r="E1350" i="2" s="1"/>
  <c r="E1351" i="2" a="1"/>
  <c r="E1351" i="2" s="1"/>
  <c r="E1352" i="2" a="1"/>
  <c r="E1352" i="2" s="1"/>
  <c r="E1353" i="2" a="1"/>
  <c r="E1353" i="2" s="1"/>
  <c r="E1354" i="2" a="1"/>
  <c r="E1354" i="2" s="1"/>
  <c r="E1355" i="2" a="1"/>
  <c r="E1355" i="2" s="1"/>
  <c r="E1356" i="2" a="1"/>
  <c r="E1356" i="2" s="1"/>
  <c r="E1357" i="2" a="1"/>
  <c r="E1357" i="2" s="1"/>
  <c r="E1358" i="2" a="1"/>
  <c r="E1358" i="2" s="1"/>
  <c r="E1359" i="2" a="1"/>
  <c r="E1359" i="2" s="1"/>
  <c r="E1360" i="2" a="1"/>
  <c r="E1360" i="2" s="1"/>
  <c r="E1361" i="2" a="1"/>
  <c r="E1361" i="2" s="1"/>
  <c r="E1362" i="2" a="1"/>
  <c r="E1362" i="2" s="1"/>
  <c r="E1363" i="2" a="1"/>
  <c r="E1363" i="2" s="1"/>
  <c r="E1364" i="2" a="1"/>
  <c r="E1364" i="2" s="1"/>
  <c r="E1365" i="2" a="1"/>
  <c r="E1365" i="2" s="1"/>
  <c r="E1366" i="2" a="1"/>
  <c r="E1366" i="2" s="1"/>
  <c r="E1367" i="2" a="1"/>
  <c r="E1367" i="2" s="1"/>
  <c r="E1368" i="2" a="1"/>
  <c r="E1368" i="2" s="1"/>
  <c r="E1369" i="2" a="1"/>
  <c r="E1369" i="2" s="1"/>
  <c r="E1370" i="2" a="1"/>
  <c r="E1370" i="2" s="1"/>
  <c r="E1371" i="2" a="1"/>
  <c r="E1371" i="2" s="1"/>
  <c r="E1372" i="2" a="1"/>
  <c r="E1372" i="2" s="1"/>
  <c r="E1373" i="2" a="1"/>
  <c r="E1373" i="2" s="1"/>
  <c r="E1374" i="2" a="1"/>
  <c r="E1374" i="2" s="1"/>
  <c r="E1375" i="2" a="1"/>
  <c r="E1375" i="2" s="1"/>
  <c r="E1376" i="2" a="1"/>
  <c r="E1376" i="2" s="1"/>
  <c r="E1377" i="2" a="1"/>
  <c r="E1377" i="2" s="1"/>
  <c r="E1378" i="2" a="1"/>
  <c r="E1378" i="2" s="1"/>
  <c r="E1379" i="2" a="1"/>
  <c r="E1379" i="2" s="1"/>
  <c r="E1380" i="2" a="1"/>
  <c r="E1380" i="2" s="1"/>
  <c r="E1381" i="2" a="1"/>
  <c r="E1381" i="2" s="1"/>
  <c r="E1382" i="2" a="1"/>
  <c r="E1382" i="2" s="1"/>
  <c r="E1383" i="2" a="1"/>
  <c r="E1383" i="2" s="1"/>
  <c r="E1384" i="2" a="1"/>
  <c r="E1384" i="2" s="1"/>
  <c r="E1385" i="2" a="1"/>
  <c r="E1385" i="2" s="1"/>
  <c r="E1386" i="2" a="1"/>
  <c r="E1386" i="2" s="1"/>
  <c r="E1387" i="2" a="1"/>
  <c r="E1387" i="2" s="1"/>
  <c r="E1388" i="2" a="1"/>
  <c r="E1388" i="2" s="1"/>
  <c r="E1389" i="2" a="1"/>
  <c r="E1389" i="2" s="1"/>
  <c r="E1390" i="2" a="1"/>
  <c r="E1390" i="2" s="1"/>
  <c r="E1391" i="2" a="1"/>
  <c r="E1391" i="2" s="1"/>
  <c r="E1392" i="2" a="1"/>
  <c r="E1392" i="2" s="1"/>
  <c r="E1393" i="2" a="1"/>
  <c r="E1393" i="2" s="1"/>
  <c r="E1394" i="2" a="1"/>
  <c r="E1394" i="2" s="1"/>
  <c r="E1395" i="2" a="1"/>
  <c r="E1395" i="2" s="1"/>
  <c r="E1396" i="2" a="1"/>
  <c r="E1396" i="2" s="1"/>
  <c r="E1397" i="2" a="1"/>
  <c r="E1397" i="2" s="1"/>
  <c r="E1398" i="2" a="1"/>
  <c r="E1398" i="2" s="1"/>
  <c r="E1399" i="2" a="1"/>
  <c r="E1399" i="2" s="1"/>
  <c r="E1400" i="2" a="1"/>
  <c r="E1400" i="2" s="1"/>
  <c r="E1401" i="2" a="1"/>
  <c r="E1401" i="2" s="1"/>
  <c r="E1402" i="2" a="1"/>
  <c r="E1402" i="2" s="1"/>
  <c r="E1403" i="2" a="1"/>
  <c r="E1403" i="2" s="1"/>
  <c r="E1404" i="2" a="1"/>
  <c r="E1404" i="2" s="1"/>
  <c r="E1405" i="2" a="1"/>
  <c r="E1405" i="2" s="1"/>
  <c r="E1406" i="2" a="1"/>
  <c r="E1406" i="2" s="1"/>
  <c r="E1407" i="2" a="1"/>
  <c r="E1407" i="2" s="1"/>
  <c r="E1408" i="2" a="1"/>
  <c r="E1408" i="2" s="1"/>
  <c r="E1409" i="2" a="1"/>
  <c r="E1409" i="2" s="1"/>
  <c r="E1410" i="2" a="1"/>
  <c r="E1410" i="2" s="1"/>
  <c r="E1411" i="2" a="1"/>
  <c r="E1411" i="2" s="1"/>
  <c r="E1412" i="2" a="1"/>
  <c r="E1412" i="2" s="1"/>
  <c r="E1413" i="2" a="1"/>
  <c r="E1413" i="2" s="1"/>
  <c r="E1414" i="2" a="1"/>
  <c r="E1414" i="2" s="1"/>
  <c r="E1415" i="2" a="1"/>
  <c r="E1415" i="2" s="1"/>
  <c r="E1416" i="2" a="1"/>
  <c r="E1416" i="2" s="1"/>
  <c r="E1417" i="2" a="1"/>
  <c r="E1417" i="2" s="1"/>
  <c r="E1418" i="2" a="1"/>
  <c r="E1418" i="2" s="1"/>
  <c r="E1419" i="2" a="1"/>
  <c r="E1419" i="2" s="1"/>
  <c r="E1420" i="2" a="1"/>
  <c r="E1420" i="2" s="1"/>
  <c r="E1421" i="2" a="1"/>
  <c r="E1421" i="2" s="1"/>
  <c r="E1422" i="2" a="1"/>
  <c r="E1422" i="2" s="1"/>
  <c r="E1423" i="2" a="1"/>
  <c r="E1423" i="2" s="1"/>
  <c r="E1424" i="2" a="1"/>
  <c r="E1424" i="2" s="1"/>
  <c r="E1425" i="2" a="1"/>
  <c r="E1425" i="2" s="1"/>
  <c r="E1426" i="2" a="1"/>
  <c r="E1426" i="2" s="1"/>
  <c r="E1427" i="2" a="1"/>
  <c r="E1427" i="2" s="1"/>
  <c r="E1428" i="2" a="1"/>
  <c r="E1428" i="2" s="1"/>
  <c r="E1429" i="2" a="1"/>
  <c r="E1429" i="2" s="1"/>
  <c r="E1430" i="2" a="1"/>
  <c r="E1430" i="2" s="1"/>
  <c r="E1431" i="2" a="1"/>
  <c r="E1431" i="2" s="1"/>
  <c r="E1432" i="2" a="1"/>
  <c r="E1432" i="2" s="1"/>
  <c r="E1433" i="2" a="1"/>
  <c r="E1433" i="2" s="1"/>
  <c r="E1434" i="2" a="1"/>
  <c r="E1434" i="2" s="1"/>
  <c r="E1435" i="2" a="1"/>
  <c r="E1435" i="2" s="1"/>
  <c r="E1436" i="2" a="1"/>
  <c r="E1436" i="2" s="1"/>
  <c r="E1437" i="2" a="1"/>
  <c r="E1437" i="2" s="1"/>
  <c r="E1438" i="2" a="1"/>
  <c r="E1438" i="2" s="1"/>
  <c r="E1439" i="2" a="1"/>
  <c r="E1439" i="2" s="1"/>
  <c r="E1440" i="2" a="1"/>
  <c r="E1440" i="2" s="1"/>
  <c r="E1441" i="2" a="1"/>
  <c r="E1441" i="2" s="1"/>
  <c r="E1442" i="2" a="1"/>
  <c r="E1442" i="2" s="1"/>
  <c r="E1443" i="2" a="1"/>
  <c r="E1443" i="2" s="1"/>
  <c r="E1444" i="2" a="1"/>
  <c r="E1444" i="2" s="1"/>
  <c r="E1445" i="2" a="1"/>
  <c r="E1445" i="2" s="1"/>
  <c r="E1446" i="2" a="1"/>
  <c r="E1446" i="2" s="1"/>
  <c r="E1447" i="2" a="1"/>
  <c r="E1447" i="2" s="1"/>
  <c r="E1448" i="2" a="1"/>
  <c r="E1448" i="2" s="1"/>
  <c r="E1449" i="2" a="1"/>
  <c r="E1449" i="2" s="1"/>
  <c r="E1450" i="2" a="1"/>
  <c r="E1450" i="2" s="1"/>
  <c r="E1451" i="2" a="1"/>
  <c r="E1451" i="2" s="1"/>
  <c r="E1452" i="2" a="1"/>
  <c r="E1452" i="2" s="1"/>
  <c r="E1453" i="2" a="1"/>
  <c r="E1453" i="2" s="1"/>
  <c r="E1454" i="2" a="1"/>
  <c r="E1454" i="2" s="1"/>
  <c r="E1455" i="2" a="1"/>
  <c r="E1455" i="2" s="1"/>
  <c r="E1456" i="2" a="1"/>
  <c r="E1456" i="2" s="1"/>
  <c r="E1457" i="2" a="1"/>
  <c r="E1457" i="2" s="1"/>
  <c r="E1458" i="2" a="1"/>
  <c r="E1458" i="2" s="1"/>
  <c r="E1459" i="2" a="1"/>
  <c r="E1459" i="2" s="1"/>
  <c r="E1460" i="2" a="1"/>
  <c r="E1460" i="2" s="1"/>
  <c r="E1461" i="2" a="1"/>
  <c r="E1461" i="2" s="1"/>
  <c r="E1462" i="2" a="1"/>
  <c r="E1462" i="2" s="1"/>
  <c r="E1463" i="2" a="1"/>
  <c r="E1463" i="2" s="1"/>
  <c r="E1464" i="2" a="1"/>
  <c r="E1464" i="2" s="1"/>
  <c r="E1465" i="2" a="1"/>
  <c r="E1465" i="2" s="1"/>
  <c r="E1466" i="2" a="1"/>
  <c r="E1466" i="2" s="1"/>
  <c r="E1467" i="2" a="1"/>
  <c r="E1467" i="2" s="1"/>
  <c r="E1468" i="2" a="1"/>
  <c r="E1468" i="2" s="1"/>
  <c r="E1469" i="2" a="1"/>
  <c r="E1469" i="2" s="1"/>
  <c r="E1470" i="2" a="1"/>
  <c r="E1470" i="2" s="1"/>
  <c r="E1471" i="2" a="1"/>
  <c r="E1471" i="2" s="1"/>
  <c r="E1472" i="2" a="1"/>
  <c r="E1472" i="2" s="1"/>
  <c r="E1473" i="2" a="1"/>
  <c r="E1473" i="2" s="1"/>
  <c r="E1474" i="2" a="1"/>
  <c r="E1474" i="2" s="1"/>
  <c r="E1475" i="2" a="1"/>
  <c r="E1475" i="2" s="1"/>
  <c r="E1476" i="2" a="1"/>
  <c r="E1476" i="2" s="1"/>
  <c r="E1477" i="2" a="1"/>
  <c r="E1477" i="2" s="1"/>
  <c r="E1478" i="2" a="1"/>
  <c r="E1478" i="2" s="1"/>
  <c r="E1479" i="2" a="1"/>
  <c r="E1479" i="2" s="1"/>
  <c r="E1480" i="2" a="1"/>
  <c r="E1480" i="2" s="1"/>
  <c r="E1582" i="2" a="1"/>
  <c r="E1582" i="2" s="1"/>
  <c r="E1583" i="2" a="1"/>
  <c r="E1583" i="2" s="1"/>
  <c r="E1584" i="2" a="1"/>
  <c r="E1584" i="2" s="1"/>
  <c r="E1585" i="2" a="1"/>
  <c r="E1585" i="2" s="1"/>
  <c r="E1586" i="2" a="1"/>
  <c r="E1586" i="2" s="1"/>
  <c r="E1587" i="2" a="1"/>
  <c r="E1587" i="2" s="1"/>
  <c r="E1588" i="2" a="1"/>
  <c r="E1588" i="2" s="1"/>
  <c r="E1589" i="2" a="1"/>
  <c r="E1589" i="2" s="1"/>
  <c r="E1591" i="2" a="1"/>
  <c r="E1591" i="2" s="1"/>
  <c r="E1592" i="2" a="1"/>
  <c r="E1592" i="2" s="1"/>
  <c r="E1593" i="2" a="1"/>
  <c r="E1593" i="2" s="1"/>
  <c r="E1594" i="2" a="1"/>
  <c r="E1594" i="2" s="1"/>
  <c r="E1595" i="2" a="1"/>
  <c r="E1595" i="2" s="1"/>
  <c r="E1596" i="2" a="1"/>
  <c r="E1596" i="2" s="1"/>
  <c r="E1597" i="2" a="1"/>
  <c r="E1597" i="2" s="1"/>
  <c r="E1598" i="2" a="1"/>
  <c r="E1598" i="2" s="1"/>
  <c r="E1599" i="2" a="1"/>
  <c r="E1599" i="2" s="1"/>
  <c r="E1600" i="2" a="1"/>
  <c r="E1600" i="2" s="1"/>
  <c r="E1601" i="2" a="1"/>
  <c r="E1601" i="2" s="1"/>
  <c r="E1602" i="2" a="1"/>
  <c r="E1602" i="2" s="1"/>
  <c r="E1603" i="2" a="1"/>
  <c r="E1603" i="2" s="1"/>
  <c r="E1604" i="2" a="1"/>
  <c r="E1604" i="2" s="1"/>
  <c r="E1605" i="2" a="1"/>
  <c r="E1605" i="2" s="1"/>
  <c r="E1606" i="2" a="1"/>
  <c r="E1606" i="2" s="1"/>
  <c r="E1607" i="2" a="1"/>
  <c r="E1607" i="2" s="1"/>
  <c r="E1608" i="2" a="1"/>
  <c r="E1608" i="2" s="1"/>
  <c r="E1609" i="2" a="1"/>
  <c r="E1609" i="2" s="1"/>
  <c r="E1610" i="2" a="1"/>
  <c r="E1610" i="2" s="1"/>
  <c r="E1611" i="2" a="1"/>
  <c r="E1611" i="2" s="1"/>
  <c r="E1612" i="2" a="1"/>
  <c r="E1612" i="2" s="1"/>
  <c r="E1613" i="2" a="1"/>
  <c r="E1613" i="2" s="1"/>
  <c r="E1614" i="2" a="1"/>
  <c r="E1614" i="2" s="1"/>
  <c r="E1615" i="2" a="1"/>
  <c r="E1615" i="2" s="1"/>
  <c r="E1616" i="2" a="1"/>
  <c r="E1616" i="2" s="1"/>
  <c r="E1617" i="2" a="1"/>
  <c r="E1617" i="2" s="1"/>
  <c r="E1618" i="2" a="1"/>
  <c r="E1618" i="2" s="1"/>
  <c r="E1619" i="2" a="1"/>
  <c r="E1619" i="2" s="1"/>
  <c r="E1620" i="2" a="1"/>
  <c r="E1620" i="2" s="1"/>
  <c r="E1621" i="2" a="1"/>
  <c r="E1621" i="2" s="1"/>
  <c r="E1622" i="2" a="1"/>
  <c r="E1622" i="2" s="1"/>
  <c r="E1623" i="2" a="1"/>
  <c r="E1623" i="2" s="1"/>
  <c r="E1624" i="2" a="1"/>
  <c r="E1624" i="2" s="1"/>
  <c r="E1625" i="2" a="1"/>
  <c r="E1625" i="2" s="1"/>
  <c r="E1626" i="2" a="1"/>
  <c r="E1626" i="2" s="1"/>
  <c r="E1627" i="2" a="1"/>
  <c r="E1627" i="2" s="1"/>
  <c r="E1628" i="2" a="1"/>
  <c r="E1628" i="2" s="1"/>
  <c r="E1629" i="2" a="1"/>
  <c r="E1629" i="2" s="1"/>
  <c r="E1630" i="2" a="1"/>
  <c r="E1630" i="2" s="1"/>
  <c r="E1631" i="2" a="1"/>
  <c r="E1631" i="2" s="1"/>
  <c r="E1632" i="2" a="1"/>
  <c r="E1632" i="2" s="1"/>
  <c r="E1633" i="2" a="1"/>
  <c r="E1633" i="2" s="1"/>
  <c r="E1634" i="2" a="1"/>
  <c r="E1634" i="2" s="1"/>
  <c r="E1635" i="2" a="1"/>
  <c r="E1635" i="2" s="1"/>
  <c r="E1636" i="2" a="1"/>
  <c r="E1636" i="2" s="1"/>
  <c r="E1637" i="2" a="1"/>
  <c r="E1637" i="2" s="1"/>
  <c r="E1638" i="2" a="1"/>
  <c r="E1638" i="2" s="1"/>
  <c r="E1639" i="2" a="1"/>
  <c r="E1639" i="2" s="1"/>
  <c r="E1640" i="2" a="1"/>
  <c r="E1640" i="2" s="1"/>
  <c r="E1641" i="2" a="1"/>
  <c r="E1641" i="2" s="1"/>
  <c r="E1642" i="2" a="1"/>
  <c r="E1642" i="2" s="1"/>
  <c r="E1643" i="2" a="1"/>
  <c r="E1643" i="2" s="1"/>
  <c r="E1644" i="2" a="1"/>
  <c r="E1644" i="2" s="1"/>
  <c r="E1645" i="2" a="1"/>
  <c r="E1645" i="2" s="1"/>
  <c r="E1646" i="2" a="1"/>
  <c r="E1646" i="2" s="1"/>
  <c r="E1647" i="2" a="1"/>
  <c r="E1647" i="2" s="1"/>
  <c r="E1648" i="2" a="1"/>
  <c r="E1648" i="2" s="1"/>
  <c r="E1649" i="2" a="1"/>
  <c r="E1649" i="2" s="1"/>
  <c r="E1650" i="2" a="1"/>
  <c r="E1650" i="2" s="1"/>
  <c r="E1651" i="2" a="1"/>
  <c r="E1651" i="2" s="1"/>
  <c r="E1652" i="2" a="1"/>
  <c r="E1652" i="2" s="1"/>
  <c r="E1653" i="2" a="1"/>
  <c r="E1653" i="2" s="1"/>
  <c r="E1654" i="2" a="1"/>
  <c r="E1654" i="2" s="1"/>
  <c r="E1655" i="2" a="1"/>
  <c r="E1655" i="2" s="1"/>
  <c r="E1656" i="2" a="1"/>
  <c r="E1656" i="2" s="1"/>
  <c r="E1657" i="2" a="1"/>
  <c r="E1657" i="2" s="1"/>
  <c r="E1658" i="2" a="1"/>
  <c r="E1658" i="2" s="1"/>
  <c r="E1659" i="2" a="1"/>
  <c r="E1659" i="2" s="1"/>
  <c r="E1660" i="2" a="1"/>
  <c r="E1660" i="2" s="1"/>
  <c r="E1661" i="2" a="1"/>
  <c r="E1661" i="2" s="1"/>
  <c r="E1662" i="2" a="1"/>
  <c r="E1662" i="2" s="1"/>
  <c r="E1663" i="2" a="1"/>
  <c r="E1663" i="2" s="1"/>
  <c r="E1664" i="2" a="1"/>
  <c r="E1664" i="2" s="1"/>
  <c r="E1665" i="2" a="1"/>
  <c r="E1665" i="2" s="1"/>
  <c r="E1666" i="2" a="1"/>
  <c r="E1666" i="2" s="1"/>
  <c r="E1667" i="2" a="1"/>
  <c r="E1667" i="2" s="1"/>
  <c r="E1668" i="2" a="1"/>
  <c r="E1668" i="2" s="1"/>
  <c r="E1669" i="2" a="1"/>
  <c r="E1669" i="2" s="1"/>
  <c r="E1670" i="2" a="1"/>
  <c r="E1670" i="2" s="1"/>
  <c r="E1671" i="2" a="1"/>
  <c r="E1671" i="2" s="1"/>
  <c r="E1672" i="2" a="1"/>
  <c r="E1672" i="2" s="1"/>
  <c r="E1673" i="2" a="1"/>
  <c r="E1673" i="2" s="1"/>
  <c r="E1674" i="2" a="1"/>
  <c r="E1674" i="2" s="1"/>
  <c r="E1675" i="2" a="1"/>
  <c r="E1675" i="2" s="1"/>
  <c r="E1676" i="2" a="1"/>
  <c r="E1676" i="2" s="1"/>
  <c r="E1677" i="2" a="1"/>
  <c r="E1677" i="2" s="1"/>
  <c r="E1678" i="2" a="1"/>
  <c r="E1678" i="2" s="1"/>
  <c r="E1679" i="2" a="1"/>
  <c r="E1679" i="2" s="1"/>
  <c r="E1680" i="2" a="1"/>
  <c r="E1680" i="2" s="1"/>
  <c r="E1681" i="2" a="1"/>
  <c r="E1681" i="2" s="1"/>
  <c r="E1682" i="2" a="1"/>
  <c r="E1682" i="2" s="1"/>
  <c r="E1683" i="2" a="1"/>
  <c r="E1683" i="2" s="1"/>
  <c r="E1684" i="2" a="1"/>
  <c r="E1684" i="2" s="1"/>
  <c r="E1685" i="2" a="1"/>
  <c r="E1685" i="2" s="1"/>
  <c r="E1686" i="2" a="1"/>
  <c r="E1686" i="2" s="1"/>
  <c r="E1687" i="2" a="1"/>
  <c r="E1687" i="2" s="1"/>
  <c r="E1688" i="2" a="1"/>
  <c r="E1688" i="2" s="1"/>
  <c r="E1689" i="2" a="1"/>
  <c r="E1689" i="2" s="1"/>
  <c r="E1690" i="2" a="1"/>
  <c r="E1690" i="2" s="1"/>
  <c r="E1691" i="2" a="1"/>
  <c r="E1691" i="2" s="1"/>
  <c r="E1692" i="2" a="1"/>
  <c r="E1692" i="2" s="1"/>
  <c r="E1693" i="2" a="1"/>
  <c r="E1693" i="2" s="1"/>
  <c r="E1694" i="2" a="1"/>
  <c r="E1694" i="2" s="1"/>
  <c r="E1695" i="2" a="1"/>
  <c r="E1695" i="2" s="1"/>
  <c r="E1696" i="2" a="1"/>
  <c r="E1696" i="2" s="1"/>
  <c r="E1697" i="2" a="1"/>
  <c r="E1697" i="2" s="1"/>
  <c r="E1698" i="2" a="1"/>
  <c r="E1698" i="2" s="1"/>
  <c r="E1699" i="2" a="1"/>
  <c r="E1699" i="2" s="1"/>
  <c r="E1700" i="2" a="1"/>
  <c r="E1700" i="2" s="1"/>
  <c r="E1701" i="2" a="1"/>
  <c r="E1701" i="2" s="1"/>
  <c r="E1702" i="2" a="1"/>
  <c r="E1702" i="2" s="1"/>
  <c r="E1703" i="2" a="1"/>
  <c r="E1703" i="2" s="1"/>
  <c r="E1704" i="2" a="1"/>
  <c r="E1704" i="2" s="1"/>
  <c r="E1705" i="2" a="1"/>
  <c r="E1705" i="2" s="1"/>
  <c r="E1706" i="2" a="1"/>
  <c r="E1706" i="2" s="1"/>
  <c r="E1707" i="2" a="1"/>
  <c r="E1707" i="2" s="1"/>
  <c r="E1708" i="2" a="1"/>
  <c r="E1708" i="2" s="1"/>
  <c r="E1709" i="2" a="1"/>
  <c r="E1709" i="2" s="1"/>
  <c r="E1710" i="2" a="1"/>
  <c r="E1710" i="2" s="1"/>
  <c r="E1711" i="2" a="1"/>
  <c r="E1711" i="2" s="1"/>
  <c r="E1712" i="2" a="1"/>
  <c r="E1712" i="2" s="1"/>
  <c r="E1713" i="2" a="1"/>
  <c r="E1713" i="2" s="1"/>
  <c r="E1714" i="2" a="1"/>
  <c r="E1714" i="2" s="1"/>
  <c r="E1715" i="2" a="1"/>
  <c r="E1715" i="2" s="1"/>
  <c r="E1716" i="2" a="1"/>
  <c r="E1716" i="2" s="1"/>
  <c r="E1717" i="2" a="1"/>
  <c r="E1717" i="2" s="1"/>
  <c r="E1718" i="2" a="1"/>
  <c r="E1718" i="2" s="1"/>
  <c r="E1719" i="2" a="1"/>
  <c r="E1719" i="2" s="1"/>
  <c r="E1720" i="2" a="1"/>
  <c r="E1720" i="2" s="1"/>
  <c r="E1721" i="2" a="1"/>
  <c r="E1721" i="2" s="1"/>
  <c r="E1722" i="2" a="1"/>
  <c r="E1722" i="2" s="1"/>
  <c r="E1723" i="2" a="1"/>
  <c r="E1723" i="2" s="1"/>
  <c r="E1724" i="2" a="1"/>
  <c r="E1724" i="2" s="1"/>
  <c r="E1725" i="2" a="1"/>
  <c r="E1725" i="2" s="1"/>
  <c r="E1826" i="2" a="1"/>
  <c r="E1826" i="2" s="1"/>
  <c r="E1827" i="2" a="1"/>
  <c r="E1827" i="2" s="1"/>
  <c r="E1828" i="2" a="1"/>
  <c r="E1828" i="2" s="1"/>
  <c r="E1829" i="2" a="1"/>
  <c r="E1829" i="2" s="1"/>
  <c r="E1830" i="2" a="1"/>
  <c r="E1830" i="2" s="1"/>
  <c r="E1831" i="2" a="1"/>
  <c r="E1831" i="2" s="1"/>
  <c r="E1832" i="2" a="1"/>
  <c r="E1832" i="2" s="1"/>
  <c r="E1833" i="2" a="1"/>
  <c r="E1833" i="2" s="1"/>
  <c r="E1834" i="2" a="1"/>
  <c r="E1834" i="2" s="1"/>
  <c r="E1835" i="2" a="1"/>
  <c r="E1835" i="2" s="1"/>
  <c r="E1836" i="2" a="1"/>
  <c r="E1836" i="2" s="1"/>
  <c r="E1837" i="2" a="1"/>
  <c r="E1837" i="2" s="1"/>
  <c r="E1838" i="2" a="1"/>
  <c r="E1838" i="2" s="1"/>
  <c r="E1839" i="2" a="1"/>
  <c r="E1839" i="2" s="1"/>
  <c r="E1840" i="2" a="1"/>
  <c r="E1840" i="2" s="1"/>
  <c r="E1841" i="2" a="1"/>
  <c r="E1841" i="2" s="1"/>
  <c r="E1842" i="2" a="1"/>
  <c r="E1842" i="2" s="1"/>
  <c r="E1843" i="2" a="1"/>
  <c r="E1843" i="2" s="1"/>
  <c r="E1844" i="2" a="1"/>
  <c r="E1844" i="2" s="1"/>
  <c r="E1845" i="2" a="1"/>
  <c r="E1845" i="2" s="1"/>
  <c r="E1846" i="2" a="1"/>
  <c r="E1846" i="2" s="1"/>
  <c r="E1847" i="2" a="1"/>
  <c r="E1847" i="2" s="1"/>
  <c r="E1848" i="2" a="1"/>
  <c r="E1848" i="2" s="1"/>
  <c r="E1849" i="2" a="1"/>
  <c r="E1849" i="2" s="1"/>
  <c r="E1850" i="2" a="1"/>
  <c r="E1850" i="2" s="1"/>
  <c r="E1851" i="2" a="1"/>
  <c r="E1851" i="2" s="1"/>
  <c r="E1852" i="2" a="1"/>
  <c r="E1852" i="2" s="1"/>
  <c r="E1853" i="2" a="1"/>
  <c r="E1853" i="2" s="1"/>
  <c r="E1854" i="2" a="1"/>
  <c r="E1854" i="2" s="1"/>
  <c r="E1855" i="2" a="1"/>
  <c r="E1855" i="2" s="1"/>
  <c r="E1856" i="2" a="1"/>
  <c r="E1856" i="2" s="1"/>
  <c r="E1857" i="2" a="1"/>
  <c r="E1857" i="2" s="1"/>
  <c r="E1858" i="2" a="1"/>
  <c r="E1858" i="2" s="1"/>
  <c r="E1859" i="2" a="1"/>
  <c r="E1859" i="2" s="1"/>
  <c r="E1860" i="2" a="1"/>
  <c r="E1860" i="2" s="1"/>
  <c r="E1861" i="2" a="1"/>
  <c r="E1861" i="2" s="1"/>
  <c r="E1862" i="2" a="1"/>
  <c r="E1862" i="2" s="1"/>
  <c r="E1863" i="2" a="1"/>
  <c r="E1863" i="2" s="1"/>
  <c r="E1864" i="2" a="1"/>
  <c r="E1864" i="2" s="1"/>
  <c r="E1865" i="2" a="1"/>
  <c r="E1865" i="2" s="1"/>
  <c r="E1866" i="2" a="1"/>
  <c r="E1866" i="2" s="1"/>
  <c r="E1867" i="2" a="1"/>
  <c r="E1867" i="2" s="1"/>
  <c r="E1868" i="2" a="1"/>
  <c r="E1868" i="2" s="1"/>
  <c r="E1869" i="2" a="1"/>
  <c r="E1869" i="2" s="1"/>
  <c r="E1870" i="2" a="1"/>
  <c r="E1870" i="2" s="1"/>
  <c r="E1871" i="2" a="1"/>
  <c r="E1871" i="2" s="1"/>
  <c r="E1872" i="2" a="1"/>
  <c r="E1872" i="2" s="1"/>
  <c r="E1873" i="2" a="1"/>
  <c r="E1873" i="2" s="1"/>
  <c r="E1874" i="2" a="1"/>
  <c r="E1874" i="2" s="1"/>
  <c r="E1875" i="2" a="1"/>
  <c r="E1875" i="2" s="1"/>
  <c r="E1876" i="2" a="1"/>
  <c r="E1876" i="2" s="1"/>
  <c r="E1877" i="2" a="1"/>
  <c r="E1877" i="2" s="1"/>
  <c r="E1878" i="2" a="1"/>
  <c r="E1878" i="2" s="1"/>
  <c r="E1879" i="2" a="1"/>
  <c r="E1879" i="2" s="1"/>
  <c r="E1880" i="2" a="1"/>
  <c r="E1880" i="2" s="1"/>
  <c r="E1881" i="2" a="1"/>
  <c r="E1881" i="2" s="1"/>
  <c r="E1882" i="2" a="1"/>
  <c r="E1882" i="2" s="1"/>
  <c r="E1883" i="2" a="1"/>
  <c r="E1883" i="2" s="1"/>
  <c r="E1884" i="2" a="1"/>
  <c r="E1884" i="2" s="1"/>
  <c r="E1885" i="2" a="1"/>
  <c r="E1885" i="2" s="1"/>
  <c r="E1886" i="2" a="1"/>
  <c r="E1886" i="2" s="1"/>
  <c r="E1887" i="2" a="1"/>
  <c r="E1887" i="2" s="1"/>
  <c r="E1888" i="2" a="1"/>
  <c r="E1888" i="2" s="1"/>
  <c r="E1889" i="2" a="1"/>
  <c r="E1889" i="2" s="1"/>
  <c r="E1890" i="2" a="1"/>
  <c r="E1890" i="2" s="1"/>
  <c r="E1891" i="2" a="1"/>
  <c r="E1891" i="2" s="1"/>
  <c r="E1892" i="2" a="1"/>
  <c r="E1892" i="2" s="1"/>
  <c r="E1893" i="2" a="1"/>
  <c r="E1893" i="2" s="1"/>
  <c r="E1894" i="2" a="1"/>
  <c r="E1894" i="2" s="1"/>
  <c r="E1895" i="2" a="1"/>
  <c r="E1895" i="2" s="1"/>
  <c r="E1896" i="2" a="1"/>
  <c r="E1896" i="2" s="1"/>
  <c r="E1897" i="2" a="1"/>
  <c r="E1897" i="2" s="1"/>
  <c r="E1898" i="2" a="1"/>
  <c r="E1898" i="2" s="1"/>
  <c r="E1899" i="2" a="1"/>
  <c r="E1900" i="2" a="1"/>
  <c r="E1900" i="2" s="1"/>
  <c r="E1901" i="2" a="1"/>
  <c r="E1901" i="2" s="1"/>
  <c r="E1902" i="2" a="1"/>
  <c r="E1902" i="2" s="1"/>
  <c r="E1903" i="2" a="1"/>
  <c r="E1903" i="2" s="1"/>
  <c r="E1904" i="2" a="1"/>
  <c r="E1904" i="2" s="1"/>
  <c r="E1905" i="2" a="1"/>
  <c r="E1905" i="2" s="1"/>
  <c r="E1906" i="2" a="1"/>
  <c r="E1906" i="2" s="1"/>
  <c r="E1907" i="2" a="1"/>
  <c r="E1907" i="2" s="1"/>
  <c r="E1908" i="2" a="1"/>
  <c r="E1908" i="2" s="1"/>
  <c r="E1909" i="2" a="1"/>
  <c r="E1909" i="2" s="1"/>
  <c r="E1910" i="2" a="1"/>
  <c r="E1910" i="2" s="1"/>
  <c r="E1911" i="2" a="1"/>
  <c r="E1911" i="2" s="1"/>
  <c r="E1912" i="2" a="1"/>
  <c r="E1912" i="2" s="1"/>
  <c r="E1913" i="2" a="1"/>
  <c r="E1913" i="2" s="1"/>
  <c r="E1914" i="2" a="1"/>
  <c r="E1914" i="2" s="1"/>
  <c r="E1915" i="2" a="1"/>
  <c r="E1915" i="2" s="1"/>
  <c r="E1916" i="2" a="1"/>
  <c r="E1916" i="2" s="1"/>
  <c r="E1917" i="2" a="1"/>
  <c r="E1917" i="2" s="1"/>
  <c r="E1918" i="2" a="1"/>
  <c r="E1918" i="2" s="1"/>
  <c r="E1919" i="2" a="1"/>
  <c r="E1919" i="2" s="1"/>
  <c r="E1920" i="2" a="1"/>
  <c r="E1920" i="2" s="1"/>
  <c r="E1921" i="2" a="1"/>
  <c r="E1921" i="2" s="1"/>
  <c r="E1922" i="2" a="1"/>
  <c r="E1922" i="2" s="1"/>
  <c r="E1923" i="2" a="1"/>
  <c r="E1923" i="2" s="1"/>
  <c r="E1924" i="2" a="1"/>
  <c r="E1924" i="2" s="1"/>
  <c r="E1925" i="2" a="1"/>
  <c r="E1925" i="2" s="1"/>
  <c r="E1926" i="2" a="1"/>
  <c r="E1926" i="2" s="1"/>
  <c r="E1927" i="2" a="1"/>
  <c r="E1927" i="2" s="1"/>
  <c r="E1928" i="2" a="1"/>
  <c r="E1928" i="2" s="1"/>
  <c r="E1929" i="2" a="1"/>
  <c r="E1929" i="2" s="1"/>
  <c r="E1930" i="2" a="1"/>
  <c r="E1930" i="2" s="1"/>
  <c r="E1931" i="2" a="1"/>
  <c r="E1931" i="2" s="1"/>
  <c r="E1932" i="2" a="1"/>
  <c r="E1932" i="2" s="1"/>
  <c r="E1933" i="2" a="1"/>
  <c r="E1933" i="2" s="1"/>
  <c r="E1934" i="2" a="1"/>
  <c r="E1934" i="2" s="1"/>
  <c r="E1935" i="2" a="1"/>
  <c r="E1935" i="2" s="1"/>
  <c r="E1936" i="2" a="1"/>
  <c r="E1936" i="2" s="1"/>
  <c r="E1937" i="2" a="1"/>
  <c r="E1937" i="2" s="1"/>
  <c r="E1938" i="2" a="1"/>
  <c r="E1938" i="2" s="1"/>
  <c r="E1939" i="2" a="1"/>
  <c r="E1939" i="2" s="1"/>
  <c r="E1940" i="2" a="1"/>
  <c r="E1940" i="2" s="1"/>
  <c r="E1941" i="2" a="1"/>
  <c r="E1941" i="2" s="1"/>
  <c r="E1942" i="2" a="1"/>
  <c r="E1942" i="2" s="1"/>
  <c r="E1943" i="2" a="1"/>
  <c r="E1943" i="2" s="1"/>
  <c r="E1944" i="2" a="1"/>
  <c r="E1944" i="2" s="1"/>
  <c r="E1945" i="2" a="1"/>
  <c r="E1945" i="2" s="1"/>
  <c r="E1946" i="2" a="1"/>
  <c r="E1946" i="2" s="1"/>
  <c r="E1947" i="2" a="1"/>
  <c r="E1947" i="2" s="1"/>
  <c r="E1948" i="2" a="1"/>
  <c r="E1948" i="2" s="1"/>
  <c r="E1949" i="2" a="1"/>
  <c r="E1949" i="2" s="1"/>
  <c r="E1950" i="2" a="1"/>
  <c r="E1950" i="2" s="1"/>
  <c r="E1951" i="2" a="1"/>
  <c r="E1951" i="2" s="1"/>
  <c r="E1952" i="2" a="1"/>
  <c r="E1952" i="2" s="1"/>
  <c r="E1953" i="2" a="1"/>
  <c r="E1953" i="2" s="1"/>
  <c r="E1954" i="2" a="1"/>
  <c r="E1954" i="2" s="1"/>
  <c r="E1955" i="2" a="1"/>
  <c r="E1955" i="2" s="1"/>
  <c r="E1956" i="2" a="1"/>
  <c r="E1956" i="2" s="1"/>
  <c r="E1957" i="2" a="1"/>
  <c r="E1957" i="2" s="1"/>
  <c r="E1958" i="2" a="1"/>
  <c r="E1958" i="2" s="1"/>
  <c r="E1959" i="2" a="1"/>
  <c r="E1959" i="2" s="1"/>
  <c r="E1960" i="2" a="1"/>
  <c r="E1960" i="2" s="1"/>
  <c r="E1961" i="2" a="1"/>
  <c r="E1961" i="2" s="1"/>
  <c r="E1962" i="2" a="1"/>
  <c r="E1962" i="2" s="1"/>
  <c r="E1963" i="2" a="1"/>
  <c r="E1963" i="2" s="1"/>
  <c r="E1964" i="2" a="1"/>
  <c r="E1964" i="2" s="1"/>
  <c r="E1965" i="2" a="1"/>
  <c r="E1965" i="2" s="1"/>
  <c r="E1966" i="2" a="1"/>
  <c r="E1966" i="2" s="1"/>
  <c r="E1967" i="2" a="1"/>
  <c r="E1967" i="2" s="1"/>
  <c r="E1968" i="2" a="1"/>
  <c r="E1968" i="2" s="1"/>
  <c r="E1969" i="2" a="1"/>
  <c r="E1969" i="2" s="1"/>
  <c r="E1970" i="2" a="1"/>
  <c r="E1970" i="2" s="1"/>
  <c r="E1971" i="2" a="1"/>
  <c r="E1971" i="2" s="1"/>
  <c r="E1972" i="2" a="1"/>
  <c r="E1972" i="2" s="1"/>
  <c r="E1973" i="2" a="1"/>
  <c r="E1973" i="2" s="1"/>
  <c r="E1974" i="2" a="1"/>
  <c r="E1974" i="2" s="1"/>
  <c r="E1975" i="2" a="1"/>
  <c r="E1975" i="2" s="1"/>
  <c r="E1976" i="2" a="1"/>
  <c r="E1976" i="2" s="1"/>
  <c r="E1977" i="2" a="1"/>
  <c r="E1977" i="2" s="1"/>
  <c r="E1978" i="2" a="1"/>
  <c r="E1978" i="2" s="1"/>
  <c r="E1979" i="2" a="1"/>
  <c r="E1979" i="2" s="1"/>
  <c r="E1980" i="2" a="1"/>
  <c r="E1980" i="2" s="1"/>
  <c r="E1981" i="2" a="1"/>
  <c r="E1981" i="2" s="1"/>
  <c r="E1982" i="2" a="1"/>
  <c r="E1982" i="2" s="1"/>
  <c r="E1983" i="2" a="1"/>
  <c r="E1983" i="2" s="1"/>
  <c r="E1984" i="2" a="1"/>
  <c r="E1984" i="2" s="1"/>
  <c r="E1985" i="2" a="1"/>
  <c r="E1985" i="2" s="1"/>
  <c r="E1986" i="2" a="1"/>
  <c r="E1986" i="2" s="1"/>
  <c r="E1987" i="2" a="1"/>
  <c r="E1987" i="2" s="1"/>
  <c r="E1988" i="2" a="1"/>
  <c r="E1988" i="2" s="1"/>
  <c r="E1989" i="2" a="1"/>
  <c r="E1989" i="2" s="1"/>
  <c r="E1990" i="2" a="1"/>
  <c r="E1990" i="2" s="1"/>
  <c r="E1991" i="2" a="1"/>
  <c r="E1991" i="2" s="1"/>
  <c r="E1992" i="2" a="1"/>
  <c r="E1992" i="2" s="1"/>
  <c r="E1993" i="2" a="1"/>
  <c r="E1993" i="2" s="1"/>
  <c r="E1994" i="2" a="1"/>
  <c r="E1994" i="2" s="1"/>
  <c r="E1995" i="2" a="1"/>
  <c r="E1995" i="2" s="1"/>
  <c r="E1996" i="2" a="1"/>
  <c r="E1996" i="2" s="1"/>
  <c r="E1997" i="2" a="1"/>
  <c r="E1997" i="2" s="1"/>
  <c r="E1998" i="2" a="1"/>
  <c r="E1998" i="2" s="1"/>
  <c r="E1999" i="2" a="1"/>
  <c r="E1999" i="2" s="1"/>
  <c r="E2000" i="2" a="1"/>
  <c r="E2000" i="2" s="1"/>
  <c r="E2001" i="2" a="1"/>
  <c r="E2001" i="2" s="1"/>
  <c r="E2002" i="2" a="1"/>
  <c r="E2002" i="2" s="1"/>
  <c r="E2003" i="2" a="1"/>
  <c r="E2003" i="2" s="1"/>
  <c r="E2004" i="2" a="1"/>
  <c r="E2004" i="2" s="1"/>
  <c r="E2005" i="2" a="1"/>
  <c r="E2005" i="2" s="1"/>
  <c r="E2006" i="2" a="1"/>
  <c r="E2006" i="2" s="1"/>
  <c r="E2058" i="2" a="1"/>
  <c r="E2058" i="2" s="1"/>
  <c r="E2059" i="2" a="1"/>
  <c r="E2059" i="2" s="1"/>
  <c r="E2060" i="2" a="1"/>
  <c r="E2060" i="2" s="1"/>
  <c r="E2061" i="2" a="1"/>
  <c r="E2061" i="2" s="1"/>
  <c r="E2062" i="2" a="1"/>
  <c r="E2062" i="2" s="1"/>
  <c r="E2063" i="2" a="1"/>
  <c r="E2063" i="2" s="1"/>
  <c r="E2064" i="2" a="1"/>
  <c r="E2064" i="2" s="1"/>
  <c r="E2065" i="2" a="1"/>
  <c r="E2065" i="2" s="1"/>
  <c r="E2066" i="2" a="1"/>
  <c r="E2066" i="2" s="1"/>
  <c r="E2067" i="2" a="1"/>
  <c r="E2067" i="2" s="1"/>
  <c r="E2068" i="2" a="1"/>
  <c r="E2068" i="2" s="1"/>
  <c r="E2069" i="2" a="1"/>
  <c r="E2069" i="2" s="1"/>
  <c r="E2070" i="2" a="1"/>
  <c r="E2070" i="2" s="1"/>
  <c r="E2071" i="2" a="1"/>
  <c r="E2071" i="2" s="1"/>
  <c r="E2072" i="2" a="1"/>
  <c r="E2072" i="2" s="1"/>
  <c r="E2073" i="2" a="1"/>
  <c r="E2073" i="2" s="1"/>
  <c r="E2074" i="2" a="1"/>
  <c r="E2074" i="2" s="1"/>
  <c r="E2075" i="2" a="1"/>
  <c r="E2075" i="2" s="1"/>
  <c r="E2076" i="2" a="1"/>
  <c r="E2076" i="2" s="1"/>
  <c r="E2077" i="2" a="1"/>
  <c r="E2077" i="2" s="1"/>
  <c r="E2078" i="2" a="1"/>
  <c r="E2078" i="2" s="1"/>
  <c r="E2079" i="2" a="1"/>
  <c r="E2079" i="2" s="1"/>
  <c r="E2080" i="2" a="1"/>
  <c r="E2080" i="2" s="1"/>
  <c r="E2081" i="2" a="1"/>
  <c r="E2081" i="2" s="1"/>
  <c r="E2082" i="2" a="1"/>
  <c r="E2082" i="2" s="1"/>
  <c r="E2083" i="2" a="1"/>
  <c r="E2083" i="2" s="1"/>
  <c r="E2084" i="2" a="1"/>
  <c r="E2084" i="2" s="1"/>
  <c r="E2085" i="2" a="1"/>
  <c r="E2085" i="2" s="1"/>
  <c r="E2086" i="2" a="1"/>
  <c r="E2086" i="2" s="1"/>
  <c r="E2087" i="2" a="1"/>
  <c r="E2087" i="2" s="1"/>
  <c r="E2088" i="2" a="1"/>
  <c r="E2088" i="2" s="1"/>
  <c r="E2089" i="2" a="1"/>
  <c r="E2089" i="2" s="1"/>
  <c r="E2090" i="2" a="1"/>
  <c r="E2090" i="2" s="1"/>
  <c r="E2091" i="2" a="1"/>
  <c r="E2091" i="2" s="1"/>
  <c r="E2092" i="2" a="1"/>
  <c r="E2092" i="2" s="1"/>
  <c r="E2093" i="2" a="1"/>
  <c r="E2093" i="2" s="1"/>
  <c r="E2094" i="2" a="1"/>
  <c r="E2094" i="2" s="1"/>
  <c r="E2095" i="2" a="1"/>
  <c r="E2095" i="2" s="1"/>
  <c r="E2096" i="2" a="1"/>
  <c r="E2096" i="2" s="1"/>
  <c r="E2097" i="2" a="1"/>
  <c r="E2097" i="2" s="1"/>
  <c r="E2098" i="2" a="1"/>
  <c r="E2098" i="2" s="1"/>
  <c r="E2099" i="2" a="1"/>
  <c r="E2099" i="2" s="1"/>
  <c r="E2100" i="2" a="1"/>
  <c r="E2100" i="2" s="1"/>
  <c r="E2101" i="2" a="1"/>
  <c r="E2101" i="2" s="1"/>
  <c r="E2102" i="2" a="1"/>
  <c r="E2102" i="2" s="1"/>
  <c r="E2103" i="2" a="1"/>
  <c r="E2103" i="2" s="1"/>
  <c r="E2104" i="2" a="1"/>
  <c r="E2104" i="2" s="1"/>
  <c r="E2105" i="2" a="1"/>
  <c r="E2105" i="2" s="1"/>
  <c r="E2106" i="2" a="1"/>
  <c r="E2106" i="2" s="1"/>
  <c r="E2107" i="2" a="1"/>
  <c r="E2107" i="2" s="1"/>
  <c r="E2108" i="2" a="1"/>
  <c r="E2108" i="2" s="1"/>
  <c r="E2109" i="2" a="1"/>
  <c r="E2109" i="2" s="1"/>
  <c r="E2110" i="2" a="1"/>
  <c r="E2110" i="2" s="1"/>
  <c r="E2111" i="2" a="1"/>
  <c r="E2111" i="2" s="1"/>
  <c r="E2112" i="2" a="1"/>
  <c r="E2112" i="2" s="1"/>
  <c r="E2113" i="2" a="1"/>
  <c r="E2113" i="2" s="1"/>
  <c r="E2114" i="2" a="1"/>
  <c r="E2114" i="2" s="1"/>
  <c r="E2115" i="2" a="1"/>
  <c r="E2115" i="2" s="1"/>
  <c r="E2116" i="2" a="1"/>
  <c r="E2116" i="2" s="1"/>
  <c r="E2117" i="2" a="1"/>
  <c r="E2117" i="2" s="1"/>
  <c r="E2118" i="2" a="1"/>
  <c r="E2118" i="2" s="1"/>
  <c r="E2119" i="2" a="1"/>
  <c r="E2119" i="2" s="1"/>
  <c r="E2120" i="2" a="1"/>
  <c r="E2120" i="2" s="1"/>
  <c r="E2121" i="2" a="1"/>
  <c r="E2121" i="2" s="1"/>
  <c r="E2122" i="2" a="1"/>
  <c r="E2122" i="2" s="1"/>
  <c r="E2123" i="2" a="1"/>
  <c r="E2123" i="2" s="1"/>
  <c r="E2124" i="2" a="1"/>
  <c r="E2124" i="2" s="1"/>
  <c r="E2125" i="2" a="1"/>
  <c r="E2125" i="2" s="1"/>
  <c r="E2126" i="2" a="1"/>
  <c r="E2126" i="2" s="1"/>
  <c r="E2127" i="2" a="1"/>
  <c r="E2127" i="2" s="1"/>
  <c r="E2128" i="2" a="1"/>
  <c r="E2128" i="2" s="1"/>
  <c r="E2129" i="2" a="1"/>
  <c r="E2129" i="2" s="1"/>
  <c r="E2130" i="2" a="1"/>
  <c r="E2130" i="2" s="1"/>
  <c r="E2131" i="2" a="1"/>
  <c r="E2131" i="2" s="1"/>
  <c r="E2132" i="2" a="1"/>
  <c r="E2132" i="2" s="1"/>
  <c r="E2133" i="2" a="1"/>
  <c r="E2133" i="2" s="1"/>
  <c r="E2134" i="2" a="1"/>
  <c r="E2134" i="2" s="1"/>
  <c r="E2135" i="2" a="1"/>
  <c r="E2135" i="2" s="1"/>
  <c r="E2136" i="2" a="1"/>
  <c r="E2136" i="2" s="1"/>
  <c r="E2137" i="2" a="1"/>
  <c r="E2137" i="2" s="1"/>
  <c r="E2138" i="2" a="1"/>
  <c r="E2138" i="2" s="1"/>
  <c r="E2139" i="2" a="1"/>
  <c r="E2139" i="2" s="1"/>
  <c r="E2140" i="2" a="1"/>
  <c r="E2140" i="2" s="1"/>
  <c r="E2141" i="2" a="1"/>
  <c r="E2141" i="2" s="1"/>
  <c r="E2142" i="2" a="1"/>
  <c r="E2142" i="2" s="1"/>
  <c r="E2143" i="2" a="1"/>
  <c r="E2143" i="2" s="1"/>
  <c r="E2144" i="2" a="1"/>
  <c r="E2144" i="2" s="1"/>
  <c r="E2145" i="2" a="1"/>
  <c r="E2145" i="2" s="1"/>
  <c r="E2146" i="2" a="1"/>
  <c r="E2146" i="2" s="1"/>
  <c r="E2147" i="2" a="1"/>
  <c r="E2147" i="2" s="1"/>
  <c r="E2148" i="2" a="1"/>
  <c r="E2148" i="2" s="1"/>
  <c r="E2149" i="2" a="1"/>
  <c r="E2149" i="2" s="1"/>
  <c r="E2150" i="2" a="1"/>
  <c r="E2150" i="2" s="1"/>
  <c r="E2151" i="2" a="1"/>
  <c r="E2151" i="2" s="1"/>
  <c r="E2152" i="2" a="1"/>
  <c r="E2152" i="2" s="1"/>
  <c r="E2153" i="2" a="1"/>
  <c r="E2153" i="2" s="1"/>
  <c r="E2154" i="2" a="1"/>
  <c r="E2154" i="2" s="1"/>
  <c r="E2155" i="2" a="1"/>
  <c r="E2155" i="2" s="1"/>
  <c r="E2156" i="2" a="1"/>
  <c r="E2156" i="2" s="1"/>
  <c r="E2157" i="2" a="1"/>
  <c r="E2157" i="2" s="1"/>
  <c r="E2158" i="2" a="1"/>
  <c r="E2158" i="2" s="1"/>
  <c r="E2159" i="2" a="1"/>
  <c r="E2159" i="2" s="1"/>
  <c r="E2160" i="2" a="1"/>
  <c r="E2160" i="2" s="1"/>
  <c r="E2161" i="2" a="1"/>
  <c r="E2161" i="2" s="1"/>
  <c r="E2162" i="2" a="1"/>
  <c r="E2162" i="2" s="1"/>
  <c r="E2163" i="2" a="1"/>
  <c r="E2163" i="2" s="1"/>
  <c r="E2164" i="2" a="1"/>
  <c r="E2164" i="2" s="1"/>
  <c r="E2165" i="2" a="1"/>
  <c r="E2165" i="2" s="1"/>
  <c r="E2166" i="2" a="1"/>
  <c r="E2166" i="2" s="1"/>
  <c r="E2167" i="2" a="1"/>
  <c r="E2167" i="2" s="1"/>
  <c r="E2168" i="2" a="1"/>
  <c r="E2168" i="2" s="1"/>
  <c r="E2169" i="2" a="1"/>
  <c r="E2169" i="2" s="1"/>
  <c r="E2170" i="2" a="1"/>
  <c r="E2170" i="2" s="1"/>
  <c r="E2171" i="2" a="1"/>
  <c r="E2171" i="2" s="1"/>
  <c r="E2172" i="2" a="1"/>
  <c r="E2172" i="2" s="1"/>
  <c r="E2173" i="2" a="1"/>
  <c r="E2173" i="2" s="1"/>
  <c r="E2174" i="2" a="1"/>
  <c r="E2174" i="2" s="1"/>
  <c r="E2175" i="2" a="1"/>
  <c r="E2175" i="2" s="1"/>
  <c r="E2176" i="2" a="1"/>
  <c r="E2176" i="2" s="1"/>
  <c r="E2177" i="2" a="1"/>
  <c r="E2177" i="2" s="1"/>
  <c r="E2178" i="2" a="1"/>
  <c r="E2178" i="2" s="1"/>
  <c r="E2179" i="2" a="1"/>
  <c r="E2179" i="2" s="1"/>
  <c r="E2180" i="2" a="1"/>
  <c r="E2180" i="2" s="1"/>
  <c r="E2181" i="2" a="1"/>
  <c r="E2181" i="2" s="1"/>
  <c r="E2182" i="2" a="1"/>
  <c r="E2182" i="2" s="1"/>
  <c r="E2183" i="2" a="1"/>
  <c r="E2183" i="2"/>
  <c r="E2184" i="2" a="1"/>
  <c r="E2184" i="2" s="1"/>
  <c r="E2185" i="2" a="1"/>
  <c r="E2185" i="2" s="1"/>
  <c r="E2186" i="2" a="1"/>
  <c r="E2186" i="2" s="1"/>
  <c r="E2187" i="2" a="1"/>
  <c r="E2187" i="2" s="1"/>
  <c r="E2188" i="2" a="1"/>
  <c r="E2188" i="2" s="1"/>
  <c r="E2189" i="2" a="1"/>
  <c r="E2189" i="2" s="1"/>
  <c r="E2190" i="2" a="1"/>
  <c r="E2190" i="2" s="1"/>
  <c r="E2191" i="2" a="1"/>
  <c r="E2191" i="2" s="1"/>
  <c r="E2192" i="2" a="1"/>
  <c r="E2192" i="2" s="1"/>
  <c r="E2193" i="2" a="1"/>
  <c r="E2193" i="2" s="1"/>
  <c r="E2194" i="2" a="1"/>
  <c r="E2194" i="2" s="1"/>
  <c r="E2195" i="2" a="1"/>
  <c r="E2195" i="2" s="1"/>
  <c r="E2196" i="2" a="1"/>
  <c r="E2196" i="2" s="1"/>
  <c r="E2197" i="2" a="1"/>
  <c r="E2197" i="2" s="1"/>
  <c r="E2198" i="2" a="1"/>
  <c r="E2198" i="2" s="1"/>
  <c r="E2199" i="2" a="1"/>
  <c r="E2199" i="2" s="1"/>
  <c r="E2200" i="2" a="1"/>
  <c r="E2200" i="2" s="1"/>
  <c r="E2201" i="2" a="1"/>
  <c r="E2201" i="2" s="1"/>
  <c r="E2202" i="2" a="1"/>
  <c r="E2202" i="2" s="1"/>
  <c r="E2203" i="2" a="1"/>
  <c r="E2203" i="2" s="1"/>
  <c r="E2204" i="2" a="1"/>
  <c r="E2204" i="2" s="1"/>
  <c r="E2205" i="2" a="1"/>
  <c r="E2205" i="2" s="1"/>
  <c r="E2206" i="2" a="1"/>
  <c r="E2206" i="2" s="1"/>
  <c r="E2207" i="2" a="1"/>
  <c r="E2207" i="2" s="1"/>
  <c r="E2208" i="2" a="1"/>
  <c r="E2208" i="2" s="1"/>
  <c r="E2209" i="2" a="1"/>
  <c r="E2209" i="2" s="1"/>
  <c r="E2210" i="2" a="1"/>
  <c r="E2210" i="2" s="1"/>
  <c r="E2211" i="2" a="1"/>
  <c r="E2211" i="2" s="1"/>
  <c r="E2212" i="2" a="1"/>
  <c r="E2212" i="2" s="1"/>
  <c r="E2213" i="2" a="1"/>
  <c r="E2213" i="2" s="1"/>
  <c r="E2214" i="2" a="1"/>
  <c r="E2214" i="2" s="1"/>
  <c r="E2215" i="2" a="1"/>
  <c r="E2215" i="2" s="1"/>
  <c r="E2216" i="2" a="1"/>
  <c r="E2216" i="2" s="1"/>
  <c r="E2217" i="2" a="1"/>
  <c r="E2217" i="2" s="1"/>
  <c r="E2218" i="2" a="1"/>
  <c r="E2218" i="2" s="1"/>
  <c r="E2219" i="2" a="1"/>
  <c r="E2219" i="2" s="1"/>
  <c r="E2220" i="2" a="1"/>
  <c r="E2220" i="2" s="1"/>
  <c r="E2221" i="2" a="1"/>
  <c r="E2221" i="2" s="1"/>
  <c r="E2222" i="2" a="1"/>
  <c r="E2222" i="2" s="1"/>
  <c r="E2223" i="2" a="1"/>
  <c r="E2223" i="2" s="1"/>
  <c r="E2224" i="2" a="1"/>
  <c r="E2224" i="2" s="1"/>
  <c r="E2225" i="2" a="1"/>
  <c r="E2225" i="2" s="1"/>
  <c r="E2226" i="2" a="1"/>
  <c r="E2226" i="2" s="1"/>
  <c r="E2227" i="2" a="1"/>
  <c r="E2227" i="2" s="1"/>
  <c r="E2228" i="2" a="1"/>
  <c r="E2228" i="2" s="1"/>
  <c r="E2229" i="2" a="1"/>
  <c r="E2229" i="2" s="1"/>
  <c r="E2230" i="2" a="1"/>
  <c r="E2230" i="2" s="1"/>
  <c r="E2231" i="2" a="1"/>
  <c r="E2231" i="2" s="1"/>
  <c r="E2232" i="2" a="1"/>
  <c r="E2232" i="2" s="1"/>
  <c r="E2233" i="2" a="1"/>
  <c r="E2233" i="2" s="1"/>
  <c r="E2234" i="2" a="1"/>
  <c r="E2234" i="2" s="1"/>
  <c r="E2235" i="2" a="1"/>
  <c r="E2235" i="2" s="1"/>
  <c r="E2236" i="2" a="1"/>
  <c r="E2236" i="2" s="1"/>
  <c r="E2237" i="2" a="1"/>
  <c r="E2237" i="2" s="1"/>
  <c r="E2238" i="2" a="1"/>
  <c r="E2238" i="2" s="1"/>
  <c r="E2239" i="2" a="1"/>
  <c r="E2239" i="2" s="1"/>
  <c r="E2240" i="2" a="1"/>
  <c r="E2240" i="2" s="1"/>
  <c r="E2241" i="2" a="1"/>
  <c r="E2241" i="2" s="1"/>
  <c r="E2242" i="2" a="1"/>
  <c r="E2242" i="2" s="1"/>
  <c r="E2243" i="2" a="1"/>
  <c r="E2243" i="2" s="1"/>
  <c r="E2244" i="2" a="1"/>
  <c r="E2244" i="2" s="1"/>
  <c r="E2245" i="2" a="1"/>
  <c r="E2245" i="2" s="1"/>
  <c r="E2246" i="2" a="1"/>
  <c r="E2246" i="2" s="1"/>
  <c r="E2247" i="2" a="1"/>
  <c r="E2247" i="2" s="1"/>
  <c r="E2248" i="2" a="1"/>
  <c r="E2248" i="2" s="1"/>
  <c r="E2249" i="2" a="1"/>
  <c r="E2249" i="2" s="1"/>
  <c r="E2250" i="2" a="1"/>
  <c r="E2250" i="2" s="1"/>
  <c r="E2251" i="2" a="1"/>
  <c r="E2251" i="2" s="1"/>
  <c r="E2253" i="2" a="1"/>
  <c r="E2253" i="2" s="1"/>
  <c r="E2254" i="2" a="1"/>
  <c r="E2254" i="2" s="1"/>
  <c r="E2255" i="2" a="1"/>
  <c r="E2255" i="2" s="1"/>
  <c r="E2256" i="2" a="1"/>
  <c r="E2256" i="2" s="1"/>
  <c r="E2257" i="2" a="1"/>
  <c r="E2257" i="2" s="1"/>
  <c r="E2258" i="2" a="1"/>
  <c r="E2258" i="2" s="1"/>
  <c r="E2259" i="2" a="1"/>
  <c r="E2259" i="2" s="1"/>
  <c r="E2260" i="2" a="1"/>
  <c r="E2260" i="2" s="1"/>
  <c r="E2261" i="2" a="1"/>
  <c r="E2261" i="2" s="1"/>
  <c r="E2262" i="2" a="1"/>
  <c r="E2262" i="2" s="1"/>
  <c r="E2263" i="2" a="1"/>
  <c r="E2263" i="2" s="1"/>
  <c r="E2264" i="2" a="1"/>
  <c r="E2264" i="2" s="1"/>
  <c r="E2265" i="2" a="1"/>
  <c r="E2265" i="2" s="1"/>
  <c r="E2266" i="2" a="1"/>
  <c r="E2266" i="2" s="1"/>
  <c r="E2267" i="2" a="1"/>
  <c r="E2267" i="2" s="1"/>
  <c r="E2268" i="2" a="1"/>
  <c r="E2268" i="2" s="1"/>
  <c r="E2269" i="2" a="1"/>
  <c r="E2269" i="2" s="1"/>
  <c r="E2270" i="2" a="1"/>
  <c r="E2270" i="2" s="1"/>
  <c r="E2271" i="2" a="1"/>
  <c r="E2271" i="2" s="1"/>
  <c r="E2272" i="2" a="1"/>
  <c r="E2272" i="2" s="1"/>
  <c r="E2273" i="2" a="1"/>
  <c r="E2273" i="2" s="1"/>
  <c r="E2274" i="2" a="1"/>
  <c r="E2274" i="2" s="1"/>
  <c r="E2275" i="2" a="1"/>
  <c r="E2275" i="2" s="1"/>
  <c r="E2276" i="2" a="1"/>
  <c r="E2276" i="2" s="1"/>
  <c r="E2277" i="2" a="1"/>
  <c r="E2277" i="2" s="1"/>
  <c r="E2278" i="2" a="1"/>
  <c r="E2278" i="2" s="1"/>
  <c r="E2279" i="2" a="1"/>
  <c r="E2279" i="2" s="1"/>
  <c r="E2280" i="2" a="1"/>
  <c r="E2280" i="2" s="1"/>
  <c r="E2281" i="2" a="1"/>
  <c r="E2281" i="2" s="1"/>
  <c r="E2282" i="2" a="1"/>
  <c r="E2282" i="2" s="1"/>
  <c r="E2283" i="2" a="1"/>
  <c r="E2283" i="2" s="1"/>
  <c r="E2284" i="2" a="1"/>
  <c r="E2284" i="2" s="1"/>
  <c r="E2285" i="2" a="1"/>
  <c r="E2285" i="2" s="1"/>
  <c r="E2286" i="2" a="1"/>
  <c r="E2286" i="2" s="1"/>
  <c r="E2287" i="2" a="1"/>
  <c r="E2287" i="2" s="1"/>
  <c r="E2288" i="2" a="1"/>
  <c r="E2288" i="2" s="1"/>
  <c r="E2289" i="2" a="1"/>
  <c r="E2289" i="2" s="1"/>
  <c r="E2290" i="2" a="1"/>
  <c r="E2290" i="2" s="1"/>
  <c r="E2291" i="2" a="1"/>
  <c r="E2291" i="2" s="1"/>
  <c r="E2292" i="2" a="1"/>
  <c r="E2292" i="2" s="1"/>
  <c r="E2293" i="2" a="1"/>
  <c r="E2293" i="2" s="1"/>
  <c r="E2294" i="2" a="1"/>
  <c r="E2294" i="2" s="1"/>
  <c r="E2295" i="2" a="1"/>
  <c r="E2295" i="2" s="1"/>
  <c r="E2296" i="2" a="1"/>
  <c r="E2296" i="2" s="1"/>
  <c r="E2297" i="2" a="1"/>
  <c r="E2297" i="2" s="1"/>
  <c r="E2298" i="2" a="1"/>
  <c r="E2298" i="2" s="1"/>
  <c r="E2299" i="2" a="1"/>
  <c r="E2299" i="2" s="1"/>
  <c r="E2300" i="2" a="1"/>
  <c r="E2300" i="2" s="1"/>
  <c r="E2301" i="2" a="1"/>
  <c r="E2301" i="2" s="1"/>
  <c r="E2302" i="2" a="1"/>
  <c r="E2302" i="2" s="1"/>
  <c r="E2303" i="2" a="1"/>
  <c r="E2303" i="2" s="1"/>
  <c r="E2304" i="2" a="1"/>
  <c r="E2304" i="2" s="1"/>
  <c r="E2305" i="2" a="1"/>
  <c r="E2305" i="2" s="1"/>
  <c r="E2306" i="2" a="1"/>
  <c r="E2306" i="2" s="1"/>
  <c r="E2307" i="2" a="1"/>
  <c r="E2307" i="2" s="1"/>
  <c r="E2308" i="2" a="1"/>
  <c r="E2308" i="2" s="1"/>
  <c r="E2309" i="2" a="1"/>
  <c r="E2309" i="2" s="1"/>
  <c r="E2310" i="2" a="1"/>
  <c r="E2310" i="2" s="1"/>
  <c r="E2311" i="2" a="1"/>
  <c r="E2311" i="2" s="1"/>
  <c r="E2312" i="2" a="1"/>
  <c r="E2312" i="2" s="1"/>
  <c r="E2313" i="2" a="1"/>
  <c r="E2313" i="2" s="1"/>
  <c r="E2314" i="2" a="1"/>
  <c r="E2314" i="2" s="1"/>
  <c r="E2315" i="2" a="1"/>
  <c r="E2315" i="2" s="1"/>
  <c r="E2316" i="2" a="1"/>
  <c r="E2316" i="2" s="1"/>
  <c r="E2317" i="2" a="1"/>
  <c r="E2317" i="2" s="1"/>
  <c r="E2318" i="2" a="1"/>
  <c r="E2318" i="2" s="1"/>
  <c r="E2319" i="2" a="1"/>
  <c r="E2319" i="2" s="1"/>
  <c r="E2320" i="2" a="1"/>
  <c r="E2320" i="2" s="1"/>
  <c r="E2321" i="2" a="1"/>
  <c r="E2321" i="2" s="1"/>
  <c r="E2322" i="2" a="1"/>
  <c r="E2322" i="2" s="1"/>
  <c r="E2323" i="2" a="1"/>
  <c r="E2323" i="2" s="1"/>
  <c r="E2324" i="2" a="1"/>
  <c r="E2324" i="2" s="1"/>
  <c r="E2325" i="2" a="1"/>
  <c r="E2325" i="2" s="1"/>
  <c r="E2326" i="2" a="1"/>
  <c r="E2326" i="2" s="1"/>
  <c r="E2327" i="2" a="1"/>
  <c r="E2327" i="2" s="1"/>
  <c r="E2328" i="2" a="1"/>
  <c r="E2328" i="2" s="1"/>
  <c r="E2329" i="2" a="1"/>
  <c r="E2329" i="2" s="1"/>
  <c r="E2330" i="2" a="1"/>
  <c r="E2330" i="2" s="1"/>
  <c r="E2331" i="2" a="1"/>
  <c r="E2331" i="2" s="1"/>
  <c r="E2332" i="2" a="1"/>
  <c r="E2332" i="2" s="1"/>
  <c r="E2333" i="2" a="1"/>
  <c r="E2333" i="2" s="1"/>
  <c r="E2334" i="2" a="1"/>
  <c r="E2334" i="2" s="1"/>
  <c r="E2335" i="2" a="1"/>
  <c r="E2335" i="2" s="1"/>
  <c r="E2336" i="2" a="1"/>
  <c r="E2336" i="2" s="1"/>
  <c r="E2337" i="2" a="1"/>
  <c r="E2337" i="2" s="1"/>
  <c r="E2338" i="2" a="1"/>
  <c r="E2338" i="2" s="1"/>
  <c r="E2339" i="2" a="1"/>
  <c r="E2339" i="2" s="1"/>
  <c r="E2340" i="2" a="1"/>
  <c r="E2340" i="2" s="1"/>
  <c r="E2341" i="2" a="1"/>
  <c r="E2341" i="2" s="1"/>
  <c r="E2342" i="2" a="1"/>
  <c r="E2342" i="2" s="1"/>
  <c r="E2343" i="2" a="1"/>
  <c r="E2343" i="2" s="1"/>
  <c r="E2344" i="2" a="1"/>
  <c r="E2344" i="2" s="1"/>
  <c r="E2345" i="2" a="1"/>
  <c r="E2345" i="2" s="1"/>
  <c r="E2346" i="2" a="1"/>
  <c r="E2346" i="2" s="1"/>
  <c r="E2347" i="2" a="1"/>
  <c r="E2347" i="2" s="1"/>
  <c r="E2348" i="2" a="1"/>
  <c r="E2348" i="2" s="1"/>
  <c r="E2349" i="2" a="1"/>
  <c r="E2349" i="2" s="1"/>
  <c r="E2350" i="2" a="1"/>
  <c r="E2350" i="2" s="1"/>
  <c r="E2351" i="2" a="1"/>
  <c r="E2351" i="2" s="1"/>
  <c r="E2352" i="2" a="1"/>
  <c r="E2352" i="2" s="1"/>
  <c r="E2353" i="2" a="1"/>
  <c r="E2353" i="2" s="1"/>
  <c r="E2354" i="2" a="1"/>
  <c r="E2354" i="2" s="1"/>
  <c r="E2355" i="2" a="1"/>
  <c r="E2355" i="2" s="1"/>
  <c r="E2356" i="2" a="1"/>
  <c r="E2356" i="2" s="1"/>
  <c r="E2357" i="2" a="1"/>
  <c r="E2357" i="2" s="1"/>
  <c r="E2358" i="2" a="1"/>
  <c r="E2358" i="2" s="1"/>
  <c r="E2359" i="2" a="1"/>
  <c r="E2359" i="2" s="1"/>
  <c r="E2360" i="2" a="1"/>
  <c r="E2360" i="2" s="1"/>
  <c r="E2361" i="2" a="1"/>
  <c r="E2361" i="2" s="1"/>
  <c r="E2362" i="2" a="1"/>
  <c r="E2362" i="2" s="1"/>
  <c r="E2363" i="2" a="1"/>
  <c r="E2363" i="2" s="1"/>
  <c r="E2364" i="2" a="1"/>
  <c r="E2364" i="2" s="1"/>
  <c r="E2365" i="2" a="1"/>
  <c r="E2365" i="2" s="1"/>
  <c r="E2366" i="2" a="1"/>
  <c r="E2366" i="2" s="1"/>
  <c r="E2367" i="2" a="1"/>
  <c r="E2367" i="2" s="1"/>
  <c r="E2368" i="2" a="1"/>
  <c r="E2368" i="2" s="1"/>
  <c r="E2369" i="2" a="1"/>
  <c r="E2369" i="2" s="1"/>
  <c r="E2370" i="2" a="1"/>
  <c r="E2370" i="2" s="1"/>
  <c r="E2371" i="2" a="1"/>
  <c r="E2371" i="2" s="1"/>
  <c r="E2372" i="2" a="1"/>
  <c r="E2372" i="2" s="1"/>
  <c r="E2373" i="2" a="1"/>
  <c r="E2373" i="2" s="1"/>
  <c r="E2374" i="2" a="1"/>
  <c r="E2374" i="2" s="1"/>
  <c r="E2375" i="2" a="1"/>
  <c r="E2375" i="2" s="1"/>
  <c r="E2376" i="2" a="1"/>
  <c r="E2376" i="2" s="1"/>
  <c r="E2377" i="2" a="1"/>
  <c r="E2377" i="2" s="1"/>
  <c r="E2378" i="2" a="1"/>
  <c r="E2378" i="2" s="1"/>
  <c r="E2379" i="2" a="1"/>
  <c r="E2379" i="2" s="1"/>
  <c r="E2380" i="2" a="1"/>
  <c r="E2380" i="2" s="1"/>
  <c r="E2381" i="2" a="1"/>
  <c r="E2381" i="2" s="1"/>
  <c r="E2382" i="2" a="1"/>
  <c r="E2382" i="2" s="1"/>
  <c r="E2383" i="2" a="1"/>
  <c r="E2383" i="2" s="1"/>
  <c r="E2384" i="2" a="1"/>
  <c r="E2384" i="2" s="1"/>
  <c r="E2385" i="2" a="1"/>
  <c r="E2385" i="2" s="1"/>
  <c r="E2386" i="2" a="1"/>
  <c r="E2386" i="2" s="1"/>
  <c r="E2387" i="2" a="1"/>
  <c r="E2387" i="2" s="1"/>
  <c r="E2388" i="2" a="1"/>
  <c r="E2388" i="2" s="1"/>
  <c r="E2389" i="2" a="1"/>
  <c r="E2389" i="2" s="1"/>
  <c r="E2390" i="2" a="1"/>
  <c r="E2390" i="2" s="1"/>
  <c r="E2391" i="2" a="1"/>
  <c r="E2391" i="2" s="1"/>
  <c r="E2392" i="2" a="1"/>
  <c r="E2392" i="2" s="1"/>
  <c r="E2393" i="2" a="1"/>
  <c r="E2393" i="2" s="1"/>
  <c r="E2394" i="2" a="1"/>
  <c r="E2394" i="2" s="1"/>
  <c r="E2395" i="2" a="1"/>
  <c r="E2395" i="2" s="1"/>
  <c r="E2396" i="2" a="1"/>
  <c r="E2396" i="2" s="1"/>
  <c r="E2397" i="2" a="1"/>
  <c r="E2397" i="2" s="1"/>
  <c r="E2398" i="2" a="1"/>
  <c r="E2398" i="2" s="1"/>
  <c r="E2399" i="2" a="1"/>
  <c r="E2399" i="2" s="1"/>
  <c r="E2400" i="2" a="1"/>
  <c r="E2400" i="2" s="1"/>
  <c r="E2401" i="2" a="1"/>
  <c r="E2401" i="2" s="1"/>
  <c r="E2402" i="2" a="1"/>
  <c r="E2402" i="2" s="1"/>
  <c r="E2403" i="2" a="1"/>
  <c r="E2403" i="2" s="1"/>
  <c r="E2404" i="2" a="1"/>
  <c r="E2404" i="2" s="1"/>
  <c r="E2405" i="2" a="1"/>
  <c r="E2405" i="2" s="1"/>
  <c r="E2406" i="2" a="1"/>
  <c r="E2406" i="2"/>
  <c r="E2407" i="2" a="1"/>
  <c r="E2407" i="2" s="1"/>
  <c r="E2408" i="2" a="1"/>
  <c r="E2408" i="2" s="1"/>
  <c r="E2409" i="2" a="1"/>
  <c r="E2409" i="2" s="1"/>
  <c r="E2410" i="2" a="1"/>
  <c r="E2410" i="2" s="1"/>
  <c r="E2411" i="2" a="1"/>
  <c r="E2411" i="2" s="1"/>
  <c r="E2412" i="2" a="1"/>
  <c r="E2412" i="2" s="1"/>
  <c r="E2413" i="2" a="1"/>
  <c r="E2413" i="2" s="1"/>
  <c r="E2414" i="2" a="1"/>
  <c r="E2414" i="2" s="1"/>
  <c r="E2415" i="2" a="1"/>
  <c r="E2415" i="2" s="1"/>
  <c r="E2416" i="2" a="1"/>
  <c r="E2416" i="2" s="1"/>
  <c r="E2417" i="2" a="1"/>
  <c r="E2417" i="2" s="1"/>
  <c r="E2418" i="2" a="1"/>
  <c r="E2418" i="2" s="1"/>
  <c r="E2419" i="2" a="1"/>
  <c r="E2419" i="2" s="1"/>
  <c r="E2420" i="2" a="1"/>
  <c r="E2420" i="2" s="1"/>
  <c r="E2421" i="2" a="1"/>
  <c r="E2421" i="2" s="1"/>
  <c r="E2422" i="2" a="1"/>
  <c r="E2422" i="2" s="1"/>
  <c r="E2423" i="2" a="1"/>
  <c r="E2423" i="2" s="1"/>
  <c r="E2424" i="2" a="1"/>
  <c r="E2424" i="2" s="1"/>
  <c r="E2425" i="2" a="1"/>
  <c r="E2425" i="2" s="1"/>
  <c r="E2426" i="2" a="1"/>
  <c r="E2426" i="2" s="1"/>
  <c r="E2427" i="2" a="1"/>
  <c r="E2427" i="2" s="1"/>
  <c r="E2428" i="2" a="1"/>
  <c r="E2428" i="2" s="1"/>
  <c r="E2429" i="2" a="1"/>
  <c r="E2429" i="2" s="1"/>
  <c r="E2430" i="2" a="1"/>
  <c r="E2430" i="2" s="1"/>
  <c r="E2431" i="2" a="1"/>
  <c r="E2431" i="2" s="1"/>
  <c r="E2432" i="2" a="1"/>
  <c r="E2432" i="2" s="1"/>
  <c r="E2433" i="2" a="1"/>
  <c r="E2433" i="2" s="1"/>
  <c r="E2434" i="2" a="1"/>
  <c r="E2434" i="2" s="1"/>
  <c r="E2435" i="2" a="1"/>
  <c r="E2435" i="2" s="1"/>
  <c r="E2436" i="2" a="1"/>
  <c r="E2436" i="2" s="1"/>
  <c r="E2437" i="2" a="1"/>
  <c r="E2437" i="2" s="1"/>
  <c r="E2438" i="2" a="1"/>
  <c r="E2438" i="2" s="1"/>
  <c r="E2439" i="2" a="1"/>
  <c r="E2439" i="2" s="1"/>
  <c r="E2440" i="2" a="1"/>
  <c r="E2440" i="2" s="1"/>
  <c r="E2441" i="2" a="1"/>
  <c r="E2441" i="2" s="1"/>
  <c r="E2442" i="2" a="1"/>
  <c r="E2442" i="2" s="1"/>
  <c r="E2443" i="2" a="1"/>
  <c r="E2443" i="2" s="1"/>
  <c r="E2444" i="2" a="1"/>
  <c r="E2444" i="2" s="1"/>
  <c r="E2445" i="2" a="1"/>
  <c r="E2445" i="2" s="1"/>
  <c r="E2446" i="2" a="1"/>
  <c r="E2446" i="2" s="1"/>
  <c r="E2447" i="2" a="1"/>
  <c r="E2447" i="2" s="1"/>
  <c r="E2448" i="2" a="1"/>
  <c r="E2448" i="2" s="1"/>
  <c r="E2449" i="2" a="1"/>
  <c r="E2449" i="2" s="1"/>
  <c r="E2450" i="2" a="1"/>
  <c r="E2450" i="2" s="1"/>
  <c r="E2451" i="2" a="1"/>
  <c r="E2451" i="2" s="1"/>
  <c r="E2452" i="2" a="1"/>
  <c r="E2452" i="2" s="1"/>
  <c r="E2453" i="2" a="1"/>
  <c r="E2453" i="2" s="1"/>
  <c r="E2454" i="2" a="1"/>
  <c r="E2454" i="2" s="1"/>
  <c r="E2455" i="2" a="1"/>
  <c r="E2455" i="2" s="1"/>
  <c r="E2456" i="2" a="1"/>
  <c r="E2456" i="2" s="1"/>
  <c r="E2457" i="2" a="1"/>
  <c r="E2457" i="2" s="1"/>
  <c r="E2458" i="2" a="1"/>
  <c r="E2458" i="2" s="1"/>
  <c r="E2459" i="2" a="1"/>
  <c r="E2459" i="2" s="1"/>
  <c r="E2460" i="2" a="1"/>
  <c r="E2460" i="2" s="1"/>
  <c r="E2461" i="2" a="1"/>
  <c r="E2461" i="2" s="1"/>
  <c r="E2462" i="2" a="1"/>
  <c r="E2462" i="2" s="1"/>
  <c r="E2463" i="2" a="1"/>
  <c r="E2463" i="2" s="1"/>
  <c r="E2464" i="2" a="1"/>
  <c r="E2464" i="2" s="1"/>
  <c r="E2465" i="2" a="1"/>
  <c r="E2465" i="2" s="1"/>
  <c r="E2466" i="2" a="1"/>
  <c r="E2466" i="2" s="1"/>
  <c r="E2467" i="2" a="1"/>
  <c r="E2467" i="2" s="1"/>
  <c r="E2468" i="2" a="1"/>
  <c r="E2468" i="2" s="1"/>
  <c r="E2469" i="2" a="1"/>
  <c r="E2469" i="2" s="1"/>
  <c r="E2470" i="2" a="1"/>
  <c r="E2470" i="2" s="1"/>
  <c r="E2471" i="2" a="1"/>
  <c r="E2471" i="2" s="1"/>
  <c r="E2472" i="2" a="1"/>
  <c r="E2472" i="2" s="1"/>
  <c r="E2473" i="2" a="1"/>
  <c r="E2473" i="2" s="1"/>
  <c r="E2474" i="2" a="1"/>
  <c r="E2474" i="2" s="1"/>
  <c r="E2475" i="2" a="1"/>
  <c r="E2475" i="2" s="1"/>
  <c r="E2476" i="2" a="1"/>
  <c r="E2476" i="2" s="1"/>
  <c r="E2477" i="2" a="1"/>
  <c r="E2477" i="2" s="1"/>
  <c r="E2478" i="2" a="1"/>
  <c r="E2478" i="2" s="1"/>
  <c r="E2479" i="2" a="1"/>
  <c r="E2479" i="2" s="1"/>
  <c r="E2480" i="2" a="1"/>
  <c r="E2480" i="2" s="1"/>
  <c r="E2481" i="2" a="1"/>
  <c r="E2481" i="2" s="1"/>
  <c r="E2482" i="2" a="1"/>
  <c r="E2482" i="2" s="1"/>
  <c r="E2483" i="2" a="1"/>
  <c r="E2483" i="2" s="1"/>
  <c r="E2484" i="2" a="1"/>
  <c r="E2484" i="2" s="1"/>
  <c r="E2485" i="2" a="1"/>
  <c r="E2485" i="2" s="1"/>
  <c r="E2486" i="2" a="1"/>
  <c r="E2486" i="2" s="1"/>
  <c r="E2487" i="2" a="1"/>
  <c r="E2487" i="2" s="1"/>
  <c r="E2488" i="2" a="1"/>
  <c r="E2488" i="2" s="1"/>
  <c r="E2489" i="2" a="1"/>
  <c r="E2489" i="2" s="1"/>
  <c r="E2490" i="2" a="1"/>
  <c r="E2490" i="2" s="1"/>
  <c r="E2491" i="2" a="1"/>
  <c r="E2491" i="2" s="1"/>
  <c r="E2492" i="2" a="1"/>
  <c r="E2492" i="2" s="1"/>
  <c r="E2493" i="2" a="1"/>
  <c r="E2493" i="2" s="1"/>
  <c r="E2494" i="2" a="1"/>
  <c r="E2494" i="2" s="1"/>
  <c r="E2495" i="2" a="1"/>
  <c r="E2495" i="2" s="1"/>
  <c r="E2496" i="2" a="1"/>
  <c r="E2496" i="2" s="1"/>
  <c r="E2497" i="2" a="1"/>
  <c r="E2497" i="2" s="1"/>
  <c r="E2498" i="2" a="1"/>
  <c r="E2498" i="2" s="1"/>
  <c r="E2499" i="2" a="1"/>
  <c r="E2499" i="2" s="1"/>
  <c r="E2500" i="2" a="1"/>
  <c r="E2500" i="2" s="1"/>
  <c r="E2501" i="2" a="1"/>
  <c r="E2501" i="2" s="1"/>
  <c r="E2502" i="2" a="1"/>
  <c r="E2502" i="2" s="1"/>
  <c r="E2503" i="2" a="1"/>
  <c r="E2503" i="2" s="1"/>
  <c r="E2504" i="2" a="1"/>
  <c r="E2504" i="2" s="1"/>
  <c r="E2505" i="2" a="1"/>
  <c r="E2505" i="2" s="1"/>
  <c r="E2506" i="2" a="1"/>
  <c r="E2506" i="2" s="1"/>
  <c r="E2507" i="2" a="1"/>
  <c r="E2507" i="2" s="1"/>
  <c r="E2508" i="2" a="1"/>
  <c r="E2508" i="2" s="1"/>
  <c r="E2509" i="2" a="1"/>
  <c r="E2509" i="2" s="1"/>
  <c r="E2510" i="2" a="1"/>
  <c r="E2510" i="2" s="1"/>
  <c r="E2511" i="2" a="1"/>
  <c r="E2511" i="2" s="1"/>
  <c r="E2512" i="2" a="1"/>
  <c r="E2512" i="2" s="1"/>
  <c r="E2513" i="2" a="1"/>
  <c r="E2513" i="2" s="1"/>
  <c r="E2514" i="2" a="1"/>
  <c r="E2514" i="2" s="1"/>
  <c r="E2515" i="2" a="1"/>
  <c r="E2515" i="2" s="1"/>
  <c r="E2516" i="2" a="1"/>
  <c r="E2516" i="2" s="1"/>
  <c r="E2517" i="2" a="1"/>
  <c r="E2517" i="2" s="1"/>
  <c r="E2518" i="2" a="1"/>
  <c r="E2518" i="2" s="1"/>
  <c r="E2519" i="2" a="1"/>
  <c r="E2519" i="2" s="1"/>
  <c r="E2520" i="2" a="1"/>
  <c r="E2520" i="2" s="1"/>
  <c r="E2521" i="2" a="1"/>
  <c r="E2521" i="2" s="1"/>
  <c r="E2522" i="2" a="1"/>
  <c r="E2522" i="2" s="1"/>
  <c r="E2523" i="2" a="1"/>
  <c r="E2523" i="2" s="1"/>
  <c r="E2524" i="2" a="1"/>
  <c r="E2524" i="2" s="1"/>
  <c r="E2525" i="2" a="1"/>
  <c r="E2525" i="2" s="1"/>
  <c r="E2526" i="2" a="1"/>
  <c r="E2526" i="2" s="1"/>
  <c r="E2527" i="2" a="1"/>
  <c r="E2527" i="2" s="1"/>
  <c r="E2528" i="2" a="1"/>
  <c r="E2528" i="2" s="1"/>
  <c r="E2529" i="2" a="1"/>
  <c r="E2529" i="2" s="1"/>
  <c r="E2530" i="2" a="1"/>
  <c r="E2530" i="2" s="1"/>
  <c r="E2531" i="2" a="1"/>
  <c r="E2531" i="2" s="1"/>
  <c r="E2532" i="2" a="1"/>
  <c r="E2532" i="2" s="1"/>
  <c r="E2533" i="2" a="1"/>
  <c r="E2533" i="2" s="1"/>
  <c r="E2534" i="2" a="1"/>
  <c r="E2534" i="2" s="1"/>
  <c r="E2535" i="2" a="1"/>
  <c r="E2535" i="2" s="1"/>
  <c r="E2536" i="2" a="1"/>
  <c r="E2536" i="2" s="1"/>
  <c r="E2537" i="2" a="1"/>
  <c r="E2537" i="2" s="1"/>
  <c r="E2538" i="2" a="1"/>
  <c r="E2538" i="2" s="1"/>
  <c r="E2539" i="2" a="1"/>
  <c r="E2539" i="2" s="1"/>
  <c r="E2540" i="2" a="1"/>
  <c r="E2540" i="2" s="1"/>
  <c r="E2541" i="2" a="1"/>
  <c r="E2541" i="2" s="1"/>
  <c r="E2542" i="2" a="1"/>
  <c r="E2542" i="2" s="1"/>
  <c r="E2543" i="2" a="1"/>
  <c r="E2543" i="2" s="1"/>
  <c r="E2544" i="2" a="1"/>
  <c r="E2544" i="2" s="1"/>
  <c r="E2545" i="2" a="1"/>
  <c r="E2545" i="2" s="1"/>
  <c r="E2546" i="2" a="1"/>
  <c r="E2546" i="2" s="1"/>
  <c r="E2547" i="2" a="1"/>
  <c r="E2547" i="2" s="1"/>
  <c r="E2548" i="2" a="1"/>
  <c r="E2548" i="2" s="1"/>
  <c r="E2549" i="2" a="1"/>
  <c r="E2549" i="2" s="1"/>
  <c r="E2550" i="2" a="1"/>
  <c r="E2550" i="2" s="1"/>
  <c r="E2551" i="2" a="1"/>
  <c r="E2551" i="2" s="1"/>
  <c r="E2552" i="2" a="1"/>
  <c r="E2552" i="2" s="1"/>
  <c r="E2553" i="2" a="1"/>
  <c r="E2553" i="2" s="1"/>
  <c r="E2554" i="2" a="1"/>
  <c r="E2554" i="2" s="1"/>
  <c r="E2555" i="2" a="1"/>
  <c r="E2555" i="2" s="1"/>
  <c r="E2556" i="2" a="1"/>
  <c r="E2556" i="2" s="1"/>
  <c r="E2557" i="2" a="1"/>
  <c r="E2557" i="2" s="1"/>
  <c r="E2558" i="2" a="1"/>
  <c r="E2558" i="2" s="1"/>
  <c r="E2559" i="2" a="1"/>
  <c r="E2559" i="2" s="1"/>
  <c r="E2560" i="2" a="1"/>
  <c r="E2560" i="2" s="1"/>
  <c r="E2561" i="2" a="1"/>
  <c r="E2561" i="2" s="1"/>
  <c r="E2562" i="2" a="1"/>
  <c r="E2562" i="2" s="1"/>
  <c r="E2563" i="2" a="1"/>
  <c r="E2563" i="2" s="1"/>
  <c r="E2564" i="2" a="1"/>
  <c r="E2564" i="2" s="1"/>
  <c r="E2565" i="2" a="1"/>
  <c r="E2565" i="2" s="1"/>
  <c r="E2566" i="2" a="1"/>
  <c r="E2566" i="2" s="1"/>
  <c r="E2567" i="2" a="1"/>
  <c r="E2567" i="2" s="1"/>
  <c r="E2568" i="2" a="1"/>
  <c r="E2568" i="2" s="1"/>
  <c r="E2569" i="2" a="1"/>
  <c r="E2569" i="2" s="1"/>
  <c r="E2570" i="2" a="1"/>
  <c r="E2570" i="2" s="1"/>
  <c r="E2571" i="2" a="1"/>
  <c r="E2571" i="2" s="1"/>
  <c r="E2572" i="2" a="1"/>
  <c r="E2572" i="2" s="1"/>
  <c r="E2573" i="2" a="1"/>
  <c r="E2573" i="2" s="1"/>
  <c r="E2574" i="2" a="1"/>
  <c r="E2574" i="2" s="1"/>
  <c r="E2575" i="2" a="1"/>
  <c r="E2575" i="2" s="1"/>
  <c r="E2576" i="2" a="1"/>
  <c r="E2576" i="2" s="1"/>
  <c r="E2577" i="2" a="1"/>
  <c r="E2577" i="2" s="1"/>
  <c r="E2578" i="2" a="1"/>
  <c r="E2578" i="2" s="1"/>
  <c r="E2579" i="2" a="1"/>
  <c r="E2579" i="2" s="1"/>
  <c r="E2580" i="2" a="1"/>
  <c r="E2580" i="2" s="1"/>
  <c r="E2581" i="2" a="1"/>
  <c r="E2581" i="2" s="1"/>
  <c r="E2582" i="2" a="1"/>
  <c r="E2582" i="2" s="1"/>
  <c r="E2583" i="2" a="1"/>
  <c r="E2583" i="2" s="1"/>
  <c r="E2584" i="2" a="1"/>
  <c r="E2584" i="2" s="1"/>
  <c r="E2585" i="2" a="1"/>
  <c r="E2585" i="2" s="1"/>
  <c r="E2586" i="2" a="1"/>
  <c r="E2586" i="2" s="1"/>
  <c r="E2587" i="2" a="1"/>
  <c r="E2587" i="2" s="1"/>
  <c r="E2588" i="2" a="1"/>
  <c r="E2588" i="2" s="1"/>
  <c r="E2589" i="2" a="1"/>
  <c r="E2589" i="2" s="1"/>
  <c r="E2590" i="2" a="1"/>
  <c r="E2590" i="2" s="1"/>
  <c r="E2591" i="2" a="1"/>
  <c r="E2591" i="2" s="1"/>
  <c r="E2592" i="2" a="1"/>
  <c r="E2592" i="2" s="1"/>
  <c r="E2593" i="2" a="1"/>
  <c r="E2593" i="2" s="1"/>
  <c r="E2594" i="2" a="1"/>
  <c r="E2594" i="2" s="1"/>
  <c r="E2595" i="2" a="1"/>
  <c r="E2595" i="2" s="1"/>
  <c r="E2596" i="2" a="1"/>
  <c r="E2596" i="2" s="1"/>
  <c r="E2597" i="2" a="1"/>
  <c r="E2597" i="2" s="1"/>
  <c r="E2598" i="2" a="1"/>
  <c r="E2598" i="2" s="1"/>
  <c r="E2599" i="2" a="1"/>
  <c r="E2599" i="2" s="1"/>
  <c r="E2600" i="2" a="1"/>
  <c r="E2600" i="2" s="1"/>
  <c r="E2601" i="2" a="1"/>
  <c r="E2601" i="2" s="1"/>
  <c r="E2602" i="2" a="1"/>
  <c r="E2602" i="2" s="1"/>
  <c r="E2603" i="2" a="1"/>
  <c r="E2603" i="2" s="1"/>
  <c r="E2604" i="2" a="1"/>
  <c r="E2604" i="2" s="1"/>
  <c r="E2605" i="2" a="1"/>
  <c r="E2605" i="2" s="1"/>
  <c r="E2606" i="2" a="1"/>
  <c r="E2606" i="2" s="1"/>
  <c r="E2607" i="2" a="1"/>
  <c r="E2607" i="2" s="1"/>
  <c r="E2608" i="2" a="1"/>
  <c r="E2608" i="2" s="1"/>
  <c r="E2609" i="2" a="1"/>
  <c r="E2609" i="2" s="1"/>
  <c r="E2610" i="2" a="1"/>
  <c r="E2610" i="2" s="1"/>
  <c r="E2611" i="2" a="1"/>
  <c r="E2611" i="2" s="1"/>
  <c r="E2612" i="2" a="1"/>
  <c r="E2612" i="2"/>
  <c r="E2613" i="2" a="1"/>
  <c r="E2613" i="2" s="1"/>
  <c r="E2614" i="2" a="1"/>
  <c r="E2614" i="2" s="1"/>
  <c r="E2615" i="2" a="1"/>
  <c r="E2615" i="2" s="1"/>
  <c r="E2616" i="2" a="1"/>
  <c r="E2616" i="2" s="1"/>
  <c r="E2617" i="2" a="1"/>
  <c r="E2617" i="2" s="1"/>
  <c r="E2618" i="2" a="1"/>
  <c r="E2618" i="2" s="1"/>
  <c r="E2619" i="2" a="1"/>
  <c r="E2619" i="2" s="1"/>
  <c r="E2620" i="2" a="1"/>
  <c r="E2620" i="2" s="1"/>
  <c r="E2621" i="2" a="1"/>
  <c r="E2621" i="2" s="1"/>
  <c r="E2622" i="2" a="1"/>
  <c r="E2622" i="2" s="1"/>
  <c r="E2623" i="2" a="1"/>
  <c r="E2623" i="2" s="1"/>
  <c r="E2624" i="2" a="1"/>
  <c r="E2624" i="2" s="1"/>
  <c r="E2625" i="2" a="1"/>
  <c r="E2625" i="2" s="1"/>
  <c r="E2626" i="2" a="1"/>
  <c r="E2626" i="2" s="1"/>
  <c r="E2627" i="2" a="1"/>
  <c r="E2627" i="2" s="1"/>
  <c r="E2628" i="2" a="1"/>
  <c r="E2628" i="2" s="1"/>
  <c r="E2629" i="2" a="1"/>
  <c r="E2629" i="2" s="1"/>
  <c r="E2630" i="2" a="1"/>
  <c r="E2630" i="2" s="1"/>
  <c r="E2631" i="2" a="1"/>
  <c r="E2631" i="2" s="1"/>
  <c r="E2632" i="2" a="1"/>
  <c r="E2632" i="2" s="1"/>
  <c r="E2633" i="2" a="1"/>
  <c r="E2633" i="2" s="1"/>
  <c r="E2634" i="2" a="1"/>
  <c r="E2634" i="2" s="1"/>
  <c r="E2635" i="2" a="1"/>
  <c r="E2635" i="2" s="1"/>
  <c r="E2636" i="2" a="1"/>
  <c r="E2636" i="2" s="1"/>
  <c r="E2637" i="2" a="1"/>
  <c r="E2637" i="2" s="1"/>
  <c r="E2638" i="2" a="1"/>
  <c r="E2638" i="2" s="1"/>
  <c r="E2639" i="2" a="1"/>
  <c r="E2639" i="2" s="1"/>
  <c r="E2640" i="2" a="1"/>
  <c r="E2640" i="2" s="1"/>
  <c r="E2641" i="2" a="1"/>
  <c r="E2641" i="2" s="1"/>
  <c r="E2642" i="2" a="1"/>
  <c r="E2642" i="2" s="1"/>
  <c r="E2643" i="2" a="1"/>
  <c r="E2643" i="2" s="1"/>
  <c r="E2644" i="2" a="1"/>
  <c r="E2644" i="2" s="1"/>
  <c r="E2645" i="2" a="1"/>
  <c r="E2645" i="2" s="1"/>
  <c r="E2646" i="2" a="1"/>
  <c r="E2646" i="2" s="1"/>
  <c r="E2647" i="2" a="1"/>
  <c r="E2647" i="2" s="1"/>
  <c r="E2648" i="2" a="1"/>
  <c r="E2648" i="2" s="1"/>
  <c r="E2649" i="2" a="1"/>
  <c r="E2649" i="2" s="1"/>
  <c r="E2650" i="2" a="1"/>
  <c r="E2650" i="2" s="1"/>
  <c r="E2651" i="2" a="1"/>
  <c r="E2651" i="2" s="1"/>
  <c r="E2652" i="2" a="1"/>
  <c r="E2652" i="2" s="1"/>
  <c r="E2653" i="2" a="1"/>
  <c r="E2653" i="2" s="1"/>
  <c r="E2654" i="2" a="1"/>
  <c r="E2654" i="2" s="1"/>
  <c r="E2655" i="2" a="1"/>
  <c r="E2655" i="2" s="1"/>
  <c r="E2656" i="2" a="1"/>
  <c r="E2656" i="2" s="1"/>
  <c r="E2657" i="2" a="1"/>
  <c r="E2657" i="2" s="1"/>
  <c r="E2658" i="2" a="1"/>
  <c r="E2658" i="2" s="1"/>
  <c r="E2659" i="2" a="1"/>
  <c r="E2659" i="2" s="1"/>
  <c r="E2660" i="2" a="1"/>
  <c r="E2660" i="2" s="1"/>
  <c r="E2661" i="2" a="1"/>
  <c r="E2661" i="2" s="1"/>
  <c r="E2662" i="2" a="1"/>
  <c r="E2662" i="2" s="1"/>
  <c r="E2663" i="2" a="1"/>
  <c r="E2663" i="2" s="1"/>
  <c r="E2664" i="2" a="1"/>
  <c r="E2664" i="2" s="1"/>
  <c r="E2665" i="2" a="1"/>
  <c r="E2665" i="2" s="1"/>
  <c r="E2666" i="2" a="1"/>
  <c r="E2666" i="2" s="1"/>
  <c r="E2667" i="2" a="1"/>
  <c r="E2667" i="2" s="1"/>
  <c r="E2668" i="2" a="1"/>
  <c r="E2668" i="2" s="1"/>
  <c r="E2669" i="2" a="1"/>
  <c r="E2669" i="2" s="1"/>
  <c r="E2670" i="2" a="1"/>
  <c r="E2670" i="2" s="1"/>
  <c r="E2671" i="2" a="1"/>
  <c r="E2671" i="2" s="1"/>
  <c r="E2672" i="2" a="1"/>
  <c r="E2672" i="2" s="1"/>
  <c r="E2673" i="2" a="1"/>
  <c r="E2673" i="2" s="1"/>
  <c r="E2674" i="2" a="1"/>
  <c r="E2674" i="2" s="1"/>
  <c r="E2675" i="2" a="1"/>
  <c r="E2675" i="2" s="1"/>
  <c r="E2676" i="2" a="1"/>
  <c r="E2676" i="2" s="1"/>
  <c r="E2677" i="2" a="1"/>
  <c r="E2677" i="2" s="1"/>
  <c r="E2678" i="2" a="1"/>
  <c r="E2678" i="2" s="1"/>
  <c r="E2679" i="2" a="1"/>
  <c r="E2679" i="2" s="1"/>
  <c r="E2680" i="2" a="1"/>
  <c r="E2680" i="2" s="1"/>
  <c r="E2681" i="2" a="1"/>
  <c r="E2681" i="2" s="1"/>
  <c r="E2682" i="2" a="1"/>
  <c r="E2682" i="2" s="1"/>
  <c r="E2683" i="2" a="1"/>
  <c r="E2683" i="2" s="1"/>
  <c r="E2684" i="2" a="1"/>
  <c r="E2684" i="2" s="1"/>
  <c r="E2685" i="2" a="1"/>
  <c r="E2685" i="2" s="1"/>
  <c r="E2686" i="2" a="1"/>
  <c r="E2686" i="2" s="1"/>
  <c r="E2687" i="2" a="1"/>
  <c r="E2687" i="2" s="1"/>
  <c r="E2688" i="2" a="1"/>
  <c r="E2688" i="2" s="1"/>
  <c r="E2689" i="2" a="1"/>
  <c r="E2689" i="2" s="1"/>
  <c r="E2690" i="2" a="1"/>
  <c r="E2690" i="2" s="1"/>
  <c r="E2691" i="2" a="1"/>
  <c r="E2691" i="2" s="1"/>
  <c r="E2692" i="2" a="1"/>
  <c r="E2692" i="2" s="1"/>
  <c r="E2693" i="2" a="1"/>
  <c r="E2693" i="2" s="1"/>
  <c r="E2694" i="2" a="1"/>
  <c r="E2694" i="2" s="1"/>
  <c r="E2695" i="2" a="1"/>
  <c r="E2695" i="2" s="1"/>
  <c r="E2696" i="2" a="1"/>
  <c r="E2696" i="2" s="1"/>
  <c r="E2697" i="2" a="1"/>
  <c r="E2697" i="2" s="1"/>
  <c r="E2698" i="2" a="1"/>
  <c r="E2698" i="2" s="1"/>
  <c r="E2699" i="2" a="1"/>
  <c r="E2699" i="2" s="1"/>
  <c r="E2700" i="2" a="1"/>
  <c r="E2700" i="2" s="1"/>
  <c r="E2701" i="2" a="1"/>
  <c r="E2701" i="2" s="1"/>
  <c r="E2702" i="2" a="1"/>
  <c r="E2702" i="2" s="1"/>
  <c r="E2703" i="2" a="1"/>
  <c r="E2703" i="2" s="1"/>
  <c r="E2704" i="2" a="1"/>
  <c r="E2704" i="2" s="1"/>
  <c r="E2705" i="2" a="1"/>
  <c r="E2705" i="2" s="1"/>
  <c r="E2706" i="2" a="1"/>
  <c r="E2706" i="2" s="1"/>
  <c r="E2707" i="2" a="1"/>
  <c r="E2707" i="2" s="1"/>
  <c r="E2708" i="2" a="1"/>
  <c r="E2708" i="2" s="1"/>
  <c r="E2709" i="2" a="1"/>
  <c r="E2709" i="2" s="1"/>
  <c r="E2710" i="2" a="1"/>
  <c r="E2710" i="2" s="1"/>
  <c r="E2711" i="2" a="1"/>
  <c r="E2711" i="2" s="1"/>
  <c r="E2712" i="2" a="1"/>
  <c r="E2712" i="2" s="1"/>
  <c r="E2713" i="2" a="1"/>
  <c r="E2713" i="2" s="1"/>
  <c r="E2714" i="2" a="1"/>
  <c r="E2714" i="2" s="1"/>
  <c r="E2715" i="2" a="1"/>
  <c r="E2715" i="2" s="1"/>
  <c r="E2716" i="2" a="1"/>
  <c r="E2716" i="2" s="1"/>
  <c r="E2717" i="2" a="1"/>
  <c r="E2717" i="2" s="1"/>
  <c r="E2718" i="2" a="1"/>
  <c r="E2718" i="2" s="1"/>
  <c r="E2719" i="2" a="1"/>
  <c r="E2719" i="2" s="1"/>
  <c r="E2720" i="2" a="1"/>
  <c r="E2720" i="2" s="1"/>
  <c r="E2721" i="2" a="1"/>
  <c r="E2721" i="2" s="1"/>
  <c r="E2722" i="2" a="1"/>
  <c r="E2722" i="2" s="1"/>
  <c r="E2723" i="2" a="1"/>
  <c r="E2723" i="2" s="1"/>
  <c r="E2724" i="2" a="1"/>
  <c r="E2724" i="2" s="1"/>
  <c r="E2725" i="2" a="1"/>
  <c r="E2725" i="2" s="1"/>
  <c r="E2726" i="2" a="1"/>
  <c r="E2726" i="2" s="1"/>
  <c r="E2727" i="2" a="1"/>
  <c r="E2727" i="2" s="1"/>
  <c r="E2728" i="2" a="1"/>
  <c r="E2728" i="2" s="1"/>
  <c r="E2729" i="2" a="1"/>
  <c r="E2729" i="2" s="1"/>
  <c r="E2730" i="2" a="1"/>
  <c r="E2730" i="2" s="1"/>
  <c r="E2731" i="2" a="1"/>
  <c r="E2731" i="2" s="1"/>
  <c r="E2732" i="2" a="1"/>
  <c r="E2732" i="2" s="1"/>
  <c r="E2733" i="2" a="1"/>
  <c r="E2733" i="2" s="1"/>
  <c r="E2734" i="2" a="1"/>
  <c r="E2734" i="2" s="1"/>
  <c r="E2735" i="2" a="1"/>
  <c r="E2735" i="2" s="1"/>
  <c r="E2736" i="2" a="1"/>
  <c r="E2736" i="2" s="1"/>
  <c r="E2737" i="2" a="1"/>
  <c r="E2737" i="2" s="1"/>
  <c r="E2738" i="2" a="1"/>
  <c r="E2738" i="2" s="1"/>
  <c r="E2739" i="2" a="1"/>
  <c r="E2739" i="2" s="1"/>
  <c r="E2740" i="2" a="1"/>
  <c r="E2740" i="2" s="1"/>
  <c r="E2741" i="2" a="1"/>
  <c r="E2741" i="2" s="1"/>
  <c r="E2742" i="2" a="1"/>
  <c r="E2742" i="2" s="1"/>
  <c r="E2743" i="2" a="1"/>
  <c r="E2743" i="2" s="1"/>
  <c r="E2744" i="2" a="1"/>
  <c r="E2744" i="2" s="1"/>
  <c r="E2745" i="2" a="1"/>
  <c r="E2745" i="2" s="1"/>
  <c r="E2746" i="2" a="1"/>
  <c r="E2746" i="2" s="1"/>
  <c r="E2747" i="2" a="1"/>
  <c r="E2747" i="2" s="1"/>
  <c r="E2748" i="2" a="1"/>
  <c r="E2748" i="2" s="1"/>
  <c r="E2749" i="2" a="1"/>
  <c r="E2749" i="2" s="1"/>
  <c r="E2750" i="2" a="1"/>
  <c r="E2750" i="2" s="1"/>
  <c r="E2751" i="2" a="1"/>
  <c r="E2751" i="2" s="1"/>
  <c r="E2752" i="2" a="1"/>
  <c r="E2752" i="2" s="1"/>
  <c r="E2753" i="2" a="1"/>
  <c r="E2753" i="2" s="1"/>
  <c r="E2754" i="2" a="1"/>
  <c r="E2754" i="2" s="1"/>
  <c r="E2755" i="2" a="1"/>
  <c r="E2755" i="2" s="1"/>
  <c r="E2756" i="2" a="1"/>
  <c r="E2756" i="2" s="1"/>
  <c r="E2757" i="2" a="1"/>
  <c r="E2757" i="2" s="1"/>
  <c r="E2758" i="2" a="1"/>
  <c r="E2758" i="2" s="1"/>
  <c r="E2759" i="2" a="1"/>
  <c r="E2759" i="2" s="1"/>
  <c r="E2760" i="2" a="1"/>
  <c r="E2760" i="2" s="1"/>
  <c r="E2761" i="2" a="1"/>
  <c r="E2761" i="2" s="1"/>
  <c r="E2762" i="2" a="1"/>
  <c r="E2762" i="2" s="1"/>
  <c r="E2763" i="2" a="1"/>
  <c r="E2763" i="2" s="1"/>
  <c r="E2764" i="2" a="1"/>
  <c r="E2764" i="2" s="1"/>
  <c r="E2765" i="2" a="1"/>
  <c r="E2765" i="2" s="1"/>
  <c r="E2766" i="2" a="1"/>
  <c r="E2766" i="2" s="1"/>
  <c r="E2767" i="2" a="1"/>
  <c r="E2767" i="2" s="1"/>
  <c r="E2768" i="2" a="1"/>
  <c r="E2768" i="2" s="1"/>
  <c r="E2769" i="2" a="1"/>
  <c r="E2769" i="2" s="1"/>
  <c r="E2770" i="2" a="1"/>
  <c r="E2770" i="2" s="1"/>
  <c r="E2771" i="2" a="1"/>
  <c r="E2771" i="2" s="1"/>
  <c r="E2772" i="2" a="1"/>
  <c r="E2772" i="2" s="1"/>
  <c r="E2773" i="2" a="1"/>
  <c r="E2773" i="2" s="1"/>
  <c r="E2774" i="2" a="1"/>
  <c r="E2774" i="2" s="1"/>
  <c r="E2775" i="2" a="1"/>
  <c r="E2775" i="2" s="1"/>
  <c r="E2776" i="2" a="1"/>
  <c r="E2776" i="2" s="1"/>
  <c r="E2777" i="2" a="1"/>
  <c r="E2777" i="2" s="1"/>
  <c r="E2778" i="2" a="1"/>
  <c r="E2778" i="2" s="1"/>
  <c r="E2779" i="2" a="1"/>
  <c r="E2779" i="2" s="1"/>
  <c r="E2780" i="2" a="1"/>
  <c r="E2780" i="2" s="1"/>
  <c r="E2781" i="2" a="1"/>
  <c r="E2781" i="2" s="1"/>
  <c r="E2782" i="2" a="1"/>
  <c r="E2782" i="2" s="1"/>
  <c r="E2783" i="2" a="1"/>
  <c r="E2783" i="2" s="1"/>
  <c r="E2784" i="2" a="1"/>
  <c r="E2784" i="2" s="1"/>
  <c r="E2785" i="2" a="1"/>
  <c r="E2785" i="2" s="1"/>
  <c r="E2786" i="2" a="1"/>
  <c r="E2786" i="2" s="1"/>
  <c r="E2787" i="2" a="1"/>
  <c r="E2787" i="2" s="1"/>
  <c r="E2788" i="2" a="1"/>
  <c r="E2788" i="2" s="1"/>
  <c r="E2789" i="2" a="1"/>
  <c r="E2789" i="2" s="1"/>
  <c r="E2790" i="2" a="1"/>
  <c r="E2790" i="2" s="1"/>
  <c r="E2791" i="2" a="1"/>
  <c r="E2791" i="2" s="1"/>
  <c r="E2792" i="2" a="1"/>
  <c r="E2792" i="2" s="1"/>
  <c r="E2793" i="2" a="1"/>
  <c r="E2793" i="2" s="1"/>
  <c r="E2794" i="2" a="1"/>
  <c r="E2794" i="2" s="1"/>
  <c r="E2795" i="2" a="1"/>
  <c r="E2795" i="2" s="1"/>
  <c r="E2796" i="2" a="1"/>
  <c r="E2796" i="2" s="1"/>
  <c r="E2797" i="2" a="1"/>
  <c r="E2797" i="2" s="1"/>
  <c r="E2798" i="2" a="1"/>
  <c r="E2798" i="2" s="1"/>
  <c r="E2799" i="2" a="1"/>
  <c r="E2799" i="2" s="1"/>
  <c r="E2800" i="2" a="1"/>
  <c r="E2800" i="2" s="1"/>
  <c r="E2801" i="2" a="1"/>
  <c r="E2801" i="2" s="1"/>
  <c r="E2802" i="2" a="1"/>
  <c r="E2802" i="2" s="1"/>
  <c r="E2803" i="2" a="1"/>
  <c r="E2803" i="2" s="1"/>
  <c r="E2804" i="2" a="1"/>
  <c r="E2804" i="2" s="1"/>
  <c r="E2805" i="2" a="1"/>
  <c r="E2805" i="2" s="1"/>
  <c r="E2806" i="2" a="1"/>
  <c r="E2806" i="2" s="1"/>
  <c r="E2807" i="2" a="1"/>
  <c r="E2807" i="2" s="1"/>
  <c r="E2808" i="2" a="1"/>
  <c r="E2808" i="2" s="1"/>
  <c r="E2809" i="2" a="1"/>
  <c r="E2809" i="2" s="1"/>
  <c r="E2810" i="2" a="1"/>
  <c r="E2810" i="2" s="1"/>
  <c r="E2811" i="2" a="1"/>
  <c r="E2811" i="2" s="1"/>
  <c r="E2812" i="2" a="1"/>
  <c r="E2812" i="2" s="1"/>
  <c r="E2813" i="2" a="1"/>
  <c r="E2813" i="2" s="1"/>
  <c r="E2814" i="2" a="1"/>
  <c r="E2814" i="2" s="1"/>
  <c r="E2815" i="2" a="1"/>
  <c r="E2815" i="2" s="1"/>
  <c r="E2816" i="2" a="1"/>
  <c r="E2816" i="2" s="1"/>
  <c r="E2817" i="2" a="1"/>
  <c r="E2817" i="2" s="1"/>
  <c r="E2818" i="2" a="1"/>
  <c r="E2818" i="2" s="1"/>
  <c r="E2819" i="2" a="1"/>
  <c r="E2819" i="2" s="1"/>
  <c r="E2820" i="2" a="1"/>
  <c r="E2820" i="2" s="1"/>
  <c r="E2821" i="2" a="1"/>
  <c r="E2821" i="2" s="1"/>
  <c r="E2822" i="2" a="1"/>
  <c r="E2822" i="2" s="1"/>
  <c r="E2823" i="2" a="1"/>
  <c r="E2823" i="2" s="1"/>
  <c r="E2824" i="2" a="1"/>
  <c r="E2824" i="2" s="1"/>
  <c r="E2825" i="2" a="1"/>
  <c r="E2825" i="2" s="1"/>
  <c r="E2826" i="2" a="1"/>
  <c r="E2826" i="2" s="1"/>
  <c r="E2827" i="2" a="1"/>
  <c r="E2827" i="2" s="1"/>
  <c r="E2828" i="2" a="1"/>
  <c r="E2828" i="2" s="1"/>
  <c r="E2829" i="2" a="1"/>
  <c r="E2829" i="2" s="1"/>
  <c r="E2830" i="2" a="1"/>
  <c r="E2830" i="2" s="1"/>
  <c r="E2831" i="2" a="1"/>
  <c r="E2831" i="2" s="1"/>
  <c r="E2832" i="2" a="1"/>
  <c r="E2832" i="2" s="1"/>
  <c r="E2833" i="2" a="1"/>
  <c r="E2833" i="2" s="1"/>
  <c r="E2834" i="2" a="1"/>
  <c r="E2834" i="2" s="1"/>
  <c r="E2835" i="2" a="1"/>
  <c r="E2835" i="2" s="1"/>
  <c r="E2836" i="2" a="1"/>
  <c r="E2836" i="2" s="1"/>
  <c r="E2837" i="2" a="1"/>
  <c r="E2837" i="2" s="1"/>
  <c r="E2838" i="2" a="1"/>
  <c r="E2838" i="2" s="1"/>
  <c r="E2839" i="2" a="1"/>
  <c r="E2839" i="2" s="1"/>
  <c r="E2840" i="2" a="1"/>
  <c r="E2840" i="2" s="1"/>
  <c r="E2841" i="2" a="1"/>
  <c r="E2841" i="2" s="1"/>
  <c r="E2842" i="2" a="1"/>
  <c r="E2842" i="2" s="1"/>
  <c r="E2843" i="2" a="1"/>
  <c r="E2843" i="2" s="1"/>
  <c r="E2844" i="2" a="1"/>
  <c r="E2844" i="2" s="1"/>
  <c r="E2845" i="2" a="1"/>
  <c r="E2845" i="2" s="1"/>
  <c r="E2846" i="2" a="1"/>
  <c r="E2846" i="2" s="1"/>
  <c r="E2847" i="2" a="1"/>
  <c r="E2847" i="2" s="1"/>
  <c r="E2848" i="2" a="1"/>
  <c r="E2848" i="2" s="1"/>
  <c r="E2849" i="2" a="1"/>
  <c r="E2849" i="2" s="1"/>
  <c r="E2850" i="2" a="1"/>
  <c r="E2850" i="2" s="1"/>
  <c r="E2851" i="2" a="1"/>
  <c r="E2851" i="2" s="1"/>
  <c r="E2852" i="2" a="1"/>
  <c r="E2852" i="2" s="1"/>
  <c r="E2853" i="2" a="1"/>
  <c r="E2853" i="2" s="1"/>
  <c r="E2854" i="2" a="1"/>
  <c r="E2854" i="2" s="1"/>
  <c r="E2855" i="2" a="1"/>
  <c r="E2855" i="2" s="1"/>
  <c r="E2856" i="2" a="1"/>
  <c r="E2856" i="2" s="1"/>
  <c r="E2857" i="2" a="1"/>
  <c r="E2857" i="2" s="1"/>
  <c r="E2858" i="2" a="1"/>
  <c r="E2858" i="2" s="1"/>
  <c r="E2859" i="2" a="1"/>
  <c r="E2859" i="2" s="1"/>
  <c r="E2860" i="2" a="1"/>
  <c r="E2860" i="2" s="1"/>
  <c r="E2861" i="2" a="1"/>
  <c r="E2861" i="2" s="1"/>
  <c r="E2862" i="2" a="1"/>
  <c r="E2862" i="2" s="1"/>
  <c r="E2863" i="2" a="1"/>
  <c r="E2863" i="2" s="1"/>
  <c r="E2864" i="2" a="1"/>
  <c r="E2864" i="2" s="1"/>
  <c r="E2865" i="2" a="1"/>
  <c r="E2865" i="2" s="1"/>
  <c r="E2866" i="2" a="1"/>
  <c r="E2866" i="2" s="1"/>
  <c r="E2867" i="2" a="1"/>
  <c r="E2867" i="2" s="1"/>
  <c r="E2868" i="2" a="1"/>
  <c r="E2868" i="2" s="1"/>
  <c r="E2869" i="2" a="1"/>
  <c r="E2869" i="2" s="1"/>
  <c r="E2870" i="2" a="1"/>
  <c r="E2870" i="2" s="1"/>
  <c r="E2871" i="2" a="1"/>
  <c r="E2871" i="2" s="1"/>
  <c r="E2872" i="2" a="1"/>
  <c r="E2872" i="2" s="1"/>
  <c r="E2873" i="2" a="1"/>
  <c r="E2873" i="2" s="1"/>
  <c r="E2874" i="2" a="1"/>
  <c r="E2874" i="2" s="1"/>
  <c r="E2875" i="2" a="1"/>
  <c r="E2875" i="2" s="1"/>
  <c r="E2876" i="2" a="1"/>
  <c r="E2876" i="2" s="1"/>
  <c r="E2877" i="2" a="1"/>
  <c r="E2877" i="2" s="1"/>
  <c r="E2878" i="2" a="1"/>
  <c r="E2878" i="2" s="1"/>
  <c r="E2879" i="2" a="1"/>
  <c r="E2879" i="2" s="1"/>
  <c r="E2880" i="2" a="1"/>
  <c r="E2880" i="2" s="1"/>
  <c r="E2881" i="2" a="1"/>
  <c r="E2881" i="2" s="1"/>
  <c r="E2882" i="2" a="1"/>
  <c r="E2882" i="2" s="1"/>
  <c r="E2883" i="2" a="1"/>
  <c r="E2883" i="2" s="1"/>
  <c r="E2884" i="2" a="1"/>
  <c r="E2884" i="2" s="1"/>
  <c r="E2885" i="2" a="1"/>
  <c r="E2885" i="2" s="1"/>
  <c r="E2886" i="2" a="1"/>
  <c r="E2886" i="2" s="1"/>
  <c r="E2887" i="2" a="1"/>
  <c r="E2887" i="2" s="1"/>
  <c r="E2888" i="2" a="1"/>
  <c r="E2888" i="2" s="1"/>
  <c r="E2889" i="2" a="1"/>
  <c r="E2889" i="2" s="1"/>
  <c r="E2890" i="2" a="1"/>
  <c r="E2890" i="2" s="1"/>
  <c r="E2891" i="2" a="1"/>
  <c r="E2891" i="2" s="1"/>
  <c r="E2892" i="2" a="1"/>
  <c r="E2892" i="2" s="1"/>
  <c r="E2893" i="2" a="1"/>
  <c r="E2893" i="2" s="1"/>
  <c r="E2894" i="2" a="1"/>
  <c r="E2894" i="2" s="1"/>
  <c r="E2895" i="2" a="1"/>
  <c r="E2895" i="2" s="1"/>
  <c r="E2896" i="2" a="1"/>
  <c r="E2896" i="2" s="1"/>
  <c r="E2897" i="2" a="1"/>
  <c r="E2897" i="2" s="1"/>
  <c r="E2898" i="2" a="1"/>
  <c r="E2898" i="2" s="1"/>
  <c r="E2899" i="2" a="1"/>
  <c r="E2899" i="2" s="1"/>
  <c r="E2900" i="2" a="1"/>
  <c r="E2900" i="2" s="1"/>
  <c r="E2901" i="2" a="1"/>
  <c r="E2901" i="2" s="1"/>
  <c r="E2902" i="2" a="1"/>
  <c r="E2902" i="2" s="1"/>
  <c r="E2903" i="2" a="1"/>
  <c r="E2903" i="2" s="1"/>
  <c r="E2904" i="2" a="1"/>
  <c r="E2904" i="2" s="1"/>
  <c r="E2905" i="2" a="1"/>
  <c r="E2905" i="2" s="1"/>
  <c r="E2906" i="2" a="1"/>
  <c r="E2906" i="2" s="1"/>
  <c r="E2907" i="2" a="1"/>
  <c r="E2907" i="2" s="1"/>
  <c r="E2908" i="2" a="1"/>
  <c r="E2908" i="2" s="1"/>
  <c r="E2909" i="2" a="1"/>
  <c r="E2909" i="2" s="1"/>
  <c r="E2910" i="2" a="1"/>
  <c r="E2910" i="2" s="1"/>
  <c r="E2911" i="2" a="1"/>
  <c r="E2911" i="2" s="1"/>
  <c r="E2912" i="2" a="1"/>
  <c r="E2912" i="2" s="1"/>
  <c r="E2913" i="2" a="1"/>
  <c r="E2913" i="2" s="1"/>
  <c r="E2914" i="2" a="1"/>
  <c r="E2914" i="2" s="1"/>
  <c r="E2915" i="2" a="1"/>
  <c r="E2915" i="2" s="1"/>
  <c r="E2916" i="2" a="1"/>
  <c r="E2916" i="2" s="1"/>
  <c r="E2917" i="2" a="1"/>
  <c r="E2917" i="2" s="1"/>
  <c r="E2918" i="2" a="1"/>
  <c r="E2918" i="2" s="1"/>
  <c r="E2919" i="2" a="1"/>
  <c r="E2919" i="2" s="1"/>
  <c r="E2920" i="2" a="1"/>
  <c r="E2920" i="2" s="1"/>
  <c r="E2921" i="2" a="1"/>
  <c r="E2921" i="2" s="1"/>
  <c r="E2922" i="2" a="1"/>
  <c r="E2922" i="2" s="1"/>
  <c r="E2923" i="2" a="1"/>
  <c r="E2923" i="2" s="1"/>
  <c r="E2924" i="2" a="1"/>
  <c r="E2924" i="2" s="1"/>
  <c r="E2925" i="2" a="1"/>
  <c r="E2925" i="2" s="1"/>
  <c r="E2926" i="2" a="1"/>
  <c r="E2926" i="2" s="1"/>
  <c r="E2927" i="2" a="1"/>
  <c r="E2927" i="2" s="1"/>
  <c r="E2928" i="2" a="1"/>
  <c r="E2928" i="2" s="1"/>
  <c r="E2929" i="2" a="1"/>
  <c r="E2929" i="2" s="1"/>
  <c r="E2930" i="2" a="1"/>
  <c r="E2930" i="2" s="1"/>
  <c r="E3031" i="2" a="1"/>
  <c r="E3031" i="2" s="1"/>
  <c r="E3032" i="2" a="1"/>
  <c r="E3032" i="2" s="1"/>
  <c r="E3033" i="2" a="1"/>
  <c r="E3033" i="2" s="1"/>
  <c r="E3034" i="2" a="1"/>
  <c r="E3034" i="2" s="1"/>
  <c r="E3035" i="2" a="1"/>
  <c r="E3035" i="2" s="1"/>
  <c r="E3036" i="2" a="1"/>
  <c r="E3036" i="2" s="1"/>
  <c r="E3037" i="2" a="1"/>
  <c r="E3037" i="2" s="1"/>
  <c r="E3038" i="2" a="1"/>
  <c r="E3038" i="2" s="1"/>
  <c r="E3039" i="2" a="1"/>
  <c r="E3039" i="2" s="1"/>
  <c r="E3040" i="2" a="1"/>
  <c r="E3040" i="2" s="1"/>
  <c r="E3041" i="2" a="1"/>
  <c r="E3041" i="2" s="1"/>
  <c r="E3042" i="2" a="1"/>
  <c r="E3042" i="2" s="1"/>
  <c r="E3043" i="2" a="1"/>
  <c r="E3043" i="2" s="1"/>
  <c r="E3044" i="2" a="1"/>
  <c r="E3044" i="2" s="1"/>
  <c r="E3045" i="2" a="1"/>
  <c r="E3045" i="2" s="1"/>
  <c r="E3046" i="2" a="1"/>
  <c r="E3046" i="2" s="1"/>
  <c r="E3047" i="2" a="1"/>
  <c r="E3047" i="2" s="1"/>
  <c r="E3048" i="2" a="1"/>
  <c r="E3048" i="2" s="1"/>
  <c r="E3049" i="2" a="1"/>
  <c r="E3049" i="2" s="1"/>
  <c r="E3050" i="2" a="1"/>
  <c r="E3050" i="2" s="1"/>
  <c r="E3051" i="2" a="1"/>
  <c r="E3051" i="2" s="1"/>
  <c r="E3052" i="2" a="1"/>
  <c r="E3052" i="2" s="1"/>
  <c r="E3053" i="2" a="1"/>
  <c r="E3053" i="2" s="1"/>
  <c r="E3054" i="2" a="1"/>
  <c r="E3054" i="2" s="1"/>
  <c r="E3055" i="2" a="1"/>
  <c r="E3055" i="2" s="1"/>
  <c r="E3056" i="2" a="1"/>
  <c r="E3056" i="2" s="1"/>
  <c r="E3057" i="2" a="1"/>
  <c r="E3057" i="2" s="1"/>
  <c r="E3058" i="2" a="1"/>
  <c r="E3058" i="2" s="1"/>
  <c r="E3059" i="2" a="1"/>
  <c r="E3059" i="2" s="1"/>
  <c r="E3060" i="2" a="1"/>
  <c r="E3060" i="2" s="1"/>
  <c r="E3061" i="2" a="1"/>
  <c r="E3061" i="2" s="1"/>
  <c r="E3062" i="2" a="1"/>
  <c r="E3062" i="2" s="1"/>
  <c r="E3063" i="2" a="1"/>
  <c r="E3063" i="2" s="1"/>
  <c r="E3064" i="2" a="1"/>
  <c r="E3064" i="2" s="1"/>
  <c r="E3065" i="2" a="1"/>
  <c r="E3065" i="2" s="1"/>
  <c r="E3066" i="2" a="1"/>
  <c r="E3066" i="2" s="1"/>
  <c r="E3067" i="2" a="1"/>
  <c r="E3067" i="2" s="1"/>
  <c r="E3068" i="2" a="1"/>
  <c r="E3068" i="2" s="1"/>
  <c r="E3069" i="2" a="1"/>
  <c r="E3069" i="2" s="1"/>
  <c r="E3070" i="2" a="1"/>
  <c r="E3070" i="2" s="1"/>
  <c r="E3071" i="2" a="1"/>
  <c r="E3071" i="2" s="1"/>
  <c r="E3072" i="2" a="1"/>
  <c r="E3072" i="2" s="1"/>
  <c r="E3073" i="2" a="1"/>
  <c r="E3073" i="2" s="1"/>
  <c r="E3074" i="2" a="1"/>
  <c r="E3074" i="2" s="1"/>
  <c r="E3075" i="2" a="1"/>
  <c r="E3075" i="2" s="1"/>
  <c r="E3076" i="2" a="1"/>
  <c r="E3076" i="2" s="1"/>
  <c r="E3077" i="2" a="1"/>
  <c r="E3077" i="2" s="1"/>
  <c r="E3078" i="2" a="1"/>
  <c r="E3078" i="2" s="1"/>
  <c r="E3079" i="2" a="1"/>
  <c r="E3079" i="2" s="1"/>
  <c r="E3080" i="2" a="1"/>
  <c r="E3080" i="2" s="1"/>
  <c r="E3081" i="2" a="1"/>
  <c r="E3081" i="2" s="1"/>
  <c r="E3082" i="2" a="1"/>
  <c r="E3082" i="2" s="1"/>
  <c r="E3083" i="2" a="1"/>
  <c r="E3083" i="2" s="1"/>
  <c r="E3084" i="2" a="1"/>
  <c r="E3084" i="2" s="1"/>
  <c r="E3085" i="2" a="1"/>
  <c r="E3085" i="2" s="1"/>
  <c r="E3086" i="2" a="1"/>
  <c r="E3086" i="2" s="1"/>
  <c r="E3087" i="2" a="1"/>
  <c r="E3087" i="2" s="1"/>
  <c r="E3088" i="2" a="1"/>
  <c r="E3088" i="2" s="1"/>
  <c r="E3089" i="2" a="1"/>
  <c r="E3089" i="2" s="1"/>
  <c r="E3090" i="2" a="1"/>
  <c r="E3090" i="2" s="1"/>
  <c r="E3091" i="2" a="1"/>
  <c r="E3091" i="2" s="1"/>
  <c r="E3092" i="2" a="1"/>
  <c r="E3092" i="2" s="1"/>
  <c r="E3093" i="2" a="1"/>
  <c r="E3093" i="2" s="1"/>
  <c r="E3094" i="2" a="1"/>
  <c r="E3094" i="2" s="1"/>
  <c r="E3095" i="2" a="1"/>
  <c r="E3095" i="2" s="1"/>
  <c r="E3096" i="2" a="1"/>
  <c r="E3096" i="2" s="1"/>
  <c r="E3097" i="2" a="1"/>
  <c r="E3097" i="2" s="1"/>
  <c r="E3098" i="2" a="1"/>
  <c r="E3098" i="2" s="1"/>
  <c r="E3099" i="2" a="1"/>
  <c r="E3099" i="2" s="1"/>
  <c r="E3100" i="2" a="1"/>
  <c r="E3100" i="2" s="1"/>
  <c r="E3101" i="2" a="1"/>
  <c r="E3101" i="2" s="1"/>
  <c r="E3102" i="2" a="1"/>
  <c r="E3102" i="2" s="1"/>
  <c r="E3103" i="2" a="1"/>
  <c r="E3103" i="2" s="1"/>
  <c r="E3104" i="2" a="1"/>
  <c r="E3104" i="2" s="1"/>
  <c r="E3105" i="2" a="1"/>
  <c r="E3105" i="2" s="1"/>
  <c r="E3106" i="2" a="1"/>
  <c r="E3106" i="2" s="1"/>
  <c r="E3107" i="2" a="1"/>
  <c r="E3107" i="2" s="1"/>
  <c r="E3108" i="2" a="1"/>
  <c r="E3108" i="2" s="1"/>
  <c r="E3109" i="2" a="1"/>
  <c r="E3109" i="2" s="1"/>
  <c r="E3110" i="2" a="1"/>
  <c r="E3110" i="2" s="1"/>
  <c r="E3111" i="2" a="1"/>
  <c r="E3111" i="2" s="1"/>
  <c r="E3112" i="2" a="1"/>
  <c r="E3112" i="2" s="1"/>
  <c r="E3113" i="2" a="1"/>
  <c r="E3113" i="2" s="1"/>
  <c r="E3114" i="2" a="1"/>
  <c r="E3114" i="2" s="1"/>
  <c r="E3115" i="2" a="1"/>
  <c r="E3115" i="2" s="1"/>
  <c r="E3116" i="2" a="1"/>
  <c r="E3116" i="2" s="1"/>
  <c r="E3117" i="2" a="1"/>
  <c r="E3117" i="2" s="1"/>
  <c r="E3118" i="2" a="1"/>
  <c r="E3118" i="2" s="1"/>
  <c r="E3119" i="2" a="1"/>
  <c r="E3119" i="2" s="1"/>
  <c r="E3120" i="2" a="1"/>
  <c r="E3120" i="2" s="1"/>
  <c r="E3121" i="2" a="1"/>
  <c r="E3121" i="2" s="1"/>
  <c r="E3122" i="2" a="1"/>
  <c r="E3122" i="2" s="1"/>
  <c r="E3123" i="2" a="1"/>
  <c r="E3123" i="2" s="1"/>
  <c r="E3124" i="2" a="1"/>
  <c r="E3124" i="2" s="1"/>
  <c r="E3125" i="2" a="1"/>
  <c r="E3125" i="2" s="1"/>
  <c r="E3126" i="2" a="1"/>
  <c r="E3126" i="2" s="1"/>
  <c r="E3127" i="2" a="1"/>
  <c r="E3127" i="2" s="1"/>
  <c r="E3128" i="2" a="1"/>
  <c r="E3128" i="2" s="1"/>
  <c r="E3129" i="2" a="1"/>
  <c r="E3129" i="2" s="1"/>
  <c r="E3131" i="2" a="1"/>
  <c r="E3131" i="2" s="1"/>
  <c r="E3132" i="2" a="1"/>
  <c r="E3132" i="2" s="1"/>
  <c r="E3133" i="2" a="1"/>
  <c r="E3133" i="2" s="1"/>
  <c r="E3134" i="2" a="1"/>
  <c r="E3134" i="2" s="1"/>
  <c r="E3135" i="2" a="1"/>
  <c r="E3135" i="2" s="1"/>
  <c r="E3136" i="2" a="1"/>
  <c r="E3136" i="2" s="1"/>
  <c r="E3137" i="2" a="1"/>
  <c r="E3137" i="2" s="1"/>
  <c r="E3138" i="2" a="1"/>
  <c r="E3138" i="2" s="1"/>
  <c r="E3139" i="2" a="1"/>
  <c r="E3139" i="2" s="1"/>
  <c r="E3140" i="2" a="1"/>
  <c r="E3140" i="2" s="1"/>
  <c r="E3141" i="2" a="1"/>
  <c r="E3141" i="2" s="1"/>
  <c r="E3142" i="2" a="1"/>
  <c r="E3142" i="2" s="1"/>
  <c r="E3143" i="2" a="1"/>
  <c r="E3143" i="2" s="1"/>
  <c r="E3144" i="2" a="1"/>
  <c r="E3144" i="2" s="1"/>
  <c r="E3145" i="2" a="1"/>
  <c r="E3145" i="2" s="1"/>
  <c r="E3146" i="2" a="1"/>
  <c r="E3146" i="2" s="1"/>
  <c r="E3147" i="2" a="1"/>
  <c r="E3147" i="2" s="1"/>
  <c r="E3148" i="2" a="1"/>
  <c r="E3148" i="2" s="1"/>
  <c r="E3149" i="2" a="1"/>
  <c r="E3149" i="2" s="1"/>
  <c r="E3150" i="2" a="1"/>
  <c r="E3150" i="2" s="1"/>
  <c r="E3152" i="2" a="1"/>
  <c r="E3152" i="2" s="1"/>
  <c r="E3153" i="2" a="1"/>
  <c r="E3153" i="2" s="1"/>
  <c r="E3154" i="2" a="1"/>
  <c r="E3154" i="2" s="1"/>
  <c r="E3155" i="2" a="1"/>
  <c r="E3155" i="2" s="1"/>
  <c r="E3156" i="2" a="1"/>
  <c r="E3156" i="2" s="1"/>
  <c r="E3157" i="2" a="1"/>
  <c r="E3157" i="2" s="1"/>
  <c r="E3158" i="2" a="1"/>
  <c r="E3158" i="2" s="1"/>
  <c r="E3159" i="2" a="1"/>
  <c r="E3159" i="2" s="1"/>
  <c r="E3160" i="2" a="1"/>
  <c r="E3160" i="2" s="1"/>
  <c r="E3161" i="2" a="1"/>
  <c r="E3161" i="2" s="1"/>
  <c r="E3162" i="2" a="1"/>
  <c r="E3162" i="2" s="1"/>
  <c r="E3163" i="2" a="1"/>
  <c r="E3163" i="2" s="1"/>
  <c r="E3164" i="2" a="1"/>
  <c r="E3164" i="2" s="1"/>
  <c r="E3165" i="2" a="1"/>
  <c r="E3165" i="2" s="1"/>
  <c r="E3166" i="2" a="1"/>
  <c r="E3166" i="2" s="1"/>
  <c r="E3167" i="2" a="1"/>
  <c r="E3167" i="2" s="1"/>
  <c r="E3168" i="2" a="1"/>
  <c r="E3168" i="2" s="1"/>
  <c r="E3169" i="2" a="1"/>
  <c r="E3169" i="2" s="1"/>
  <c r="E3170" i="2" a="1"/>
  <c r="E3170" i="2" s="1"/>
  <c r="E3171" i="2" a="1"/>
  <c r="E3171" i="2" s="1"/>
  <c r="E3172" i="2" a="1"/>
  <c r="E3172" i="2" s="1"/>
  <c r="E3173" i="2" a="1"/>
  <c r="E3173" i="2" s="1"/>
  <c r="E3174" i="2" a="1"/>
  <c r="E3174" i="2" s="1"/>
  <c r="E3175" i="2" a="1"/>
  <c r="E3175" i="2" s="1"/>
  <c r="E3176" i="2" a="1"/>
  <c r="E3176" i="2" s="1"/>
  <c r="E3177" i="2" a="1"/>
  <c r="E3177" i="2" s="1"/>
  <c r="E3178" i="2" a="1"/>
  <c r="E3178" i="2" s="1"/>
  <c r="E3179" i="2" a="1"/>
  <c r="E3179" i="2" s="1"/>
  <c r="E3180" i="2" a="1"/>
  <c r="E3180" i="2" s="1"/>
  <c r="E3181" i="2" a="1"/>
  <c r="E3181" i="2" s="1"/>
  <c r="E3182" i="2" a="1"/>
  <c r="E3182" i="2" s="1"/>
  <c r="E3183" i="2" a="1"/>
  <c r="E3183" i="2" s="1"/>
  <c r="E3184" i="2" a="1"/>
  <c r="E3184" i="2" s="1"/>
  <c r="E3185" i="2" a="1"/>
  <c r="E3185" i="2" s="1"/>
  <c r="E3186" i="2" a="1"/>
  <c r="E3186" i="2" s="1"/>
  <c r="E3187" i="2" a="1"/>
  <c r="E3187" i="2" s="1"/>
  <c r="E3188" i="2" a="1"/>
  <c r="E3188" i="2" s="1"/>
  <c r="E3189" i="2" a="1"/>
  <c r="E3189" i="2" s="1"/>
  <c r="E3190" i="2" a="1"/>
  <c r="E3190" i="2" s="1"/>
  <c r="E3191" i="2" a="1"/>
  <c r="E3191" i="2" s="1"/>
  <c r="E3192" i="2" a="1"/>
  <c r="E3192" i="2" s="1"/>
  <c r="E3193" i="2" a="1"/>
  <c r="E3193" i="2" s="1"/>
  <c r="E3194" i="2" a="1"/>
  <c r="E3194" i="2" s="1"/>
  <c r="E3195" i="2" a="1"/>
  <c r="E3195" i="2" s="1"/>
  <c r="E3196" i="2" a="1"/>
  <c r="E3196" i="2" s="1"/>
  <c r="E3197" i="2" a="1"/>
  <c r="E3197" i="2" s="1"/>
  <c r="E3198" i="2" a="1"/>
  <c r="E3198" i="2" s="1"/>
  <c r="E3199" i="2" a="1"/>
  <c r="E3199" i="2" s="1"/>
  <c r="E3200" i="2" a="1"/>
  <c r="E3200" i="2" s="1"/>
  <c r="E3201" i="2" a="1"/>
  <c r="E3201" i="2" s="1"/>
  <c r="E3202" i="2" a="1"/>
  <c r="E3202" i="2" s="1"/>
  <c r="E3203" i="2" a="1"/>
  <c r="E3203" i="2" s="1"/>
  <c r="E3204" i="2" a="1"/>
  <c r="E3204" i="2" s="1"/>
  <c r="E3205" i="2" a="1"/>
  <c r="E3205" i="2" s="1"/>
  <c r="E3206" i="2" a="1"/>
  <c r="E3206" i="2" s="1"/>
  <c r="E3207" i="2" a="1"/>
  <c r="E3207" i="2" s="1"/>
  <c r="E3208" i="2" a="1"/>
  <c r="E3208" i="2" s="1"/>
  <c r="E3209" i="2" a="1"/>
  <c r="E3209" i="2" s="1"/>
  <c r="E3210" i="2" a="1"/>
  <c r="E3210" i="2" s="1"/>
  <c r="E3211" i="2" a="1"/>
  <c r="E3211" i="2" s="1"/>
  <c r="E3212" i="2" a="1"/>
  <c r="E3212" i="2" s="1"/>
  <c r="E3213" i="2" a="1"/>
  <c r="E3213" i="2" s="1"/>
  <c r="E3214" i="2" a="1"/>
  <c r="E3214" i="2" s="1"/>
  <c r="E3215" i="2" a="1"/>
  <c r="E3215" i="2" s="1"/>
  <c r="E3216" i="2" a="1"/>
  <c r="E3216" i="2" s="1"/>
  <c r="E3217" i="2" a="1"/>
  <c r="E3217" i="2" s="1"/>
  <c r="E3218" i="2" a="1"/>
  <c r="E3218" i="2" s="1"/>
  <c r="E3219" i="2" a="1"/>
  <c r="E3219" i="2" s="1"/>
  <c r="E3220" i="2" a="1"/>
  <c r="E3220" i="2" s="1"/>
  <c r="E3221" i="2" a="1"/>
  <c r="E3221" i="2" s="1"/>
  <c r="E3222" i="2" a="1"/>
  <c r="E3222" i="2" s="1"/>
  <c r="E3223" i="2" a="1"/>
  <c r="E3223" i="2" s="1"/>
  <c r="E3224" i="2" a="1"/>
  <c r="E3224" i="2" s="1"/>
  <c r="E3225" i="2" a="1"/>
  <c r="E3225" i="2" s="1"/>
  <c r="E3226" i="2" a="1"/>
  <c r="E3226" i="2" s="1"/>
  <c r="E3227" i="2" a="1"/>
  <c r="E3227" i="2" s="1"/>
  <c r="E3229" i="2" a="1"/>
  <c r="E3229" i="2" s="1"/>
  <c r="E3230" i="2" a="1"/>
  <c r="E3230" i="2" s="1"/>
  <c r="E3231" i="2" a="1"/>
  <c r="E3231" i="2" s="1"/>
  <c r="E3232" i="2" a="1"/>
  <c r="E3232" i="2" s="1"/>
  <c r="E3233" i="2" a="1"/>
  <c r="E3233" i="2" s="1"/>
  <c r="E3234" i="2" a="1"/>
  <c r="E3234" i="2" s="1"/>
  <c r="E3235" i="2" a="1"/>
  <c r="E3235" i="2" s="1"/>
  <c r="E3236" i="2" a="1"/>
  <c r="E3236" i="2" s="1"/>
  <c r="E3237" i="2" a="1"/>
  <c r="E3237" i="2" s="1"/>
  <c r="E3238" i="2" a="1"/>
  <c r="E3238" i="2" s="1"/>
  <c r="E3239" i="2" a="1"/>
  <c r="E3239" i="2" s="1"/>
  <c r="E3240" i="2" a="1"/>
  <c r="E3240" i="2" s="1"/>
  <c r="E3241" i="2" a="1"/>
  <c r="E3241" i="2" s="1"/>
  <c r="E3242" i="2" a="1"/>
  <c r="E3242" i="2" s="1"/>
  <c r="E3243" i="2" a="1"/>
  <c r="E3243" i="2" s="1"/>
  <c r="E3244" i="2" a="1"/>
  <c r="E3244" i="2" s="1"/>
  <c r="E3245" i="2" a="1"/>
  <c r="E3245" i="2" s="1"/>
  <c r="E3246" i="2" a="1"/>
  <c r="E3246" i="2" s="1"/>
  <c r="E3247" i="2" a="1"/>
  <c r="E3247" i="2" s="1"/>
  <c r="E3248" i="2" a="1"/>
  <c r="E3248" i="2" s="1"/>
  <c r="E3249" i="2" a="1"/>
  <c r="E3249" i="2" s="1"/>
  <c r="E3250" i="2" a="1"/>
  <c r="E3250" i="2" s="1"/>
  <c r="E3251" i="2" a="1"/>
  <c r="E3251" i="2" s="1"/>
  <c r="E3252" i="2" a="1"/>
  <c r="E3252" i="2" s="1"/>
  <c r="E3253" i="2" a="1"/>
  <c r="E3253" i="2" s="1"/>
  <c r="E3254" i="2" a="1"/>
  <c r="E3254" i="2" s="1"/>
  <c r="E3255" i="2" a="1"/>
  <c r="E3255" i="2" s="1"/>
  <c r="E3256" i="2" a="1"/>
  <c r="E3256" i="2" s="1"/>
  <c r="E3257" i="2" a="1"/>
  <c r="E3257" i="2" s="1"/>
  <c r="E3258" i="2" a="1"/>
  <c r="E3258" i="2" s="1"/>
  <c r="E3259" i="2" a="1"/>
  <c r="E3259" i="2" s="1"/>
  <c r="E3260" i="2" a="1"/>
  <c r="E3260" i="2" s="1"/>
  <c r="E3261" i="2" a="1"/>
  <c r="E3261" i="2" s="1"/>
  <c r="E3262" i="2" a="1"/>
  <c r="E3262" i="2" s="1"/>
  <c r="E3263" i="2" a="1"/>
  <c r="E3263" i="2" s="1"/>
  <c r="E3264" i="2" a="1"/>
  <c r="E3264" i="2" s="1"/>
  <c r="E3265" i="2" a="1"/>
  <c r="E3265" i="2" s="1"/>
  <c r="E3266" i="2" a="1"/>
  <c r="E3266" i="2" s="1"/>
  <c r="E3267" i="2" a="1"/>
  <c r="E3267" i="2" s="1"/>
  <c r="E3268" i="2" a="1"/>
  <c r="E3268" i="2" s="1"/>
  <c r="E3269" i="2" a="1"/>
  <c r="E3269" i="2" s="1"/>
  <c r="E3270" i="2" a="1"/>
  <c r="E3270" i="2" s="1"/>
  <c r="E3271" i="2" a="1"/>
  <c r="E3271" i="2" s="1"/>
  <c r="E3272" i="2" a="1"/>
  <c r="E3272" i="2" s="1"/>
  <c r="E3273" i="2" a="1"/>
  <c r="E3273" i="2" s="1"/>
  <c r="E3274" i="2" a="1"/>
  <c r="E3274" i="2" s="1"/>
  <c r="E3275" i="2" a="1"/>
  <c r="E3275" i="2" s="1"/>
  <c r="E3276" i="2" a="1"/>
  <c r="E3276" i="2" s="1"/>
  <c r="E3277" i="2" a="1"/>
  <c r="E3277" i="2" s="1"/>
  <c r="E3278" i="2" a="1"/>
  <c r="E3278" i="2" s="1"/>
  <c r="E3279" i="2" a="1"/>
  <c r="E3279" i="2" s="1"/>
  <c r="E3280" i="2" a="1"/>
  <c r="E3280" i="2" s="1"/>
  <c r="E3281" i="2" a="1"/>
  <c r="E3281" i="2" s="1"/>
  <c r="E3282" i="2" a="1"/>
  <c r="E3282" i="2" s="1"/>
  <c r="E3283" i="2" a="1"/>
  <c r="E3283" i="2" s="1"/>
  <c r="E3284" i="2" a="1"/>
  <c r="E3284" i="2" s="1"/>
  <c r="E3285" i="2" a="1"/>
  <c r="E3285" i="2" s="1"/>
  <c r="E3286" i="2" a="1"/>
  <c r="E3286" i="2" s="1"/>
  <c r="E3287" i="2" a="1"/>
  <c r="E3287" i="2" s="1"/>
  <c r="E3288" i="2" a="1"/>
  <c r="E3288" i="2" s="1"/>
  <c r="E3289" i="2" a="1"/>
  <c r="E3289" i="2" s="1"/>
  <c r="E3290" i="2" a="1"/>
  <c r="E3290" i="2" s="1"/>
  <c r="E3291" i="2" a="1"/>
  <c r="E3291" i="2" s="1"/>
  <c r="E3292" i="2" a="1"/>
  <c r="E3292" i="2" s="1"/>
  <c r="E3293" i="2" a="1"/>
  <c r="E3293" i="2" s="1"/>
  <c r="E3294" i="2" a="1"/>
  <c r="E3294" i="2" s="1"/>
  <c r="E3295" i="2" a="1"/>
  <c r="E3295" i="2" s="1"/>
  <c r="E3296" i="2" a="1"/>
  <c r="E3296" i="2" s="1"/>
  <c r="E3297" i="2" a="1"/>
  <c r="E3297" i="2" s="1"/>
  <c r="E3298" i="2" a="1"/>
  <c r="E3298" i="2" s="1"/>
  <c r="E3299" i="2" a="1"/>
  <c r="E3299" i="2" s="1"/>
  <c r="E3300" i="2" a="1"/>
  <c r="E3300" i="2" s="1"/>
  <c r="E3301" i="2" a="1"/>
  <c r="E3301" i="2" s="1"/>
  <c r="E3302" i="2" a="1"/>
  <c r="E3302" i="2" s="1"/>
  <c r="E3303" i="2" a="1"/>
  <c r="E3303" i="2" s="1"/>
  <c r="E3304" i="2" a="1"/>
  <c r="E3304" i="2" s="1"/>
  <c r="E3305" i="2" a="1"/>
  <c r="E3305" i="2" s="1"/>
  <c r="E3306" i="2" a="1"/>
  <c r="E3306" i="2" s="1"/>
  <c r="E3307" i="2" a="1"/>
  <c r="E3307" i="2" s="1"/>
  <c r="E3308" i="2" a="1"/>
  <c r="E3308" i="2" s="1"/>
  <c r="E3309" i="2" a="1"/>
  <c r="E3309" i="2" s="1"/>
  <c r="E3310" i="2" a="1"/>
  <c r="E3310" i="2" s="1"/>
  <c r="E3311" i="2" a="1"/>
  <c r="E3311" i="2" s="1"/>
  <c r="E3312" i="2" a="1"/>
  <c r="E3312" i="2" s="1"/>
  <c r="E3313" i="2" a="1"/>
  <c r="E3313" i="2" s="1"/>
  <c r="E3314" i="2" a="1"/>
  <c r="E3314" i="2" s="1"/>
  <c r="E3315" i="2" a="1"/>
  <c r="E3315" i="2" s="1"/>
  <c r="E3316" i="2" a="1"/>
  <c r="E3316" i="2" s="1"/>
  <c r="E3317" i="2" a="1"/>
  <c r="E3317" i="2" s="1"/>
  <c r="E3318" i="2" a="1"/>
  <c r="E3318" i="2" s="1"/>
  <c r="E3319" i="2" a="1"/>
  <c r="E3319" i="2" s="1"/>
  <c r="E3320" i="2" a="1"/>
  <c r="E3320" i="2" s="1"/>
  <c r="E3321" i="2" a="1"/>
  <c r="E3321" i="2" s="1"/>
  <c r="E3322" i="2" a="1"/>
  <c r="E3322" i="2" s="1"/>
  <c r="E3323" i="2" a="1"/>
  <c r="E3323" i="2" s="1"/>
  <c r="E3324" i="2" a="1"/>
  <c r="E3324" i="2" s="1"/>
  <c r="E3325" i="2" a="1"/>
  <c r="E3325" i="2" s="1"/>
  <c r="E3326" i="2" a="1"/>
  <c r="E3326" i="2" s="1"/>
  <c r="E3327" i="2" a="1"/>
  <c r="E3327" i="2" s="1"/>
  <c r="E3328" i="2" a="1"/>
  <c r="E3328" i="2" s="1"/>
  <c r="E3329" i="2" a="1"/>
  <c r="E3329" i="2" s="1"/>
  <c r="E3330" i="2" a="1"/>
  <c r="E3330" i="2" s="1"/>
  <c r="E3331" i="2" a="1"/>
  <c r="E3331" i="2" s="1"/>
  <c r="E3332" i="2" a="1"/>
  <c r="E3332" i="2" s="1"/>
  <c r="E3333" i="2" a="1"/>
  <c r="E3333" i="2" s="1"/>
  <c r="E3334" i="2" a="1"/>
  <c r="E3334" i="2" s="1"/>
  <c r="E3335" i="2" a="1"/>
  <c r="E3335" i="2" s="1"/>
  <c r="E3336" i="2" a="1"/>
  <c r="E3336" i="2" s="1"/>
  <c r="E3337" i="2" a="1"/>
  <c r="E3337" i="2" s="1"/>
  <c r="E3338" i="2" a="1"/>
  <c r="E3338" i="2" s="1"/>
  <c r="E3339" i="2" a="1"/>
  <c r="E3339" i="2" s="1"/>
  <c r="E3340" i="2" a="1"/>
  <c r="E3340" i="2" s="1"/>
  <c r="E3341" i="2" a="1"/>
  <c r="E3341" i="2" s="1"/>
  <c r="E3342" i="2" a="1"/>
  <c r="E3342" i="2" s="1"/>
  <c r="E3343" i="2" a="1"/>
  <c r="E3343" i="2" s="1"/>
  <c r="E3344" i="2" a="1"/>
  <c r="E3344" i="2" s="1"/>
  <c r="E3345" i="2" a="1"/>
  <c r="E3345" i="2" s="1"/>
  <c r="E3346" i="2" a="1"/>
  <c r="E3346" i="2" s="1"/>
  <c r="E3347" i="2" a="1"/>
  <c r="E3347" i="2" s="1"/>
  <c r="E3348" i="2" a="1"/>
  <c r="E3348" i="2" s="1"/>
  <c r="E3349" i="2" a="1"/>
  <c r="E3349" i="2" s="1"/>
  <c r="E3350" i="2" a="1"/>
  <c r="E3350" i="2" s="1"/>
  <c r="E3351" i="2" a="1"/>
  <c r="E3351" i="2" s="1"/>
  <c r="E3352" i="2" a="1"/>
  <c r="E3352" i="2" s="1"/>
  <c r="E3353" i="2" a="1"/>
  <c r="E3353" i="2" s="1"/>
  <c r="E3354" i="2" a="1"/>
  <c r="E3354" i="2" s="1"/>
  <c r="E3355" i="2" a="1"/>
  <c r="E3355" i="2" s="1"/>
  <c r="E3356" i="2" a="1"/>
  <c r="E3356" i="2" s="1"/>
  <c r="E3357" i="2" a="1"/>
  <c r="E3357" i="2" s="1"/>
  <c r="E3358" i="2" a="1"/>
  <c r="E3358" i="2" s="1"/>
  <c r="E3359" i="2" a="1"/>
  <c r="E3359" i="2" s="1"/>
  <c r="E3360" i="2" a="1"/>
  <c r="E3360" i="2" s="1"/>
  <c r="E3361" i="2" a="1"/>
  <c r="E3361" i="2" s="1"/>
  <c r="E3362" i="2" a="1"/>
  <c r="E3362" i="2" s="1"/>
  <c r="E3363" i="2" a="1"/>
  <c r="E3363" i="2" s="1"/>
  <c r="E3364" i="2" a="1"/>
  <c r="E3364" i="2" s="1"/>
  <c r="E3365" i="2" a="1"/>
  <c r="E3365" i="2" s="1"/>
  <c r="E3366" i="2" a="1"/>
  <c r="E3366" i="2" s="1"/>
  <c r="E3367" i="2" a="1"/>
  <c r="E3367" i="2" s="1"/>
  <c r="E3368" i="2" a="1"/>
  <c r="E3368" i="2" s="1"/>
  <c r="E3369" i="2" a="1"/>
  <c r="E3369" i="2" s="1"/>
  <c r="E3370" i="2" a="1"/>
  <c r="E3370" i="2" s="1"/>
  <c r="E3371" i="2" a="1"/>
  <c r="E3371" i="2" s="1"/>
  <c r="E3372" i="2" a="1"/>
  <c r="E3372" i="2" s="1"/>
  <c r="E3373" i="2" a="1"/>
  <c r="E3373" i="2" s="1"/>
  <c r="E3374" i="2" a="1"/>
  <c r="E3374" i="2" s="1"/>
  <c r="E3375" i="2" a="1"/>
  <c r="E3375" i="2" s="1"/>
  <c r="E3376" i="2" a="1"/>
  <c r="E3376" i="2" s="1"/>
  <c r="E3379" i="2" a="1"/>
  <c r="E3379" i="2" s="1"/>
  <c r="E3380" i="2" a="1"/>
  <c r="E3380" i="2" s="1"/>
  <c r="E3381" i="2" a="1"/>
  <c r="E3381" i="2" s="1"/>
  <c r="E3382" i="2" a="1"/>
  <c r="E3382" i="2" s="1"/>
  <c r="E3383" i="2" a="1"/>
  <c r="E3383" i="2" s="1"/>
  <c r="E3384" i="2" a="1"/>
  <c r="E3384" i="2" s="1"/>
  <c r="E3385" i="2" a="1"/>
  <c r="E3385" i="2" s="1"/>
  <c r="E3386" i="2" a="1"/>
  <c r="E3386" i="2" s="1"/>
  <c r="E3387" i="2" a="1"/>
  <c r="E3387" i="2" s="1"/>
  <c r="E3388" i="2" a="1"/>
  <c r="E3388" i="2" s="1"/>
  <c r="E3389" i="2" a="1"/>
  <c r="E3389" i="2" s="1"/>
  <c r="E3390" i="2" a="1"/>
  <c r="E3390" i="2" s="1"/>
  <c r="E3391" i="2" a="1"/>
  <c r="E3391" i="2" s="1"/>
  <c r="E3392" i="2" a="1"/>
  <c r="E3392" i="2" s="1"/>
  <c r="E3393" i="2" a="1"/>
  <c r="E3393" i="2" s="1"/>
  <c r="E3394" i="2" a="1"/>
  <c r="E3394" i="2" s="1"/>
  <c r="E3395" i="2" a="1"/>
  <c r="E3395" i="2" s="1"/>
  <c r="E3396" i="2" a="1"/>
  <c r="E3396" i="2" s="1"/>
  <c r="E3397" i="2" a="1"/>
  <c r="E3397" i="2" s="1"/>
  <c r="E3398" i="2" a="1"/>
  <c r="E3398" i="2" s="1"/>
  <c r="E3399" i="2" a="1"/>
  <c r="E3399" i="2" s="1"/>
  <c r="E3400" i="2" a="1"/>
  <c r="E3400" i="2" s="1"/>
  <c r="E3401" i="2" a="1"/>
  <c r="E3401" i="2" s="1"/>
  <c r="E3402" i="2" a="1"/>
  <c r="E3402" i="2" s="1"/>
  <c r="E3403" i="2" a="1"/>
  <c r="E3403" i="2" s="1"/>
  <c r="E3404" i="2" a="1"/>
  <c r="E3405" i="2" a="1"/>
  <c r="E3405" i="2" s="1"/>
  <c r="E3406" i="2" a="1"/>
  <c r="E3406" i="2" s="1"/>
  <c r="E3407" i="2" a="1"/>
  <c r="E3407" i="2" s="1"/>
  <c r="E3408" i="2" a="1"/>
  <c r="E3408" i="2" s="1"/>
  <c r="E3409" i="2" a="1"/>
  <c r="E3409" i="2" s="1"/>
  <c r="E3410" i="2" a="1"/>
  <c r="E3410" i="2" s="1"/>
  <c r="E3411" i="2" a="1"/>
  <c r="E3411" i="2" s="1"/>
  <c r="E3412" i="2" a="1"/>
  <c r="E3412" i="2" s="1"/>
  <c r="E3413" i="2" a="1"/>
  <c r="E3413" i="2" s="1"/>
  <c r="E3414" i="2" a="1"/>
  <c r="E3414" i="2" s="1"/>
  <c r="E3415" i="2" a="1"/>
  <c r="E3415" i="2" s="1"/>
  <c r="E3416" i="2" a="1"/>
  <c r="E3416" i="2" s="1"/>
  <c r="E3417" i="2" a="1"/>
  <c r="E3417" i="2" s="1"/>
  <c r="E3418" i="2" a="1"/>
  <c r="E3418" i="2" s="1"/>
  <c r="E3419" i="2" a="1"/>
  <c r="E3419" i="2" s="1"/>
  <c r="E3420" i="2" a="1"/>
  <c r="E3420" i="2" s="1"/>
  <c r="E3421" i="2" a="1"/>
  <c r="E3421" i="2" s="1"/>
  <c r="E3422" i="2" a="1"/>
  <c r="E3422" i="2" s="1"/>
  <c r="E3423" i="2" a="1"/>
  <c r="E3423" i="2" s="1"/>
  <c r="E3424" i="2" a="1"/>
  <c r="E3424" i="2" s="1"/>
  <c r="E3425" i="2" a="1"/>
  <c r="E3425" i="2" s="1"/>
  <c r="E3426" i="2" a="1"/>
  <c r="E3426" i="2" s="1"/>
  <c r="E3427" i="2" a="1"/>
  <c r="E3427" i="2" s="1"/>
  <c r="E3428" i="2" a="1"/>
  <c r="E3428" i="2" s="1"/>
  <c r="E3429" i="2" a="1"/>
  <c r="E3429" i="2" s="1"/>
  <c r="E3430" i="2" a="1"/>
  <c r="E3430" i="2" s="1"/>
  <c r="E3431" i="2" a="1"/>
  <c r="E3431" i="2" s="1"/>
  <c r="E3432" i="2" a="1"/>
  <c r="E3432" i="2" s="1"/>
  <c r="E3433" i="2" a="1"/>
  <c r="E3433" i="2" s="1"/>
  <c r="E3434" i="2" a="1"/>
  <c r="E3434" i="2" s="1"/>
  <c r="E3435" i="2" a="1"/>
  <c r="E3435" i="2" s="1"/>
  <c r="E3436" i="2" a="1"/>
  <c r="E3436" i="2" s="1"/>
  <c r="E3437" i="2" a="1"/>
  <c r="E3437" i="2" s="1"/>
  <c r="E3438" i="2" a="1"/>
  <c r="E3438" i="2" s="1"/>
  <c r="E3439" i="2" a="1"/>
  <c r="E3439" i="2" s="1"/>
  <c r="E3440" i="2" a="1"/>
  <c r="E3440" i="2" s="1"/>
  <c r="E3441" i="2" a="1"/>
  <c r="E3441" i="2" s="1"/>
  <c r="E3442" i="2" a="1"/>
  <c r="E3442" i="2" s="1"/>
  <c r="E3443" i="2" a="1"/>
  <c r="E3443" i="2" s="1"/>
  <c r="E3444" i="2" a="1"/>
  <c r="E3444" i="2" s="1"/>
  <c r="E3445" i="2" a="1"/>
  <c r="E3445" i="2" s="1"/>
  <c r="E3446" i="2" a="1"/>
  <c r="E3446" i="2" s="1"/>
  <c r="E3447" i="2" a="1"/>
  <c r="E3447" i="2" s="1"/>
  <c r="E3448" i="2" a="1"/>
  <c r="E3448" i="2" s="1"/>
  <c r="E3449" i="2" a="1"/>
  <c r="E3449" i="2" s="1"/>
  <c r="E3450" i="2" a="1"/>
  <c r="E3450" i="2" s="1"/>
  <c r="E3451" i="2" a="1"/>
  <c r="E3451" i="2" s="1"/>
  <c r="E3452" i="2" a="1"/>
  <c r="E3452" i="2" s="1"/>
  <c r="E3453" i="2" a="1"/>
  <c r="E3453" i="2" s="1"/>
  <c r="E3454" i="2" a="1"/>
  <c r="E3454" i="2" s="1"/>
  <c r="E3455" i="2" a="1"/>
  <c r="E3455" i="2" s="1"/>
  <c r="E3456" i="2" a="1"/>
  <c r="E3456" i="2" s="1"/>
  <c r="E3457" i="2" a="1"/>
  <c r="E3457" i="2" s="1"/>
  <c r="E3458" i="2" a="1"/>
  <c r="E3458" i="2" s="1"/>
  <c r="E3459" i="2" a="1"/>
  <c r="E3459" i="2" s="1"/>
  <c r="E3460" i="2" a="1"/>
  <c r="E3460" i="2" s="1"/>
  <c r="E3461" i="2" a="1"/>
  <c r="E3461" i="2" s="1"/>
  <c r="E3462" i="2" a="1"/>
  <c r="E3462" i="2" s="1"/>
  <c r="E3463" i="2" a="1"/>
  <c r="E3463" i="2" s="1"/>
  <c r="E3464" i="2" a="1"/>
  <c r="E3464" i="2" s="1"/>
  <c r="E3465" i="2" a="1"/>
  <c r="E3465" i="2" s="1"/>
  <c r="E3466" i="2" a="1"/>
  <c r="E3466" i="2" s="1"/>
  <c r="E3467" i="2" a="1"/>
  <c r="E3467" i="2" s="1"/>
  <c r="E3468" i="2" a="1"/>
  <c r="E3468" i="2" s="1"/>
  <c r="E3469" i="2" a="1"/>
  <c r="E3469" i="2" s="1"/>
  <c r="E3470" i="2" a="1"/>
  <c r="E3470" i="2" s="1"/>
  <c r="E3471" i="2" a="1"/>
  <c r="E3471" i="2" s="1"/>
  <c r="E3472" i="2" a="1"/>
  <c r="E3472" i="2" s="1"/>
  <c r="E3473" i="2" a="1"/>
  <c r="E3473" i="2" s="1"/>
  <c r="E3474" i="2" a="1"/>
  <c r="E3474" i="2" s="1"/>
  <c r="E3475" i="2" a="1"/>
  <c r="E3475" i="2" s="1"/>
  <c r="E3476" i="2" a="1"/>
  <c r="E3476" i="2" s="1"/>
  <c r="E3477" i="2" a="1"/>
  <c r="E3477" i="2" s="1"/>
  <c r="E3478" i="2" a="1"/>
  <c r="E3478" i="2" s="1"/>
  <c r="E3479" i="2" a="1"/>
  <c r="E3479" i="2" s="1"/>
  <c r="E3480" i="2" a="1"/>
  <c r="E3480" i="2" s="1"/>
  <c r="E3481" i="2" a="1"/>
  <c r="E3481" i="2" s="1"/>
  <c r="E3482" i="2" a="1"/>
  <c r="E3482" i="2" s="1"/>
  <c r="E3483" i="2" a="1"/>
  <c r="E3483" i="2" s="1"/>
  <c r="E3484" i="2" a="1"/>
  <c r="E3484" i="2" s="1"/>
  <c r="E3485" i="2" a="1"/>
  <c r="E3485" i="2" s="1"/>
  <c r="E3486" i="2" a="1"/>
  <c r="E3486" i="2" s="1"/>
  <c r="E3487" i="2" a="1"/>
  <c r="E3487" i="2" s="1"/>
  <c r="E3488" i="2" a="1"/>
  <c r="E3488" i="2" s="1"/>
  <c r="E3489" i="2" a="1"/>
  <c r="E3489" i="2" s="1"/>
  <c r="E3490" i="2" a="1"/>
  <c r="E3490" i="2" s="1"/>
  <c r="E3491" i="2" a="1"/>
  <c r="E3491" i="2" s="1"/>
  <c r="E3492" i="2" a="1"/>
  <c r="E3492" i="2" s="1"/>
  <c r="E3493" i="2" a="1"/>
  <c r="E3493" i="2" s="1"/>
  <c r="E3494" i="2" a="1"/>
  <c r="E3494" i="2" s="1"/>
  <c r="E3495" i="2" a="1"/>
  <c r="E3495" i="2" s="1"/>
  <c r="E3496" i="2" a="1"/>
  <c r="E3496" i="2" s="1"/>
  <c r="E3497" i="2" a="1"/>
  <c r="E3497" i="2" s="1"/>
  <c r="E3498" i="2" a="1"/>
  <c r="E3498" i="2" s="1"/>
  <c r="E3499" i="2" a="1"/>
  <c r="E3499" i="2" s="1"/>
  <c r="E3500" i="2" a="1"/>
  <c r="E3500" i="2" s="1"/>
  <c r="E3501" i="2" a="1"/>
  <c r="E3501" i="2" s="1"/>
  <c r="E3502" i="2" a="1"/>
  <c r="E3502" i="2" s="1"/>
  <c r="E3503" i="2" a="1"/>
  <c r="E3503" i="2" s="1"/>
  <c r="E3504" i="2" a="1"/>
  <c r="E3504" i="2" s="1"/>
  <c r="E3505" i="2" a="1"/>
  <c r="E3505" i="2" s="1"/>
  <c r="E3506" i="2" a="1"/>
  <c r="E3506" i="2" s="1"/>
  <c r="E3507" i="2" a="1"/>
  <c r="E3507" i="2" s="1"/>
  <c r="E3508" i="2" a="1"/>
  <c r="E3508" i="2" s="1"/>
  <c r="E3509" i="2" a="1"/>
  <c r="E3509" i="2" s="1"/>
  <c r="E3510" i="2" a="1"/>
  <c r="E3510" i="2" s="1"/>
  <c r="E3511" i="2" a="1"/>
  <c r="E3511" i="2" s="1"/>
  <c r="E3512" i="2" a="1"/>
  <c r="E3512" i="2" s="1"/>
  <c r="E3513" i="2" a="1"/>
  <c r="E3513" i="2" s="1"/>
  <c r="E3514" i="2" a="1"/>
  <c r="E3514" i="2" s="1"/>
  <c r="E3515" i="2" a="1"/>
  <c r="E3515" i="2" s="1"/>
  <c r="E3516" i="2" a="1"/>
  <c r="E3516" i="2" s="1"/>
  <c r="E3517" i="2" a="1"/>
  <c r="E3517" i="2" s="1"/>
  <c r="E3518" i="2" a="1"/>
  <c r="E3518" i="2" s="1"/>
  <c r="E3519" i="2" a="1"/>
  <c r="E3519" i="2" s="1"/>
  <c r="E3520" i="2" a="1"/>
  <c r="E3520" i="2" s="1"/>
  <c r="E3521" i="2" a="1"/>
  <c r="E3521" i="2" s="1"/>
  <c r="E3522" i="2" a="1"/>
  <c r="E3522" i="2" s="1"/>
  <c r="E3523" i="2" a="1"/>
  <c r="E3523" i="2" s="1"/>
  <c r="E3524" i="2" a="1"/>
  <c r="E3524" i="2" s="1"/>
  <c r="E3525" i="2" a="1"/>
  <c r="E3525" i="2" s="1"/>
  <c r="E3526" i="2" a="1"/>
  <c r="E3526" i="2" s="1"/>
  <c r="E3527" i="2" a="1"/>
  <c r="E3527" i="2" s="1"/>
  <c r="E3528" i="2" a="1"/>
  <c r="E3528" i="2" s="1"/>
  <c r="E3529" i="2" a="1"/>
  <c r="E3529" i="2" s="1"/>
  <c r="E3530" i="2" a="1"/>
  <c r="E3530" i="2" s="1"/>
  <c r="E3531" i="2" a="1"/>
  <c r="E3531" i="2" s="1"/>
  <c r="E3532" i="2" a="1"/>
  <c r="E3532" i="2" s="1"/>
  <c r="E3634" i="2" a="1"/>
  <c r="E3634" i="2" s="1"/>
  <c r="E3635" i="2" a="1"/>
  <c r="E3635" i="2" s="1"/>
  <c r="E3636" i="2" a="1"/>
  <c r="E3636" i="2" s="1"/>
  <c r="E3637" i="2" a="1"/>
  <c r="E3637" i="2" s="1"/>
  <c r="E3638" i="2" a="1"/>
  <c r="E3638" i="2" s="1"/>
  <c r="E3639" i="2" a="1"/>
  <c r="E3639" i="2" s="1"/>
  <c r="E3640" i="2" a="1"/>
  <c r="E3640" i="2" s="1"/>
  <c r="E3641" i="2" a="1"/>
  <c r="E3641" i="2" s="1"/>
  <c r="E3643" i="2" a="1"/>
  <c r="E3643" i="2" s="1"/>
  <c r="E3644" i="2" a="1"/>
  <c r="E3644" i="2" s="1"/>
  <c r="E3645" i="2" a="1"/>
  <c r="E3645" i="2" s="1"/>
  <c r="E3646" i="2" a="1"/>
  <c r="E3646" i="2" s="1"/>
  <c r="E3647" i="2" a="1"/>
  <c r="E3647" i="2" s="1"/>
  <c r="E3648" i="2" a="1"/>
  <c r="E3648" i="2" s="1"/>
  <c r="E3649" i="2" a="1"/>
  <c r="E3649" i="2" s="1"/>
  <c r="E3650" i="2" a="1"/>
  <c r="E3650" i="2" s="1"/>
  <c r="E3651" i="2" a="1"/>
  <c r="E3651" i="2" s="1"/>
  <c r="E3652" i="2" a="1"/>
  <c r="E3652" i="2" s="1"/>
  <c r="E3653" i="2" a="1"/>
  <c r="E3653" i="2" s="1"/>
  <c r="E3654" i="2" a="1"/>
  <c r="E3654" i="2" s="1"/>
  <c r="E3655" i="2" a="1"/>
  <c r="E3655" i="2" s="1"/>
  <c r="E3656" i="2" a="1"/>
  <c r="E3656" i="2" s="1"/>
  <c r="E3657" i="2" a="1"/>
  <c r="E3657" i="2" s="1"/>
  <c r="E3658" i="2" a="1"/>
  <c r="E3658" i="2" s="1"/>
  <c r="E3659" i="2" a="1"/>
  <c r="E3659" i="2" s="1"/>
  <c r="E3660" i="2" a="1"/>
  <c r="E3660" i="2" s="1"/>
  <c r="E3661" i="2" a="1"/>
  <c r="E3661" i="2" s="1"/>
  <c r="E3662" i="2" a="1"/>
  <c r="E3662" i="2" s="1"/>
  <c r="E3663" i="2" a="1"/>
  <c r="E3663" i="2" s="1"/>
  <c r="E3664" i="2" a="1"/>
  <c r="E3664" i="2" s="1"/>
  <c r="E3665" i="2" a="1"/>
  <c r="E3665" i="2" s="1"/>
  <c r="E3666" i="2" a="1"/>
  <c r="E3666" i="2" s="1"/>
  <c r="E3667" i="2" a="1"/>
  <c r="E3667" i="2" s="1"/>
  <c r="E3668" i="2" a="1"/>
  <c r="E3668" i="2" s="1"/>
  <c r="E3669" i="2" a="1"/>
  <c r="E3669" i="2" s="1"/>
  <c r="E3670" i="2" a="1"/>
  <c r="E3670" i="2" s="1"/>
  <c r="E3671" i="2" a="1"/>
  <c r="E3671" i="2" s="1"/>
  <c r="E3672" i="2" a="1"/>
  <c r="E3672" i="2" s="1"/>
  <c r="E3673" i="2" a="1"/>
  <c r="E3673" i="2" s="1"/>
  <c r="E3674" i="2" a="1"/>
  <c r="E3674" i="2" s="1"/>
  <c r="E3675" i="2" a="1"/>
  <c r="E3675" i="2" s="1"/>
  <c r="E3676" i="2" a="1"/>
  <c r="E3676" i="2" s="1"/>
  <c r="E3677" i="2" a="1"/>
  <c r="E3677" i="2" s="1"/>
  <c r="E3678" i="2" a="1"/>
  <c r="E3678" i="2" s="1"/>
  <c r="E3679" i="2" a="1"/>
  <c r="E3679" i="2" s="1"/>
  <c r="E3680" i="2" a="1"/>
  <c r="E3680" i="2" s="1"/>
  <c r="E3681" i="2" a="1"/>
  <c r="E3681" i="2" s="1"/>
  <c r="E3682" i="2" a="1"/>
  <c r="E3682" i="2" s="1"/>
  <c r="E3683" i="2" a="1"/>
  <c r="E3683" i="2" s="1"/>
  <c r="E3684" i="2" a="1"/>
  <c r="E3684" i="2" s="1"/>
  <c r="E3685" i="2" a="1"/>
  <c r="E3685" i="2" s="1"/>
  <c r="E3686" i="2" a="1"/>
  <c r="E3686" i="2" s="1"/>
  <c r="E3687" i="2" a="1"/>
  <c r="E3687" i="2" s="1"/>
  <c r="E3688" i="2" a="1"/>
  <c r="E3688" i="2" s="1"/>
  <c r="E3689" i="2" a="1"/>
  <c r="E3689" i="2" s="1"/>
  <c r="E3690" i="2" a="1"/>
  <c r="E3690" i="2" s="1"/>
  <c r="E3691" i="2" a="1"/>
  <c r="E3691" i="2" s="1"/>
  <c r="E3692" i="2" a="1"/>
  <c r="E3692" i="2" s="1"/>
  <c r="E3693" i="2" a="1"/>
  <c r="E3693" i="2" s="1"/>
  <c r="E3694" i="2" a="1"/>
  <c r="E3694" i="2" s="1"/>
  <c r="E3695" i="2" a="1"/>
  <c r="E3695" i="2" s="1"/>
  <c r="E3696" i="2" a="1"/>
  <c r="E3696" i="2" s="1"/>
  <c r="E3697" i="2" a="1"/>
  <c r="E3697" i="2" s="1"/>
  <c r="E3698" i="2" a="1"/>
  <c r="E3698" i="2" s="1"/>
  <c r="E3699" i="2" a="1"/>
  <c r="E3699" i="2" s="1"/>
  <c r="E3700" i="2" a="1"/>
  <c r="E3700" i="2" s="1"/>
  <c r="E3701" i="2" a="1"/>
  <c r="E3701" i="2" s="1"/>
  <c r="E3702" i="2" a="1"/>
  <c r="E3702" i="2" s="1"/>
  <c r="E3703" i="2" a="1"/>
  <c r="E3703" i="2" s="1"/>
  <c r="E3704" i="2" a="1"/>
  <c r="E3704" i="2" s="1"/>
  <c r="E3705" i="2" a="1"/>
  <c r="E3705" i="2" s="1"/>
  <c r="E3706" i="2" a="1"/>
  <c r="E3706" i="2" s="1"/>
  <c r="E3707" i="2" a="1"/>
  <c r="E3707" i="2" s="1"/>
  <c r="E3708" i="2" a="1"/>
  <c r="E3708" i="2" s="1"/>
  <c r="E3709" i="2" a="1"/>
  <c r="E3709" i="2" s="1"/>
  <c r="E3710" i="2" a="1"/>
  <c r="E3710" i="2" s="1"/>
  <c r="E3711" i="2" a="1"/>
  <c r="E3711" i="2" s="1"/>
  <c r="E3712" i="2" a="1"/>
  <c r="E3712" i="2" s="1"/>
  <c r="E3713" i="2" a="1"/>
  <c r="E3713" i="2" s="1"/>
  <c r="E3714" i="2" a="1"/>
  <c r="E3714" i="2" s="1"/>
  <c r="E3715" i="2" a="1"/>
  <c r="E3715" i="2" s="1"/>
  <c r="E3716" i="2" a="1"/>
  <c r="E3716" i="2" s="1"/>
  <c r="E3717" i="2" a="1"/>
  <c r="E3717" i="2" s="1"/>
  <c r="E3718" i="2" a="1"/>
  <c r="E3718" i="2" s="1"/>
  <c r="E3719" i="2" a="1"/>
  <c r="E3719" i="2" s="1"/>
  <c r="E3720" i="2" a="1"/>
  <c r="E3720" i="2" s="1"/>
  <c r="E3721" i="2" a="1"/>
  <c r="E3721" i="2" s="1"/>
  <c r="E3722" i="2" a="1"/>
  <c r="E3722" i="2" s="1"/>
  <c r="E3723" i="2" a="1"/>
  <c r="E3723" i="2" s="1"/>
  <c r="E3724" i="2" a="1"/>
  <c r="E3724" i="2" s="1"/>
  <c r="E3725" i="2" a="1"/>
  <c r="E3725" i="2" s="1"/>
  <c r="E3726" i="2" a="1"/>
  <c r="E3726" i="2" s="1"/>
  <c r="E3727" i="2" a="1"/>
  <c r="E3727" i="2" s="1"/>
  <c r="E3728" i="2" a="1"/>
  <c r="E3728" i="2" s="1"/>
  <c r="E3729" i="2" a="1"/>
  <c r="E3729" i="2" s="1"/>
  <c r="E3730" i="2" a="1"/>
  <c r="E3730" i="2" s="1"/>
  <c r="E3731" i="2" a="1"/>
  <c r="E3731" i="2" s="1"/>
  <c r="E3732" i="2" a="1"/>
  <c r="E3732" i="2" s="1"/>
  <c r="E3733" i="2" a="1"/>
  <c r="E3733" i="2" s="1"/>
  <c r="E3734" i="2" a="1"/>
  <c r="E3734" i="2" s="1"/>
  <c r="E3735" i="2" a="1"/>
  <c r="E3735" i="2" s="1"/>
  <c r="E3736" i="2" a="1"/>
  <c r="E3736" i="2" s="1"/>
  <c r="E3737" i="2" a="1"/>
  <c r="E3737" i="2" s="1"/>
  <c r="E3738" i="2" a="1"/>
  <c r="E3738" i="2" s="1"/>
  <c r="E3739" i="2" a="1"/>
  <c r="E3739" i="2" s="1"/>
  <c r="E3740" i="2" a="1"/>
  <c r="E3740" i="2" s="1"/>
  <c r="E3741" i="2" a="1"/>
  <c r="E3741" i="2" s="1"/>
  <c r="E3742" i="2" a="1"/>
  <c r="E3742" i="2" s="1"/>
  <c r="E3743" i="2" a="1"/>
  <c r="E3743" i="2" s="1"/>
  <c r="E3744" i="2" a="1"/>
  <c r="E3744" i="2" s="1"/>
  <c r="E3745" i="2" a="1"/>
  <c r="E3745" i="2" s="1"/>
  <c r="E3746" i="2" a="1"/>
  <c r="E3746" i="2" s="1"/>
  <c r="E3747" i="2" a="1"/>
  <c r="E3747" i="2" s="1"/>
  <c r="E3748" i="2" a="1"/>
  <c r="E3748" i="2" s="1"/>
  <c r="E3749" i="2" a="1"/>
  <c r="E3749" i="2" s="1"/>
  <c r="E3750" i="2" a="1"/>
  <c r="E3750" i="2" s="1"/>
  <c r="E3751" i="2" a="1"/>
  <c r="E3751" i="2" s="1"/>
  <c r="E3752" i="2" a="1"/>
  <c r="E3752" i="2" s="1"/>
  <c r="E3753" i="2" a="1"/>
  <c r="E3753" i="2" s="1"/>
  <c r="E3754" i="2" a="1"/>
  <c r="E3754" i="2" s="1"/>
  <c r="E3755" i="2" a="1"/>
  <c r="E3755" i="2" s="1"/>
  <c r="E3756" i="2" a="1"/>
  <c r="E3756" i="2" s="1"/>
  <c r="E3757" i="2" a="1"/>
  <c r="E3757" i="2" s="1"/>
  <c r="E3758" i="2" a="1"/>
  <c r="E3758" i="2" s="1"/>
  <c r="E3759" i="2" a="1"/>
  <c r="E3759" i="2" s="1"/>
  <c r="E3760" i="2" a="1"/>
  <c r="E3760" i="2" s="1"/>
  <c r="E3761" i="2" a="1"/>
  <c r="E3761" i="2" s="1"/>
  <c r="E3762" i="2" a="1"/>
  <c r="E3762" i="2" s="1"/>
  <c r="E3763" i="2" a="1"/>
  <c r="E3763" i="2" s="1"/>
  <c r="E3764" i="2" a="1"/>
  <c r="E3764" i="2" s="1"/>
  <c r="E3765" i="2" a="1"/>
  <c r="E3765" i="2" s="1"/>
  <c r="E3766" i="2" a="1"/>
  <c r="E3766" i="2" s="1"/>
  <c r="E3767" i="2" a="1"/>
  <c r="E3767" i="2" s="1"/>
  <c r="E3768" i="2" a="1"/>
  <c r="E3768" i="2" s="1"/>
  <c r="E3769" i="2" a="1"/>
  <c r="E3769" i="2" s="1"/>
  <c r="E3770" i="2" a="1"/>
  <c r="E3770" i="2" s="1"/>
  <c r="E3771" i="2" a="1"/>
  <c r="E3771" i="2" s="1"/>
  <c r="E3772" i="2" a="1"/>
  <c r="E3772" i="2" s="1"/>
  <c r="E3773" i="2" a="1"/>
  <c r="E3773" i="2" s="1"/>
  <c r="E3774" i="2" a="1"/>
  <c r="E3774" i="2" s="1"/>
  <c r="E3775" i="2" a="1"/>
  <c r="E3775" i="2" s="1"/>
  <c r="E3776" i="2" a="1"/>
  <c r="E3776" i="2" s="1"/>
  <c r="E3777" i="2" a="1"/>
  <c r="E3777" i="2" s="1"/>
  <c r="E3878" i="2" a="1"/>
  <c r="E3878" i="2" s="1"/>
  <c r="E3879" i="2" a="1"/>
  <c r="E3879" i="2" s="1"/>
  <c r="E3880" i="2" a="1"/>
  <c r="E3880" i="2" s="1"/>
  <c r="E3881" i="2" a="1"/>
  <c r="E3881" i="2" s="1"/>
  <c r="E3882" i="2" a="1"/>
  <c r="E3882" i="2" s="1"/>
  <c r="E3883" i="2" a="1"/>
  <c r="E3883" i="2" s="1"/>
  <c r="E3884" i="2" a="1"/>
  <c r="E3884" i="2" s="1"/>
  <c r="E3885" i="2" a="1"/>
  <c r="E3885" i="2" s="1"/>
  <c r="E3886" i="2" a="1"/>
  <c r="E3886" i="2" s="1"/>
  <c r="E3887" i="2" a="1"/>
  <c r="E3887" i="2" s="1"/>
  <c r="E3888" i="2" a="1"/>
  <c r="E3888" i="2" s="1"/>
  <c r="E3889" i="2" a="1"/>
  <c r="E3889" i="2" s="1"/>
  <c r="E3890" i="2" a="1"/>
  <c r="E3890" i="2" s="1"/>
  <c r="E3891" i="2" a="1"/>
  <c r="E3891" i="2" s="1"/>
  <c r="E3892" i="2" a="1"/>
  <c r="E3892" i="2" s="1"/>
  <c r="E3893" i="2" a="1"/>
  <c r="E3893" i="2" s="1"/>
  <c r="E3894" i="2" a="1"/>
  <c r="E3894" i="2" s="1"/>
  <c r="E3895" i="2" a="1"/>
  <c r="E3895" i="2" s="1"/>
  <c r="E3896" i="2" a="1"/>
  <c r="E3896" i="2" s="1"/>
  <c r="E3897" i="2" a="1"/>
  <c r="E3897" i="2" s="1"/>
  <c r="E3898" i="2" a="1"/>
  <c r="E3898" i="2" s="1"/>
  <c r="E3899" i="2" a="1"/>
  <c r="E3899" i="2" s="1"/>
  <c r="E3900" i="2" a="1"/>
  <c r="E3900" i="2" s="1"/>
  <c r="E3901" i="2" a="1"/>
  <c r="E3901" i="2" s="1"/>
  <c r="E3902" i="2" a="1"/>
  <c r="E3902" i="2" s="1"/>
  <c r="E3903" i="2" a="1"/>
  <c r="E3903" i="2" s="1"/>
  <c r="E3904" i="2" a="1"/>
  <c r="E3904" i="2" s="1"/>
  <c r="E3905" i="2" a="1"/>
  <c r="E3905" i="2" s="1"/>
  <c r="E3906" i="2" a="1"/>
  <c r="E3906" i="2" s="1"/>
  <c r="E3907" i="2" a="1"/>
  <c r="E3907" i="2" s="1"/>
  <c r="E3908" i="2" a="1"/>
  <c r="E3908" i="2" s="1"/>
  <c r="E3909" i="2" a="1"/>
  <c r="E3909" i="2" s="1"/>
  <c r="E3910" i="2" a="1"/>
  <c r="E3910" i="2" s="1"/>
  <c r="E3911" i="2" a="1"/>
  <c r="E3911" i="2" s="1"/>
  <c r="E3912" i="2" a="1"/>
  <c r="E3912" i="2" s="1"/>
  <c r="E3913" i="2" a="1"/>
  <c r="E3913" i="2" s="1"/>
  <c r="E3914" i="2" a="1"/>
  <c r="E3914" i="2" s="1"/>
  <c r="E3915" i="2" a="1"/>
  <c r="E3915" i="2" s="1"/>
  <c r="E3916" i="2" a="1"/>
  <c r="E3916" i="2" s="1"/>
  <c r="E3917" i="2" a="1"/>
  <c r="E3917" i="2" s="1"/>
  <c r="E3918" i="2" a="1"/>
  <c r="E3918" i="2" s="1"/>
  <c r="E3919" i="2" a="1"/>
  <c r="E3919" i="2" s="1"/>
  <c r="E3920" i="2" a="1"/>
  <c r="E3920" i="2" s="1"/>
  <c r="E3921" i="2" a="1"/>
  <c r="E3921" i="2" s="1"/>
  <c r="E3922" i="2" a="1"/>
  <c r="E3922" i="2" s="1"/>
  <c r="E3923" i="2" a="1"/>
  <c r="E3923" i="2" s="1"/>
  <c r="E3924" i="2" a="1"/>
  <c r="E3924" i="2" s="1"/>
  <c r="E3925" i="2" a="1"/>
  <c r="E3925" i="2" s="1"/>
  <c r="E3926" i="2" a="1"/>
  <c r="E3926" i="2" s="1"/>
  <c r="E3927" i="2" a="1"/>
  <c r="E3927" i="2" s="1"/>
  <c r="E3928" i="2" a="1"/>
  <c r="E3928" i="2" s="1"/>
  <c r="E3929" i="2" a="1"/>
  <c r="E3929" i="2" s="1"/>
  <c r="E3930" i="2" a="1"/>
  <c r="E3930" i="2" s="1"/>
  <c r="E3931" i="2" a="1"/>
  <c r="E3931" i="2" s="1"/>
  <c r="E3932" i="2" a="1"/>
  <c r="E3932" i="2" s="1"/>
  <c r="E3933" i="2" a="1"/>
  <c r="E3933" i="2" s="1"/>
  <c r="E3934" i="2" a="1"/>
  <c r="E3934" i="2" s="1"/>
  <c r="E3935" i="2" a="1"/>
  <c r="E3935" i="2" s="1"/>
  <c r="E3936" i="2" a="1"/>
  <c r="E3936" i="2" s="1"/>
  <c r="E3937" i="2" a="1"/>
  <c r="E3937" i="2" s="1"/>
  <c r="E3938" i="2" a="1"/>
  <c r="E3938" i="2" s="1"/>
  <c r="E3939" i="2" a="1"/>
  <c r="E3939" i="2" s="1"/>
  <c r="E3940" i="2" a="1"/>
  <c r="E3940" i="2" s="1"/>
  <c r="E3941" i="2" a="1"/>
  <c r="E3941" i="2" s="1"/>
  <c r="E3942" i="2" a="1"/>
  <c r="E3942" i="2" s="1"/>
  <c r="E3943" i="2" a="1"/>
  <c r="E3943" i="2" s="1"/>
  <c r="E3944" i="2" a="1"/>
  <c r="E3944" i="2" s="1"/>
  <c r="E3945" i="2" a="1"/>
  <c r="E3945" i="2" s="1"/>
  <c r="E3946" i="2" a="1"/>
  <c r="E3946" i="2" s="1"/>
  <c r="E3947" i="2" a="1"/>
  <c r="E3947" i="2" s="1"/>
  <c r="E3948" i="2" a="1"/>
  <c r="E3948" i="2" s="1"/>
  <c r="E3949" i="2" a="1"/>
  <c r="E3949" i="2" s="1"/>
  <c r="E3950" i="2" a="1"/>
  <c r="E3950" i="2" s="1"/>
  <c r="E3951" i="2" a="1"/>
  <c r="E3951" i="2" s="1"/>
  <c r="E3952" i="2" a="1"/>
  <c r="E3952" i="2" s="1"/>
  <c r="E3953" i="2" a="1"/>
  <c r="E3953" i="2" s="1"/>
  <c r="E3954" i="2" a="1"/>
  <c r="E3954" i="2" s="1"/>
  <c r="E3955" i="2" a="1"/>
  <c r="E3955" i="2" s="1"/>
  <c r="E3956" i="2" a="1"/>
  <c r="E3956" i="2" s="1"/>
  <c r="E3957" i="2" a="1"/>
  <c r="E3957" i="2" s="1"/>
  <c r="E3958" i="2" a="1"/>
  <c r="E3958" i="2" s="1"/>
  <c r="E3959" i="2" a="1"/>
  <c r="E3959" i="2" s="1"/>
  <c r="E3960" i="2" a="1"/>
  <c r="E3960" i="2" s="1"/>
  <c r="E3961" i="2" a="1"/>
  <c r="E3961" i="2" s="1"/>
  <c r="E3962" i="2" a="1"/>
  <c r="E3962" i="2" s="1"/>
  <c r="E3963" i="2" a="1"/>
  <c r="E3963" i="2" s="1"/>
  <c r="E3964" i="2" a="1"/>
  <c r="E3964" i="2" s="1"/>
  <c r="E3965" i="2" a="1"/>
  <c r="E3965" i="2" s="1"/>
  <c r="E3966" i="2" a="1"/>
  <c r="E3966" i="2" s="1"/>
  <c r="E3967" i="2" a="1"/>
  <c r="E3967" i="2" s="1"/>
  <c r="E3968" i="2" a="1"/>
  <c r="E3968" i="2" s="1"/>
  <c r="E3969" i="2" a="1"/>
  <c r="E3969" i="2" s="1"/>
  <c r="E3970" i="2" a="1"/>
  <c r="E3970" i="2" s="1"/>
  <c r="E3971" i="2" a="1"/>
  <c r="E3971" i="2" s="1"/>
  <c r="E3972" i="2" a="1"/>
  <c r="E3972" i="2" s="1"/>
  <c r="E3973" i="2" a="1"/>
  <c r="E3973" i="2" s="1"/>
  <c r="E3974" i="2" a="1"/>
  <c r="E3974" i="2" s="1"/>
  <c r="E3975" i="2" a="1"/>
  <c r="E3975" i="2" s="1"/>
  <c r="E3976" i="2" a="1"/>
  <c r="E3976" i="2" s="1"/>
  <c r="E3977" i="2" a="1"/>
  <c r="E3977" i="2" s="1"/>
  <c r="E3978" i="2" a="1"/>
  <c r="E3978" i="2" s="1"/>
  <c r="E3979" i="2" a="1"/>
  <c r="E3979" i="2" s="1"/>
  <c r="E3980" i="2" a="1"/>
  <c r="E3980" i="2" s="1"/>
  <c r="E3981" i="2" a="1"/>
  <c r="E3981" i="2" s="1"/>
  <c r="E3982" i="2" a="1"/>
  <c r="E3982" i="2" s="1"/>
  <c r="E3983" i="2" a="1"/>
  <c r="E3983" i="2" s="1"/>
  <c r="E3984" i="2" a="1"/>
  <c r="E3984" i="2" s="1"/>
  <c r="E3985" i="2" a="1"/>
  <c r="E3985" i="2" s="1"/>
  <c r="E3986" i="2" a="1"/>
  <c r="E3986" i="2" s="1"/>
  <c r="E3987" i="2" a="1"/>
  <c r="E3987" i="2" s="1"/>
  <c r="E3988" i="2" a="1"/>
  <c r="E3988" i="2" s="1"/>
  <c r="E3989" i="2" a="1"/>
  <c r="E3989" i="2" s="1"/>
  <c r="E3990" i="2" a="1"/>
  <c r="E3990" i="2" s="1"/>
  <c r="E3991" i="2" a="1"/>
  <c r="E3991" i="2" s="1"/>
  <c r="E3992" i="2" a="1"/>
  <c r="E3992" i="2" s="1"/>
  <c r="E3993" i="2" a="1"/>
  <c r="E3993" i="2" s="1"/>
  <c r="E3994" i="2" a="1"/>
  <c r="E3994" i="2" s="1"/>
  <c r="E3995" i="2" a="1"/>
  <c r="E3995" i="2" s="1"/>
  <c r="E3996" i="2" a="1"/>
  <c r="E3996" i="2" s="1"/>
  <c r="E3997" i="2" a="1"/>
  <c r="E3997" i="2" s="1"/>
  <c r="E3998" i="2" a="1"/>
  <c r="E3998" i="2" s="1"/>
  <c r="E3999" i="2" a="1"/>
  <c r="E3999" i="2" s="1"/>
  <c r="E4000" i="2" a="1"/>
  <c r="E4000" i="2" s="1"/>
  <c r="E4001" i="2" a="1"/>
  <c r="E4001" i="2" s="1"/>
  <c r="E4002" i="2" a="1"/>
  <c r="E4002" i="2" s="1"/>
  <c r="E4003" i="2" a="1"/>
  <c r="E4003" i="2" s="1"/>
  <c r="E4004" i="2" a="1"/>
  <c r="E4004" i="2" s="1"/>
  <c r="E4005" i="2" a="1"/>
  <c r="E4005" i="2" s="1"/>
  <c r="E4006" i="2" a="1"/>
  <c r="E4006" i="2" s="1"/>
  <c r="E4007" i="2" a="1"/>
  <c r="E4007" i="2" s="1"/>
  <c r="E4008" i="2" a="1"/>
  <c r="E4008" i="2" s="1"/>
  <c r="E4009" i="2" a="1"/>
  <c r="E4009" i="2" s="1"/>
  <c r="E4010" i="2" a="1"/>
  <c r="E4010" i="2" s="1"/>
  <c r="E4011" i="2" a="1"/>
  <c r="E4011" i="2" s="1"/>
  <c r="E4012" i="2" a="1"/>
  <c r="E4012" i="2" s="1"/>
  <c r="E4013" i="2" a="1"/>
  <c r="E4013" i="2" s="1"/>
  <c r="E4014" i="2" a="1"/>
  <c r="E4014" i="2" s="1"/>
  <c r="E4015" i="2" a="1"/>
  <c r="E4015" i="2" s="1"/>
  <c r="E4016" i="2" a="1"/>
  <c r="E4016" i="2" s="1"/>
  <c r="E4017" i="2" a="1"/>
  <c r="E4017" i="2" s="1"/>
  <c r="E4018" i="2" a="1"/>
  <c r="E4018" i="2" s="1"/>
  <c r="E4019" i="2" a="1"/>
  <c r="E4019" i="2" s="1"/>
  <c r="E4020" i="2" a="1"/>
  <c r="E4020" i="2" s="1"/>
  <c r="E4021" i="2" a="1"/>
  <c r="E4021" i="2" s="1"/>
  <c r="E4022" i="2" a="1"/>
  <c r="E4022" i="2" s="1"/>
  <c r="E4023" i="2" a="1"/>
  <c r="E4023" i="2" s="1"/>
  <c r="E4024" i="2" a="1"/>
  <c r="E4024" i="2" s="1"/>
  <c r="E4025" i="2" a="1"/>
  <c r="E4025" i="2" s="1"/>
  <c r="E4026" i="2" a="1"/>
  <c r="E4026" i="2" s="1"/>
  <c r="E4027" i="2" a="1"/>
  <c r="E4027" i="2" s="1"/>
  <c r="E4028" i="2" a="1"/>
  <c r="E4028" i="2" s="1"/>
  <c r="E4029" i="2" a="1"/>
  <c r="E4029" i="2" s="1"/>
  <c r="E4030" i="2" a="1"/>
  <c r="E4030" i="2" s="1"/>
  <c r="E4031" i="2" a="1"/>
  <c r="E4031" i="2" s="1"/>
  <c r="E4032" i="2" a="1"/>
  <c r="E4032" i="2" s="1"/>
  <c r="E4033" i="2" a="1"/>
  <c r="E4033" i="2" s="1"/>
  <c r="E4034" i="2" a="1"/>
  <c r="E4034" i="2" s="1"/>
  <c r="E4035" i="2" a="1"/>
  <c r="E4035" i="2" s="1"/>
  <c r="E4036" i="2" a="1"/>
  <c r="E4036" i="2" s="1"/>
  <c r="E4037" i="2" a="1"/>
  <c r="E4037" i="2" s="1"/>
  <c r="E4038" i="2" a="1"/>
  <c r="E4038" i="2" s="1"/>
  <c r="E4039" i="2" a="1"/>
  <c r="E4039" i="2" s="1"/>
  <c r="E4040" i="2" a="1"/>
  <c r="E4040" i="2" s="1"/>
  <c r="E4041" i="2" a="1"/>
  <c r="E4041" i="2" s="1"/>
  <c r="E4042" i="2" a="1"/>
  <c r="E4042" i="2" s="1"/>
  <c r="E4043" i="2" a="1"/>
  <c r="E4043" i="2" s="1"/>
  <c r="E4044" i="2" a="1"/>
  <c r="E4044" i="2" s="1"/>
  <c r="E4045" i="2" a="1"/>
  <c r="E4045" i="2" s="1"/>
  <c r="E4046" i="2" a="1"/>
  <c r="E4046" i="2" s="1"/>
  <c r="E4047" i="2" a="1"/>
  <c r="E4047" i="2" s="1"/>
  <c r="E4048" i="2" a="1"/>
  <c r="E4048" i="2" s="1"/>
  <c r="E4049" i="2" a="1"/>
  <c r="E4049" i="2" s="1"/>
  <c r="E4050" i="2" a="1"/>
  <c r="E4050" i="2" s="1"/>
  <c r="E4051" i="2" a="1"/>
  <c r="E4051" i="2" s="1"/>
  <c r="E4052" i="2" a="1"/>
  <c r="E4052" i="2" s="1"/>
  <c r="E4053" i="2" a="1"/>
  <c r="E4053" i="2" s="1"/>
  <c r="E4054" i="2" a="1"/>
  <c r="E4054" i="2" s="1"/>
  <c r="E4055" i="2" a="1"/>
  <c r="E4055" i="2" s="1"/>
  <c r="E4056" i="2" a="1"/>
  <c r="E4056" i="2" s="1"/>
  <c r="E4057" i="2" a="1"/>
  <c r="E4057" i="2" s="1"/>
  <c r="E4058" i="2" a="1"/>
  <c r="E4058" i="2" s="1"/>
  <c r="E4059" i="2" a="1"/>
  <c r="E4059" i="2" s="1"/>
  <c r="E4111" i="2" a="1"/>
  <c r="E4111" i="2" s="1"/>
  <c r="E4112" i="2" a="1"/>
  <c r="E4112" i="2" s="1"/>
  <c r="E4113" i="2" a="1"/>
  <c r="E4113" i="2" s="1"/>
  <c r="E4114" i="2" a="1"/>
  <c r="E4114" i="2" s="1"/>
  <c r="E4115" i="2" a="1"/>
  <c r="E4115" i="2" s="1"/>
  <c r="E4116" i="2" a="1"/>
  <c r="E4116" i="2" s="1"/>
  <c r="E4117" i="2" a="1"/>
  <c r="E4117" i="2" s="1"/>
  <c r="E4118" i="2" a="1"/>
  <c r="E4118" i="2" s="1"/>
  <c r="E4119" i="2" a="1"/>
  <c r="E4119" i="2" s="1"/>
  <c r="E4120" i="2" a="1"/>
  <c r="E4120" i="2" s="1"/>
  <c r="E4121" i="2" a="1"/>
  <c r="E4121" i="2" s="1"/>
  <c r="E4122" i="2" a="1"/>
  <c r="E4122" i="2" s="1"/>
  <c r="E4123" i="2" a="1"/>
  <c r="E4123" i="2" s="1"/>
  <c r="E4124" i="2" a="1"/>
  <c r="E4124" i="2" s="1"/>
  <c r="E4125" i="2" a="1"/>
  <c r="E4125" i="2" s="1"/>
  <c r="E4126" i="2" a="1"/>
  <c r="E4126" i="2" s="1"/>
  <c r="E4127" i="2" a="1"/>
  <c r="E4127" i="2" s="1"/>
  <c r="E4128" i="2" a="1"/>
  <c r="E4128" i="2" s="1"/>
  <c r="E4129" i="2" a="1"/>
  <c r="E4129" i="2" s="1"/>
  <c r="E4130" i="2" a="1"/>
  <c r="E4130" i="2" s="1"/>
  <c r="E4131" i="2" a="1"/>
  <c r="E4131" i="2" s="1"/>
  <c r="E4132" i="2" a="1"/>
  <c r="E4132" i="2" s="1"/>
  <c r="E4133" i="2" a="1"/>
  <c r="E4133" i="2" s="1"/>
  <c r="E4134" i="2" a="1"/>
  <c r="E4134" i="2" s="1"/>
  <c r="E4135" i="2" a="1"/>
  <c r="E4135" i="2" s="1"/>
  <c r="E4136" i="2" a="1"/>
  <c r="E4136" i="2" s="1"/>
  <c r="E4137" i="2" a="1"/>
  <c r="E4137" i="2" s="1"/>
  <c r="E4138" i="2" a="1"/>
  <c r="E4138" i="2" s="1"/>
  <c r="E4139" i="2" a="1"/>
  <c r="E4139" i="2" s="1"/>
  <c r="E4140" i="2" a="1"/>
  <c r="E4140" i="2" s="1"/>
  <c r="E4141" i="2" a="1"/>
  <c r="E4141" i="2" s="1"/>
  <c r="E4142" i="2" a="1"/>
  <c r="E4142" i="2" s="1"/>
  <c r="E4143" i="2" a="1"/>
  <c r="E4143" i="2" s="1"/>
  <c r="E4144" i="2" a="1"/>
  <c r="E4144" i="2" s="1"/>
  <c r="E4145" i="2" a="1"/>
  <c r="E4145" i="2" s="1"/>
  <c r="E4146" i="2" a="1"/>
  <c r="E4146" i="2" s="1"/>
  <c r="E4148" i="2" a="1"/>
  <c r="E4148" i="2" s="1"/>
  <c r="E4150" i="2" a="1"/>
  <c r="E4150" i="2" s="1"/>
  <c r="E4151" i="2" a="1"/>
  <c r="E4151" i="2" s="1"/>
  <c r="E4153" i="2" a="1"/>
  <c r="E4153" i="2" s="1"/>
  <c r="E4155" i="2" a="1"/>
  <c r="E4155" i="2" s="1"/>
  <c r="E4158" i="2" a="1"/>
  <c r="E4158" i="2" s="1"/>
  <c r="E4159" i="2" a="1"/>
  <c r="E4159" i="2" s="1"/>
  <c r="E4161" i="2" a="1"/>
  <c r="E4161" i="2" s="1"/>
  <c r="E4163" i="2" a="1"/>
  <c r="E4163" i="2" s="1"/>
  <c r="E4166" i="2" a="1"/>
  <c r="E4166" i="2" s="1"/>
  <c r="E4167" i="2" a="1"/>
  <c r="E4167" i="2" s="1"/>
  <c r="E4168" i="2" a="1"/>
  <c r="E4168" i="2" s="1"/>
  <c r="E4169" i="2" a="1"/>
  <c r="E4169" i="2" s="1"/>
  <c r="E4170" i="2" a="1"/>
  <c r="E4170" i="2" s="1"/>
  <c r="E4171" i="2" a="1"/>
  <c r="E4171" i="2" s="1"/>
  <c r="E4172" i="2" a="1"/>
  <c r="E4172" i="2" s="1"/>
  <c r="E4173" i="2" a="1"/>
  <c r="E4173" i="2" s="1"/>
  <c r="E4174" i="2" a="1"/>
  <c r="E4174" i="2" s="1"/>
  <c r="E4175" i="2" a="1"/>
  <c r="E4175" i="2" s="1"/>
  <c r="E4176" i="2" a="1"/>
  <c r="E4176" i="2" s="1"/>
  <c r="E4177" i="2" a="1"/>
  <c r="E4177" i="2" s="1"/>
  <c r="E4178" i="2" a="1"/>
  <c r="E4178" i="2" s="1"/>
  <c r="E4179" i="2" a="1"/>
  <c r="E4179" i="2" s="1"/>
  <c r="E4180" i="2" a="1"/>
  <c r="E4180" i="2" s="1"/>
  <c r="E4181" i="2" a="1"/>
  <c r="E4181" i="2" s="1"/>
  <c r="E4182" i="2" a="1"/>
  <c r="E4182" i="2" s="1"/>
  <c r="E4183" i="2" a="1"/>
  <c r="E4183" i="2" s="1"/>
  <c r="E4184" i="2" a="1"/>
  <c r="E4184" i="2" s="1"/>
  <c r="E4185" i="2" a="1"/>
  <c r="E4185" i="2" s="1"/>
  <c r="E4186" i="2" a="1"/>
  <c r="E4186" i="2" s="1"/>
  <c r="E4187" i="2" a="1"/>
  <c r="E4187" i="2" s="1"/>
  <c r="E4188" i="2" a="1"/>
  <c r="E4188" i="2" s="1"/>
  <c r="E4189" i="2" a="1"/>
  <c r="E4189" i="2" s="1"/>
  <c r="E4190" i="2" a="1"/>
  <c r="E4190" i="2" s="1"/>
  <c r="E4191" i="2" a="1"/>
  <c r="E4191" i="2" s="1"/>
  <c r="E4192" i="2" a="1"/>
  <c r="E4192" i="2" s="1"/>
  <c r="E4193" i="2" a="1"/>
  <c r="E4193" i="2" s="1"/>
  <c r="E4194" i="2" a="1"/>
  <c r="E4194" i="2" s="1"/>
  <c r="E4195" i="2" a="1"/>
  <c r="E4195" i="2" s="1"/>
  <c r="E4196" i="2" a="1"/>
  <c r="E4196" i="2" s="1"/>
  <c r="E4197" i="2" a="1"/>
  <c r="E4197" i="2" s="1"/>
  <c r="E4198" i="2" a="1"/>
  <c r="E4198" i="2" s="1"/>
  <c r="E4199" i="2" a="1"/>
  <c r="E4199" i="2" s="1"/>
  <c r="E4200" i="2" a="1"/>
  <c r="E4200" i="2" s="1"/>
  <c r="E4201" i="2" a="1"/>
  <c r="E4201" i="2" s="1"/>
  <c r="E4202" i="2" a="1"/>
  <c r="E4202" i="2" s="1"/>
  <c r="E4203" i="2" a="1"/>
  <c r="E4203" i="2" s="1"/>
  <c r="E4204" i="2" a="1"/>
  <c r="E4204" i="2" s="1"/>
  <c r="E4205" i="2" a="1"/>
  <c r="E4205" i="2" s="1"/>
  <c r="E4206" i="2" a="1"/>
  <c r="E4206" i="2" s="1"/>
  <c r="E4207" i="2" a="1"/>
  <c r="E4207" i="2" s="1"/>
  <c r="E4208" i="2" a="1"/>
  <c r="E4208" i="2" s="1"/>
  <c r="E4209" i="2" a="1"/>
  <c r="E4209" i="2" s="1"/>
  <c r="E4210" i="2" a="1"/>
  <c r="E4210" i="2" s="1"/>
  <c r="E4211" i="2" a="1"/>
  <c r="E4211" i="2" s="1"/>
  <c r="E4212" i="2" a="1"/>
  <c r="E4212" i="2" s="1"/>
  <c r="E4213" i="2" a="1"/>
  <c r="E4213" i="2" s="1"/>
  <c r="E4214" i="2" a="1"/>
  <c r="E4214" i="2" s="1"/>
  <c r="E4215" i="2" a="1"/>
  <c r="E4215" i="2" s="1"/>
  <c r="E4216" i="2" a="1"/>
  <c r="E4216" i="2" s="1"/>
  <c r="E4217" i="2" a="1"/>
  <c r="E4217" i="2" s="1"/>
  <c r="E4218" i="2" a="1"/>
  <c r="E4218" i="2" s="1"/>
  <c r="E4219" i="2" a="1"/>
  <c r="E4219" i="2" s="1"/>
  <c r="E4220" i="2" a="1"/>
  <c r="E4220" i="2" s="1"/>
  <c r="E4221" i="2" a="1"/>
  <c r="E4221" i="2" s="1"/>
  <c r="E4222" i="2" a="1"/>
  <c r="E4222" i="2" s="1"/>
  <c r="E4223" i="2" a="1"/>
  <c r="E4223" i="2" s="1"/>
  <c r="E4224" i="2" a="1"/>
  <c r="E4224" i="2" s="1"/>
  <c r="E4225" i="2" a="1"/>
  <c r="E4225" i="2" s="1"/>
  <c r="E4226" i="2" a="1"/>
  <c r="E4226" i="2" s="1"/>
  <c r="E4227" i="2" a="1"/>
  <c r="E4227" i="2" s="1"/>
  <c r="E4228" i="2" a="1"/>
  <c r="E4228" i="2" s="1"/>
  <c r="E4229" i="2" a="1"/>
  <c r="E4229" i="2" s="1"/>
  <c r="E4230" i="2" a="1"/>
  <c r="E4230" i="2" s="1"/>
  <c r="E4231" i="2" a="1"/>
  <c r="E4231" i="2" s="1"/>
  <c r="E4232" i="2" a="1"/>
  <c r="E4232" i="2" s="1"/>
  <c r="E4233" i="2" a="1"/>
  <c r="E4233" i="2" s="1"/>
  <c r="E4234" i="2" a="1"/>
  <c r="E4234" i="2" s="1"/>
  <c r="E4235" i="2" a="1"/>
  <c r="E4235" i="2" s="1"/>
  <c r="E4236" i="2" a="1"/>
  <c r="E4236" i="2" s="1"/>
  <c r="E4237" i="2" a="1"/>
  <c r="E4237" i="2" s="1"/>
  <c r="E4238" i="2" a="1"/>
  <c r="E4238" i="2" s="1"/>
  <c r="E4239" i="2" a="1"/>
  <c r="E4239" i="2" s="1"/>
  <c r="E4240" i="2" a="1"/>
  <c r="E4240" i="2" s="1"/>
  <c r="E4241" i="2" a="1"/>
  <c r="E4241" i="2" s="1"/>
  <c r="E4242" i="2" a="1"/>
  <c r="E4242" i="2" s="1"/>
  <c r="E4243" i="2" a="1"/>
  <c r="E4243" i="2" s="1"/>
  <c r="E4244" i="2" a="1"/>
  <c r="E4244" i="2" s="1"/>
  <c r="E4245" i="2" a="1"/>
  <c r="E4245" i="2" s="1"/>
  <c r="E4246" i="2" a="1"/>
  <c r="E4246" i="2" s="1"/>
  <c r="E4247" i="2" a="1"/>
  <c r="E4247" i="2" s="1"/>
  <c r="E4248" i="2" a="1"/>
  <c r="E4248" i="2" s="1"/>
  <c r="E4249" i="2" a="1"/>
  <c r="E4249" i="2" s="1"/>
  <c r="E4250" i="2" a="1"/>
  <c r="E4250" i="2" s="1"/>
  <c r="E4251" i="2" a="1"/>
  <c r="E4251" i="2" s="1"/>
  <c r="E4252" i="2" a="1"/>
  <c r="E4252" i="2" s="1"/>
  <c r="E4253" i="2" a="1"/>
  <c r="E4253" i="2" s="1"/>
  <c r="E4254" i="2" a="1"/>
  <c r="E4254" i="2" s="1"/>
  <c r="E4255" i="2" a="1"/>
  <c r="E4255" i="2" s="1"/>
  <c r="E4256" i="2" a="1"/>
  <c r="E4256" i="2" s="1"/>
  <c r="E4257" i="2" a="1"/>
  <c r="E4257" i="2" s="1"/>
  <c r="E4258" i="2" a="1"/>
  <c r="E4258" i="2" s="1"/>
  <c r="E4259" i="2" a="1"/>
  <c r="E4259" i="2" s="1"/>
  <c r="E4260" i="2" a="1"/>
  <c r="E4260" i="2" s="1"/>
  <c r="E4261" i="2" a="1"/>
  <c r="E4261" i="2" s="1"/>
  <c r="E4262" i="2" a="1"/>
  <c r="E4262" i="2" s="1"/>
  <c r="E4263" i="2" a="1"/>
  <c r="E4263" i="2" s="1"/>
  <c r="E4264" i="2" a="1"/>
  <c r="E4264" i="2" s="1"/>
  <c r="E4265" i="2" a="1"/>
  <c r="E4265" i="2" s="1"/>
  <c r="E4266" i="2" a="1"/>
  <c r="E4266" i="2" s="1"/>
  <c r="E4267" i="2" a="1"/>
  <c r="E4267" i="2" s="1"/>
  <c r="E4268" i="2" a="1"/>
  <c r="E4268" i="2" s="1"/>
  <c r="E4269" i="2" a="1"/>
  <c r="E4269" i="2" s="1"/>
  <c r="E4270" i="2" a="1"/>
  <c r="E4270" i="2" s="1"/>
  <c r="E4271" i="2" a="1"/>
  <c r="E4271" i="2" s="1"/>
  <c r="E4272" i="2" a="1"/>
  <c r="E4272" i="2" s="1"/>
  <c r="E4273" i="2" a="1"/>
  <c r="E4273" i="2" s="1"/>
  <c r="E4274" i="2" a="1"/>
  <c r="E4274" i="2" s="1"/>
  <c r="E4275" i="2" a="1"/>
  <c r="E4275" i="2" s="1"/>
  <c r="E4276" i="2" a="1"/>
  <c r="E4276" i="2" s="1"/>
  <c r="E4277" i="2" a="1"/>
  <c r="E4277" i="2" s="1"/>
  <c r="E4278" i="2" a="1"/>
  <c r="E4278" i="2" s="1"/>
  <c r="E4279" i="2" a="1"/>
  <c r="E4279" i="2" s="1"/>
  <c r="E4280" i="2" a="1"/>
  <c r="E4280" i="2" s="1"/>
  <c r="E4281" i="2" a="1"/>
  <c r="E4281" i="2" s="1"/>
  <c r="E4282" i="2" a="1"/>
  <c r="E4282" i="2" s="1"/>
  <c r="E4283" i="2" a="1"/>
  <c r="E4283" i="2" s="1"/>
  <c r="E4284" i="2" a="1"/>
  <c r="E4284" i="2" s="1"/>
  <c r="E4285" i="2" a="1"/>
  <c r="E4285" i="2" s="1"/>
  <c r="E4286" i="2" a="1"/>
  <c r="E4286" i="2" s="1"/>
  <c r="E4287" i="2" a="1"/>
  <c r="E4287" i="2" s="1"/>
  <c r="E4288" i="2" a="1"/>
  <c r="E4288" i="2" s="1"/>
  <c r="E4289" i="2" a="1"/>
  <c r="E4289" i="2" s="1"/>
  <c r="E4290" i="2" a="1"/>
  <c r="E4290" i="2" s="1"/>
  <c r="E4291" i="2" a="1"/>
  <c r="E4291" i="2" s="1"/>
  <c r="E4292" i="2" a="1"/>
  <c r="E4292" i="2" s="1"/>
  <c r="E4293" i="2" a="1"/>
  <c r="E4293" i="2" s="1"/>
  <c r="E4294" i="2" a="1"/>
  <c r="E4294" i="2" s="1"/>
  <c r="E4295" i="2" a="1"/>
  <c r="E4295" i="2" s="1"/>
  <c r="E4296" i="2" a="1"/>
  <c r="E4296" i="2" s="1"/>
  <c r="E4297" i="2" a="1"/>
  <c r="E4297" i="2" s="1"/>
  <c r="E4298" i="2" a="1"/>
  <c r="E4298" i="2" s="1"/>
  <c r="E4299" i="2" a="1"/>
  <c r="E4299" i="2" s="1"/>
  <c r="E4300" i="2" a="1"/>
  <c r="E4300" i="2" s="1"/>
  <c r="E4301" i="2" a="1"/>
  <c r="E4301" i="2" s="1"/>
  <c r="E4302" i="2" a="1"/>
  <c r="E4302" i="2" s="1"/>
  <c r="E4303" i="2" a="1"/>
  <c r="E4303" i="2" s="1"/>
  <c r="E4304" i="2" a="1"/>
  <c r="E4304" i="2" s="1"/>
  <c r="E4305" i="2" a="1"/>
  <c r="E4305" i="2" s="1"/>
  <c r="E4306" i="2" a="1"/>
  <c r="E4306" i="2" s="1"/>
  <c r="E4307" i="2" a="1"/>
  <c r="E4307" i="2" s="1"/>
  <c r="E4308" i="2" a="1"/>
  <c r="E4308" i="2" s="1"/>
  <c r="E4309" i="2" a="1"/>
  <c r="E4309" i="2" s="1"/>
  <c r="E4310" i="2" a="1"/>
  <c r="E4310" i="2" s="1"/>
  <c r="E4311" i="2" a="1"/>
  <c r="E4311" i="2" s="1"/>
  <c r="E4312" i="2" a="1"/>
  <c r="E4312" i="2" s="1"/>
  <c r="E4313" i="2" a="1"/>
  <c r="E4313" i="2" s="1"/>
  <c r="E4314" i="2" a="1"/>
  <c r="E4314" i="2" s="1"/>
  <c r="E4315" i="2" a="1"/>
  <c r="E4315" i="2" s="1"/>
  <c r="E4316" i="2" a="1"/>
  <c r="E4316" i="2" s="1"/>
  <c r="E4317" i="2" a="1"/>
  <c r="E4317" i="2" s="1"/>
  <c r="E4318" i="2" a="1"/>
  <c r="E4318" i="2" s="1"/>
  <c r="E4319" i="2" a="1"/>
  <c r="E4319" i="2" s="1"/>
  <c r="E4320" i="2" a="1"/>
  <c r="E4320" i="2" s="1"/>
  <c r="E4321" i="2" a="1"/>
  <c r="E4321" i="2" s="1"/>
  <c r="E4322" i="2" a="1"/>
  <c r="E4322" i="2" s="1"/>
  <c r="E4323" i="2" a="1"/>
  <c r="E4323" i="2" s="1"/>
  <c r="E4324" i="2" a="1"/>
  <c r="E4324" i="2" s="1"/>
  <c r="E4325" i="2" a="1"/>
  <c r="E4325" i="2" s="1"/>
  <c r="E4326" i="2" a="1"/>
  <c r="E4326" i="2" s="1"/>
  <c r="E4327" i="2" a="1"/>
  <c r="E4327" i="2" s="1"/>
  <c r="E4328" i="2" a="1"/>
  <c r="E4328" i="2" s="1"/>
  <c r="E4329" i="2" a="1"/>
  <c r="E4329" i="2" s="1"/>
  <c r="E4330" i="2" a="1"/>
  <c r="E4330" i="2" s="1"/>
  <c r="E4331" i="2" a="1"/>
  <c r="E4331" i="2" s="1"/>
  <c r="E4332" i="2" a="1"/>
  <c r="E4332" i="2" s="1"/>
  <c r="E4333" i="2" a="1"/>
  <c r="E4333" i="2" s="1"/>
  <c r="E4334" i="2" a="1"/>
  <c r="E4334" i="2" s="1"/>
  <c r="E4335" i="2" a="1"/>
  <c r="E4335" i="2" s="1"/>
  <c r="E4336" i="2" a="1"/>
  <c r="E4336" i="2" s="1"/>
  <c r="E4337" i="2" a="1"/>
  <c r="E4337" i="2" s="1"/>
  <c r="E4338" i="2" a="1"/>
  <c r="E4338" i="2" s="1"/>
  <c r="E4339" i="2" a="1"/>
  <c r="E4339" i="2" s="1"/>
  <c r="E4340" i="2" a="1"/>
  <c r="E4340" i="2" s="1"/>
  <c r="E4341" i="2" a="1"/>
  <c r="E4341" i="2" s="1"/>
  <c r="E4342" i="2" a="1"/>
  <c r="E4342" i="2" s="1"/>
  <c r="E4343" i="2" a="1"/>
  <c r="E4343" i="2" s="1"/>
  <c r="E4344" i="2" a="1"/>
  <c r="E4344" i="2" s="1"/>
  <c r="E4345" i="2" a="1"/>
  <c r="E4345" i="2" s="1"/>
  <c r="E4346" i="2" a="1"/>
  <c r="E4346" i="2" s="1"/>
  <c r="E4347" i="2" a="1"/>
  <c r="E4347" i="2" s="1"/>
  <c r="E4348" i="2" a="1"/>
  <c r="E4348" i="2" s="1"/>
  <c r="E4349" i="2" a="1"/>
  <c r="E4349" i="2" s="1"/>
  <c r="E4350" i="2" a="1"/>
  <c r="E4350" i="2" s="1"/>
  <c r="E4351" i="2" a="1"/>
  <c r="E4351" i="2" s="1"/>
  <c r="E4352" i="2" a="1"/>
  <c r="E4352" i="2" s="1"/>
  <c r="E4353" i="2" a="1"/>
  <c r="E4353" i="2" s="1"/>
  <c r="E4354" i="2" a="1"/>
  <c r="E4354" i="2" s="1"/>
  <c r="E4355" i="2" a="1"/>
  <c r="E4355" i="2" s="1"/>
  <c r="E4356" i="2" a="1"/>
  <c r="E4356" i="2" s="1"/>
  <c r="E4357" i="2" a="1"/>
  <c r="E4357" i="2" s="1"/>
  <c r="E4358" i="2" a="1"/>
  <c r="E4358" i="2" s="1"/>
  <c r="E4359" i="2" a="1"/>
  <c r="E4359" i="2" s="1"/>
  <c r="E4360" i="2" a="1"/>
  <c r="E4360" i="2" s="1"/>
  <c r="E4361" i="2" a="1"/>
  <c r="E4361" i="2" s="1"/>
  <c r="E4362" i="2" a="1"/>
  <c r="E4362" i="2" s="1"/>
  <c r="E4363" i="2" a="1"/>
  <c r="E4363" i="2" s="1"/>
  <c r="E4364" i="2" a="1"/>
  <c r="E4364" i="2" s="1"/>
  <c r="E4365" i="2" a="1"/>
  <c r="E4365" i="2" s="1"/>
  <c r="E4366" i="2" a="1"/>
  <c r="E4366" i="2" s="1"/>
  <c r="E4367" i="2" a="1"/>
  <c r="E4367" i="2" s="1"/>
  <c r="E4368" i="2" a="1"/>
  <c r="E4368" i="2" s="1"/>
  <c r="E4369" i="2" a="1"/>
  <c r="E4369" i="2" s="1"/>
  <c r="E4370" i="2" a="1"/>
  <c r="E4370" i="2" s="1"/>
  <c r="E4371" i="2" a="1"/>
  <c r="E4371" i="2" s="1"/>
  <c r="E4372" i="2" a="1"/>
  <c r="E4372" i="2" s="1"/>
  <c r="E4373" i="2" a="1"/>
  <c r="E4373" i="2" s="1"/>
  <c r="E4374" i="2" a="1"/>
  <c r="E4374" i="2" s="1"/>
  <c r="E4375" i="2" a="1"/>
  <c r="E4375" i="2" s="1"/>
  <c r="E4376" i="2" a="1"/>
  <c r="E4376" i="2" s="1"/>
  <c r="E4377" i="2" a="1"/>
  <c r="E4377" i="2" s="1"/>
  <c r="E4378" i="2" a="1"/>
  <c r="E4378" i="2" s="1"/>
  <c r="E4379" i="2" a="1"/>
  <c r="E4379" i="2" s="1"/>
  <c r="E4380" i="2" a="1"/>
  <c r="E4380" i="2" s="1"/>
  <c r="E4381" i="2" a="1"/>
  <c r="E4381" i="2" s="1"/>
  <c r="E4382" i="2" a="1"/>
  <c r="E4382" i="2" s="1"/>
  <c r="E4383" i="2" a="1"/>
  <c r="E4383" i="2" s="1"/>
  <c r="E4384" i="2" a="1"/>
  <c r="E4384" i="2" s="1"/>
  <c r="E4385" i="2" a="1"/>
  <c r="E4385" i="2" s="1"/>
  <c r="E4386" i="2" a="1"/>
  <c r="E4386" i="2" s="1"/>
  <c r="E4387" i="2" a="1"/>
  <c r="E4387" i="2" s="1"/>
  <c r="E4388" i="2" a="1"/>
  <c r="E4388" i="2" s="1"/>
  <c r="E4389" i="2" a="1"/>
  <c r="E4389" i="2" s="1"/>
  <c r="E4390" i="2" a="1"/>
  <c r="E4390" i="2" s="1"/>
  <c r="E4391" i="2" a="1"/>
  <c r="E4391" i="2" s="1"/>
  <c r="E4392" i="2" a="1"/>
  <c r="E4392" i="2" s="1"/>
  <c r="E4393" i="2" a="1"/>
  <c r="E4393" i="2" s="1"/>
  <c r="E4394" i="2" a="1"/>
  <c r="E4394" i="2" s="1"/>
  <c r="E4395" i="2" a="1"/>
  <c r="E4395" i="2" s="1"/>
  <c r="E4396" i="2" a="1"/>
  <c r="E4396" i="2" s="1"/>
  <c r="E4397" i="2" a="1"/>
  <c r="E4397" i="2" s="1"/>
  <c r="E4398" i="2" a="1"/>
  <c r="E4398" i="2" s="1"/>
  <c r="E4399" i="2" a="1"/>
  <c r="E4399" i="2" s="1"/>
  <c r="E4400" i="2" a="1"/>
  <c r="E4400" i="2" s="1"/>
  <c r="E4401" i="2" a="1"/>
  <c r="E4401" i="2" s="1"/>
  <c r="E4402" i="2" a="1"/>
  <c r="E4402" i="2" s="1"/>
  <c r="E4403" i="2" a="1"/>
  <c r="E4403" i="2" s="1"/>
  <c r="E4404" i="2" a="1"/>
  <c r="E4404" i="2" s="1"/>
  <c r="E4405" i="2" a="1"/>
  <c r="E4405" i="2" s="1"/>
  <c r="E4406" i="2" a="1"/>
  <c r="E4406" i="2" s="1"/>
  <c r="E4407" i="2" a="1"/>
  <c r="E4407" i="2" s="1"/>
  <c r="E4408" i="2" a="1"/>
  <c r="E4408" i="2" s="1"/>
  <c r="E4409" i="2" a="1"/>
  <c r="E4409" i="2" s="1"/>
  <c r="E4410" i="2" a="1"/>
  <c r="E4410" i="2" s="1"/>
  <c r="E4411" i="2" a="1"/>
  <c r="E4411" i="2" s="1"/>
  <c r="E4412" i="2" a="1"/>
  <c r="E4412" i="2" s="1"/>
  <c r="E4413" i="2" a="1"/>
  <c r="E4413" i="2" s="1"/>
  <c r="E4414" i="2" a="1"/>
  <c r="E4414" i="2" s="1"/>
  <c r="E4415" i="2" a="1"/>
  <c r="E4415" i="2" s="1"/>
  <c r="E4416" i="2" a="1"/>
  <c r="E4416" i="2" s="1"/>
  <c r="E4417" i="2" a="1"/>
  <c r="E4417" i="2" s="1"/>
  <c r="E4418" i="2" a="1"/>
  <c r="E4418" i="2" s="1"/>
  <c r="E4419" i="2" a="1"/>
  <c r="E4419" i="2" s="1"/>
  <c r="E4420" i="2" a="1"/>
  <c r="E4420" i="2" s="1"/>
  <c r="E4421" i="2" a="1"/>
  <c r="E4421" i="2" s="1"/>
  <c r="E4422" i="2" a="1"/>
  <c r="E4422" i="2" s="1"/>
  <c r="E4423" i="2" a="1"/>
  <c r="E4423" i="2" s="1"/>
  <c r="E4424" i="2" a="1"/>
  <c r="E4424" i="2" s="1"/>
  <c r="E4425" i="2" a="1"/>
  <c r="E4425" i="2" s="1"/>
  <c r="E4426" i="2" a="1"/>
  <c r="E4426" i="2" s="1"/>
  <c r="E4427" i="2" a="1"/>
  <c r="E4427" i="2" s="1"/>
  <c r="E4428" i="2" a="1"/>
  <c r="E4428" i="2" s="1"/>
  <c r="E4429" i="2" a="1"/>
  <c r="E4429" i="2" s="1"/>
  <c r="E4430" i="2" a="1"/>
  <c r="E4430" i="2" s="1"/>
  <c r="E4431" i="2" a="1"/>
  <c r="E4431" i="2" s="1"/>
  <c r="D2" i="2" a="1"/>
  <c r="D2" i="2" s="1"/>
  <c r="D3" i="2" a="1"/>
  <c r="D3" i="2" s="1"/>
  <c r="D4" i="2" a="1"/>
  <c r="D4" i="2" s="1"/>
  <c r="D5" i="2" a="1"/>
  <c r="D5" i="2" s="1"/>
  <c r="D6" i="2" a="1"/>
  <c r="D6" i="2" s="1"/>
  <c r="D7" i="2" a="1"/>
  <c r="D7" i="2" s="1"/>
  <c r="D8" i="2" a="1"/>
  <c r="D8" i="2" s="1"/>
  <c r="D9" i="2" a="1"/>
  <c r="D9" i="2" s="1"/>
  <c r="D10" i="2" a="1"/>
  <c r="D10" i="2" s="1"/>
  <c r="D11" i="2" a="1"/>
  <c r="D11" i="2" s="1"/>
  <c r="D12" i="2" a="1"/>
  <c r="D12" i="2" s="1"/>
  <c r="D13" i="2" a="1"/>
  <c r="D13" i="2" s="1"/>
  <c r="D14" i="2" a="1"/>
  <c r="D14" i="2" s="1"/>
  <c r="D15" i="2" a="1"/>
  <c r="D15" i="2" s="1"/>
  <c r="D16" i="2" a="1"/>
  <c r="D16" i="2" s="1"/>
  <c r="D17" i="2" a="1"/>
  <c r="D17" i="2" s="1"/>
  <c r="D18" i="2" a="1"/>
  <c r="D18" i="2" s="1"/>
  <c r="D19" i="2" a="1"/>
  <c r="D19" i="2" s="1"/>
  <c r="D20" i="2" a="1"/>
  <c r="D20" i="2" s="1"/>
  <c r="D21" i="2" a="1"/>
  <c r="D21" i="2" s="1"/>
  <c r="D22" i="2" a="1"/>
  <c r="D22" i="2" s="1"/>
  <c r="D23" i="2" a="1"/>
  <c r="D23" i="2" s="1"/>
  <c r="D24" i="2" a="1"/>
  <c r="D24" i="2" s="1"/>
  <c r="D25" i="2" a="1"/>
  <c r="D25" i="2" s="1"/>
  <c r="D26" i="2" a="1"/>
  <c r="D26" i="2" s="1"/>
  <c r="D27" i="2" a="1"/>
  <c r="D27" i="2" s="1"/>
  <c r="D28" i="2" a="1"/>
  <c r="D28" i="2" s="1"/>
  <c r="D29" i="2" a="1"/>
  <c r="D29" i="2" s="1"/>
  <c r="D30" i="2" a="1"/>
  <c r="D30" i="2" s="1"/>
  <c r="D31" i="2" a="1"/>
  <c r="D31" i="2" s="1"/>
  <c r="D32" i="2" a="1"/>
  <c r="D32" i="2" s="1"/>
  <c r="D33" i="2" a="1"/>
  <c r="D33" i="2" s="1"/>
  <c r="D34" i="2" a="1"/>
  <c r="D34" i="2" s="1"/>
  <c r="D35" i="2" a="1"/>
  <c r="D35" i="2" s="1"/>
  <c r="D36" i="2" a="1"/>
  <c r="D36" i="2" s="1"/>
  <c r="D37" i="2" a="1"/>
  <c r="D37" i="2" s="1"/>
  <c r="D38" i="2" a="1"/>
  <c r="D38" i="2" s="1"/>
  <c r="D39" i="2" a="1"/>
  <c r="D39" i="2" s="1"/>
  <c r="D40" i="2" a="1"/>
  <c r="D40" i="2" s="1"/>
  <c r="D41" i="2" a="1"/>
  <c r="D41" i="2" s="1"/>
  <c r="D42" i="2" a="1"/>
  <c r="D42" i="2" s="1"/>
  <c r="D43" i="2" a="1"/>
  <c r="D43" i="2" s="1"/>
  <c r="D44" i="2" a="1"/>
  <c r="D44" i="2" s="1"/>
  <c r="D45" i="2" a="1"/>
  <c r="D45" i="2" s="1"/>
  <c r="D46" i="2" a="1"/>
  <c r="D46" i="2" s="1"/>
  <c r="D47" i="2" a="1"/>
  <c r="D47" i="2" s="1"/>
  <c r="D48" i="2" a="1"/>
  <c r="D48" i="2" s="1"/>
  <c r="D49" i="2" a="1"/>
  <c r="D49" i="2" s="1"/>
  <c r="D50" i="2" a="1"/>
  <c r="D50" i="2" s="1"/>
  <c r="D51" i="2" a="1"/>
  <c r="D51" i="2" s="1"/>
  <c r="D52" i="2" a="1"/>
  <c r="D52" i="2" s="1"/>
  <c r="D53" i="2" a="1"/>
  <c r="D53" i="2" s="1"/>
  <c r="D54" i="2" a="1"/>
  <c r="D54" i="2" s="1"/>
  <c r="D55" i="2" a="1"/>
  <c r="D55" i="2" s="1"/>
  <c r="D56" i="2" a="1"/>
  <c r="D56" i="2" s="1"/>
  <c r="D57" i="2" a="1"/>
  <c r="D57" i="2" s="1"/>
  <c r="D58" i="2" a="1"/>
  <c r="D58" i="2" s="1"/>
  <c r="D59" i="2" a="1"/>
  <c r="D59" i="2" s="1"/>
  <c r="D60" i="2" a="1"/>
  <c r="D60" i="2" s="1"/>
  <c r="D61" i="2" a="1"/>
  <c r="D61" i="2" s="1"/>
  <c r="D62" i="2" a="1"/>
  <c r="D62" i="2" s="1"/>
  <c r="D63" i="2" a="1"/>
  <c r="D63" i="2" s="1"/>
  <c r="D64" i="2" a="1"/>
  <c r="D64" i="2" s="1"/>
  <c r="D65" i="2" a="1"/>
  <c r="D65" i="2" s="1"/>
  <c r="D66" i="2" a="1"/>
  <c r="D66" i="2" s="1"/>
  <c r="D67" i="2" a="1"/>
  <c r="D67" i="2" s="1"/>
  <c r="D68" i="2" a="1"/>
  <c r="D68" i="2" s="1"/>
  <c r="D69" i="2" a="1"/>
  <c r="D69" i="2" s="1"/>
  <c r="D70" i="2" a="1"/>
  <c r="D70" i="2" s="1"/>
  <c r="D71" i="2" a="1"/>
  <c r="D71" i="2" s="1"/>
  <c r="D72" i="2" a="1"/>
  <c r="D72" i="2" s="1"/>
  <c r="D73" i="2" a="1"/>
  <c r="D73" i="2" s="1"/>
  <c r="D74" i="2" a="1"/>
  <c r="D74" i="2" s="1"/>
  <c r="D75" i="2" a="1"/>
  <c r="D75" i="2" s="1"/>
  <c r="D76" i="2" a="1"/>
  <c r="D76" i="2" s="1"/>
  <c r="D77" i="2" a="1"/>
  <c r="D77" i="2" s="1"/>
  <c r="D78" i="2" a="1"/>
  <c r="D78" i="2" s="1"/>
  <c r="D79" i="2" a="1"/>
  <c r="D79" i="2" s="1"/>
  <c r="D80" i="2" a="1"/>
  <c r="D80" i="2" s="1"/>
  <c r="D81" i="2" a="1"/>
  <c r="D81" i="2" s="1"/>
  <c r="D82" i="2" a="1"/>
  <c r="D82" i="2" s="1"/>
  <c r="D83" i="2" a="1"/>
  <c r="D83" i="2" s="1"/>
  <c r="D84" i="2" a="1"/>
  <c r="D84" i="2" s="1"/>
  <c r="D85" i="2" a="1"/>
  <c r="D85" i="2" s="1"/>
  <c r="D86" i="2" a="1"/>
  <c r="D86" i="2" s="1"/>
  <c r="D87" i="2" a="1"/>
  <c r="D87" i="2" s="1"/>
  <c r="D88" i="2" a="1"/>
  <c r="D88" i="2" s="1"/>
  <c r="D89" i="2" a="1"/>
  <c r="D89" i="2" s="1"/>
  <c r="D90" i="2" a="1"/>
  <c r="D90" i="2" s="1"/>
  <c r="D91" i="2" a="1"/>
  <c r="D91" i="2" s="1"/>
  <c r="D92" i="2" a="1"/>
  <c r="D92" i="2" s="1"/>
  <c r="D93" i="2" a="1"/>
  <c r="D93" i="2" s="1"/>
  <c r="D94" i="2" a="1"/>
  <c r="D94" i="2" s="1"/>
  <c r="D95" i="2" a="1"/>
  <c r="D95" i="2" s="1"/>
  <c r="D96" i="2" a="1"/>
  <c r="D96" i="2" s="1"/>
  <c r="D97" i="2" a="1"/>
  <c r="D97" i="2" s="1"/>
  <c r="D98" i="2" a="1"/>
  <c r="D98" i="2" s="1"/>
  <c r="D99" i="2" a="1"/>
  <c r="D99" i="2" s="1"/>
  <c r="D100" i="2" a="1"/>
  <c r="D100" i="2" s="1"/>
  <c r="D101" i="2" a="1"/>
  <c r="D101" i="2" s="1"/>
  <c r="D102" i="2" a="1"/>
  <c r="D102" i="2" s="1"/>
  <c r="D103" i="2" a="1"/>
  <c r="D103" i="2" s="1"/>
  <c r="D104" i="2" a="1"/>
  <c r="D104" i="2" s="1"/>
  <c r="D105" i="2" a="1"/>
  <c r="D105" i="2" s="1"/>
  <c r="D106" i="2" a="1"/>
  <c r="D106" i="2" s="1"/>
  <c r="D107" i="2" a="1"/>
  <c r="D107" i="2" s="1"/>
  <c r="D108" i="2" a="1"/>
  <c r="D108" i="2" s="1"/>
  <c r="D109" i="2" a="1"/>
  <c r="D109" i="2" s="1"/>
  <c r="D110" i="2" a="1"/>
  <c r="D110" i="2" s="1"/>
  <c r="D111" i="2" a="1"/>
  <c r="D111" i="2" s="1"/>
  <c r="D112" i="2" a="1"/>
  <c r="D112" i="2" s="1"/>
  <c r="D113" i="2" a="1"/>
  <c r="D113" i="2" s="1"/>
  <c r="D114" i="2" a="1"/>
  <c r="D114" i="2" s="1"/>
  <c r="D115" i="2" a="1"/>
  <c r="D115" i="2" s="1"/>
  <c r="D116" i="2" a="1"/>
  <c r="D116" i="2" s="1"/>
  <c r="D117" i="2" a="1"/>
  <c r="D117" i="2" s="1"/>
  <c r="D118" i="2" a="1"/>
  <c r="D118" i="2" s="1"/>
  <c r="D119" i="2" a="1"/>
  <c r="D119" i="2" s="1"/>
  <c r="D120" i="2" a="1"/>
  <c r="D120" i="2" s="1"/>
  <c r="D121" i="2" a="1"/>
  <c r="D121" i="2" s="1"/>
  <c r="D122" i="2" a="1"/>
  <c r="D122" i="2" s="1"/>
  <c r="D123" i="2" a="1"/>
  <c r="D123" i="2" s="1"/>
  <c r="D124" i="2" a="1"/>
  <c r="D124" i="2" s="1"/>
  <c r="D125" i="2" a="1"/>
  <c r="D125" i="2" s="1"/>
  <c r="D126" i="2" a="1"/>
  <c r="D126" i="2" s="1"/>
  <c r="D127" i="2" a="1"/>
  <c r="D127" i="2" s="1"/>
  <c r="D128" i="2" a="1"/>
  <c r="D128" i="2" s="1"/>
  <c r="D129" i="2" a="1"/>
  <c r="D129" i="2" s="1"/>
  <c r="D130" i="2" a="1"/>
  <c r="D130" i="2" s="1"/>
  <c r="D131" i="2" a="1"/>
  <c r="D131" i="2" s="1"/>
  <c r="D132" i="2" a="1"/>
  <c r="D132" i="2" s="1"/>
  <c r="D133" i="2" a="1"/>
  <c r="D133" i="2" s="1"/>
  <c r="D134" i="2" a="1"/>
  <c r="D134" i="2" s="1"/>
  <c r="D135" i="2" a="1"/>
  <c r="D135" i="2" s="1"/>
  <c r="D136" i="2" a="1"/>
  <c r="D136" i="2" s="1"/>
  <c r="D137" i="2" a="1"/>
  <c r="D137" i="2" s="1"/>
  <c r="D138" i="2" a="1"/>
  <c r="D138" i="2" s="1"/>
  <c r="D139" i="2" a="1"/>
  <c r="D139" i="2" s="1"/>
  <c r="D140" i="2" a="1"/>
  <c r="D140" i="2" s="1"/>
  <c r="D141" i="2" a="1"/>
  <c r="D141" i="2" s="1"/>
  <c r="D142" i="2" a="1"/>
  <c r="D142" i="2" s="1"/>
  <c r="D143" i="2" a="1"/>
  <c r="D143" i="2" s="1"/>
  <c r="D144" i="2" a="1"/>
  <c r="D144" i="2" s="1"/>
  <c r="D145" i="2" a="1"/>
  <c r="D145" i="2" s="1"/>
  <c r="D146" i="2" a="1"/>
  <c r="D146" i="2" s="1"/>
  <c r="D147" i="2" a="1"/>
  <c r="D147" i="2" s="1"/>
  <c r="D148" i="2" a="1"/>
  <c r="D148" i="2" s="1"/>
  <c r="D149" i="2" a="1"/>
  <c r="D149" i="2" s="1"/>
  <c r="D150" i="2" a="1"/>
  <c r="D150" i="2" s="1"/>
  <c r="D151" i="2" a="1"/>
  <c r="D151" i="2" s="1"/>
  <c r="D152" i="2" a="1"/>
  <c r="D152" i="2" s="1"/>
  <c r="D153" i="2" a="1"/>
  <c r="D153" i="2" s="1"/>
  <c r="D154" i="2" a="1"/>
  <c r="D154" i="2" s="1"/>
  <c r="D155" i="2" a="1"/>
  <c r="D155" i="2" s="1"/>
  <c r="D156" i="2" a="1"/>
  <c r="D156" i="2" s="1"/>
  <c r="D157" i="2" a="1"/>
  <c r="D157" i="2" s="1"/>
  <c r="D158" i="2" a="1"/>
  <c r="D158" i="2" s="1"/>
  <c r="D159" i="2" a="1"/>
  <c r="D159" i="2" s="1"/>
  <c r="D160" i="2" a="1"/>
  <c r="D160" i="2" s="1"/>
  <c r="D161" i="2" a="1"/>
  <c r="D161" i="2" s="1"/>
  <c r="D162" i="2" a="1"/>
  <c r="D162" i="2" s="1"/>
  <c r="D163" i="2" a="1"/>
  <c r="D163" i="2" s="1"/>
  <c r="D164" i="2" a="1"/>
  <c r="D164" i="2" s="1"/>
  <c r="D165" i="2" a="1"/>
  <c r="D165" i="2" s="1"/>
  <c r="D166" i="2" a="1"/>
  <c r="D166" i="2" s="1"/>
  <c r="D167" i="2" a="1"/>
  <c r="D167" i="2" s="1"/>
  <c r="D168" i="2" a="1"/>
  <c r="D168" i="2" s="1"/>
  <c r="D169" i="2" a="1"/>
  <c r="D169" i="2" s="1"/>
  <c r="D170" i="2" a="1"/>
  <c r="D170" i="2" s="1"/>
  <c r="D171" i="2" a="1"/>
  <c r="D171" i="2" s="1"/>
  <c r="D172" i="2" a="1"/>
  <c r="D172" i="2" s="1"/>
  <c r="D173" i="2" a="1"/>
  <c r="D173" i="2" s="1"/>
  <c r="D174" i="2" a="1"/>
  <c r="D174" i="2" s="1"/>
  <c r="D175" i="2" a="1"/>
  <c r="D175" i="2" s="1"/>
  <c r="D176" i="2" a="1"/>
  <c r="D176" i="2" s="1"/>
  <c r="D177" i="2" a="1"/>
  <c r="D177" i="2" s="1"/>
  <c r="D178" i="2" a="1"/>
  <c r="D178" i="2" s="1"/>
  <c r="D179" i="2" a="1"/>
  <c r="D179" i="2" s="1"/>
  <c r="D180" i="2" a="1"/>
  <c r="D180" i="2" s="1"/>
  <c r="D181" i="2" a="1"/>
  <c r="D181" i="2" s="1"/>
  <c r="D182" i="2" a="1"/>
  <c r="D182" i="2" s="1"/>
  <c r="D183" i="2" a="1"/>
  <c r="D183" i="2" s="1"/>
  <c r="D184" i="2" a="1"/>
  <c r="D184" i="2" s="1"/>
  <c r="D185" i="2" a="1"/>
  <c r="D185" i="2" s="1"/>
  <c r="D186" i="2" a="1"/>
  <c r="D186" i="2" s="1"/>
  <c r="D187" i="2" a="1"/>
  <c r="D187" i="2" s="1"/>
  <c r="D188" i="2" a="1"/>
  <c r="D188" i="2" s="1"/>
  <c r="D189" i="2" a="1"/>
  <c r="D189" i="2" s="1"/>
  <c r="D190" i="2" a="1"/>
  <c r="D190" i="2" s="1"/>
  <c r="D191" i="2" a="1"/>
  <c r="D191" i="2" s="1"/>
  <c r="D192" i="2" a="1"/>
  <c r="D192" i="2" s="1"/>
  <c r="D193" i="2" a="1"/>
  <c r="D193" i="2" s="1"/>
  <c r="D194" i="2" a="1"/>
  <c r="D194" i="2" s="1"/>
  <c r="D195" i="2" a="1"/>
  <c r="D195" i="2" s="1"/>
  <c r="D196" i="2" a="1"/>
  <c r="D196" i="2" s="1"/>
  <c r="D197" i="2" a="1"/>
  <c r="D197" i="2" s="1"/>
  <c r="D199" i="2" a="1"/>
  <c r="D199" i="2" s="1"/>
  <c r="D200" i="2" a="1"/>
  <c r="D200" i="2" s="1"/>
  <c r="D201" i="2" a="1"/>
  <c r="D201" i="2" s="1"/>
  <c r="D202" i="2" a="1"/>
  <c r="D202" i="2" s="1"/>
  <c r="D203" i="2" a="1"/>
  <c r="D203" i="2" s="1"/>
  <c r="D204" i="2" a="1"/>
  <c r="D204" i="2" s="1"/>
  <c r="D205" i="2" a="1"/>
  <c r="D205" i="2" s="1"/>
  <c r="D206" i="2" a="1"/>
  <c r="D206" i="2" s="1"/>
  <c r="D207" i="2" a="1"/>
  <c r="D207" i="2" s="1"/>
  <c r="D208" i="2" a="1"/>
  <c r="D208" i="2" s="1"/>
  <c r="D209" i="2" a="1"/>
  <c r="D209" i="2" s="1"/>
  <c r="D210" i="2" a="1"/>
  <c r="D210" i="2" s="1"/>
  <c r="D211" i="2" a="1"/>
  <c r="D211" i="2" s="1"/>
  <c r="D212" i="2" a="1"/>
  <c r="D212" i="2" s="1"/>
  <c r="D213" i="2" a="1"/>
  <c r="D213" i="2" s="1"/>
  <c r="D214" i="2" a="1"/>
  <c r="D214" i="2" s="1"/>
  <c r="D215" i="2" a="1"/>
  <c r="D215" i="2" s="1"/>
  <c r="D216" i="2" a="1"/>
  <c r="D216" i="2" s="1"/>
  <c r="D217" i="2" a="1"/>
  <c r="D217" i="2" s="1"/>
  <c r="D218" i="2" a="1"/>
  <c r="D218" i="2" s="1"/>
  <c r="D219" i="2" a="1"/>
  <c r="D219" i="2" s="1"/>
  <c r="D220" i="2" a="1"/>
  <c r="D220" i="2" s="1"/>
  <c r="D221" i="2" a="1"/>
  <c r="D221" i="2" s="1"/>
  <c r="D222" i="2" a="1"/>
  <c r="D222" i="2" s="1"/>
  <c r="D223" i="2" a="1"/>
  <c r="D223" i="2" s="1"/>
  <c r="D224" i="2" a="1"/>
  <c r="D224" i="2" s="1"/>
  <c r="D225" i="2" a="1"/>
  <c r="D225" i="2" s="1"/>
  <c r="D226" i="2" a="1"/>
  <c r="D226" i="2" s="1"/>
  <c r="D227" i="2" a="1"/>
  <c r="D227" i="2" s="1"/>
  <c r="D228" i="2" a="1"/>
  <c r="D228" i="2" s="1"/>
  <c r="D229" i="2" a="1"/>
  <c r="D229" i="2" s="1"/>
  <c r="D230" i="2" a="1"/>
  <c r="D230" i="2" s="1"/>
  <c r="D231" i="2" a="1"/>
  <c r="D231" i="2" s="1"/>
  <c r="D232" i="2" a="1"/>
  <c r="D232" i="2" s="1"/>
  <c r="D233" i="2" a="1"/>
  <c r="D233" i="2" s="1"/>
  <c r="D234" i="2" a="1"/>
  <c r="D234" i="2" s="1"/>
  <c r="D235" i="2" a="1"/>
  <c r="D235" i="2" s="1"/>
  <c r="D236" i="2" a="1"/>
  <c r="D236" i="2" s="1"/>
  <c r="D237" i="2" a="1"/>
  <c r="D237" i="2" s="1"/>
  <c r="D238" i="2" a="1"/>
  <c r="D238" i="2" s="1"/>
  <c r="D239" i="2" a="1"/>
  <c r="D239" i="2" s="1"/>
  <c r="D240" i="2" a="1"/>
  <c r="D240" i="2" s="1"/>
  <c r="D241" i="2" a="1"/>
  <c r="D241" i="2" s="1"/>
  <c r="D242" i="2" a="1"/>
  <c r="D242" i="2" s="1"/>
  <c r="D243" i="2" a="1"/>
  <c r="D243" i="2" s="1"/>
  <c r="D244" i="2" a="1"/>
  <c r="D244" i="2" s="1"/>
  <c r="D245" i="2" a="1"/>
  <c r="D245" i="2" s="1"/>
  <c r="D246" i="2" a="1"/>
  <c r="D246" i="2" s="1"/>
  <c r="D247" i="2" a="1"/>
  <c r="D247" i="2" s="1"/>
  <c r="D248" i="2" a="1"/>
  <c r="D248" i="2" s="1"/>
  <c r="D249" i="2" a="1"/>
  <c r="D249" i="2" s="1"/>
  <c r="D250" i="2" a="1"/>
  <c r="D250" i="2" s="1"/>
  <c r="D251" i="2" a="1"/>
  <c r="D251" i="2" s="1"/>
  <c r="D252" i="2" a="1"/>
  <c r="D252" i="2" s="1"/>
  <c r="D253" i="2" a="1"/>
  <c r="D253" i="2" s="1"/>
  <c r="D254" i="2" a="1"/>
  <c r="D254" i="2" s="1"/>
  <c r="D255" i="2" a="1"/>
  <c r="D255" i="2" s="1"/>
  <c r="D256" i="2" a="1"/>
  <c r="D256" i="2" s="1"/>
  <c r="D257" i="2" a="1"/>
  <c r="D257" i="2" s="1"/>
  <c r="D258" i="2" a="1"/>
  <c r="D258" i="2" s="1"/>
  <c r="D259" i="2" a="1"/>
  <c r="D259" i="2" s="1"/>
  <c r="D260" i="2" a="1"/>
  <c r="D260" i="2" s="1"/>
  <c r="D261" i="2" a="1"/>
  <c r="D261" i="2" s="1"/>
  <c r="D262" i="2" a="1"/>
  <c r="D262" i="2" s="1"/>
  <c r="D263" i="2" a="1"/>
  <c r="D263" i="2" s="1"/>
  <c r="D264" i="2" a="1"/>
  <c r="D264" i="2" s="1"/>
  <c r="D265" i="2" a="1"/>
  <c r="D265" i="2" s="1"/>
  <c r="D266" i="2" a="1"/>
  <c r="D266" i="2" s="1"/>
  <c r="D267" i="2" a="1"/>
  <c r="D267" i="2" s="1"/>
  <c r="D268" i="2" a="1"/>
  <c r="D268" i="2" s="1"/>
  <c r="D269" i="2" a="1"/>
  <c r="D269" i="2" s="1"/>
  <c r="D270" i="2" a="1"/>
  <c r="D270" i="2" s="1"/>
  <c r="D271" i="2" a="1"/>
  <c r="D271" i="2" s="1"/>
  <c r="D272" i="2" a="1"/>
  <c r="D272" i="2" s="1"/>
  <c r="D273" i="2" a="1"/>
  <c r="D273" i="2" s="1"/>
  <c r="D274" i="2" a="1"/>
  <c r="D274" i="2" s="1"/>
  <c r="D275" i="2" a="1"/>
  <c r="D275" i="2" s="1"/>
  <c r="D276" i="2" a="1"/>
  <c r="D276" i="2" s="1"/>
  <c r="D277" i="2" a="1"/>
  <c r="D277" i="2" s="1"/>
  <c r="D278" i="2" a="1"/>
  <c r="D278" i="2" s="1"/>
  <c r="D279" i="2" a="1"/>
  <c r="D279" i="2" s="1"/>
  <c r="D280" i="2" a="1"/>
  <c r="D280" i="2" s="1"/>
  <c r="D281" i="2" a="1"/>
  <c r="D281" i="2" s="1"/>
  <c r="D282" i="2" a="1"/>
  <c r="D282" i="2" s="1"/>
  <c r="D283" i="2" a="1"/>
  <c r="D283" i="2" s="1"/>
  <c r="D284" i="2" a="1"/>
  <c r="D284" i="2" s="1"/>
  <c r="D285" i="2" a="1"/>
  <c r="D285" i="2" s="1"/>
  <c r="D286" i="2" a="1"/>
  <c r="D286" i="2" s="1"/>
  <c r="D287" i="2" a="1"/>
  <c r="D287" i="2" s="1"/>
  <c r="D288" i="2" a="1"/>
  <c r="D288" i="2" s="1"/>
  <c r="D289" i="2" a="1"/>
  <c r="D289" i="2" s="1"/>
  <c r="D290" i="2" a="1"/>
  <c r="D290" i="2" s="1"/>
  <c r="D291" i="2" a="1"/>
  <c r="D291" i="2" s="1"/>
  <c r="D292" i="2" a="1"/>
  <c r="D292" i="2" s="1"/>
  <c r="D293" i="2" a="1"/>
  <c r="D293" i="2" s="1"/>
  <c r="D294" i="2" a="1"/>
  <c r="D294" i="2" s="1"/>
  <c r="D295" i="2" a="1"/>
  <c r="D295" i="2" s="1"/>
  <c r="D296" i="2" a="1"/>
  <c r="D296" i="2" s="1"/>
  <c r="D297" i="2" a="1"/>
  <c r="D297" i="2" s="1"/>
  <c r="D298" i="2" a="1"/>
  <c r="D298" i="2" s="1"/>
  <c r="D299" i="2" a="1"/>
  <c r="D299" i="2" s="1"/>
  <c r="D300" i="2" a="1"/>
  <c r="D300" i="2" s="1"/>
  <c r="D301" i="2" a="1"/>
  <c r="D301" i="2" s="1"/>
  <c r="D302" i="2" a="1"/>
  <c r="D302" i="2" s="1"/>
  <c r="D303" i="2" a="1"/>
  <c r="D303" i="2" s="1"/>
  <c r="D304" i="2" a="1"/>
  <c r="D304" i="2" s="1"/>
  <c r="D305" i="2" a="1"/>
  <c r="D305" i="2" s="1"/>
  <c r="D306" i="2" a="1"/>
  <c r="D306" i="2" s="1"/>
  <c r="D307" i="2" a="1"/>
  <c r="D307" i="2" s="1"/>
  <c r="D308" i="2" a="1"/>
  <c r="D308" i="2" s="1"/>
  <c r="D309" i="2" a="1"/>
  <c r="D309" i="2" s="1"/>
  <c r="D310" i="2" a="1"/>
  <c r="D310" i="2" s="1"/>
  <c r="D311" i="2" a="1"/>
  <c r="D311" i="2" s="1"/>
  <c r="D312" i="2" a="1"/>
  <c r="D312" i="2" s="1"/>
  <c r="D313" i="2" a="1"/>
  <c r="D313" i="2" s="1"/>
  <c r="D314" i="2" a="1"/>
  <c r="D314" i="2" s="1"/>
  <c r="D315" i="2" a="1"/>
  <c r="D315" i="2" s="1"/>
  <c r="D316" i="2" a="1"/>
  <c r="D316" i="2" s="1"/>
  <c r="D317" i="2" a="1"/>
  <c r="D317" i="2" s="1"/>
  <c r="D318" i="2" a="1"/>
  <c r="D318" i="2" s="1"/>
  <c r="D319" i="2" a="1"/>
  <c r="D319" i="2" s="1"/>
  <c r="D320" i="2" a="1"/>
  <c r="D320" i="2" s="1"/>
  <c r="D321" i="2" a="1"/>
  <c r="D321" i="2" s="1"/>
  <c r="D322" i="2" a="1"/>
  <c r="D322" i="2" s="1"/>
  <c r="D323" i="2" a="1"/>
  <c r="D323" i="2" s="1"/>
  <c r="D324" i="2" a="1"/>
  <c r="D324" i="2" s="1"/>
  <c r="D325" i="2" a="1"/>
  <c r="D325" i="2" s="1"/>
  <c r="D326" i="2" a="1"/>
  <c r="D326" i="2" s="1"/>
  <c r="D327" i="2" a="1"/>
  <c r="D327" i="2" s="1"/>
  <c r="D328" i="2" a="1"/>
  <c r="D328" i="2" s="1"/>
  <c r="D329" i="2" a="1"/>
  <c r="D329" i="2" s="1"/>
  <c r="D330" i="2" a="1"/>
  <c r="D330" i="2" s="1"/>
  <c r="D331" i="2" a="1"/>
  <c r="D331" i="2" s="1"/>
  <c r="D332" i="2" a="1"/>
  <c r="D332" i="2" s="1"/>
  <c r="D333" i="2" a="1"/>
  <c r="D333" i="2" s="1"/>
  <c r="D334" i="2" a="1"/>
  <c r="D334" i="2" s="1"/>
  <c r="D335" i="2" a="1"/>
  <c r="D335" i="2" s="1"/>
  <c r="D336" i="2" a="1"/>
  <c r="D336" i="2" s="1"/>
  <c r="D337" i="2" a="1"/>
  <c r="D337" i="2" s="1"/>
  <c r="D338" i="2" a="1"/>
  <c r="D338" i="2" s="1"/>
  <c r="D339" i="2" a="1"/>
  <c r="D339" i="2" s="1"/>
  <c r="D340" i="2" a="1"/>
  <c r="D340" i="2" s="1"/>
  <c r="D341" i="2" a="1"/>
  <c r="D341" i="2" s="1"/>
  <c r="D342" i="2" a="1"/>
  <c r="D342" i="2" s="1"/>
  <c r="D343" i="2" a="1"/>
  <c r="D343" i="2" s="1"/>
  <c r="D344" i="2" a="1"/>
  <c r="D344" i="2" s="1"/>
  <c r="D345" i="2" a="1"/>
  <c r="D345" i="2" s="1"/>
  <c r="D346" i="2" a="1"/>
  <c r="D346" i="2" s="1"/>
  <c r="D347" i="2" a="1"/>
  <c r="D347" i="2" s="1"/>
  <c r="D348" i="2" a="1"/>
  <c r="D348" i="2" s="1"/>
  <c r="D349" i="2" a="1"/>
  <c r="D349" i="2" s="1"/>
  <c r="D350" i="2" a="1"/>
  <c r="D350" i="2" s="1"/>
  <c r="D351" i="2" a="1"/>
  <c r="D351" i="2" s="1"/>
  <c r="D352" i="2" a="1"/>
  <c r="D352" i="2" s="1"/>
  <c r="D353" i="2" a="1"/>
  <c r="D353" i="2" s="1"/>
  <c r="D354" i="2" a="1"/>
  <c r="D354" i="2" s="1"/>
  <c r="D355" i="2" a="1"/>
  <c r="D355" i="2" s="1"/>
  <c r="D356" i="2" a="1"/>
  <c r="D356" i="2" s="1"/>
  <c r="D357" i="2" a="1"/>
  <c r="D357" i="2" s="1"/>
  <c r="D358" i="2" a="1"/>
  <c r="D358" i="2" s="1"/>
  <c r="D359" i="2" a="1"/>
  <c r="D359" i="2" s="1"/>
  <c r="D360" i="2" a="1"/>
  <c r="D360" i="2" s="1"/>
  <c r="D361" i="2" a="1"/>
  <c r="D361" i="2" s="1"/>
  <c r="D362" i="2" a="1"/>
  <c r="D362" i="2" s="1"/>
  <c r="D363" i="2" a="1"/>
  <c r="D363" i="2" s="1"/>
  <c r="D364" i="2" a="1"/>
  <c r="D364" i="2" s="1"/>
  <c r="D365" i="2" a="1"/>
  <c r="D365" i="2" s="1"/>
  <c r="D366" i="2" a="1"/>
  <c r="D366" i="2" s="1"/>
  <c r="D367" i="2" a="1"/>
  <c r="D367" i="2" s="1"/>
  <c r="D368" i="2" a="1"/>
  <c r="D368" i="2" s="1"/>
  <c r="D369" i="2" a="1"/>
  <c r="D369" i="2" s="1"/>
  <c r="D370" i="2" a="1"/>
  <c r="D370" i="2" s="1"/>
  <c r="D371" i="2" a="1"/>
  <c r="D371" i="2" s="1"/>
  <c r="D372" i="2" a="1"/>
  <c r="D372" i="2" s="1"/>
  <c r="D373" i="2" a="1"/>
  <c r="D373" i="2" s="1"/>
  <c r="D374" i="2" a="1"/>
  <c r="D374" i="2" s="1"/>
  <c r="D375" i="2" a="1"/>
  <c r="D375" i="2" s="1"/>
  <c r="D376" i="2" a="1"/>
  <c r="D376" i="2" s="1"/>
  <c r="D377" i="2" a="1"/>
  <c r="D377" i="2" s="1"/>
  <c r="D378" i="2" a="1"/>
  <c r="D378" i="2" s="1"/>
  <c r="D379" i="2" a="1"/>
  <c r="D379" i="2" s="1"/>
  <c r="D380" i="2" a="1"/>
  <c r="D380" i="2" s="1"/>
  <c r="D381" i="2" a="1"/>
  <c r="D381" i="2" s="1"/>
  <c r="D382" i="2" a="1"/>
  <c r="D382" i="2" s="1"/>
  <c r="D383" i="2" a="1"/>
  <c r="D383" i="2" s="1"/>
  <c r="D384" i="2" a="1"/>
  <c r="D384" i="2" s="1"/>
  <c r="D385" i="2" a="1"/>
  <c r="D385" i="2" s="1"/>
  <c r="D386" i="2" a="1"/>
  <c r="D386" i="2" s="1"/>
  <c r="D387" i="2" a="1"/>
  <c r="D387" i="2" s="1"/>
  <c r="D388" i="2" a="1"/>
  <c r="D388" i="2" s="1"/>
  <c r="D389" i="2" a="1"/>
  <c r="D389" i="2" s="1"/>
  <c r="D390" i="2" a="1"/>
  <c r="D390" i="2" s="1"/>
  <c r="D391" i="2" a="1"/>
  <c r="D391" i="2" s="1"/>
  <c r="D392" i="2" a="1"/>
  <c r="D392" i="2" s="1"/>
  <c r="D393" i="2" a="1"/>
  <c r="D393" i="2" s="1"/>
  <c r="D394" i="2" a="1"/>
  <c r="D394" i="2" s="1"/>
  <c r="D395" i="2" a="1"/>
  <c r="D395" i="2" s="1"/>
  <c r="D396" i="2" a="1"/>
  <c r="D396" i="2" s="1"/>
  <c r="D397" i="2" a="1"/>
  <c r="D397" i="2" s="1"/>
  <c r="D398" i="2" a="1"/>
  <c r="D398" i="2" s="1"/>
  <c r="D399" i="2" a="1"/>
  <c r="D399" i="2" s="1"/>
  <c r="D400" i="2" a="1"/>
  <c r="D400" i="2" s="1"/>
  <c r="D401" i="2" a="1"/>
  <c r="D401" i="2" s="1"/>
  <c r="D402" i="2" a="1"/>
  <c r="D402" i="2" s="1"/>
  <c r="D403" i="2" a="1"/>
  <c r="D403" i="2" s="1"/>
  <c r="D404" i="2" a="1"/>
  <c r="D404" i="2" s="1"/>
  <c r="D405" i="2" a="1"/>
  <c r="D405" i="2" s="1"/>
  <c r="D406" i="2" a="1"/>
  <c r="D406" i="2" s="1"/>
  <c r="D407" i="2" a="1"/>
  <c r="D407" i="2" s="1"/>
  <c r="D408" i="2" a="1"/>
  <c r="D408" i="2" s="1"/>
  <c r="D409" i="2" a="1"/>
  <c r="D409" i="2" s="1"/>
  <c r="D410" i="2" a="1"/>
  <c r="D410" i="2" s="1"/>
  <c r="D411" i="2" a="1"/>
  <c r="D411" i="2" s="1"/>
  <c r="D412" i="2" a="1"/>
  <c r="D412" i="2" s="1"/>
  <c r="D413" i="2" a="1"/>
  <c r="D413" i="2" s="1"/>
  <c r="D414" i="2" a="1"/>
  <c r="D414" i="2" s="1"/>
  <c r="D415" i="2" a="1"/>
  <c r="D415" i="2" s="1"/>
  <c r="D416" i="2" a="1"/>
  <c r="D416" i="2" s="1"/>
  <c r="D417" i="2" a="1"/>
  <c r="D417" i="2" s="1"/>
  <c r="D418" i="2" a="1"/>
  <c r="D418" i="2" s="1"/>
  <c r="D419" i="2" a="1"/>
  <c r="D419" i="2" s="1"/>
  <c r="D420" i="2" a="1"/>
  <c r="D420" i="2" s="1"/>
  <c r="D421" i="2" a="1"/>
  <c r="D421" i="2" s="1"/>
  <c r="D422" i="2" a="1"/>
  <c r="D422" i="2" s="1"/>
  <c r="D423" i="2" a="1"/>
  <c r="D423" i="2" s="1"/>
  <c r="D424" i="2" a="1"/>
  <c r="D424" i="2" s="1"/>
  <c r="D425" i="2" a="1"/>
  <c r="D425" i="2" s="1"/>
  <c r="D426" i="2" a="1"/>
  <c r="D426" i="2" s="1"/>
  <c r="D427" i="2" a="1"/>
  <c r="D427" i="2" s="1"/>
  <c r="D428" i="2" a="1"/>
  <c r="D428" i="2" s="1"/>
  <c r="D429" i="2" a="1"/>
  <c r="D429" i="2" s="1"/>
  <c r="D430" i="2" a="1"/>
  <c r="D430" i="2" s="1"/>
  <c r="D431" i="2" a="1"/>
  <c r="D431" i="2" s="1"/>
  <c r="D432" i="2" a="1"/>
  <c r="D432" i="2" s="1"/>
  <c r="D433" i="2" a="1"/>
  <c r="D433" i="2" s="1"/>
  <c r="D434" i="2" a="1"/>
  <c r="D434" i="2" s="1"/>
  <c r="D435" i="2" a="1"/>
  <c r="D435" i="2" s="1"/>
  <c r="D436" i="2" a="1"/>
  <c r="D436" i="2" s="1"/>
  <c r="D437" i="2" a="1"/>
  <c r="D437" i="2" s="1"/>
  <c r="D438" i="2" a="1"/>
  <c r="D438" i="2" s="1"/>
  <c r="D439" i="2" a="1"/>
  <c r="D439" i="2" s="1"/>
  <c r="D440" i="2" a="1"/>
  <c r="D440" i="2" s="1"/>
  <c r="D441" i="2" a="1"/>
  <c r="D441" i="2" s="1"/>
  <c r="D442" i="2" a="1"/>
  <c r="D442" i="2" s="1"/>
  <c r="D443" i="2" a="1"/>
  <c r="D443" i="2" s="1"/>
  <c r="D444" i="2" a="1"/>
  <c r="D444" i="2" s="1"/>
  <c r="D445" i="2" a="1"/>
  <c r="D445" i="2" s="1"/>
  <c r="D446" i="2" a="1"/>
  <c r="D446" i="2" s="1"/>
  <c r="D447" i="2" a="1"/>
  <c r="D447" i="2" s="1"/>
  <c r="D448" i="2" a="1"/>
  <c r="D448" i="2" s="1"/>
  <c r="D449" i="2" a="1"/>
  <c r="D449" i="2" s="1"/>
  <c r="D450" i="2" a="1"/>
  <c r="D450" i="2" s="1"/>
  <c r="D451" i="2" a="1"/>
  <c r="D451" i="2" s="1"/>
  <c r="D452" i="2" a="1"/>
  <c r="D452" i="2" s="1"/>
  <c r="D453" i="2" a="1"/>
  <c r="D453" i="2" s="1"/>
  <c r="D454" i="2" a="1"/>
  <c r="D454" i="2" s="1"/>
  <c r="D455" i="2" a="1"/>
  <c r="D455" i="2" s="1"/>
  <c r="D456" i="2" a="1"/>
  <c r="D456" i="2" s="1"/>
  <c r="D457" i="2" a="1"/>
  <c r="D457" i="2" s="1"/>
  <c r="D458" i="2" a="1"/>
  <c r="D458" i="2" s="1"/>
  <c r="D459" i="2" a="1"/>
  <c r="D459" i="2" s="1"/>
  <c r="D460" i="2" a="1"/>
  <c r="D460" i="2" s="1"/>
  <c r="D461" i="2" a="1"/>
  <c r="D461" i="2" s="1"/>
  <c r="D462" i="2" a="1"/>
  <c r="D462" i="2" s="1"/>
  <c r="D463" i="2" a="1"/>
  <c r="D463" i="2" s="1"/>
  <c r="D464" i="2" a="1"/>
  <c r="D464" i="2" s="1"/>
  <c r="D465" i="2" a="1"/>
  <c r="D465" i="2" s="1"/>
  <c r="D466" i="2" a="1"/>
  <c r="D466" i="2" s="1"/>
  <c r="D467" i="2" a="1"/>
  <c r="D467" i="2" s="1"/>
  <c r="D468" i="2" a="1"/>
  <c r="D468" i="2" s="1"/>
  <c r="D469" i="2" a="1"/>
  <c r="D469" i="2" s="1"/>
  <c r="D470" i="2" a="1"/>
  <c r="D470" i="2" s="1"/>
  <c r="D471" i="2" a="1"/>
  <c r="D471" i="2" s="1"/>
  <c r="D472" i="2" a="1"/>
  <c r="D472" i="2" s="1"/>
  <c r="D473" i="2" a="1"/>
  <c r="D473" i="2" s="1"/>
  <c r="D474" i="2" a="1"/>
  <c r="D474" i="2" s="1"/>
  <c r="D475" i="2" a="1"/>
  <c r="D475" i="2" s="1"/>
  <c r="D476" i="2" a="1"/>
  <c r="D476" i="2" s="1"/>
  <c r="D477" i="2" a="1"/>
  <c r="D477" i="2" s="1"/>
  <c r="D478" i="2" a="1"/>
  <c r="D478" i="2" s="1"/>
  <c r="D479" i="2" a="1"/>
  <c r="D479" i="2" s="1"/>
  <c r="D480" i="2" a="1"/>
  <c r="D480" i="2" s="1"/>
  <c r="D481" i="2" a="1"/>
  <c r="D481" i="2" s="1"/>
  <c r="D482" i="2" a="1"/>
  <c r="D482" i="2" s="1"/>
  <c r="D483" i="2" a="1"/>
  <c r="D483" i="2" s="1"/>
  <c r="D484" i="2" a="1"/>
  <c r="D484" i="2" s="1"/>
  <c r="D485" i="2" a="1"/>
  <c r="D485" i="2" s="1"/>
  <c r="D486" i="2" a="1"/>
  <c r="D486" i="2" s="1"/>
  <c r="D487" i="2" a="1"/>
  <c r="D487" i="2" s="1"/>
  <c r="D488" i="2" a="1"/>
  <c r="D488" i="2" s="1"/>
  <c r="D489" i="2" a="1"/>
  <c r="D489" i="2" s="1"/>
  <c r="D490" i="2" a="1"/>
  <c r="D490" i="2" s="1"/>
  <c r="D491" i="2" a="1"/>
  <c r="D491" i="2" s="1"/>
  <c r="D492" i="2" a="1"/>
  <c r="D492" i="2" s="1"/>
  <c r="D493" i="2" a="1"/>
  <c r="D493" i="2" s="1"/>
  <c r="D494" i="2" a="1"/>
  <c r="D494" i="2" s="1"/>
  <c r="D495" i="2" a="1"/>
  <c r="D495" i="2" s="1"/>
  <c r="D496" i="2" a="1"/>
  <c r="D496" i="2" s="1"/>
  <c r="D497" i="2" a="1"/>
  <c r="D497" i="2" s="1"/>
  <c r="D498" i="2" a="1"/>
  <c r="D498" i="2" s="1"/>
  <c r="D499" i="2" a="1"/>
  <c r="D499" i="2" s="1"/>
  <c r="D500" i="2" a="1"/>
  <c r="D500" i="2" s="1"/>
  <c r="D501" i="2" a="1"/>
  <c r="D501" i="2" s="1"/>
  <c r="D502" i="2" a="1"/>
  <c r="D502" i="2" s="1"/>
  <c r="D503" i="2" a="1"/>
  <c r="D503" i="2" s="1"/>
  <c r="D504" i="2" a="1"/>
  <c r="D504" i="2" s="1"/>
  <c r="D505" i="2" a="1"/>
  <c r="D505" i="2" s="1"/>
  <c r="D506" i="2" a="1"/>
  <c r="D506" i="2" s="1"/>
  <c r="D507" i="2" a="1"/>
  <c r="D507" i="2" s="1"/>
  <c r="D508" i="2" a="1"/>
  <c r="D508" i="2" s="1"/>
  <c r="D509" i="2" a="1"/>
  <c r="D509" i="2" s="1"/>
  <c r="D510" i="2" a="1"/>
  <c r="D510" i="2" s="1"/>
  <c r="D511" i="2" a="1"/>
  <c r="D511" i="2" s="1"/>
  <c r="D512" i="2" a="1"/>
  <c r="D512" i="2" s="1"/>
  <c r="D513" i="2" a="1"/>
  <c r="D513" i="2" s="1"/>
  <c r="D514" i="2" a="1"/>
  <c r="D514" i="2" s="1"/>
  <c r="D515" i="2" a="1"/>
  <c r="D515" i="2" s="1"/>
  <c r="D516" i="2" a="1"/>
  <c r="D516" i="2" s="1"/>
  <c r="D517" i="2" a="1"/>
  <c r="D517" i="2" s="1"/>
  <c r="D518" i="2" a="1"/>
  <c r="D518" i="2" s="1"/>
  <c r="D519" i="2" a="1"/>
  <c r="D519" i="2" s="1"/>
  <c r="D520" i="2" a="1"/>
  <c r="D520" i="2" s="1"/>
  <c r="D521" i="2" a="1"/>
  <c r="D521" i="2" s="1"/>
  <c r="D522" i="2" a="1"/>
  <c r="D522" i="2" s="1"/>
  <c r="D523" i="2" a="1"/>
  <c r="D523" i="2" s="1"/>
  <c r="D524" i="2" a="1"/>
  <c r="D524" i="2" s="1"/>
  <c r="D525" i="2" a="1"/>
  <c r="D525" i="2" s="1"/>
  <c r="D526" i="2" a="1"/>
  <c r="D526" i="2" s="1"/>
  <c r="D527" i="2" a="1"/>
  <c r="D527" i="2" s="1"/>
  <c r="D528" i="2" a="1"/>
  <c r="D528" i="2" s="1"/>
  <c r="D529" i="2" a="1"/>
  <c r="D529" i="2" s="1"/>
  <c r="D530" i="2" a="1"/>
  <c r="D530" i="2" s="1"/>
  <c r="D531" i="2" a="1"/>
  <c r="D531" i="2" s="1"/>
  <c r="D532" i="2" a="1"/>
  <c r="D532" i="2" s="1"/>
  <c r="D533" i="2" a="1"/>
  <c r="D533" i="2" s="1"/>
  <c r="D534" i="2" a="1"/>
  <c r="D534" i="2" s="1"/>
  <c r="D535" i="2" a="1"/>
  <c r="D535" i="2" s="1"/>
  <c r="D536" i="2" a="1"/>
  <c r="D536" i="2" s="1"/>
  <c r="D537" i="2" a="1"/>
  <c r="D537" i="2" s="1"/>
  <c r="D538" i="2" a="1"/>
  <c r="D538" i="2" s="1"/>
  <c r="D539" i="2" a="1"/>
  <c r="D539" i="2" s="1"/>
  <c r="D540" i="2" a="1"/>
  <c r="D540" i="2" s="1"/>
  <c r="D541" i="2" a="1"/>
  <c r="D541" i="2" s="1"/>
  <c r="D542" i="2" a="1"/>
  <c r="D542" i="2" s="1"/>
  <c r="D543" i="2" a="1"/>
  <c r="D543" i="2" s="1"/>
  <c r="D544" i="2" a="1"/>
  <c r="D544" i="2" s="1"/>
  <c r="D545" i="2" a="1"/>
  <c r="D545" i="2" s="1"/>
  <c r="D546" i="2" a="1"/>
  <c r="D546" i="2" s="1"/>
  <c r="D547" i="2" a="1"/>
  <c r="D547" i="2" s="1"/>
  <c r="D548" i="2" a="1"/>
  <c r="D548" i="2" s="1"/>
  <c r="D549" i="2" a="1"/>
  <c r="D549" i="2" s="1"/>
  <c r="D550" i="2" a="1"/>
  <c r="D550" i="2" s="1"/>
  <c r="D551" i="2" a="1"/>
  <c r="D551" i="2" s="1"/>
  <c r="D552" i="2" a="1"/>
  <c r="D552" i="2" s="1"/>
  <c r="D553" i="2" a="1"/>
  <c r="D553" i="2" s="1"/>
  <c r="D554" i="2" a="1"/>
  <c r="D554" i="2" s="1"/>
  <c r="D555" i="2" a="1"/>
  <c r="D555" i="2" s="1"/>
  <c r="D556" i="2" a="1"/>
  <c r="D556" i="2" s="1"/>
  <c r="D557" i="2" a="1"/>
  <c r="D557" i="2" s="1"/>
  <c r="D558" i="2" a="1"/>
  <c r="D558" i="2"/>
  <c r="D559" i="2" a="1"/>
  <c r="D559" i="2"/>
  <c r="D560" i="2" a="1"/>
  <c r="D560" i="2"/>
  <c r="D561" i="2" a="1"/>
  <c r="D561" i="2" s="1"/>
  <c r="D562" i="2" a="1"/>
  <c r="D562" i="2" s="1"/>
  <c r="D563" i="2" a="1"/>
  <c r="D563" i="2" s="1"/>
  <c r="D564" i="2" a="1"/>
  <c r="D564" i="2" s="1"/>
  <c r="D565" i="2" a="1"/>
  <c r="D565" i="2" s="1"/>
  <c r="D566" i="2" a="1"/>
  <c r="D566" i="2" s="1"/>
  <c r="D567" i="2" a="1"/>
  <c r="D567" i="2" s="1"/>
  <c r="D568" i="2" a="1"/>
  <c r="D568" i="2" s="1"/>
  <c r="D569" i="2" a="1"/>
  <c r="D569" i="2" s="1"/>
  <c r="D570" i="2" a="1"/>
  <c r="D570" i="2" s="1"/>
  <c r="D571" i="2" a="1"/>
  <c r="D571" i="2" s="1"/>
  <c r="D572" i="2" a="1"/>
  <c r="D572" i="2" s="1"/>
  <c r="D573" i="2" a="1"/>
  <c r="D573" i="2" s="1"/>
  <c r="D574" i="2" a="1"/>
  <c r="D574" i="2" s="1"/>
  <c r="D575" i="2" a="1"/>
  <c r="D575" i="2" s="1"/>
  <c r="D576" i="2" a="1"/>
  <c r="D576" i="2" s="1"/>
  <c r="D577" i="2" a="1"/>
  <c r="D577" i="2" s="1"/>
  <c r="D578" i="2" a="1"/>
  <c r="D578" i="2" s="1"/>
  <c r="D579" i="2" a="1"/>
  <c r="D579" i="2" s="1"/>
  <c r="D580" i="2" a="1"/>
  <c r="D580" i="2" s="1"/>
  <c r="D581" i="2" a="1"/>
  <c r="D581" i="2" s="1"/>
  <c r="D582" i="2" a="1"/>
  <c r="D582" i="2" s="1"/>
  <c r="D583" i="2" a="1"/>
  <c r="D583" i="2" s="1"/>
  <c r="D584" i="2" a="1"/>
  <c r="D584" i="2" s="1"/>
  <c r="D585" i="2" a="1"/>
  <c r="D585" i="2" s="1"/>
  <c r="D586" i="2" a="1"/>
  <c r="D586" i="2" s="1"/>
  <c r="D587" i="2" a="1"/>
  <c r="D587" i="2" s="1"/>
  <c r="D588" i="2" a="1"/>
  <c r="D588" i="2" s="1"/>
  <c r="D589" i="2" a="1"/>
  <c r="D589" i="2" s="1"/>
  <c r="D590" i="2" a="1"/>
  <c r="D590" i="2" s="1"/>
  <c r="D591" i="2" a="1"/>
  <c r="D591" i="2" s="1"/>
  <c r="D592" i="2" a="1"/>
  <c r="D592" i="2" s="1"/>
  <c r="D593" i="2" a="1"/>
  <c r="D593" i="2" s="1"/>
  <c r="D594" i="2" a="1"/>
  <c r="D594" i="2" s="1"/>
  <c r="D595" i="2" a="1"/>
  <c r="D595" i="2" s="1"/>
  <c r="D596" i="2" a="1"/>
  <c r="D596" i="2" s="1"/>
  <c r="D597" i="2" a="1"/>
  <c r="D597" i="2" s="1"/>
  <c r="D598" i="2" a="1"/>
  <c r="D598" i="2" s="1"/>
  <c r="D599" i="2" a="1"/>
  <c r="D599" i="2" s="1"/>
  <c r="D600" i="2" a="1"/>
  <c r="D600" i="2" s="1"/>
  <c r="D601" i="2" a="1"/>
  <c r="D601" i="2" s="1"/>
  <c r="D602" i="2" a="1"/>
  <c r="D602" i="2" s="1"/>
  <c r="D603" i="2" a="1"/>
  <c r="D603" i="2" s="1"/>
  <c r="D604" i="2" a="1"/>
  <c r="D604" i="2" s="1"/>
  <c r="D605" i="2" a="1"/>
  <c r="D605" i="2" s="1"/>
  <c r="D606" i="2" a="1"/>
  <c r="D606" i="2" s="1"/>
  <c r="D607" i="2" a="1"/>
  <c r="D607" i="2" s="1"/>
  <c r="D608" i="2" a="1"/>
  <c r="D608" i="2" s="1"/>
  <c r="D609" i="2" a="1"/>
  <c r="D609" i="2" s="1"/>
  <c r="D610" i="2" a="1"/>
  <c r="D610" i="2" s="1"/>
  <c r="D611" i="2" a="1"/>
  <c r="D611" i="2" s="1"/>
  <c r="D612" i="2" a="1"/>
  <c r="D612" i="2" s="1"/>
  <c r="D613" i="2" a="1"/>
  <c r="D613" i="2" s="1"/>
  <c r="D614" i="2" a="1"/>
  <c r="D614" i="2" s="1"/>
  <c r="D615" i="2" a="1"/>
  <c r="D615" i="2" s="1"/>
  <c r="D616" i="2" a="1"/>
  <c r="D616" i="2" s="1"/>
  <c r="D617" i="2" a="1"/>
  <c r="D617" i="2" s="1"/>
  <c r="D618" i="2" a="1"/>
  <c r="D618" i="2" s="1"/>
  <c r="D619" i="2" a="1"/>
  <c r="D619" i="2" s="1"/>
  <c r="D620" i="2" a="1"/>
  <c r="D620" i="2" s="1"/>
  <c r="D621" i="2" a="1"/>
  <c r="D621" i="2" s="1"/>
  <c r="D622" i="2" a="1"/>
  <c r="D622" i="2" s="1"/>
  <c r="D623" i="2" a="1"/>
  <c r="D623" i="2" s="1"/>
  <c r="D624" i="2" a="1"/>
  <c r="D624" i="2" s="1"/>
  <c r="D625" i="2" a="1"/>
  <c r="D625" i="2" s="1"/>
  <c r="D626" i="2" a="1"/>
  <c r="D626" i="2" s="1"/>
  <c r="D627" i="2" a="1"/>
  <c r="D627" i="2" s="1"/>
  <c r="D628" i="2" a="1"/>
  <c r="D628" i="2" s="1"/>
  <c r="D629" i="2" a="1"/>
  <c r="D629" i="2" s="1"/>
  <c r="D630" i="2" a="1"/>
  <c r="D630" i="2" s="1"/>
  <c r="D631" i="2" a="1"/>
  <c r="D631" i="2" s="1"/>
  <c r="D632" i="2" a="1"/>
  <c r="D632" i="2" s="1"/>
  <c r="D633" i="2" a="1"/>
  <c r="D633" i="2" s="1"/>
  <c r="D634" i="2" a="1"/>
  <c r="D634" i="2" s="1"/>
  <c r="D635" i="2" a="1"/>
  <c r="D635" i="2" s="1"/>
  <c r="D636" i="2" a="1"/>
  <c r="D636" i="2" s="1"/>
  <c r="D637" i="2" a="1"/>
  <c r="D637" i="2" s="1"/>
  <c r="D638" i="2" a="1"/>
  <c r="D638" i="2" s="1"/>
  <c r="D639" i="2" a="1"/>
  <c r="D639" i="2" s="1"/>
  <c r="D640" i="2" a="1"/>
  <c r="D640" i="2" s="1"/>
  <c r="D641" i="2" a="1"/>
  <c r="D641" i="2" s="1"/>
  <c r="D642" i="2" a="1"/>
  <c r="D642" i="2" s="1"/>
  <c r="D643" i="2" a="1"/>
  <c r="D643" i="2" s="1"/>
  <c r="D644" i="2" a="1"/>
  <c r="D644" i="2" s="1"/>
  <c r="D645" i="2" a="1"/>
  <c r="D645" i="2" s="1"/>
  <c r="D646" i="2" a="1"/>
  <c r="D646" i="2" s="1"/>
  <c r="D647" i="2" a="1"/>
  <c r="D647" i="2" s="1"/>
  <c r="D648" i="2" a="1"/>
  <c r="D648" i="2" s="1"/>
  <c r="D649" i="2" a="1"/>
  <c r="D649" i="2" s="1"/>
  <c r="D650" i="2" a="1"/>
  <c r="D650" i="2" s="1"/>
  <c r="D651" i="2" a="1"/>
  <c r="D651" i="2" s="1"/>
  <c r="D652" i="2" a="1"/>
  <c r="D652" i="2" s="1"/>
  <c r="D653" i="2" a="1"/>
  <c r="D653" i="2" s="1"/>
  <c r="D654" i="2" a="1"/>
  <c r="D654" i="2" s="1"/>
  <c r="D655" i="2" a="1"/>
  <c r="D655" i="2" s="1"/>
  <c r="D656" i="2" a="1"/>
  <c r="D656" i="2" s="1"/>
  <c r="D657" i="2" a="1"/>
  <c r="D657" i="2" s="1"/>
  <c r="D658" i="2" a="1"/>
  <c r="D658" i="2" s="1"/>
  <c r="D659" i="2" a="1"/>
  <c r="D659" i="2" s="1"/>
  <c r="D660" i="2" a="1"/>
  <c r="D660" i="2" s="1"/>
  <c r="D661" i="2" a="1"/>
  <c r="D661" i="2" s="1"/>
  <c r="D662" i="2" a="1"/>
  <c r="D662" i="2" s="1"/>
  <c r="D663" i="2" a="1"/>
  <c r="D663" i="2" s="1"/>
  <c r="D664" i="2" a="1"/>
  <c r="D664" i="2" s="1"/>
  <c r="D665" i="2" a="1"/>
  <c r="D665" i="2" s="1"/>
  <c r="D666" i="2" a="1"/>
  <c r="D666" i="2" s="1"/>
  <c r="D667" i="2" a="1"/>
  <c r="D667" i="2" s="1"/>
  <c r="D668" i="2" a="1"/>
  <c r="D668" i="2" s="1"/>
  <c r="D669" i="2" a="1"/>
  <c r="D669" i="2" s="1"/>
  <c r="D670" i="2" a="1"/>
  <c r="D670" i="2" s="1"/>
  <c r="D671" i="2" a="1"/>
  <c r="D671" i="2" s="1"/>
  <c r="D672" i="2" a="1"/>
  <c r="D672" i="2" s="1"/>
  <c r="D673" i="2" a="1"/>
  <c r="D673" i="2" s="1"/>
  <c r="D674" i="2" a="1"/>
  <c r="D674" i="2" s="1"/>
  <c r="D675" i="2" a="1"/>
  <c r="D675" i="2" s="1"/>
  <c r="D676" i="2" a="1"/>
  <c r="D676" i="2" s="1"/>
  <c r="D677" i="2" a="1"/>
  <c r="D677" i="2" s="1"/>
  <c r="D678" i="2" a="1"/>
  <c r="D678" i="2" s="1"/>
  <c r="D679" i="2" a="1"/>
  <c r="D679" i="2" s="1"/>
  <c r="D680" i="2" a="1"/>
  <c r="D680" i="2" s="1"/>
  <c r="D681" i="2" a="1"/>
  <c r="D681" i="2" s="1"/>
  <c r="D682" i="2" a="1"/>
  <c r="D682" i="2" s="1"/>
  <c r="D683" i="2" a="1"/>
  <c r="D683" i="2" s="1"/>
  <c r="D684" i="2" a="1"/>
  <c r="D684" i="2" s="1"/>
  <c r="D685" i="2" a="1"/>
  <c r="D685" i="2" s="1"/>
  <c r="D686" i="2" a="1"/>
  <c r="D686" i="2" s="1"/>
  <c r="D687" i="2" a="1"/>
  <c r="D687" i="2" s="1"/>
  <c r="D688" i="2" a="1"/>
  <c r="D688" i="2" s="1"/>
  <c r="D689" i="2" a="1"/>
  <c r="D689" i="2" s="1"/>
  <c r="D690" i="2" a="1"/>
  <c r="D690" i="2" s="1"/>
  <c r="D691" i="2" a="1"/>
  <c r="D691" i="2" s="1"/>
  <c r="D692" i="2" a="1"/>
  <c r="D692" i="2" s="1"/>
  <c r="D693" i="2" a="1"/>
  <c r="D693" i="2" s="1"/>
  <c r="D694" i="2" a="1"/>
  <c r="D694" i="2" s="1"/>
  <c r="D695" i="2" a="1"/>
  <c r="D695" i="2" s="1"/>
  <c r="D696" i="2" a="1"/>
  <c r="D696" i="2" s="1"/>
  <c r="D697" i="2" a="1"/>
  <c r="D697" i="2" s="1"/>
  <c r="D698" i="2" a="1"/>
  <c r="D698" i="2" s="1"/>
  <c r="D699" i="2" a="1"/>
  <c r="D699" i="2" s="1"/>
  <c r="D700" i="2" a="1"/>
  <c r="D700" i="2" s="1"/>
  <c r="D701" i="2" a="1"/>
  <c r="D701" i="2" s="1"/>
  <c r="D702" i="2" a="1"/>
  <c r="D702" i="2" s="1"/>
  <c r="D703" i="2" a="1"/>
  <c r="D703" i="2" s="1"/>
  <c r="D704" i="2" a="1"/>
  <c r="D704" i="2" s="1"/>
  <c r="D705" i="2" a="1"/>
  <c r="D705" i="2" s="1"/>
  <c r="D706" i="2" a="1"/>
  <c r="D706" i="2" s="1"/>
  <c r="D707" i="2" a="1"/>
  <c r="D707" i="2" s="1"/>
  <c r="D708" i="2" a="1"/>
  <c r="D708" i="2" s="1"/>
  <c r="D709" i="2" a="1"/>
  <c r="D709" i="2" s="1"/>
  <c r="D710" i="2" a="1"/>
  <c r="D710" i="2" s="1"/>
  <c r="D711" i="2" a="1"/>
  <c r="D711" i="2" s="1"/>
  <c r="D712" i="2" a="1"/>
  <c r="D712" i="2" s="1"/>
  <c r="D713" i="2" a="1"/>
  <c r="D713" i="2" s="1"/>
  <c r="D714" i="2" a="1"/>
  <c r="D714" i="2" s="1"/>
  <c r="D715" i="2" a="1"/>
  <c r="D715" i="2" s="1"/>
  <c r="D716" i="2" a="1"/>
  <c r="D716" i="2" s="1"/>
  <c r="D717" i="2" a="1"/>
  <c r="D717" i="2" s="1"/>
  <c r="D718" i="2" a="1"/>
  <c r="D718" i="2" s="1"/>
  <c r="D719" i="2" a="1"/>
  <c r="D719" i="2" s="1"/>
  <c r="D720" i="2" a="1"/>
  <c r="D720" i="2" s="1"/>
  <c r="D721" i="2" a="1"/>
  <c r="D721" i="2" s="1"/>
  <c r="D722" i="2" a="1"/>
  <c r="D722" i="2" s="1"/>
  <c r="D723" i="2" a="1"/>
  <c r="D723" i="2" s="1"/>
  <c r="D724" i="2" a="1"/>
  <c r="D724" i="2" s="1"/>
  <c r="D725" i="2" a="1"/>
  <c r="D725" i="2" s="1"/>
  <c r="D726" i="2" a="1"/>
  <c r="D726" i="2" s="1"/>
  <c r="D727" i="2" a="1"/>
  <c r="D727" i="2" s="1"/>
  <c r="D728" i="2" a="1"/>
  <c r="D728" i="2" s="1"/>
  <c r="D729" i="2" a="1"/>
  <c r="D729" i="2" s="1"/>
  <c r="D730" i="2" a="1"/>
  <c r="D730" i="2" s="1"/>
  <c r="D731" i="2" a="1"/>
  <c r="D731" i="2" s="1"/>
  <c r="D732" i="2" a="1"/>
  <c r="D732" i="2" s="1"/>
  <c r="D733" i="2" a="1"/>
  <c r="D733" i="2" s="1"/>
  <c r="D734" i="2" a="1"/>
  <c r="D734" i="2" s="1"/>
  <c r="D735" i="2" a="1"/>
  <c r="D735" i="2" s="1"/>
  <c r="D736" i="2" a="1"/>
  <c r="D736" i="2" s="1"/>
  <c r="D737" i="2" a="1"/>
  <c r="D737" i="2" s="1"/>
  <c r="D738" i="2" a="1"/>
  <c r="D738" i="2" s="1"/>
  <c r="D739" i="2" a="1"/>
  <c r="D739" i="2" s="1"/>
  <c r="D740" i="2" a="1"/>
  <c r="D740" i="2" s="1"/>
  <c r="D741" i="2" a="1"/>
  <c r="D741" i="2" s="1"/>
  <c r="D742" i="2" a="1"/>
  <c r="D742" i="2" s="1"/>
  <c r="D743" i="2" a="1"/>
  <c r="D743" i="2" s="1"/>
  <c r="D744" i="2" a="1"/>
  <c r="D744" i="2" s="1"/>
  <c r="D745" i="2" a="1"/>
  <c r="D745" i="2" s="1"/>
  <c r="D746" i="2" a="1"/>
  <c r="D746" i="2" s="1"/>
  <c r="D747" i="2" a="1"/>
  <c r="D747" i="2" s="1"/>
  <c r="D748" i="2" a="1"/>
  <c r="D748" i="2" s="1"/>
  <c r="D749" i="2" a="1"/>
  <c r="D749" i="2" s="1"/>
  <c r="D750" i="2" a="1"/>
  <c r="D750" i="2" s="1"/>
  <c r="D751" i="2" a="1"/>
  <c r="D751" i="2" s="1"/>
  <c r="D752" i="2" a="1"/>
  <c r="D752" i="2" s="1"/>
  <c r="D753" i="2" a="1"/>
  <c r="D753" i="2" s="1"/>
  <c r="D754" i="2" a="1"/>
  <c r="D754" i="2" s="1"/>
  <c r="D755" i="2" a="1"/>
  <c r="D755" i="2" s="1"/>
  <c r="D756" i="2" a="1"/>
  <c r="D756" i="2" s="1"/>
  <c r="D757" i="2" a="1"/>
  <c r="D757" i="2" s="1"/>
  <c r="D758" i="2" a="1"/>
  <c r="D758" i="2" s="1"/>
  <c r="D759" i="2" a="1"/>
  <c r="D759" i="2" s="1"/>
  <c r="D760" i="2" a="1"/>
  <c r="D760" i="2" s="1"/>
  <c r="D761" i="2" a="1"/>
  <c r="D761" i="2" s="1"/>
  <c r="D762" i="2" a="1"/>
  <c r="D762" i="2" s="1"/>
  <c r="D763" i="2" a="1"/>
  <c r="D763" i="2" s="1"/>
  <c r="D764" i="2" a="1"/>
  <c r="D764" i="2" s="1"/>
  <c r="D765" i="2" a="1"/>
  <c r="D765" i="2" s="1"/>
  <c r="D766" i="2" a="1"/>
  <c r="D766" i="2" s="1"/>
  <c r="D767" i="2" a="1"/>
  <c r="D767" i="2" s="1"/>
  <c r="D768" i="2" a="1"/>
  <c r="D768" i="2" s="1"/>
  <c r="D769" i="2" a="1"/>
  <c r="D769" i="2" s="1"/>
  <c r="D770" i="2" a="1"/>
  <c r="D770" i="2" s="1"/>
  <c r="D771" i="2" a="1"/>
  <c r="D771" i="2" s="1"/>
  <c r="D772" i="2" a="1"/>
  <c r="D772" i="2" s="1"/>
  <c r="D773" i="2" a="1"/>
  <c r="D773" i="2" s="1"/>
  <c r="D774" i="2" a="1"/>
  <c r="D774" i="2" s="1"/>
  <c r="D775" i="2" a="1"/>
  <c r="D775" i="2" s="1"/>
  <c r="D776" i="2" a="1"/>
  <c r="D776" i="2" s="1"/>
  <c r="D777" i="2" a="1"/>
  <c r="D777" i="2" s="1"/>
  <c r="D778" i="2" a="1"/>
  <c r="D778" i="2" s="1"/>
  <c r="D779" i="2" a="1"/>
  <c r="D779" i="2" s="1"/>
  <c r="D780" i="2" a="1"/>
  <c r="D780" i="2" s="1"/>
  <c r="D781" i="2" a="1"/>
  <c r="D781" i="2" s="1"/>
  <c r="D782" i="2" a="1"/>
  <c r="D782" i="2" s="1"/>
  <c r="D783" i="2" a="1"/>
  <c r="D783" i="2" s="1"/>
  <c r="D784" i="2" a="1"/>
  <c r="D784" i="2" s="1"/>
  <c r="D785" i="2" a="1"/>
  <c r="D785" i="2" s="1"/>
  <c r="D786" i="2" a="1"/>
  <c r="D786" i="2" s="1"/>
  <c r="D787" i="2" a="1"/>
  <c r="D787" i="2" s="1"/>
  <c r="D788" i="2" a="1"/>
  <c r="D788" i="2" s="1"/>
  <c r="D789" i="2" a="1"/>
  <c r="D789" i="2" s="1"/>
  <c r="D790" i="2" a="1"/>
  <c r="D790" i="2" s="1"/>
  <c r="D791" i="2" a="1"/>
  <c r="D791" i="2" s="1"/>
  <c r="D792" i="2" a="1"/>
  <c r="D792" i="2" s="1"/>
  <c r="D793" i="2" a="1"/>
  <c r="D793" i="2" s="1"/>
  <c r="D794" i="2" a="1"/>
  <c r="D794" i="2" s="1"/>
  <c r="D795" i="2" a="1"/>
  <c r="D795" i="2" s="1"/>
  <c r="D796" i="2" a="1"/>
  <c r="D796" i="2" s="1"/>
  <c r="D797" i="2" a="1"/>
  <c r="D797" i="2" s="1"/>
  <c r="D798" i="2" a="1"/>
  <c r="D798" i="2" s="1"/>
  <c r="D799" i="2" a="1"/>
  <c r="D799" i="2" s="1"/>
  <c r="D800" i="2" a="1"/>
  <c r="D800" i="2" s="1"/>
  <c r="D801" i="2" a="1"/>
  <c r="D801" i="2" s="1"/>
  <c r="D802" i="2" a="1"/>
  <c r="D802" i="2" s="1"/>
  <c r="D803" i="2" a="1"/>
  <c r="D803" i="2" s="1"/>
  <c r="D804" i="2" a="1"/>
  <c r="D804" i="2" s="1"/>
  <c r="D805" i="2" a="1"/>
  <c r="D805" i="2" s="1"/>
  <c r="D806" i="2" a="1"/>
  <c r="D806" i="2" s="1"/>
  <c r="D807" i="2" a="1"/>
  <c r="D807" i="2" s="1"/>
  <c r="D808" i="2" a="1"/>
  <c r="D808" i="2" s="1"/>
  <c r="D809" i="2" a="1"/>
  <c r="D809" i="2" s="1"/>
  <c r="D810" i="2" a="1"/>
  <c r="D810" i="2" s="1"/>
  <c r="D811" i="2" a="1"/>
  <c r="D811" i="2" s="1"/>
  <c r="D812" i="2" a="1"/>
  <c r="D812" i="2" s="1"/>
  <c r="D813" i="2" a="1"/>
  <c r="D813" i="2" s="1"/>
  <c r="D814" i="2" a="1"/>
  <c r="D814" i="2" s="1"/>
  <c r="D815" i="2" a="1"/>
  <c r="D815" i="2" s="1"/>
  <c r="D816" i="2" a="1"/>
  <c r="D816" i="2" s="1"/>
  <c r="D817" i="2" a="1"/>
  <c r="D817" i="2" s="1"/>
  <c r="D818" i="2" a="1"/>
  <c r="D818" i="2" s="1"/>
  <c r="D819" i="2" a="1"/>
  <c r="D819" i="2" s="1"/>
  <c r="D820" i="2" a="1"/>
  <c r="D820" i="2" s="1"/>
  <c r="D821" i="2" a="1"/>
  <c r="D821" i="2" s="1"/>
  <c r="D822" i="2" a="1"/>
  <c r="D822" i="2" s="1"/>
  <c r="D823" i="2" a="1"/>
  <c r="D823" i="2" s="1"/>
  <c r="D824" i="2" a="1"/>
  <c r="D824" i="2" s="1"/>
  <c r="D825" i="2" a="1"/>
  <c r="D825" i="2" s="1"/>
  <c r="D826" i="2" a="1"/>
  <c r="D826" i="2" s="1"/>
  <c r="D827" i="2" a="1"/>
  <c r="D827" i="2" s="1"/>
  <c r="D828" i="2" a="1"/>
  <c r="D828" i="2" s="1"/>
  <c r="D829" i="2" a="1"/>
  <c r="D829" i="2" s="1"/>
  <c r="D830" i="2" a="1"/>
  <c r="D830" i="2" s="1"/>
  <c r="D831" i="2" a="1"/>
  <c r="D831" i="2" s="1"/>
  <c r="D832" i="2" a="1"/>
  <c r="D832" i="2" s="1"/>
  <c r="D833" i="2" a="1"/>
  <c r="D833" i="2" s="1"/>
  <c r="D834" i="2" a="1"/>
  <c r="D834" i="2" s="1"/>
  <c r="D835" i="2" a="1"/>
  <c r="D835" i="2" s="1"/>
  <c r="D836" i="2" a="1"/>
  <c r="D836" i="2" s="1"/>
  <c r="D837" i="2" a="1"/>
  <c r="D837" i="2" s="1"/>
  <c r="D838" i="2" a="1"/>
  <c r="D838" i="2" s="1"/>
  <c r="D839" i="2" a="1"/>
  <c r="D839" i="2" s="1"/>
  <c r="D840" i="2" a="1"/>
  <c r="D840" i="2" s="1"/>
  <c r="D841" i="2" a="1"/>
  <c r="D841" i="2" s="1"/>
  <c r="D842" i="2" a="1"/>
  <c r="D842" i="2" s="1"/>
  <c r="D843" i="2" a="1"/>
  <c r="D843" i="2" s="1"/>
  <c r="D844" i="2" a="1"/>
  <c r="D844" i="2" s="1"/>
  <c r="D845" i="2" a="1"/>
  <c r="D845" i="2" s="1"/>
  <c r="D846" i="2" a="1"/>
  <c r="D846" i="2" s="1"/>
  <c r="D847" i="2" a="1"/>
  <c r="D847" i="2" s="1"/>
  <c r="D848" i="2" a="1"/>
  <c r="D848" i="2" s="1"/>
  <c r="D849" i="2" a="1"/>
  <c r="D849" i="2" s="1"/>
  <c r="D850" i="2" a="1"/>
  <c r="D850" i="2" s="1"/>
  <c r="D851" i="2" a="1"/>
  <c r="D851" i="2" s="1"/>
  <c r="D852" i="2" a="1"/>
  <c r="D852" i="2" s="1"/>
  <c r="D853" i="2" a="1"/>
  <c r="D853" i="2" s="1"/>
  <c r="D854" i="2" a="1"/>
  <c r="D854" i="2" s="1"/>
  <c r="D855" i="2" a="1"/>
  <c r="D855" i="2" s="1"/>
  <c r="D856" i="2" a="1"/>
  <c r="D856" i="2" s="1"/>
  <c r="D857" i="2" a="1"/>
  <c r="D857" i="2" s="1"/>
  <c r="D858" i="2" a="1"/>
  <c r="D858" i="2" s="1"/>
  <c r="D859" i="2" a="1"/>
  <c r="D859" i="2" s="1"/>
  <c r="D860" i="2" a="1"/>
  <c r="D860" i="2" s="1"/>
  <c r="D861" i="2" a="1"/>
  <c r="D861" i="2" s="1"/>
  <c r="D862" i="2" a="1"/>
  <c r="D862" i="2" s="1"/>
  <c r="D863" i="2" a="1"/>
  <c r="D863" i="2" s="1"/>
  <c r="D864" i="2" a="1"/>
  <c r="D864" i="2" s="1"/>
  <c r="D865" i="2" a="1"/>
  <c r="D865" i="2" s="1"/>
  <c r="D866" i="2" a="1"/>
  <c r="D866" i="2" s="1"/>
  <c r="D867" i="2" a="1"/>
  <c r="D867" i="2" s="1"/>
  <c r="D868" i="2" a="1"/>
  <c r="D868" i="2" s="1"/>
  <c r="D869" i="2" a="1"/>
  <c r="D869" i="2" s="1"/>
  <c r="D870" i="2" a="1"/>
  <c r="D870" i="2" s="1"/>
  <c r="D871" i="2" a="1"/>
  <c r="D871" i="2" s="1"/>
  <c r="D872" i="2" a="1"/>
  <c r="D872" i="2" s="1"/>
  <c r="D873" i="2" a="1"/>
  <c r="D873" i="2" s="1"/>
  <c r="D874" i="2" a="1"/>
  <c r="D874" i="2" s="1"/>
  <c r="D875" i="2" a="1"/>
  <c r="D875" i="2" s="1"/>
  <c r="D876" i="2" a="1"/>
  <c r="D876" i="2" s="1"/>
  <c r="D877" i="2" a="1"/>
  <c r="D877" i="2" s="1"/>
  <c r="D878" i="2" a="1"/>
  <c r="D878" i="2" s="1"/>
  <c r="D879" i="2" a="1"/>
  <c r="D879" i="2" s="1"/>
  <c r="D880" i="2" a="1"/>
  <c r="D880" i="2" s="1"/>
  <c r="D881" i="2" a="1"/>
  <c r="D881" i="2" s="1"/>
  <c r="D882" i="2" a="1"/>
  <c r="D882" i="2" s="1"/>
  <c r="D883" i="2" a="1"/>
  <c r="D883" i="2" s="1"/>
  <c r="D884" i="2" a="1"/>
  <c r="D884" i="2" s="1"/>
  <c r="D885" i="2" a="1"/>
  <c r="D885" i="2" s="1"/>
  <c r="D886" i="2" a="1"/>
  <c r="D886" i="2" s="1"/>
  <c r="D887" i="2" a="1"/>
  <c r="D887" i="2" s="1"/>
  <c r="D888" i="2" a="1"/>
  <c r="D888" i="2" s="1"/>
  <c r="D889" i="2" a="1"/>
  <c r="D889" i="2" s="1"/>
  <c r="D890" i="2" a="1"/>
  <c r="D890" i="2" s="1"/>
  <c r="D891" i="2" a="1"/>
  <c r="D891" i="2" s="1"/>
  <c r="D892" i="2" a="1"/>
  <c r="D892" i="2" s="1"/>
  <c r="D893" i="2" a="1"/>
  <c r="D893" i="2" s="1"/>
  <c r="D894" i="2" a="1"/>
  <c r="D894" i="2" s="1"/>
  <c r="D895" i="2" a="1"/>
  <c r="D895" i="2" s="1"/>
  <c r="D896" i="2" a="1"/>
  <c r="D896" i="2" s="1"/>
  <c r="D897" i="2" a="1"/>
  <c r="D897" i="2" s="1"/>
  <c r="D898" i="2" a="1"/>
  <c r="D898" i="2" s="1"/>
  <c r="D899" i="2" a="1"/>
  <c r="D899" i="2" s="1"/>
  <c r="D900" i="2" a="1"/>
  <c r="D900" i="2" s="1"/>
  <c r="D901" i="2" a="1"/>
  <c r="D901" i="2" s="1"/>
  <c r="D902" i="2" a="1"/>
  <c r="D902" i="2" s="1"/>
  <c r="D903" i="2" a="1"/>
  <c r="D903" i="2" s="1"/>
  <c r="D904" i="2" a="1"/>
  <c r="D904" i="2" s="1"/>
  <c r="D905" i="2" a="1"/>
  <c r="D905" i="2" s="1"/>
  <c r="D906" i="2" a="1"/>
  <c r="D906" i="2" s="1"/>
  <c r="D907" i="2" a="1"/>
  <c r="D907" i="2" s="1"/>
  <c r="D908" i="2" a="1"/>
  <c r="D908" i="2" s="1"/>
  <c r="D909" i="2" a="1"/>
  <c r="D909" i="2" s="1"/>
  <c r="D910" i="2" a="1"/>
  <c r="D910" i="2" s="1"/>
  <c r="D911" i="2" a="1"/>
  <c r="D911" i="2" s="1"/>
  <c r="D912" i="2" a="1"/>
  <c r="D912" i="2" s="1"/>
  <c r="D913" i="2" a="1"/>
  <c r="D913" i="2" s="1"/>
  <c r="D914" i="2" a="1"/>
  <c r="D914" i="2" s="1"/>
  <c r="D915" i="2" a="1"/>
  <c r="D915" i="2" s="1"/>
  <c r="D916" i="2" a="1"/>
  <c r="D916" i="2" s="1"/>
  <c r="D917" i="2" a="1"/>
  <c r="D917" i="2" s="1"/>
  <c r="D918" i="2" a="1"/>
  <c r="D918" i="2" s="1"/>
  <c r="D919" i="2" a="1"/>
  <c r="D919" i="2" s="1"/>
  <c r="D920" i="2" a="1"/>
  <c r="D920" i="2" s="1"/>
  <c r="D921" i="2" a="1"/>
  <c r="D921" i="2" s="1"/>
  <c r="D922" i="2" a="1"/>
  <c r="D922" i="2" s="1"/>
  <c r="D923" i="2" a="1"/>
  <c r="D923" i="2" s="1"/>
  <c r="D924" i="2" a="1"/>
  <c r="D924" i="2" s="1"/>
  <c r="D925" i="2" a="1"/>
  <c r="D925" i="2" s="1"/>
  <c r="D926" i="2" a="1"/>
  <c r="D926" i="2" s="1"/>
  <c r="D927" i="2" a="1"/>
  <c r="D927" i="2" s="1"/>
  <c r="D928" i="2" a="1"/>
  <c r="D928" i="2" s="1"/>
  <c r="D929" i="2" a="1"/>
  <c r="D929" i="2" s="1"/>
  <c r="D930" i="2" a="1"/>
  <c r="D930" i="2" s="1"/>
  <c r="D931" i="2" a="1"/>
  <c r="D931" i="2" s="1"/>
  <c r="D932" i="2" a="1"/>
  <c r="D932" i="2" s="1"/>
  <c r="D933" i="2" a="1"/>
  <c r="D933" i="2" s="1"/>
  <c r="D934" i="2" a="1"/>
  <c r="D934" i="2" s="1"/>
  <c r="D935" i="2" a="1"/>
  <c r="D935" i="2" s="1"/>
  <c r="D936" i="2" a="1"/>
  <c r="D936" i="2" s="1"/>
  <c r="D937" i="2" a="1"/>
  <c r="D937" i="2" s="1"/>
  <c r="D938" i="2" a="1"/>
  <c r="D938" i="2" s="1"/>
  <c r="D939" i="2" a="1"/>
  <c r="D939" i="2" s="1"/>
  <c r="D940" i="2" a="1"/>
  <c r="D940" i="2" s="1"/>
  <c r="D941" i="2" a="1"/>
  <c r="D941" i="2" s="1"/>
  <c r="D942" i="2" a="1"/>
  <c r="D942" i="2" s="1"/>
  <c r="D943" i="2" a="1"/>
  <c r="D943" i="2" s="1"/>
  <c r="D944" i="2" a="1"/>
  <c r="D944" i="2" s="1"/>
  <c r="D945" i="2" a="1"/>
  <c r="D945" i="2" s="1"/>
  <c r="D946" i="2" a="1"/>
  <c r="D946" i="2" s="1"/>
  <c r="D947" i="2" a="1"/>
  <c r="D947" i="2" s="1"/>
  <c r="D948" i="2" a="1"/>
  <c r="D948" i="2" s="1"/>
  <c r="D949" i="2" a="1"/>
  <c r="D949" i="2" s="1"/>
  <c r="D950" i="2" a="1"/>
  <c r="D950" i="2" s="1"/>
  <c r="D951" i="2" a="1"/>
  <c r="D951" i="2" s="1"/>
  <c r="D952" i="2" a="1"/>
  <c r="D952" i="2" s="1"/>
  <c r="D953" i="2" a="1"/>
  <c r="D953" i="2" s="1"/>
  <c r="D954" i="2" a="1"/>
  <c r="D954" i="2" s="1"/>
  <c r="D955" i="2" a="1"/>
  <c r="D955" i="2" s="1"/>
  <c r="D956" i="2" a="1"/>
  <c r="D956" i="2" s="1"/>
  <c r="D957" i="2" a="1"/>
  <c r="D957" i="2" s="1"/>
  <c r="D958" i="2" a="1"/>
  <c r="D958" i="2" s="1"/>
  <c r="D959" i="2" a="1"/>
  <c r="D959" i="2" s="1"/>
  <c r="D960" i="2" a="1"/>
  <c r="D960" i="2" s="1"/>
  <c r="D961" i="2" a="1"/>
  <c r="D961" i="2" s="1"/>
  <c r="D962" i="2" a="1"/>
  <c r="D962" i="2" s="1"/>
  <c r="D963" i="2" a="1"/>
  <c r="D963" i="2" s="1"/>
  <c r="D964" i="2" a="1"/>
  <c r="D964" i="2" s="1"/>
  <c r="D965" i="2" a="1"/>
  <c r="D965" i="2" s="1"/>
  <c r="D966" i="2" a="1"/>
  <c r="D966" i="2" s="1"/>
  <c r="D967" i="2" a="1"/>
  <c r="D967" i="2" s="1"/>
  <c r="D968" i="2" a="1"/>
  <c r="D968" i="2" s="1"/>
  <c r="D969" i="2" a="1"/>
  <c r="D969" i="2" s="1"/>
  <c r="D970" i="2" a="1"/>
  <c r="D970" i="2" s="1"/>
  <c r="D971" i="2" a="1"/>
  <c r="D971" i="2" s="1"/>
  <c r="D972" i="2" a="1"/>
  <c r="D972" i="2" s="1"/>
  <c r="D973" i="2" a="1"/>
  <c r="D973" i="2" s="1"/>
  <c r="D974" i="2" a="1"/>
  <c r="D974" i="2" s="1"/>
  <c r="D975" i="2" a="1"/>
  <c r="D975" i="2" s="1"/>
  <c r="D976" i="2" a="1"/>
  <c r="D976" i="2" s="1"/>
  <c r="D977" i="2" a="1"/>
  <c r="D977" i="2" s="1"/>
  <c r="D978" i="2" a="1"/>
  <c r="D978" i="2" s="1"/>
  <c r="D979" i="2" a="1"/>
  <c r="D979" i="2" s="1"/>
  <c r="D980" i="2" a="1"/>
  <c r="D980" i="2" s="1"/>
  <c r="D981" i="2" a="1"/>
  <c r="D981" i="2" s="1"/>
  <c r="D982" i="2" a="1"/>
  <c r="D982" i="2" s="1"/>
  <c r="D983" i="2" a="1"/>
  <c r="D983" i="2" s="1"/>
  <c r="D984" i="2" a="1"/>
  <c r="D984" i="2" s="1"/>
  <c r="D985" i="2" a="1"/>
  <c r="D985" i="2" s="1"/>
  <c r="D986" i="2" a="1"/>
  <c r="D986" i="2" s="1"/>
  <c r="D987" i="2" a="1"/>
  <c r="D987" i="2" s="1"/>
  <c r="D988" i="2" a="1"/>
  <c r="D988" i="2" s="1"/>
  <c r="D989" i="2" a="1"/>
  <c r="D989" i="2" s="1"/>
  <c r="D990" i="2" a="1"/>
  <c r="D990" i="2" s="1"/>
  <c r="D991" i="2" a="1"/>
  <c r="D991" i="2" s="1"/>
  <c r="D992" i="2" a="1"/>
  <c r="D992" i="2" s="1"/>
  <c r="D993" i="2" a="1"/>
  <c r="D993" i="2" s="1"/>
  <c r="D994" i="2" a="1"/>
  <c r="D994" i="2" s="1"/>
  <c r="D995" i="2" a="1"/>
  <c r="D995" i="2" s="1"/>
  <c r="D996" i="2" a="1"/>
  <c r="D996" i="2" s="1"/>
  <c r="D997" i="2" a="1"/>
  <c r="D997" i="2" s="1"/>
  <c r="D998" i="2" a="1"/>
  <c r="D998" i="2" s="1"/>
  <c r="D999" i="2" a="1"/>
  <c r="D999" i="2" s="1"/>
  <c r="D1000" i="2" a="1"/>
  <c r="D1000" i="2" s="1"/>
  <c r="D1001" i="2" a="1"/>
  <c r="D1001" i="2" s="1"/>
  <c r="D1002" i="2" a="1"/>
  <c r="D1002" i="2" s="1"/>
  <c r="D1003" i="2" a="1"/>
  <c r="D1003" i="2" s="1"/>
  <c r="D1004" i="2" a="1"/>
  <c r="D1004" i="2" s="1"/>
  <c r="D1005" i="2" a="1"/>
  <c r="D1005" i="2" s="1"/>
  <c r="D1006" i="2" a="1"/>
  <c r="D1006" i="2" s="1"/>
  <c r="D1007" i="2" a="1"/>
  <c r="D1007" i="2" s="1"/>
  <c r="D1008" i="2" a="1"/>
  <c r="D1008" i="2" s="1"/>
  <c r="D1009" i="2" a="1"/>
  <c r="D1009" i="2" s="1"/>
  <c r="D1010" i="2" a="1"/>
  <c r="D1010" i="2" s="1"/>
  <c r="D1011" i="2" a="1"/>
  <c r="D1011" i="2" s="1"/>
  <c r="D1012" i="2" a="1"/>
  <c r="D1012" i="2" s="1"/>
  <c r="D1013" i="2" a="1"/>
  <c r="D1013" i="2" s="1"/>
  <c r="D1014" i="2" a="1"/>
  <c r="D1014" i="2" s="1"/>
  <c r="D1015" i="2" a="1"/>
  <c r="D1015" i="2" s="1"/>
  <c r="D1016" i="2" a="1"/>
  <c r="D1016" i="2" s="1"/>
  <c r="D1017" i="2" a="1"/>
  <c r="D1017" i="2" s="1"/>
  <c r="D1018" i="2" a="1"/>
  <c r="D1018" i="2" s="1"/>
  <c r="D1019" i="2" a="1"/>
  <c r="D1019" i="2" s="1"/>
  <c r="D1020" i="2" a="1"/>
  <c r="D1020" i="2" s="1"/>
  <c r="D1021" i="2" a="1"/>
  <c r="D1021" i="2" s="1"/>
  <c r="D1022" i="2" a="1"/>
  <c r="D1022" i="2" s="1"/>
  <c r="D1023" i="2" a="1"/>
  <c r="D1023" i="2" s="1"/>
  <c r="D1024" i="2" a="1"/>
  <c r="D1024" i="2" s="1"/>
  <c r="D1025" i="2" a="1"/>
  <c r="D1025" i="2" s="1"/>
  <c r="D1026" i="2" a="1"/>
  <c r="D1026" i="2" s="1"/>
  <c r="D1027" i="2" a="1"/>
  <c r="D1027" i="2" s="1"/>
  <c r="D1028" i="2" a="1"/>
  <c r="D1028" i="2" s="1"/>
  <c r="D1029" i="2" a="1"/>
  <c r="D1029" i="2" s="1"/>
  <c r="D1030" i="2" a="1"/>
  <c r="D1030" i="2" s="1"/>
  <c r="D1031" i="2" a="1"/>
  <c r="D1031" i="2" s="1"/>
  <c r="D1032" i="2" a="1"/>
  <c r="D1032" i="2" s="1"/>
  <c r="D1033" i="2" a="1"/>
  <c r="D1033" i="2" s="1"/>
  <c r="D1034" i="2" a="1"/>
  <c r="D1034" i="2" s="1"/>
  <c r="D1035" i="2" a="1"/>
  <c r="D1035" i="2" s="1"/>
  <c r="D1036" i="2" a="1"/>
  <c r="D1036" i="2" s="1"/>
  <c r="D1037" i="2" a="1"/>
  <c r="D1037" i="2" s="1"/>
  <c r="D1038" i="2" a="1"/>
  <c r="D1038" i="2" s="1"/>
  <c r="D1039" i="2" a="1"/>
  <c r="D1039" i="2" s="1"/>
  <c r="D1040" i="2" a="1"/>
  <c r="D1040" i="2" s="1"/>
  <c r="D1041" i="2" a="1"/>
  <c r="D1041" i="2" s="1"/>
  <c r="D1042" i="2" a="1"/>
  <c r="D1042" i="2" s="1"/>
  <c r="D1043" i="2" a="1"/>
  <c r="D1043" i="2" s="1"/>
  <c r="D1044" i="2" a="1"/>
  <c r="D1044" i="2" s="1"/>
  <c r="D1045" i="2" a="1"/>
  <c r="D1045" i="2" s="1"/>
  <c r="D1046" i="2" a="1"/>
  <c r="D1046" i="2" s="1"/>
  <c r="D1047" i="2" a="1"/>
  <c r="D1047" i="2" s="1"/>
  <c r="D1048" i="2" a="1"/>
  <c r="D1048" i="2" s="1"/>
  <c r="D1049" i="2" a="1"/>
  <c r="D1049" i="2" s="1"/>
  <c r="D1050" i="2" a="1"/>
  <c r="D1050" i="2" s="1"/>
  <c r="D1051" i="2" a="1"/>
  <c r="D1051" i="2" s="1"/>
  <c r="D1052" i="2" a="1"/>
  <c r="D1052" i="2" s="1"/>
  <c r="D1053" i="2" a="1"/>
  <c r="D1053" i="2" s="1"/>
  <c r="D1054" i="2" a="1"/>
  <c r="D1054" i="2" s="1"/>
  <c r="D1055" i="2" a="1"/>
  <c r="D1055" i="2" s="1"/>
  <c r="D1056" i="2" a="1"/>
  <c r="D1056" i="2" s="1"/>
  <c r="D1057" i="2" a="1"/>
  <c r="D1057" i="2" s="1"/>
  <c r="D1058" i="2" a="1"/>
  <c r="D1058" i="2" s="1"/>
  <c r="D1059" i="2" a="1"/>
  <c r="D1059" i="2" s="1"/>
  <c r="D1060" i="2" a="1"/>
  <c r="D1060" i="2" s="1"/>
  <c r="D1061" i="2" a="1"/>
  <c r="D1061" i="2" s="1"/>
  <c r="D1062" i="2" a="1"/>
  <c r="D1062" i="2" s="1"/>
  <c r="D1063" i="2" a="1"/>
  <c r="D1063" i="2" s="1"/>
  <c r="D1064" i="2" a="1"/>
  <c r="D1064" i="2" s="1"/>
  <c r="D1065" i="2" a="1"/>
  <c r="D1065" i="2" s="1"/>
  <c r="D1066" i="2" a="1"/>
  <c r="D1066" i="2" s="1"/>
  <c r="D1067" i="2" a="1"/>
  <c r="D1067" i="2" s="1"/>
  <c r="D1068" i="2" a="1"/>
  <c r="D1068" i="2" s="1"/>
  <c r="D1069" i="2" a="1"/>
  <c r="D1069" i="2" s="1"/>
  <c r="D1070" i="2" a="1"/>
  <c r="D1070" i="2" s="1"/>
  <c r="D1071" i="2" a="1"/>
  <c r="D1071" i="2" s="1"/>
  <c r="D1072" i="2" a="1"/>
  <c r="D1072" i="2" s="1"/>
  <c r="D1073" i="2" a="1"/>
  <c r="D1073" i="2" s="1"/>
  <c r="D1074" i="2" a="1"/>
  <c r="D1074" i="2" s="1"/>
  <c r="D1075" i="2" a="1"/>
  <c r="D1075" i="2" s="1"/>
  <c r="D1076" i="2" a="1"/>
  <c r="D1076" i="2" s="1"/>
  <c r="D1077" i="2" a="1"/>
  <c r="D1077" i="2" s="1"/>
  <c r="D1078" i="2" a="1"/>
  <c r="D1078" i="2" s="1"/>
  <c r="D1079" i="2" a="1"/>
  <c r="D1079" i="2" s="1"/>
  <c r="D1080" i="2" a="1"/>
  <c r="D1080" i="2" s="1"/>
  <c r="D1081" i="2" a="1"/>
  <c r="D1081" i="2" s="1"/>
  <c r="D1082" i="2" a="1"/>
  <c r="D1082" i="2" s="1"/>
  <c r="D1083" i="2" a="1"/>
  <c r="D1083" i="2" s="1"/>
  <c r="D1084" i="2" a="1"/>
  <c r="D1084" i="2" s="1"/>
  <c r="D1085" i="2" a="1"/>
  <c r="D1085" i="2" s="1"/>
  <c r="D1086" i="2" a="1"/>
  <c r="D1086" i="2" s="1"/>
  <c r="D1087" i="2" a="1"/>
  <c r="D1087" i="2" s="1"/>
  <c r="D1088" i="2" a="1"/>
  <c r="D1088" i="2" s="1"/>
  <c r="D1089" i="2" a="1"/>
  <c r="D1089" i="2" s="1"/>
  <c r="D1090" i="2" a="1"/>
  <c r="D1090" i="2" s="1"/>
  <c r="D1091" i="2" a="1"/>
  <c r="D1091" i="2" s="1"/>
  <c r="D1092" i="2" a="1"/>
  <c r="D1092" i="2" s="1"/>
  <c r="D1093" i="2" a="1"/>
  <c r="D1093" i="2" s="1"/>
  <c r="D1094" i="2" a="1"/>
  <c r="D1094" i="2" s="1"/>
  <c r="D1095" i="2" a="1"/>
  <c r="D1095" i="2" s="1"/>
  <c r="D1096" i="2" a="1"/>
  <c r="D1096" i="2" s="1"/>
  <c r="D1097" i="2" a="1"/>
  <c r="D1097" i="2" s="1"/>
  <c r="D1098" i="2" a="1"/>
  <c r="D1098" i="2" s="1"/>
  <c r="D1100" i="2" a="1"/>
  <c r="D1100" i="2" s="1"/>
  <c r="D1101" i="2" a="1"/>
  <c r="D1101" i="2" s="1"/>
  <c r="D1102" i="2" a="1"/>
  <c r="D1102" i="2" s="1"/>
  <c r="D1103" i="2" a="1"/>
  <c r="D1103" i="2" s="1"/>
  <c r="D1104" i="2" a="1"/>
  <c r="D1104" i="2" s="1"/>
  <c r="D1105" i="2" a="1"/>
  <c r="D1105" i="2" s="1"/>
  <c r="D1106" i="2" a="1"/>
  <c r="D1106" i="2" s="1"/>
  <c r="D1107" i="2" a="1"/>
  <c r="D1107" i="2" s="1"/>
  <c r="D1108" i="2" a="1"/>
  <c r="D1108" i="2" s="1"/>
  <c r="D1109" i="2" a="1"/>
  <c r="D1109" i="2" s="1"/>
  <c r="D1110" i="2" a="1"/>
  <c r="D1110" i="2" s="1"/>
  <c r="D1111" i="2" a="1"/>
  <c r="D1111" i="2" s="1"/>
  <c r="D1112" i="2" a="1"/>
  <c r="D1112" i="2" s="1"/>
  <c r="D1113" i="2" a="1"/>
  <c r="D1113" i="2" s="1"/>
  <c r="D1114" i="2" a="1"/>
  <c r="D1114" i="2" s="1"/>
  <c r="D1115" i="2" a="1"/>
  <c r="D1115" i="2" s="1"/>
  <c r="D1116" i="2" a="1"/>
  <c r="D1116" i="2" s="1"/>
  <c r="D1117" i="2" a="1"/>
  <c r="D1117" i="2" s="1"/>
  <c r="D1118" i="2" a="1"/>
  <c r="D1118" i="2" s="1"/>
  <c r="D1119" i="2" a="1"/>
  <c r="D1119" i="2" s="1"/>
  <c r="D1120" i="2" a="1"/>
  <c r="D1120" i="2" s="1"/>
  <c r="D1121" i="2" a="1"/>
  <c r="D1121" i="2" s="1"/>
  <c r="D1122" i="2" a="1"/>
  <c r="D1122" i="2" s="1"/>
  <c r="D1123" i="2" a="1"/>
  <c r="D1123" i="2" s="1"/>
  <c r="D1124" i="2" a="1"/>
  <c r="D1124" i="2" s="1"/>
  <c r="D1125" i="2" a="1"/>
  <c r="D1125" i="2" s="1"/>
  <c r="D1126" i="2" a="1"/>
  <c r="D1126" i="2" s="1"/>
  <c r="D1127" i="2" a="1"/>
  <c r="D1127" i="2" s="1"/>
  <c r="D1128" i="2" a="1"/>
  <c r="D1128" i="2" s="1"/>
  <c r="D1129" i="2" a="1"/>
  <c r="D1129" i="2" s="1"/>
  <c r="D1130" i="2" a="1"/>
  <c r="D1130" i="2" s="1"/>
  <c r="D1131" i="2" a="1"/>
  <c r="D1131" i="2" s="1"/>
  <c r="D1132" i="2" a="1"/>
  <c r="D1132" i="2" s="1"/>
  <c r="D1133" i="2" a="1"/>
  <c r="D1133" i="2" s="1"/>
  <c r="D1134" i="2" a="1"/>
  <c r="D1134" i="2" s="1"/>
  <c r="D1135" i="2" a="1"/>
  <c r="D1135" i="2" s="1"/>
  <c r="D1136" i="2" a="1"/>
  <c r="D1136" i="2" s="1"/>
  <c r="D1137" i="2" a="1"/>
  <c r="D1137" i="2" s="1"/>
  <c r="D1138" i="2" a="1"/>
  <c r="D1138" i="2" s="1"/>
  <c r="D1139" i="2" a="1"/>
  <c r="D1139" i="2" s="1"/>
  <c r="D1140" i="2" a="1"/>
  <c r="D1140" i="2" s="1"/>
  <c r="D1141" i="2" a="1"/>
  <c r="D1141" i="2" s="1"/>
  <c r="D1142" i="2" a="1"/>
  <c r="D1142" i="2" s="1"/>
  <c r="D1143" i="2" a="1"/>
  <c r="D1143" i="2" s="1"/>
  <c r="D1144" i="2" a="1"/>
  <c r="D1144" i="2" s="1"/>
  <c r="D1145" i="2" a="1"/>
  <c r="D1145" i="2" s="1"/>
  <c r="D1146" i="2" a="1"/>
  <c r="D1146" i="2" s="1"/>
  <c r="D1147" i="2" a="1"/>
  <c r="D1147" i="2" s="1"/>
  <c r="D1148" i="2" a="1"/>
  <c r="D1148" i="2" s="1"/>
  <c r="D1149" i="2" a="1"/>
  <c r="D1149" i="2" s="1"/>
  <c r="D1150" i="2" a="1"/>
  <c r="D1150" i="2" s="1"/>
  <c r="D1151" i="2" a="1"/>
  <c r="D1151" i="2" s="1"/>
  <c r="D1152" i="2" a="1"/>
  <c r="D1152" i="2" s="1"/>
  <c r="D1153" i="2" a="1"/>
  <c r="D1153" i="2" s="1"/>
  <c r="D1154" i="2" a="1"/>
  <c r="D1154" i="2" s="1"/>
  <c r="D1155" i="2" a="1"/>
  <c r="D1155" i="2" s="1"/>
  <c r="D1156" i="2" a="1"/>
  <c r="D1156" i="2" s="1"/>
  <c r="D1157" i="2" a="1"/>
  <c r="D1157" i="2" s="1"/>
  <c r="D1158" i="2" a="1"/>
  <c r="D1158" i="2" s="1"/>
  <c r="D1159" i="2" a="1"/>
  <c r="D1159" i="2" s="1"/>
  <c r="D1160" i="2" a="1"/>
  <c r="D1160" i="2" s="1"/>
  <c r="D1161" i="2" a="1"/>
  <c r="D1161" i="2" s="1"/>
  <c r="D1162" i="2" a="1"/>
  <c r="D1162" i="2" s="1"/>
  <c r="D1163" i="2" a="1"/>
  <c r="D1163" i="2" s="1"/>
  <c r="D1164" i="2" a="1"/>
  <c r="D1164" i="2" s="1"/>
  <c r="D1165" i="2" a="1"/>
  <c r="D1165" i="2" s="1"/>
  <c r="D1166" i="2" a="1"/>
  <c r="D1166" i="2" s="1"/>
  <c r="D1167" i="2" a="1"/>
  <c r="D1167" i="2" s="1"/>
  <c r="D1168" i="2" a="1"/>
  <c r="D1168" i="2" s="1"/>
  <c r="D1169" i="2" a="1"/>
  <c r="D1169" i="2" s="1"/>
  <c r="D1170" i="2" a="1"/>
  <c r="D1170" i="2" s="1"/>
  <c r="D1171" i="2" a="1"/>
  <c r="D1171" i="2" s="1"/>
  <c r="D1172" i="2" a="1"/>
  <c r="D1172" i="2" s="1"/>
  <c r="D1173" i="2" a="1"/>
  <c r="D1173" i="2" s="1"/>
  <c r="D1174" i="2" a="1"/>
  <c r="D1174" i="2" s="1"/>
  <c r="D1175" i="2" a="1"/>
  <c r="D1175" i="2" s="1"/>
  <c r="D1176" i="2" a="1"/>
  <c r="D1176" i="2" s="1"/>
  <c r="D1177" i="2" a="1"/>
  <c r="D1177" i="2" s="1"/>
  <c r="D1178" i="2" a="1"/>
  <c r="D1178" i="2" s="1"/>
  <c r="D1179" i="2" a="1"/>
  <c r="D1179" i="2" s="1"/>
  <c r="D1180" i="2" a="1"/>
  <c r="D1180" i="2" s="1"/>
  <c r="D1181" i="2" a="1"/>
  <c r="D1181" i="2" s="1"/>
  <c r="D1182" i="2" a="1"/>
  <c r="D1182" i="2" s="1"/>
  <c r="D1183" i="2" a="1"/>
  <c r="D1183" i="2" s="1"/>
  <c r="D1184" i="2" a="1"/>
  <c r="D1184" i="2" s="1"/>
  <c r="D1185" i="2" a="1"/>
  <c r="D1185" i="2" s="1"/>
  <c r="D1186" i="2" a="1"/>
  <c r="D1186" i="2" s="1"/>
  <c r="D1187" i="2" a="1"/>
  <c r="D1187" i="2" s="1"/>
  <c r="D1188" i="2" a="1"/>
  <c r="D1188" i="2" s="1"/>
  <c r="D1189" i="2" a="1"/>
  <c r="D1189" i="2" s="1"/>
  <c r="D1190" i="2" a="1"/>
  <c r="D1190" i="2" s="1"/>
  <c r="D1191" i="2" a="1"/>
  <c r="D1191" i="2" s="1"/>
  <c r="D1192" i="2" a="1"/>
  <c r="D1192" i="2" s="1"/>
  <c r="D1193" i="2" a="1"/>
  <c r="D1193" i="2" s="1"/>
  <c r="D1194" i="2" a="1"/>
  <c r="D1194" i="2" s="1"/>
  <c r="D1195" i="2" a="1"/>
  <c r="D1195" i="2" s="1"/>
  <c r="D1196" i="2" a="1"/>
  <c r="D1196" i="2" s="1"/>
  <c r="D1197" i="2" a="1"/>
  <c r="D1197" i="2" s="1"/>
  <c r="D1198" i="2" a="1"/>
  <c r="D1198" i="2" s="1"/>
  <c r="D1199" i="2" a="1"/>
  <c r="D1199" i="2" s="1"/>
  <c r="D1200" i="2" a="1"/>
  <c r="D1200" i="2" s="1"/>
  <c r="D1201" i="2" a="1"/>
  <c r="D1201" i="2" s="1"/>
  <c r="D1202" i="2" a="1"/>
  <c r="D1202" i="2" s="1"/>
  <c r="D1203" i="2" a="1"/>
  <c r="D1203" i="2" s="1"/>
  <c r="D1204" i="2" a="1"/>
  <c r="D1204" i="2" s="1"/>
  <c r="D1205" i="2" a="1"/>
  <c r="D1205" i="2" s="1"/>
  <c r="D1206" i="2" a="1"/>
  <c r="D1206" i="2" s="1"/>
  <c r="D1207" i="2" a="1"/>
  <c r="D1207" i="2" s="1"/>
  <c r="D1208" i="2" a="1"/>
  <c r="D1208" i="2" s="1"/>
  <c r="D1209" i="2" a="1"/>
  <c r="D1209" i="2" s="1"/>
  <c r="D1210" i="2" a="1"/>
  <c r="D1210" i="2" s="1"/>
  <c r="D1211" i="2" a="1"/>
  <c r="D1211" i="2" s="1"/>
  <c r="D1212" i="2" a="1"/>
  <c r="D1212" i="2" s="1"/>
  <c r="D1213" i="2" a="1"/>
  <c r="D1213" i="2" s="1"/>
  <c r="D1214" i="2" a="1"/>
  <c r="D1214" i="2" s="1"/>
  <c r="D1215" i="2" a="1"/>
  <c r="D1215" i="2" s="1"/>
  <c r="D1216" i="2" a="1"/>
  <c r="D1216" i="2" s="1"/>
  <c r="D1217" i="2" a="1"/>
  <c r="D1217" i="2" s="1"/>
  <c r="D1218" i="2" a="1"/>
  <c r="D1218" i="2" s="1"/>
  <c r="D1219" i="2" a="1"/>
  <c r="D1219" i="2" s="1"/>
  <c r="D1220" i="2" a="1"/>
  <c r="D1220" i="2" s="1"/>
  <c r="D1221" i="2" a="1"/>
  <c r="D1221" i="2" s="1"/>
  <c r="D1222" i="2" a="1"/>
  <c r="D1222" i="2" s="1"/>
  <c r="D1223" i="2" a="1"/>
  <c r="D1223" i="2" s="1"/>
  <c r="D1224" i="2" a="1"/>
  <c r="D1224" i="2" s="1"/>
  <c r="D1225" i="2" a="1"/>
  <c r="D1225" i="2" s="1"/>
  <c r="D1226" i="2" a="1"/>
  <c r="D1226" i="2" s="1"/>
  <c r="D1227" i="2" a="1"/>
  <c r="D1227" i="2" s="1"/>
  <c r="D1228" i="2" a="1"/>
  <c r="D1228" i="2" s="1"/>
  <c r="D1229" i="2" a="1"/>
  <c r="D1229" i="2" s="1"/>
  <c r="D1230" i="2" a="1"/>
  <c r="D1230" i="2" s="1"/>
  <c r="D1231" i="2" a="1"/>
  <c r="D1231" i="2" s="1"/>
  <c r="D1232" i="2" a="1"/>
  <c r="D1232" i="2" s="1"/>
  <c r="D1233" i="2" a="1"/>
  <c r="D1233" i="2" s="1"/>
  <c r="D1234" i="2" a="1"/>
  <c r="D1234" i="2" s="1"/>
  <c r="D1235" i="2" a="1"/>
  <c r="D1235" i="2" s="1"/>
  <c r="D1236" i="2" a="1"/>
  <c r="D1236" i="2" s="1"/>
  <c r="D1237" i="2" a="1"/>
  <c r="D1237" i="2" s="1"/>
  <c r="D1238" i="2" a="1"/>
  <c r="D1238" i="2" s="1"/>
  <c r="D1239" i="2" a="1"/>
  <c r="D1239" i="2" s="1"/>
  <c r="D1240" i="2" a="1"/>
  <c r="D1240" i="2" s="1"/>
  <c r="D1241" i="2" a="1"/>
  <c r="D1241" i="2" s="1"/>
  <c r="D1242" i="2" a="1"/>
  <c r="D1242" i="2" s="1"/>
  <c r="D1243" i="2" a="1"/>
  <c r="D1243" i="2" s="1"/>
  <c r="D1244" i="2" a="1"/>
  <c r="D1244" i="2" s="1"/>
  <c r="D1245" i="2" a="1"/>
  <c r="D1245" i="2" s="1"/>
  <c r="D1246" i="2" a="1"/>
  <c r="D1246" i="2" s="1"/>
  <c r="D1247" i="2" a="1"/>
  <c r="D1247" i="2" s="1"/>
  <c r="D1248" i="2" a="1"/>
  <c r="D1248" i="2" s="1"/>
  <c r="D1249" i="2" a="1"/>
  <c r="D1249" i="2" s="1"/>
  <c r="D1250" i="2" a="1"/>
  <c r="D1250" i="2" s="1"/>
  <c r="D1251" i="2" a="1"/>
  <c r="D1251" i="2" s="1"/>
  <c r="D1252" i="2" a="1"/>
  <c r="D1252" i="2" s="1"/>
  <c r="D1253" i="2" a="1"/>
  <c r="D1253" i="2" s="1"/>
  <c r="D1254" i="2" a="1"/>
  <c r="D1254" i="2" s="1"/>
  <c r="D1255" i="2" a="1"/>
  <c r="D1255" i="2" s="1"/>
  <c r="D1256" i="2" a="1"/>
  <c r="D1256" i="2" s="1"/>
  <c r="D1257" i="2" a="1"/>
  <c r="D1257" i="2" s="1"/>
  <c r="D1258" i="2" a="1"/>
  <c r="D1258" i="2" s="1"/>
  <c r="D1259" i="2" a="1"/>
  <c r="D1259" i="2" s="1"/>
  <c r="D1260" i="2" a="1"/>
  <c r="D1260" i="2" s="1"/>
  <c r="D1261" i="2" a="1"/>
  <c r="D1261" i="2" s="1"/>
  <c r="D1262" i="2" a="1"/>
  <c r="D1262" i="2" s="1"/>
  <c r="D1263" i="2" a="1"/>
  <c r="D1263" i="2" s="1"/>
  <c r="D1264" i="2" a="1"/>
  <c r="D1264" i="2" s="1"/>
  <c r="D1265" i="2" a="1"/>
  <c r="D1265" i="2" s="1"/>
  <c r="D1266" i="2" a="1"/>
  <c r="D1266" i="2" s="1"/>
  <c r="D1267" i="2" a="1"/>
  <c r="D1267" i="2" s="1"/>
  <c r="D1268" i="2" a="1"/>
  <c r="D1268" i="2" s="1"/>
  <c r="D1269" i="2" a="1"/>
  <c r="D1269" i="2" s="1"/>
  <c r="D1270" i="2" a="1"/>
  <c r="D1270" i="2" s="1"/>
  <c r="D1271" i="2" a="1"/>
  <c r="D1271" i="2" s="1"/>
  <c r="D1272" i="2" a="1"/>
  <c r="D1272" i="2" s="1"/>
  <c r="D1273" i="2" a="1"/>
  <c r="D1273" i="2" s="1"/>
  <c r="D1274" i="2" a="1"/>
  <c r="D1274" i="2" s="1"/>
  <c r="D1275" i="2" a="1"/>
  <c r="D1275" i="2" s="1"/>
  <c r="D1276" i="2" a="1"/>
  <c r="D1276" i="2" s="1"/>
  <c r="D1277" i="2" a="1"/>
  <c r="D1277" i="2" s="1"/>
  <c r="D1278" i="2" a="1"/>
  <c r="D1278" i="2" s="1"/>
  <c r="D1279" i="2" a="1"/>
  <c r="D1279" i="2" s="1"/>
  <c r="D1280" i="2" a="1"/>
  <c r="D1280" i="2" s="1"/>
  <c r="D1281" i="2" a="1"/>
  <c r="D1281" i="2" s="1"/>
  <c r="D1282" i="2" a="1"/>
  <c r="D1282" i="2" s="1"/>
  <c r="D1283" i="2" a="1"/>
  <c r="D1283" i="2" s="1"/>
  <c r="D1284" i="2" a="1"/>
  <c r="D1284" i="2" s="1"/>
  <c r="D1285" i="2" a="1"/>
  <c r="D1285" i="2" s="1"/>
  <c r="D1286" i="2" a="1"/>
  <c r="D1286" i="2" s="1"/>
  <c r="D1287" i="2" a="1"/>
  <c r="D1287" i="2" s="1"/>
  <c r="D1288" i="2" a="1"/>
  <c r="D1288" i="2" s="1"/>
  <c r="D1289" i="2" a="1"/>
  <c r="D1289" i="2" s="1"/>
  <c r="D1290" i="2" a="1"/>
  <c r="D1290" i="2" s="1"/>
  <c r="D1291" i="2" a="1"/>
  <c r="D1291" i="2" s="1"/>
  <c r="D1292" i="2" a="1"/>
  <c r="D1292" i="2" s="1"/>
  <c r="D1293" i="2" a="1"/>
  <c r="D1293" i="2" s="1"/>
  <c r="D1294" i="2" a="1"/>
  <c r="D1294" i="2" s="1"/>
  <c r="D1295" i="2" a="1"/>
  <c r="D1295" i="2" s="1"/>
  <c r="D1296" i="2" a="1"/>
  <c r="D1296" i="2" s="1"/>
  <c r="D1297" i="2" a="1"/>
  <c r="D1297" i="2" s="1"/>
  <c r="D1298" i="2" a="1"/>
  <c r="D1298" i="2" s="1"/>
  <c r="D1299" i="2" a="1"/>
  <c r="D1299" i="2" s="1"/>
  <c r="D1300" i="2" a="1"/>
  <c r="D1300" i="2" s="1"/>
  <c r="D1301" i="2" a="1"/>
  <c r="D1301" i="2" s="1"/>
  <c r="D1302" i="2" a="1"/>
  <c r="D1302" i="2" s="1"/>
  <c r="D1303" i="2" a="1"/>
  <c r="D1303" i="2" s="1"/>
  <c r="D1304" i="2" a="1"/>
  <c r="D1304" i="2" s="1"/>
  <c r="D1305" i="2" a="1"/>
  <c r="D1305" i="2" s="1"/>
  <c r="D1306" i="2" a="1"/>
  <c r="D1306" i="2" s="1"/>
  <c r="D1307" i="2" a="1"/>
  <c r="D1307" i="2" s="1"/>
  <c r="D1308" i="2" a="1"/>
  <c r="D1308" i="2" s="1"/>
  <c r="D1309" i="2" a="1"/>
  <c r="D1309" i="2" s="1"/>
  <c r="D1310" i="2" a="1"/>
  <c r="D1310" i="2" s="1"/>
  <c r="D1311" i="2" a="1"/>
  <c r="D1311" i="2" s="1"/>
  <c r="D1312" i="2" a="1"/>
  <c r="D1312" i="2" s="1"/>
  <c r="D1313" i="2" a="1"/>
  <c r="D1313" i="2" s="1"/>
  <c r="D1314" i="2" a="1"/>
  <c r="D1314" i="2" s="1"/>
  <c r="D1315" i="2" a="1"/>
  <c r="D1315" i="2" s="1"/>
  <c r="D1316" i="2" a="1"/>
  <c r="D1316" i="2" s="1"/>
  <c r="D1317" i="2" a="1"/>
  <c r="D1317" i="2" s="1"/>
  <c r="D1318" i="2" a="1"/>
  <c r="D1318" i="2" s="1"/>
  <c r="D1319" i="2" a="1"/>
  <c r="D1319" i="2" s="1"/>
  <c r="D1320" i="2" a="1"/>
  <c r="D1320" i="2" s="1"/>
  <c r="D1321" i="2" a="1"/>
  <c r="D1321" i="2" s="1"/>
  <c r="D1322" i="2" a="1"/>
  <c r="D1322" i="2" s="1"/>
  <c r="D1323" i="2" a="1"/>
  <c r="D1323" i="2" s="1"/>
  <c r="D1324" i="2" a="1"/>
  <c r="D1324" i="2" s="1"/>
  <c r="D1325" i="2" a="1"/>
  <c r="D1325" i="2" s="1"/>
  <c r="D1326" i="2" a="1"/>
  <c r="D1326" i="2" s="1"/>
  <c r="D1327" i="2" a="1"/>
  <c r="D1327" i="2" s="1"/>
  <c r="D1328" i="2" a="1"/>
  <c r="D1328" i="2" s="1"/>
  <c r="D1329" i="2" a="1"/>
  <c r="D1329" i="2" s="1"/>
  <c r="D1330" i="2" a="1"/>
  <c r="D1330" i="2" s="1"/>
  <c r="D1331" i="2" a="1"/>
  <c r="D1331" i="2" s="1"/>
  <c r="D1332" i="2" a="1"/>
  <c r="D1332" i="2" s="1"/>
  <c r="D1333" i="2" a="1"/>
  <c r="D1333" i="2" s="1"/>
  <c r="D1334" i="2" a="1"/>
  <c r="D1334" i="2" s="1"/>
  <c r="D1335" i="2" a="1"/>
  <c r="D1335" i="2" s="1"/>
  <c r="D1336" i="2" a="1"/>
  <c r="D1336" i="2" s="1"/>
  <c r="D1337" i="2" a="1"/>
  <c r="D1337" i="2" s="1"/>
  <c r="D1338" i="2" a="1"/>
  <c r="D1338" i="2" s="1"/>
  <c r="D1339" i="2" a="1"/>
  <c r="D1339" i="2" s="1"/>
  <c r="D1340" i="2" a="1"/>
  <c r="D1340" i="2" s="1"/>
  <c r="D1341" i="2" a="1"/>
  <c r="D1341" i="2" s="1"/>
  <c r="D1342" i="2" a="1"/>
  <c r="D1342" i="2" s="1"/>
  <c r="D1343" i="2" a="1"/>
  <c r="D1343" i="2" s="1"/>
  <c r="D1344" i="2" a="1"/>
  <c r="D1344" i="2" s="1"/>
  <c r="D1345" i="2" a="1"/>
  <c r="D1345" i="2" s="1"/>
  <c r="D1346" i="2" a="1"/>
  <c r="D1346" i="2" s="1"/>
  <c r="D1347" i="2" a="1"/>
  <c r="D1347" i="2" s="1"/>
  <c r="D1348" i="2" a="1"/>
  <c r="D1348" i="2" s="1"/>
  <c r="D1349" i="2" a="1"/>
  <c r="D1349" i="2" s="1"/>
  <c r="D1350" i="2" a="1"/>
  <c r="D1350" i="2" s="1"/>
  <c r="D1351" i="2" a="1"/>
  <c r="D1351" i="2" s="1"/>
  <c r="D1352" i="2" a="1"/>
  <c r="D1352" i="2" s="1"/>
  <c r="D1353" i="2" a="1"/>
  <c r="D1353" i="2" s="1"/>
  <c r="D1354" i="2" a="1"/>
  <c r="D1354" i="2" s="1"/>
  <c r="D1355" i="2" a="1"/>
  <c r="D1355" i="2" s="1"/>
  <c r="D1356" i="2" a="1"/>
  <c r="D1356" i="2" s="1"/>
  <c r="D1357" i="2" a="1"/>
  <c r="D1357" i="2" s="1"/>
  <c r="D1358" i="2" a="1"/>
  <c r="D1358" i="2" s="1"/>
  <c r="D1359" i="2" a="1"/>
  <c r="D1359" i="2" s="1"/>
  <c r="D1360" i="2" a="1"/>
  <c r="D1360" i="2" s="1"/>
  <c r="D1361" i="2" a="1"/>
  <c r="D1361" i="2" s="1"/>
  <c r="D1362" i="2" a="1"/>
  <c r="D1362" i="2" s="1"/>
  <c r="D1363" i="2" a="1"/>
  <c r="D1363" i="2" s="1"/>
  <c r="D1364" i="2" a="1"/>
  <c r="D1364" i="2" s="1"/>
  <c r="D1365" i="2" a="1"/>
  <c r="D1365" i="2" s="1"/>
  <c r="D1366" i="2" a="1"/>
  <c r="D1366" i="2" s="1"/>
  <c r="D1367" i="2" a="1"/>
  <c r="D1367" i="2" s="1"/>
  <c r="D1368" i="2" a="1"/>
  <c r="D1368" i="2" s="1"/>
  <c r="D1369" i="2" a="1"/>
  <c r="D1369" i="2" s="1"/>
  <c r="D1370" i="2" a="1"/>
  <c r="D1370" i="2" s="1"/>
  <c r="D1371" i="2" a="1"/>
  <c r="D1371" i="2" s="1"/>
  <c r="D1372" i="2" a="1"/>
  <c r="D1372" i="2" s="1"/>
  <c r="D1373" i="2" a="1"/>
  <c r="D1373" i="2" s="1"/>
  <c r="D1374" i="2" a="1"/>
  <c r="D1374" i="2" s="1"/>
  <c r="D1375" i="2" a="1"/>
  <c r="D1375" i="2" s="1"/>
  <c r="D1376" i="2" a="1"/>
  <c r="D1376" i="2" s="1"/>
  <c r="D1377" i="2" a="1"/>
  <c r="D1377" i="2" s="1"/>
  <c r="D1378" i="2" a="1"/>
  <c r="D1378" i="2" s="1"/>
  <c r="D1379" i="2" a="1"/>
  <c r="D1379" i="2" s="1"/>
  <c r="D1380" i="2" a="1"/>
  <c r="D1380" i="2" s="1"/>
  <c r="D1381" i="2" a="1"/>
  <c r="D1381" i="2" s="1"/>
  <c r="D1382" i="2" a="1"/>
  <c r="D1382" i="2" s="1"/>
  <c r="D1383" i="2" a="1"/>
  <c r="D1383" i="2" s="1"/>
  <c r="D1384" i="2" a="1"/>
  <c r="D1384" i="2" s="1"/>
  <c r="D1385" i="2" a="1"/>
  <c r="D1385" i="2" s="1"/>
  <c r="D1386" i="2" a="1"/>
  <c r="D1386" i="2" s="1"/>
  <c r="D1387" i="2" a="1"/>
  <c r="D1387" i="2" s="1"/>
  <c r="D1388" i="2" a="1"/>
  <c r="D1388" i="2" s="1"/>
  <c r="D1389" i="2" a="1"/>
  <c r="D1389" i="2" s="1"/>
  <c r="D1390" i="2" a="1"/>
  <c r="D1390" i="2" s="1"/>
  <c r="D1391" i="2" a="1"/>
  <c r="D1391" i="2" s="1"/>
  <c r="D1392" i="2" a="1"/>
  <c r="D1392" i="2" s="1"/>
  <c r="D1393" i="2" a="1"/>
  <c r="D1393" i="2" s="1"/>
  <c r="D1394" i="2" a="1"/>
  <c r="D1394" i="2" s="1"/>
  <c r="D1395" i="2" a="1"/>
  <c r="D1395" i="2" s="1"/>
  <c r="D1396" i="2" a="1"/>
  <c r="D1396" i="2" s="1"/>
  <c r="D1397" i="2" a="1"/>
  <c r="D1397" i="2" s="1"/>
  <c r="D1398" i="2" a="1"/>
  <c r="D1398" i="2" s="1"/>
  <c r="D1399" i="2" a="1"/>
  <c r="D1399" i="2" s="1"/>
  <c r="D1400" i="2" a="1"/>
  <c r="D1400" i="2" s="1"/>
  <c r="D1401" i="2" a="1"/>
  <c r="D1401" i="2" s="1"/>
  <c r="D1402" i="2" a="1"/>
  <c r="D1402" i="2" s="1"/>
  <c r="D1403" i="2" a="1"/>
  <c r="D1403" i="2" s="1"/>
  <c r="D1404" i="2" a="1"/>
  <c r="D1404" i="2" s="1"/>
  <c r="D1405" i="2" a="1"/>
  <c r="D1405" i="2" s="1"/>
  <c r="D1406" i="2" a="1"/>
  <c r="D1406" i="2" s="1"/>
  <c r="D1407" i="2" a="1"/>
  <c r="D1407" i="2" s="1"/>
  <c r="D1408" i="2" a="1"/>
  <c r="D1408" i="2" s="1"/>
  <c r="D1409" i="2" a="1"/>
  <c r="D1409" i="2" s="1"/>
  <c r="D1410" i="2" a="1"/>
  <c r="D1410" i="2" s="1"/>
  <c r="D1411" i="2" a="1"/>
  <c r="D1411" i="2" s="1"/>
  <c r="D1412" i="2" a="1"/>
  <c r="D1412" i="2" s="1"/>
  <c r="D1413" i="2" a="1"/>
  <c r="D1413" i="2" s="1"/>
  <c r="D1414" i="2" a="1"/>
  <c r="D1414" i="2" s="1"/>
  <c r="D1415" i="2" a="1"/>
  <c r="D1415" i="2" s="1"/>
  <c r="D1416" i="2" a="1"/>
  <c r="D1416" i="2" s="1"/>
  <c r="D1417" i="2" a="1"/>
  <c r="D1417" i="2" s="1"/>
  <c r="D1418" i="2" a="1"/>
  <c r="D1418" i="2" s="1"/>
  <c r="D1419" i="2" a="1"/>
  <c r="D1419" i="2" s="1"/>
  <c r="D1420" i="2" a="1"/>
  <c r="D1420" i="2" s="1"/>
  <c r="D1421" i="2" a="1"/>
  <c r="D1421" i="2" s="1"/>
  <c r="D1422" i="2" a="1"/>
  <c r="D1422" i="2" s="1"/>
  <c r="D1423" i="2" a="1"/>
  <c r="D1423" i="2" s="1"/>
  <c r="D1424" i="2" a="1"/>
  <c r="D1424" i="2" s="1"/>
  <c r="D1425" i="2" a="1"/>
  <c r="D1425" i="2" s="1"/>
  <c r="D1426" i="2" a="1"/>
  <c r="D1426" i="2" s="1"/>
  <c r="D1427" i="2" a="1"/>
  <c r="D1427" i="2" s="1"/>
  <c r="D1428" i="2" a="1"/>
  <c r="D1428" i="2" s="1"/>
  <c r="D1429" i="2" a="1"/>
  <c r="D1429" i="2" s="1"/>
  <c r="D1430" i="2" a="1"/>
  <c r="D1430" i="2" s="1"/>
  <c r="D1431" i="2" a="1"/>
  <c r="D1431" i="2" s="1"/>
  <c r="D1432" i="2" a="1"/>
  <c r="D1432" i="2" s="1"/>
  <c r="D1433" i="2" a="1"/>
  <c r="D1433" i="2" s="1"/>
  <c r="D1434" i="2" a="1"/>
  <c r="D1434" i="2" s="1"/>
  <c r="D1435" i="2" a="1"/>
  <c r="D1435" i="2" s="1"/>
  <c r="D1436" i="2" a="1"/>
  <c r="D1436" i="2" s="1"/>
  <c r="D1437" i="2" a="1"/>
  <c r="D1437" i="2" s="1"/>
  <c r="D1438" i="2" a="1"/>
  <c r="D1438" i="2" s="1"/>
  <c r="D1439" i="2" a="1"/>
  <c r="D1439" i="2" s="1"/>
  <c r="D1440" i="2" a="1"/>
  <c r="D1440" i="2" s="1"/>
  <c r="D1441" i="2" a="1"/>
  <c r="D1441" i="2" s="1"/>
  <c r="D1442" i="2" a="1"/>
  <c r="D1442" i="2" s="1"/>
  <c r="D1443" i="2" a="1"/>
  <c r="D1443" i="2" s="1"/>
  <c r="D1444" i="2" a="1"/>
  <c r="D1444" i="2" s="1"/>
  <c r="D1445" i="2" a="1"/>
  <c r="D1445" i="2" s="1"/>
  <c r="D1446" i="2" a="1"/>
  <c r="D1446" i="2" s="1"/>
  <c r="D1447" i="2" a="1"/>
  <c r="D1447" i="2" s="1"/>
  <c r="D1448" i="2" a="1"/>
  <c r="D1448" i="2" s="1"/>
  <c r="D1449" i="2" a="1"/>
  <c r="D1449" i="2" s="1"/>
  <c r="D1450" i="2" a="1"/>
  <c r="D1450" i="2" s="1"/>
  <c r="D1451" i="2" a="1"/>
  <c r="D1451" i="2" s="1"/>
  <c r="D1452" i="2" a="1"/>
  <c r="D1452" i="2" s="1"/>
  <c r="D1453" i="2" a="1"/>
  <c r="D1453" i="2" s="1"/>
  <c r="D1454" i="2" a="1"/>
  <c r="D1454" i="2" s="1"/>
  <c r="D1455" i="2" a="1"/>
  <c r="D1455" i="2" s="1"/>
  <c r="D1456" i="2" a="1"/>
  <c r="D1456" i="2" s="1"/>
  <c r="D1457" i="2" a="1"/>
  <c r="D1457" i="2" s="1"/>
  <c r="D1458" i="2" a="1"/>
  <c r="D1458" i="2" s="1"/>
  <c r="D1459" i="2" a="1"/>
  <c r="D1459" i="2" s="1"/>
  <c r="D1460" i="2" a="1"/>
  <c r="D1460" i="2" s="1"/>
  <c r="D1461" i="2" a="1"/>
  <c r="D1462" i="2" a="1"/>
  <c r="D1462" i="2" s="1"/>
  <c r="D1463" i="2" a="1"/>
  <c r="D1463" i="2" s="1"/>
  <c r="D1464" i="2" a="1"/>
  <c r="D1464" i="2" s="1"/>
  <c r="D1465" i="2" a="1"/>
  <c r="D1465" i="2" s="1"/>
  <c r="D1466" i="2" a="1"/>
  <c r="D1466" i="2" s="1"/>
  <c r="D1467" i="2" a="1"/>
  <c r="D1467" i="2" s="1"/>
  <c r="D1468" i="2" a="1"/>
  <c r="D1468" i="2" s="1"/>
  <c r="D1469" i="2" a="1"/>
  <c r="D1469" i="2" s="1"/>
  <c r="D1470" i="2" a="1"/>
  <c r="D1470" i="2" s="1"/>
  <c r="D1471" i="2" a="1"/>
  <c r="D1471" i="2" s="1"/>
  <c r="D1472" i="2" a="1"/>
  <c r="D1472" i="2" s="1"/>
  <c r="D1473" i="2" a="1"/>
  <c r="D1473" i="2" s="1"/>
  <c r="D1474" i="2" a="1"/>
  <c r="D1474" i="2" s="1"/>
  <c r="D1475" i="2" a="1"/>
  <c r="D1475" i="2" s="1"/>
  <c r="D1476" i="2" a="1"/>
  <c r="D1476" i="2" s="1"/>
  <c r="D1477" i="2" a="1"/>
  <c r="D1477" i="2" s="1"/>
  <c r="D1478" i="2" a="1"/>
  <c r="D1478" i="2" s="1"/>
  <c r="D1479" i="2" a="1"/>
  <c r="D1479" i="2" s="1"/>
  <c r="D1480" i="2" a="1"/>
  <c r="D1480" i="2" s="1"/>
  <c r="D1481" i="2" a="1"/>
  <c r="D1481" i="2" s="1"/>
  <c r="D1482" i="2" a="1"/>
  <c r="D1482" i="2" s="1"/>
  <c r="D1483" i="2" a="1"/>
  <c r="D1483" i="2" s="1"/>
  <c r="D1484" i="2" a="1"/>
  <c r="D1484" i="2" s="1"/>
  <c r="D1485" i="2" a="1"/>
  <c r="D1485" i="2" s="1"/>
  <c r="D1486" i="2" a="1"/>
  <c r="D1486" i="2" s="1"/>
  <c r="D1487" i="2" a="1"/>
  <c r="D1487" i="2" s="1"/>
  <c r="D1488" i="2" a="1"/>
  <c r="D1488" i="2" s="1"/>
  <c r="D1489" i="2" a="1"/>
  <c r="D1489" i="2" s="1"/>
  <c r="D1490" i="2" a="1"/>
  <c r="D1490" i="2" s="1"/>
  <c r="D1491" i="2" a="1"/>
  <c r="D1491" i="2" s="1"/>
  <c r="D1492" i="2" a="1"/>
  <c r="D1492" i="2" s="1"/>
  <c r="D1493" i="2" a="1"/>
  <c r="D1493" i="2" s="1"/>
  <c r="D1494" i="2" a="1"/>
  <c r="D1494" i="2" s="1"/>
  <c r="D1495" i="2" a="1"/>
  <c r="D1495" i="2" s="1"/>
  <c r="D1496" i="2" a="1"/>
  <c r="D1496" i="2" s="1"/>
  <c r="D1497" i="2" a="1"/>
  <c r="D1497" i="2" s="1"/>
  <c r="D1498" i="2" a="1"/>
  <c r="D1498" i="2" s="1"/>
  <c r="D1499" i="2" a="1"/>
  <c r="D1499" i="2" s="1"/>
  <c r="D1500" i="2" a="1"/>
  <c r="D1500" i="2" s="1"/>
  <c r="D1501" i="2" a="1"/>
  <c r="D1501" i="2" s="1"/>
  <c r="D1502" i="2" a="1"/>
  <c r="D1502" i="2" s="1"/>
  <c r="D1503" i="2" a="1"/>
  <c r="D1503" i="2" s="1"/>
  <c r="D1504" i="2" a="1"/>
  <c r="D1504" i="2" s="1"/>
  <c r="D1505" i="2" a="1"/>
  <c r="D1505" i="2" s="1"/>
  <c r="D1506" i="2" a="1"/>
  <c r="D1506" i="2" s="1"/>
  <c r="D1507" i="2" a="1"/>
  <c r="D1507" i="2" s="1"/>
  <c r="D1508" i="2" a="1"/>
  <c r="D1508" i="2" s="1"/>
  <c r="D1509" i="2" a="1"/>
  <c r="D1509" i="2" s="1"/>
  <c r="D1510" i="2" a="1"/>
  <c r="D1510" i="2" s="1"/>
  <c r="D1511" i="2" a="1"/>
  <c r="D1511" i="2" s="1"/>
  <c r="D1512" i="2" a="1"/>
  <c r="D1512" i="2" s="1"/>
  <c r="D1513" i="2" a="1"/>
  <c r="D1513" i="2" s="1"/>
  <c r="D1514" i="2" a="1"/>
  <c r="D1514" i="2" s="1"/>
  <c r="D1515" i="2" a="1"/>
  <c r="D1515" i="2" s="1"/>
  <c r="D1516" i="2" a="1"/>
  <c r="D1516" i="2" s="1"/>
  <c r="D1517" i="2" a="1"/>
  <c r="D1517" i="2" s="1"/>
  <c r="D1518" i="2" a="1"/>
  <c r="D1518" i="2" s="1"/>
  <c r="D1519" i="2" a="1"/>
  <c r="D1519" i="2" s="1"/>
  <c r="D1520" i="2" a="1"/>
  <c r="D1520" i="2" s="1"/>
  <c r="D1521" i="2" a="1"/>
  <c r="D1521" i="2" s="1"/>
  <c r="D1522" i="2" a="1"/>
  <c r="D1522" i="2" s="1"/>
  <c r="D1523" i="2" a="1"/>
  <c r="D1523" i="2" s="1"/>
  <c r="D1524" i="2" a="1"/>
  <c r="D1524" i="2" s="1"/>
  <c r="D1525" i="2" a="1"/>
  <c r="D1525" i="2" s="1"/>
  <c r="D1526" i="2" a="1"/>
  <c r="D1526" i="2" s="1"/>
  <c r="D1527" i="2" a="1"/>
  <c r="D1527" i="2" s="1"/>
  <c r="D1528" i="2" a="1"/>
  <c r="D1528" i="2" s="1"/>
  <c r="D1529" i="2" a="1"/>
  <c r="D1529" i="2" s="1"/>
  <c r="D1530" i="2" a="1"/>
  <c r="D1530" i="2" s="1"/>
  <c r="D1531" i="2" a="1"/>
  <c r="D1531" i="2" s="1"/>
  <c r="D1532" i="2" a="1"/>
  <c r="D1532" i="2" s="1"/>
  <c r="D1533" i="2" a="1"/>
  <c r="D1533" i="2" s="1"/>
  <c r="D1534" i="2" a="1"/>
  <c r="D1534" i="2" s="1"/>
  <c r="D1535" i="2" a="1"/>
  <c r="D1535" i="2" s="1"/>
  <c r="D1536" i="2" a="1"/>
  <c r="D1536" i="2" s="1"/>
  <c r="D1537" i="2" a="1"/>
  <c r="D1537" i="2" s="1"/>
  <c r="D1538" i="2" a="1"/>
  <c r="D1538" i="2" s="1"/>
  <c r="D1539" i="2" a="1"/>
  <c r="D1539" i="2" s="1"/>
  <c r="D1540" i="2" a="1"/>
  <c r="D1540" i="2" s="1"/>
  <c r="D1541" i="2" a="1"/>
  <c r="D1541" i="2" s="1"/>
  <c r="D1542" i="2" a="1"/>
  <c r="D1542" i="2" s="1"/>
  <c r="D1543" i="2" a="1"/>
  <c r="D1543" i="2" s="1"/>
  <c r="D1544" i="2" a="1"/>
  <c r="D1544" i="2" s="1"/>
  <c r="D1545" i="2" a="1"/>
  <c r="D1545" i="2" s="1"/>
  <c r="D1546" i="2" a="1"/>
  <c r="D1546" i="2" s="1"/>
  <c r="D1547" i="2" a="1"/>
  <c r="D1547" i="2" s="1"/>
  <c r="D1548" i="2" a="1"/>
  <c r="D1548" i="2" s="1"/>
  <c r="D1549" i="2" a="1"/>
  <c r="D1549" i="2" s="1"/>
  <c r="D1550" i="2" a="1"/>
  <c r="D1550" i="2" s="1"/>
  <c r="D1551" i="2" a="1"/>
  <c r="D1551" i="2" s="1"/>
  <c r="D1552" i="2" a="1"/>
  <c r="D1552" i="2" s="1"/>
  <c r="D1553" i="2" a="1"/>
  <c r="D1553" i="2" s="1"/>
  <c r="D1554" i="2" a="1"/>
  <c r="D1554" i="2" s="1"/>
  <c r="D1555" i="2" a="1"/>
  <c r="D1555" i="2" s="1"/>
  <c r="D1556" i="2" a="1"/>
  <c r="D1556" i="2" s="1"/>
  <c r="D1557" i="2" a="1"/>
  <c r="D1557" i="2" s="1"/>
  <c r="D1558" i="2" a="1"/>
  <c r="D1558" i="2" s="1"/>
  <c r="D1559" i="2" a="1"/>
  <c r="D1559" i="2" s="1"/>
  <c r="D1560" i="2" a="1"/>
  <c r="D1560" i="2" s="1"/>
  <c r="D1561" i="2" a="1"/>
  <c r="D1561" i="2" s="1"/>
  <c r="D1562" i="2" a="1"/>
  <c r="D1562" i="2" s="1"/>
  <c r="D1563" i="2" a="1"/>
  <c r="D1563" i="2" s="1"/>
  <c r="D1564" i="2" a="1"/>
  <c r="D1564" i="2" s="1"/>
  <c r="D1565" i="2" a="1"/>
  <c r="D1565" i="2" s="1"/>
  <c r="D1566" i="2" a="1"/>
  <c r="D1566" i="2" s="1"/>
  <c r="D1567" i="2" a="1"/>
  <c r="D1567" i="2" s="1"/>
  <c r="D1568" i="2" a="1"/>
  <c r="D1568" i="2" s="1"/>
  <c r="D1569" i="2" a="1"/>
  <c r="D1569" i="2" s="1"/>
  <c r="D1570" i="2" a="1"/>
  <c r="D1570" i="2" s="1"/>
  <c r="D1571" i="2" a="1"/>
  <c r="D1571" i="2" s="1"/>
  <c r="D1572" i="2" a="1"/>
  <c r="D1572" i="2" s="1"/>
  <c r="D1573" i="2" a="1"/>
  <c r="D1573" i="2" s="1"/>
  <c r="D1574" i="2" a="1"/>
  <c r="D1574" i="2" s="1"/>
  <c r="D1575" i="2" a="1"/>
  <c r="D1575" i="2" s="1"/>
  <c r="D1576" i="2" a="1"/>
  <c r="D1576" i="2" s="1"/>
  <c r="D1577" i="2" a="1"/>
  <c r="D1577" i="2" s="1"/>
  <c r="D1578" i="2" a="1"/>
  <c r="D1578" i="2" s="1"/>
  <c r="D1579" i="2" a="1"/>
  <c r="D1579" i="2" s="1"/>
  <c r="D1580" i="2" a="1"/>
  <c r="D1580" i="2" s="1"/>
  <c r="D1582" i="2" a="1"/>
  <c r="D1582" i="2" s="1"/>
  <c r="D1583" i="2" a="1"/>
  <c r="D1583" i="2" s="1"/>
  <c r="D1584" i="2" a="1"/>
  <c r="D1584" i="2" s="1"/>
  <c r="D1585" i="2" a="1"/>
  <c r="D1585" i="2" s="1"/>
  <c r="D1586" i="2" a="1"/>
  <c r="D1586" i="2" s="1"/>
  <c r="D1587" i="2" a="1"/>
  <c r="D1587" i="2" s="1"/>
  <c r="D1588" i="2" a="1"/>
  <c r="D1588" i="2" s="1"/>
  <c r="D1589" i="2" a="1"/>
  <c r="D1589" i="2" s="1"/>
  <c r="D1591" i="2" a="1"/>
  <c r="D1591" i="2" s="1"/>
  <c r="D1592" i="2" a="1"/>
  <c r="D1592" i="2" s="1"/>
  <c r="D1593" i="2" a="1"/>
  <c r="D1593" i="2" s="1"/>
  <c r="D1594" i="2" a="1"/>
  <c r="D1594" i="2" s="1"/>
  <c r="D1595" i="2" a="1"/>
  <c r="D1595" i="2" s="1"/>
  <c r="D1596" i="2" a="1"/>
  <c r="D1596" i="2" s="1"/>
  <c r="D1597" i="2" a="1"/>
  <c r="D1597" i="2" s="1"/>
  <c r="D1598" i="2" a="1"/>
  <c r="D1598" i="2" s="1"/>
  <c r="D1599" i="2" a="1"/>
  <c r="D1599" i="2" s="1"/>
  <c r="D1600" i="2" a="1"/>
  <c r="D1600" i="2" s="1"/>
  <c r="D1601" i="2" a="1"/>
  <c r="D1601" i="2" s="1"/>
  <c r="D1602" i="2" a="1"/>
  <c r="D1602" i="2" s="1"/>
  <c r="D1603" i="2" a="1"/>
  <c r="D1603" i="2" s="1"/>
  <c r="D1604" i="2" a="1"/>
  <c r="D1604" i="2" s="1"/>
  <c r="D1605" i="2" a="1"/>
  <c r="D1605" i="2" s="1"/>
  <c r="D1606" i="2" a="1"/>
  <c r="D1606" i="2" s="1"/>
  <c r="D1607" i="2" a="1"/>
  <c r="D1607" i="2" s="1"/>
  <c r="D1608" i="2" a="1"/>
  <c r="D1608" i="2" s="1"/>
  <c r="D1609" i="2" a="1"/>
  <c r="D1609" i="2" s="1"/>
  <c r="D1610" i="2" a="1"/>
  <c r="D1610" i="2" s="1"/>
  <c r="D1611" i="2" a="1"/>
  <c r="D1611" i="2" s="1"/>
  <c r="D1612" i="2" a="1"/>
  <c r="D1612" i="2" s="1"/>
  <c r="D1613" i="2" a="1"/>
  <c r="D1613" i="2" s="1"/>
  <c r="D1614" i="2" a="1"/>
  <c r="D1614" i="2" s="1"/>
  <c r="D1615" i="2" a="1"/>
  <c r="D1615" i="2" s="1"/>
  <c r="D1616" i="2" a="1"/>
  <c r="D1616" i="2" s="1"/>
  <c r="D1617" i="2" a="1"/>
  <c r="D1617" i="2" s="1"/>
  <c r="D1618" i="2" a="1"/>
  <c r="D1618" i="2" s="1"/>
  <c r="D1619" i="2" a="1"/>
  <c r="D1619" i="2" s="1"/>
  <c r="D1620" i="2" a="1"/>
  <c r="D1620" i="2" s="1"/>
  <c r="D1621" i="2" a="1"/>
  <c r="D1621" i="2" s="1"/>
  <c r="D1622" i="2" a="1"/>
  <c r="D1622" i="2" s="1"/>
  <c r="D1623" i="2" a="1"/>
  <c r="D1623" i="2" s="1"/>
  <c r="D1624" i="2" a="1"/>
  <c r="D1624" i="2" s="1"/>
  <c r="D1625" i="2" a="1"/>
  <c r="D1625" i="2" s="1"/>
  <c r="D1626" i="2" a="1"/>
  <c r="D1626" i="2" s="1"/>
  <c r="D1627" i="2" a="1"/>
  <c r="D1627" i="2" s="1"/>
  <c r="D1628" i="2" a="1"/>
  <c r="D1628" i="2" s="1"/>
  <c r="D1629" i="2" a="1"/>
  <c r="D1629" i="2" s="1"/>
  <c r="D1630" i="2" a="1"/>
  <c r="D1630" i="2" s="1"/>
  <c r="D1631" i="2" a="1"/>
  <c r="D1631" i="2" s="1"/>
  <c r="D1632" i="2" a="1"/>
  <c r="D1632" i="2" s="1"/>
  <c r="D1633" i="2" a="1"/>
  <c r="D1633" i="2" s="1"/>
  <c r="D1634" i="2" a="1"/>
  <c r="D1634" i="2" s="1"/>
  <c r="D1635" i="2" a="1"/>
  <c r="D1635" i="2" s="1"/>
  <c r="D1636" i="2" a="1"/>
  <c r="D1636" i="2" s="1"/>
  <c r="D1637" i="2" a="1"/>
  <c r="D1637" i="2" s="1"/>
  <c r="D1638" i="2" a="1"/>
  <c r="D1638" i="2" s="1"/>
  <c r="D1639" i="2" a="1"/>
  <c r="D1639" i="2" s="1"/>
  <c r="D1640" i="2" a="1"/>
  <c r="D1640" i="2" s="1"/>
  <c r="D1641" i="2" a="1"/>
  <c r="D1641" i="2" s="1"/>
  <c r="D1642" i="2" a="1"/>
  <c r="D1642" i="2" s="1"/>
  <c r="D1643" i="2" a="1"/>
  <c r="D1643" i="2" s="1"/>
  <c r="D1644" i="2" a="1"/>
  <c r="D1644" i="2" s="1"/>
  <c r="D1645" i="2" a="1"/>
  <c r="D1645" i="2" s="1"/>
  <c r="D1646" i="2" a="1"/>
  <c r="D1646" i="2" s="1"/>
  <c r="D1647" i="2" a="1"/>
  <c r="D1647" i="2" s="1"/>
  <c r="D1648" i="2" a="1"/>
  <c r="D1648" i="2" s="1"/>
  <c r="D1649" i="2" a="1"/>
  <c r="D1649" i="2" s="1"/>
  <c r="D1650" i="2" a="1"/>
  <c r="D1650" i="2" s="1"/>
  <c r="D1651" i="2" a="1"/>
  <c r="D1651" i="2" s="1"/>
  <c r="D1652" i="2" a="1"/>
  <c r="D1652" i="2" s="1"/>
  <c r="D1653" i="2" a="1"/>
  <c r="D1653" i="2" s="1"/>
  <c r="D1654" i="2" a="1"/>
  <c r="D1654" i="2" s="1"/>
  <c r="D1655" i="2" a="1"/>
  <c r="D1655" i="2" s="1"/>
  <c r="D1656" i="2" a="1"/>
  <c r="D1656" i="2" s="1"/>
  <c r="D1657" i="2" a="1"/>
  <c r="D1657" i="2" s="1"/>
  <c r="D1658" i="2" a="1"/>
  <c r="D1658" i="2" s="1"/>
  <c r="D1659" i="2" a="1"/>
  <c r="D1659" i="2" s="1"/>
  <c r="D1660" i="2" a="1"/>
  <c r="D1660" i="2" s="1"/>
  <c r="D1661" i="2" a="1"/>
  <c r="D1661" i="2" s="1"/>
  <c r="D1662" i="2" a="1"/>
  <c r="D1662" i="2" s="1"/>
  <c r="D1663" i="2" a="1"/>
  <c r="D1663" i="2" s="1"/>
  <c r="D1664" i="2" a="1"/>
  <c r="D1664" i="2" s="1"/>
  <c r="D1665" i="2" a="1"/>
  <c r="D1665" i="2" s="1"/>
  <c r="D1666" i="2" a="1"/>
  <c r="D1666" i="2" s="1"/>
  <c r="D1667" i="2" a="1"/>
  <c r="D1667" i="2" s="1"/>
  <c r="D1668" i="2" a="1"/>
  <c r="D1668" i="2" s="1"/>
  <c r="D1669" i="2" a="1"/>
  <c r="D1669" i="2" s="1"/>
  <c r="D1670" i="2" a="1"/>
  <c r="D1670" i="2" s="1"/>
  <c r="D1671" i="2" a="1"/>
  <c r="D1671" i="2" s="1"/>
  <c r="D1672" i="2" a="1"/>
  <c r="D1672" i="2" s="1"/>
  <c r="D1673" i="2" a="1"/>
  <c r="D1673" i="2" s="1"/>
  <c r="D1674" i="2" a="1"/>
  <c r="D1674" i="2" s="1"/>
  <c r="D1675" i="2" a="1"/>
  <c r="D1675" i="2" s="1"/>
  <c r="D1676" i="2" a="1"/>
  <c r="D1676" i="2" s="1"/>
  <c r="D1677" i="2" a="1"/>
  <c r="D1677" i="2" s="1"/>
  <c r="D1678" i="2" a="1"/>
  <c r="D1678" i="2" s="1"/>
  <c r="D1679" i="2" a="1"/>
  <c r="D1679" i="2" s="1"/>
  <c r="D1680" i="2" a="1"/>
  <c r="D1680" i="2" s="1"/>
  <c r="D1681" i="2" a="1"/>
  <c r="D1681" i="2" s="1"/>
  <c r="D1682" i="2" a="1"/>
  <c r="D1682" i="2" s="1"/>
  <c r="D1683" i="2" a="1"/>
  <c r="D1683" i="2" s="1"/>
  <c r="D1684" i="2" a="1"/>
  <c r="D1684" i="2" s="1"/>
  <c r="D1685" i="2" a="1"/>
  <c r="D1685" i="2" s="1"/>
  <c r="D1686" i="2" a="1"/>
  <c r="D1686" i="2" s="1"/>
  <c r="D1687" i="2" a="1"/>
  <c r="D1687" i="2" s="1"/>
  <c r="D1688" i="2" a="1"/>
  <c r="D1688" i="2" s="1"/>
  <c r="D1689" i="2" a="1"/>
  <c r="D1689" i="2" s="1"/>
  <c r="D1690" i="2" a="1"/>
  <c r="D1690" i="2" s="1"/>
  <c r="D1691" i="2" a="1"/>
  <c r="D1691" i="2" s="1"/>
  <c r="D1692" i="2" a="1"/>
  <c r="D1692" i="2" s="1"/>
  <c r="D1693" i="2" a="1"/>
  <c r="D1693" i="2" s="1"/>
  <c r="D1694" i="2" a="1"/>
  <c r="D1694" i="2" s="1"/>
  <c r="D1695" i="2" a="1"/>
  <c r="D1695" i="2" s="1"/>
  <c r="D1696" i="2" a="1"/>
  <c r="D1696" i="2" s="1"/>
  <c r="D1697" i="2" a="1"/>
  <c r="D1697" i="2" s="1"/>
  <c r="D1698" i="2" a="1"/>
  <c r="D1698" i="2" s="1"/>
  <c r="D1699" i="2" a="1"/>
  <c r="D1699" i="2" s="1"/>
  <c r="D1700" i="2" a="1"/>
  <c r="D1700" i="2" s="1"/>
  <c r="D1701" i="2" a="1"/>
  <c r="D1701" i="2" s="1"/>
  <c r="D1702" i="2" a="1"/>
  <c r="D1702" i="2" s="1"/>
  <c r="D1703" i="2" a="1"/>
  <c r="D1703" i="2" s="1"/>
  <c r="D1704" i="2" a="1"/>
  <c r="D1704" i="2" s="1"/>
  <c r="D1705" i="2" a="1"/>
  <c r="D1705" i="2" s="1"/>
  <c r="D1706" i="2" a="1"/>
  <c r="D1706" i="2" s="1"/>
  <c r="D1707" i="2" a="1"/>
  <c r="D1707" i="2" s="1"/>
  <c r="D1708" i="2" a="1"/>
  <c r="D1708" i="2" s="1"/>
  <c r="D1709" i="2" a="1"/>
  <c r="D1709" i="2" s="1"/>
  <c r="D1710" i="2" a="1"/>
  <c r="D1710" i="2" s="1"/>
  <c r="D1711" i="2" a="1"/>
  <c r="D1711" i="2" s="1"/>
  <c r="D1712" i="2" a="1"/>
  <c r="D1712" i="2" s="1"/>
  <c r="D1713" i="2" a="1"/>
  <c r="D1713" i="2" s="1"/>
  <c r="D1714" i="2" a="1"/>
  <c r="D1714" i="2" s="1"/>
  <c r="D1715" i="2" a="1"/>
  <c r="D1715" i="2" s="1"/>
  <c r="D1716" i="2" a="1"/>
  <c r="D1716" i="2" s="1"/>
  <c r="D1717" i="2" a="1"/>
  <c r="D1717" i="2" s="1"/>
  <c r="D1718" i="2" a="1"/>
  <c r="D1718" i="2" s="1"/>
  <c r="D1719" i="2" a="1"/>
  <c r="D1719" i="2" s="1"/>
  <c r="D1720" i="2" a="1"/>
  <c r="D1720" i="2" s="1"/>
  <c r="D1721" i="2" a="1"/>
  <c r="D1721" i="2" s="1"/>
  <c r="D1722" i="2" a="1"/>
  <c r="D1722" i="2" s="1"/>
  <c r="D1723" i="2" a="1"/>
  <c r="D1723" i="2" s="1"/>
  <c r="D1724" i="2" a="1"/>
  <c r="D1724" i="2" s="1"/>
  <c r="D1725" i="2" a="1"/>
  <c r="D1725" i="2" s="1"/>
  <c r="D1726" i="2" a="1"/>
  <c r="D1726" i="2" s="1"/>
  <c r="D1727" i="2" a="1"/>
  <c r="D1727" i="2" s="1"/>
  <c r="D1728" i="2" a="1"/>
  <c r="D1728" i="2" s="1"/>
  <c r="D1729" i="2" a="1"/>
  <c r="D1729" i="2" s="1"/>
  <c r="D1730" i="2" a="1"/>
  <c r="D1730" i="2" s="1"/>
  <c r="D1731" i="2" a="1"/>
  <c r="D1731" i="2" s="1"/>
  <c r="D1732" i="2" a="1"/>
  <c r="D1732" i="2" s="1"/>
  <c r="D1733" i="2" a="1"/>
  <c r="D1733" i="2" s="1"/>
  <c r="D1734" i="2" a="1"/>
  <c r="D1734" i="2" s="1"/>
  <c r="D1735" i="2" a="1"/>
  <c r="D1735" i="2" s="1"/>
  <c r="D1736" i="2" a="1"/>
  <c r="D1736" i="2" s="1"/>
  <c r="D1737" i="2" a="1"/>
  <c r="D1737" i="2" s="1"/>
  <c r="D1738" i="2" a="1"/>
  <c r="D1738" i="2" s="1"/>
  <c r="D1739" i="2" a="1"/>
  <c r="D1739" i="2" s="1"/>
  <c r="D1740" i="2" a="1"/>
  <c r="D1740" i="2" s="1"/>
  <c r="D1741" i="2" a="1"/>
  <c r="D1741" i="2" s="1"/>
  <c r="D1742" i="2" a="1"/>
  <c r="D1742" i="2" s="1"/>
  <c r="D1743" i="2" a="1"/>
  <c r="D1743" i="2" s="1"/>
  <c r="D1744" i="2" a="1"/>
  <c r="D1744" i="2" s="1"/>
  <c r="D1745" i="2" a="1"/>
  <c r="D1745" i="2" s="1"/>
  <c r="D1746" i="2" a="1"/>
  <c r="D1746" i="2" s="1"/>
  <c r="D1747" i="2" a="1"/>
  <c r="D1747" i="2" s="1"/>
  <c r="D1748" i="2" a="1"/>
  <c r="D1748" i="2" s="1"/>
  <c r="D1749" i="2" a="1"/>
  <c r="D1749" i="2" s="1"/>
  <c r="D1750" i="2" a="1"/>
  <c r="D1750" i="2" s="1"/>
  <c r="D1751" i="2" a="1"/>
  <c r="D1751" i="2" s="1"/>
  <c r="D1752" i="2" a="1"/>
  <c r="D1752" i="2" s="1"/>
  <c r="D1753" i="2" a="1"/>
  <c r="D1753" i="2" s="1"/>
  <c r="D1754" i="2" a="1"/>
  <c r="D1754" i="2" s="1"/>
  <c r="D1755" i="2" a="1"/>
  <c r="D1755" i="2" s="1"/>
  <c r="D1756" i="2" a="1"/>
  <c r="D1756" i="2" s="1"/>
  <c r="D1757" i="2" a="1"/>
  <c r="D1757" i="2" s="1"/>
  <c r="D1758" i="2" a="1"/>
  <c r="D1758" i="2" s="1"/>
  <c r="D1759" i="2" a="1"/>
  <c r="D1759" i="2" s="1"/>
  <c r="D1760" i="2" a="1"/>
  <c r="D1760" i="2" s="1"/>
  <c r="D1761" i="2" a="1"/>
  <c r="D1761" i="2" s="1"/>
  <c r="D1762" i="2" a="1"/>
  <c r="D1762" i="2" s="1"/>
  <c r="D1763" i="2" a="1"/>
  <c r="D1763" i="2" s="1"/>
  <c r="D1764" i="2" a="1"/>
  <c r="D1764" i="2" s="1"/>
  <c r="D1765" i="2" a="1"/>
  <c r="D1765" i="2" s="1"/>
  <c r="D1766" i="2" a="1"/>
  <c r="D1766" i="2" s="1"/>
  <c r="D1767" i="2" a="1"/>
  <c r="D1767" i="2" s="1"/>
  <c r="D1768" i="2" a="1"/>
  <c r="D1768" i="2" s="1"/>
  <c r="D1769" i="2" a="1"/>
  <c r="D1769" i="2" s="1"/>
  <c r="D1770" i="2" a="1"/>
  <c r="D1770" i="2" s="1"/>
  <c r="D1771" i="2" a="1"/>
  <c r="D1771" i="2" s="1"/>
  <c r="D1772" i="2" a="1"/>
  <c r="D1772" i="2" s="1"/>
  <c r="D1773" i="2" a="1"/>
  <c r="D1773" i="2" s="1"/>
  <c r="D1774" i="2" a="1"/>
  <c r="D1774" i="2" s="1"/>
  <c r="D1775" i="2" a="1"/>
  <c r="D1775" i="2" s="1"/>
  <c r="D1776" i="2" a="1"/>
  <c r="D1776" i="2" s="1"/>
  <c r="D1777" i="2" a="1"/>
  <c r="D1777" i="2" s="1"/>
  <c r="D1778" i="2" a="1"/>
  <c r="D1778" i="2" s="1"/>
  <c r="D1779" i="2" a="1"/>
  <c r="D1779" i="2" s="1"/>
  <c r="D1780" i="2" a="1"/>
  <c r="D1780" i="2" s="1"/>
  <c r="D1781" i="2" a="1"/>
  <c r="D1781" i="2" s="1"/>
  <c r="D1782" i="2" a="1"/>
  <c r="D1782" i="2" s="1"/>
  <c r="D1783" i="2" a="1"/>
  <c r="D1783" i="2" s="1"/>
  <c r="D1784" i="2" a="1"/>
  <c r="D1784" i="2" s="1"/>
  <c r="D1785" i="2" a="1"/>
  <c r="D1785" i="2" s="1"/>
  <c r="D1786" i="2" a="1"/>
  <c r="D1786" i="2" s="1"/>
  <c r="D1787" i="2" a="1"/>
  <c r="D1787" i="2" s="1"/>
  <c r="D1788" i="2" a="1"/>
  <c r="D1788" i="2" s="1"/>
  <c r="D1789" i="2" a="1"/>
  <c r="D1789" i="2" s="1"/>
  <c r="D1790" i="2" a="1"/>
  <c r="D1790" i="2" s="1"/>
  <c r="D1791" i="2" a="1"/>
  <c r="D1791" i="2" s="1"/>
  <c r="D1792" i="2" a="1"/>
  <c r="D1792" i="2" s="1"/>
  <c r="D1793" i="2" a="1"/>
  <c r="D1793" i="2" s="1"/>
  <c r="D1794" i="2" a="1"/>
  <c r="D1794" i="2" s="1"/>
  <c r="D1795" i="2" a="1"/>
  <c r="D1795" i="2" s="1"/>
  <c r="D1796" i="2" a="1"/>
  <c r="D1796" i="2" s="1"/>
  <c r="D1797" i="2" a="1"/>
  <c r="D1797" i="2" s="1"/>
  <c r="D1798" i="2" a="1"/>
  <c r="D1798" i="2" s="1"/>
  <c r="D1799" i="2" a="1"/>
  <c r="D1799" i="2" s="1"/>
  <c r="D1800" i="2" a="1"/>
  <c r="D1800" i="2" s="1"/>
  <c r="D1801" i="2" a="1"/>
  <c r="D1801" i="2" s="1"/>
  <c r="D1802" i="2" a="1"/>
  <c r="D1802" i="2" s="1"/>
  <c r="D1803" i="2" a="1"/>
  <c r="D1803" i="2" s="1"/>
  <c r="D1804" i="2" a="1"/>
  <c r="D1804" i="2" s="1"/>
  <c r="D1805" i="2" a="1"/>
  <c r="D1805" i="2" s="1"/>
  <c r="D1806" i="2" a="1"/>
  <c r="D1806" i="2" s="1"/>
  <c r="D1807" i="2" a="1"/>
  <c r="D1807" i="2" s="1"/>
  <c r="D1808" i="2" a="1"/>
  <c r="D1808" i="2" s="1"/>
  <c r="D1809" i="2" a="1"/>
  <c r="D1809" i="2" s="1"/>
  <c r="D1810" i="2" a="1"/>
  <c r="D1810" i="2" s="1"/>
  <c r="D1811" i="2" a="1"/>
  <c r="D1811" i="2" s="1"/>
  <c r="D1812" i="2" a="1"/>
  <c r="D1812" i="2" s="1"/>
  <c r="D1813" i="2" a="1"/>
  <c r="D1813" i="2" s="1"/>
  <c r="D1814" i="2" a="1"/>
  <c r="D1814" i="2" s="1"/>
  <c r="D1815" i="2" a="1"/>
  <c r="D1815" i="2" s="1"/>
  <c r="D1816" i="2" a="1"/>
  <c r="D1816" i="2" s="1"/>
  <c r="D1817" i="2" a="1"/>
  <c r="D1817" i="2" s="1"/>
  <c r="D1818" i="2" a="1"/>
  <c r="D1818" i="2" s="1"/>
  <c r="D1819" i="2" a="1"/>
  <c r="D1819" i="2" s="1"/>
  <c r="D1820" i="2" a="1"/>
  <c r="D1820" i="2" s="1"/>
  <c r="D1821" i="2" a="1"/>
  <c r="D1821" i="2" s="1"/>
  <c r="D1822" i="2" a="1"/>
  <c r="D1822" i="2" s="1"/>
  <c r="D1823" i="2" a="1"/>
  <c r="D1823" i="2" s="1"/>
  <c r="D1824" i="2" a="1"/>
  <c r="D1824" i="2" s="1"/>
  <c r="D1825" i="2" a="1"/>
  <c r="D1825" i="2" s="1"/>
  <c r="D1826" i="2" a="1"/>
  <c r="D1826" i="2" s="1"/>
  <c r="D1827" i="2" a="1"/>
  <c r="D1827" i="2" s="1"/>
  <c r="D1828" i="2" a="1"/>
  <c r="D1828" i="2" s="1"/>
  <c r="D1829" i="2" a="1"/>
  <c r="D1829" i="2" s="1"/>
  <c r="D1830" i="2" a="1"/>
  <c r="D1830" i="2" s="1"/>
  <c r="D1831" i="2" a="1"/>
  <c r="D1831" i="2" s="1"/>
  <c r="D1832" i="2" a="1"/>
  <c r="D1832" i="2" s="1"/>
  <c r="D1833" i="2" a="1"/>
  <c r="D1833" i="2" s="1"/>
  <c r="D1834" i="2" a="1"/>
  <c r="D1834" i="2" s="1"/>
  <c r="D1835" i="2" a="1"/>
  <c r="D1835" i="2" s="1"/>
  <c r="D1836" i="2" a="1"/>
  <c r="D1836" i="2" s="1"/>
  <c r="D1837" i="2" a="1"/>
  <c r="D1837" i="2" s="1"/>
  <c r="D1838" i="2" a="1"/>
  <c r="D1838" i="2" s="1"/>
  <c r="D1839" i="2" a="1"/>
  <c r="D1839" i="2" s="1"/>
  <c r="D1840" i="2" a="1"/>
  <c r="D1840" i="2" s="1"/>
  <c r="D1841" i="2" a="1"/>
  <c r="D1841" i="2" s="1"/>
  <c r="D1842" i="2" a="1"/>
  <c r="D1842" i="2" s="1"/>
  <c r="D1843" i="2" a="1"/>
  <c r="D1843" i="2" s="1"/>
  <c r="D1844" i="2" a="1"/>
  <c r="D1844" i="2" s="1"/>
  <c r="D1845" i="2" a="1"/>
  <c r="D1845" i="2" s="1"/>
  <c r="D1846" i="2" a="1"/>
  <c r="D1846" i="2" s="1"/>
  <c r="D1847" i="2" a="1"/>
  <c r="D1847" i="2" s="1"/>
  <c r="D1848" i="2" a="1"/>
  <c r="D1848" i="2" s="1"/>
  <c r="D1849" i="2" a="1"/>
  <c r="D1849" i="2" s="1"/>
  <c r="D1850" i="2" a="1"/>
  <c r="D1850" i="2" s="1"/>
  <c r="D1851" i="2" a="1"/>
  <c r="D1851" i="2" s="1"/>
  <c r="D1852" i="2" a="1"/>
  <c r="D1852" i="2" s="1"/>
  <c r="D1853" i="2" a="1"/>
  <c r="D1853" i="2" s="1"/>
  <c r="D1854" i="2" a="1"/>
  <c r="D1854" i="2" s="1"/>
  <c r="D1855" i="2" a="1"/>
  <c r="D1855" i="2" s="1"/>
  <c r="D1856" i="2" a="1"/>
  <c r="D1856" i="2" s="1"/>
  <c r="D1857" i="2" a="1"/>
  <c r="D1857" i="2" s="1"/>
  <c r="D1858" i="2" a="1"/>
  <c r="D1858" i="2" s="1"/>
  <c r="D1859" i="2" a="1"/>
  <c r="D1859" i="2" s="1"/>
  <c r="D1860" i="2" a="1"/>
  <c r="D1860" i="2" s="1"/>
  <c r="D1861" i="2" a="1"/>
  <c r="D1861" i="2" s="1"/>
  <c r="D1862" i="2" a="1"/>
  <c r="D1862" i="2" s="1"/>
  <c r="D1863" i="2" a="1"/>
  <c r="D1863" i="2" s="1"/>
  <c r="D1864" i="2" a="1"/>
  <c r="D1864" i="2" s="1"/>
  <c r="D1865" i="2" a="1"/>
  <c r="D1865" i="2" s="1"/>
  <c r="D1866" i="2" a="1"/>
  <c r="D1866" i="2" s="1"/>
  <c r="D1867" i="2" a="1"/>
  <c r="D1867" i="2" s="1"/>
  <c r="D1868" i="2" a="1"/>
  <c r="D1868" i="2" s="1"/>
  <c r="D1869" i="2" a="1"/>
  <c r="D1869" i="2" s="1"/>
  <c r="D1870" i="2" a="1"/>
  <c r="D1870" i="2" s="1"/>
  <c r="D1871" i="2" a="1"/>
  <c r="D1871" i="2" s="1"/>
  <c r="D1872" i="2" a="1"/>
  <c r="D1872" i="2" s="1"/>
  <c r="D1873" i="2" a="1"/>
  <c r="D1873" i="2" s="1"/>
  <c r="D1874" i="2" a="1"/>
  <c r="D1874" i="2" s="1"/>
  <c r="D1875" i="2" a="1"/>
  <c r="D1875" i="2" s="1"/>
  <c r="D1876" i="2" a="1"/>
  <c r="D1876" i="2" s="1"/>
  <c r="D1877" i="2" a="1"/>
  <c r="D1877" i="2" s="1"/>
  <c r="D1878" i="2" a="1"/>
  <c r="D1878" i="2" s="1"/>
  <c r="D1879" i="2" a="1"/>
  <c r="D1879" i="2" s="1"/>
  <c r="D1880" i="2" a="1"/>
  <c r="D1880" i="2" s="1"/>
  <c r="D1881" i="2" a="1"/>
  <c r="D1881" i="2" s="1"/>
  <c r="D1882" i="2" a="1"/>
  <c r="D1882" i="2" s="1"/>
  <c r="D1883" i="2" a="1"/>
  <c r="D1883" i="2" s="1"/>
  <c r="D1884" i="2" a="1"/>
  <c r="D1884" i="2" s="1"/>
  <c r="D1885" i="2" a="1"/>
  <c r="D1885" i="2" s="1"/>
  <c r="D1886" i="2" a="1"/>
  <c r="D1886" i="2" s="1"/>
  <c r="D1887" i="2" a="1"/>
  <c r="D1887" i="2" s="1"/>
  <c r="D1888" i="2" a="1"/>
  <c r="D1888" i="2" s="1"/>
  <c r="D1889" i="2" a="1"/>
  <c r="D1889" i="2" s="1"/>
  <c r="D1890" i="2" a="1"/>
  <c r="D1890" i="2" s="1"/>
  <c r="D1891" i="2" a="1"/>
  <c r="D1891" i="2" s="1"/>
  <c r="D1892" i="2" a="1"/>
  <c r="D1892" i="2" s="1"/>
  <c r="D1893" i="2" a="1"/>
  <c r="D1893" i="2" s="1"/>
  <c r="D1894" i="2" a="1"/>
  <c r="D1894" i="2" s="1"/>
  <c r="D1895" i="2" a="1"/>
  <c r="D1895" i="2" s="1"/>
  <c r="D1896" i="2" a="1"/>
  <c r="D1896" i="2" s="1"/>
  <c r="D1897" i="2" a="1"/>
  <c r="D1897" i="2" s="1"/>
  <c r="D1898" i="2" a="1"/>
  <c r="D1898" i="2" s="1"/>
  <c r="D1899" i="2" a="1"/>
  <c r="D1899" i="2" s="1"/>
  <c r="D1900" i="2" a="1"/>
  <c r="D1900" i="2" s="1"/>
  <c r="D1901" i="2" a="1"/>
  <c r="D1901" i="2" s="1"/>
  <c r="D1902" i="2" a="1"/>
  <c r="D1902" i="2" s="1"/>
  <c r="D1903" i="2" a="1"/>
  <c r="D1903" i="2" s="1"/>
  <c r="D1904" i="2" a="1"/>
  <c r="D1904" i="2" s="1"/>
  <c r="D1905" i="2" a="1"/>
  <c r="D1905" i="2" s="1"/>
  <c r="D1906" i="2" a="1"/>
  <c r="D1906" i="2" s="1"/>
  <c r="D1907" i="2" a="1"/>
  <c r="D1907" i="2" s="1"/>
  <c r="D1908" i="2" a="1"/>
  <c r="D1908" i="2" s="1"/>
  <c r="D1909" i="2" a="1"/>
  <c r="D1909" i="2" s="1"/>
  <c r="D1910" i="2" a="1"/>
  <c r="D1910" i="2" s="1"/>
  <c r="D1911" i="2" a="1"/>
  <c r="D1911" i="2" s="1"/>
  <c r="D1912" i="2" a="1"/>
  <c r="D1912" i="2" s="1"/>
  <c r="D1913" i="2" a="1"/>
  <c r="D1913" i="2" s="1"/>
  <c r="D1914" i="2" a="1"/>
  <c r="D1914" i="2" s="1"/>
  <c r="D1915" i="2" a="1"/>
  <c r="D1915" i="2" s="1"/>
  <c r="D1916" i="2" a="1"/>
  <c r="D1916" i="2" s="1"/>
  <c r="D1917" i="2" a="1"/>
  <c r="D1917" i="2" s="1"/>
  <c r="D1918" i="2" a="1"/>
  <c r="D1918" i="2" s="1"/>
  <c r="D1919" i="2" a="1"/>
  <c r="D1919" i="2" s="1"/>
  <c r="D1920" i="2" a="1"/>
  <c r="D1920" i="2" s="1"/>
  <c r="D1921" i="2" a="1"/>
  <c r="D1921" i="2" s="1"/>
  <c r="D1922" i="2" a="1"/>
  <c r="D1922" i="2" s="1"/>
  <c r="D1923" i="2" a="1"/>
  <c r="D1923" i="2" s="1"/>
  <c r="D1924" i="2" a="1"/>
  <c r="D1924" i="2" s="1"/>
  <c r="D1925" i="2" a="1"/>
  <c r="D1925" i="2" s="1"/>
  <c r="D1926" i="2" a="1"/>
  <c r="D1926" i="2" s="1"/>
  <c r="D1927" i="2" a="1"/>
  <c r="D1927" i="2" s="1"/>
  <c r="D1928" i="2" a="1"/>
  <c r="D1928" i="2" s="1"/>
  <c r="D1929" i="2" a="1"/>
  <c r="D1929" i="2" s="1"/>
  <c r="D1930" i="2" a="1"/>
  <c r="D1930" i="2" s="1"/>
  <c r="D1931" i="2" a="1"/>
  <c r="D1931" i="2" s="1"/>
  <c r="D1932" i="2" a="1"/>
  <c r="D1932" i="2" s="1"/>
  <c r="D1933" i="2" a="1"/>
  <c r="D1933" i="2" s="1"/>
  <c r="D1934" i="2" a="1"/>
  <c r="D1934" i="2" s="1"/>
  <c r="D1935" i="2" a="1"/>
  <c r="D1935" i="2" s="1"/>
  <c r="D1936" i="2" a="1"/>
  <c r="D1936" i="2" s="1"/>
  <c r="D1937" i="2" a="1"/>
  <c r="D1937" i="2" s="1"/>
  <c r="D1938" i="2" a="1"/>
  <c r="D1938" i="2" s="1"/>
  <c r="D1939" i="2" a="1"/>
  <c r="D1939" i="2" s="1"/>
  <c r="D1940" i="2" a="1"/>
  <c r="D1940" i="2" s="1"/>
  <c r="D1941" i="2" a="1"/>
  <c r="D1941" i="2" s="1"/>
  <c r="D1942" i="2" a="1"/>
  <c r="D1942" i="2" s="1"/>
  <c r="D1943" i="2" a="1"/>
  <c r="D1943" i="2" s="1"/>
  <c r="D1944" i="2" a="1"/>
  <c r="D1944" i="2" s="1"/>
  <c r="D1945" i="2" a="1"/>
  <c r="D1945" i="2" s="1"/>
  <c r="D1946" i="2" a="1"/>
  <c r="D1946" i="2" s="1"/>
  <c r="D1947" i="2" a="1"/>
  <c r="D1947" i="2" s="1"/>
  <c r="D1948" i="2" a="1"/>
  <c r="D1948" i="2" s="1"/>
  <c r="D1949" i="2" a="1"/>
  <c r="D1949" i="2" s="1"/>
  <c r="D1950" i="2" a="1"/>
  <c r="D1950" i="2" s="1"/>
  <c r="D1951" i="2" a="1"/>
  <c r="D1951" i="2" s="1"/>
  <c r="D1952" i="2" a="1"/>
  <c r="D1952" i="2" s="1"/>
  <c r="D1953" i="2" a="1"/>
  <c r="D1953" i="2" s="1"/>
  <c r="D1954" i="2" a="1"/>
  <c r="D1954" i="2" s="1"/>
  <c r="D1955" i="2" a="1"/>
  <c r="D1955" i="2" s="1"/>
  <c r="D1956" i="2" a="1"/>
  <c r="D1956" i="2" s="1"/>
  <c r="D1957" i="2" a="1"/>
  <c r="D1957" i="2" s="1"/>
  <c r="D1958" i="2" a="1"/>
  <c r="D1958" i="2" s="1"/>
  <c r="D1959" i="2" a="1"/>
  <c r="D1959" i="2" s="1"/>
  <c r="D1960" i="2" a="1"/>
  <c r="D1960" i="2" s="1"/>
  <c r="D1961" i="2" a="1"/>
  <c r="D1961" i="2" s="1"/>
  <c r="D1962" i="2" a="1"/>
  <c r="D1962" i="2" s="1"/>
  <c r="D1963" i="2" a="1"/>
  <c r="D1963" i="2" s="1"/>
  <c r="D1964" i="2" a="1"/>
  <c r="D1964" i="2" s="1"/>
  <c r="D1965" i="2" a="1"/>
  <c r="D1965" i="2" s="1"/>
  <c r="D1966" i="2" a="1"/>
  <c r="D1966" i="2" s="1"/>
  <c r="D1967" i="2" a="1"/>
  <c r="D1967" i="2" s="1"/>
  <c r="D1968" i="2" a="1"/>
  <c r="D1968" i="2" s="1"/>
  <c r="D1969" i="2" a="1"/>
  <c r="D1969" i="2" s="1"/>
  <c r="D1970" i="2" a="1"/>
  <c r="D1970" i="2" s="1"/>
  <c r="D1971" i="2" a="1"/>
  <c r="D1971" i="2" s="1"/>
  <c r="D1972" i="2" a="1"/>
  <c r="D1972" i="2" s="1"/>
  <c r="D1973" i="2" a="1"/>
  <c r="D1973" i="2" s="1"/>
  <c r="D1974" i="2" a="1"/>
  <c r="D1974" i="2" s="1"/>
  <c r="D1975" i="2" a="1"/>
  <c r="D1975" i="2" s="1"/>
  <c r="D1976" i="2" a="1"/>
  <c r="D1976" i="2" s="1"/>
  <c r="D1977" i="2" a="1"/>
  <c r="D1977" i="2" s="1"/>
  <c r="D1978" i="2" a="1"/>
  <c r="D1978" i="2" s="1"/>
  <c r="D1979" i="2" a="1"/>
  <c r="D1979" i="2" s="1"/>
  <c r="D1980" i="2" a="1"/>
  <c r="D1980" i="2" s="1"/>
  <c r="D1981" i="2" a="1"/>
  <c r="D1981" i="2" s="1"/>
  <c r="D1982" i="2" a="1"/>
  <c r="D1982" i="2" s="1"/>
  <c r="D1983" i="2" a="1"/>
  <c r="D1983" i="2" s="1"/>
  <c r="D1984" i="2" a="1"/>
  <c r="D1984" i="2" s="1"/>
  <c r="D1985" i="2" a="1"/>
  <c r="D1985" i="2" s="1"/>
  <c r="D1986" i="2" a="1"/>
  <c r="D1986" i="2" s="1"/>
  <c r="D1987" i="2" a="1"/>
  <c r="D1987" i="2" s="1"/>
  <c r="D1988" i="2" a="1"/>
  <c r="D1988" i="2" s="1"/>
  <c r="D1989" i="2" a="1"/>
  <c r="D1989" i="2" s="1"/>
  <c r="D1990" i="2" a="1"/>
  <c r="D1990" i="2" s="1"/>
  <c r="D1991" i="2" a="1"/>
  <c r="D1991" i="2" s="1"/>
  <c r="D1992" i="2" a="1"/>
  <c r="D1992" i="2" s="1"/>
  <c r="D1993" i="2" a="1"/>
  <c r="D1993" i="2" s="1"/>
  <c r="D1994" i="2" a="1"/>
  <c r="D1994" i="2" s="1"/>
  <c r="D1995" i="2" a="1"/>
  <c r="D1995" i="2" s="1"/>
  <c r="D1996" i="2" a="1"/>
  <c r="D1996" i="2" s="1"/>
  <c r="D1997" i="2" a="1"/>
  <c r="D1997" i="2" s="1"/>
  <c r="D1998" i="2" a="1"/>
  <c r="D1998" i="2" s="1"/>
  <c r="D1999" i="2" a="1"/>
  <c r="D1999" i="2" s="1"/>
  <c r="D2000" i="2" a="1"/>
  <c r="D2000" i="2" s="1"/>
  <c r="D2001" i="2" a="1"/>
  <c r="D2001" i="2" s="1"/>
  <c r="D2002" i="2" a="1"/>
  <c r="D2002" i="2" s="1"/>
  <c r="D2003" i="2" a="1"/>
  <c r="D2003" i="2" s="1"/>
  <c r="D2004" i="2" a="1"/>
  <c r="D2004" i="2" s="1"/>
  <c r="D2005" i="2" a="1"/>
  <c r="D2005" i="2" s="1"/>
  <c r="D2006" i="2" a="1"/>
  <c r="D2006" i="2" s="1"/>
  <c r="D2007" i="2" a="1"/>
  <c r="D2007" i="2" s="1"/>
  <c r="D2008" i="2" a="1"/>
  <c r="D2008" i="2" s="1"/>
  <c r="D2009" i="2" a="1"/>
  <c r="D2009" i="2" s="1"/>
  <c r="D2010" i="2" a="1"/>
  <c r="D2010" i="2" s="1"/>
  <c r="D2011" i="2" a="1"/>
  <c r="D2011" i="2" s="1"/>
  <c r="D2012" i="2" a="1"/>
  <c r="D2012" i="2" s="1"/>
  <c r="D2013" i="2" a="1"/>
  <c r="D2013" i="2" s="1"/>
  <c r="D2014" i="2" a="1"/>
  <c r="D2014" i="2" s="1"/>
  <c r="D2015" i="2" a="1"/>
  <c r="D2015" i="2" s="1"/>
  <c r="D2016" i="2" a="1"/>
  <c r="D2016" i="2" s="1"/>
  <c r="D2017" i="2" a="1"/>
  <c r="D2017" i="2" s="1"/>
  <c r="D2018" i="2" a="1"/>
  <c r="D2018" i="2" s="1"/>
  <c r="D2019" i="2" a="1"/>
  <c r="D2019" i="2" s="1"/>
  <c r="D2020" i="2" a="1"/>
  <c r="D2020" i="2" s="1"/>
  <c r="D2021" i="2" a="1"/>
  <c r="D2021" i="2" s="1"/>
  <c r="D2022" i="2" a="1"/>
  <c r="D2022" i="2" s="1"/>
  <c r="D2023" i="2" a="1"/>
  <c r="D2023" i="2" s="1"/>
  <c r="D2024" i="2" a="1"/>
  <c r="D2024" i="2" s="1"/>
  <c r="D2025" i="2" a="1"/>
  <c r="D2025" i="2" s="1"/>
  <c r="D2026" i="2" a="1"/>
  <c r="D2026" i="2" s="1"/>
  <c r="D2027" i="2" a="1"/>
  <c r="D2027" i="2" s="1"/>
  <c r="D2028" i="2" a="1"/>
  <c r="D2028" i="2" s="1"/>
  <c r="D2029" i="2" a="1"/>
  <c r="D2029" i="2" s="1"/>
  <c r="D2030" i="2" a="1"/>
  <c r="D2030" i="2" s="1"/>
  <c r="D2031" i="2" a="1"/>
  <c r="D2031" i="2" s="1"/>
  <c r="D2032" i="2" a="1"/>
  <c r="D2032" i="2" s="1"/>
  <c r="D2033" i="2" a="1"/>
  <c r="D2033" i="2" s="1"/>
  <c r="D2034" i="2" a="1"/>
  <c r="D2034" i="2" s="1"/>
  <c r="D2035" i="2" a="1"/>
  <c r="D2035" i="2" s="1"/>
  <c r="D2036" i="2" a="1"/>
  <c r="D2036" i="2" s="1"/>
  <c r="D2037" i="2" a="1"/>
  <c r="D2037" i="2" s="1"/>
  <c r="D2038" i="2" a="1"/>
  <c r="D2038" i="2" s="1"/>
  <c r="D2039" i="2" a="1"/>
  <c r="D2039" i="2" s="1"/>
  <c r="D2040" i="2" a="1"/>
  <c r="D2040" i="2" s="1"/>
  <c r="D2041" i="2" a="1"/>
  <c r="D2041" i="2" s="1"/>
  <c r="D2042" i="2" a="1"/>
  <c r="D2042" i="2" s="1"/>
  <c r="D2043" i="2" a="1"/>
  <c r="D2043" i="2" s="1"/>
  <c r="D2044" i="2" a="1"/>
  <c r="D2044" i="2" s="1"/>
  <c r="D2045" i="2" a="1"/>
  <c r="D2045" i="2" s="1"/>
  <c r="D2046" i="2" a="1"/>
  <c r="D2046" i="2" s="1"/>
  <c r="D2047" i="2" a="1"/>
  <c r="D2047" i="2" s="1"/>
  <c r="D2048" i="2" a="1"/>
  <c r="D2048" i="2" s="1"/>
  <c r="D2049" i="2" a="1"/>
  <c r="D2049" i="2" s="1"/>
  <c r="D2050" i="2" a="1"/>
  <c r="D2050" i="2" s="1"/>
  <c r="D2051" i="2" a="1"/>
  <c r="D2051" i="2" s="1"/>
  <c r="D2052" i="2" a="1"/>
  <c r="D2052" i="2" s="1"/>
  <c r="D2053" i="2" a="1"/>
  <c r="D2053" i="2" s="1"/>
  <c r="D2054" i="2" a="1"/>
  <c r="D2054" i="2" s="1"/>
  <c r="D2055" i="2" a="1"/>
  <c r="D2055" i="2" s="1"/>
  <c r="D2056" i="2" a="1"/>
  <c r="D2056" i="2" s="1"/>
  <c r="D2057" i="2" a="1"/>
  <c r="D2057" i="2" s="1"/>
  <c r="D2058" i="2" a="1"/>
  <c r="D2058" i="2" s="1"/>
  <c r="D2059" i="2" a="1"/>
  <c r="D2059" i="2" s="1"/>
  <c r="D2060" i="2" a="1"/>
  <c r="D2060" i="2" s="1"/>
  <c r="D2061" i="2" a="1"/>
  <c r="D2061" i="2" s="1"/>
  <c r="D2062" i="2" a="1"/>
  <c r="D2062" i="2" s="1"/>
  <c r="D2063" i="2" a="1"/>
  <c r="D2063" i="2" s="1"/>
  <c r="D2064" i="2" a="1"/>
  <c r="D2064" i="2" s="1"/>
  <c r="D2065" i="2" a="1"/>
  <c r="D2065" i="2" s="1"/>
  <c r="D2066" i="2" a="1"/>
  <c r="D2066" i="2" s="1"/>
  <c r="D2067" i="2" a="1"/>
  <c r="D2067" i="2" s="1"/>
  <c r="D2068" i="2" a="1"/>
  <c r="D2068" i="2" s="1"/>
  <c r="D2069" i="2" a="1"/>
  <c r="D2069" i="2" s="1"/>
  <c r="D2070" i="2" a="1"/>
  <c r="D2070" i="2" s="1"/>
  <c r="D2071" i="2" a="1"/>
  <c r="D2071" i="2" s="1"/>
  <c r="D2072" i="2" a="1"/>
  <c r="D2072" i="2" s="1"/>
  <c r="D2073" i="2" a="1"/>
  <c r="D2073" i="2" s="1"/>
  <c r="D2074" i="2" a="1"/>
  <c r="D2074" i="2" s="1"/>
  <c r="D2075" i="2" a="1"/>
  <c r="D2075" i="2" s="1"/>
  <c r="D2076" i="2" a="1"/>
  <c r="D2076" i="2" s="1"/>
  <c r="D2077" i="2" a="1"/>
  <c r="D2077" i="2" s="1"/>
  <c r="D2078" i="2" a="1"/>
  <c r="D2078" i="2" s="1"/>
  <c r="D2079" i="2" a="1"/>
  <c r="D2079" i="2" s="1"/>
  <c r="D2080" i="2" a="1"/>
  <c r="D2080" i="2" s="1"/>
  <c r="D2081" i="2" a="1"/>
  <c r="D2081" i="2" s="1"/>
  <c r="D2082" i="2" a="1"/>
  <c r="D2082" i="2" s="1"/>
  <c r="D2083" i="2" a="1"/>
  <c r="D2083" i="2" s="1"/>
  <c r="D2084" i="2" a="1"/>
  <c r="D2084" i="2" s="1"/>
  <c r="D2085" i="2" a="1"/>
  <c r="D2085" i="2" s="1"/>
  <c r="D2086" i="2" a="1"/>
  <c r="D2086" i="2" s="1"/>
  <c r="D2087" i="2" a="1"/>
  <c r="D2087" i="2" s="1"/>
  <c r="D2088" i="2" a="1"/>
  <c r="D2088" i="2" s="1"/>
  <c r="D2089" i="2" a="1"/>
  <c r="D2089" i="2" s="1"/>
  <c r="D2090" i="2" a="1"/>
  <c r="D2090" i="2" s="1"/>
  <c r="D2091" i="2" a="1"/>
  <c r="D2091" i="2" s="1"/>
  <c r="D2092" i="2" a="1"/>
  <c r="D2092" i="2" s="1"/>
  <c r="D2093" i="2" a="1"/>
  <c r="D2093" i="2" s="1"/>
  <c r="D2094" i="2" a="1"/>
  <c r="D2094" i="2" s="1"/>
  <c r="D2095" i="2" a="1"/>
  <c r="D2095" i="2" s="1"/>
  <c r="D2096" i="2" a="1"/>
  <c r="D2096" i="2" s="1"/>
  <c r="D2097" i="2" a="1"/>
  <c r="D2097" i="2" s="1"/>
  <c r="D2098" i="2" a="1"/>
  <c r="D2098" i="2" s="1"/>
  <c r="D2099" i="2" a="1"/>
  <c r="D2099" i="2" s="1"/>
  <c r="D2100" i="2" a="1"/>
  <c r="D2100" i="2" s="1"/>
  <c r="D2101" i="2" a="1"/>
  <c r="D2101" i="2" s="1"/>
  <c r="D2102" i="2" a="1"/>
  <c r="D2102" i="2" s="1"/>
  <c r="D2103" i="2" a="1"/>
  <c r="D2103" i="2" s="1"/>
  <c r="D2104" i="2" a="1"/>
  <c r="D2104" i="2" s="1"/>
  <c r="D2105" i="2" a="1"/>
  <c r="D2105" i="2" s="1"/>
  <c r="D2106" i="2" a="1"/>
  <c r="D2106" i="2" s="1"/>
  <c r="D2107" i="2" a="1"/>
  <c r="D2107" i="2" s="1"/>
  <c r="D2108" i="2" a="1"/>
  <c r="D2108" i="2" s="1"/>
  <c r="D2109" i="2" a="1"/>
  <c r="D2109" i="2" s="1"/>
  <c r="D2110" i="2" a="1"/>
  <c r="D2110" i="2" s="1"/>
  <c r="D2111" i="2" a="1"/>
  <c r="D2111" i="2" s="1"/>
  <c r="D2112" i="2" a="1"/>
  <c r="D2112" i="2" s="1"/>
  <c r="D2113" i="2" a="1"/>
  <c r="D2113" i="2" s="1"/>
  <c r="D2114" i="2" a="1"/>
  <c r="D2114" i="2" s="1"/>
  <c r="D2115" i="2" a="1"/>
  <c r="D2115" i="2" s="1"/>
  <c r="D2116" i="2" a="1"/>
  <c r="D2116" i="2" s="1"/>
  <c r="D2117" i="2" a="1"/>
  <c r="D2117" i="2" s="1"/>
  <c r="D2118" i="2" a="1"/>
  <c r="D2118" i="2" s="1"/>
  <c r="D2119" i="2" a="1"/>
  <c r="D2119" i="2" s="1"/>
  <c r="D2120" i="2" a="1"/>
  <c r="D2120" i="2" s="1"/>
  <c r="D2121" i="2" a="1"/>
  <c r="D2121" i="2" s="1"/>
  <c r="D2122" i="2" a="1"/>
  <c r="D2122" i="2" s="1"/>
  <c r="D2123" i="2" a="1"/>
  <c r="D2123" i="2" s="1"/>
  <c r="D2124" i="2" a="1"/>
  <c r="D2124" i="2" s="1"/>
  <c r="D2125" i="2" a="1"/>
  <c r="D2125" i="2" s="1"/>
  <c r="D2126" i="2" a="1"/>
  <c r="D2126" i="2" s="1"/>
  <c r="D2127" i="2" a="1"/>
  <c r="D2127" i="2" s="1"/>
  <c r="D2128" i="2" a="1"/>
  <c r="D2128" i="2" s="1"/>
  <c r="D2129" i="2" a="1"/>
  <c r="D2129" i="2" s="1"/>
  <c r="D2130" i="2" a="1"/>
  <c r="D2130" i="2" s="1"/>
  <c r="D2131" i="2" a="1"/>
  <c r="D2131" i="2" s="1"/>
  <c r="D2132" i="2" a="1"/>
  <c r="D2132" i="2" s="1"/>
  <c r="D2133" i="2" a="1"/>
  <c r="D2133" i="2" s="1"/>
  <c r="D2134" i="2" a="1"/>
  <c r="D2134" i="2" s="1"/>
  <c r="D2135" i="2" a="1"/>
  <c r="D2135" i="2" s="1"/>
  <c r="D2136" i="2" a="1"/>
  <c r="D2136" i="2" s="1"/>
  <c r="D2137" i="2" a="1"/>
  <c r="D2137" i="2" s="1"/>
  <c r="D2138" i="2" a="1"/>
  <c r="D2138" i="2" s="1"/>
  <c r="D2139" i="2" a="1"/>
  <c r="D2139" i="2" s="1"/>
  <c r="D2140" i="2" a="1"/>
  <c r="D2140" i="2" s="1"/>
  <c r="D2141" i="2" a="1"/>
  <c r="D2141" i="2" s="1"/>
  <c r="D2142" i="2" a="1"/>
  <c r="D2142" i="2" s="1"/>
  <c r="D2143" i="2" a="1"/>
  <c r="D2143" i="2" s="1"/>
  <c r="D2144" i="2" a="1"/>
  <c r="D2144" i="2" s="1"/>
  <c r="D2145" i="2" a="1"/>
  <c r="D2145" i="2" s="1"/>
  <c r="D2146" i="2" a="1"/>
  <c r="D2146" i="2" s="1"/>
  <c r="D2147" i="2" a="1"/>
  <c r="D2147" i="2" s="1"/>
  <c r="D2148" i="2" a="1"/>
  <c r="D2148" i="2" s="1"/>
  <c r="D2149" i="2" a="1"/>
  <c r="D2149" i="2" s="1"/>
  <c r="D2150" i="2" a="1"/>
  <c r="D2150" i="2" s="1"/>
  <c r="D2151" i="2" a="1"/>
  <c r="D2151" i="2" s="1"/>
  <c r="D2152" i="2" a="1"/>
  <c r="D2152" i="2" s="1"/>
  <c r="D2153" i="2" a="1"/>
  <c r="D2153" i="2" s="1"/>
  <c r="D2154" i="2" a="1"/>
  <c r="D2154" i="2" s="1"/>
  <c r="D2155" i="2" a="1"/>
  <c r="D2155" i="2" s="1"/>
  <c r="D2156" i="2" a="1"/>
  <c r="D2156" i="2" s="1"/>
  <c r="D2157" i="2" a="1"/>
  <c r="D2157" i="2" s="1"/>
  <c r="D2158" i="2" a="1"/>
  <c r="D2158" i="2" s="1"/>
  <c r="D2159" i="2" a="1"/>
  <c r="D2159" i="2" s="1"/>
  <c r="D2160" i="2" a="1"/>
  <c r="D2160" i="2" s="1"/>
  <c r="D2161" i="2" a="1"/>
  <c r="D2161" i="2" s="1"/>
  <c r="D2162" i="2" a="1"/>
  <c r="D2162" i="2" s="1"/>
  <c r="D2163" i="2" a="1"/>
  <c r="D2163" i="2" s="1"/>
  <c r="D2164" i="2" a="1"/>
  <c r="D2164" i="2" s="1"/>
  <c r="D2165" i="2" a="1"/>
  <c r="D2165" i="2" s="1"/>
  <c r="D2166" i="2" a="1"/>
  <c r="D2166" i="2" s="1"/>
  <c r="D2167" i="2" a="1"/>
  <c r="D2167" i="2" s="1"/>
  <c r="D2168" i="2" a="1"/>
  <c r="D2168" i="2" s="1"/>
  <c r="D2169" i="2" a="1"/>
  <c r="D2169" i="2" s="1"/>
  <c r="D2170" i="2" a="1"/>
  <c r="D2170" i="2" s="1"/>
  <c r="D2171" i="2" a="1"/>
  <c r="D2171" i="2" s="1"/>
  <c r="D2172" i="2" a="1"/>
  <c r="D2172" i="2" s="1"/>
  <c r="D2173" i="2" a="1"/>
  <c r="D2173" i="2" s="1"/>
  <c r="D2174" i="2" a="1"/>
  <c r="D2174" i="2" s="1"/>
  <c r="D2175" i="2" a="1"/>
  <c r="D2175" i="2" s="1"/>
  <c r="D2176" i="2" a="1"/>
  <c r="D2176" i="2" s="1"/>
  <c r="D2177" i="2" a="1"/>
  <c r="D2177" i="2" s="1"/>
  <c r="D2178" i="2" a="1"/>
  <c r="D2178" i="2" s="1"/>
  <c r="D2179" i="2" a="1"/>
  <c r="D2179" i="2" s="1"/>
  <c r="D2180" i="2" a="1"/>
  <c r="D2180" i="2" s="1"/>
  <c r="D2181" i="2" a="1"/>
  <c r="D2181" i="2" s="1"/>
  <c r="D2182" i="2" a="1"/>
  <c r="D2182" i="2" s="1"/>
  <c r="D2183" i="2" a="1"/>
  <c r="D2183" i="2" s="1"/>
  <c r="D2184" i="2" a="1"/>
  <c r="D2184" i="2" s="1"/>
  <c r="D2185" i="2" a="1"/>
  <c r="D2185" i="2" s="1"/>
  <c r="D2186" i="2" a="1"/>
  <c r="D2186" i="2" s="1"/>
  <c r="D2187" i="2" a="1"/>
  <c r="D2187" i="2" s="1"/>
  <c r="D2188" i="2" a="1"/>
  <c r="D2188" i="2" s="1"/>
  <c r="D2189" i="2" a="1"/>
  <c r="D2189" i="2" s="1"/>
  <c r="D2190" i="2" a="1"/>
  <c r="D2190" i="2" s="1"/>
  <c r="D2191" i="2" a="1"/>
  <c r="D2191" i="2" s="1"/>
  <c r="D2192" i="2" a="1"/>
  <c r="D2192" i="2" s="1"/>
  <c r="D2193" i="2" a="1"/>
  <c r="D2193" i="2" s="1"/>
  <c r="D2194" i="2" a="1"/>
  <c r="D2194" i="2" s="1"/>
  <c r="D2195" i="2" a="1"/>
  <c r="D2195" i="2" s="1"/>
  <c r="D2196" i="2" a="1"/>
  <c r="D2196" i="2" s="1"/>
  <c r="D2197" i="2" a="1"/>
  <c r="D2197" i="2" s="1"/>
  <c r="D2198" i="2" a="1"/>
  <c r="D2198" i="2" s="1"/>
  <c r="D2199" i="2" a="1"/>
  <c r="D2199" i="2" s="1"/>
  <c r="D2200" i="2" a="1"/>
  <c r="D2200" i="2" s="1"/>
  <c r="D2201" i="2" a="1"/>
  <c r="D2201" i="2" s="1"/>
  <c r="D2202" i="2" a="1"/>
  <c r="D2202" i="2" s="1"/>
  <c r="D2203" i="2" a="1"/>
  <c r="D2203" i="2" s="1"/>
  <c r="D2204" i="2" a="1"/>
  <c r="D2204" i="2" s="1"/>
  <c r="D2205" i="2" a="1"/>
  <c r="D2205" i="2" s="1"/>
  <c r="D2206" i="2" a="1"/>
  <c r="D2206" i="2" s="1"/>
  <c r="D2207" i="2" a="1"/>
  <c r="D2207" i="2" s="1"/>
  <c r="D2208" i="2" a="1"/>
  <c r="D2208" i="2" s="1"/>
  <c r="D2209" i="2" a="1"/>
  <c r="D2209" i="2" s="1"/>
  <c r="D2210" i="2" a="1"/>
  <c r="D2210" i="2" s="1"/>
  <c r="D2211" i="2" a="1"/>
  <c r="D2211" i="2" s="1"/>
  <c r="D2212" i="2" a="1"/>
  <c r="D2212" i="2" s="1"/>
  <c r="D2213" i="2" a="1"/>
  <c r="D2213" i="2" s="1"/>
  <c r="D2214" i="2" a="1"/>
  <c r="D2214" i="2" s="1"/>
  <c r="D2215" i="2" a="1"/>
  <c r="D2215" i="2" s="1"/>
  <c r="D2216" i="2" a="1"/>
  <c r="D2216" i="2" s="1"/>
  <c r="D2217" i="2" a="1"/>
  <c r="D2217" i="2" s="1"/>
  <c r="D2218" i="2" a="1"/>
  <c r="D2218" i="2" s="1"/>
  <c r="D2219" i="2" a="1"/>
  <c r="D2219" i="2" s="1"/>
  <c r="D2220" i="2" a="1"/>
  <c r="D2220" i="2" s="1"/>
  <c r="D2221" i="2" a="1"/>
  <c r="D2221" i="2" s="1"/>
  <c r="D2222" i="2" a="1"/>
  <c r="D2222" i="2" s="1"/>
  <c r="D2223" i="2" a="1"/>
  <c r="D2223" i="2" s="1"/>
  <c r="D2224" i="2" a="1"/>
  <c r="D2224" i="2" s="1"/>
  <c r="D2225" i="2" a="1"/>
  <c r="D2225" i="2" s="1"/>
  <c r="D2226" i="2" a="1"/>
  <c r="D2226" i="2" s="1"/>
  <c r="D2227" i="2" a="1"/>
  <c r="D2227" i="2" s="1"/>
  <c r="D2228" i="2" a="1"/>
  <c r="D2228" i="2" s="1"/>
  <c r="D2229" i="2" a="1"/>
  <c r="D2229" i="2" s="1"/>
  <c r="D2230" i="2" a="1"/>
  <c r="D2230" i="2" s="1"/>
  <c r="D2231" i="2" a="1"/>
  <c r="D2231" i="2" s="1"/>
  <c r="D2232" i="2" a="1"/>
  <c r="D2232" i="2" s="1"/>
  <c r="D2233" i="2" a="1"/>
  <c r="D2233" i="2" s="1"/>
  <c r="D2234" i="2" a="1"/>
  <c r="D2234" i="2" s="1"/>
  <c r="D2235" i="2" a="1"/>
  <c r="D2235" i="2" s="1"/>
  <c r="D2236" i="2" a="1"/>
  <c r="D2236" i="2" s="1"/>
  <c r="D2237" i="2" a="1"/>
  <c r="D2237" i="2" s="1"/>
  <c r="D2238" i="2" a="1"/>
  <c r="D2238" i="2" s="1"/>
  <c r="D2239" i="2" a="1"/>
  <c r="D2239" i="2" s="1"/>
  <c r="D2240" i="2" a="1"/>
  <c r="D2240" i="2" s="1"/>
  <c r="D2241" i="2" a="1"/>
  <c r="D2241" i="2" s="1"/>
  <c r="D2242" i="2" a="1"/>
  <c r="D2242" i="2" s="1"/>
  <c r="D2243" i="2" a="1"/>
  <c r="D2243" i="2" s="1"/>
  <c r="D2244" i="2" a="1"/>
  <c r="D2244" i="2" s="1"/>
  <c r="D2245" i="2" a="1"/>
  <c r="D2245" i="2" s="1"/>
  <c r="D2246" i="2" a="1"/>
  <c r="D2246" i="2" s="1"/>
  <c r="D2247" i="2" a="1"/>
  <c r="D2247" i="2" s="1"/>
  <c r="D2248" i="2" a="1"/>
  <c r="D2248" i="2" s="1"/>
  <c r="D2249" i="2" a="1"/>
  <c r="D2249" i="2" s="1"/>
  <c r="D2250" i="2" a="1"/>
  <c r="D2250" i="2" s="1"/>
  <c r="D2251" i="2" a="1"/>
  <c r="D2251" i="2" s="1"/>
  <c r="D2253" i="2" a="1"/>
  <c r="D2253" i="2" s="1"/>
  <c r="D2254" i="2" a="1"/>
  <c r="D2254" i="2" s="1"/>
  <c r="D2255" i="2" a="1"/>
  <c r="D2255" i="2" s="1"/>
  <c r="D2256" i="2" a="1"/>
  <c r="D2256" i="2" s="1"/>
  <c r="D2257" i="2" a="1"/>
  <c r="D2257" i="2" s="1"/>
  <c r="D2258" i="2" a="1"/>
  <c r="D2258" i="2" s="1"/>
  <c r="D2259" i="2" a="1"/>
  <c r="D2259" i="2" s="1"/>
  <c r="D2260" i="2" a="1"/>
  <c r="D2260" i="2" s="1"/>
  <c r="D2261" i="2" a="1"/>
  <c r="D2261" i="2" s="1"/>
  <c r="D2262" i="2" a="1"/>
  <c r="D2262" i="2" s="1"/>
  <c r="D2263" i="2" a="1"/>
  <c r="D2263" i="2" s="1"/>
  <c r="D2264" i="2" a="1"/>
  <c r="D2264" i="2" s="1"/>
  <c r="D2265" i="2" a="1"/>
  <c r="D2265" i="2" s="1"/>
  <c r="D2266" i="2" a="1"/>
  <c r="D2266" i="2" s="1"/>
  <c r="D2267" i="2" a="1"/>
  <c r="D2267" i="2" s="1"/>
  <c r="D2268" i="2" a="1"/>
  <c r="D2268" i="2" s="1"/>
  <c r="D2269" i="2" a="1"/>
  <c r="D2269" i="2" s="1"/>
  <c r="D2270" i="2" a="1"/>
  <c r="D2270" i="2" s="1"/>
  <c r="D2271" i="2" a="1"/>
  <c r="D2271" i="2" s="1"/>
  <c r="D2272" i="2" a="1"/>
  <c r="D2272" i="2" s="1"/>
  <c r="D2273" i="2" a="1"/>
  <c r="D2273" i="2" s="1"/>
  <c r="D2274" i="2" a="1"/>
  <c r="D2274" i="2" s="1"/>
  <c r="D2275" i="2" a="1"/>
  <c r="D2275" i="2" s="1"/>
  <c r="D2276" i="2" a="1"/>
  <c r="D2276" i="2" s="1"/>
  <c r="D2277" i="2" a="1"/>
  <c r="D2277" i="2" s="1"/>
  <c r="D2278" i="2" a="1"/>
  <c r="D2278" i="2" s="1"/>
  <c r="D2279" i="2" a="1"/>
  <c r="D2279" i="2" s="1"/>
  <c r="D2280" i="2" a="1"/>
  <c r="D2280" i="2" s="1"/>
  <c r="D2281" i="2" a="1"/>
  <c r="D2281" i="2" s="1"/>
  <c r="D2282" i="2" a="1"/>
  <c r="D2282" i="2" s="1"/>
  <c r="D2283" i="2" a="1"/>
  <c r="D2283" i="2" s="1"/>
  <c r="D2284" i="2" a="1"/>
  <c r="D2284" i="2" s="1"/>
  <c r="D2285" i="2" a="1"/>
  <c r="D2285" i="2" s="1"/>
  <c r="D2286" i="2" a="1"/>
  <c r="D2286" i="2" s="1"/>
  <c r="D2287" i="2" a="1"/>
  <c r="D2287" i="2" s="1"/>
  <c r="D2288" i="2" a="1"/>
  <c r="D2288" i="2" s="1"/>
  <c r="D2289" i="2" a="1"/>
  <c r="D2289" i="2" s="1"/>
  <c r="D2290" i="2" a="1"/>
  <c r="D2290" i="2" s="1"/>
  <c r="D2291" i="2" a="1"/>
  <c r="D2291" i="2" s="1"/>
  <c r="D2292" i="2" a="1"/>
  <c r="D2292" i="2" s="1"/>
  <c r="D2293" i="2" a="1"/>
  <c r="D2293" i="2" s="1"/>
  <c r="D2294" i="2" a="1"/>
  <c r="D2294" i="2" s="1"/>
  <c r="D2295" i="2" a="1"/>
  <c r="D2295" i="2" s="1"/>
  <c r="D2296" i="2" a="1"/>
  <c r="D2296" i="2" s="1"/>
  <c r="D2297" i="2" a="1"/>
  <c r="D2297" i="2" s="1"/>
  <c r="D2298" i="2" a="1"/>
  <c r="D2298" i="2" s="1"/>
  <c r="D2299" i="2" a="1"/>
  <c r="D2299" i="2" s="1"/>
  <c r="D2300" i="2" a="1"/>
  <c r="D2300" i="2" s="1"/>
  <c r="D2301" i="2" a="1"/>
  <c r="D2301" i="2" s="1"/>
  <c r="D2302" i="2" a="1"/>
  <c r="D2302" i="2" s="1"/>
  <c r="D2303" i="2" a="1"/>
  <c r="D2303" i="2" s="1"/>
  <c r="D2304" i="2" a="1"/>
  <c r="D2304" i="2" s="1"/>
  <c r="D2305" i="2" a="1"/>
  <c r="D2305" i="2" s="1"/>
  <c r="D2306" i="2" a="1"/>
  <c r="D2306" i="2" s="1"/>
  <c r="D2307" i="2" a="1"/>
  <c r="D2307" i="2" s="1"/>
  <c r="D2308" i="2" a="1"/>
  <c r="D2308" i="2" s="1"/>
  <c r="D2309" i="2" a="1"/>
  <c r="D2309" i="2" s="1"/>
  <c r="D2310" i="2" a="1"/>
  <c r="D2310" i="2" s="1"/>
  <c r="D2311" i="2" a="1"/>
  <c r="D2311" i="2" s="1"/>
  <c r="D2312" i="2" a="1"/>
  <c r="D2312" i="2" s="1"/>
  <c r="D2313" i="2" a="1"/>
  <c r="D2313" i="2" s="1"/>
  <c r="D2314" i="2" a="1"/>
  <c r="D2314" i="2" s="1"/>
  <c r="D2315" i="2" a="1"/>
  <c r="D2315" i="2" s="1"/>
  <c r="D2316" i="2" a="1"/>
  <c r="D2316" i="2" s="1"/>
  <c r="D2317" i="2" a="1"/>
  <c r="D2317" i="2" s="1"/>
  <c r="D2318" i="2" a="1"/>
  <c r="D2318" i="2" s="1"/>
  <c r="D2319" i="2" a="1"/>
  <c r="D2319" i="2" s="1"/>
  <c r="D2320" i="2" a="1"/>
  <c r="D2320" i="2" s="1"/>
  <c r="D2321" i="2" a="1"/>
  <c r="D2321" i="2" s="1"/>
  <c r="D2322" i="2" a="1"/>
  <c r="D2322" i="2" s="1"/>
  <c r="D2323" i="2" a="1"/>
  <c r="D2323" i="2" s="1"/>
  <c r="D2324" i="2" a="1"/>
  <c r="D2324" i="2" s="1"/>
  <c r="D2325" i="2" a="1"/>
  <c r="D2325" i="2" s="1"/>
  <c r="D2326" i="2" a="1"/>
  <c r="D2326" i="2" s="1"/>
  <c r="D2327" i="2" a="1"/>
  <c r="D2327" i="2" s="1"/>
  <c r="D2328" i="2" a="1"/>
  <c r="D2328" i="2" s="1"/>
  <c r="D2329" i="2" a="1"/>
  <c r="D2329" i="2" s="1"/>
  <c r="D2330" i="2" a="1"/>
  <c r="D2330" i="2" s="1"/>
  <c r="D2331" i="2" a="1"/>
  <c r="D2331" i="2" s="1"/>
  <c r="D2332" i="2" a="1"/>
  <c r="D2332" i="2" s="1"/>
  <c r="D2333" i="2" a="1"/>
  <c r="D2333" i="2" s="1"/>
  <c r="D2334" i="2" a="1"/>
  <c r="D2334" i="2" s="1"/>
  <c r="D2335" i="2" a="1"/>
  <c r="D2335" i="2" s="1"/>
  <c r="D2336" i="2" a="1"/>
  <c r="D2336" i="2" s="1"/>
  <c r="D2337" i="2" a="1"/>
  <c r="D2337" i="2" s="1"/>
  <c r="D2338" i="2" a="1"/>
  <c r="D2338" i="2" s="1"/>
  <c r="D2339" i="2" a="1"/>
  <c r="D2339" i="2" s="1"/>
  <c r="D2340" i="2" a="1"/>
  <c r="D2340" i="2" s="1"/>
  <c r="D2341" i="2" a="1"/>
  <c r="D2341" i="2" s="1"/>
  <c r="D2342" i="2" a="1"/>
  <c r="D2342" i="2" s="1"/>
  <c r="D2343" i="2" a="1"/>
  <c r="D2343" i="2" s="1"/>
  <c r="D2344" i="2" a="1"/>
  <c r="D2344" i="2" s="1"/>
  <c r="D2345" i="2" a="1"/>
  <c r="D2345" i="2" s="1"/>
  <c r="D2346" i="2" a="1"/>
  <c r="D2346" i="2" s="1"/>
  <c r="D2347" i="2" a="1"/>
  <c r="D2347" i="2" s="1"/>
  <c r="D2348" i="2" a="1"/>
  <c r="D2348" i="2" s="1"/>
  <c r="D2349" i="2" a="1"/>
  <c r="D2349" i="2" s="1"/>
  <c r="D2350" i="2" a="1"/>
  <c r="D2350" i="2" s="1"/>
  <c r="D2351" i="2" a="1"/>
  <c r="D2351" i="2" s="1"/>
  <c r="D2352" i="2" a="1"/>
  <c r="D2352" i="2" s="1"/>
  <c r="D2353" i="2" a="1"/>
  <c r="D2353" i="2" s="1"/>
  <c r="D2354" i="2" a="1"/>
  <c r="D2354" i="2" s="1"/>
  <c r="D2355" i="2" a="1"/>
  <c r="D2355" i="2" s="1"/>
  <c r="D2356" i="2" a="1"/>
  <c r="D2356" i="2" s="1"/>
  <c r="D2357" i="2" a="1"/>
  <c r="D2357" i="2" s="1"/>
  <c r="D2358" i="2" a="1"/>
  <c r="D2358" i="2" s="1"/>
  <c r="D2359" i="2" a="1"/>
  <c r="D2359" i="2" s="1"/>
  <c r="D2360" i="2" a="1"/>
  <c r="D2360" i="2" s="1"/>
  <c r="D2361" i="2" a="1"/>
  <c r="D2361" i="2" s="1"/>
  <c r="D2362" i="2" a="1"/>
  <c r="D2362" i="2" s="1"/>
  <c r="D2363" i="2" a="1"/>
  <c r="D2363" i="2" s="1"/>
  <c r="D2364" i="2" a="1"/>
  <c r="D2364" i="2" s="1"/>
  <c r="D2365" i="2" a="1"/>
  <c r="D2365" i="2" s="1"/>
  <c r="D2366" i="2" a="1"/>
  <c r="D2366" i="2" s="1"/>
  <c r="D2367" i="2" a="1"/>
  <c r="D2367" i="2" s="1"/>
  <c r="D2368" i="2" a="1"/>
  <c r="D2368" i="2" s="1"/>
  <c r="D2369" i="2" a="1"/>
  <c r="D2369" i="2" s="1"/>
  <c r="D2370" i="2" a="1"/>
  <c r="D2370" i="2" s="1"/>
  <c r="D2371" i="2" a="1"/>
  <c r="D2371" i="2" s="1"/>
  <c r="D2372" i="2" a="1"/>
  <c r="D2372" i="2" s="1"/>
  <c r="D2373" i="2" a="1"/>
  <c r="D2373" i="2" s="1"/>
  <c r="D2374" i="2" a="1"/>
  <c r="D2374" i="2" s="1"/>
  <c r="D2375" i="2" a="1"/>
  <c r="D2375" i="2" s="1"/>
  <c r="D2376" i="2" a="1"/>
  <c r="D2376" i="2" s="1"/>
  <c r="D2377" i="2" a="1"/>
  <c r="D2377" i="2" s="1"/>
  <c r="D2378" i="2" a="1"/>
  <c r="D2378" i="2" s="1"/>
  <c r="D2379" i="2" a="1"/>
  <c r="D2379" i="2" s="1"/>
  <c r="D2380" i="2" a="1"/>
  <c r="D2380" i="2" s="1"/>
  <c r="D2381" i="2" a="1"/>
  <c r="D2381" i="2" s="1"/>
  <c r="D2382" i="2" a="1"/>
  <c r="D2382" i="2" s="1"/>
  <c r="D2383" i="2" a="1"/>
  <c r="D2383" i="2" s="1"/>
  <c r="D2384" i="2" a="1"/>
  <c r="D2384" i="2" s="1"/>
  <c r="D2385" i="2" a="1"/>
  <c r="D2385" i="2" s="1"/>
  <c r="D2386" i="2" a="1"/>
  <c r="D2386" i="2" s="1"/>
  <c r="D2387" i="2" a="1"/>
  <c r="D2387" i="2" s="1"/>
  <c r="D2388" i="2" a="1"/>
  <c r="D2388" i="2" s="1"/>
  <c r="D2389" i="2" a="1"/>
  <c r="D2389" i="2" s="1"/>
  <c r="D2390" i="2" a="1"/>
  <c r="D2390" i="2" s="1"/>
  <c r="D2391" i="2" a="1"/>
  <c r="D2391" i="2" s="1"/>
  <c r="D2392" i="2" a="1"/>
  <c r="D2392" i="2" s="1"/>
  <c r="D2393" i="2" a="1"/>
  <c r="D2393" i="2" s="1"/>
  <c r="D2394" i="2" a="1"/>
  <c r="D2394" i="2" s="1"/>
  <c r="D2395" i="2" a="1"/>
  <c r="D2395" i="2" s="1"/>
  <c r="D2396" i="2" a="1"/>
  <c r="D2396" i="2" s="1"/>
  <c r="D2397" i="2" a="1"/>
  <c r="D2397" i="2" s="1"/>
  <c r="D2398" i="2" a="1"/>
  <c r="D2398" i="2" s="1"/>
  <c r="D2399" i="2" a="1"/>
  <c r="D2399" i="2" s="1"/>
  <c r="D2400" i="2" a="1"/>
  <c r="D2400" i="2" s="1"/>
  <c r="D2401" i="2" a="1"/>
  <c r="D2401" i="2" s="1"/>
  <c r="D2402" i="2" a="1"/>
  <c r="D2402" i="2" s="1"/>
  <c r="D2403" i="2" a="1"/>
  <c r="D2403" i="2" s="1"/>
  <c r="D2404" i="2" a="1"/>
  <c r="D2404" i="2" s="1"/>
  <c r="D2405" i="2" a="1"/>
  <c r="D2405" i="2" s="1"/>
  <c r="D2406" i="2" a="1"/>
  <c r="D2406" i="2" s="1"/>
  <c r="D2407" i="2" a="1"/>
  <c r="D2407" i="2" s="1"/>
  <c r="D2408" i="2" a="1"/>
  <c r="D2408" i="2" s="1"/>
  <c r="D2409" i="2" a="1"/>
  <c r="D2409" i="2" s="1"/>
  <c r="D2410" i="2" a="1"/>
  <c r="D2410" i="2" s="1"/>
  <c r="D2411" i="2" a="1"/>
  <c r="D2411" i="2" s="1"/>
  <c r="D2412" i="2" a="1"/>
  <c r="D2412" i="2" s="1"/>
  <c r="D2413" i="2" a="1"/>
  <c r="D2413" i="2" s="1"/>
  <c r="D2414" i="2" a="1"/>
  <c r="D2414" i="2" s="1"/>
  <c r="D2415" i="2" a="1"/>
  <c r="D2415" i="2" s="1"/>
  <c r="D2416" i="2" a="1"/>
  <c r="D2416" i="2" s="1"/>
  <c r="D2417" i="2" a="1"/>
  <c r="D2417" i="2" s="1"/>
  <c r="D2418" i="2" a="1"/>
  <c r="D2418" i="2" s="1"/>
  <c r="D2419" i="2" a="1"/>
  <c r="D2419" i="2" s="1"/>
  <c r="D2420" i="2" a="1"/>
  <c r="D2420" i="2" s="1"/>
  <c r="D2421" i="2" a="1"/>
  <c r="D2421" i="2" s="1"/>
  <c r="D2422" i="2" a="1"/>
  <c r="D2422" i="2" s="1"/>
  <c r="D2423" i="2" a="1"/>
  <c r="D2423" i="2" s="1"/>
  <c r="D2424" i="2" a="1"/>
  <c r="D2424" i="2" s="1"/>
  <c r="D2425" i="2" a="1"/>
  <c r="D2425" i="2" s="1"/>
  <c r="D2426" i="2" a="1"/>
  <c r="D2426" i="2" s="1"/>
  <c r="D2427" i="2" a="1"/>
  <c r="D2427" i="2" s="1"/>
  <c r="D2428" i="2" a="1"/>
  <c r="D2428" i="2" s="1"/>
  <c r="D2429" i="2" a="1"/>
  <c r="D2429" i="2" s="1"/>
  <c r="D2430" i="2" a="1"/>
  <c r="D2430" i="2" s="1"/>
  <c r="D2431" i="2" a="1"/>
  <c r="D2431" i="2" s="1"/>
  <c r="D2432" i="2" a="1"/>
  <c r="D2432" i="2" s="1"/>
  <c r="D2433" i="2" a="1"/>
  <c r="D2433" i="2" s="1"/>
  <c r="D2434" i="2" a="1"/>
  <c r="D2434" i="2" s="1"/>
  <c r="D2435" i="2" a="1"/>
  <c r="D2435" i="2" s="1"/>
  <c r="D2436" i="2" a="1"/>
  <c r="D2436" i="2" s="1"/>
  <c r="D2437" i="2" a="1"/>
  <c r="D2437" i="2" s="1"/>
  <c r="D2438" i="2" a="1"/>
  <c r="D2438" i="2" s="1"/>
  <c r="D2439" i="2" a="1"/>
  <c r="D2439" i="2" s="1"/>
  <c r="D2440" i="2" a="1"/>
  <c r="D2440" i="2" s="1"/>
  <c r="D2441" i="2" a="1"/>
  <c r="D2441" i="2" s="1"/>
  <c r="D2442" i="2" a="1"/>
  <c r="D2442" i="2" s="1"/>
  <c r="D2443" i="2" a="1"/>
  <c r="D2443" i="2" s="1"/>
  <c r="D2444" i="2" a="1"/>
  <c r="D2444" i="2" s="1"/>
  <c r="D2445" i="2" a="1"/>
  <c r="D2445" i="2" s="1"/>
  <c r="D2446" i="2" a="1"/>
  <c r="D2446" i="2" s="1"/>
  <c r="D2447" i="2" a="1"/>
  <c r="D2447" i="2" s="1"/>
  <c r="D2448" i="2" a="1"/>
  <c r="D2448" i="2" s="1"/>
  <c r="D2449" i="2" a="1"/>
  <c r="D2449" i="2" s="1"/>
  <c r="D2450" i="2" a="1"/>
  <c r="D2450" i="2" s="1"/>
  <c r="D2451" i="2" a="1"/>
  <c r="D2451" i="2" s="1"/>
  <c r="D2452" i="2" a="1"/>
  <c r="D2452" i="2" s="1"/>
  <c r="D2453" i="2" a="1"/>
  <c r="D2453" i="2" s="1"/>
  <c r="D2454" i="2" a="1"/>
  <c r="D2454" i="2" s="1"/>
  <c r="D2455" i="2" a="1"/>
  <c r="D2455" i="2" s="1"/>
  <c r="D2456" i="2" a="1"/>
  <c r="D2456" i="2" s="1"/>
  <c r="D2457" i="2" a="1"/>
  <c r="D2457" i="2" s="1"/>
  <c r="D2458" i="2" a="1"/>
  <c r="D2458" i="2" s="1"/>
  <c r="D2459" i="2" a="1"/>
  <c r="D2459" i="2" s="1"/>
  <c r="D2460" i="2" a="1"/>
  <c r="D2460" i="2" s="1"/>
  <c r="D2461" i="2" a="1"/>
  <c r="D2461" i="2" s="1"/>
  <c r="D2462" i="2" a="1"/>
  <c r="D2462" i="2" s="1"/>
  <c r="D2463" i="2" a="1"/>
  <c r="D2463" i="2" s="1"/>
  <c r="D2464" i="2" a="1"/>
  <c r="D2464" i="2" s="1"/>
  <c r="D2465" i="2" a="1"/>
  <c r="D2465" i="2" s="1"/>
  <c r="D2466" i="2" a="1"/>
  <c r="D2466" i="2" s="1"/>
  <c r="D2467" i="2" a="1"/>
  <c r="D2467" i="2" s="1"/>
  <c r="D2468" i="2" a="1"/>
  <c r="D2468" i="2" s="1"/>
  <c r="D2469" i="2" a="1"/>
  <c r="D2469" i="2" s="1"/>
  <c r="D2470" i="2" a="1"/>
  <c r="D2470" i="2" s="1"/>
  <c r="D2471" i="2" a="1"/>
  <c r="D2471" i="2" s="1"/>
  <c r="D2472" i="2" a="1"/>
  <c r="D2472" i="2" s="1"/>
  <c r="D2473" i="2" a="1"/>
  <c r="D2473" i="2" s="1"/>
  <c r="D2474" i="2" a="1"/>
  <c r="D2474" i="2" s="1"/>
  <c r="D2475" i="2" a="1"/>
  <c r="D2475" i="2" s="1"/>
  <c r="D2476" i="2" a="1"/>
  <c r="D2476" i="2" s="1"/>
  <c r="D2477" i="2" a="1"/>
  <c r="D2477" i="2" s="1"/>
  <c r="D2478" i="2" a="1"/>
  <c r="D2478" i="2" s="1"/>
  <c r="D2479" i="2" a="1"/>
  <c r="D2479" i="2" s="1"/>
  <c r="D2480" i="2" a="1"/>
  <c r="D2480" i="2" s="1"/>
  <c r="D2481" i="2" a="1"/>
  <c r="D2481" i="2" s="1"/>
  <c r="D2482" i="2" a="1"/>
  <c r="D2482" i="2" s="1"/>
  <c r="D2483" i="2" a="1"/>
  <c r="D2483" i="2" s="1"/>
  <c r="D2484" i="2" a="1"/>
  <c r="D2484" i="2" s="1"/>
  <c r="D2485" i="2" a="1"/>
  <c r="D2485" i="2" s="1"/>
  <c r="D2486" i="2" a="1"/>
  <c r="D2486" i="2" s="1"/>
  <c r="D2487" i="2" a="1"/>
  <c r="D2487" i="2" s="1"/>
  <c r="D2488" i="2" a="1"/>
  <c r="D2488" i="2" s="1"/>
  <c r="D2489" i="2" a="1"/>
  <c r="D2489" i="2" s="1"/>
  <c r="D2490" i="2" a="1"/>
  <c r="D2490" i="2" s="1"/>
  <c r="D2491" i="2" a="1"/>
  <c r="D2491" i="2" s="1"/>
  <c r="D2492" i="2" a="1"/>
  <c r="D2492" i="2" s="1"/>
  <c r="D2493" i="2" a="1"/>
  <c r="D2493" i="2" s="1"/>
  <c r="D2494" i="2" a="1"/>
  <c r="D2494" i="2" s="1"/>
  <c r="D2495" i="2" a="1"/>
  <c r="D2495" i="2" s="1"/>
  <c r="D2496" i="2" a="1"/>
  <c r="D2496" i="2" s="1"/>
  <c r="D2497" i="2" a="1"/>
  <c r="D2497" i="2" s="1"/>
  <c r="D2498" i="2" a="1"/>
  <c r="D2498" i="2" s="1"/>
  <c r="D2499" i="2" a="1"/>
  <c r="D2499" i="2" s="1"/>
  <c r="D2500" i="2" a="1"/>
  <c r="D2500" i="2" s="1"/>
  <c r="D2501" i="2" a="1"/>
  <c r="D2501" i="2" s="1"/>
  <c r="D2502" i="2" a="1"/>
  <c r="D2502" i="2" s="1"/>
  <c r="D2503" i="2" a="1"/>
  <c r="D2503" i="2" s="1"/>
  <c r="D2504" i="2" a="1"/>
  <c r="D2504" i="2" s="1"/>
  <c r="D2505" i="2" a="1"/>
  <c r="D2505" i="2" s="1"/>
  <c r="D2506" i="2" a="1"/>
  <c r="D2506" i="2" s="1"/>
  <c r="D2507" i="2" a="1"/>
  <c r="D2507" i="2" s="1"/>
  <c r="D2508" i="2" a="1"/>
  <c r="D2508" i="2" s="1"/>
  <c r="D2509" i="2" a="1"/>
  <c r="D2509" i="2" s="1"/>
  <c r="D2510" i="2" a="1"/>
  <c r="D2510" i="2" s="1"/>
  <c r="D2511" i="2" a="1"/>
  <c r="D2511" i="2" s="1"/>
  <c r="D2512" i="2" a="1"/>
  <c r="D2512" i="2" s="1"/>
  <c r="D2513" i="2" a="1"/>
  <c r="D2513" i="2" s="1"/>
  <c r="D2514" i="2" a="1"/>
  <c r="D2514" i="2" s="1"/>
  <c r="D2515" i="2" a="1"/>
  <c r="D2515" i="2" s="1"/>
  <c r="D2516" i="2" a="1"/>
  <c r="D2516" i="2" s="1"/>
  <c r="D2517" i="2" a="1"/>
  <c r="D2517" i="2" s="1"/>
  <c r="D2518" i="2" a="1"/>
  <c r="D2518" i="2" s="1"/>
  <c r="D2519" i="2" a="1"/>
  <c r="D2519" i="2" s="1"/>
  <c r="D2520" i="2" a="1"/>
  <c r="D2520" i="2" s="1"/>
  <c r="D2521" i="2" a="1"/>
  <c r="D2521" i="2" s="1"/>
  <c r="D2522" i="2" a="1"/>
  <c r="D2522" i="2" s="1"/>
  <c r="D2523" i="2" a="1"/>
  <c r="D2523" i="2" s="1"/>
  <c r="D2524" i="2" a="1"/>
  <c r="D2524" i="2" s="1"/>
  <c r="D2525" i="2" a="1"/>
  <c r="D2525" i="2" s="1"/>
  <c r="D2526" i="2" a="1"/>
  <c r="D2526" i="2" s="1"/>
  <c r="D2527" i="2" a="1"/>
  <c r="D2527" i="2" s="1"/>
  <c r="D2528" i="2" a="1"/>
  <c r="D2528" i="2" s="1"/>
  <c r="D2529" i="2" a="1"/>
  <c r="D2529" i="2" s="1"/>
  <c r="D2530" i="2" a="1"/>
  <c r="D2530" i="2" s="1"/>
  <c r="D2531" i="2" a="1"/>
  <c r="D2531" i="2" s="1"/>
  <c r="D2532" i="2" a="1"/>
  <c r="D2532" i="2" s="1"/>
  <c r="D2533" i="2" a="1"/>
  <c r="D2533" i="2" s="1"/>
  <c r="D2534" i="2" a="1"/>
  <c r="D2534" i="2" s="1"/>
  <c r="D2535" i="2" a="1"/>
  <c r="D2535" i="2" s="1"/>
  <c r="D2536" i="2" a="1"/>
  <c r="D2536" i="2" s="1"/>
  <c r="D2537" i="2" a="1"/>
  <c r="D2537" i="2" s="1"/>
  <c r="D2538" i="2" a="1"/>
  <c r="D2538" i="2" s="1"/>
  <c r="D2539" i="2" a="1"/>
  <c r="D2539" i="2" s="1"/>
  <c r="D2540" i="2" a="1"/>
  <c r="D2540" i="2" s="1"/>
  <c r="D2541" i="2" a="1"/>
  <c r="D2541" i="2" s="1"/>
  <c r="D2542" i="2" a="1"/>
  <c r="D2542" i="2" s="1"/>
  <c r="D2543" i="2" a="1"/>
  <c r="D2543" i="2" s="1"/>
  <c r="D2544" i="2" a="1"/>
  <c r="D2544" i="2" s="1"/>
  <c r="D2545" i="2" a="1"/>
  <c r="D2545" i="2" s="1"/>
  <c r="D2546" i="2" a="1"/>
  <c r="D2546" i="2" s="1"/>
  <c r="D2547" i="2" a="1"/>
  <c r="D2547" i="2" s="1"/>
  <c r="D2548" i="2" a="1"/>
  <c r="D2548" i="2" s="1"/>
  <c r="D2549" i="2" a="1"/>
  <c r="D2549" i="2" s="1"/>
  <c r="D2550" i="2" a="1"/>
  <c r="D2550" i="2" s="1"/>
  <c r="D2551" i="2" a="1"/>
  <c r="D2551" i="2" s="1"/>
  <c r="D2552" i="2" a="1"/>
  <c r="D2552" i="2" s="1"/>
  <c r="D2553" i="2" a="1"/>
  <c r="D2553" i="2" s="1"/>
  <c r="D2554" i="2" a="1"/>
  <c r="D2554" i="2" s="1"/>
  <c r="D2555" i="2" a="1"/>
  <c r="D2555" i="2" s="1"/>
  <c r="D2556" i="2" a="1"/>
  <c r="D2556" i="2" s="1"/>
  <c r="D2557" i="2" a="1"/>
  <c r="D2557" i="2" s="1"/>
  <c r="D2558" i="2" a="1"/>
  <c r="D2558" i="2" s="1"/>
  <c r="D2559" i="2" a="1"/>
  <c r="D2559" i="2" s="1"/>
  <c r="D2560" i="2" a="1"/>
  <c r="D2560" i="2" s="1"/>
  <c r="D2561" i="2" a="1"/>
  <c r="D2561" i="2" s="1"/>
  <c r="D2562" i="2" a="1"/>
  <c r="D2562" i="2" s="1"/>
  <c r="D2563" i="2" a="1"/>
  <c r="D2563" i="2" s="1"/>
  <c r="D2564" i="2" a="1"/>
  <c r="D2564" i="2" s="1"/>
  <c r="D2565" i="2" a="1"/>
  <c r="D2565" i="2" s="1"/>
  <c r="D2566" i="2" a="1"/>
  <c r="D2566" i="2" s="1"/>
  <c r="D2567" i="2" a="1"/>
  <c r="D2567" i="2" s="1"/>
  <c r="D2568" i="2" a="1"/>
  <c r="D2568" i="2" s="1"/>
  <c r="D2569" i="2" a="1"/>
  <c r="D2569" i="2" s="1"/>
  <c r="D2570" i="2" a="1"/>
  <c r="D2570" i="2" s="1"/>
  <c r="D2571" i="2" a="1"/>
  <c r="D2571" i="2" s="1"/>
  <c r="D2572" i="2" a="1"/>
  <c r="D2572" i="2" s="1"/>
  <c r="D2573" i="2" a="1"/>
  <c r="D2573" i="2" s="1"/>
  <c r="D2574" i="2" a="1"/>
  <c r="D2574" i="2" s="1"/>
  <c r="D2575" i="2" a="1"/>
  <c r="D2575" i="2" s="1"/>
  <c r="D2576" i="2" a="1"/>
  <c r="D2576" i="2" s="1"/>
  <c r="D2577" i="2" a="1"/>
  <c r="D2577" i="2" s="1"/>
  <c r="D2578" i="2" a="1"/>
  <c r="D2578" i="2" s="1"/>
  <c r="D2579" i="2" a="1"/>
  <c r="D2579" i="2" s="1"/>
  <c r="D2580" i="2" a="1"/>
  <c r="D2580" i="2" s="1"/>
  <c r="D2581" i="2" a="1"/>
  <c r="D2581" i="2" s="1"/>
  <c r="D2582" i="2" a="1"/>
  <c r="D2582" i="2" s="1"/>
  <c r="D2583" i="2" a="1"/>
  <c r="D2583" i="2" s="1"/>
  <c r="D2584" i="2" a="1"/>
  <c r="D2584" i="2" s="1"/>
  <c r="D2585" i="2" a="1"/>
  <c r="D2585" i="2" s="1"/>
  <c r="D2586" i="2" a="1"/>
  <c r="D2586" i="2" s="1"/>
  <c r="D2587" i="2" a="1"/>
  <c r="D2587" i="2" s="1"/>
  <c r="D2588" i="2" a="1"/>
  <c r="D2588" i="2" s="1"/>
  <c r="D2589" i="2" a="1"/>
  <c r="D2589" i="2" s="1"/>
  <c r="D2590" i="2" a="1"/>
  <c r="D2590" i="2" s="1"/>
  <c r="D2591" i="2" a="1"/>
  <c r="D2591" i="2" s="1"/>
  <c r="D2592" i="2" a="1"/>
  <c r="D2592" i="2" s="1"/>
  <c r="D2593" i="2" a="1"/>
  <c r="D2593" i="2" s="1"/>
  <c r="D2594" i="2" a="1"/>
  <c r="D2594" i="2" s="1"/>
  <c r="D2595" i="2" a="1"/>
  <c r="D2595" i="2" s="1"/>
  <c r="D2596" i="2" a="1"/>
  <c r="D2596" i="2" s="1"/>
  <c r="D2597" i="2" a="1"/>
  <c r="D2597" i="2" s="1"/>
  <c r="D2598" i="2" a="1"/>
  <c r="D2598" i="2" s="1"/>
  <c r="D2599" i="2" a="1"/>
  <c r="D2599" i="2" s="1"/>
  <c r="D2600" i="2" a="1"/>
  <c r="D2600" i="2" s="1"/>
  <c r="D2601" i="2" a="1"/>
  <c r="D2601" i="2" s="1"/>
  <c r="D2602" i="2" a="1"/>
  <c r="D2602" i="2" s="1"/>
  <c r="D2603" i="2" a="1"/>
  <c r="D2603" i="2" s="1"/>
  <c r="D2604" i="2" a="1"/>
  <c r="D2604" i="2" s="1"/>
  <c r="D2605" i="2" a="1"/>
  <c r="D2605" i="2" s="1"/>
  <c r="D2606" i="2" a="1"/>
  <c r="D2606" i="2" s="1"/>
  <c r="D2607" i="2" a="1"/>
  <c r="D2607" i="2" s="1"/>
  <c r="D2608" i="2" a="1"/>
  <c r="D2608" i="2" s="1"/>
  <c r="D2609" i="2" a="1"/>
  <c r="D2609" i="2" s="1"/>
  <c r="D2610" i="2" a="1"/>
  <c r="D2610" i="2" s="1"/>
  <c r="D2611" i="2" a="1"/>
  <c r="D2611" i="2" s="1"/>
  <c r="D2612" i="2" a="1"/>
  <c r="D2612" i="2" s="1"/>
  <c r="D2613" i="2" a="1"/>
  <c r="D2613" i="2" s="1"/>
  <c r="D2614" i="2" a="1"/>
  <c r="D2614" i="2" s="1"/>
  <c r="D2615" i="2" a="1"/>
  <c r="D2615" i="2" s="1"/>
  <c r="D2616" i="2" a="1"/>
  <c r="D2616" i="2" s="1"/>
  <c r="D2617" i="2" a="1"/>
  <c r="D2617" i="2" s="1"/>
  <c r="D2618" i="2" a="1"/>
  <c r="D2618" i="2" s="1"/>
  <c r="D2619" i="2" a="1"/>
  <c r="D2619" i="2" s="1"/>
  <c r="D2620" i="2" a="1"/>
  <c r="D2620" i="2" s="1"/>
  <c r="D2621" i="2" a="1"/>
  <c r="D2621" i="2" s="1"/>
  <c r="D2622" i="2" a="1"/>
  <c r="D2622" i="2" s="1"/>
  <c r="D2623" i="2" a="1"/>
  <c r="D2623" i="2" s="1"/>
  <c r="D2624" i="2" a="1"/>
  <c r="D2624" i="2" s="1"/>
  <c r="D2625" i="2" a="1"/>
  <c r="D2625" i="2" s="1"/>
  <c r="D2626" i="2" a="1"/>
  <c r="D2626" i="2" s="1"/>
  <c r="D2627" i="2" a="1"/>
  <c r="D2627" i="2" s="1"/>
  <c r="D2628" i="2" a="1"/>
  <c r="D2628" i="2" s="1"/>
  <c r="D2629" i="2" a="1"/>
  <c r="D2629" i="2" s="1"/>
  <c r="D2630" i="2" a="1"/>
  <c r="D2630" i="2" s="1"/>
  <c r="D2631" i="2" a="1"/>
  <c r="D2631" i="2" s="1"/>
  <c r="D2632" i="2" a="1"/>
  <c r="D2632" i="2" s="1"/>
  <c r="D2633" i="2" a="1"/>
  <c r="D2633" i="2" s="1"/>
  <c r="D2634" i="2" a="1"/>
  <c r="D2634" i="2" s="1"/>
  <c r="D2635" i="2" a="1"/>
  <c r="D2635" i="2" s="1"/>
  <c r="D2636" i="2" a="1"/>
  <c r="D2636" i="2" s="1"/>
  <c r="D2637" i="2" a="1"/>
  <c r="D2637" i="2" s="1"/>
  <c r="D2638" i="2" a="1"/>
  <c r="D2638" i="2" s="1"/>
  <c r="D2639" i="2" a="1"/>
  <c r="D2639" i="2" s="1"/>
  <c r="D2640" i="2" a="1"/>
  <c r="D2640" i="2" s="1"/>
  <c r="D2641" i="2" a="1"/>
  <c r="D2641" i="2" s="1"/>
  <c r="D2642" i="2" a="1"/>
  <c r="D2642" i="2" s="1"/>
  <c r="D2643" i="2" a="1"/>
  <c r="D2643" i="2" s="1"/>
  <c r="D2644" i="2" a="1"/>
  <c r="D2644" i="2" s="1"/>
  <c r="D2645" i="2" a="1"/>
  <c r="D2645" i="2" s="1"/>
  <c r="D2646" i="2" a="1"/>
  <c r="D2646" i="2" s="1"/>
  <c r="D2647" i="2" a="1"/>
  <c r="D2647" i="2" s="1"/>
  <c r="D2648" i="2" a="1"/>
  <c r="D2648" i="2" s="1"/>
  <c r="D2649" i="2" a="1"/>
  <c r="D2649" i="2" s="1"/>
  <c r="D2650" i="2" a="1"/>
  <c r="D2650" i="2" s="1"/>
  <c r="D2651" i="2" a="1"/>
  <c r="D2651" i="2" s="1"/>
  <c r="D2652" i="2" a="1"/>
  <c r="D2652" i="2" s="1"/>
  <c r="D2653" i="2" a="1"/>
  <c r="D2653" i="2" s="1"/>
  <c r="D2654" i="2" a="1"/>
  <c r="D2654" i="2" s="1"/>
  <c r="D2655" i="2" a="1"/>
  <c r="D2655" i="2" s="1"/>
  <c r="D2656" i="2" a="1"/>
  <c r="D2656" i="2" s="1"/>
  <c r="D2657" i="2" a="1"/>
  <c r="D2657" i="2" s="1"/>
  <c r="D2658" i="2" a="1"/>
  <c r="D2658" i="2" s="1"/>
  <c r="D2659" i="2" a="1"/>
  <c r="D2659" i="2" s="1"/>
  <c r="D2660" i="2" a="1"/>
  <c r="D2660" i="2" s="1"/>
  <c r="D2661" i="2" a="1"/>
  <c r="D2661" i="2" s="1"/>
  <c r="D2662" i="2" a="1"/>
  <c r="D2662" i="2" s="1"/>
  <c r="D2663" i="2" a="1"/>
  <c r="D2663" i="2" s="1"/>
  <c r="D2664" i="2" a="1"/>
  <c r="D2664" i="2" s="1"/>
  <c r="D2665" i="2" a="1"/>
  <c r="D2665" i="2" s="1"/>
  <c r="D2666" i="2" a="1"/>
  <c r="D2666" i="2" s="1"/>
  <c r="D2667" i="2" a="1"/>
  <c r="D2667" i="2" s="1"/>
  <c r="D2668" i="2" a="1"/>
  <c r="D2668" i="2" s="1"/>
  <c r="D2669" i="2" a="1"/>
  <c r="D2669" i="2" s="1"/>
  <c r="D2670" i="2" a="1"/>
  <c r="D2670" i="2" s="1"/>
  <c r="D2671" i="2" a="1"/>
  <c r="D2671" i="2" s="1"/>
  <c r="D2672" i="2" a="1"/>
  <c r="D2672" i="2" s="1"/>
  <c r="D2673" i="2" a="1"/>
  <c r="D2673" i="2" s="1"/>
  <c r="D2674" i="2" a="1"/>
  <c r="D2674" i="2" s="1"/>
  <c r="D2675" i="2" a="1"/>
  <c r="D2675" i="2" s="1"/>
  <c r="D2676" i="2" a="1"/>
  <c r="D2676" i="2" s="1"/>
  <c r="D2677" i="2" a="1"/>
  <c r="D2677" i="2" s="1"/>
  <c r="D2678" i="2" a="1"/>
  <c r="D2678" i="2" s="1"/>
  <c r="D2679" i="2" a="1"/>
  <c r="D2679" i="2" s="1"/>
  <c r="D2680" i="2" a="1"/>
  <c r="D2680" i="2" s="1"/>
  <c r="D2681" i="2" a="1"/>
  <c r="D2681" i="2" s="1"/>
  <c r="D2682" i="2" a="1"/>
  <c r="D2682" i="2" s="1"/>
  <c r="D2683" i="2" a="1"/>
  <c r="D2683" i="2" s="1"/>
  <c r="D2684" i="2" a="1"/>
  <c r="D2684" i="2" s="1"/>
  <c r="D2685" i="2" a="1"/>
  <c r="D2685" i="2" s="1"/>
  <c r="D2686" i="2" a="1"/>
  <c r="D2686" i="2" s="1"/>
  <c r="D2687" i="2" a="1"/>
  <c r="D2687" i="2" s="1"/>
  <c r="D2688" i="2" a="1"/>
  <c r="D2688" i="2" s="1"/>
  <c r="D2689" i="2" a="1"/>
  <c r="D2689" i="2" s="1"/>
  <c r="D2690" i="2" a="1"/>
  <c r="D2690" i="2" s="1"/>
  <c r="D2691" i="2" a="1"/>
  <c r="D2691" i="2" s="1"/>
  <c r="D2692" i="2" a="1"/>
  <c r="D2692" i="2" s="1"/>
  <c r="D2693" i="2" a="1"/>
  <c r="D2693" i="2" s="1"/>
  <c r="D2694" i="2" a="1"/>
  <c r="D2694" i="2" s="1"/>
  <c r="D2695" i="2" a="1"/>
  <c r="D2695" i="2" s="1"/>
  <c r="D2696" i="2" a="1"/>
  <c r="D2696" i="2" s="1"/>
  <c r="D2697" i="2" a="1"/>
  <c r="D2697" i="2" s="1"/>
  <c r="D2698" i="2" a="1"/>
  <c r="D2698" i="2" s="1"/>
  <c r="D2699" i="2" a="1"/>
  <c r="D2699" i="2" s="1"/>
  <c r="D2700" i="2" a="1"/>
  <c r="D2700" i="2" s="1"/>
  <c r="D2701" i="2" a="1"/>
  <c r="D2701" i="2" s="1"/>
  <c r="D2702" i="2" a="1"/>
  <c r="D2702" i="2" s="1"/>
  <c r="D2703" i="2" a="1"/>
  <c r="D2703" i="2" s="1"/>
  <c r="D2704" i="2" a="1"/>
  <c r="D2704" i="2" s="1"/>
  <c r="D2705" i="2" a="1"/>
  <c r="D2705" i="2" s="1"/>
  <c r="D2706" i="2" a="1"/>
  <c r="D2706" i="2" s="1"/>
  <c r="D2707" i="2" a="1"/>
  <c r="D2707" i="2" s="1"/>
  <c r="D2708" i="2" a="1"/>
  <c r="D2708" i="2" s="1"/>
  <c r="D2709" i="2" a="1"/>
  <c r="D2709" i="2" s="1"/>
  <c r="D2710" i="2" a="1"/>
  <c r="D2710" i="2" s="1"/>
  <c r="D2711" i="2" a="1"/>
  <c r="D2711" i="2" s="1"/>
  <c r="D2712" i="2" a="1"/>
  <c r="D2712" i="2" s="1"/>
  <c r="D2713" i="2" a="1"/>
  <c r="D2713" i="2" s="1"/>
  <c r="D2714" i="2" a="1"/>
  <c r="D2714" i="2" s="1"/>
  <c r="D2715" i="2" a="1"/>
  <c r="D2715" i="2" s="1"/>
  <c r="D2716" i="2" a="1"/>
  <c r="D2716" i="2" s="1"/>
  <c r="D2717" i="2" a="1"/>
  <c r="D2717" i="2" s="1"/>
  <c r="D2718" i="2" a="1"/>
  <c r="D2718" i="2" s="1"/>
  <c r="D2719" i="2" a="1"/>
  <c r="D2719" i="2" s="1"/>
  <c r="D2720" i="2" a="1"/>
  <c r="D2720" i="2" s="1"/>
  <c r="D2721" i="2" a="1"/>
  <c r="D2721" i="2" s="1"/>
  <c r="D2722" i="2" a="1"/>
  <c r="D2722" i="2" s="1"/>
  <c r="D2723" i="2" a="1"/>
  <c r="D2723" i="2" s="1"/>
  <c r="D2724" i="2" a="1"/>
  <c r="D2724" i="2" s="1"/>
  <c r="D2725" i="2" a="1"/>
  <c r="D2725" i="2" s="1"/>
  <c r="D2726" i="2" a="1"/>
  <c r="D2726" i="2" s="1"/>
  <c r="D2727" i="2" a="1"/>
  <c r="D2727" i="2" s="1"/>
  <c r="D2728" i="2" a="1"/>
  <c r="D2728" i="2" s="1"/>
  <c r="D2729" i="2" a="1"/>
  <c r="D2729" i="2" s="1"/>
  <c r="D2730" i="2" a="1"/>
  <c r="D2730" i="2" s="1"/>
  <c r="D2731" i="2" a="1"/>
  <c r="D2731" i="2" s="1"/>
  <c r="D2732" i="2" a="1"/>
  <c r="D2732" i="2" s="1"/>
  <c r="D2733" i="2" a="1"/>
  <c r="D2733" i="2" s="1"/>
  <c r="D2734" i="2" a="1"/>
  <c r="D2734" i="2" s="1"/>
  <c r="D2735" i="2" a="1"/>
  <c r="D2735" i="2" s="1"/>
  <c r="D2736" i="2" a="1"/>
  <c r="D2736" i="2" s="1"/>
  <c r="D2737" i="2" a="1"/>
  <c r="D2737" i="2" s="1"/>
  <c r="D2738" i="2" a="1"/>
  <c r="D2738" i="2" s="1"/>
  <c r="D2739" i="2" a="1"/>
  <c r="D2739" i="2" s="1"/>
  <c r="D2740" i="2" a="1"/>
  <c r="D2740" i="2" s="1"/>
  <c r="D2741" i="2" a="1"/>
  <c r="D2741" i="2" s="1"/>
  <c r="D2742" i="2" a="1"/>
  <c r="D2742" i="2" s="1"/>
  <c r="D2743" i="2" a="1"/>
  <c r="D2743" i="2" s="1"/>
  <c r="D2744" i="2" a="1"/>
  <c r="D2744" i="2" s="1"/>
  <c r="D2745" i="2" a="1"/>
  <c r="D2745" i="2" s="1"/>
  <c r="D2746" i="2" a="1"/>
  <c r="D2746" i="2" s="1"/>
  <c r="D2747" i="2" a="1"/>
  <c r="D2747" i="2" s="1"/>
  <c r="D2748" i="2" a="1"/>
  <c r="D2748" i="2" s="1"/>
  <c r="D2749" i="2" a="1"/>
  <c r="D2749" i="2" s="1"/>
  <c r="D2750" i="2" a="1"/>
  <c r="D2750" i="2" s="1"/>
  <c r="D2751" i="2" a="1"/>
  <c r="D2751" i="2" s="1"/>
  <c r="D2752" i="2" a="1"/>
  <c r="D2752" i="2" s="1"/>
  <c r="D2753" i="2" a="1"/>
  <c r="D2753" i="2" s="1"/>
  <c r="D2754" i="2" a="1"/>
  <c r="D2754" i="2" s="1"/>
  <c r="D2755" i="2" a="1"/>
  <c r="D2755" i="2" s="1"/>
  <c r="D2756" i="2" a="1"/>
  <c r="D2756" i="2" s="1"/>
  <c r="D2757" i="2" a="1"/>
  <c r="D2757" i="2" s="1"/>
  <c r="D2758" i="2" a="1"/>
  <c r="D2758" i="2" s="1"/>
  <c r="D2759" i="2" a="1"/>
  <c r="D2759" i="2" s="1"/>
  <c r="D2760" i="2" a="1"/>
  <c r="D2760" i="2" s="1"/>
  <c r="D2761" i="2" a="1"/>
  <c r="D2761" i="2" s="1"/>
  <c r="D2762" i="2" a="1"/>
  <c r="D2762" i="2" s="1"/>
  <c r="D2763" i="2" a="1"/>
  <c r="D2763" i="2" s="1"/>
  <c r="D2764" i="2" a="1"/>
  <c r="D2764" i="2" s="1"/>
  <c r="D2765" i="2" a="1"/>
  <c r="D2765" i="2" s="1"/>
  <c r="D2766" i="2" a="1"/>
  <c r="D2766" i="2" s="1"/>
  <c r="D2767" i="2" a="1"/>
  <c r="D2767" i="2" s="1"/>
  <c r="D2768" i="2" a="1"/>
  <c r="D2768" i="2" s="1"/>
  <c r="D2769" i="2" a="1"/>
  <c r="D2769" i="2" s="1"/>
  <c r="D2770" i="2" a="1"/>
  <c r="D2770" i="2" s="1"/>
  <c r="D2771" i="2" a="1"/>
  <c r="D2771" i="2" s="1"/>
  <c r="D2772" i="2" a="1"/>
  <c r="D2772" i="2" s="1"/>
  <c r="D2773" i="2" a="1"/>
  <c r="D2773" i="2" s="1"/>
  <c r="D2774" i="2" a="1"/>
  <c r="D2774" i="2" s="1"/>
  <c r="D2775" i="2" a="1"/>
  <c r="D2775" i="2" s="1"/>
  <c r="D2776" i="2" a="1"/>
  <c r="D2776" i="2" s="1"/>
  <c r="D2777" i="2" a="1"/>
  <c r="D2777" i="2" s="1"/>
  <c r="D2778" i="2" a="1"/>
  <c r="D2778" i="2" s="1"/>
  <c r="D2779" i="2" a="1"/>
  <c r="D2779" i="2" s="1"/>
  <c r="D2780" i="2" a="1"/>
  <c r="D2780" i="2" s="1"/>
  <c r="D2781" i="2" a="1"/>
  <c r="D2781" i="2" s="1"/>
  <c r="D2782" i="2" a="1"/>
  <c r="D2782" i="2" s="1"/>
  <c r="D2783" i="2" a="1"/>
  <c r="D2783" i="2" s="1"/>
  <c r="D2784" i="2" a="1"/>
  <c r="D2784" i="2" s="1"/>
  <c r="D2785" i="2" a="1"/>
  <c r="D2785" i="2" s="1"/>
  <c r="D2786" i="2" a="1"/>
  <c r="D2786" i="2" s="1"/>
  <c r="D2787" i="2" a="1"/>
  <c r="D2787" i="2" s="1"/>
  <c r="D2788" i="2" a="1"/>
  <c r="D2788" i="2" s="1"/>
  <c r="D2789" i="2" a="1"/>
  <c r="D2789" i="2" s="1"/>
  <c r="D2790" i="2" a="1"/>
  <c r="D2790" i="2" s="1"/>
  <c r="D2791" i="2" a="1"/>
  <c r="D2791" i="2" s="1"/>
  <c r="D2792" i="2" a="1"/>
  <c r="D2792" i="2" s="1"/>
  <c r="D2793" i="2" a="1"/>
  <c r="D2793" i="2" s="1"/>
  <c r="D2794" i="2" a="1"/>
  <c r="D2794" i="2" s="1"/>
  <c r="D2795" i="2" a="1"/>
  <c r="D2795" i="2" s="1"/>
  <c r="D2796" i="2" a="1"/>
  <c r="D2796" i="2" s="1"/>
  <c r="D2797" i="2" a="1"/>
  <c r="D2797" i="2" s="1"/>
  <c r="D2798" i="2" a="1"/>
  <c r="D2798" i="2" s="1"/>
  <c r="D2799" i="2" a="1"/>
  <c r="D2799" i="2" s="1"/>
  <c r="D2800" i="2" a="1"/>
  <c r="D2800" i="2" s="1"/>
  <c r="D2801" i="2" a="1"/>
  <c r="D2801" i="2" s="1"/>
  <c r="D2802" i="2" a="1"/>
  <c r="D2802" i="2" s="1"/>
  <c r="D2803" i="2" a="1"/>
  <c r="D2803" i="2" s="1"/>
  <c r="D2804" i="2" a="1"/>
  <c r="D2804" i="2" s="1"/>
  <c r="D2805" i="2" a="1"/>
  <c r="D2805" i="2" s="1"/>
  <c r="D2806" i="2" a="1"/>
  <c r="D2806" i="2" s="1"/>
  <c r="D2807" i="2" a="1"/>
  <c r="D2807" i="2" s="1"/>
  <c r="D2808" i="2" a="1"/>
  <c r="D2808" i="2" s="1"/>
  <c r="D2809" i="2" a="1"/>
  <c r="D2809" i="2" s="1"/>
  <c r="D2810" i="2" a="1"/>
  <c r="D2810" i="2" s="1"/>
  <c r="D2811" i="2" a="1"/>
  <c r="D2811" i="2" s="1"/>
  <c r="D2812" i="2" a="1"/>
  <c r="D2812" i="2" s="1"/>
  <c r="D2813" i="2" a="1"/>
  <c r="D2813" i="2" s="1"/>
  <c r="D2814" i="2" a="1"/>
  <c r="D2814" i="2" s="1"/>
  <c r="D2815" i="2" a="1"/>
  <c r="D2815" i="2" s="1"/>
  <c r="D2816" i="2" a="1"/>
  <c r="D2816" i="2" s="1"/>
  <c r="D2817" i="2" a="1"/>
  <c r="D2817" i="2" s="1"/>
  <c r="D2818" i="2" a="1"/>
  <c r="D2818" i="2" s="1"/>
  <c r="D2819" i="2" a="1"/>
  <c r="D2819" i="2" s="1"/>
  <c r="D2820" i="2" a="1"/>
  <c r="D2820" i="2" s="1"/>
  <c r="D2821" i="2" a="1"/>
  <c r="D2821" i="2" s="1"/>
  <c r="D2822" i="2" a="1"/>
  <c r="D2822" i="2" s="1"/>
  <c r="D2823" i="2" a="1"/>
  <c r="D2823" i="2" s="1"/>
  <c r="D2824" i="2" a="1"/>
  <c r="D2824" i="2" s="1"/>
  <c r="D2825" i="2" a="1"/>
  <c r="D2825" i="2" s="1"/>
  <c r="D2826" i="2" a="1"/>
  <c r="D2826" i="2" s="1"/>
  <c r="D2827" i="2" a="1"/>
  <c r="D2827" i="2" s="1"/>
  <c r="D2828" i="2" a="1"/>
  <c r="D2828" i="2" s="1"/>
  <c r="D2829" i="2" a="1"/>
  <c r="D2829" i="2" s="1"/>
  <c r="D2830" i="2" a="1"/>
  <c r="D2830" i="2" s="1"/>
  <c r="D2831" i="2" a="1"/>
  <c r="D2831" i="2" s="1"/>
  <c r="D2832" i="2" a="1"/>
  <c r="D2832" i="2" s="1"/>
  <c r="D2833" i="2" a="1"/>
  <c r="D2833" i="2" s="1"/>
  <c r="D2834" i="2" a="1"/>
  <c r="D2834" i="2" s="1"/>
  <c r="D2835" i="2" a="1"/>
  <c r="D2835" i="2" s="1"/>
  <c r="D2836" i="2" a="1"/>
  <c r="D2836" i="2" s="1"/>
  <c r="D2837" i="2" a="1"/>
  <c r="D2837" i="2" s="1"/>
  <c r="D2838" i="2" a="1"/>
  <c r="D2838" i="2" s="1"/>
  <c r="D2839" i="2" a="1"/>
  <c r="D2839" i="2" s="1"/>
  <c r="D2840" i="2" a="1"/>
  <c r="D2840" i="2" s="1"/>
  <c r="D2841" i="2" a="1"/>
  <c r="D2841" i="2" s="1"/>
  <c r="D2842" i="2" a="1"/>
  <c r="D2842" i="2" s="1"/>
  <c r="D2843" i="2" a="1"/>
  <c r="D2843" i="2" s="1"/>
  <c r="D2844" i="2" a="1"/>
  <c r="D2844" i="2" s="1"/>
  <c r="D2845" i="2" a="1"/>
  <c r="D2845" i="2" s="1"/>
  <c r="D2846" i="2" a="1"/>
  <c r="D2846" i="2" s="1"/>
  <c r="D2847" i="2" a="1"/>
  <c r="D2847" i="2" s="1"/>
  <c r="D2848" i="2" a="1"/>
  <c r="D2848" i="2" s="1"/>
  <c r="D2849" i="2" a="1"/>
  <c r="D2849" i="2" s="1"/>
  <c r="D2850" i="2" a="1"/>
  <c r="D2850" i="2" s="1"/>
  <c r="D2851" i="2" a="1"/>
  <c r="D2851" i="2" s="1"/>
  <c r="D2852" i="2" a="1"/>
  <c r="D2852" i="2" s="1"/>
  <c r="D2853" i="2" a="1"/>
  <c r="D2853" i="2" s="1"/>
  <c r="D2854" i="2" a="1"/>
  <c r="D2854" i="2" s="1"/>
  <c r="D2855" i="2" a="1"/>
  <c r="D2855" i="2" s="1"/>
  <c r="D2856" i="2" a="1"/>
  <c r="D2856" i="2" s="1"/>
  <c r="D2857" i="2" a="1"/>
  <c r="D2857" i="2" s="1"/>
  <c r="D2858" i="2" a="1"/>
  <c r="D2858" i="2" s="1"/>
  <c r="D2859" i="2" a="1"/>
  <c r="D2859" i="2" s="1"/>
  <c r="D2860" i="2" a="1"/>
  <c r="D2860" i="2" s="1"/>
  <c r="D2861" i="2" a="1"/>
  <c r="D2861" i="2" s="1"/>
  <c r="D2862" i="2" a="1"/>
  <c r="D2862" i="2" s="1"/>
  <c r="D2863" i="2" a="1"/>
  <c r="D2863" i="2" s="1"/>
  <c r="D2864" i="2" a="1"/>
  <c r="D2864" i="2" s="1"/>
  <c r="D2865" i="2" a="1"/>
  <c r="D2865" i="2" s="1"/>
  <c r="D2866" i="2" a="1"/>
  <c r="D2866" i="2" s="1"/>
  <c r="D2867" i="2" a="1"/>
  <c r="D2867" i="2" s="1"/>
  <c r="D2868" i="2" a="1"/>
  <c r="D2868" i="2" s="1"/>
  <c r="D2869" i="2" a="1"/>
  <c r="D2869" i="2" s="1"/>
  <c r="D2870" i="2" a="1"/>
  <c r="D2870" i="2" s="1"/>
  <c r="D2871" i="2" a="1"/>
  <c r="D2871" i="2" s="1"/>
  <c r="D2872" i="2" a="1"/>
  <c r="D2872" i="2" s="1"/>
  <c r="D2873" i="2" a="1"/>
  <c r="D2873" i="2" s="1"/>
  <c r="D2874" i="2" a="1"/>
  <c r="D2874" i="2" s="1"/>
  <c r="D2875" i="2" a="1"/>
  <c r="D2875" i="2" s="1"/>
  <c r="D2876" i="2" a="1"/>
  <c r="D2876" i="2" s="1"/>
  <c r="D2877" i="2" a="1"/>
  <c r="D2877" i="2" s="1"/>
  <c r="D2878" i="2" a="1"/>
  <c r="D2878" i="2" s="1"/>
  <c r="D2879" i="2" a="1"/>
  <c r="D2879" i="2" s="1"/>
  <c r="D2880" i="2" a="1"/>
  <c r="D2880" i="2" s="1"/>
  <c r="D2881" i="2" a="1"/>
  <c r="D2881" i="2" s="1"/>
  <c r="D2882" i="2" a="1"/>
  <c r="D2882" i="2" s="1"/>
  <c r="D2883" i="2" a="1"/>
  <c r="D2883" i="2" s="1"/>
  <c r="D2884" i="2" a="1"/>
  <c r="D2884" i="2" s="1"/>
  <c r="D2885" i="2" a="1"/>
  <c r="D2885" i="2" s="1"/>
  <c r="D2886" i="2" a="1"/>
  <c r="D2886" i="2" s="1"/>
  <c r="D2887" i="2" a="1"/>
  <c r="D2887" i="2" s="1"/>
  <c r="D2888" i="2" a="1"/>
  <c r="D2888" i="2" s="1"/>
  <c r="D2889" i="2" a="1"/>
  <c r="D2889" i="2" s="1"/>
  <c r="D2890" i="2" a="1"/>
  <c r="D2890" i="2" s="1"/>
  <c r="D2891" i="2" a="1"/>
  <c r="D2891" i="2" s="1"/>
  <c r="D2892" i="2" a="1"/>
  <c r="D2892" i="2" s="1"/>
  <c r="D2893" i="2" a="1"/>
  <c r="D2893" i="2" s="1"/>
  <c r="D2894" i="2" a="1"/>
  <c r="D2894" i="2" s="1"/>
  <c r="D2895" i="2" a="1"/>
  <c r="D2895" i="2" s="1"/>
  <c r="D2896" i="2" a="1"/>
  <c r="D2896" i="2" s="1"/>
  <c r="D2897" i="2" a="1"/>
  <c r="D2897" i="2" s="1"/>
  <c r="D2898" i="2" a="1"/>
  <c r="D2898" i="2" s="1"/>
  <c r="D2899" i="2" a="1"/>
  <c r="D2899" i="2" s="1"/>
  <c r="D2900" i="2" a="1"/>
  <c r="D2900" i="2" s="1"/>
  <c r="D2901" i="2" a="1"/>
  <c r="D2901" i="2" s="1"/>
  <c r="D2902" i="2" a="1"/>
  <c r="D2902" i="2" s="1"/>
  <c r="D2903" i="2" a="1"/>
  <c r="D2903" i="2" s="1"/>
  <c r="D2904" i="2" a="1"/>
  <c r="D2904" i="2" s="1"/>
  <c r="D2905" i="2" a="1"/>
  <c r="D2905" i="2" s="1"/>
  <c r="D2906" i="2" a="1"/>
  <c r="D2906" i="2" s="1"/>
  <c r="D2907" i="2" a="1"/>
  <c r="D2907" i="2" s="1"/>
  <c r="D2908" i="2" a="1"/>
  <c r="D2908" i="2" s="1"/>
  <c r="D2909" i="2" a="1"/>
  <c r="D2909" i="2" s="1"/>
  <c r="D2910" i="2" a="1"/>
  <c r="D2910" i="2" s="1"/>
  <c r="D2911" i="2" a="1"/>
  <c r="D2911" i="2" s="1"/>
  <c r="D2912" i="2" a="1"/>
  <c r="D2912" i="2" s="1"/>
  <c r="D2913" i="2" a="1"/>
  <c r="D2913" i="2" s="1"/>
  <c r="D2914" i="2" a="1"/>
  <c r="D2914" i="2" s="1"/>
  <c r="D2915" i="2" a="1"/>
  <c r="D2915" i="2" s="1"/>
  <c r="D2916" i="2" a="1"/>
  <c r="D2916" i="2" s="1"/>
  <c r="D2917" i="2" a="1"/>
  <c r="D2917" i="2" s="1"/>
  <c r="D2918" i="2" a="1"/>
  <c r="D2918" i="2" s="1"/>
  <c r="D2919" i="2" a="1"/>
  <c r="D2919" i="2" s="1"/>
  <c r="D2920" i="2" a="1"/>
  <c r="D2920" i="2" s="1"/>
  <c r="D2921" i="2" a="1"/>
  <c r="D2921" i="2" s="1"/>
  <c r="D2922" i="2" a="1"/>
  <c r="D2922" i="2" s="1"/>
  <c r="D2923" i="2" a="1"/>
  <c r="D2923" i="2" s="1"/>
  <c r="D2924" i="2" a="1"/>
  <c r="D2924" i="2" s="1"/>
  <c r="D2925" i="2" a="1"/>
  <c r="D2925" i="2" s="1"/>
  <c r="D2926" i="2" a="1"/>
  <c r="D2926" i="2" s="1"/>
  <c r="D2927" i="2" a="1"/>
  <c r="D2927" i="2" s="1"/>
  <c r="D2928" i="2" a="1"/>
  <c r="D2928" i="2" s="1"/>
  <c r="D2929" i="2" a="1"/>
  <c r="D2929" i="2" s="1"/>
  <c r="D2930" i="2" a="1"/>
  <c r="D2930" i="2" s="1"/>
  <c r="D2931" i="2" a="1"/>
  <c r="D2931" i="2" s="1"/>
  <c r="D2932" i="2" a="1"/>
  <c r="D2932" i="2" s="1"/>
  <c r="D2933" i="2" a="1"/>
  <c r="D2933" i="2" s="1"/>
  <c r="D2934" i="2" a="1"/>
  <c r="D2934" i="2" s="1"/>
  <c r="D2935" i="2" a="1"/>
  <c r="D2935" i="2" s="1"/>
  <c r="D2936" i="2" a="1"/>
  <c r="D2936" i="2" s="1"/>
  <c r="D2937" i="2" a="1"/>
  <c r="D2937" i="2" s="1"/>
  <c r="D2938" i="2" a="1"/>
  <c r="D2938" i="2" s="1"/>
  <c r="D2939" i="2" a="1"/>
  <c r="D2939" i="2" s="1"/>
  <c r="D2940" i="2" a="1"/>
  <c r="D2940" i="2" s="1"/>
  <c r="D2941" i="2" a="1"/>
  <c r="D2941" i="2" s="1"/>
  <c r="D2942" i="2" a="1"/>
  <c r="D2942" i="2" s="1"/>
  <c r="D2943" i="2" a="1"/>
  <c r="D2943" i="2" s="1"/>
  <c r="D2944" i="2" a="1"/>
  <c r="D2944" i="2" s="1"/>
  <c r="D2945" i="2" a="1"/>
  <c r="D2945" i="2" s="1"/>
  <c r="D2946" i="2" a="1"/>
  <c r="D2946" i="2" s="1"/>
  <c r="D2947" i="2" a="1"/>
  <c r="D2947" i="2" s="1"/>
  <c r="D2948" i="2" a="1"/>
  <c r="D2948" i="2" s="1"/>
  <c r="D2949" i="2" a="1"/>
  <c r="D2949" i="2" s="1"/>
  <c r="D2950" i="2" a="1"/>
  <c r="D2950" i="2" s="1"/>
  <c r="D2951" i="2" a="1"/>
  <c r="D2951" i="2" s="1"/>
  <c r="D2952" i="2" a="1"/>
  <c r="D2952" i="2" s="1"/>
  <c r="D2953" i="2" a="1"/>
  <c r="D2953" i="2" s="1"/>
  <c r="D2954" i="2" a="1"/>
  <c r="D2954" i="2" s="1"/>
  <c r="D2955" i="2" a="1"/>
  <c r="D2955" i="2" s="1"/>
  <c r="D2956" i="2" a="1"/>
  <c r="D2956" i="2" s="1"/>
  <c r="D2957" i="2" a="1"/>
  <c r="D2958" i="2" a="1"/>
  <c r="D2958" i="2" s="1"/>
  <c r="D2959" i="2" a="1"/>
  <c r="D2959" i="2" s="1"/>
  <c r="D2960" i="2" a="1"/>
  <c r="D2960" i="2" s="1"/>
  <c r="D2961" i="2" a="1"/>
  <c r="D2961" i="2" s="1"/>
  <c r="D2962" i="2" a="1"/>
  <c r="D2962" i="2" s="1"/>
  <c r="D2963" i="2" a="1"/>
  <c r="D2963" i="2" s="1"/>
  <c r="D2964" i="2" a="1"/>
  <c r="D2964" i="2" s="1"/>
  <c r="D2965" i="2" a="1"/>
  <c r="D2965" i="2" s="1"/>
  <c r="D2966" i="2" a="1"/>
  <c r="D2966" i="2" s="1"/>
  <c r="D2967" i="2" a="1"/>
  <c r="D2967" i="2" s="1"/>
  <c r="D2968" i="2" a="1"/>
  <c r="D2968" i="2" s="1"/>
  <c r="D2969" i="2" a="1"/>
  <c r="D2969" i="2" s="1"/>
  <c r="D2970" i="2" a="1"/>
  <c r="D2970" i="2" s="1"/>
  <c r="D2971" i="2" a="1"/>
  <c r="D2971" i="2" s="1"/>
  <c r="D2972" i="2" a="1"/>
  <c r="D2972" i="2" s="1"/>
  <c r="D2973" i="2" a="1"/>
  <c r="D2973" i="2" s="1"/>
  <c r="D2974" i="2" a="1"/>
  <c r="D2974" i="2" s="1"/>
  <c r="D2975" i="2" a="1"/>
  <c r="D2975" i="2" s="1"/>
  <c r="D2976" i="2" a="1"/>
  <c r="D2976" i="2" s="1"/>
  <c r="D2977" i="2" a="1"/>
  <c r="D2977" i="2" s="1"/>
  <c r="D2978" i="2" a="1"/>
  <c r="D2978" i="2" s="1"/>
  <c r="D2979" i="2" a="1"/>
  <c r="D2979" i="2" s="1"/>
  <c r="D2980" i="2" a="1"/>
  <c r="D2980" i="2" s="1"/>
  <c r="D2981" i="2" a="1"/>
  <c r="D2981" i="2" s="1"/>
  <c r="D2982" i="2" a="1"/>
  <c r="D2982" i="2" s="1"/>
  <c r="D2983" i="2" a="1"/>
  <c r="D2983" i="2" s="1"/>
  <c r="D2984" i="2" a="1"/>
  <c r="D2984" i="2" s="1"/>
  <c r="D2985" i="2" a="1"/>
  <c r="D2985" i="2" s="1"/>
  <c r="D2986" i="2" a="1"/>
  <c r="D2986" i="2" s="1"/>
  <c r="D2987" i="2" a="1"/>
  <c r="D2987" i="2" s="1"/>
  <c r="D2988" i="2" a="1"/>
  <c r="D2988" i="2" s="1"/>
  <c r="D2989" i="2" a="1"/>
  <c r="D2989" i="2" s="1"/>
  <c r="D2990" i="2" a="1"/>
  <c r="D2990" i="2" s="1"/>
  <c r="D2991" i="2" a="1"/>
  <c r="D2991" i="2" s="1"/>
  <c r="D2992" i="2" a="1"/>
  <c r="D2992" i="2" s="1"/>
  <c r="D2993" i="2" a="1"/>
  <c r="D2993" i="2" s="1"/>
  <c r="D2994" i="2" a="1"/>
  <c r="D2994" i="2" s="1"/>
  <c r="D2995" i="2" a="1"/>
  <c r="D2995" i="2" s="1"/>
  <c r="D2996" i="2" a="1"/>
  <c r="D2996" i="2" s="1"/>
  <c r="D2997" i="2" a="1"/>
  <c r="D2997" i="2" s="1"/>
  <c r="D2998" i="2" a="1"/>
  <c r="D2998" i="2" s="1"/>
  <c r="D2999" i="2" a="1"/>
  <c r="D2999" i="2" s="1"/>
  <c r="D3000" i="2" a="1"/>
  <c r="D3000" i="2" s="1"/>
  <c r="D3001" i="2" a="1"/>
  <c r="D3001" i="2" s="1"/>
  <c r="D3002" i="2" a="1"/>
  <c r="D3002" i="2" s="1"/>
  <c r="D3003" i="2" a="1"/>
  <c r="D3003" i="2" s="1"/>
  <c r="D3004" i="2" a="1"/>
  <c r="D3004" i="2" s="1"/>
  <c r="D3005" i="2" a="1"/>
  <c r="D3005" i="2" s="1"/>
  <c r="D3006" i="2" a="1"/>
  <c r="D3006" i="2" s="1"/>
  <c r="D3007" i="2" a="1"/>
  <c r="D3007" i="2" s="1"/>
  <c r="D3008" i="2" a="1"/>
  <c r="D3008" i="2" s="1"/>
  <c r="D3009" i="2" a="1"/>
  <c r="D3009" i="2" s="1"/>
  <c r="D3010" i="2" a="1"/>
  <c r="D3010" i="2" s="1"/>
  <c r="D3011" i="2" a="1"/>
  <c r="D3011" i="2" s="1"/>
  <c r="D3012" i="2" a="1"/>
  <c r="D3012" i="2" s="1"/>
  <c r="D3013" i="2" a="1"/>
  <c r="D3013" i="2" s="1"/>
  <c r="D3014" i="2" a="1"/>
  <c r="D3014" i="2" s="1"/>
  <c r="D3015" i="2" a="1"/>
  <c r="D3015" i="2" s="1"/>
  <c r="D3016" i="2" a="1"/>
  <c r="D3016" i="2" s="1"/>
  <c r="D3017" i="2" a="1"/>
  <c r="D3017" i="2" s="1"/>
  <c r="D3018" i="2" a="1"/>
  <c r="D3018" i="2" s="1"/>
  <c r="D3019" i="2" a="1"/>
  <c r="D3019" i="2" s="1"/>
  <c r="D3020" i="2" a="1"/>
  <c r="D3020" i="2" s="1"/>
  <c r="D3021" i="2" a="1"/>
  <c r="D3021" i="2" s="1"/>
  <c r="D3022" i="2" a="1"/>
  <c r="D3022" i="2" s="1"/>
  <c r="D3023" i="2" a="1"/>
  <c r="D3023" i="2" s="1"/>
  <c r="D3024" i="2" a="1"/>
  <c r="D3024" i="2" s="1"/>
  <c r="D3025" i="2" a="1"/>
  <c r="D3025" i="2" s="1"/>
  <c r="D3026" i="2" a="1"/>
  <c r="D3026" i="2" s="1"/>
  <c r="D3027" i="2" a="1"/>
  <c r="D3027" i="2" s="1"/>
  <c r="D3028" i="2" a="1"/>
  <c r="D3028" i="2" s="1"/>
  <c r="D3029" i="2" a="1"/>
  <c r="D3029" i="2" s="1"/>
  <c r="D3030" i="2" a="1"/>
  <c r="D3030" i="2" s="1"/>
  <c r="D3031" i="2" a="1"/>
  <c r="D3031" i="2" s="1"/>
  <c r="D3032" i="2" a="1"/>
  <c r="D3032" i="2" s="1"/>
  <c r="D3033" i="2" a="1"/>
  <c r="D3033" i="2" s="1"/>
  <c r="D3034" i="2" a="1"/>
  <c r="D3034" i="2" s="1"/>
  <c r="D3035" i="2" a="1"/>
  <c r="D3035" i="2" s="1"/>
  <c r="D3036" i="2" a="1"/>
  <c r="D3036" i="2" s="1"/>
  <c r="D3037" i="2" a="1"/>
  <c r="D3037" i="2" s="1"/>
  <c r="D3038" i="2" a="1"/>
  <c r="D3038" i="2" s="1"/>
  <c r="D3039" i="2" a="1"/>
  <c r="D3039" i="2" s="1"/>
  <c r="D3040" i="2" a="1"/>
  <c r="D3040" i="2" s="1"/>
  <c r="D3041" i="2" a="1"/>
  <c r="D3041" i="2" s="1"/>
  <c r="D3042" i="2" a="1"/>
  <c r="D3042" i="2" s="1"/>
  <c r="D3043" i="2" a="1"/>
  <c r="D3043" i="2" s="1"/>
  <c r="D3044" i="2" a="1"/>
  <c r="D3044" i="2" s="1"/>
  <c r="D3045" i="2" a="1"/>
  <c r="D3045" i="2" s="1"/>
  <c r="D3046" i="2" a="1"/>
  <c r="D3046" i="2" s="1"/>
  <c r="D3047" i="2" a="1"/>
  <c r="D3047" i="2" s="1"/>
  <c r="D3048" i="2" a="1"/>
  <c r="D3048" i="2" s="1"/>
  <c r="D3049" i="2" a="1"/>
  <c r="D3049" i="2" s="1"/>
  <c r="D3050" i="2" a="1"/>
  <c r="D3050" i="2" s="1"/>
  <c r="D3051" i="2" a="1"/>
  <c r="D3051" i="2" s="1"/>
  <c r="D3052" i="2" a="1"/>
  <c r="D3052" i="2" s="1"/>
  <c r="D3053" i="2" a="1"/>
  <c r="D3053" i="2" s="1"/>
  <c r="D3054" i="2" a="1"/>
  <c r="D3054" i="2" s="1"/>
  <c r="D3055" i="2" a="1"/>
  <c r="D3055" i="2" s="1"/>
  <c r="D3056" i="2" a="1"/>
  <c r="D3056" i="2" s="1"/>
  <c r="D3057" i="2" a="1"/>
  <c r="D3057" i="2" s="1"/>
  <c r="D3058" i="2" a="1"/>
  <c r="D3058" i="2" s="1"/>
  <c r="D3059" i="2" a="1"/>
  <c r="D3059" i="2" s="1"/>
  <c r="D3060" i="2" a="1"/>
  <c r="D3060" i="2" s="1"/>
  <c r="D3061" i="2" a="1"/>
  <c r="D3061" i="2" s="1"/>
  <c r="D3062" i="2" a="1"/>
  <c r="D3062" i="2" s="1"/>
  <c r="D3063" i="2" a="1"/>
  <c r="D3063" i="2" s="1"/>
  <c r="D3064" i="2" a="1"/>
  <c r="D3064" i="2" s="1"/>
  <c r="D3065" i="2" a="1"/>
  <c r="D3065" i="2" s="1"/>
  <c r="D3066" i="2" a="1"/>
  <c r="D3066" i="2" s="1"/>
  <c r="D3067" i="2" a="1"/>
  <c r="D3067" i="2" s="1"/>
  <c r="D3068" i="2" a="1"/>
  <c r="D3068" i="2" s="1"/>
  <c r="D3069" i="2" a="1"/>
  <c r="D3069" i="2" s="1"/>
  <c r="D3070" i="2" a="1"/>
  <c r="D3070" i="2" s="1"/>
  <c r="D3071" i="2" a="1"/>
  <c r="D3071" i="2" s="1"/>
  <c r="D3072" i="2" a="1"/>
  <c r="D3072" i="2" s="1"/>
  <c r="D3073" i="2" a="1"/>
  <c r="D3073" i="2" s="1"/>
  <c r="D3074" i="2" a="1"/>
  <c r="D3074" i="2" s="1"/>
  <c r="D3075" i="2" a="1"/>
  <c r="D3075" i="2" s="1"/>
  <c r="D3076" i="2" a="1"/>
  <c r="D3076" i="2" s="1"/>
  <c r="D3077" i="2" a="1"/>
  <c r="D3077" i="2" s="1"/>
  <c r="D3078" i="2" a="1"/>
  <c r="D3078" i="2" s="1"/>
  <c r="D3079" i="2" a="1"/>
  <c r="D3079" i="2" s="1"/>
  <c r="D3080" i="2" a="1"/>
  <c r="D3080" i="2" s="1"/>
  <c r="D3081" i="2" a="1"/>
  <c r="D3081" i="2" s="1"/>
  <c r="D3082" i="2" a="1"/>
  <c r="D3082" i="2" s="1"/>
  <c r="D3083" i="2" a="1"/>
  <c r="D3083" i="2" s="1"/>
  <c r="D3084" i="2" a="1"/>
  <c r="D3084" i="2" s="1"/>
  <c r="D3085" i="2" a="1"/>
  <c r="D3085" i="2" s="1"/>
  <c r="D3086" i="2" a="1"/>
  <c r="D3086" i="2" s="1"/>
  <c r="D3087" i="2" a="1"/>
  <c r="D3087" i="2" s="1"/>
  <c r="D3088" i="2" a="1"/>
  <c r="D3088" i="2" s="1"/>
  <c r="D3089" i="2" a="1"/>
  <c r="D3089" i="2" s="1"/>
  <c r="D3090" i="2" a="1"/>
  <c r="D3090" i="2" s="1"/>
  <c r="D3091" i="2" a="1"/>
  <c r="D3091" i="2" s="1"/>
  <c r="D3092" i="2" a="1"/>
  <c r="D3092" i="2" s="1"/>
  <c r="D3093" i="2" a="1"/>
  <c r="D3093" i="2" s="1"/>
  <c r="D3094" i="2" a="1"/>
  <c r="D3094" i="2" s="1"/>
  <c r="D3095" i="2" a="1"/>
  <c r="D3095" i="2" s="1"/>
  <c r="D3096" i="2" a="1"/>
  <c r="D3096" i="2" s="1"/>
  <c r="D3097" i="2" a="1"/>
  <c r="D3097" i="2" s="1"/>
  <c r="D3098" i="2" a="1"/>
  <c r="D3098" i="2" s="1"/>
  <c r="D3099" i="2" a="1"/>
  <c r="D3099" i="2" s="1"/>
  <c r="D3100" i="2" a="1"/>
  <c r="D3100" i="2" s="1"/>
  <c r="D3101" i="2" a="1"/>
  <c r="D3101" i="2" s="1"/>
  <c r="D3102" i="2" a="1"/>
  <c r="D3102" i="2" s="1"/>
  <c r="D3103" i="2" a="1"/>
  <c r="D3103" i="2" s="1"/>
  <c r="D3104" i="2" a="1"/>
  <c r="D3104" i="2" s="1"/>
  <c r="D3105" i="2" a="1"/>
  <c r="D3105" i="2" s="1"/>
  <c r="D3106" i="2" a="1"/>
  <c r="D3106" i="2" s="1"/>
  <c r="D3107" i="2" a="1"/>
  <c r="D3107" i="2" s="1"/>
  <c r="D3108" i="2" a="1"/>
  <c r="D3108" i="2" s="1"/>
  <c r="D3109" i="2" a="1"/>
  <c r="D3109" i="2" s="1"/>
  <c r="D3110" i="2" a="1"/>
  <c r="D3110" i="2" s="1"/>
  <c r="D3111" i="2" a="1"/>
  <c r="D3111" i="2" s="1"/>
  <c r="D3112" i="2" a="1"/>
  <c r="D3112" i="2" s="1"/>
  <c r="D3113" i="2" a="1"/>
  <c r="D3113" i="2" s="1"/>
  <c r="D3114" i="2" a="1"/>
  <c r="D3114" i="2" s="1"/>
  <c r="D3115" i="2" a="1"/>
  <c r="D3115" i="2" s="1"/>
  <c r="D3116" i="2" a="1"/>
  <c r="D3116" i="2" s="1"/>
  <c r="D3117" i="2" a="1"/>
  <c r="D3117" i="2" s="1"/>
  <c r="D3118" i="2" a="1"/>
  <c r="D3118" i="2" s="1"/>
  <c r="D3119" i="2" a="1"/>
  <c r="D3119" i="2" s="1"/>
  <c r="D3120" i="2" a="1"/>
  <c r="D3120" i="2" s="1"/>
  <c r="D3121" i="2" a="1"/>
  <c r="D3121" i="2" s="1"/>
  <c r="D3122" i="2" a="1"/>
  <c r="D3122" i="2" s="1"/>
  <c r="D3123" i="2" a="1"/>
  <c r="D3123" i="2" s="1"/>
  <c r="D3124" i="2" a="1"/>
  <c r="D3124" i="2" s="1"/>
  <c r="D3125" i="2" a="1"/>
  <c r="D3125" i="2" s="1"/>
  <c r="D3126" i="2" a="1"/>
  <c r="D3126" i="2" s="1"/>
  <c r="D3127" i="2" a="1"/>
  <c r="D3127" i="2" s="1"/>
  <c r="D3128" i="2" a="1"/>
  <c r="D3128" i="2" s="1"/>
  <c r="D3129" i="2" a="1"/>
  <c r="D3129" i="2" s="1"/>
  <c r="D3130" i="2" a="1"/>
  <c r="D3130" i="2" s="1"/>
  <c r="D3131" i="2" a="1"/>
  <c r="D3131" i="2" s="1"/>
  <c r="D3132" i="2" a="1"/>
  <c r="D3132" i="2" s="1"/>
  <c r="D3133" i="2" a="1"/>
  <c r="D3133" i="2" s="1"/>
  <c r="D3134" i="2" a="1"/>
  <c r="D3134" i="2" s="1"/>
  <c r="D3135" i="2" a="1"/>
  <c r="D3135" i="2" s="1"/>
  <c r="D3136" i="2" a="1"/>
  <c r="D3136" i="2" s="1"/>
  <c r="D3137" i="2" a="1"/>
  <c r="D3137" i="2" s="1"/>
  <c r="D3138" i="2" a="1"/>
  <c r="D3138" i="2" s="1"/>
  <c r="D3139" i="2" a="1"/>
  <c r="D3139" i="2" s="1"/>
  <c r="D3140" i="2" a="1"/>
  <c r="D3140" i="2" s="1"/>
  <c r="D3141" i="2" a="1"/>
  <c r="D3141" i="2" s="1"/>
  <c r="D3142" i="2" a="1"/>
  <c r="D3142" i="2" s="1"/>
  <c r="D3143" i="2" a="1"/>
  <c r="D3143" i="2" s="1"/>
  <c r="D3144" i="2" a="1"/>
  <c r="D3144" i="2" s="1"/>
  <c r="D3145" i="2" a="1"/>
  <c r="D3145" i="2" s="1"/>
  <c r="D3146" i="2" a="1"/>
  <c r="D3146" i="2" s="1"/>
  <c r="D3147" i="2" a="1"/>
  <c r="D3147" i="2" s="1"/>
  <c r="D3148" i="2" a="1"/>
  <c r="D3148" i="2" s="1"/>
  <c r="D3149" i="2" a="1"/>
  <c r="D3149" i="2" s="1"/>
  <c r="D3150" i="2" a="1"/>
  <c r="D3150" i="2" s="1"/>
  <c r="D3152" i="2" a="1"/>
  <c r="D3152" i="2" s="1"/>
  <c r="D3153" i="2" a="1"/>
  <c r="D3153" i="2" s="1"/>
  <c r="D3154" i="2" a="1"/>
  <c r="D3154" i="2" s="1"/>
  <c r="D3155" i="2" a="1"/>
  <c r="D3155" i="2" s="1"/>
  <c r="D3156" i="2" a="1"/>
  <c r="D3156" i="2" s="1"/>
  <c r="D3157" i="2" a="1"/>
  <c r="D3157" i="2" s="1"/>
  <c r="D3158" i="2" a="1"/>
  <c r="D3158" i="2" s="1"/>
  <c r="D3159" i="2" a="1"/>
  <c r="D3159" i="2" s="1"/>
  <c r="D3160" i="2" a="1"/>
  <c r="D3160" i="2" s="1"/>
  <c r="D3161" i="2" a="1"/>
  <c r="D3161" i="2" s="1"/>
  <c r="D3162" i="2" a="1"/>
  <c r="D3162" i="2" s="1"/>
  <c r="D3163" i="2" a="1"/>
  <c r="D3163" i="2" s="1"/>
  <c r="D3164" i="2" a="1"/>
  <c r="D3164" i="2" s="1"/>
  <c r="D3165" i="2" a="1"/>
  <c r="D3165" i="2" s="1"/>
  <c r="D3166" i="2" a="1"/>
  <c r="D3166" i="2" s="1"/>
  <c r="D3167" i="2" a="1"/>
  <c r="D3167" i="2" s="1"/>
  <c r="D3168" i="2" a="1"/>
  <c r="D3168" i="2" s="1"/>
  <c r="D3169" i="2" a="1"/>
  <c r="D3169" i="2" s="1"/>
  <c r="D3170" i="2" a="1"/>
  <c r="D3170" i="2" s="1"/>
  <c r="D3171" i="2" a="1"/>
  <c r="D3171" i="2" s="1"/>
  <c r="D3172" i="2" a="1"/>
  <c r="D3172" i="2" s="1"/>
  <c r="D3173" i="2" a="1"/>
  <c r="D3173" i="2" s="1"/>
  <c r="D3174" i="2" a="1"/>
  <c r="D3174" i="2" s="1"/>
  <c r="D3175" i="2" a="1"/>
  <c r="D3175" i="2" s="1"/>
  <c r="D3176" i="2" a="1"/>
  <c r="D3176" i="2" s="1"/>
  <c r="D3177" i="2" a="1"/>
  <c r="D3177" i="2" s="1"/>
  <c r="D3178" i="2" a="1"/>
  <c r="D3178" i="2" s="1"/>
  <c r="D3179" i="2" a="1"/>
  <c r="D3179" i="2" s="1"/>
  <c r="D3180" i="2" a="1"/>
  <c r="D3180" i="2" s="1"/>
  <c r="D3181" i="2" a="1"/>
  <c r="D3181" i="2" s="1"/>
  <c r="D3182" i="2" a="1"/>
  <c r="D3182" i="2" s="1"/>
  <c r="D3183" i="2" a="1"/>
  <c r="D3183" i="2" s="1"/>
  <c r="D3184" i="2" a="1"/>
  <c r="D3184" i="2" s="1"/>
  <c r="D3185" i="2" a="1"/>
  <c r="D3185" i="2" s="1"/>
  <c r="D3186" i="2" a="1"/>
  <c r="D3186" i="2" s="1"/>
  <c r="D3187" i="2" a="1"/>
  <c r="D3187" i="2" s="1"/>
  <c r="D3188" i="2" a="1"/>
  <c r="D3188" i="2" s="1"/>
  <c r="D3189" i="2" a="1"/>
  <c r="D3189" i="2" s="1"/>
  <c r="D3190" i="2" a="1"/>
  <c r="D3190" i="2" s="1"/>
  <c r="D3191" i="2" a="1"/>
  <c r="D3191" i="2" s="1"/>
  <c r="D3192" i="2" a="1"/>
  <c r="D3192" i="2" s="1"/>
  <c r="D3193" i="2" a="1"/>
  <c r="D3193" i="2" s="1"/>
  <c r="D3194" i="2" a="1"/>
  <c r="D3194" i="2" s="1"/>
  <c r="D3195" i="2" a="1"/>
  <c r="D3195" i="2" s="1"/>
  <c r="D3196" i="2" a="1"/>
  <c r="D3196" i="2" s="1"/>
  <c r="D3197" i="2" a="1"/>
  <c r="D3197" i="2" s="1"/>
  <c r="D3198" i="2" a="1"/>
  <c r="D3198" i="2" s="1"/>
  <c r="D3199" i="2" a="1"/>
  <c r="D3199" i="2" s="1"/>
  <c r="D3200" i="2" a="1"/>
  <c r="D3200" i="2" s="1"/>
  <c r="D3201" i="2" a="1"/>
  <c r="D3201" i="2" s="1"/>
  <c r="D3202" i="2" a="1"/>
  <c r="D3202" i="2" s="1"/>
  <c r="D3203" i="2" a="1"/>
  <c r="D3203" i="2" s="1"/>
  <c r="D3204" i="2" a="1"/>
  <c r="D3204" i="2" s="1"/>
  <c r="D3205" i="2" a="1"/>
  <c r="D3205" i="2" s="1"/>
  <c r="D3206" i="2" a="1"/>
  <c r="D3206" i="2" s="1"/>
  <c r="D3207" i="2" a="1"/>
  <c r="D3207" i="2" s="1"/>
  <c r="D3208" i="2" a="1"/>
  <c r="D3208" i="2" s="1"/>
  <c r="D3209" i="2" a="1"/>
  <c r="D3209" i="2" s="1"/>
  <c r="D3210" i="2" a="1"/>
  <c r="D3210" i="2" s="1"/>
  <c r="D3211" i="2" a="1"/>
  <c r="D3211" i="2" s="1"/>
  <c r="D3212" i="2" a="1"/>
  <c r="D3212" i="2" s="1"/>
  <c r="D3213" i="2" a="1"/>
  <c r="D3213" i="2" s="1"/>
  <c r="D3214" i="2" a="1"/>
  <c r="D3214" i="2" s="1"/>
  <c r="D3215" i="2" a="1"/>
  <c r="D3215" i="2" s="1"/>
  <c r="D3216" i="2" a="1"/>
  <c r="D3216" i="2" s="1"/>
  <c r="D3217" i="2" a="1"/>
  <c r="D3217" i="2" s="1"/>
  <c r="D3218" i="2" a="1"/>
  <c r="D3218" i="2" s="1"/>
  <c r="D3219" i="2" a="1"/>
  <c r="D3219" i="2" s="1"/>
  <c r="D3220" i="2" a="1"/>
  <c r="D3220" i="2" s="1"/>
  <c r="D3221" i="2" a="1"/>
  <c r="D3221" i="2" s="1"/>
  <c r="D3222" i="2" a="1"/>
  <c r="D3222" i="2" s="1"/>
  <c r="D3223" i="2" a="1"/>
  <c r="D3223" i="2" s="1"/>
  <c r="D3224" i="2" a="1"/>
  <c r="D3224" i="2" s="1"/>
  <c r="D3225" i="2" a="1"/>
  <c r="D3225" i="2" s="1"/>
  <c r="D3226" i="2" a="1"/>
  <c r="D3226" i="2" s="1"/>
  <c r="D3227" i="2" a="1"/>
  <c r="D3227" i="2" s="1"/>
  <c r="D3228" i="2" a="1"/>
  <c r="D3228" i="2" s="1"/>
  <c r="D3229" i="2" a="1"/>
  <c r="D3229" i="2" s="1"/>
  <c r="D3230" i="2" a="1"/>
  <c r="D3230" i="2" s="1"/>
  <c r="D3231" i="2" a="1"/>
  <c r="D3231" i="2" s="1"/>
  <c r="D3232" i="2" a="1"/>
  <c r="D3232" i="2" s="1"/>
  <c r="D3233" i="2" a="1"/>
  <c r="D3233" i="2" s="1"/>
  <c r="D3234" i="2" a="1"/>
  <c r="D3234" i="2" s="1"/>
  <c r="D3235" i="2" a="1"/>
  <c r="D3235" i="2" s="1"/>
  <c r="D3236" i="2" a="1"/>
  <c r="D3236" i="2" s="1"/>
  <c r="D3237" i="2" a="1"/>
  <c r="D3237" i="2" s="1"/>
  <c r="D3238" i="2" a="1"/>
  <c r="D3238" i="2" s="1"/>
  <c r="D3239" i="2" a="1"/>
  <c r="D3239" i="2" s="1"/>
  <c r="D3240" i="2" a="1"/>
  <c r="D3240" i="2" s="1"/>
  <c r="D3241" i="2" a="1"/>
  <c r="D3241" i="2" s="1"/>
  <c r="D3242" i="2" a="1"/>
  <c r="D3242" i="2" s="1"/>
  <c r="D3243" i="2" a="1"/>
  <c r="D3243" i="2" s="1"/>
  <c r="D3244" i="2" a="1"/>
  <c r="D3244" i="2" s="1"/>
  <c r="D3245" i="2" a="1"/>
  <c r="D3245" i="2" s="1"/>
  <c r="D3246" i="2" a="1"/>
  <c r="D3246" i="2" s="1"/>
  <c r="D3247" i="2" a="1"/>
  <c r="D3247" i="2" s="1"/>
  <c r="D3248" i="2" a="1"/>
  <c r="D3248" i="2" s="1"/>
  <c r="D3249" i="2" a="1"/>
  <c r="D3249" i="2" s="1"/>
  <c r="D3250" i="2" a="1"/>
  <c r="D3250" i="2" s="1"/>
  <c r="D3251" i="2" a="1"/>
  <c r="D3251" i="2" s="1"/>
  <c r="D3252" i="2" a="1"/>
  <c r="D3252" i="2" s="1"/>
  <c r="D3253" i="2" a="1"/>
  <c r="D3253" i="2" s="1"/>
  <c r="D3254" i="2" a="1"/>
  <c r="D3254" i="2" s="1"/>
  <c r="D3255" i="2" a="1"/>
  <c r="D3255" i="2" s="1"/>
  <c r="D3256" i="2" a="1"/>
  <c r="D3256" i="2" s="1"/>
  <c r="D3257" i="2" a="1"/>
  <c r="D3257" i="2" s="1"/>
  <c r="D3258" i="2" a="1"/>
  <c r="D3258" i="2" s="1"/>
  <c r="D3259" i="2" a="1"/>
  <c r="D3259" i="2" s="1"/>
  <c r="D3260" i="2" a="1"/>
  <c r="D3260" i="2" s="1"/>
  <c r="D3261" i="2" a="1"/>
  <c r="D3261" i="2" s="1"/>
  <c r="D3262" i="2" a="1"/>
  <c r="D3262" i="2" s="1"/>
  <c r="D3263" i="2" a="1"/>
  <c r="D3263" i="2" s="1"/>
  <c r="D3264" i="2" a="1"/>
  <c r="D3264" i="2" s="1"/>
  <c r="D3265" i="2" a="1"/>
  <c r="D3265" i="2" s="1"/>
  <c r="D3266" i="2" a="1"/>
  <c r="D3266" i="2" s="1"/>
  <c r="D3267" i="2" a="1"/>
  <c r="D3267" i="2" s="1"/>
  <c r="D3268" i="2" a="1"/>
  <c r="D3268" i="2" s="1"/>
  <c r="D3269" i="2" a="1"/>
  <c r="D3269" i="2" s="1"/>
  <c r="D3270" i="2" a="1"/>
  <c r="D3270" i="2" s="1"/>
  <c r="D3271" i="2" a="1"/>
  <c r="D3271" i="2" s="1"/>
  <c r="D3272" i="2" a="1"/>
  <c r="D3272" i="2" s="1"/>
  <c r="D3273" i="2" a="1"/>
  <c r="D3273" i="2" s="1"/>
  <c r="D3274" i="2" a="1"/>
  <c r="D3274" i="2" s="1"/>
  <c r="D3275" i="2" a="1"/>
  <c r="D3275" i="2" s="1"/>
  <c r="D3276" i="2" a="1"/>
  <c r="D3276" i="2" s="1"/>
  <c r="D3277" i="2" a="1"/>
  <c r="D3277" i="2" s="1"/>
  <c r="D3278" i="2" a="1"/>
  <c r="D3278" i="2" s="1"/>
  <c r="D3279" i="2" a="1"/>
  <c r="D3279" i="2" s="1"/>
  <c r="D3280" i="2" a="1"/>
  <c r="D3280" i="2" s="1"/>
  <c r="D3281" i="2" a="1"/>
  <c r="D3281" i="2" s="1"/>
  <c r="D3282" i="2" a="1"/>
  <c r="D3282" i="2" s="1"/>
  <c r="D3283" i="2" a="1"/>
  <c r="D3283" i="2" s="1"/>
  <c r="D3284" i="2" a="1"/>
  <c r="D3284" i="2" s="1"/>
  <c r="D3285" i="2" a="1"/>
  <c r="D3285" i="2" s="1"/>
  <c r="D3286" i="2" a="1"/>
  <c r="D3286" i="2" s="1"/>
  <c r="D3287" i="2" a="1"/>
  <c r="D3287" i="2" s="1"/>
  <c r="D3288" i="2" a="1"/>
  <c r="D3288" i="2" s="1"/>
  <c r="D3289" i="2" a="1"/>
  <c r="D3289" i="2" s="1"/>
  <c r="D3290" i="2" a="1"/>
  <c r="D3290" i="2" s="1"/>
  <c r="D3291" i="2" a="1"/>
  <c r="D3291" i="2" s="1"/>
  <c r="D3292" i="2" a="1"/>
  <c r="D3292" i="2" s="1"/>
  <c r="D3293" i="2" a="1"/>
  <c r="D3293" i="2" s="1"/>
  <c r="D3294" i="2" a="1"/>
  <c r="D3294" i="2" s="1"/>
  <c r="D3295" i="2" a="1"/>
  <c r="D3295" i="2" s="1"/>
  <c r="D3296" i="2" a="1"/>
  <c r="D3296" i="2" s="1"/>
  <c r="D3297" i="2" a="1"/>
  <c r="D3297" i="2" s="1"/>
  <c r="D3298" i="2" a="1"/>
  <c r="D3298" i="2" s="1"/>
  <c r="D3299" i="2" a="1"/>
  <c r="D3299" i="2" s="1"/>
  <c r="D3300" i="2" a="1"/>
  <c r="D3300" i="2" s="1"/>
  <c r="D3301" i="2" a="1"/>
  <c r="D3301" i="2" s="1"/>
  <c r="D3302" i="2" a="1"/>
  <c r="D3302" i="2" s="1"/>
  <c r="D3303" i="2" a="1"/>
  <c r="D3303" i="2" s="1"/>
  <c r="D3304" i="2" a="1"/>
  <c r="D3304" i="2" s="1"/>
  <c r="D3305" i="2" a="1"/>
  <c r="D3305" i="2" s="1"/>
  <c r="D3306" i="2" a="1"/>
  <c r="D3306" i="2" s="1"/>
  <c r="D3307" i="2" a="1"/>
  <c r="D3307" i="2" s="1"/>
  <c r="D3308" i="2" a="1"/>
  <c r="D3308" i="2" s="1"/>
  <c r="D3309" i="2" a="1"/>
  <c r="D3309" i="2" s="1"/>
  <c r="D3310" i="2" a="1"/>
  <c r="D3310" i="2" s="1"/>
  <c r="D3311" i="2" a="1"/>
  <c r="D3311" i="2" s="1"/>
  <c r="D3312" i="2" a="1"/>
  <c r="D3312" i="2" s="1"/>
  <c r="D3313" i="2" a="1"/>
  <c r="D3313" i="2" s="1"/>
  <c r="D3314" i="2" a="1"/>
  <c r="D3314" i="2" s="1"/>
  <c r="D3315" i="2" a="1"/>
  <c r="D3315" i="2" s="1"/>
  <c r="D3316" i="2" a="1"/>
  <c r="D3316" i="2" s="1"/>
  <c r="D3317" i="2" a="1"/>
  <c r="D3317" i="2" s="1"/>
  <c r="D3318" i="2" a="1"/>
  <c r="D3318" i="2" s="1"/>
  <c r="D3319" i="2" a="1"/>
  <c r="D3319" i="2" s="1"/>
  <c r="D3320" i="2" a="1"/>
  <c r="D3320" i="2" s="1"/>
  <c r="D3321" i="2" a="1"/>
  <c r="D3321" i="2" s="1"/>
  <c r="D3322" i="2" a="1"/>
  <c r="D3322" i="2" s="1"/>
  <c r="D3323" i="2" a="1"/>
  <c r="D3323" i="2" s="1"/>
  <c r="D3324" i="2" a="1"/>
  <c r="D3324" i="2" s="1"/>
  <c r="D3325" i="2" a="1"/>
  <c r="D3325" i="2" s="1"/>
  <c r="D3326" i="2" a="1"/>
  <c r="D3326" i="2" s="1"/>
  <c r="D3327" i="2" a="1"/>
  <c r="D3327" i="2" s="1"/>
  <c r="D3328" i="2" a="1"/>
  <c r="D3328" i="2" s="1"/>
  <c r="D3329" i="2" a="1"/>
  <c r="D3329" i="2" s="1"/>
  <c r="D3330" i="2" a="1"/>
  <c r="D3330" i="2" s="1"/>
  <c r="D3331" i="2" a="1"/>
  <c r="D3331" i="2" s="1"/>
  <c r="D3332" i="2" a="1"/>
  <c r="D3332" i="2" s="1"/>
  <c r="D3333" i="2" a="1"/>
  <c r="D3333" i="2" s="1"/>
  <c r="D3334" i="2" a="1"/>
  <c r="D3334" i="2" s="1"/>
  <c r="D3335" i="2" a="1"/>
  <c r="D3335" i="2" s="1"/>
  <c r="D3336" i="2" a="1"/>
  <c r="D3336" i="2" s="1"/>
  <c r="D3337" i="2" a="1"/>
  <c r="D3337" i="2" s="1"/>
  <c r="D3338" i="2" a="1"/>
  <c r="D3338" i="2" s="1"/>
  <c r="D3339" i="2" a="1"/>
  <c r="D3339" i="2" s="1"/>
  <c r="D3340" i="2" a="1"/>
  <c r="D3340" i="2" s="1"/>
  <c r="D3341" i="2" a="1"/>
  <c r="D3341" i="2" s="1"/>
  <c r="D3342" i="2" a="1"/>
  <c r="D3342" i="2" s="1"/>
  <c r="D3343" i="2" a="1"/>
  <c r="D3343" i="2" s="1"/>
  <c r="D3344" i="2" a="1"/>
  <c r="D3344" i="2" s="1"/>
  <c r="D3345" i="2" a="1"/>
  <c r="D3345" i="2" s="1"/>
  <c r="D3346" i="2" a="1"/>
  <c r="D3346" i="2" s="1"/>
  <c r="D3347" i="2" a="1"/>
  <c r="D3347" i="2" s="1"/>
  <c r="D3348" i="2" a="1"/>
  <c r="D3348" i="2" s="1"/>
  <c r="D3349" i="2" a="1"/>
  <c r="D3349" i="2" s="1"/>
  <c r="D3350" i="2" a="1"/>
  <c r="D3350" i="2" s="1"/>
  <c r="D3351" i="2" a="1"/>
  <c r="D3351" i="2" s="1"/>
  <c r="D3352" i="2" a="1"/>
  <c r="D3352" i="2" s="1"/>
  <c r="D3353" i="2" a="1"/>
  <c r="D3353" i="2" s="1"/>
  <c r="D3354" i="2" a="1"/>
  <c r="D3354" i="2" s="1"/>
  <c r="D3355" i="2" a="1"/>
  <c r="D3355" i="2" s="1"/>
  <c r="D3356" i="2" a="1"/>
  <c r="D3356" i="2" s="1"/>
  <c r="D3357" i="2" a="1"/>
  <c r="D3357" i="2" s="1"/>
  <c r="D3358" i="2" a="1"/>
  <c r="D3358" i="2" s="1"/>
  <c r="D3359" i="2" a="1"/>
  <c r="D3359" i="2" s="1"/>
  <c r="D3360" i="2" a="1"/>
  <c r="D3360" i="2" s="1"/>
  <c r="D3361" i="2" a="1"/>
  <c r="D3361" i="2" s="1"/>
  <c r="D3362" i="2" a="1"/>
  <c r="D3362" i="2" s="1"/>
  <c r="D3363" i="2" a="1"/>
  <c r="D3363" i="2" s="1"/>
  <c r="D3364" i="2" a="1"/>
  <c r="D3364" i="2" s="1"/>
  <c r="D3365" i="2" a="1"/>
  <c r="D3365" i="2" s="1"/>
  <c r="D3366" i="2" a="1"/>
  <c r="D3366" i="2" s="1"/>
  <c r="D3367" i="2" a="1"/>
  <c r="D3367" i="2" s="1"/>
  <c r="D3368" i="2" a="1"/>
  <c r="D3368" i="2" s="1"/>
  <c r="D3369" i="2" a="1"/>
  <c r="D3369" i="2" s="1"/>
  <c r="D3370" i="2" a="1"/>
  <c r="D3370" i="2" s="1"/>
  <c r="D3371" i="2" a="1"/>
  <c r="D3371" i="2" s="1"/>
  <c r="D3372" i="2" a="1"/>
  <c r="D3372" i="2" s="1"/>
  <c r="D3373" i="2" a="1"/>
  <c r="D3373" i="2" s="1"/>
  <c r="D3374" i="2" a="1"/>
  <c r="D3374" i="2" s="1"/>
  <c r="D3375" i="2" a="1"/>
  <c r="D3375" i="2" s="1"/>
  <c r="D3376" i="2" a="1"/>
  <c r="D3376" i="2" s="1"/>
  <c r="D3377" i="2" a="1"/>
  <c r="D3377" i="2" s="1"/>
  <c r="D3378" i="2" a="1"/>
  <c r="D3378" i="2" s="1"/>
  <c r="D3379" i="2" a="1"/>
  <c r="D3379" i="2" s="1"/>
  <c r="D3380" i="2" a="1"/>
  <c r="D3380" i="2" s="1"/>
  <c r="D3381" i="2" a="1"/>
  <c r="D3381" i="2" s="1"/>
  <c r="D3382" i="2" a="1"/>
  <c r="D3382" i="2" s="1"/>
  <c r="D3383" i="2" a="1"/>
  <c r="D3383" i="2" s="1"/>
  <c r="D3384" i="2" a="1"/>
  <c r="D3384" i="2" s="1"/>
  <c r="D3385" i="2" a="1"/>
  <c r="D3385" i="2" s="1"/>
  <c r="D3386" i="2" a="1"/>
  <c r="D3386" i="2" s="1"/>
  <c r="D3387" i="2" a="1"/>
  <c r="D3387" i="2" s="1"/>
  <c r="D3388" i="2" a="1"/>
  <c r="D3388" i="2" s="1"/>
  <c r="D3389" i="2" a="1"/>
  <c r="D3389" i="2" s="1"/>
  <c r="D3390" i="2" a="1"/>
  <c r="D3390" i="2" s="1"/>
  <c r="D3391" i="2" a="1"/>
  <c r="D3391" i="2" s="1"/>
  <c r="D3392" i="2" a="1"/>
  <c r="D3392" i="2" s="1"/>
  <c r="D3393" i="2" a="1"/>
  <c r="D3393" i="2" s="1"/>
  <c r="D3394" i="2" a="1"/>
  <c r="D3394" i="2" s="1"/>
  <c r="D3395" i="2" a="1"/>
  <c r="D3395" i="2" s="1"/>
  <c r="D3396" i="2" a="1"/>
  <c r="D3396" i="2" s="1"/>
  <c r="D3397" i="2" a="1"/>
  <c r="D3397" i="2" s="1"/>
  <c r="D3398" i="2" a="1"/>
  <c r="D3398" i="2" s="1"/>
  <c r="D3399" i="2" a="1"/>
  <c r="D3399" i="2" s="1"/>
  <c r="D3400" i="2" a="1"/>
  <c r="D3400" i="2" s="1"/>
  <c r="D3401" i="2" a="1"/>
  <c r="D3401" i="2" s="1"/>
  <c r="D3402" i="2" a="1"/>
  <c r="D3402" i="2" s="1"/>
  <c r="D3403" i="2" a="1"/>
  <c r="D3403" i="2" s="1"/>
  <c r="D3404" i="2" a="1"/>
  <c r="D3404" i="2" s="1"/>
  <c r="D3405" i="2" a="1"/>
  <c r="D3405" i="2" s="1"/>
  <c r="D3406" i="2" a="1"/>
  <c r="D3406" i="2" s="1"/>
  <c r="D3407" i="2" a="1"/>
  <c r="D3407" i="2" s="1"/>
  <c r="D3408" i="2" a="1"/>
  <c r="D3408" i="2" s="1"/>
  <c r="D3409" i="2" a="1"/>
  <c r="D3409" i="2" s="1"/>
  <c r="D3410" i="2" a="1"/>
  <c r="D3410" i="2" s="1"/>
  <c r="D3411" i="2" a="1"/>
  <c r="D3411" i="2" s="1"/>
  <c r="D3412" i="2" a="1"/>
  <c r="D3412" i="2" s="1"/>
  <c r="D3413" i="2" a="1"/>
  <c r="D3413" i="2" s="1"/>
  <c r="D3414" i="2" a="1"/>
  <c r="D3414" i="2" s="1"/>
  <c r="D3415" i="2" a="1"/>
  <c r="D3415" i="2" s="1"/>
  <c r="D3416" i="2" a="1"/>
  <c r="D3416" i="2" s="1"/>
  <c r="D3417" i="2" a="1"/>
  <c r="D3417" i="2" s="1"/>
  <c r="D3418" i="2" a="1"/>
  <c r="D3418" i="2" s="1"/>
  <c r="D3419" i="2" a="1"/>
  <c r="D3419" i="2" s="1"/>
  <c r="D3420" i="2" a="1"/>
  <c r="D3420" i="2" s="1"/>
  <c r="D3421" i="2" a="1"/>
  <c r="D3421" i="2" s="1"/>
  <c r="D3422" i="2" a="1"/>
  <c r="D3422" i="2" s="1"/>
  <c r="D3423" i="2" a="1"/>
  <c r="D3423" i="2" s="1"/>
  <c r="D3424" i="2" a="1"/>
  <c r="D3424" i="2" s="1"/>
  <c r="D3425" i="2" a="1"/>
  <c r="D3425" i="2" s="1"/>
  <c r="D3426" i="2" a="1"/>
  <c r="D3426" i="2" s="1"/>
  <c r="D3427" i="2" a="1"/>
  <c r="D3427" i="2" s="1"/>
  <c r="D3428" i="2" a="1"/>
  <c r="D3428" i="2" s="1"/>
  <c r="D3429" i="2" a="1"/>
  <c r="D3429" i="2" s="1"/>
  <c r="D3430" i="2" a="1"/>
  <c r="D3430" i="2" s="1"/>
  <c r="D3431" i="2" a="1"/>
  <c r="D3431" i="2" s="1"/>
  <c r="D3432" i="2" a="1"/>
  <c r="D3432" i="2" s="1"/>
  <c r="D3433" i="2" a="1"/>
  <c r="D3433" i="2" s="1"/>
  <c r="D3434" i="2" a="1"/>
  <c r="D3434" i="2" s="1"/>
  <c r="D3435" i="2" a="1"/>
  <c r="D3435" i="2" s="1"/>
  <c r="D3436" i="2" a="1"/>
  <c r="D3436" i="2" s="1"/>
  <c r="D3437" i="2" a="1"/>
  <c r="D3437" i="2" s="1"/>
  <c r="D3438" i="2" a="1"/>
  <c r="D3438" i="2" s="1"/>
  <c r="D3439" i="2" a="1"/>
  <c r="D3439" i="2" s="1"/>
  <c r="D3440" i="2" a="1"/>
  <c r="D3440" i="2" s="1"/>
  <c r="D3441" i="2" a="1"/>
  <c r="D3441" i="2" s="1"/>
  <c r="D3442" i="2" a="1"/>
  <c r="D3442" i="2" s="1"/>
  <c r="D3443" i="2" a="1"/>
  <c r="D3443" i="2" s="1"/>
  <c r="D3444" i="2" a="1"/>
  <c r="D3444" i="2" s="1"/>
  <c r="D3445" i="2" a="1"/>
  <c r="D3445" i="2" s="1"/>
  <c r="D3446" i="2" a="1"/>
  <c r="D3446" i="2" s="1"/>
  <c r="D3447" i="2" a="1"/>
  <c r="D3447" i="2" s="1"/>
  <c r="D3448" i="2" a="1"/>
  <c r="D3448" i="2" s="1"/>
  <c r="D3449" i="2" a="1"/>
  <c r="D3449" i="2" s="1"/>
  <c r="D3450" i="2" a="1"/>
  <c r="D3450" i="2" s="1"/>
  <c r="D3451" i="2" a="1"/>
  <c r="D3451" i="2" s="1"/>
  <c r="D3452" i="2" a="1"/>
  <c r="D3452" i="2" s="1"/>
  <c r="D3453" i="2" a="1"/>
  <c r="D3453" i="2" s="1"/>
  <c r="D3454" i="2" a="1"/>
  <c r="D3454" i="2" s="1"/>
  <c r="D3455" i="2" a="1"/>
  <c r="D3455" i="2" s="1"/>
  <c r="D3456" i="2" a="1"/>
  <c r="D3456" i="2" s="1"/>
  <c r="D3457" i="2" a="1"/>
  <c r="D3457" i="2" s="1"/>
  <c r="D3458" i="2" a="1"/>
  <c r="D3458" i="2" s="1"/>
  <c r="D3459" i="2" a="1"/>
  <c r="D3459" i="2" s="1"/>
  <c r="D3460" i="2" a="1"/>
  <c r="D3460" i="2" s="1"/>
  <c r="D3461" i="2" a="1"/>
  <c r="D3461" i="2" s="1"/>
  <c r="D3462" i="2" a="1"/>
  <c r="D3462" i="2" s="1"/>
  <c r="D3463" i="2" a="1"/>
  <c r="D3463" i="2" s="1"/>
  <c r="D3464" i="2" a="1"/>
  <c r="D3464" i="2" s="1"/>
  <c r="D3465" i="2" a="1"/>
  <c r="D3465" i="2" s="1"/>
  <c r="D3466" i="2" a="1"/>
  <c r="D3466" i="2" s="1"/>
  <c r="D3467" i="2" a="1"/>
  <c r="D3467" i="2" s="1"/>
  <c r="D3468" i="2" a="1"/>
  <c r="D3468" i="2" s="1"/>
  <c r="D3469" i="2" a="1"/>
  <c r="D3469" i="2" s="1"/>
  <c r="D3470" i="2" a="1"/>
  <c r="D3470" i="2" s="1"/>
  <c r="D3471" i="2" a="1"/>
  <c r="D3471" i="2" s="1"/>
  <c r="D3472" i="2" a="1"/>
  <c r="D3472" i="2" s="1"/>
  <c r="D3473" i="2" a="1"/>
  <c r="D3473" i="2" s="1"/>
  <c r="D3474" i="2" a="1"/>
  <c r="D3474" i="2" s="1"/>
  <c r="D3475" i="2" a="1"/>
  <c r="D3475" i="2" s="1"/>
  <c r="D3476" i="2" a="1"/>
  <c r="D3476" i="2" s="1"/>
  <c r="D3477" i="2" a="1"/>
  <c r="D3477" i="2" s="1"/>
  <c r="D3478" i="2" a="1"/>
  <c r="D3478" i="2" s="1"/>
  <c r="D3479" i="2" a="1"/>
  <c r="D3479" i="2" s="1"/>
  <c r="D3480" i="2" a="1"/>
  <c r="D3480" i="2" s="1"/>
  <c r="D3481" i="2" a="1"/>
  <c r="D3481" i="2" s="1"/>
  <c r="D3482" i="2" a="1"/>
  <c r="D3482" i="2" s="1"/>
  <c r="D3483" i="2" a="1"/>
  <c r="D3483" i="2" s="1"/>
  <c r="D3484" i="2" a="1"/>
  <c r="D3484" i="2" s="1"/>
  <c r="D3485" i="2" a="1"/>
  <c r="D3485" i="2" s="1"/>
  <c r="D3486" i="2" a="1"/>
  <c r="D3486" i="2" s="1"/>
  <c r="D3487" i="2" a="1"/>
  <c r="D3487" i="2" s="1"/>
  <c r="D3488" i="2" a="1"/>
  <c r="D3488" i="2" s="1"/>
  <c r="D3489" i="2" a="1"/>
  <c r="D3489" i="2" s="1"/>
  <c r="D3490" i="2" a="1"/>
  <c r="D3490" i="2" s="1"/>
  <c r="D3491" i="2" a="1"/>
  <c r="D3491" i="2" s="1"/>
  <c r="D3492" i="2" a="1"/>
  <c r="D3492" i="2" s="1"/>
  <c r="D3493" i="2" a="1"/>
  <c r="D3493" i="2" s="1"/>
  <c r="D3494" i="2" a="1"/>
  <c r="D3494" i="2" s="1"/>
  <c r="D3495" i="2" a="1"/>
  <c r="D3495" i="2" s="1"/>
  <c r="D3496" i="2" a="1"/>
  <c r="D3496" i="2" s="1"/>
  <c r="D3497" i="2" a="1"/>
  <c r="D3497" i="2" s="1"/>
  <c r="D3498" i="2" a="1"/>
  <c r="D3498" i="2" s="1"/>
  <c r="D3499" i="2" a="1"/>
  <c r="D3499" i="2" s="1"/>
  <c r="D3500" i="2" a="1"/>
  <c r="D3500" i="2" s="1"/>
  <c r="D3501" i="2" a="1"/>
  <c r="D3501" i="2" s="1"/>
  <c r="D3502" i="2" a="1"/>
  <c r="D3502" i="2" s="1"/>
  <c r="D3503" i="2" a="1"/>
  <c r="D3503" i="2" s="1"/>
  <c r="D3504" i="2" a="1"/>
  <c r="D3504" i="2" s="1"/>
  <c r="D3505" i="2" a="1"/>
  <c r="D3505" i="2" s="1"/>
  <c r="D3506" i="2" a="1"/>
  <c r="D3506" i="2" s="1"/>
  <c r="D3507" i="2" a="1"/>
  <c r="D3507" i="2" s="1"/>
  <c r="D3508" i="2" a="1"/>
  <c r="D3508" i="2" s="1"/>
  <c r="D3509" i="2" a="1"/>
  <c r="D3509" i="2" s="1"/>
  <c r="D3510" i="2" a="1"/>
  <c r="D3510" i="2" s="1"/>
  <c r="D3511" i="2" a="1"/>
  <c r="D3511" i="2" s="1"/>
  <c r="D3512" i="2" a="1"/>
  <c r="D3512" i="2" s="1"/>
  <c r="D3513" i="2" a="1"/>
  <c r="D3513" i="2" s="1"/>
  <c r="D3514" i="2" a="1"/>
  <c r="D3514" i="2" s="1"/>
  <c r="D3515" i="2" a="1"/>
  <c r="D3515" i="2" s="1"/>
  <c r="D3516" i="2" a="1"/>
  <c r="D3516" i="2" s="1"/>
  <c r="D3517" i="2" a="1"/>
  <c r="D3517" i="2" s="1"/>
  <c r="D3518" i="2" a="1"/>
  <c r="D3518" i="2" s="1"/>
  <c r="D3519" i="2" a="1"/>
  <c r="D3519" i="2" s="1"/>
  <c r="D3520" i="2" a="1"/>
  <c r="D3520" i="2" s="1"/>
  <c r="D3521" i="2" a="1"/>
  <c r="D3521" i="2" s="1"/>
  <c r="D3522" i="2" a="1"/>
  <c r="D3522" i="2" s="1"/>
  <c r="D3523" i="2" a="1"/>
  <c r="D3523" i="2" s="1"/>
  <c r="D3524" i="2" a="1"/>
  <c r="D3524" i="2" s="1"/>
  <c r="D3525" i="2" a="1"/>
  <c r="D3525" i="2" s="1"/>
  <c r="D3526" i="2" a="1"/>
  <c r="D3526" i="2" s="1"/>
  <c r="D3527" i="2" a="1"/>
  <c r="D3527" i="2" s="1"/>
  <c r="D3528" i="2" a="1"/>
  <c r="D3528" i="2" s="1"/>
  <c r="D3529" i="2" a="1"/>
  <c r="D3529" i="2" s="1"/>
  <c r="D3530" i="2" a="1"/>
  <c r="D3530" i="2" s="1"/>
  <c r="D3531" i="2" a="1"/>
  <c r="D3531" i="2" s="1"/>
  <c r="D3532" i="2" a="1"/>
  <c r="D3532" i="2" s="1"/>
  <c r="D3533" i="2" a="1"/>
  <c r="D3533" i="2" s="1"/>
  <c r="D3534" i="2" a="1"/>
  <c r="D3534" i="2" s="1"/>
  <c r="D3535" i="2" a="1"/>
  <c r="D3535" i="2" s="1"/>
  <c r="D3536" i="2" a="1"/>
  <c r="D3536" i="2" s="1"/>
  <c r="D3537" i="2" a="1"/>
  <c r="D3537" i="2" s="1"/>
  <c r="D3538" i="2" a="1"/>
  <c r="D3538" i="2" s="1"/>
  <c r="D3539" i="2" a="1"/>
  <c r="D3539" i="2" s="1"/>
  <c r="D3540" i="2" a="1"/>
  <c r="D3540" i="2" s="1"/>
  <c r="D3541" i="2" a="1"/>
  <c r="D3541" i="2" s="1"/>
  <c r="D3542" i="2" a="1"/>
  <c r="D3542" i="2" s="1"/>
  <c r="D3543" i="2" a="1"/>
  <c r="D3543" i="2" s="1"/>
  <c r="D3544" i="2" a="1"/>
  <c r="D3544" i="2" s="1"/>
  <c r="D3545" i="2" a="1"/>
  <c r="D3545" i="2" s="1"/>
  <c r="D3546" i="2" a="1"/>
  <c r="D3546" i="2" s="1"/>
  <c r="D3547" i="2" a="1"/>
  <c r="D3547" i="2" s="1"/>
  <c r="D3548" i="2" a="1"/>
  <c r="D3548" i="2" s="1"/>
  <c r="D3549" i="2" a="1"/>
  <c r="D3549" i="2" s="1"/>
  <c r="D3550" i="2" a="1"/>
  <c r="D3550" i="2" s="1"/>
  <c r="D3551" i="2" a="1"/>
  <c r="D3551" i="2" s="1"/>
  <c r="D3552" i="2" a="1"/>
  <c r="D3552" i="2" s="1"/>
  <c r="D3553" i="2" a="1"/>
  <c r="D3553" i="2" s="1"/>
  <c r="D3554" i="2" a="1"/>
  <c r="D3554" i="2" s="1"/>
  <c r="D3555" i="2" a="1"/>
  <c r="D3555" i="2" s="1"/>
  <c r="D3556" i="2" a="1"/>
  <c r="D3556" i="2" s="1"/>
  <c r="D3557" i="2" a="1"/>
  <c r="D3557" i="2" s="1"/>
  <c r="D3558" i="2" a="1"/>
  <c r="D3558" i="2" s="1"/>
  <c r="D3559" i="2" a="1"/>
  <c r="D3559" i="2" s="1"/>
  <c r="D3560" i="2" a="1"/>
  <c r="D3560" i="2" s="1"/>
  <c r="D3561" i="2" a="1"/>
  <c r="D3561" i="2" s="1"/>
  <c r="D3562" i="2" a="1"/>
  <c r="D3562" i="2" s="1"/>
  <c r="D3563" i="2" a="1"/>
  <c r="D3563" i="2" s="1"/>
  <c r="D3564" i="2" a="1"/>
  <c r="D3564" i="2" s="1"/>
  <c r="D3565" i="2" a="1"/>
  <c r="D3565" i="2" s="1"/>
  <c r="D3566" i="2" a="1"/>
  <c r="D3566" i="2" s="1"/>
  <c r="D3567" i="2" a="1"/>
  <c r="D3567" i="2" s="1"/>
  <c r="D3568" i="2" a="1"/>
  <c r="D3568" i="2" s="1"/>
  <c r="D3569" i="2" a="1"/>
  <c r="D3569" i="2" s="1"/>
  <c r="D3570" i="2" a="1"/>
  <c r="D3570" i="2" s="1"/>
  <c r="D3571" i="2" a="1"/>
  <c r="D3571" i="2" s="1"/>
  <c r="D3572" i="2" a="1"/>
  <c r="D3572" i="2" s="1"/>
  <c r="D3573" i="2" a="1"/>
  <c r="D3573" i="2" s="1"/>
  <c r="D3574" i="2" a="1"/>
  <c r="D3574" i="2" s="1"/>
  <c r="D3575" i="2" a="1"/>
  <c r="D3575" i="2" s="1"/>
  <c r="D3576" i="2" a="1"/>
  <c r="D3576" i="2" s="1"/>
  <c r="D3577" i="2" a="1"/>
  <c r="D3577" i="2" s="1"/>
  <c r="D3578" i="2" a="1"/>
  <c r="D3578" i="2" s="1"/>
  <c r="D3579" i="2" a="1"/>
  <c r="D3579" i="2" s="1"/>
  <c r="D3580" i="2" a="1"/>
  <c r="D3580" i="2" s="1"/>
  <c r="D3581" i="2" a="1"/>
  <c r="D3581" i="2" s="1"/>
  <c r="D3582" i="2" a="1"/>
  <c r="D3582" i="2" s="1"/>
  <c r="D3583" i="2" a="1"/>
  <c r="D3583" i="2" s="1"/>
  <c r="D3584" i="2" a="1"/>
  <c r="D3584" i="2" s="1"/>
  <c r="D3585" i="2" a="1"/>
  <c r="D3585" i="2" s="1"/>
  <c r="D3586" i="2" a="1"/>
  <c r="D3586" i="2" s="1"/>
  <c r="D3587" i="2" a="1"/>
  <c r="D3587" i="2" s="1"/>
  <c r="D3588" i="2" a="1"/>
  <c r="D3588" i="2" s="1"/>
  <c r="D3589" i="2" a="1"/>
  <c r="D3589" i="2" s="1"/>
  <c r="D3590" i="2" a="1"/>
  <c r="D3590" i="2" s="1"/>
  <c r="D3591" i="2" a="1"/>
  <c r="D3591" i="2" s="1"/>
  <c r="D3592" i="2" a="1"/>
  <c r="D3592" i="2" s="1"/>
  <c r="D3593" i="2" a="1"/>
  <c r="D3593" i="2" s="1"/>
  <c r="D3594" i="2" a="1"/>
  <c r="D3594" i="2" s="1"/>
  <c r="D3595" i="2" a="1"/>
  <c r="D3595" i="2" s="1"/>
  <c r="D3596" i="2" a="1"/>
  <c r="D3596" i="2" s="1"/>
  <c r="D3597" i="2" a="1"/>
  <c r="D3597" i="2" s="1"/>
  <c r="D3598" i="2" a="1"/>
  <c r="D3598" i="2" s="1"/>
  <c r="D3599" i="2" a="1"/>
  <c r="D3599" i="2" s="1"/>
  <c r="D3600" i="2" a="1"/>
  <c r="D3600" i="2" s="1"/>
  <c r="D3601" i="2" a="1"/>
  <c r="D3601" i="2" s="1"/>
  <c r="D3602" i="2" a="1"/>
  <c r="D3602" i="2" s="1"/>
  <c r="D3603" i="2" a="1"/>
  <c r="D3603" i="2" s="1"/>
  <c r="D3604" i="2" a="1"/>
  <c r="D3604" i="2" s="1"/>
  <c r="D3605" i="2" a="1"/>
  <c r="D3605" i="2" s="1"/>
  <c r="D3606" i="2" a="1"/>
  <c r="D3606" i="2" s="1"/>
  <c r="D3607" i="2" a="1"/>
  <c r="D3607" i="2" s="1"/>
  <c r="D3608" i="2" a="1"/>
  <c r="D3608" i="2" s="1"/>
  <c r="D3609" i="2" a="1"/>
  <c r="D3609" i="2" s="1"/>
  <c r="D3610" i="2" a="1"/>
  <c r="D3610" i="2" s="1"/>
  <c r="D3611" i="2" a="1"/>
  <c r="D3611" i="2" s="1"/>
  <c r="D3612" i="2" a="1"/>
  <c r="D3612" i="2" s="1"/>
  <c r="D3613" i="2" a="1"/>
  <c r="D3613" i="2" s="1"/>
  <c r="D3614" i="2" a="1"/>
  <c r="D3614" i="2" s="1"/>
  <c r="D3615" i="2" a="1"/>
  <c r="D3615" i="2" s="1"/>
  <c r="D3616" i="2" a="1"/>
  <c r="D3616" i="2" s="1"/>
  <c r="D3617" i="2" a="1"/>
  <c r="D3617" i="2" s="1"/>
  <c r="D3618" i="2" a="1"/>
  <c r="D3618" i="2" s="1"/>
  <c r="D3619" i="2" a="1"/>
  <c r="D3619" i="2" s="1"/>
  <c r="D3620" i="2" a="1"/>
  <c r="D3620" i="2" s="1"/>
  <c r="D3621" i="2" a="1"/>
  <c r="D3621" i="2" s="1"/>
  <c r="D3622" i="2" a="1"/>
  <c r="D3622" i="2" s="1"/>
  <c r="D3623" i="2" a="1"/>
  <c r="D3623" i="2" s="1"/>
  <c r="D3624" i="2" a="1"/>
  <c r="D3624" i="2" s="1"/>
  <c r="D3625" i="2" a="1"/>
  <c r="D3625" i="2" s="1"/>
  <c r="D3626" i="2" a="1"/>
  <c r="D3626" i="2" s="1"/>
  <c r="D3627" i="2" a="1"/>
  <c r="D3627" i="2" s="1"/>
  <c r="D3628" i="2" a="1"/>
  <c r="D3628" i="2" s="1"/>
  <c r="D3629" i="2" a="1"/>
  <c r="D3629" i="2" s="1"/>
  <c r="D3630" i="2" a="1"/>
  <c r="D3630" i="2" s="1"/>
  <c r="D3631" i="2" a="1"/>
  <c r="D3631" i="2" s="1"/>
  <c r="D3632" i="2" a="1"/>
  <c r="D3632" i="2" s="1"/>
  <c r="D3634" i="2" a="1"/>
  <c r="D3634" i="2" s="1"/>
  <c r="D3635" i="2" a="1"/>
  <c r="D3635" i="2" s="1"/>
  <c r="D3636" i="2" a="1"/>
  <c r="D3636" i="2" s="1"/>
  <c r="D3637" i="2" a="1"/>
  <c r="D3637" i="2" s="1"/>
  <c r="D3638" i="2" a="1"/>
  <c r="D3638" i="2" s="1"/>
  <c r="D3639" i="2" a="1"/>
  <c r="D3639" i="2" s="1"/>
  <c r="D3640" i="2" a="1"/>
  <c r="D3640" i="2" s="1"/>
  <c r="D3641" i="2" a="1"/>
  <c r="D3641" i="2" s="1"/>
  <c r="D3643" i="2" a="1"/>
  <c r="D3643" i="2" s="1"/>
  <c r="D3644" i="2" a="1"/>
  <c r="D3644" i="2" s="1"/>
  <c r="D3645" i="2" a="1"/>
  <c r="D3645" i="2" s="1"/>
  <c r="D3646" i="2" a="1"/>
  <c r="D3646" i="2" s="1"/>
  <c r="D3647" i="2" a="1"/>
  <c r="D3647" i="2" s="1"/>
  <c r="D3648" i="2" a="1"/>
  <c r="D3648" i="2" s="1"/>
  <c r="D3649" i="2" a="1"/>
  <c r="D3649" i="2" s="1"/>
  <c r="D3650" i="2" a="1"/>
  <c r="D3650" i="2" s="1"/>
  <c r="D3651" i="2" a="1"/>
  <c r="D3651" i="2" s="1"/>
  <c r="D3652" i="2" a="1"/>
  <c r="D3652" i="2" s="1"/>
  <c r="D3653" i="2" a="1"/>
  <c r="D3653" i="2" s="1"/>
  <c r="D3654" i="2" a="1"/>
  <c r="D3654" i="2" s="1"/>
  <c r="D3655" i="2" a="1"/>
  <c r="D3655" i="2" s="1"/>
  <c r="D3656" i="2" a="1"/>
  <c r="D3656" i="2" s="1"/>
  <c r="D3657" i="2" a="1"/>
  <c r="D3657" i="2" s="1"/>
  <c r="D3658" i="2" a="1"/>
  <c r="D3658" i="2" s="1"/>
  <c r="D3659" i="2" a="1"/>
  <c r="D3659" i="2" s="1"/>
  <c r="D3660" i="2" a="1"/>
  <c r="D3660" i="2" s="1"/>
  <c r="D3661" i="2" a="1"/>
  <c r="D3661" i="2" s="1"/>
  <c r="D3662" i="2" a="1"/>
  <c r="D3662" i="2" s="1"/>
  <c r="D3663" i="2" a="1"/>
  <c r="D3663" i="2" s="1"/>
  <c r="D3664" i="2" a="1"/>
  <c r="D3664" i="2" s="1"/>
  <c r="D3665" i="2" a="1"/>
  <c r="D3665" i="2" s="1"/>
  <c r="D3666" i="2" a="1"/>
  <c r="D3666" i="2" s="1"/>
  <c r="D3667" i="2" a="1"/>
  <c r="D3667" i="2" s="1"/>
  <c r="D3668" i="2" a="1"/>
  <c r="D3668" i="2" s="1"/>
  <c r="D3669" i="2" a="1"/>
  <c r="D3669" i="2" s="1"/>
  <c r="D3670" i="2" a="1"/>
  <c r="D3670" i="2" s="1"/>
  <c r="D3671" i="2" a="1"/>
  <c r="D3671" i="2" s="1"/>
  <c r="D3672" i="2" a="1"/>
  <c r="D3672" i="2" s="1"/>
  <c r="D3673" i="2" a="1"/>
  <c r="D3673" i="2"/>
  <c r="D3674" i="2" a="1"/>
  <c r="D3674" i="2" s="1"/>
  <c r="D3675" i="2" a="1"/>
  <c r="D3675" i="2" s="1"/>
  <c r="D3676" i="2" a="1"/>
  <c r="D3676" i="2" s="1"/>
  <c r="D3677" i="2" a="1"/>
  <c r="D3677" i="2" s="1"/>
  <c r="D3678" i="2" a="1"/>
  <c r="D3678" i="2" s="1"/>
  <c r="D3679" i="2" a="1"/>
  <c r="D3679" i="2" s="1"/>
  <c r="D3680" i="2" a="1"/>
  <c r="D3680" i="2" s="1"/>
  <c r="D3681" i="2" a="1"/>
  <c r="D3681" i="2" s="1"/>
  <c r="D3682" i="2" a="1"/>
  <c r="D3682" i="2" s="1"/>
  <c r="D3683" i="2" a="1"/>
  <c r="D3683" i="2" s="1"/>
  <c r="D3684" i="2" a="1"/>
  <c r="D3684" i="2" s="1"/>
  <c r="D3685" i="2" a="1"/>
  <c r="D3685" i="2" s="1"/>
  <c r="D3686" i="2" a="1"/>
  <c r="D3686" i="2" s="1"/>
  <c r="D3687" i="2" a="1"/>
  <c r="D3687" i="2" s="1"/>
  <c r="D3688" i="2" a="1"/>
  <c r="D3688" i="2" s="1"/>
  <c r="D3689" i="2" a="1"/>
  <c r="D3689" i="2" s="1"/>
  <c r="D3690" i="2" a="1"/>
  <c r="D3690" i="2" s="1"/>
  <c r="D3691" i="2" a="1"/>
  <c r="D3691" i="2" s="1"/>
  <c r="D3692" i="2" a="1"/>
  <c r="D3692" i="2" s="1"/>
  <c r="D3693" i="2" a="1"/>
  <c r="D3693" i="2" s="1"/>
  <c r="D3694" i="2" a="1"/>
  <c r="D3694" i="2" s="1"/>
  <c r="D3695" i="2" a="1"/>
  <c r="D3695" i="2" s="1"/>
  <c r="D3696" i="2" a="1"/>
  <c r="D3696" i="2" s="1"/>
  <c r="D3697" i="2" a="1"/>
  <c r="D3697" i="2" s="1"/>
  <c r="D3698" i="2" a="1"/>
  <c r="D3698" i="2" s="1"/>
  <c r="D3699" i="2" a="1"/>
  <c r="D3699" i="2" s="1"/>
  <c r="D3700" i="2" a="1"/>
  <c r="D3700" i="2" s="1"/>
  <c r="D3701" i="2" a="1"/>
  <c r="D3701" i="2" s="1"/>
  <c r="D3702" i="2" a="1"/>
  <c r="D3702" i="2" s="1"/>
  <c r="D3703" i="2" a="1"/>
  <c r="D3703" i="2" s="1"/>
  <c r="D3704" i="2" a="1"/>
  <c r="D3704" i="2" s="1"/>
  <c r="D3705" i="2" a="1"/>
  <c r="D3705" i="2" s="1"/>
  <c r="D3706" i="2" a="1"/>
  <c r="D3706" i="2" s="1"/>
  <c r="D3707" i="2" a="1"/>
  <c r="D3707" i="2" s="1"/>
  <c r="D3708" i="2" a="1"/>
  <c r="D3708" i="2" s="1"/>
  <c r="D3709" i="2" a="1"/>
  <c r="D3709" i="2" s="1"/>
  <c r="D3710" i="2" a="1"/>
  <c r="D3710" i="2" s="1"/>
  <c r="D3711" i="2" a="1"/>
  <c r="D3711" i="2" s="1"/>
  <c r="D3712" i="2" a="1"/>
  <c r="D3712" i="2" s="1"/>
  <c r="D3713" i="2" a="1"/>
  <c r="D3713" i="2" s="1"/>
  <c r="D3714" i="2" a="1"/>
  <c r="D3714" i="2" s="1"/>
  <c r="D3715" i="2" a="1"/>
  <c r="D3715" i="2" s="1"/>
  <c r="D3716" i="2" a="1"/>
  <c r="D3716" i="2" s="1"/>
  <c r="D3717" i="2" a="1"/>
  <c r="D3717" i="2" s="1"/>
  <c r="D3718" i="2" a="1"/>
  <c r="D3718" i="2" s="1"/>
  <c r="D3719" i="2" a="1"/>
  <c r="D3719" i="2" s="1"/>
  <c r="D3720" i="2" a="1"/>
  <c r="D3720" i="2" s="1"/>
  <c r="D3721" i="2" a="1"/>
  <c r="D3721" i="2" s="1"/>
  <c r="D3722" i="2" a="1"/>
  <c r="D3722" i="2" s="1"/>
  <c r="D3723" i="2" a="1"/>
  <c r="D3723" i="2" s="1"/>
  <c r="D3724" i="2" a="1"/>
  <c r="D3724" i="2" s="1"/>
  <c r="D3725" i="2" a="1"/>
  <c r="D3725" i="2" s="1"/>
  <c r="D3726" i="2" a="1"/>
  <c r="D3726" i="2" s="1"/>
  <c r="D3727" i="2" a="1"/>
  <c r="D3727" i="2" s="1"/>
  <c r="D3728" i="2" a="1"/>
  <c r="D3728" i="2" s="1"/>
  <c r="D3729" i="2" a="1"/>
  <c r="D3729" i="2" s="1"/>
  <c r="D3730" i="2" a="1"/>
  <c r="D3730" i="2" s="1"/>
  <c r="D3731" i="2" a="1"/>
  <c r="D3731" i="2" s="1"/>
  <c r="D3732" i="2" a="1"/>
  <c r="D3732" i="2" s="1"/>
  <c r="D3733" i="2" a="1"/>
  <c r="D3733" i="2" s="1"/>
  <c r="D3734" i="2" a="1"/>
  <c r="D3734" i="2" s="1"/>
  <c r="D3735" i="2" a="1"/>
  <c r="D3735" i="2" s="1"/>
  <c r="D3736" i="2" a="1"/>
  <c r="D3736" i="2" s="1"/>
  <c r="D3737" i="2" a="1"/>
  <c r="D3737" i="2" s="1"/>
  <c r="D3738" i="2" a="1"/>
  <c r="D3738" i="2" s="1"/>
  <c r="D3739" i="2" a="1"/>
  <c r="D3739" i="2" s="1"/>
  <c r="D3740" i="2" a="1"/>
  <c r="D3740" i="2" s="1"/>
  <c r="D3741" i="2" a="1"/>
  <c r="D3741" i="2" s="1"/>
  <c r="D3742" i="2" a="1"/>
  <c r="D3742" i="2" s="1"/>
  <c r="D3743" i="2" a="1"/>
  <c r="D3743" i="2" s="1"/>
  <c r="D3744" i="2" a="1"/>
  <c r="D3744" i="2" s="1"/>
  <c r="D3745" i="2" a="1"/>
  <c r="D3745" i="2" s="1"/>
  <c r="D3746" i="2" a="1"/>
  <c r="D3746" i="2" s="1"/>
  <c r="D3747" i="2" a="1"/>
  <c r="D3747" i="2" s="1"/>
  <c r="D3748" i="2" a="1"/>
  <c r="D3748" i="2" s="1"/>
  <c r="D3749" i="2" a="1"/>
  <c r="D3749" i="2" s="1"/>
  <c r="D3750" i="2" a="1"/>
  <c r="D3750" i="2" s="1"/>
  <c r="D3751" i="2" a="1"/>
  <c r="D3751" i="2" s="1"/>
  <c r="D3752" i="2" a="1"/>
  <c r="D3752" i="2" s="1"/>
  <c r="D3753" i="2" a="1"/>
  <c r="D3753" i="2" s="1"/>
  <c r="D3754" i="2" a="1"/>
  <c r="D3754" i="2" s="1"/>
  <c r="D3755" i="2" a="1"/>
  <c r="D3755" i="2" s="1"/>
  <c r="D3756" i="2" a="1"/>
  <c r="D3756" i="2" s="1"/>
  <c r="D3757" i="2" a="1"/>
  <c r="D3757" i="2" s="1"/>
  <c r="D3758" i="2" a="1"/>
  <c r="D3758" i="2" s="1"/>
  <c r="D3759" i="2" a="1"/>
  <c r="D3759" i="2" s="1"/>
  <c r="D3760" i="2" a="1"/>
  <c r="D3760" i="2" s="1"/>
  <c r="D3761" i="2" a="1"/>
  <c r="D3761" i="2" s="1"/>
  <c r="D3762" i="2" a="1"/>
  <c r="D3762" i="2" s="1"/>
  <c r="D3763" i="2" a="1"/>
  <c r="D3763" i="2" s="1"/>
  <c r="D3764" i="2" a="1"/>
  <c r="D3764" i="2" s="1"/>
  <c r="D3765" i="2" a="1"/>
  <c r="D3765" i="2" s="1"/>
  <c r="D3766" i="2" a="1"/>
  <c r="D3766" i="2" s="1"/>
  <c r="D3767" i="2" a="1"/>
  <c r="D3767" i="2" s="1"/>
  <c r="D3768" i="2" a="1"/>
  <c r="D3768" i="2" s="1"/>
  <c r="D3769" i="2" a="1"/>
  <c r="D3769" i="2" s="1"/>
  <c r="D3770" i="2" a="1"/>
  <c r="D3770" i="2" s="1"/>
  <c r="D3771" i="2" a="1"/>
  <c r="D3771" i="2" s="1"/>
  <c r="D3772" i="2" a="1"/>
  <c r="D3772" i="2" s="1"/>
  <c r="D3773" i="2" a="1"/>
  <c r="D3773" i="2" s="1"/>
  <c r="D3774" i="2" a="1"/>
  <c r="D3774" i="2" s="1"/>
  <c r="D3775" i="2" a="1"/>
  <c r="D3775" i="2" s="1"/>
  <c r="D3776" i="2" a="1"/>
  <c r="D3776" i="2" s="1"/>
  <c r="D3777" i="2" a="1"/>
  <c r="D3777" i="2" s="1"/>
  <c r="D3778" i="2" a="1"/>
  <c r="D3778" i="2" s="1"/>
  <c r="D3779" i="2" a="1"/>
  <c r="D3779" i="2" s="1"/>
  <c r="D3780" i="2" a="1"/>
  <c r="D3780" i="2" s="1"/>
  <c r="D3781" i="2" a="1"/>
  <c r="D3781" i="2" s="1"/>
  <c r="D3782" i="2" a="1"/>
  <c r="D3782" i="2" s="1"/>
  <c r="D3783" i="2" a="1"/>
  <c r="D3783" i="2" s="1"/>
  <c r="D3784" i="2" a="1"/>
  <c r="D3784" i="2" s="1"/>
  <c r="D3785" i="2" a="1"/>
  <c r="D3785" i="2" s="1"/>
  <c r="D3786" i="2" a="1"/>
  <c r="D3786" i="2" s="1"/>
  <c r="D3787" i="2" a="1"/>
  <c r="D3787" i="2" s="1"/>
  <c r="D3788" i="2" a="1"/>
  <c r="D3788" i="2" s="1"/>
  <c r="D3789" i="2" a="1"/>
  <c r="D3789" i="2" s="1"/>
  <c r="D3790" i="2" a="1"/>
  <c r="D3790" i="2" s="1"/>
  <c r="D3791" i="2" a="1"/>
  <c r="D3791" i="2" s="1"/>
  <c r="D3792" i="2" a="1"/>
  <c r="D3792" i="2" s="1"/>
  <c r="D3793" i="2" a="1"/>
  <c r="D3793" i="2" s="1"/>
  <c r="D3794" i="2" a="1"/>
  <c r="D3794" i="2" s="1"/>
  <c r="D3795" i="2" a="1"/>
  <c r="D3795" i="2" s="1"/>
  <c r="D3796" i="2" a="1"/>
  <c r="D3796" i="2" s="1"/>
  <c r="D3797" i="2" a="1"/>
  <c r="D3797" i="2" s="1"/>
  <c r="D3798" i="2" a="1"/>
  <c r="D3798" i="2" s="1"/>
  <c r="D3799" i="2" a="1"/>
  <c r="D3799" i="2" s="1"/>
  <c r="D3800" i="2" a="1"/>
  <c r="D3800" i="2" s="1"/>
  <c r="D3801" i="2" a="1"/>
  <c r="D3801" i="2" s="1"/>
  <c r="D3802" i="2" a="1"/>
  <c r="D3802" i="2" s="1"/>
  <c r="D3803" i="2" a="1"/>
  <c r="D3803" i="2" s="1"/>
  <c r="D3804" i="2" a="1"/>
  <c r="D3804" i="2" s="1"/>
  <c r="D3805" i="2" a="1"/>
  <c r="D3805" i="2" s="1"/>
  <c r="D3806" i="2" a="1"/>
  <c r="D3806" i="2" s="1"/>
  <c r="D3807" i="2" a="1"/>
  <c r="D3807" i="2" s="1"/>
  <c r="D3808" i="2" a="1"/>
  <c r="D3808" i="2" s="1"/>
  <c r="D3809" i="2" a="1"/>
  <c r="D3809" i="2" s="1"/>
  <c r="D3810" i="2" a="1"/>
  <c r="D3810" i="2" s="1"/>
  <c r="D3811" i="2" a="1"/>
  <c r="D3811" i="2" s="1"/>
  <c r="D3812" i="2" a="1"/>
  <c r="D3812" i="2" s="1"/>
  <c r="D3813" i="2" a="1"/>
  <c r="D3813" i="2" s="1"/>
  <c r="D3814" i="2" a="1"/>
  <c r="D3814" i="2" s="1"/>
  <c r="D3815" i="2" a="1"/>
  <c r="D3815" i="2" s="1"/>
  <c r="D3816" i="2" a="1"/>
  <c r="D3816" i="2" s="1"/>
  <c r="D3817" i="2" a="1"/>
  <c r="D3817" i="2" s="1"/>
  <c r="D3818" i="2" a="1"/>
  <c r="D3818" i="2" s="1"/>
  <c r="D3819" i="2" a="1"/>
  <c r="D3819" i="2" s="1"/>
  <c r="D3820" i="2" a="1"/>
  <c r="D3820" i="2" s="1"/>
  <c r="D3821" i="2" a="1"/>
  <c r="D3821" i="2" s="1"/>
  <c r="D3822" i="2" a="1"/>
  <c r="D3822" i="2" s="1"/>
  <c r="D3823" i="2" a="1"/>
  <c r="D3823" i="2" s="1"/>
  <c r="D3824" i="2" a="1"/>
  <c r="D3824" i="2" s="1"/>
  <c r="D3825" i="2" a="1"/>
  <c r="D3825" i="2" s="1"/>
  <c r="D3826" i="2" a="1"/>
  <c r="D3826" i="2" s="1"/>
  <c r="D3827" i="2" a="1"/>
  <c r="D3827" i="2" s="1"/>
  <c r="D3828" i="2" a="1"/>
  <c r="D3828" i="2" s="1"/>
  <c r="D3829" i="2" a="1"/>
  <c r="D3829" i="2" s="1"/>
  <c r="D3830" i="2" a="1"/>
  <c r="D3830" i="2" s="1"/>
  <c r="D3831" i="2" a="1"/>
  <c r="D3831" i="2" s="1"/>
  <c r="D3832" i="2" a="1"/>
  <c r="D3832" i="2" s="1"/>
  <c r="D3833" i="2" a="1"/>
  <c r="D3833" i="2" s="1"/>
  <c r="D3834" i="2" a="1"/>
  <c r="D3834" i="2" s="1"/>
  <c r="D3835" i="2" a="1"/>
  <c r="D3835" i="2" s="1"/>
  <c r="D3836" i="2" a="1"/>
  <c r="D3836" i="2" s="1"/>
  <c r="D3837" i="2" a="1"/>
  <c r="D3837" i="2" s="1"/>
  <c r="D3838" i="2" a="1"/>
  <c r="D3838" i="2" s="1"/>
  <c r="D3839" i="2" a="1"/>
  <c r="D3839" i="2" s="1"/>
  <c r="D3840" i="2" a="1"/>
  <c r="D3840" i="2" s="1"/>
  <c r="D3841" i="2" a="1"/>
  <c r="D3841" i="2" s="1"/>
  <c r="D3842" i="2" a="1"/>
  <c r="D3842" i="2" s="1"/>
  <c r="D3843" i="2" a="1"/>
  <c r="D3843" i="2" s="1"/>
  <c r="D3844" i="2" a="1"/>
  <c r="D3844" i="2" s="1"/>
  <c r="D3845" i="2" a="1"/>
  <c r="D3845" i="2" s="1"/>
  <c r="D3846" i="2" a="1"/>
  <c r="D3846" i="2" s="1"/>
  <c r="D3847" i="2" a="1"/>
  <c r="D3847" i="2" s="1"/>
  <c r="D3848" i="2" a="1"/>
  <c r="D3848" i="2" s="1"/>
  <c r="D3849" i="2" a="1"/>
  <c r="D3849" i="2" s="1"/>
  <c r="D3850" i="2" a="1"/>
  <c r="D3850" i="2" s="1"/>
  <c r="D3851" i="2" a="1"/>
  <c r="D3851" i="2" s="1"/>
  <c r="D3852" i="2" a="1"/>
  <c r="D3852" i="2" s="1"/>
  <c r="D3853" i="2" a="1"/>
  <c r="D3853" i="2" s="1"/>
  <c r="D3854" i="2" a="1"/>
  <c r="D3854" i="2" s="1"/>
  <c r="D3855" i="2" a="1"/>
  <c r="D3855" i="2" s="1"/>
  <c r="D3856" i="2" a="1"/>
  <c r="D3856" i="2" s="1"/>
  <c r="D3857" i="2" a="1"/>
  <c r="D3857" i="2" s="1"/>
  <c r="D3858" i="2" a="1"/>
  <c r="D3858" i="2" s="1"/>
  <c r="D3859" i="2" a="1"/>
  <c r="D3859" i="2" s="1"/>
  <c r="D3860" i="2" a="1"/>
  <c r="D3860" i="2" s="1"/>
  <c r="D3861" i="2" a="1"/>
  <c r="D3861" i="2" s="1"/>
  <c r="D3862" i="2" a="1"/>
  <c r="D3862" i="2" s="1"/>
  <c r="D3863" i="2" a="1"/>
  <c r="D3863" i="2" s="1"/>
  <c r="D3864" i="2" a="1"/>
  <c r="D3864" i="2" s="1"/>
  <c r="D3865" i="2" a="1"/>
  <c r="D3865" i="2" s="1"/>
  <c r="D3866" i="2" a="1"/>
  <c r="D3866" i="2" s="1"/>
  <c r="D3867" i="2" a="1"/>
  <c r="D3867" i="2" s="1"/>
  <c r="D3868" i="2" a="1"/>
  <c r="D3868" i="2" s="1"/>
  <c r="D3869" i="2" a="1"/>
  <c r="D3869" i="2" s="1"/>
  <c r="D3870" i="2" a="1"/>
  <c r="D3870" i="2" s="1"/>
  <c r="D3871" i="2" a="1"/>
  <c r="D3871" i="2" s="1"/>
  <c r="D3872" i="2" a="1"/>
  <c r="D3872" i="2" s="1"/>
  <c r="D3873" i="2" a="1"/>
  <c r="D3873" i="2" s="1"/>
  <c r="D3874" i="2" a="1"/>
  <c r="D3874" i="2" s="1"/>
  <c r="D3875" i="2" a="1"/>
  <c r="D3875" i="2" s="1"/>
  <c r="D3876" i="2" a="1"/>
  <c r="D3876" i="2" s="1"/>
  <c r="D3877" i="2" a="1"/>
  <c r="D3877" i="2" s="1"/>
  <c r="D3878" i="2" a="1"/>
  <c r="D3878" i="2" s="1"/>
  <c r="D3879" i="2" a="1"/>
  <c r="D3879" i="2" s="1"/>
  <c r="D3880" i="2" a="1"/>
  <c r="D3880" i="2" s="1"/>
  <c r="D3881" i="2" a="1"/>
  <c r="D3881" i="2" s="1"/>
  <c r="D3882" i="2" a="1"/>
  <c r="D3882" i="2" s="1"/>
  <c r="D3883" i="2" a="1"/>
  <c r="D3883" i="2" s="1"/>
  <c r="D3884" i="2" a="1"/>
  <c r="D3884" i="2" s="1"/>
  <c r="D3885" i="2" a="1"/>
  <c r="D3885" i="2" s="1"/>
  <c r="D3886" i="2" a="1"/>
  <c r="D3886" i="2" s="1"/>
  <c r="D3887" i="2" a="1"/>
  <c r="D3887" i="2" s="1"/>
  <c r="D3888" i="2" a="1"/>
  <c r="D3888" i="2" s="1"/>
  <c r="D3889" i="2" a="1"/>
  <c r="D3889" i="2" s="1"/>
  <c r="D3890" i="2" a="1"/>
  <c r="D3890" i="2" s="1"/>
  <c r="D3891" i="2" a="1"/>
  <c r="D3891" i="2" s="1"/>
  <c r="D3892" i="2" a="1"/>
  <c r="D3892" i="2" s="1"/>
  <c r="D3893" i="2" a="1"/>
  <c r="D3893" i="2" s="1"/>
  <c r="D3894" i="2" a="1"/>
  <c r="D3894" i="2" s="1"/>
  <c r="D3895" i="2" a="1"/>
  <c r="D3895" i="2" s="1"/>
  <c r="D3896" i="2" a="1"/>
  <c r="D3896" i="2" s="1"/>
  <c r="D3897" i="2" a="1"/>
  <c r="D3897" i="2" s="1"/>
  <c r="D3898" i="2" a="1"/>
  <c r="D3898" i="2" s="1"/>
  <c r="D3899" i="2" a="1"/>
  <c r="D3899" i="2" s="1"/>
  <c r="D3900" i="2" a="1"/>
  <c r="D3900" i="2" s="1"/>
  <c r="D3901" i="2" a="1"/>
  <c r="D3901" i="2" s="1"/>
  <c r="D3902" i="2" a="1"/>
  <c r="D3902" i="2" s="1"/>
  <c r="D3903" i="2" a="1"/>
  <c r="D3903" i="2" s="1"/>
  <c r="D3904" i="2" a="1"/>
  <c r="D3904" i="2" s="1"/>
  <c r="D3905" i="2" a="1"/>
  <c r="D3905" i="2" s="1"/>
  <c r="D3906" i="2" a="1"/>
  <c r="D3906" i="2" s="1"/>
  <c r="D3907" i="2" a="1"/>
  <c r="D3907" i="2" s="1"/>
  <c r="D3908" i="2" a="1"/>
  <c r="D3908" i="2" s="1"/>
  <c r="D3909" i="2" a="1"/>
  <c r="D3909" i="2" s="1"/>
  <c r="D3910" i="2" a="1"/>
  <c r="D3910" i="2" s="1"/>
  <c r="D3911" i="2" a="1"/>
  <c r="D3911" i="2" s="1"/>
  <c r="D3912" i="2" a="1"/>
  <c r="D3912" i="2" s="1"/>
  <c r="D3913" i="2" a="1"/>
  <c r="D3913" i="2" s="1"/>
  <c r="D3914" i="2" a="1"/>
  <c r="D3914" i="2" s="1"/>
  <c r="D3915" i="2" a="1"/>
  <c r="D3915" i="2" s="1"/>
  <c r="D3916" i="2" a="1"/>
  <c r="D3916" i="2" s="1"/>
  <c r="D3917" i="2" a="1"/>
  <c r="D3917" i="2" s="1"/>
  <c r="D3918" i="2" a="1"/>
  <c r="D3918" i="2" s="1"/>
  <c r="D3919" i="2" a="1"/>
  <c r="D3919" i="2" s="1"/>
  <c r="D3920" i="2" a="1"/>
  <c r="D3920" i="2" s="1"/>
  <c r="D3921" i="2" a="1"/>
  <c r="D3921" i="2" s="1"/>
  <c r="D3922" i="2" a="1"/>
  <c r="D3922" i="2" s="1"/>
  <c r="D3923" i="2" a="1"/>
  <c r="D3923" i="2" s="1"/>
  <c r="D3924" i="2" a="1"/>
  <c r="D3924" i="2" s="1"/>
  <c r="D3925" i="2" a="1"/>
  <c r="D3925" i="2" s="1"/>
  <c r="D3926" i="2" a="1"/>
  <c r="D3926" i="2" s="1"/>
  <c r="D3927" i="2" a="1"/>
  <c r="D3927" i="2" s="1"/>
  <c r="D3928" i="2" a="1"/>
  <c r="D3928" i="2" s="1"/>
  <c r="D3929" i="2" a="1"/>
  <c r="D3929" i="2" s="1"/>
  <c r="D3930" i="2" a="1"/>
  <c r="D3930" i="2" s="1"/>
  <c r="D3931" i="2" a="1"/>
  <c r="D3931" i="2" s="1"/>
  <c r="D3932" i="2" a="1"/>
  <c r="D3932" i="2" s="1"/>
  <c r="D3933" i="2" a="1"/>
  <c r="D3933" i="2" s="1"/>
  <c r="D3934" i="2" a="1"/>
  <c r="D3934" i="2" s="1"/>
  <c r="D3935" i="2" a="1"/>
  <c r="D3935" i="2" s="1"/>
  <c r="D3936" i="2" a="1"/>
  <c r="D3936" i="2" s="1"/>
  <c r="D3937" i="2" a="1"/>
  <c r="D3937" i="2" s="1"/>
  <c r="D3938" i="2" a="1"/>
  <c r="D3938" i="2" s="1"/>
  <c r="D3939" i="2" a="1"/>
  <c r="D3939" i="2" s="1"/>
  <c r="D3940" i="2" a="1"/>
  <c r="D3940" i="2" s="1"/>
  <c r="D3941" i="2" a="1"/>
  <c r="D3941" i="2" s="1"/>
  <c r="D3942" i="2" a="1"/>
  <c r="D3942" i="2" s="1"/>
  <c r="D3943" i="2" a="1"/>
  <c r="D3943" i="2" s="1"/>
  <c r="D3944" i="2" a="1"/>
  <c r="D3944" i="2" s="1"/>
  <c r="D3945" i="2" a="1"/>
  <c r="D3945" i="2" s="1"/>
  <c r="D3946" i="2" a="1"/>
  <c r="D3946" i="2" s="1"/>
  <c r="D3947" i="2" a="1"/>
  <c r="D3947" i="2" s="1"/>
  <c r="D3948" i="2" a="1"/>
  <c r="D3948" i="2" s="1"/>
  <c r="D3949" i="2" a="1"/>
  <c r="D3949" i="2" s="1"/>
  <c r="D3950" i="2" a="1"/>
  <c r="D3950" i="2" s="1"/>
  <c r="D3951" i="2" a="1"/>
  <c r="D3951" i="2" s="1"/>
  <c r="D3952" i="2" a="1"/>
  <c r="D3952" i="2" s="1"/>
  <c r="D3953" i="2" a="1"/>
  <c r="D3953" i="2" s="1"/>
  <c r="D3954" i="2" a="1"/>
  <c r="D3954" i="2" s="1"/>
  <c r="D3955" i="2" a="1"/>
  <c r="D3955" i="2" s="1"/>
  <c r="D3956" i="2" a="1"/>
  <c r="D3956" i="2" s="1"/>
  <c r="D3957" i="2" a="1"/>
  <c r="D3957" i="2" s="1"/>
  <c r="D3958" i="2" a="1"/>
  <c r="D3958" i="2" s="1"/>
  <c r="D3959" i="2" a="1"/>
  <c r="D3959" i="2" s="1"/>
  <c r="D3960" i="2" a="1"/>
  <c r="D3960" i="2" s="1"/>
  <c r="D3961" i="2" a="1"/>
  <c r="D3961" i="2" s="1"/>
  <c r="D3962" i="2" a="1"/>
  <c r="D3962" i="2" s="1"/>
  <c r="D3963" i="2" a="1"/>
  <c r="D3963" i="2" s="1"/>
  <c r="D3964" i="2" a="1"/>
  <c r="D3964" i="2" s="1"/>
  <c r="D3965" i="2" a="1"/>
  <c r="D3965" i="2" s="1"/>
  <c r="D3966" i="2" a="1"/>
  <c r="D3966" i="2" s="1"/>
  <c r="D3967" i="2" a="1"/>
  <c r="D3967" i="2" s="1"/>
  <c r="D3968" i="2" a="1"/>
  <c r="D3968" i="2" s="1"/>
  <c r="D3969" i="2" a="1"/>
  <c r="D3969" i="2" s="1"/>
  <c r="D3970" i="2" a="1"/>
  <c r="D3970" i="2" s="1"/>
  <c r="D3971" i="2" a="1"/>
  <c r="D3971" i="2" s="1"/>
  <c r="D3972" i="2" a="1"/>
  <c r="D3972" i="2" s="1"/>
  <c r="D3973" i="2" a="1"/>
  <c r="D3973" i="2" s="1"/>
  <c r="D3974" i="2" a="1"/>
  <c r="D3974" i="2" s="1"/>
  <c r="D3975" i="2" a="1"/>
  <c r="D3975" i="2" s="1"/>
  <c r="D3976" i="2" a="1"/>
  <c r="D3976" i="2" s="1"/>
  <c r="D3977" i="2" a="1"/>
  <c r="D3977" i="2" s="1"/>
  <c r="D3978" i="2" a="1"/>
  <c r="D3978" i="2" s="1"/>
  <c r="D3979" i="2" a="1"/>
  <c r="D3979" i="2" s="1"/>
  <c r="D3980" i="2" a="1"/>
  <c r="D3980" i="2" s="1"/>
  <c r="D3981" i="2" a="1"/>
  <c r="D3981" i="2" s="1"/>
  <c r="D3982" i="2" a="1"/>
  <c r="D3982" i="2" s="1"/>
  <c r="D3983" i="2" a="1"/>
  <c r="D3983" i="2" s="1"/>
  <c r="D3984" i="2" a="1"/>
  <c r="D3984" i="2" s="1"/>
  <c r="D3985" i="2" a="1"/>
  <c r="D3985" i="2" s="1"/>
  <c r="D3986" i="2" a="1"/>
  <c r="D3986" i="2" s="1"/>
  <c r="D3987" i="2" a="1"/>
  <c r="D3987" i="2" s="1"/>
  <c r="D3988" i="2" a="1"/>
  <c r="D3988" i="2" s="1"/>
  <c r="D3989" i="2" a="1"/>
  <c r="D3989" i="2" s="1"/>
  <c r="D3990" i="2" a="1"/>
  <c r="D3990" i="2" s="1"/>
  <c r="D3991" i="2" a="1"/>
  <c r="D3991" i="2" s="1"/>
  <c r="D3992" i="2" a="1"/>
  <c r="D3992" i="2" s="1"/>
  <c r="D3993" i="2" a="1"/>
  <c r="D3993" i="2" s="1"/>
  <c r="D3994" i="2" a="1"/>
  <c r="D3994" i="2" s="1"/>
  <c r="D3995" i="2" a="1"/>
  <c r="D3995" i="2" s="1"/>
  <c r="D3996" i="2" a="1"/>
  <c r="D3996" i="2" s="1"/>
  <c r="D3997" i="2" a="1"/>
  <c r="D3997" i="2" s="1"/>
  <c r="D3998" i="2" a="1"/>
  <c r="D3998" i="2" s="1"/>
  <c r="D3999" i="2" a="1"/>
  <c r="D3999" i="2" s="1"/>
  <c r="D4000" i="2" a="1"/>
  <c r="D4000" i="2" s="1"/>
  <c r="D4001" i="2" a="1"/>
  <c r="D4001" i="2" s="1"/>
  <c r="D4002" i="2" a="1"/>
  <c r="D4002" i="2" s="1"/>
  <c r="D4003" i="2" a="1"/>
  <c r="D4003" i="2" s="1"/>
  <c r="D4004" i="2" a="1"/>
  <c r="D4004" i="2" s="1"/>
  <c r="D4005" i="2" a="1"/>
  <c r="D4005" i="2" s="1"/>
  <c r="D4006" i="2" a="1"/>
  <c r="D4006" i="2" s="1"/>
  <c r="D4007" i="2" a="1"/>
  <c r="D4007" i="2" s="1"/>
  <c r="D4008" i="2" a="1"/>
  <c r="D4008" i="2" s="1"/>
  <c r="D4009" i="2" a="1"/>
  <c r="D4009" i="2" s="1"/>
  <c r="D4010" i="2" a="1"/>
  <c r="D4010" i="2" s="1"/>
  <c r="D4011" i="2" a="1"/>
  <c r="D4011" i="2" s="1"/>
  <c r="D4012" i="2" a="1"/>
  <c r="D4012" i="2" s="1"/>
  <c r="D4013" i="2" a="1"/>
  <c r="D4013" i="2" s="1"/>
  <c r="D4014" i="2" a="1"/>
  <c r="D4014" i="2" s="1"/>
  <c r="D4015" i="2" a="1"/>
  <c r="D4015" i="2" s="1"/>
  <c r="D4016" i="2" a="1"/>
  <c r="D4016" i="2" s="1"/>
  <c r="D4017" i="2" a="1"/>
  <c r="D4017" i="2" s="1"/>
  <c r="D4018" i="2" a="1"/>
  <c r="D4018" i="2" s="1"/>
  <c r="D4019" i="2" a="1"/>
  <c r="D4019" i="2" s="1"/>
  <c r="D4020" i="2" a="1"/>
  <c r="D4020" i="2" s="1"/>
  <c r="D4021" i="2" a="1"/>
  <c r="D4021" i="2" s="1"/>
  <c r="D4022" i="2" a="1"/>
  <c r="D4022" i="2" s="1"/>
  <c r="D4023" i="2" a="1"/>
  <c r="D4023" i="2" s="1"/>
  <c r="D4024" i="2" a="1"/>
  <c r="D4024" i="2" s="1"/>
  <c r="D4025" i="2" a="1"/>
  <c r="D4025" i="2" s="1"/>
  <c r="D4026" i="2" a="1"/>
  <c r="D4026" i="2" s="1"/>
  <c r="D4027" i="2" a="1"/>
  <c r="D4027" i="2" s="1"/>
  <c r="D4028" i="2" a="1"/>
  <c r="D4028" i="2" s="1"/>
  <c r="D4029" i="2" a="1"/>
  <c r="D4029" i="2" s="1"/>
  <c r="D4030" i="2" a="1"/>
  <c r="D4030" i="2" s="1"/>
  <c r="D4031" i="2" a="1"/>
  <c r="D4031" i="2" s="1"/>
  <c r="D4032" i="2" a="1"/>
  <c r="D4032" i="2" s="1"/>
  <c r="D4033" i="2" a="1"/>
  <c r="D4033" i="2" s="1"/>
  <c r="D4034" i="2" a="1"/>
  <c r="D4034" i="2" s="1"/>
  <c r="D4035" i="2" a="1"/>
  <c r="D4035" i="2" s="1"/>
  <c r="D4036" i="2" a="1"/>
  <c r="D4036" i="2" s="1"/>
  <c r="D4037" i="2" a="1"/>
  <c r="D4037" i="2" s="1"/>
  <c r="D4038" i="2" a="1"/>
  <c r="D4038" i="2" s="1"/>
  <c r="D4039" i="2" a="1"/>
  <c r="D4039" i="2" s="1"/>
  <c r="D4040" i="2" a="1"/>
  <c r="D4040" i="2" s="1"/>
  <c r="D4041" i="2" a="1"/>
  <c r="D4041" i="2" s="1"/>
  <c r="D4042" i="2" a="1"/>
  <c r="D4042" i="2" s="1"/>
  <c r="D4043" i="2" a="1"/>
  <c r="D4043" i="2" s="1"/>
  <c r="D4044" i="2" a="1"/>
  <c r="D4044" i="2" s="1"/>
  <c r="D4045" i="2" a="1"/>
  <c r="D4045" i="2" s="1"/>
  <c r="D4046" i="2" a="1"/>
  <c r="D4046" i="2" s="1"/>
  <c r="D4047" i="2" a="1"/>
  <c r="D4047" i="2" s="1"/>
  <c r="D4048" i="2" a="1"/>
  <c r="D4048" i="2" s="1"/>
  <c r="D4049" i="2" a="1"/>
  <c r="D4049" i="2" s="1"/>
  <c r="D4050" i="2" a="1"/>
  <c r="D4050" i="2" s="1"/>
  <c r="D4051" i="2" a="1"/>
  <c r="D4051" i="2" s="1"/>
  <c r="D4052" i="2" a="1"/>
  <c r="D4052" i="2" s="1"/>
  <c r="D4053" i="2" a="1"/>
  <c r="D4053" i="2" s="1"/>
  <c r="D4054" i="2" a="1"/>
  <c r="D4054" i="2" s="1"/>
  <c r="D4055" i="2" a="1"/>
  <c r="D4055" i="2" s="1"/>
  <c r="D4056" i="2" a="1"/>
  <c r="D4056" i="2" s="1"/>
  <c r="D4057" i="2" a="1"/>
  <c r="D4057" i="2" s="1"/>
  <c r="D4058" i="2" a="1"/>
  <c r="D4058" i="2" s="1"/>
  <c r="D4059" i="2" a="1"/>
  <c r="D4059" i="2" s="1"/>
  <c r="D4060" i="2" a="1"/>
  <c r="D4060" i="2" s="1"/>
  <c r="D4061" i="2" a="1"/>
  <c r="D4061" i="2" s="1"/>
  <c r="D4062" i="2" a="1"/>
  <c r="D4062" i="2" s="1"/>
  <c r="D4063" i="2" a="1"/>
  <c r="D4063" i="2" s="1"/>
  <c r="D4064" i="2" a="1"/>
  <c r="D4064" i="2" s="1"/>
  <c r="D4065" i="2" a="1"/>
  <c r="D4065" i="2" s="1"/>
  <c r="D4066" i="2" a="1"/>
  <c r="D4066" i="2" s="1"/>
  <c r="D4067" i="2" a="1"/>
  <c r="D4067" i="2" s="1"/>
  <c r="D4068" i="2" a="1"/>
  <c r="D4068" i="2" s="1"/>
  <c r="D4069" i="2" a="1"/>
  <c r="D4069" i="2" s="1"/>
  <c r="D4070" i="2" a="1"/>
  <c r="D4070" i="2" s="1"/>
  <c r="D4071" i="2" a="1"/>
  <c r="D4071" i="2" s="1"/>
  <c r="D4072" i="2" a="1"/>
  <c r="D4072" i="2" s="1"/>
  <c r="D4073" i="2" a="1"/>
  <c r="D4073" i="2" s="1"/>
  <c r="D4074" i="2" a="1"/>
  <c r="D4074" i="2" s="1"/>
  <c r="D4075" i="2" a="1"/>
  <c r="D4075" i="2" s="1"/>
  <c r="D4076" i="2" a="1"/>
  <c r="D4076" i="2" s="1"/>
  <c r="D4077" i="2" a="1"/>
  <c r="D4077" i="2" s="1"/>
  <c r="D4078" i="2" a="1"/>
  <c r="D4078" i="2" s="1"/>
  <c r="D4079" i="2" a="1"/>
  <c r="D4079" i="2" s="1"/>
  <c r="D4080" i="2" a="1"/>
  <c r="D4080" i="2" s="1"/>
  <c r="D4081" i="2" a="1"/>
  <c r="D4081" i="2" s="1"/>
  <c r="D4082" i="2" a="1"/>
  <c r="D4082" i="2" s="1"/>
  <c r="D4083" i="2" a="1"/>
  <c r="D4083" i="2" s="1"/>
  <c r="D4084" i="2" a="1"/>
  <c r="D4084" i="2" s="1"/>
  <c r="D4085" i="2" a="1"/>
  <c r="D4085" i="2" s="1"/>
  <c r="D4086" i="2" a="1"/>
  <c r="D4086" i="2" s="1"/>
  <c r="D4087" i="2" a="1"/>
  <c r="D4087" i="2" s="1"/>
  <c r="D4088" i="2" a="1"/>
  <c r="D4088" i="2" s="1"/>
  <c r="D4089" i="2" a="1"/>
  <c r="D4089" i="2" s="1"/>
  <c r="D4090" i="2" a="1"/>
  <c r="D4090" i="2" s="1"/>
  <c r="D4091" i="2" a="1"/>
  <c r="D4091" i="2" s="1"/>
  <c r="D4092" i="2" a="1"/>
  <c r="D4092" i="2" s="1"/>
  <c r="D4093" i="2" a="1"/>
  <c r="D4093" i="2" s="1"/>
  <c r="D4094" i="2" a="1"/>
  <c r="D4094" i="2" s="1"/>
  <c r="D4095" i="2" a="1"/>
  <c r="D4095" i="2" s="1"/>
  <c r="D4096" i="2" a="1"/>
  <c r="D4096" i="2" s="1"/>
  <c r="D4097" i="2" a="1"/>
  <c r="D4097" i="2" s="1"/>
  <c r="D4098" i="2" a="1"/>
  <c r="D4098" i="2" s="1"/>
  <c r="D4099" i="2" a="1"/>
  <c r="D4099" i="2" s="1"/>
  <c r="D4100" i="2" a="1"/>
  <c r="D4100" i="2" s="1"/>
  <c r="D4101" i="2" a="1"/>
  <c r="D4101" i="2" s="1"/>
  <c r="D4102" i="2" a="1"/>
  <c r="D4102" i="2" s="1"/>
  <c r="D4103" i="2" a="1"/>
  <c r="D4103" i="2" s="1"/>
  <c r="D4104" i="2" a="1"/>
  <c r="D4104" i="2" s="1"/>
  <c r="D4105" i="2" a="1"/>
  <c r="D4105" i="2" s="1"/>
  <c r="D4106" i="2" a="1"/>
  <c r="D4106" i="2" s="1"/>
  <c r="D4107" i="2" a="1"/>
  <c r="D4107" i="2" s="1"/>
  <c r="D4108" i="2" a="1"/>
  <c r="D4108" i="2" s="1"/>
  <c r="D4109" i="2" a="1"/>
  <c r="D4109" i="2" s="1"/>
  <c r="D4110" i="2" a="1"/>
  <c r="D4110" i="2" s="1"/>
  <c r="D4111" i="2" a="1"/>
  <c r="D4111" i="2" s="1"/>
  <c r="D4112" i="2" a="1"/>
  <c r="D4112" i="2" s="1"/>
  <c r="D4113" i="2" a="1"/>
  <c r="D4113" i="2" s="1"/>
  <c r="D4114" i="2" a="1"/>
  <c r="D4114" i="2" s="1"/>
  <c r="D4115" i="2" a="1"/>
  <c r="D4115" i="2" s="1"/>
  <c r="D4116" i="2" a="1"/>
  <c r="D4116" i="2" s="1"/>
  <c r="D4117" i="2" a="1"/>
  <c r="D4117" i="2" s="1"/>
  <c r="D4118" i="2" a="1"/>
  <c r="D4118" i="2" s="1"/>
  <c r="D4119" i="2" a="1"/>
  <c r="D4119" i="2" s="1"/>
  <c r="D4120" i="2" a="1"/>
  <c r="D4120" i="2" s="1"/>
  <c r="D4121" i="2" a="1"/>
  <c r="D4121" i="2" s="1"/>
  <c r="D4122" i="2" a="1"/>
  <c r="D4122" i="2" s="1"/>
  <c r="D4123" i="2" a="1"/>
  <c r="D4123" i="2" s="1"/>
  <c r="D4124" i="2" a="1"/>
  <c r="D4124" i="2" s="1"/>
  <c r="D4125" i="2" a="1"/>
  <c r="D4125" i="2" s="1"/>
  <c r="D4126" i="2" a="1"/>
  <c r="D4126" i="2" s="1"/>
  <c r="D4127" i="2" a="1"/>
  <c r="D4127" i="2" s="1"/>
  <c r="D4128" i="2" a="1"/>
  <c r="D4128" i="2" s="1"/>
  <c r="D4129" i="2" a="1"/>
  <c r="D4129" i="2" s="1"/>
  <c r="D4130" i="2" a="1"/>
  <c r="D4130" i="2" s="1"/>
  <c r="D4131" i="2" a="1"/>
  <c r="D4131" i="2" s="1"/>
  <c r="D4132" i="2" a="1"/>
  <c r="D4132" i="2" s="1"/>
  <c r="D4133" i="2" a="1"/>
  <c r="D4133" i="2" s="1"/>
  <c r="D4134" i="2" a="1"/>
  <c r="D4134" i="2" s="1"/>
  <c r="D4135" i="2" a="1"/>
  <c r="D4135" i="2" s="1"/>
  <c r="D4136" i="2" a="1"/>
  <c r="D4136" i="2" s="1"/>
  <c r="D4137" i="2" a="1"/>
  <c r="D4137" i="2" s="1"/>
  <c r="D4138" i="2" a="1"/>
  <c r="D4138" i="2" s="1"/>
  <c r="D4139" i="2" a="1"/>
  <c r="D4139" i="2" s="1"/>
  <c r="D4140" i="2" a="1"/>
  <c r="D4140" i="2" s="1"/>
  <c r="D4141" i="2" a="1"/>
  <c r="D4141" i="2" s="1"/>
  <c r="D4142" i="2" a="1"/>
  <c r="D4142" i="2" s="1"/>
  <c r="D4143" i="2" a="1"/>
  <c r="D4143" i="2" s="1"/>
  <c r="D4144" i="2" a="1"/>
  <c r="D4144" i="2" s="1"/>
  <c r="D4145" i="2" a="1"/>
  <c r="D4145" i="2" s="1"/>
  <c r="D4146" i="2" a="1"/>
  <c r="D4146" i="2" s="1"/>
  <c r="D4147" i="2" a="1"/>
  <c r="D4147" i="2" s="1"/>
  <c r="D4148" i="2" a="1"/>
  <c r="D4148" i="2" s="1"/>
  <c r="D4149" i="2" a="1"/>
  <c r="D4149" i="2" s="1"/>
  <c r="D4150" i="2" a="1"/>
  <c r="D4150" i="2" s="1"/>
  <c r="D4151" i="2" a="1"/>
  <c r="D4151" i="2" s="1"/>
  <c r="D4152" i="2" a="1"/>
  <c r="D4152" i="2" s="1"/>
  <c r="D4153" i="2" a="1"/>
  <c r="D4153" i="2" s="1"/>
  <c r="D4154" i="2" a="1"/>
  <c r="D4154" i="2" s="1"/>
  <c r="D4155" i="2" a="1"/>
  <c r="D4155" i="2" s="1"/>
  <c r="D4156" i="2" a="1"/>
  <c r="D4156" i="2" s="1"/>
  <c r="D4157" i="2" a="1"/>
  <c r="D4157" i="2" s="1"/>
  <c r="D4158" i="2" a="1"/>
  <c r="D4158" i="2" s="1"/>
  <c r="D4159" i="2" a="1"/>
  <c r="D4159" i="2" s="1"/>
  <c r="D4160" i="2" a="1"/>
  <c r="D4160" i="2" s="1"/>
  <c r="D4161" i="2" a="1"/>
  <c r="D4161" i="2" s="1"/>
  <c r="D4162" i="2" a="1"/>
  <c r="D4162" i="2" s="1"/>
  <c r="D4163" i="2" a="1"/>
  <c r="D4163" i="2" s="1"/>
  <c r="D4164" i="2" a="1"/>
  <c r="D4164" i="2" s="1"/>
  <c r="D4165" i="2" a="1"/>
  <c r="D4165" i="2" s="1"/>
  <c r="D4166" i="2" a="1"/>
  <c r="D4166" i="2" s="1"/>
  <c r="D4167" i="2" a="1"/>
  <c r="D4167" i="2" s="1"/>
  <c r="D4168" i="2" a="1"/>
  <c r="D4168" i="2" s="1"/>
  <c r="D4169" i="2" a="1"/>
  <c r="D4169" i="2" s="1"/>
  <c r="D4170" i="2" a="1"/>
  <c r="D4170" i="2" s="1"/>
  <c r="D4171" i="2" a="1"/>
  <c r="D4171" i="2" s="1"/>
  <c r="D4172" i="2" a="1"/>
  <c r="D4172" i="2" s="1"/>
  <c r="D4173" i="2" a="1"/>
  <c r="D4173" i="2" s="1"/>
  <c r="D4174" i="2" a="1"/>
  <c r="D4174" i="2" s="1"/>
  <c r="D4175" i="2" a="1"/>
  <c r="D4175" i="2" s="1"/>
  <c r="D4176" i="2" a="1"/>
  <c r="D4176" i="2" s="1"/>
  <c r="D4177" i="2" a="1"/>
  <c r="D4177" i="2" s="1"/>
  <c r="D4178" i="2" a="1"/>
  <c r="D4178" i="2" s="1"/>
  <c r="D4179" i="2" a="1"/>
  <c r="D4179" i="2" s="1"/>
  <c r="D4180" i="2" a="1"/>
  <c r="D4180" i="2" s="1"/>
  <c r="D4181" i="2" a="1"/>
  <c r="D4181" i="2" s="1"/>
  <c r="D4182" i="2" a="1"/>
  <c r="D4182" i="2" s="1"/>
  <c r="D4183" i="2" a="1"/>
  <c r="D4183" i="2" s="1"/>
  <c r="D4184" i="2" a="1"/>
  <c r="D4184" i="2" s="1"/>
  <c r="D4185" i="2" a="1"/>
  <c r="D4185" i="2" s="1"/>
  <c r="D4186" i="2" a="1"/>
  <c r="D4186" i="2" s="1"/>
  <c r="D4187" i="2" a="1"/>
  <c r="D4187" i="2" s="1"/>
  <c r="D4188" i="2" a="1"/>
  <c r="D4188" i="2" s="1"/>
  <c r="D4189" i="2" a="1"/>
  <c r="D4189" i="2" s="1"/>
  <c r="D4190" i="2" a="1"/>
  <c r="D4190" i="2" s="1"/>
  <c r="D4191" i="2" a="1"/>
  <c r="D4191" i="2" s="1"/>
  <c r="D4192" i="2" a="1"/>
  <c r="D4192" i="2" s="1"/>
  <c r="D4193" i="2" a="1"/>
  <c r="D4193" i="2" s="1"/>
  <c r="D4194" i="2" a="1"/>
  <c r="D4194" i="2" s="1"/>
  <c r="D4195" i="2" a="1"/>
  <c r="D4195" i="2" s="1"/>
  <c r="D4196" i="2" a="1"/>
  <c r="D4196" i="2" s="1"/>
  <c r="D4197" i="2" a="1"/>
  <c r="D4197" i="2" s="1"/>
  <c r="D4198" i="2" a="1"/>
  <c r="D4198" i="2" s="1"/>
  <c r="D4199" i="2" a="1"/>
  <c r="D4199" i="2" s="1"/>
  <c r="D4200" i="2" a="1"/>
  <c r="D4200" i="2" s="1"/>
  <c r="D4201" i="2" a="1"/>
  <c r="D4201" i="2" s="1"/>
  <c r="D4202" i="2" a="1"/>
  <c r="D4202" i="2" s="1"/>
  <c r="D4203" i="2" a="1"/>
  <c r="D4203" i="2" s="1"/>
  <c r="D4204" i="2" a="1"/>
  <c r="D4204" i="2" s="1"/>
  <c r="D4205" i="2" a="1"/>
  <c r="D4205" i="2" s="1"/>
  <c r="D4206" i="2" a="1"/>
  <c r="D4206" i="2" s="1"/>
  <c r="D4207" i="2" a="1"/>
  <c r="D4207" i="2" s="1"/>
  <c r="D4208" i="2" a="1"/>
  <c r="D4208" i="2" s="1"/>
  <c r="D4209" i="2" a="1"/>
  <c r="D4209" i="2" s="1"/>
  <c r="D4210" i="2" a="1"/>
  <c r="D4210" i="2" s="1"/>
  <c r="D4211" i="2" a="1"/>
  <c r="D4211" i="2" s="1"/>
  <c r="D4212" i="2" a="1"/>
  <c r="D4212" i="2" s="1"/>
  <c r="D4213" i="2" a="1"/>
  <c r="D4213" i="2" s="1"/>
  <c r="D4214" i="2" a="1"/>
  <c r="D4214" i="2" s="1"/>
  <c r="D4215" i="2" a="1"/>
  <c r="D4215" i="2" s="1"/>
  <c r="D4216" i="2" a="1"/>
  <c r="D4216" i="2" s="1"/>
  <c r="D4217" i="2" a="1"/>
  <c r="D4217" i="2" s="1"/>
  <c r="D4218" i="2" a="1"/>
  <c r="D4218" i="2" s="1"/>
  <c r="D4219" i="2" a="1"/>
  <c r="D4219" i="2" s="1"/>
  <c r="D4220" i="2" a="1"/>
  <c r="D4220" i="2" s="1"/>
  <c r="D4221" i="2" a="1"/>
  <c r="D4221" i="2" s="1"/>
  <c r="D4222" i="2" a="1"/>
  <c r="D4222" i="2" s="1"/>
  <c r="D4223" i="2" a="1"/>
  <c r="D4223" i="2" s="1"/>
  <c r="D4224" i="2" a="1"/>
  <c r="D4224" i="2" s="1"/>
  <c r="D4225" i="2" a="1"/>
  <c r="D4225" i="2" s="1"/>
  <c r="D4226" i="2" a="1"/>
  <c r="D4226" i="2" s="1"/>
  <c r="D4227" i="2" a="1"/>
  <c r="D4227" i="2" s="1"/>
  <c r="D4228" i="2" a="1"/>
  <c r="D4228" i="2" s="1"/>
  <c r="D4229" i="2" a="1"/>
  <c r="D4229" i="2" s="1"/>
  <c r="D4230" i="2" a="1"/>
  <c r="D4230" i="2" s="1"/>
  <c r="D4231" i="2" a="1"/>
  <c r="D4231" i="2" s="1"/>
  <c r="D4232" i="2" a="1"/>
  <c r="D4232" i="2" s="1"/>
  <c r="D4233" i="2" a="1"/>
  <c r="D4233" i="2" s="1"/>
  <c r="D4234" i="2" a="1"/>
  <c r="D4234" i="2" s="1"/>
  <c r="D4235" i="2" a="1"/>
  <c r="D4235" i="2" s="1"/>
  <c r="D4236" i="2" a="1"/>
  <c r="D4236" i="2" s="1"/>
  <c r="D4237" i="2" a="1"/>
  <c r="D4237" i="2" s="1"/>
  <c r="D4238" i="2" a="1"/>
  <c r="D4238" i="2" s="1"/>
  <c r="D4239" i="2" a="1"/>
  <c r="D4239" i="2" s="1"/>
  <c r="D4240" i="2" a="1"/>
  <c r="D4240" i="2" s="1"/>
  <c r="D4241" i="2" a="1"/>
  <c r="D4241" i="2" s="1"/>
  <c r="D4242" i="2" a="1"/>
  <c r="D4242" i="2" s="1"/>
  <c r="D4243" i="2" a="1"/>
  <c r="D4243" i="2" s="1"/>
  <c r="D4244" i="2" a="1"/>
  <c r="D4244" i="2" s="1"/>
  <c r="D4245" i="2" a="1"/>
  <c r="D4245" i="2" s="1"/>
  <c r="D4246" i="2" a="1"/>
  <c r="D4246" i="2" s="1"/>
  <c r="D4247" i="2" a="1"/>
  <c r="D4247" i="2" s="1"/>
  <c r="D4248" i="2" a="1"/>
  <c r="D4248" i="2" s="1"/>
  <c r="D4249" i="2" a="1"/>
  <c r="D4249" i="2" s="1"/>
  <c r="D4250" i="2" a="1"/>
  <c r="D4250" i="2" s="1"/>
  <c r="D4251" i="2" a="1"/>
  <c r="D4251" i="2" s="1"/>
  <c r="D4252" i="2" a="1"/>
  <c r="D4252" i="2" s="1"/>
  <c r="D4253" i="2" a="1"/>
  <c r="D4253" i="2" s="1"/>
  <c r="D4254" i="2" a="1"/>
  <c r="D4254" i="2" s="1"/>
  <c r="D4255" i="2" a="1"/>
  <c r="D4255" i="2" s="1"/>
  <c r="D4256" i="2" a="1"/>
  <c r="D4256" i="2" s="1"/>
  <c r="D4257" i="2" a="1"/>
  <c r="D4257" i="2" s="1"/>
  <c r="D4258" i="2" a="1"/>
  <c r="D4258" i="2" s="1"/>
  <c r="D4259" i="2" a="1"/>
  <c r="D4259" i="2" s="1"/>
  <c r="D4260" i="2" a="1"/>
  <c r="D4260" i="2" s="1"/>
  <c r="D4261" i="2" a="1"/>
  <c r="D4261" i="2" s="1"/>
  <c r="D4262" i="2" a="1"/>
  <c r="D4262" i="2" s="1"/>
  <c r="D4263" i="2" a="1"/>
  <c r="D4263" i="2" s="1"/>
  <c r="D4264" i="2" a="1"/>
  <c r="D4264" i="2" s="1"/>
  <c r="D4265" i="2" a="1"/>
  <c r="D4265" i="2" s="1"/>
  <c r="D4266" i="2" a="1"/>
  <c r="D4266" i="2" s="1"/>
  <c r="D4267" i="2" a="1"/>
  <c r="D4267" i="2" s="1"/>
  <c r="D4268" i="2" a="1"/>
  <c r="D4268" i="2" s="1"/>
  <c r="D4269" i="2" a="1"/>
  <c r="D4269" i="2" s="1"/>
  <c r="D4270" i="2" a="1"/>
  <c r="D4270" i="2" s="1"/>
  <c r="D4271" i="2" a="1"/>
  <c r="D4271" i="2" s="1"/>
  <c r="D4272" i="2" a="1"/>
  <c r="D4272" i="2" s="1"/>
  <c r="D4273" i="2" a="1"/>
  <c r="D4273" i="2" s="1"/>
  <c r="D4274" i="2" a="1"/>
  <c r="D4274" i="2" s="1"/>
  <c r="D4275" i="2" a="1"/>
  <c r="D4275" i="2" s="1"/>
  <c r="D4276" i="2" a="1"/>
  <c r="D4276" i="2" s="1"/>
  <c r="D4277" i="2" a="1"/>
  <c r="D4277" i="2" s="1"/>
  <c r="D4278" i="2" a="1"/>
  <c r="D4278" i="2" s="1"/>
  <c r="D4279" i="2" a="1"/>
  <c r="D4279" i="2" s="1"/>
  <c r="D4280" i="2" a="1"/>
  <c r="D4280" i="2" s="1"/>
  <c r="D4281" i="2" a="1"/>
  <c r="D4281" i="2" s="1"/>
  <c r="D4282" i="2" a="1"/>
  <c r="D4282" i="2" s="1"/>
  <c r="D4283" i="2" a="1"/>
  <c r="D4283" i="2" s="1"/>
  <c r="D4284" i="2" a="1"/>
  <c r="D4284" i="2" s="1"/>
  <c r="D4285" i="2" a="1"/>
  <c r="D4285" i="2" s="1"/>
  <c r="D4286" i="2" a="1"/>
  <c r="D4286" i="2" s="1"/>
  <c r="D4287" i="2" a="1"/>
  <c r="D4287" i="2" s="1"/>
  <c r="D4288" i="2" a="1"/>
  <c r="D4288" i="2" s="1"/>
  <c r="D4289" i="2" a="1"/>
  <c r="D4289" i="2" s="1"/>
  <c r="D4290" i="2" a="1"/>
  <c r="D4290" i="2" s="1"/>
  <c r="D4291" i="2" a="1"/>
  <c r="D4291" i="2" s="1"/>
  <c r="D4292" i="2" a="1"/>
  <c r="D4292" i="2" s="1"/>
  <c r="D4293" i="2" a="1"/>
  <c r="D4293" i="2" s="1"/>
  <c r="D4294" i="2" a="1"/>
  <c r="D4294" i="2" s="1"/>
  <c r="D4295" i="2" a="1"/>
  <c r="D4295" i="2" s="1"/>
  <c r="D4296" i="2" a="1"/>
  <c r="D4296" i="2" s="1"/>
  <c r="D4297" i="2" a="1"/>
  <c r="D4297" i="2" s="1"/>
  <c r="D4298" i="2" a="1"/>
  <c r="D4298" i="2" s="1"/>
  <c r="D4299" i="2" a="1"/>
  <c r="D4299" i="2" s="1"/>
  <c r="D4300" i="2" a="1"/>
  <c r="D4300" i="2" s="1"/>
  <c r="D4301" i="2" a="1"/>
  <c r="D4301" i="2" s="1"/>
  <c r="D4302" i="2" a="1"/>
  <c r="D4302" i="2" s="1"/>
  <c r="D4303" i="2" a="1"/>
  <c r="D4303" i="2" s="1"/>
  <c r="D4304" i="2" a="1"/>
  <c r="D4304" i="2" s="1"/>
  <c r="D4305" i="2" a="1"/>
  <c r="D4305" i="2" s="1"/>
  <c r="D4306" i="2" a="1"/>
  <c r="D4306" i="2" s="1"/>
  <c r="D4307" i="2" a="1"/>
  <c r="D4307" i="2" s="1"/>
  <c r="D4308" i="2" a="1"/>
  <c r="D4308" i="2" s="1"/>
  <c r="D4309" i="2" a="1"/>
  <c r="D4309" i="2" s="1"/>
  <c r="D4310" i="2" a="1"/>
  <c r="D4310" i="2" s="1"/>
  <c r="D4311" i="2" a="1"/>
  <c r="D4311" i="2" s="1"/>
  <c r="D4312" i="2" a="1"/>
  <c r="D4312" i="2" s="1"/>
  <c r="D4313" i="2" a="1"/>
  <c r="D4313" i="2" s="1"/>
  <c r="D4314" i="2" a="1"/>
  <c r="D4314" i="2" s="1"/>
  <c r="D4315" i="2" a="1"/>
  <c r="D4315" i="2" s="1"/>
  <c r="D4316" i="2" a="1"/>
  <c r="D4316" i="2" s="1"/>
  <c r="D4317" i="2" a="1"/>
  <c r="D4317" i="2" s="1"/>
  <c r="D4318" i="2" a="1"/>
  <c r="D4318" i="2" s="1"/>
  <c r="D4319" i="2" a="1"/>
  <c r="D4319" i="2" s="1"/>
  <c r="D4320" i="2" a="1"/>
  <c r="D4320" i="2" s="1"/>
  <c r="D4321" i="2" a="1"/>
  <c r="D4321" i="2" s="1"/>
  <c r="D4322" i="2" a="1"/>
  <c r="D4322" i="2" s="1"/>
  <c r="D4323" i="2" a="1"/>
  <c r="D4323" i="2" s="1"/>
  <c r="D4324" i="2" a="1"/>
  <c r="D4324" i="2" s="1"/>
  <c r="D4325" i="2" a="1"/>
  <c r="D4325" i="2" s="1"/>
  <c r="D4326" i="2" a="1"/>
  <c r="D4326" i="2" s="1"/>
  <c r="D4327" i="2" a="1"/>
  <c r="D4327" i="2" s="1"/>
  <c r="D4328" i="2" a="1"/>
  <c r="D4328" i="2" s="1"/>
  <c r="D4329" i="2" a="1"/>
  <c r="D4329" i="2" s="1"/>
  <c r="D4330" i="2" a="1"/>
  <c r="D4330" i="2" s="1"/>
  <c r="D4331" i="2" a="1"/>
  <c r="D4331" i="2" s="1"/>
  <c r="D4332" i="2" a="1"/>
  <c r="D4332" i="2" s="1"/>
  <c r="D4333" i="2" a="1"/>
  <c r="D4333" i="2" s="1"/>
  <c r="D4334" i="2" a="1"/>
  <c r="D4334" i="2" s="1"/>
  <c r="D4335" i="2" a="1"/>
  <c r="D4335" i="2" s="1"/>
  <c r="D4336" i="2" a="1"/>
  <c r="D4336" i="2" s="1"/>
  <c r="D4337" i="2" a="1"/>
  <c r="D4337" i="2" s="1"/>
  <c r="D4338" i="2" a="1"/>
  <c r="D4338" i="2" s="1"/>
  <c r="D4339" i="2" a="1"/>
  <c r="D4339" i="2" s="1"/>
  <c r="D4340" i="2" a="1"/>
  <c r="D4340" i="2" s="1"/>
  <c r="D4341" i="2" a="1"/>
  <c r="D4341" i="2" s="1"/>
  <c r="D4342" i="2" a="1"/>
  <c r="D4342" i="2" s="1"/>
  <c r="D4343" i="2" a="1"/>
  <c r="D4343" i="2" s="1"/>
  <c r="D4344" i="2" a="1"/>
  <c r="D4344" i="2" s="1"/>
  <c r="D4345" i="2" a="1"/>
  <c r="D4345" i="2" s="1"/>
  <c r="D4346" i="2" a="1"/>
  <c r="D4346" i="2" s="1"/>
  <c r="D4347" i="2" a="1"/>
  <c r="D4347" i="2" s="1"/>
  <c r="D4348" i="2" a="1"/>
  <c r="D4348" i="2" s="1"/>
  <c r="D4349" i="2" a="1"/>
  <c r="D4349" i="2" s="1"/>
  <c r="D4350" i="2" a="1"/>
  <c r="D4350" i="2" s="1"/>
  <c r="D4351" i="2" a="1"/>
  <c r="D4351" i="2" s="1"/>
  <c r="D4352" i="2" a="1"/>
  <c r="D4352" i="2" s="1"/>
  <c r="D4353" i="2" a="1"/>
  <c r="D4353" i="2" s="1"/>
  <c r="D4354" i="2" a="1"/>
  <c r="D4354" i="2" s="1"/>
  <c r="D4355" i="2" a="1"/>
  <c r="D4355" i="2" s="1"/>
  <c r="D4356" i="2" a="1"/>
  <c r="D4356" i="2" s="1"/>
  <c r="D4357" i="2" a="1"/>
  <c r="D4357" i="2" s="1"/>
  <c r="D4358" i="2" a="1"/>
  <c r="D4358" i="2" s="1"/>
  <c r="D4359" i="2" a="1"/>
  <c r="D4359" i="2" s="1"/>
  <c r="D4360" i="2" a="1"/>
  <c r="D4360" i="2" s="1"/>
  <c r="D4361" i="2" a="1"/>
  <c r="D4361" i="2" s="1"/>
  <c r="D4362" i="2" a="1"/>
  <c r="D4362" i="2" s="1"/>
  <c r="D4363" i="2" a="1"/>
  <c r="D4363" i="2" s="1"/>
  <c r="D4364" i="2" a="1"/>
  <c r="D4364" i="2" s="1"/>
  <c r="D4365" i="2" a="1"/>
  <c r="D4365" i="2" s="1"/>
  <c r="D4366" i="2" a="1"/>
  <c r="D4366" i="2" s="1"/>
  <c r="D4367" i="2" a="1"/>
  <c r="D4367" i="2" s="1"/>
  <c r="D4368" i="2" a="1"/>
  <c r="D4368" i="2" s="1"/>
  <c r="D4369" i="2" a="1"/>
  <c r="D4369" i="2" s="1"/>
  <c r="D4370" i="2" a="1"/>
  <c r="D4370" i="2" s="1"/>
  <c r="D4371" i="2" a="1"/>
  <c r="D4371" i="2" s="1"/>
  <c r="D4372" i="2" a="1"/>
  <c r="D4372" i="2" s="1"/>
  <c r="D4373" i="2" a="1"/>
  <c r="D4373" i="2" s="1"/>
  <c r="D4374" i="2" a="1"/>
  <c r="D4374" i="2" s="1"/>
  <c r="D4375" i="2" a="1"/>
  <c r="D4375" i="2" s="1"/>
  <c r="D4376" i="2" a="1"/>
  <c r="D4376" i="2" s="1"/>
  <c r="D4377" i="2" a="1"/>
  <c r="D4377" i="2" s="1"/>
  <c r="D4378" i="2" a="1"/>
  <c r="D4378" i="2" s="1"/>
  <c r="D4379" i="2" a="1"/>
  <c r="D4379" i="2" s="1"/>
  <c r="D4380" i="2" a="1"/>
  <c r="D4380" i="2" s="1"/>
  <c r="D4381" i="2" a="1"/>
  <c r="D4381" i="2" s="1"/>
  <c r="D4382" i="2" a="1"/>
  <c r="D4382" i="2" s="1"/>
  <c r="D4383" i="2" a="1"/>
  <c r="D4383" i="2" s="1"/>
  <c r="D4384" i="2" a="1"/>
  <c r="D4384" i="2" s="1"/>
  <c r="D4385" i="2" a="1"/>
  <c r="D4385" i="2" s="1"/>
  <c r="D4386" i="2" a="1"/>
  <c r="D4386" i="2" s="1"/>
  <c r="D4387" i="2" a="1"/>
  <c r="D4387" i="2" s="1"/>
  <c r="D4388" i="2" a="1"/>
  <c r="D4388" i="2" s="1"/>
  <c r="D4389" i="2" a="1"/>
  <c r="D4389" i="2" s="1"/>
  <c r="D4390" i="2" a="1"/>
  <c r="D4390" i="2" s="1"/>
  <c r="D4391" i="2" a="1"/>
  <c r="D4391" i="2" s="1"/>
  <c r="D4392" i="2" a="1"/>
  <c r="D4392" i="2" s="1"/>
  <c r="D4393" i="2" a="1"/>
  <c r="D4393" i="2" s="1"/>
  <c r="D4394" i="2" a="1"/>
  <c r="D4394" i="2" s="1"/>
  <c r="D4395" i="2" a="1"/>
  <c r="D4395" i="2" s="1"/>
  <c r="D4396" i="2" a="1"/>
  <c r="D4396" i="2" s="1"/>
  <c r="D4397" i="2" a="1"/>
  <c r="D4397" i="2" s="1"/>
  <c r="D4398" i="2" a="1"/>
  <c r="D4398" i="2" s="1"/>
  <c r="D4399" i="2" a="1"/>
  <c r="D4399" i="2" s="1"/>
  <c r="D4400" i="2" a="1"/>
  <c r="D4400" i="2" s="1"/>
  <c r="D4401" i="2" a="1"/>
  <c r="D4401" i="2" s="1"/>
  <c r="D4402" i="2" a="1"/>
  <c r="D4402" i="2" s="1"/>
  <c r="D4403" i="2" a="1"/>
  <c r="D4403" i="2" s="1"/>
  <c r="D4404" i="2" a="1"/>
  <c r="D4404" i="2" s="1"/>
  <c r="D4405" i="2" a="1"/>
  <c r="D4405" i="2" s="1"/>
  <c r="D4406" i="2" a="1"/>
  <c r="D4406" i="2" s="1"/>
  <c r="D4407" i="2" a="1"/>
  <c r="D4407" i="2" s="1"/>
  <c r="D4408" i="2" a="1"/>
  <c r="D4408" i="2" s="1"/>
  <c r="D4409" i="2" a="1"/>
  <c r="D4409" i="2" s="1"/>
  <c r="D4410" i="2" a="1"/>
  <c r="D4410" i="2" s="1"/>
  <c r="D4411" i="2" a="1"/>
  <c r="D4411" i="2" s="1"/>
  <c r="D4412" i="2" a="1"/>
  <c r="D4412" i="2" s="1"/>
  <c r="D4413" i="2" a="1"/>
  <c r="D4413" i="2" s="1"/>
  <c r="D4414" i="2" a="1"/>
  <c r="D4414" i="2" s="1"/>
  <c r="D4415" i="2" a="1"/>
  <c r="D4415" i="2" s="1"/>
  <c r="D4416" i="2" a="1"/>
  <c r="D4416" i="2" s="1"/>
  <c r="D4417" i="2" a="1"/>
  <c r="D4417" i="2" s="1"/>
  <c r="D4418" i="2" a="1"/>
  <c r="D4418" i="2" s="1"/>
  <c r="D4419" i="2" a="1"/>
  <c r="D4419" i="2" s="1"/>
  <c r="D4420" i="2" a="1"/>
  <c r="D4420" i="2" s="1"/>
  <c r="D4421" i="2" a="1"/>
  <c r="D4421" i="2" s="1"/>
  <c r="D4422" i="2" a="1"/>
  <c r="D4422" i="2" s="1"/>
  <c r="D4423" i="2" a="1"/>
  <c r="D4423" i="2" s="1"/>
  <c r="D4424" i="2" a="1"/>
  <c r="D4424" i="2" s="1"/>
  <c r="D4425" i="2" a="1"/>
  <c r="D4425" i="2" s="1"/>
  <c r="D4426" i="2" a="1"/>
  <c r="D4426" i="2" s="1"/>
  <c r="D4427" i="2" a="1"/>
  <c r="D4427" i="2" s="1"/>
  <c r="D4428" i="2" a="1"/>
  <c r="D4428" i="2" s="1"/>
  <c r="D4429" i="2" a="1"/>
  <c r="D4429" i="2" s="1"/>
  <c r="D4430" i="2" a="1"/>
  <c r="D4430" i="2" s="1"/>
  <c r="D4431" i="2" a="1"/>
  <c r="D4431" i="2" s="1"/>
  <c r="C2" i="2" a="1"/>
  <c r="C2" i="2" s="1"/>
  <c r="C3" i="2" a="1"/>
  <c r="C3" i="2" s="1"/>
  <c r="C6" i="2" a="1"/>
  <c r="C6" i="2" s="1"/>
  <c r="C7" i="2" a="1"/>
  <c r="C7" i="2" s="1"/>
  <c r="C8" i="2" a="1"/>
  <c r="C8" i="2" s="1"/>
  <c r="C9" i="2" a="1"/>
  <c r="C9" i="2" s="1"/>
  <c r="C12" i="2" a="1"/>
  <c r="C12" i="2" s="1"/>
  <c r="C13" i="2" a="1"/>
  <c r="C13" i="2" s="1"/>
  <c r="C14" i="2" a="1"/>
  <c r="C14" i="2" s="1"/>
  <c r="C15" i="2" a="1"/>
  <c r="C15" i="2" s="1"/>
  <c r="C16" i="2" a="1"/>
  <c r="C16" i="2" s="1"/>
  <c r="C17" i="2" a="1"/>
  <c r="C17" i="2" s="1"/>
  <c r="C18" i="2" a="1"/>
  <c r="C18" i="2" s="1"/>
  <c r="C19" i="2" a="1"/>
  <c r="C19" i="2" s="1"/>
  <c r="C20" i="2" a="1"/>
  <c r="C20" i="2" s="1"/>
  <c r="C21" i="2" a="1"/>
  <c r="C21" i="2" s="1"/>
  <c r="C22" i="2" a="1"/>
  <c r="C22" i="2" s="1"/>
  <c r="C23" i="2" a="1"/>
  <c r="C23" i="2" s="1"/>
  <c r="C24" i="2" a="1"/>
  <c r="C24" i="2" s="1"/>
  <c r="C25" i="2" a="1"/>
  <c r="C25" i="2" s="1"/>
  <c r="C26" i="2" a="1"/>
  <c r="C26" i="2" s="1"/>
  <c r="C27" i="2" a="1"/>
  <c r="C27" i="2" s="1"/>
  <c r="C28" i="2" a="1"/>
  <c r="C28" i="2" s="1"/>
  <c r="C29" i="2" a="1"/>
  <c r="C29" i="2" s="1"/>
  <c r="C30" i="2" a="1"/>
  <c r="C30" i="2" s="1"/>
  <c r="C31" i="2" a="1"/>
  <c r="C31" i="2" s="1"/>
  <c r="C32" i="2" a="1"/>
  <c r="C32" i="2" s="1"/>
  <c r="C33" i="2" a="1"/>
  <c r="C33" i="2" s="1"/>
  <c r="C34" i="2" a="1"/>
  <c r="C34" i="2" s="1"/>
  <c r="C35" i="2" a="1"/>
  <c r="C35" i="2" s="1"/>
  <c r="C36" i="2" a="1"/>
  <c r="C36" i="2" s="1"/>
  <c r="C37" i="2" a="1"/>
  <c r="C37" i="2" s="1"/>
  <c r="C38" i="2" a="1"/>
  <c r="C38" i="2" s="1"/>
  <c r="C39" i="2" a="1"/>
  <c r="C39" i="2" s="1"/>
  <c r="C40" i="2" a="1"/>
  <c r="C40" i="2" s="1"/>
  <c r="C41" i="2" a="1"/>
  <c r="C41" i="2" s="1"/>
  <c r="C42" i="2" a="1"/>
  <c r="C42" i="2" s="1"/>
  <c r="C43" i="2" a="1"/>
  <c r="C43" i="2" s="1"/>
  <c r="C44" i="2" a="1"/>
  <c r="C44" i="2" s="1"/>
  <c r="C45" i="2" a="1"/>
  <c r="C45" i="2" s="1"/>
  <c r="C46" i="2" a="1"/>
  <c r="C46" i="2" s="1"/>
  <c r="C47" i="2" a="1"/>
  <c r="C47" i="2" s="1"/>
  <c r="C48" i="2" a="1"/>
  <c r="C48" i="2" s="1"/>
  <c r="C49" i="2" a="1"/>
  <c r="C49" i="2" s="1"/>
  <c r="C50" i="2" a="1"/>
  <c r="C50" i="2" s="1"/>
  <c r="C51" i="2" a="1"/>
  <c r="C51" i="2" s="1"/>
  <c r="C52" i="2" a="1"/>
  <c r="C52" i="2" s="1"/>
  <c r="C53" i="2" a="1"/>
  <c r="C53" i="2" s="1"/>
  <c r="C54" i="2" a="1"/>
  <c r="C54" i="2" s="1"/>
  <c r="C55" i="2" a="1"/>
  <c r="C55" i="2" s="1"/>
  <c r="C56" i="2" a="1"/>
  <c r="C56" i="2" s="1"/>
  <c r="C57" i="2" a="1"/>
  <c r="C57" i="2" s="1"/>
  <c r="C58" i="2" a="1"/>
  <c r="C58" i="2" s="1"/>
  <c r="C59" i="2" a="1"/>
  <c r="C59" i="2" s="1"/>
  <c r="C60" i="2" a="1"/>
  <c r="C60" i="2" s="1"/>
  <c r="C61" i="2" a="1"/>
  <c r="C61" i="2" s="1"/>
  <c r="C62" i="2" a="1"/>
  <c r="C62" i="2" s="1"/>
  <c r="C63" i="2" a="1"/>
  <c r="C63" i="2" s="1"/>
  <c r="C64" i="2" a="1"/>
  <c r="C64" i="2" s="1"/>
  <c r="C65" i="2" a="1"/>
  <c r="C65" i="2" s="1"/>
  <c r="C66" i="2" a="1"/>
  <c r="C66" i="2" s="1"/>
  <c r="C67" i="2" a="1"/>
  <c r="C67" i="2" s="1"/>
  <c r="C68" i="2" a="1"/>
  <c r="C68" i="2" s="1"/>
  <c r="C69" i="2" a="1"/>
  <c r="C69" i="2" s="1"/>
  <c r="C70" i="2" a="1"/>
  <c r="C70" i="2" s="1"/>
  <c r="C71" i="2" a="1"/>
  <c r="C71" i="2" s="1"/>
  <c r="C72" i="2" a="1"/>
  <c r="C72" i="2" s="1"/>
  <c r="C73" i="2" a="1"/>
  <c r="C73" i="2" s="1"/>
  <c r="C74" i="2" a="1"/>
  <c r="C74" i="2" s="1"/>
  <c r="C75" i="2" a="1"/>
  <c r="C75" i="2" s="1"/>
  <c r="C76" i="2" a="1"/>
  <c r="C76" i="2" s="1"/>
  <c r="C77" i="2" a="1"/>
  <c r="C77" i="2" s="1"/>
  <c r="C78" i="2" a="1"/>
  <c r="C78" i="2" s="1"/>
  <c r="C79" i="2" a="1"/>
  <c r="C79" i="2" s="1"/>
  <c r="C80" i="2" a="1"/>
  <c r="C80" i="2" s="1"/>
  <c r="C81" i="2" a="1"/>
  <c r="C81" i="2" s="1"/>
  <c r="C82" i="2" a="1"/>
  <c r="C82" i="2" s="1"/>
  <c r="C83" i="2" a="1"/>
  <c r="C83" i="2" s="1"/>
  <c r="C84" i="2" a="1"/>
  <c r="C84" i="2" s="1"/>
  <c r="C85" i="2" a="1"/>
  <c r="C85" i="2" s="1"/>
  <c r="C86" i="2" a="1"/>
  <c r="C86" i="2" s="1"/>
  <c r="C87" i="2" a="1"/>
  <c r="C87" i="2" s="1"/>
  <c r="C88" i="2" a="1"/>
  <c r="C88" i="2" s="1"/>
  <c r="C89" i="2" a="1"/>
  <c r="C89" i="2" s="1"/>
  <c r="C90" i="2" a="1"/>
  <c r="C90" i="2" s="1"/>
  <c r="C91" i="2" a="1"/>
  <c r="C91" i="2" s="1"/>
  <c r="C92" i="2" a="1"/>
  <c r="C92" i="2" s="1"/>
  <c r="C93" i="2" a="1"/>
  <c r="C93" i="2" s="1"/>
  <c r="C94" i="2" a="1"/>
  <c r="C94" i="2" s="1"/>
  <c r="C95" i="2" a="1"/>
  <c r="C95" i="2" s="1"/>
  <c r="C96" i="2" a="1"/>
  <c r="C96" i="2" s="1"/>
  <c r="C97" i="2" a="1"/>
  <c r="C97" i="2" s="1"/>
  <c r="C98" i="2" a="1"/>
  <c r="C98" i="2" s="1"/>
  <c r="C99" i="2" a="1"/>
  <c r="C99" i="2" s="1"/>
  <c r="C100" i="2" a="1"/>
  <c r="C100" i="2" s="1"/>
  <c r="C101" i="2" a="1"/>
  <c r="C101" i="2" s="1"/>
  <c r="C102" i="2" a="1"/>
  <c r="C102" i="2" s="1"/>
  <c r="C103" i="2" a="1"/>
  <c r="C103" i="2" s="1"/>
  <c r="C104" i="2" a="1"/>
  <c r="C104" i="2" s="1"/>
  <c r="C105" i="2" a="1"/>
  <c r="C105" i="2" s="1"/>
  <c r="C106" i="2" a="1"/>
  <c r="C106" i="2" s="1"/>
  <c r="C107" i="2" a="1"/>
  <c r="C107" i="2" s="1"/>
  <c r="C108" i="2" a="1"/>
  <c r="C108" i="2" s="1"/>
  <c r="C109" i="2" a="1"/>
  <c r="C109" i="2" s="1"/>
  <c r="C110" i="2" a="1"/>
  <c r="C110" i="2" s="1"/>
  <c r="C111" i="2" a="1"/>
  <c r="C111" i="2" s="1"/>
  <c r="C112" i="2" a="1"/>
  <c r="C112" i="2" s="1"/>
  <c r="C113" i="2" a="1"/>
  <c r="C113" i="2" s="1"/>
  <c r="C114" i="2" a="1"/>
  <c r="C114" i="2" s="1"/>
  <c r="C115" i="2" a="1"/>
  <c r="C115" i="2" s="1"/>
  <c r="C116" i="2" a="1"/>
  <c r="C116" i="2" s="1"/>
  <c r="C117" i="2" a="1"/>
  <c r="C117" i="2" s="1"/>
  <c r="C118" i="2" a="1"/>
  <c r="C118" i="2" s="1"/>
  <c r="C119" i="2" a="1"/>
  <c r="C119" i="2" s="1"/>
  <c r="C120" i="2" a="1"/>
  <c r="C120" i="2" s="1"/>
  <c r="C121" i="2" a="1"/>
  <c r="C121" i="2" s="1"/>
  <c r="C122" i="2" a="1"/>
  <c r="C122" i="2" s="1"/>
  <c r="C123" i="2" a="1"/>
  <c r="C123" i="2" s="1"/>
  <c r="C124" i="2" a="1"/>
  <c r="C124" i="2" s="1"/>
  <c r="C125" i="2" a="1"/>
  <c r="C125" i="2" s="1"/>
  <c r="C126" i="2" a="1"/>
  <c r="C126" i="2" s="1"/>
  <c r="C127" i="2" a="1"/>
  <c r="C127" i="2" s="1"/>
  <c r="C128" i="2" a="1"/>
  <c r="C128" i="2" s="1"/>
  <c r="C129" i="2" a="1"/>
  <c r="C129" i="2" s="1"/>
  <c r="C130" i="2" a="1"/>
  <c r="C130" i="2" s="1"/>
  <c r="C131" i="2" a="1"/>
  <c r="C131" i="2" s="1"/>
  <c r="C132" i="2" a="1"/>
  <c r="C132" i="2" s="1"/>
  <c r="C133" i="2" a="1"/>
  <c r="C133" i="2" s="1"/>
  <c r="C134" i="2" a="1"/>
  <c r="C134" i="2" s="1"/>
  <c r="C135" i="2" a="1"/>
  <c r="C135" i="2" s="1"/>
  <c r="C136" i="2" a="1"/>
  <c r="C136" i="2" s="1"/>
  <c r="C137" i="2" a="1"/>
  <c r="C137" i="2" s="1"/>
  <c r="C138" i="2" a="1"/>
  <c r="C138" i="2" s="1"/>
  <c r="C139" i="2" a="1"/>
  <c r="C139" i="2" s="1"/>
  <c r="C140" i="2" a="1"/>
  <c r="C140" i="2" s="1"/>
  <c r="C141" i="2" a="1"/>
  <c r="C141" i="2" s="1"/>
  <c r="C142" i="2" a="1"/>
  <c r="C142" i="2" s="1"/>
  <c r="C143" i="2" a="1"/>
  <c r="C143" i="2" s="1"/>
  <c r="C144" i="2" a="1"/>
  <c r="C144" i="2" s="1"/>
  <c r="C145" i="2" a="1"/>
  <c r="C145" i="2" s="1"/>
  <c r="C146" i="2" a="1"/>
  <c r="C146" i="2" s="1"/>
  <c r="C147" i="2" a="1"/>
  <c r="C147" i="2" s="1"/>
  <c r="C148" i="2" a="1"/>
  <c r="C148" i="2" s="1"/>
  <c r="C149" i="2" a="1"/>
  <c r="C149" i="2" s="1"/>
  <c r="C150" i="2" a="1"/>
  <c r="C150" i="2" s="1"/>
  <c r="C151" i="2" a="1"/>
  <c r="C151" i="2" s="1"/>
  <c r="C152" i="2" a="1"/>
  <c r="C152" i="2" s="1"/>
  <c r="C153" i="2" a="1"/>
  <c r="C153" i="2" s="1"/>
  <c r="C154" i="2" a="1"/>
  <c r="C154" i="2" s="1"/>
  <c r="C155" i="2" a="1"/>
  <c r="C155" i="2" s="1"/>
  <c r="C156" i="2" a="1"/>
  <c r="C156" i="2" s="1"/>
  <c r="C157" i="2" a="1"/>
  <c r="C157" i="2" s="1"/>
  <c r="C158" i="2" a="1"/>
  <c r="C158" i="2" s="1"/>
  <c r="C159" i="2" a="1"/>
  <c r="C159" i="2" s="1"/>
  <c r="C160" i="2" a="1"/>
  <c r="C160" i="2" s="1"/>
  <c r="C161" i="2" a="1"/>
  <c r="C161" i="2" s="1"/>
  <c r="C162" i="2" a="1"/>
  <c r="C162" i="2" s="1"/>
  <c r="C163" i="2" a="1"/>
  <c r="C163" i="2" s="1"/>
  <c r="C164" i="2" a="1"/>
  <c r="C164" i="2" s="1"/>
  <c r="C165" i="2" a="1"/>
  <c r="C165" i="2" s="1"/>
  <c r="C166" i="2" a="1"/>
  <c r="C166" i="2" s="1"/>
  <c r="C167" i="2" a="1"/>
  <c r="C167" i="2" s="1"/>
  <c r="C168" i="2" a="1"/>
  <c r="C168" i="2" s="1"/>
  <c r="C169" i="2" a="1"/>
  <c r="C169" i="2" s="1"/>
  <c r="C170" i="2" a="1"/>
  <c r="C170" i="2" s="1"/>
  <c r="C171" i="2" a="1"/>
  <c r="C171" i="2" s="1"/>
  <c r="C172" i="2" a="1"/>
  <c r="C172" i="2" s="1"/>
  <c r="C173" i="2" a="1"/>
  <c r="C173" i="2" s="1"/>
  <c r="C174" i="2" a="1"/>
  <c r="C174" i="2" s="1"/>
  <c r="C175" i="2" a="1"/>
  <c r="C175" i="2" s="1"/>
  <c r="C176" i="2" a="1"/>
  <c r="C176" i="2" s="1"/>
  <c r="C177" i="2" a="1"/>
  <c r="C177" i="2" s="1"/>
  <c r="C178" i="2" a="1"/>
  <c r="C178" i="2" s="1"/>
  <c r="C179" i="2" a="1"/>
  <c r="C179" i="2" s="1"/>
  <c r="C180" i="2" a="1"/>
  <c r="C180" i="2" s="1"/>
  <c r="C181" i="2" a="1"/>
  <c r="C181" i="2" s="1"/>
  <c r="C182" i="2" a="1"/>
  <c r="C182" i="2" s="1"/>
  <c r="C183" i="2" a="1"/>
  <c r="C183" i="2" s="1"/>
  <c r="C184" i="2" a="1"/>
  <c r="C184" i="2" s="1"/>
  <c r="C185" i="2" a="1"/>
  <c r="C185" i="2" s="1"/>
  <c r="C186" i="2" a="1"/>
  <c r="C186" i="2" s="1"/>
  <c r="C187" i="2" a="1"/>
  <c r="C187" i="2" s="1"/>
  <c r="C188" i="2" a="1"/>
  <c r="C188" i="2" s="1"/>
  <c r="C189" i="2" a="1"/>
  <c r="C189" i="2" s="1"/>
  <c r="C190" i="2" a="1"/>
  <c r="C190" i="2" s="1"/>
  <c r="C191" i="2" a="1"/>
  <c r="C191" i="2" s="1"/>
  <c r="C192" i="2" a="1"/>
  <c r="C192" i="2" s="1"/>
  <c r="C193" i="2" a="1"/>
  <c r="C193" i="2" s="1"/>
  <c r="C194" i="2" a="1"/>
  <c r="C194" i="2" s="1"/>
  <c r="C195" i="2" a="1"/>
  <c r="C195" i="2" s="1"/>
  <c r="C196" i="2" a="1"/>
  <c r="C196" i="2" s="1"/>
  <c r="C197" i="2" a="1"/>
  <c r="C197" i="2" s="1"/>
  <c r="C199" i="2" a="1"/>
  <c r="C199" i="2" s="1"/>
  <c r="C200" i="2" a="1"/>
  <c r="C200" i="2" s="1"/>
  <c r="C201" i="2" a="1"/>
  <c r="C201" i="2" s="1"/>
  <c r="C202" i="2" a="1"/>
  <c r="C202" i="2" s="1"/>
  <c r="C203" i="2" a="1"/>
  <c r="C203" i="2" s="1"/>
  <c r="C204" i="2" a="1"/>
  <c r="C204" i="2" s="1"/>
  <c r="C205" i="2" a="1"/>
  <c r="C205" i="2" s="1"/>
  <c r="C206" i="2" a="1"/>
  <c r="C206" i="2" s="1"/>
  <c r="C207" i="2" a="1"/>
  <c r="C207" i="2" s="1"/>
  <c r="C208" i="2" a="1"/>
  <c r="C208" i="2" s="1"/>
  <c r="C209" i="2" a="1"/>
  <c r="C209" i="2" s="1"/>
  <c r="C210" i="2" a="1"/>
  <c r="C210" i="2" s="1"/>
  <c r="C211" i="2" a="1"/>
  <c r="C211" i="2" s="1"/>
  <c r="C212" i="2" a="1"/>
  <c r="C212" i="2" s="1"/>
  <c r="C213" i="2" a="1"/>
  <c r="C213" i="2" s="1"/>
  <c r="C214" i="2" a="1"/>
  <c r="C214" i="2" s="1"/>
  <c r="C215" i="2" a="1"/>
  <c r="C215" i="2" s="1"/>
  <c r="C216" i="2" a="1"/>
  <c r="C216" i="2" s="1"/>
  <c r="C217" i="2" a="1"/>
  <c r="C217" i="2" s="1"/>
  <c r="C218" i="2" a="1"/>
  <c r="C218" i="2" s="1"/>
  <c r="C219" i="2" a="1"/>
  <c r="C219" i="2" s="1"/>
  <c r="C220" i="2" a="1"/>
  <c r="C220" i="2" s="1"/>
  <c r="C221" i="2" a="1"/>
  <c r="C221" i="2" s="1"/>
  <c r="C222" i="2" a="1"/>
  <c r="C222" i="2" s="1"/>
  <c r="C223" i="2" a="1"/>
  <c r="C223" i="2" s="1"/>
  <c r="C224" i="2" a="1"/>
  <c r="C224" i="2" s="1"/>
  <c r="C225" i="2" a="1"/>
  <c r="C225" i="2" s="1"/>
  <c r="C226" i="2" a="1"/>
  <c r="C226" i="2" s="1"/>
  <c r="C227" i="2" a="1"/>
  <c r="C227" i="2" s="1"/>
  <c r="C228" i="2" a="1"/>
  <c r="C228" i="2" s="1"/>
  <c r="C229" i="2" a="1"/>
  <c r="C229" i="2" s="1"/>
  <c r="C230" i="2" a="1"/>
  <c r="C230" i="2" s="1"/>
  <c r="C231" i="2" a="1"/>
  <c r="C231" i="2" s="1"/>
  <c r="C232" i="2" a="1"/>
  <c r="C232" i="2" s="1"/>
  <c r="C233" i="2" a="1"/>
  <c r="C233" i="2" s="1"/>
  <c r="C234" i="2" a="1"/>
  <c r="C234" i="2" s="1"/>
  <c r="C235" i="2" a="1"/>
  <c r="C235" i="2" s="1"/>
  <c r="C236" i="2" a="1"/>
  <c r="C236" i="2" s="1"/>
  <c r="C237" i="2" a="1"/>
  <c r="C237" i="2" s="1"/>
  <c r="C238" i="2" a="1"/>
  <c r="C238" i="2" s="1"/>
  <c r="C239" i="2" a="1"/>
  <c r="C239" i="2" s="1"/>
  <c r="C240" i="2" a="1"/>
  <c r="C240" i="2" s="1"/>
  <c r="C241" i="2" a="1"/>
  <c r="C241" i="2" s="1"/>
  <c r="C242" i="2" a="1"/>
  <c r="C242" i="2" s="1"/>
  <c r="C243" i="2" a="1"/>
  <c r="C243" i="2" s="1"/>
  <c r="C244" i="2" a="1"/>
  <c r="C244" i="2" s="1"/>
  <c r="C245" i="2" a="1"/>
  <c r="C245" i="2" s="1"/>
  <c r="C246" i="2" a="1"/>
  <c r="C246" i="2" s="1"/>
  <c r="C247" i="2" a="1"/>
  <c r="C247" i="2" s="1"/>
  <c r="C248" i="2" a="1"/>
  <c r="C248" i="2" s="1"/>
  <c r="C249" i="2" a="1"/>
  <c r="C249" i="2" s="1"/>
  <c r="C250" i="2" a="1"/>
  <c r="C250" i="2" s="1"/>
  <c r="C251" i="2" a="1"/>
  <c r="C251" i="2" s="1"/>
  <c r="C252" i="2" a="1"/>
  <c r="C252" i="2" s="1"/>
  <c r="C253" i="2" a="1"/>
  <c r="C253" i="2" s="1"/>
  <c r="C254" i="2" a="1"/>
  <c r="C254" i="2" s="1"/>
  <c r="C255" i="2" a="1"/>
  <c r="C255" i="2" s="1"/>
  <c r="C256" i="2" a="1"/>
  <c r="C256" i="2" s="1"/>
  <c r="C257" i="2" a="1"/>
  <c r="C257" i="2" s="1"/>
  <c r="C258" i="2" a="1"/>
  <c r="C258" i="2" s="1"/>
  <c r="C259" i="2" a="1"/>
  <c r="C259" i="2" s="1"/>
  <c r="C260" i="2" a="1"/>
  <c r="C260" i="2" s="1"/>
  <c r="C261" i="2" a="1"/>
  <c r="C261" i="2" s="1"/>
  <c r="C262" i="2" a="1"/>
  <c r="C262" i="2" s="1"/>
  <c r="C263" i="2" a="1"/>
  <c r="C263" i="2" s="1"/>
  <c r="C264" i="2" a="1"/>
  <c r="C264" i="2" s="1"/>
  <c r="C265" i="2" a="1"/>
  <c r="C265" i="2" s="1"/>
  <c r="C266" i="2" a="1"/>
  <c r="C266" i="2" s="1"/>
  <c r="C267" i="2" a="1"/>
  <c r="C267" i="2" s="1"/>
  <c r="C268" i="2" a="1"/>
  <c r="C268" i="2" s="1"/>
  <c r="C269" i="2" a="1"/>
  <c r="C269" i="2" s="1"/>
  <c r="C270" i="2" a="1"/>
  <c r="C270" i="2" s="1"/>
  <c r="C271" i="2" a="1"/>
  <c r="C271" i="2" s="1"/>
  <c r="C272" i="2" a="1"/>
  <c r="C272" i="2" s="1"/>
  <c r="C273" i="2" a="1"/>
  <c r="C273" i="2" s="1"/>
  <c r="C274" i="2" a="1"/>
  <c r="C274" i="2" s="1"/>
  <c r="C275" i="2" a="1"/>
  <c r="C275" i="2" s="1"/>
  <c r="C276" i="2" a="1"/>
  <c r="C276" i="2" s="1"/>
  <c r="C277" i="2" a="1"/>
  <c r="C277" i="2" s="1"/>
  <c r="C278" i="2" a="1"/>
  <c r="C278" i="2" s="1"/>
  <c r="C279" i="2" a="1"/>
  <c r="C279" i="2" s="1"/>
  <c r="C280" i="2" a="1"/>
  <c r="C280" i="2" s="1"/>
  <c r="C281" i="2" a="1"/>
  <c r="C281" i="2" s="1"/>
  <c r="C282" i="2" a="1"/>
  <c r="C282" i="2" s="1"/>
  <c r="C283" i="2" a="1"/>
  <c r="C283" i="2" s="1"/>
  <c r="C284" i="2" a="1"/>
  <c r="C284" i="2" s="1"/>
  <c r="C285" i="2" a="1"/>
  <c r="C285" i="2" s="1"/>
  <c r="C286" i="2" a="1"/>
  <c r="C286" i="2" s="1"/>
  <c r="C287" i="2" a="1"/>
  <c r="C287" i="2" s="1"/>
  <c r="C288" i="2" a="1"/>
  <c r="C288" i="2" s="1"/>
  <c r="C289" i="2" a="1"/>
  <c r="C289" i="2" s="1"/>
  <c r="C290" i="2" a="1"/>
  <c r="C290" i="2" s="1"/>
  <c r="C291" i="2" a="1"/>
  <c r="C291" i="2" s="1"/>
  <c r="C292" i="2" a="1"/>
  <c r="C292" i="2" s="1"/>
  <c r="C293" i="2" a="1"/>
  <c r="C293" i="2" s="1"/>
  <c r="C294" i="2" a="1"/>
  <c r="C294" i="2" s="1"/>
  <c r="C295" i="2" a="1"/>
  <c r="C295" i="2" s="1"/>
  <c r="C296" i="2" a="1"/>
  <c r="C296" i="2" s="1"/>
  <c r="C297" i="2" a="1"/>
  <c r="C297" i="2" s="1"/>
  <c r="C298" i="2" a="1"/>
  <c r="C298" i="2" s="1"/>
  <c r="C299" i="2" a="1"/>
  <c r="C299" i="2" s="1"/>
  <c r="C300" i="2" a="1"/>
  <c r="C300" i="2" s="1"/>
  <c r="C301" i="2" a="1"/>
  <c r="C301" i="2" s="1"/>
  <c r="C302" i="2" a="1"/>
  <c r="C302" i="2" s="1"/>
  <c r="C303" i="2" a="1"/>
  <c r="C303" i="2" s="1"/>
  <c r="C304" i="2" a="1"/>
  <c r="C304" i="2" s="1"/>
  <c r="C305" i="2" a="1"/>
  <c r="C305" i="2" s="1"/>
  <c r="C306" i="2" a="1"/>
  <c r="C306" i="2" s="1"/>
  <c r="C307" i="2" a="1"/>
  <c r="C307" i="2" s="1"/>
  <c r="C308" i="2" a="1"/>
  <c r="C308" i="2" s="1"/>
  <c r="C309" i="2" a="1"/>
  <c r="C309" i="2" s="1"/>
  <c r="C310" i="2" a="1"/>
  <c r="C310" i="2" s="1"/>
  <c r="C311" i="2" a="1"/>
  <c r="C311" i="2" s="1"/>
  <c r="C312" i="2" a="1"/>
  <c r="C312" i="2" s="1"/>
  <c r="C313" i="2" a="1"/>
  <c r="C313" i="2" s="1"/>
  <c r="C314" i="2" a="1"/>
  <c r="C314" i="2" s="1"/>
  <c r="C315" i="2" a="1"/>
  <c r="C315" i="2" s="1"/>
  <c r="C316" i="2" a="1"/>
  <c r="C316" i="2" s="1"/>
  <c r="C317" i="2" a="1"/>
  <c r="C317" i="2" s="1"/>
  <c r="C318" i="2" a="1"/>
  <c r="C318" i="2" s="1"/>
  <c r="C319" i="2" a="1"/>
  <c r="C319" i="2" s="1"/>
  <c r="C320" i="2" a="1"/>
  <c r="C320" i="2" s="1"/>
  <c r="C321" i="2" a="1"/>
  <c r="C321" i="2" s="1"/>
  <c r="C322" i="2" a="1"/>
  <c r="C322" i="2" s="1"/>
  <c r="C323" i="2" a="1"/>
  <c r="C323" i="2" s="1"/>
  <c r="C324" i="2" a="1"/>
  <c r="C324" i="2" s="1"/>
  <c r="C325" i="2" a="1"/>
  <c r="C325" i="2" s="1"/>
  <c r="C326" i="2" a="1"/>
  <c r="C326" i="2" s="1"/>
  <c r="C327" i="2" a="1"/>
  <c r="C327" i="2" s="1"/>
  <c r="C328" i="2" a="1"/>
  <c r="C328" i="2" s="1"/>
  <c r="C329" i="2" a="1"/>
  <c r="C329" i="2" s="1"/>
  <c r="C330" i="2" a="1"/>
  <c r="C330" i="2" s="1"/>
  <c r="C331" i="2" a="1"/>
  <c r="C331" i="2" s="1"/>
  <c r="C332" i="2" a="1"/>
  <c r="C332" i="2" s="1"/>
  <c r="C333" i="2" a="1"/>
  <c r="C333" i="2" s="1"/>
  <c r="C334" i="2" a="1"/>
  <c r="C334" i="2" s="1"/>
  <c r="C335" i="2" a="1"/>
  <c r="C335" i="2" s="1"/>
  <c r="C336" i="2" a="1"/>
  <c r="C336" i="2" s="1"/>
  <c r="C337" i="2" a="1"/>
  <c r="C337" i="2" s="1"/>
  <c r="C338" i="2" a="1"/>
  <c r="C338" i="2" s="1"/>
  <c r="C339" i="2" a="1"/>
  <c r="C339" i="2" s="1"/>
  <c r="C340" i="2" a="1"/>
  <c r="C340" i="2" s="1"/>
  <c r="C341" i="2" a="1"/>
  <c r="C341" i="2" s="1"/>
  <c r="C342" i="2" a="1"/>
  <c r="C342" i="2" s="1"/>
  <c r="C343" i="2" a="1"/>
  <c r="C343" i="2" s="1"/>
  <c r="C344" i="2" a="1"/>
  <c r="C344" i="2" s="1"/>
  <c r="C345" i="2" a="1"/>
  <c r="C345" i="2" s="1"/>
  <c r="C346" i="2" a="1"/>
  <c r="C346" i="2" s="1"/>
  <c r="C347" i="2" a="1"/>
  <c r="C347" i="2" s="1"/>
  <c r="C348" i="2" a="1"/>
  <c r="C348" i="2" s="1"/>
  <c r="C349" i="2" a="1"/>
  <c r="C349" i="2" s="1"/>
  <c r="C350" i="2" a="1"/>
  <c r="C350" i="2" s="1"/>
  <c r="C351" i="2" a="1"/>
  <c r="C351" i="2" s="1"/>
  <c r="C352" i="2" a="1"/>
  <c r="C352" i="2" s="1"/>
  <c r="C353" i="2" a="1"/>
  <c r="C353" i="2" s="1"/>
  <c r="C354" i="2" a="1"/>
  <c r="C354" i="2" s="1"/>
  <c r="C355" i="2" a="1"/>
  <c r="C355" i="2" s="1"/>
  <c r="C356" i="2" a="1"/>
  <c r="C356" i="2" s="1"/>
  <c r="C357" i="2" a="1"/>
  <c r="C357" i="2" s="1"/>
  <c r="C358" i="2" a="1"/>
  <c r="C358" i="2" s="1"/>
  <c r="C359" i="2" a="1"/>
  <c r="C359" i="2" s="1"/>
  <c r="C360" i="2" a="1"/>
  <c r="C360" i="2" s="1"/>
  <c r="C361" i="2" a="1"/>
  <c r="C361" i="2" s="1"/>
  <c r="C362" i="2" a="1"/>
  <c r="C362" i="2" s="1"/>
  <c r="C363" i="2" a="1"/>
  <c r="C363" i="2" s="1"/>
  <c r="C364" i="2" a="1"/>
  <c r="C364" i="2" s="1"/>
  <c r="C365" i="2" a="1"/>
  <c r="C365" i="2" s="1"/>
  <c r="C366" i="2" a="1"/>
  <c r="C366" i="2" s="1"/>
  <c r="C367" i="2" a="1"/>
  <c r="C367" i="2" s="1"/>
  <c r="C368" i="2" a="1"/>
  <c r="C368" i="2" s="1"/>
  <c r="C369" i="2" a="1"/>
  <c r="C369" i="2" s="1"/>
  <c r="C370" i="2" a="1"/>
  <c r="C370" i="2" s="1"/>
  <c r="C371" i="2" a="1"/>
  <c r="C371" i="2" s="1"/>
  <c r="C372" i="2" a="1"/>
  <c r="C372" i="2" s="1"/>
  <c r="C373" i="2" a="1"/>
  <c r="C373" i="2" s="1"/>
  <c r="C374" i="2" a="1"/>
  <c r="C374" i="2" s="1"/>
  <c r="C375" i="2" a="1"/>
  <c r="C375" i="2" s="1"/>
  <c r="C376" i="2" a="1"/>
  <c r="C376" i="2" s="1"/>
  <c r="C377" i="2" a="1"/>
  <c r="C377" i="2" s="1"/>
  <c r="C378" i="2" a="1"/>
  <c r="C378" i="2" s="1"/>
  <c r="C379" i="2" a="1"/>
  <c r="C379" i="2" s="1"/>
  <c r="C380" i="2" a="1"/>
  <c r="C380" i="2" s="1"/>
  <c r="C381" i="2" a="1"/>
  <c r="C381" i="2" s="1"/>
  <c r="C382" i="2" a="1"/>
  <c r="C382" i="2" s="1"/>
  <c r="C383" i="2" a="1"/>
  <c r="C383" i="2" s="1"/>
  <c r="C384" i="2" a="1"/>
  <c r="C384" i="2" s="1"/>
  <c r="C385" i="2" a="1"/>
  <c r="C385" i="2" s="1"/>
  <c r="C386" i="2" a="1"/>
  <c r="C386" i="2" s="1"/>
  <c r="C387" i="2" a="1"/>
  <c r="C387" i="2" s="1"/>
  <c r="C388" i="2" a="1"/>
  <c r="C388" i="2" s="1"/>
  <c r="C389" i="2" a="1"/>
  <c r="C389" i="2" s="1"/>
  <c r="C390" i="2" a="1"/>
  <c r="C390" i="2" s="1"/>
  <c r="C391" i="2" a="1"/>
  <c r="C391" i="2" s="1"/>
  <c r="C392" i="2" a="1"/>
  <c r="C392" i="2" s="1"/>
  <c r="C393" i="2" a="1"/>
  <c r="C393" i="2" s="1"/>
  <c r="C394" i="2" a="1"/>
  <c r="C394" i="2" s="1"/>
  <c r="C395" i="2" a="1"/>
  <c r="C395" i="2" s="1"/>
  <c r="C396" i="2" a="1"/>
  <c r="C396" i="2" s="1"/>
  <c r="C397" i="2" a="1"/>
  <c r="C397" i="2" s="1"/>
  <c r="C398" i="2" a="1"/>
  <c r="C398" i="2" s="1"/>
  <c r="C399" i="2" a="1"/>
  <c r="C399" i="2" s="1"/>
  <c r="C400" i="2" a="1"/>
  <c r="C400" i="2" s="1"/>
  <c r="C401" i="2" a="1"/>
  <c r="C401" i="2" s="1"/>
  <c r="C402" i="2" a="1"/>
  <c r="C402" i="2" s="1"/>
  <c r="C403" i="2" a="1"/>
  <c r="C403" i="2" s="1"/>
  <c r="C404" i="2" a="1"/>
  <c r="C404" i="2" s="1"/>
  <c r="C405" i="2" a="1"/>
  <c r="C405" i="2" s="1"/>
  <c r="C406" i="2" a="1"/>
  <c r="C406" i="2" s="1"/>
  <c r="C407" i="2" a="1"/>
  <c r="C407" i="2" s="1"/>
  <c r="C408" i="2" a="1"/>
  <c r="C408" i="2" s="1"/>
  <c r="C409" i="2" a="1"/>
  <c r="C409" i="2" s="1"/>
  <c r="C410" i="2" a="1"/>
  <c r="C410" i="2" s="1"/>
  <c r="C411" i="2" a="1"/>
  <c r="C411" i="2" s="1"/>
  <c r="C412" i="2" a="1"/>
  <c r="C412" i="2" s="1"/>
  <c r="C413" i="2" a="1"/>
  <c r="C413" i="2" s="1"/>
  <c r="C414" i="2" a="1"/>
  <c r="C414" i="2" s="1"/>
  <c r="C415" i="2" a="1"/>
  <c r="C415" i="2" s="1"/>
  <c r="C416" i="2" a="1"/>
  <c r="C416" i="2" s="1"/>
  <c r="C417" i="2" a="1"/>
  <c r="C417" i="2" s="1"/>
  <c r="C418" i="2" a="1"/>
  <c r="C418" i="2" s="1"/>
  <c r="C419" i="2" a="1"/>
  <c r="C419" i="2" s="1"/>
  <c r="C420" i="2" a="1"/>
  <c r="C420" i="2" s="1"/>
  <c r="C421" i="2" a="1"/>
  <c r="C421" i="2" s="1"/>
  <c r="C422" i="2" a="1"/>
  <c r="C422" i="2" s="1"/>
  <c r="C423" i="2" a="1"/>
  <c r="C423" i="2" s="1"/>
  <c r="C424" i="2" a="1"/>
  <c r="C424" i="2" s="1"/>
  <c r="C425" i="2" a="1"/>
  <c r="C425" i="2" s="1"/>
  <c r="C426" i="2" a="1"/>
  <c r="C426" i="2" s="1"/>
  <c r="C427" i="2" a="1"/>
  <c r="C427" i="2" s="1"/>
  <c r="C428" i="2" a="1"/>
  <c r="C428" i="2" s="1"/>
  <c r="C429" i="2" a="1"/>
  <c r="C429" i="2" s="1"/>
  <c r="C430" i="2" a="1"/>
  <c r="C430" i="2" s="1"/>
  <c r="C431" i="2" a="1"/>
  <c r="C431" i="2" s="1"/>
  <c r="C432" i="2" a="1"/>
  <c r="C432" i="2" s="1"/>
  <c r="C433" i="2" a="1"/>
  <c r="C433" i="2" s="1"/>
  <c r="C434" i="2" a="1"/>
  <c r="C434" i="2" s="1"/>
  <c r="C435" i="2" a="1"/>
  <c r="C435" i="2" s="1"/>
  <c r="C436" i="2" a="1"/>
  <c r="C436" i="2" s="1"/>
  <c r="C437" i="2" a="1"/>
  <c r="C437" i="2" s="1"/>
  <c r="C438" i="2" a="1"/>
  <c r="C438" i="2" s="1"/>
  <c r="C439" i="2" a="1"/>
  <c r="C439" i="2" s="1"/>
  <c r="C440" i="2" a="1"/>
  <c r="C440" i="2" s="1"/>
  <c r="C441" i="2" a="1"/>
  <c r="C441" i="2" s="1"/>
  <c r="C442" i="2" a="1"/>
  <c r="C442" i="2" s="1"/>
  <c r="C443" i="2" a="1"/>
  <c r="C443" i="2" s="1"/>
  <c r="C444" i="2" a="1"/>
  <c r="C444" i="2" s="1"/>
  <c r="C445" i="2" a="1"/>
  <c r="C445" i="2" s="1"/>
  <c r="C446" i="2" a="1"/>
  <c r="C446" i="2" s="1"/>
  <c r="C447" i="2" a="1"/>
  <c r="C447" i="2" s="1"/>
  <c r="C448" i="2" a="1"/>
  <c r="C448" i="2" s="1"/>
  <c r="C449" i="2" a="1"/>
  <c r="C449" i="2" s="1"/>
  <c r="C450" i="2" a="1"/>
  <c r="C450" i="2" s="1"/>
  <c r="C451" i="2" a="1"/>
  <c r="C451" i="2" s="1"/>
  <c r="C452" i="2" a="1"/>
  <c r="C452" i="2" s="1"/>
  <c r="C453" i="2" a="1"/>
  <c r="C453" i="2" s="1"/>
  <c r="C454" i="2" a="1"/>
  <c r="C454" i="2" s="1"/>
  <c r="C455" i="2" a="1"/>
  <c r="C455" i="2" s="1"/>
  <c r="C456" i="2" a="1"/>
  <c r="C456" i="2" s="1"/>
  <c r="C457" i="2" a="1"/>
  <c r="C457" i="2" s="1"/>
  <c r="C458" i="2" a="1"/>
  <c r="C458" i="2" s="1"/>
  <c r="C459" i="2" a="1"/>
  <c r="C459" i="2" s="1"/>
  <c r="C460" i="2" a="1"/>
  <c r="C460" i="2" s="1"/>
  <c r="C461" i="2" a="1"/>
  <c r="C461" i="2" s="1"/>
  <c r="C462" i="2" a="1"/>
  <c r="C462" i="2" s="1"/>
  <c r="C463" i="2" a="1"/>
  <c r="C463" i="2" s="1"/>
  <c r="C464" i="2" a="1"/>
  <c r="C464" i="2" s="1"/>
  <c r="C465" i="2" a="1"/>
  <c r="C465" i="2" s="1"/>
  <c r="C466" i="2" a="1"/>
  <c r="C466" i="2" s="1"/>
  <c r="C467" i="2" a="1"/>
  <c r="C467" i="2" s="1"/>
  <c r="C468" i="2" a="1"/>
  <c r="C468" i="2" s="1"/>
  <c r="C469" i="2" a="1"/>
  <c r="C469" i="2" s="1"/>
  <c r="C470" i="2" a="1"/>
  <c r="C470" i="2" s="1"/>
  <c r="C471" i="2" a="1"/>
  <c r="C471" i="2" s="1"/>
  <c r="C472" i="2" a="1"/>
  <c r="C472" i="2" s="1"/>
  <c r="C473" i="2" a="1"/>
  <c r="C473" i="2" s="1"/>
  <c r="C474" i="2" a="1"/>
  <c r="C474" i="2" s="1"/>
  <c r="C475" i="2" a="1"/>
  <c r="C475" i="2" s="1"/>
  <c r="C476" i="2" a="1"/>
  <c r="C476" i="2" s="1"/>
  <c r="C477" i="2" a="1"/>
  <c r="C477" i="2" s="1"/>
  <c r="C478" i="2" a="1"/>
  <c r="C478" i="2" s="1"/>
  <c r="C479" i="2" a="1"/>
  <c r="C479" i="2" s="1"/>
  <c r="C480" i="2" a="1"/>
  <c r="C480" i="2" s="1"/>
  <c r="C481" i="2" a="1"/>
  <c r="C481" i="2" s="1"/>
  <c r="C482" i="2" a="1"/>
  <c r="C482" i="2" s="1"/>
  <c r="C483" i="2" a="1"/>
  <c r="C483" i="2" s="1"/>
  <c r="C484" i="2" a="1"/>
  <c r="C484" i="2" s="1"/>
  <c r="C485" i="2" a="1"/>
  <c r="C485" i="2" s="1"/>
  <c r="C486" i="2" a="1"/>
  <c r="C486" i="2" s="1"/>
  <c r="C487" i="2" a="1"/>
  <c r="C487" i="2" s="1"/>
  <c r="C488" i="2" a="1"/>
  <c r="C488" i="2" s="1"/>
  <c r="C489" i="2" a="1"/>
  <c r="C489" i="2" s="1"/>
  <c r="C490" i="2" a="1"/>
  <c r="C490" i="2" s="1"/>
  <c r="C491" i="2" a="1"/>
  <c r="C491" i="2" s="1"/>
  <c r="C492" i="2" a="1"/>
  <c r="C492" i="2" s="1"/>
  <c r="C493" i="2" a="1"/>
  <c r="C493" i="2" s="1"/>
  <c r="C494" i="2" a="1"/>
  <c r="C494" i="2" s="1"/>
  <c r="C495" i="2" a="1"/>
  <c r="C495" i="2" s="1"/>
  <c r="C496" i="2" a="1"/>
  <c r="C496" i="2" s="1"/>
  <c r="C497" i="2" a="1"/>
  <c r="C497" i="2" s="1"/>
  <c r="C498" i="2" a="1"/>
  <c r="C498" i="2" s="1"/>
  <c r="C499" i="2" a="1"/>
  <c r="C499" i="2" s="1"/>
  <c r="C500" i="2" a="1"/>
  <c r="C500" i="2" s="1"/>
  <c r="C501" i="2" a="1"/>
  <c r="C501" i="2" s="1"/>
  <c r="C502" i="2" a="1"/>
  <c r="C502" i="2" s="1"/>
  <c r="C503" i="2" a="1"/>
  <c r="C503" i="2" s="1"/>
  <c r="C504" i="2" a="1"/>
  <c r="C504" i="2" s="1"/>
  <c r="C505" i="2" a="1"/>
  <c r="C505" i="2" s="1"/>
  <c r="C506" i="2" a="1"/>
  <c r="C506" i="2" s="1"/>
  <c r="C507" i="2" a="1"/>
  <c r="C507" i="2" s="1"/>
  <c r="C508" i="2" a="1"/>
  <c r="C508" i="2" s="1"/>
  <c r="C509" i="2" a="1"/>
  <c r="C509" i="2" s="1"/>
  <c r="C510" i="2" a="1"/>
  <c r="C510" i="2" s="1"/>
  <c r="C511" i="2" a="1"/>
  <c r="C511" i="2" s="1"/>
  <c r="C512" i="2" a="1"/>
  <c r="C512" i="2" s="1"/>
  <c r="C513" i="2" a="1"/>
  <c r="C513" i="2" s="1"/>
  <c r="C514" i="2" a="1"/>
  <c r="C514" i="2" s="1"/>
  <c r="C515" i="2" a="1"/>
  <c r="C515" i="2" s="1"/>
  <c r="C516" i="2" a="1"/>
  <c r="C516" i="2" s="1"/>
  <c r="C517" i="2" a="1"/>
  <c r="C517" i="2" s="1"/>
  <c r="C518" i="2" a="1"/>
  <c r="C518" i="2" s="1"/>
  <c r="C519" i="2" a="1"/>
  <c r="C519" i="2" s="1"/>
  <c r="C520" i="2" a="1"/>
  <c r="C520" i="2" s="1"/>
  <c r="C521" i="2" a="1"/>
  <c r="C521" i="2" s="1"/>
  <c r="C522" i="2" a="1"/>
  <c r="C522" i="2" s="1"/>
  <c r="C523" i="2" a="1"/>
  <c r="C523" i="2" s="1"/>
  <c r="C524" i="2" a="1"/>
  <c r="C524" i="2" s="1"/>
  <c r="C525" i="2" a="1"/>
  <c r="C525" i="2" s="1"/>
  <c r="C526" i="2" a="1"/>
  <c r="C526" i="2" s="1"/>
  <c r="C527" i="2" a="1"/>
  <c r="C527" i="2" s="1"/>
  <c r="C528" i="2" a="1"/>
  <c r="C528" i="2" s="1"/>
  <c r="C529" i="2" a="1"/>
  <c r="C529" i="2" s="1"/>
  <c r="C530" i="2" a="1"/>
  <c r="C530" i="2" s="1"/>
  <c r="C531" i="2" a="1"/>
  <c r="C531" i="2" s="1"/>
  <c r="C532" i="2" a="1"/>
  <c r="C532" i="2" s="1"/>
  <c r="C533" i="2" a="1"/>
  <c r="C533" i="2" s="1"/>
  <c r="C534" i="2" a="1"/>
  <c r="C534" i="2" s="1"/>
  <c r="C535" i="2" a="1"/>
  <c r="C535" i="2" s="1"/>
  <c r="C536" i="2" a="1"/>
  <c r="C536" i="2" s="1"/>
  <c r="C537" i="2" a="1"/>
  <c r="C537" i="2" s="1"/>
  <c r="C538" i="2" a="1"/>
  <c r="C538" i="2" s="1"/>
  <c r="C539" i="2" a="1"/>
  <c r="C539" i="2" s="1"/>
  <c r="C540" i="2" a="1"/>
  <c r="C540" i="2" s="1"/>
  <c r="C541" i="2" a="1"/>
  <c r="C541" i="2" s="1"/>
  <c r="C542" i="2" a="1"/>
  <c r="C542" i="2" s="1"/>
  <c r="C543" i="2" a="1"/>
  <c r="C543" i="2" s="1"/>
  <c r="C544" i="2" a="1"/>
  <c r="C544" i="2" s="1"/>
  <c r="C545" i="2" a="1"/>
  <c r="C545" i="2" s="1"/>
  <c r="C546" i="2" a="1"/>
  <c r="C546" i="2" s="1"/>
  <c r="C547" i="2" a="1"/>
  <c r="C547" i="2" s="1"/>
  <c r="C548" i="2" a="1"/>
  <c r="C548" i="2" s="1"/>
  <c r="C549" i="2" a="1"/>
  <c r="C549" i="2" s="1"/>
  <c r="C550" i="2" a="1"/>
  <c r="C550" i="2" s="1"/>
  <c r="C551" i="2" a="1"/>
  <c r="C551" i="2" s="1"/>
  <c r="C552" i="2" a="1"/>
  <c r="C552" i="2" s="1"/>
  <c r="C553" i="2" a="1"/>
  <c r="C553" i="2" s="1"/>
  <c r="C554" i="2" a="1"/>
  <c r="C554" i="2" s="1"/>
  <c r="C555" i="2" a="1"/>
  <c r="C555" i="2" s="1"/>
  <c r="C556" i="2" a="1"/>
  <c r="C556" i="2" s="1"/>
  <c r="C557" i="2" a="1"/>
  <c r="C557" i="2" s="1"/>
  <c r="C558" i="2" a="1"/>
  <c r="C558" i="2" s="1"/>
  <c r="C559" i="2" a="1"/>
  <c r="C559" i="2" s="1"/>
  <c r="C560" i="2" a="1"/>
  <c r="C560" i="2" s="1"/>
  <c r="C561" i="2" a="1"/>
  <c r="C561" i="2" s="1"/>
  <c r="C562" i="2" a="1"/>
  <c r="C562" i="2" s="1"/>
  <c r="C563" i="2" a="1"/>
  <c r="C563" i="2" s="1"/>
  <c r="C564" i="2" a="1"/>
  <c r="C564" i="2" s="1"/>
  <c r="C565" i="2" a="1"/>
  <c r="C565" i="2" s="1"/>
  <c r="C566" i="2" a="1"/>
  <c r="C566" i="2" s="1"/>
  <c r="C567" i="2" a="1"/>
  <c r="C567" i="2" s="1"/>
  <c r="C568" i="2" a="1"/>
  <c r="C568" i="2" s="1"/>
  <c r="C569" i="2" a="1"/>
  <c r="C569" i="2" s="1"/>
  <c r="C570" i="2" a="1"/>
  <c r="C570" i="2" s="1"/>
  <c r="C571" i="2" a="1"/>
  <c r="C571" i="2" s="1"/>
  <c r="C572" i="2" a="1"/>
  <c r="C572" i="2" s="1"/>
  <c r="C573" i="2" a="1"/>
  <c r="C573" i="2" s="1"/>
  <c r="C574" i="2" a="1"/>
  <c r="C574" i="2" s="1"/>
  <c r="C575" i="2" a="1"/>
  <c r="C575" i="2" s="1"/>
  <c r="C576" i="2" a="1"/>
  <c r="C576" i="2" s="1"/>
  <c r="C577" i="2" a="1"/>
  <c r="C577" i="2" s="1"/>
  <c r="C578" i="2" a="1"/>
  <c r="C578" i="2" s="1"/>
  <c r="C579" i="2" a="1"/>
  <c r="C579" i="2" s="1"/>
  <c r="C580" i="2" a="1"/>
  <c r="C580" i="2" s="1"/>
  <c r="C581" i="2" a="1"/>
  <c r="C581" i="2" s="1"/>
  <c r="C582" i="2" a="1"/>
  <c r="C582" i="2" s="1"/>
  <c r="C583" i="2" a="1"/>
  <c r="C583" i="2" s="1"/>
  <c r="C584" i="2" a="1"/>
  <c r="C584" i="2" s="1"/>
  <c r="C585" i="2" a="1"/>
  <c r="C585" i="2" s="1"/>
  <c r="C586" i="2" a="1"/>
  <c r="C586" i="2" s="1"/>
  <c r="C587" i="2" a="1"/>
  <c r="C587" i="2" s="1"/>
  <c r="C588" i="2" a="1"/>
  <c r="C588" i="2" s="1"/>
  <c r="C589" i="2" a="1"/>
  <c r="C589" i="2" s="1"/>
  <c r="C590" i="2" a="1"/>
  <c r="C590" i="2" s="1"/>
  <c r="C591" i="2" a="1"/>
  <c r="C591" i="2" s="1"/>
  <c r="C592" i="2" a="1"/>
  <c r="C592" i="2" s="1"/>
  <c r="C593" i="2" a="1"/>
  <c r="C593" i="2" s="1"/>
  <c r="C594" i="2" a="1"/>
  <c r="C594" i="2" s="1"/>
  <c r="C595" i="2" a="1"/>
  <c r="C595" i="2" s="1"/>
  <c r="C596" i="2" a="1"/>
  <c r="C596" i="2" s="1"/>
  <c r="C597" i="2" a="1"/>
  <c r="C597" i="2" s="1"/>
  <c r="C598" i="2" a="1"/>
  <c r="C598" i="2" s="1"/>
  <c r="C599" i="2" a="1"/>
  <c r="C599" i="2" s="1"/>
  <c r="C600" i="2" a="1"/>
  <c r="C600" i="2" s="1"/>
  <c r="C601" i="2" a="1"/>
  <c r="C601" i="2" s="1"/>
  <c r="C602" i="2" a="1"/>
  <c r="C602" i="2" s="1"/>
  <c r="C603" i="2" a="1"/>
  <c r="C603" i="2" s="1"/>
  <c r="C604" i="2" a="1"/>
  <c r="C604" i="2" s="1"/>
  <c r="C605" i="2" a="1"/>
  <c r="C605" i="2" s="1"/>
  <c r="C606" i="2" a="1"/>
  <c r="C606" i="2" s="1"/>
  <c r="C607" i="2" a="1"/>
  <c r="C607" i="2" s="1"/>
  <c r="C608" i="2" a="1"/>
  <c r="C608" i="2" s="1"/>
  <c r="C609" i="2" a="1"/>
  <c r="C609" i="2" s="1"/>
  <c r="C610" i="2" a="1"/>
  <c r="C610" i="2" s="1"/>
  <c r="C611" i="2" a="1"/>
  <c r="C611" i="2" s="1"/>
  <c r="C612" i="2" a="1"/>
  <c r="C612" i="2" s="1"/>
  <c r="C613" i="2" a="1"/>
  <c r="C613" i="2" s="1"/>
  <c r="C614" i="2" a="1"/>
  <c r="C614" i="2" s="1"/>
  <c r="C615" i="2" a="1"/>
  <c r="C615" i="2" s="1"/>
  <c r="C616" i="2" a="1"/>
  <c r="C616" i="2" s="1"/>
  <c r="C617" i="2" a="1"/>
  <c r="C617" i="2" s="1"/>
  <c r="C618" i="2" a="1"/>
  <c r="C618" i="2" s="1"/>
  <c r="C619" i="2" a="1"/>
  <c r="C619" i="2" s="1"/>
  <c r="C620" i="2" a="1"/>
  <c r="C620" i="2" s="1"/>
  <c r="C621" i="2" a="1"/>
  <c r="C621" i="2" s="1"/>
  <c r="C622" i="2" a="1"/>
  <c r="C622" i="2" s="1"/>
  <c r="C623" i="2" a="1"/>
  <c r="C623" i="2" s="1"/>
  <c r="C624" i="2" a="1"/>
  <c r="C624" i="2" s="1"/>
  <c r="C625" i="2" a="1"/>
  <c r="C625" i="2" s="1"/>
  <c r="C626" i="2" a="1"/>
  <c r="C626" i="2" s="1"/>
  <c r="C627" i="2" a="1"/>
  <c r="C627" i="2" s="1"/>
  <c r="C628" i="2" a="1"/>
  <c r="C628" i="2" s="1"/>
  <c r="C629" i="2" a="1"/>
  <c r="C629" i="2" s="1"/>
  <c r="C630" i="2" a="1"/>
  <c r="C630" i="2" s="1"/>
  <c r="C631" i="2" a="1"/>
  <c r="C631" i="2" s="1"/>
  <c r="C632" i="2" a="1"/>
  <c r="C632" i="2" s="1"/>
  <c r="C633" i="2" a="1"/>
  <c r="C633" i="2" s="1"/>
  <c r="C634" i="2" a="1"/>
  <c r="C634" i="2" s="1"/>
  <c r="C635" i="2" a="1"/>
  <c r="C635" i="2" s="1"/>
  <c r="C636" i="2" a="1"/>
  <c r="C636" i="2" s="1"/>
  <c r="C637" i="2" a="1"/>
  <c r="C637" i="2" s="1"/>
  <c r="C638" i="2" a="1"/>
  <c r="C638" i="2" s="1"/>
  <c r="C639" i="2" a="1"/>
  <c r="C639" i="2" s="1"/>
  <c r="C640" i="2" a="1"/>
  <c r="C640" i="2" s="1"/>
  <c r="C641" i="2" a="1"/>
  <c r="C641" i="2" s="1"/>
  <c r="C642" i="2" a="1"/>
  <c r="C642" i="2" s="1"/>
  <c r="C643" i="2" a="1"/>
  <c r="C643" i="2" s="1"/>
  <c r="C644" i="2" a="1"/>
  <c r="C644" i="2" s="1"/>
  <c r="C645" i="2" a="1"/>
  <c r="C645" i="2" s="1"/>
  <c r="C646" i="2" a="1"/>
  <c r="C646" i="2" s="1"/>
  <c r="C647" i="2" a="1"/>
  <c r="C647" i="2" s="1"/>
  <c r="C648" i="2" a="1"/>
  <c r="C648" i="2" s="1"/>
  <c r="C649" i="2" a="1"/>
  <c r="C649" i="2" s="1"/>
  <c r="C650" i="2" a="1"/>
  <c r="C650" i="2" s="1"/>
  <c r="C651" i="2" a="1"/>
  <c r="C651" i="2" s="1"/>
  <c r="C652" i="2" a="1"/>
  <c r="C652" i="2" s="1"/>
  <c r="C653" i="2" a="1"/>
  <c r="C653" i="2" s="1"/>
  <c r="C654" i="2" a="1"/>
  <c r="C654" i="2" s="1"/>
  <c r="C655" i="2" a="1"/>
  <c r="C655" i="2" s="1"/>
  <c r="C656" i="2" a="1"/>
  <c r="C656" i="2" s="1"/>
  <c r="C657" i="2" a="1"/>
  <c r="C657" i="2" s="1"/>
  <c r="C658" i="2" a="1"/>
  <c r="C658" i="2" s="1"/>
  <c r="C659" i="2" a="1"/>
  <c r="C659" i="2" s="1"/>
  <c r="C660" i="2" a="1"/>
  <c r="C660" i="2" s="1"/>
  <c r="C661" i="2" a="1"/>
  <c r="C661" i="2" s="1"/>
  <c r="C662" i="2" a="1"/>
  <c r="C662" i="2" s="1"/>
  <c r="C663" i="2" a="1"/>
  <c r="C663" i="2" s="1"/>
  <c r="C664" i="2" a="1"/>
  <c r="C664" i="2" s="1"/>
  <c r="C665" i="2" a="1"/>
  <c r="C665" i="2" s="1"/>
  <c r="C666" i="2" a="1"/>
  <c r="C666" i="2" s="1"/>
  <c r="C667" i="2" a="1"/>
  <c r="C667" i="2" s="1"/>
  <c r="C668" i="2" a="1"/>
  <c r="C668" i="2" s="1"/>
  <c r="C669" i="2" a="1"/>
  <c r="C669" i="2" s="1"/>
  <c r="C670" i="2" a="1"/>
  <c r="C670" i="2" s="1"/>
  <c r="C671" i="2" a="1"/>
  <c r="C671" i="2" s="1"/>
  <c r="C672" i="2" a="1"/>
  <c r="C672" i="2" s="1"/>
  <c r="C673" i="2" a="1"/>
  <c r="C673" i="2" s="1"/>
  <c r="C674" i="2" a="1"/>
  <c r="C674" i="2" s="1"/>
  <c r="C675" i="2" a="1"/>
  <c r="C675" i="2" s="1"/>
  <c r="C676" i="2" a="1"/>
  <c r="C676" i="2" s="1"/>
  <c r="C677" i="2" a="1"/>
  <c r="C677" i="2" s="1"/>
  <c r="C678" i="2" a="1"/>
  <c r="C678" i="2" s="1"/>
  <c r="C679" i="2" a="1"/>
  <c r="C679" i="2" s="1"/>
  <c r="C680" i="2" a="1"/>
  <c r="C680" i="2" s="1"/>
  <c r="C681" i="2" a="1"/>
  <c r="C681" i="2" s="1"/>
  <c r="C682" i="2" a="1"/>
  <c r="C682" i="2" s="1"/>
  <c r="C683" i="2" a="1"/>
  <c r="C683" i="2" s="1"/>
  <c r="C684" i="2" a="1"/>
  <c r="C684" i="2" s="1"/>
  <c r="C685" i="2" a="1"/>
  <c r="C685" i="2" s="1"/>
  <c r="C686" i="2" a="1"/>
  <c r="C686" i="2" s="1"/>
  <c r="C687" i="2" a="1"/>
  <c r="C687" i="2" s="1"/>
  <c r="C688" i="2" a="1"/>
  <c r="C688" i="2" s="1"/>
  <c r="C689" i="2" a="1"/>
  <c r="C689" i="2" s="1"/>
  <c r="C690" i="2" a="1"/>
  <c r="C690" i="2" s="1"/>
  <c r="C691" i="2" a="1"/>
  <c r="C691" i="2" s="1"/>
  <c r="C692" i="2" a="1"/>
  <c r="C692" i="2" s="1"/>
  <c r="C693" i="2" a="1"/>
  <c r="C693" i="2" s="1"/>
  <c r="C694" i="2" a="1"/>
  <c r="C694" i="2" s="1"/>
  <c r="C695" i="2" a="1"/>
  <c r="C695" i="2" s="1"/>
  <c r="C696" i="2" a="1"/>
  <c r="C696" i="2" s="1"/>
  <c r="C697" i="2" a="1"/>
  <c r="C697" i="2" s="1"/>
  <c r="C698" i="2" a="1"/>
  <c r="C698" i="2" s="1"/>
  <c r="C699" i="2" a="1"/>
  <c r="C699" i="2" s="1"/>
  <c r="C700" i="2" a="1"/>
  <c r="C700" i="2" s="1"/>
  <c r="C701" i="2" a="1"/>
  <c r="C701" i="2" s="1"/>
  <c r="C702" i="2" a="1"/>
  <c r="C702" i="2" s="1"/>
  <c r="C703" i="2" a="1"/>
  <c r="C703" i="2" s="1"/>
  <c r="C704" i="2" a="1"/>
  <c r="C704" i="2" s="1"/>
  <c r="C705" i="2" a="1"/>
  <c r="C705" i="2" s="1"/>
  <c r="C706" i="2" a="1"/>
  <c r="C706" i="2" s="1"/>
  <c r="C707" i="2" a="1"/>
  <c r="C707" i="2" s="1"/>
  <c r="C708" i="2" a="1"/>
  <c r="C708" i="2" s="1"/>
  <c r="C709" i="2" a="1"/>
  <c r="C709" i="2" s="1"/>
  <c r="C710" i="2" a="1"/>
  <c r="C710" i="2" s="1"/>
  <c r="C711" i="2" a="1"/>
  <c r="C711" i="2" s="1"/>
  <c r="C712" i="2" a="1"/>
  <c r="C712" i="2" s="1"/>
  <c r="C713" i="2" a="1"/>
  <c r="C713" i="2" s="1"/>
  <c r="C714" i="2" a="1"/>
  <c r="C714" i="2" s="1"/>
  <c r="C715" i="2" a="1"/>
  <c r="C715" i="2" s="1"/>
  <c r="C716" i="2" a="1"/>
  <c r="C716" i="2" s="1"/>
  <c r="C717" i="2" a="1"/>
  <c r="C717" i="2" s="1"/>
  <c r="C718" i="2" a="1"/>
  <c r="C718" i="2" s="1"/>
  <c r="C719" i="2" a="1"/>
  <c r="C719" i="2" s="1"/>
  <c r="C720" i="2" a="1"/>
  <c r="C720" i="2" s="1"/>
  <c r="C721" i="2" a="1"/>
  <c r="C721" i="2" s="1"/>
  <c r="C722" i="2" a="1"/>
  <c r="C722" i="2" s="1"/>
  <c r="C723" i="2" a="1"/>
  <c r="C723" i="2" s="1"/>
  <c r="C724" i="2" a="1"/>
  <c r="C724" i="2" s="1"/>
  <c r="C725" i="2" a="1"/>
  <c r="C725" i="2" s="1"/>
  <c r="C726" i="2" a="1"/>
  <c r="C726" i="2" s="1"/>
  <c r="C727" i="2" a="1"/>
  <c r="C727" i="2" s="1"/>
  <c r="C728" i="2" a="1"/>
  <c r="C728" i="2" s="1"/>
  <c r="C729" i="2" a="1"/>
  <c r="C729" i="2" s="1"/>
  <c r="C730" i="2" a="1"/>
  <c r="C730" i="2" s="1"/>
  <c r="C731" i="2" a="1"/>
  <c r="C731" i="2" s="1"/>
  <c r="C732" i="2" a="1"/>
  <c r="C732" i="2" s="1"/>
  <c r="C733" i="2" a="1"/>
  <c r="C733" i="2" s="1"/>
  <c r="C734" i="2" a="1"/>
  <c r="C734" i="2" s="1"/>
  <c r="C735" i="2" a="1"/>
  <c r="C735" i="2" s="1"/>
  <c r="C736" i="2" a="1"/>
  <c r="C736" i="2" s="1"/>
  <c r="C737" i="2" a="1"/>
  <c r="C737" i="2" s="1"/>
  <c r="C738" i="2" a="1"/>
  <c r="C738" i="2" s="1"/>
  <c r="C739" i="2" a="1"/>
  <c r="C739" i="2" s="1"/>
  <c r="C740" i="2" a="1"/>
  <c r="C740" i="2" s="1"/>
  <c r="C741" i="2" a="1"/>
  <c r="C741" i="2" s="1"/>
  <c r="C742" i="2" a="1"/>
  <c r="C742" i="2" s="1"/>
  <c r="C743" i="2" a="1"/>
  <c r="C743" i="2" s="1"/>
  <c r="C744" i="2" a="1"/>
  <c r="C744" i="2" s="1"/>
  <c r="C745" i="2" a="1"/>
  <c r="C745" i="2" s="1"/>
  <c r="C746" i="2" a="1"/>
  <c r="C746" i="2" s="1"/>
  <c r="C747" i="2" a="1"/>
  <c r="C747" i="2" s="1"/>
  <c r="C748" i="2" a="1"/>
  <c r="C748" i="2" s="1"/>
  <c r="C749" i="2" a="1"/>
  <c r="C749" i="2" s="1"/>
  <c r="C750" i="2" a="1"/>
  <c r="C750" i="2" s="1"/>
  <c r="C751" i="2" a="1"/>
  <c r="C751" i="2" s="1"/>
  <c r="C752" i="2" a="1"/>
  <c r="C752" i="2" s="1"/>
  <c r="C753" i="2" a="1"/>
  <c r="C753" i="2" s="1"/>
  <c r="C754" i="2" a="1"/>
  <c r="C754" i="2" s="1"/>
  <c r="C755" i="2" a="1"/>
  <c r="C755" i="2" s="1"/>
  <c r="C756" i="2" a="1"/>
  <c r="C756" i="2" s="1"/>
  <c r="C757" i="2" a="1"/>
  <c r="C757" i="2" s="1"/>
  <c r="C758" i="2" a="1"/>
  <c r="C758" i="2" s="1"/>
  <c r="C759" i="2" a="1"/>
  <c r="C759" i="2" s="1"/>
  <c r="C760" i="2" a="1"/>
  <c r="C760" i="2" s="1"/>
  <c r="C761" i="2" a="1"/>
  <c r="C761" i="2" s="1"/>
  <c r="C762" i="2" a="1"/>
  <c r="C762" i="2" s="1"/>
  <c r="C763" i="2" a="1"/>
  <c r="C763" i="2" s="1"/>
  <c r="C764" i="2" a="1"/>
  <c r="C764" i="2" s="1"/>
  <c r="C765" i="2" a="1"/>
  <c r="C765" i="2" s="1"/>
  <c r="C766" i="2" a="1"/>
  <c r="C766" i="2" s="1"/>
  <c r="C767" i="2" a="1"/>
  <c r="C767" i="2" s="1"/>
  <c r="C768" i="2" a="1"/>
  <c r="C768" i="2" s="1"/>
  <c r="C769" i="2" a="1"/>
  <c r="C769" i="2" s="1"/>
  <c r="C770" i="2" a="1"/>
  <c r="C770" i="2" s="1"/>
  <c r="C771" i="2" a="1"/>
  <c r="C771" i="2" s="1"/>
  <c r="C772" i="2" a="1"/>
  <c r="C772" i="2" s="1"/>
  <c r="C773" i="2" a="1"/>
  <c r="C773" i="2" s="1"/>
  <c r="C774" i="2" a="1"/>
  <c r="C774" i="2" s="1"/>
  <c r="C775" i="2" a="1"/>
  <c r="C775" i="2" s="1"/>
  <c r="C776" i="2" a="1"/>
  <c r="C776" i="2" s="1"/>
  <c r="C777" i="2" a="1"/>
  <c r="C777" i="2" s="1"/>
  <c r="C778" i="2" a="1"/>
  <c r="C778" i="2" s="1"/>
  <c r="C779" i="2" a="1"/>
  <c r="C779" i="2" s="1"/>
  <c r="C780" i="2" a="1"/>
  <c r="C780" i="2" s="1"/>
  <c r="C781" i="2" a="1"/>
  <c r="C781" i="2" s="1"/>
  <c r="C782" i="2" a="1"/>
  <c r="C782" i="2" s="1"/>
  <c r="C783" i="2" a="1"/>
  <c r="C783" i="2" s="1"/>
  <c r="C784" i="2" a="1"/>
  <c r="C784" i="2" s="1"/>
  <c r="C785" i="2" a="1"/>
  <c r="C785" i="2" s="1"/>
  <c r="C786" i="2" a="1"/>
  <c r="C786" i="2" s="1"/>
  <c r="C787" i="2" a="1"/>
  <c r="C787" i="2" s="1"/>
  <c r="C788" i="2" a="1"/>
  <c r="C788" i="2" s="1"/>
  <c r="C789" i="2" a="1"/>
  <c r="C789" i="2" s="1"/>
  <c r="C790" i="2" a="1"/>
  <c r="C790" i="2" s="1"/>
  <c r="C791" i="2" a="1"/>
  <c r="C791" i="2" s="1"/>
  <c r="C792" i="2" a="1"/>
  <c r="C792" i="2" s="1"/>
  <c r="C793" i="2" a="1"/>
  <c r="C793" i="2" s="1"/>
  <c r="C794" i="2" a="1"/>
  <c r="C794" i="2" s="1"/>
  <c r="C795" i="2" a="1"/>
  <c r="C795" i="2" s="1"/>
  <c r="C796" i="2" a="1"/>
  <c r="C796" i="2" s="1"/>
  <c r="C797" i="2" a="1"/>
  <c r="C797" i="2" s="1"/>
  <c r="C798" i="2" a="1"/>
  <c r="C798" i="2" s="1"/>
  <c r="C799" i="2" a="1"/>
  <c r="C799" i="2" s="1"/>
  <c r="C800" i="2" a="1"/>
  <c r="C800" i="2" s="1"/>
  <c r="C801" i="2" a="1"/>
  <c r="C801" i="2" s="1"/>
  <c r="C802" i="2" a="1"/>
  <c r="C802" i="2" s="1"/>
  <c r="C803" i="2" a="1"/>
  <c r="C803" i="2" s="1"/>
  <c r="C804" i="2" a="1"/>
  <c r="C804" i="2" s="1"/>
  <c r="C805" i="2" a="1"/>
  <c r="C805" i="2" s="1"/>
  <c r="C806" i="2" a="1"/>
  <c r="C806" i="2" s="1"/>
  <c r="C807" i="2" a="1"/>
  <c r="C807" i="2" s="1"/>
  <c r="C808" i="2" a="1"/>
  <c r="C808" i="2" s="1"/>
  <c r="C809" i="2" a="1"/>
  <c r="C809" i="2" s="1"/>
  <c r="C810" i="2" a="1"/>
  <c r="C810" i="2" s="1"/>
  <c r="C811" i="2" a="1"/>
  <c r="C811" i="2" s="1"/>
  <c r="C812" i="2" a="1"/>
  <c r="C812" i="2" s="1"/>
  <c r="C813" i="2" a="1"/>
  <c r="C813" i="2" s="1"/>
  <c r="C814" i="2" a="1"/>
  <c r="C814" i="2" s="1"/>
  <c r="C815" i="2" a="1"/>
  <c r="C815" i="2" s="1"/>
  <c r="C816" i="2" a="1"/>
  <c r="C816" i="2" s="1"/>
  <c r="C817" i="2" a="1"/>
  <c r="C817" i="2" s="1"/>
  <c r="C818" i="2" a="1"/>
  <c r="C818" i="2" s="1"/>
  <c r="C819" i="2" a="1"/>
  <c r="C819" i="2" s="1"/>
  <c r="C820" i="2" a="1"/>
  <c r="C820" i="2" s="1"/>
  <c r="C821" i="2" a="1"/>
  <c r="C821" i="2" s="1"/>
  <c r="C822" i="2" a="1"/>
  <c r="C822" i="2" s="1"/>
  <c r="C823" i="2" a="1"/>
  <c r="C823" i="2" s="1"/>
  <c r="C824" i="2" a="1"/>
  <c r="C824" i="2" s="1"/>
  <c r="C825" i="2" a="1"/>
  <c r="C825" i="2" s="1"/>
  <c r="C826" i="2" a="1"/>
  <c r="C826" i="2" s="1"/>
  <c r="C827" i="2" a="1"/>
  <c r="C827" i="2" s="1"/>
  <c r="C828" i="2" a="1"/>
  <c r="C828" i="2" s="1"/>
  <c r="C829" i="2" a="1"/>
  <c r="C829" i="2" s="1"/>
  <c r="C830" i="2" a="1"/>
  <c r="C830" i="2" s="1"/>
  <c r="C831" i="2" a="1"/>
  <c r="C831" i="2" s="1"/>
  <c r="C832" i="2" a="1"/>
  <c r="C832" i="2" s="1"/>
  <c r="C833" i="2" a="1"/>
  <c r="C833" i="2" s="1"/>
  <c r="C834" i="2" a="1"/>
  <c r="C834" i="2" s="1"/>
  <c r="C835" i="2" a="1"/>
  <c r="C835" i="2" s="1"/>
  <c r="C836" i="2" a="1"/>
  <c r="C836" i="2" s="1"/>
  <c r="C837" i="2" a="1"/>
  <c r="C837" i="2" s="1"/>
  <c r="C838" i="2" a="1"/>
  <c r="C838" i="2" s="1"/>
  <c r="C839" i="2" a="1"/>
  <c r="C839" i="2" s="1"/>
  <c r="C840" i="2" a="1"/>
  <c r="C840" i="2" s="1"/>
  <c r="C841" i="2" a="1"/>
  <c r="C841" i="2" s="1"/>
  <c r="C842" i="2" a="1"/>
  <c r="C842" i="2" s="1"/>
  <c r="C843" i="2" a="1"/>
  <c r="C843" i="2" s="1"/>
  <c r="C844" i="2" a="1"/>
  <c r="C844" i="2" s="1"/>
  <c r="C845" i="2" a="1"/>
  <c r="C845" i="2" s="1"/>
  <c r="C846" i="2" a="1"/>
  <c r="C846" i="2" s="1"/>
  <c r="C847" i="2" a="1"/>
  <c r="C847" i="2" s="1"/>
  <c r="C848" i="2" a="1"/>
  <c r="C848" i="2" s="1"/>
  <c r="C849" i="2" a="1"/>
  <c r="C849" i="2" s="1"/>
  <c r="C850" i="2" a="1"/>
  <c r="C850" i="2" s="1"/>
  <c r="C851" i="2" a="1"/>
  <c r="C851" i="2" s="1"/>
  <c r="C852" i="2" a="1"/>
  <c r="C852" i="2" s="1"/>
  <c r="C853" i="2" a="1"/>
  <c r="C853" i="2" s="1"/>
  <c r="C854" i="2" a="1"/>
  <c r="C854" i="2" s="1"/>
  <c r="C855" i="2" a="1"/>
  <c r="C855" i="2" s="1"/>
  <c r="C856" i="2" a="1"/>
  <c r="C856" i="2" s="1"/>
  <c r="C857" i="2" a="1"/>
  <c r="C857" i="2" s="1"/>
  <c r="C858" i="2" a="1"/>
  <c r="C858" i="2" s="1"/>
  <c r="C859" i="2" a="1"/>
  <c r="C859" i="2" s="1"/>
  <c r="C860" i="2" a="1"/>
  <c r="C860" i="2" s="1"/>
  <c r="C861" i="2" a="1"/>
  <c r="C861" i="2" s="1"/>
  <c r="C862" i="2" a="1"/>
  <c r="C862" i="2" s="1"/>
  <c r="C863" i="2" a="1"/>
  <c r="C863" i="2" s="1"/>
  <c r="C864" i="2" a="1"/>
  <c r="C864" i="2" s="1"/>
  <c r="C865" i="2" a="1"/>
  <c r="C865" i="2" s="1"/>
  <c r="C866" i="2" a="1"/>
  <c r="C866" i="2" s="1"/>
  <c r="C867" i="2" a="1"/>
  <c r="C867" i="2" s="1"/>
  <c r="C868" i="2" a="1"/>
  <c r="C868" i="2" s="1"/>
  <c r="C869" i="2" a="1"/>
  <c r="C869" i="2" s="1"/>
  <c r="C870" i="2" a="1"/>
  <c r="C870" i="2" s="1"/>
  <c r="C871" i="2" a="1"/>
  <c r="C871" i="2" s="1"/>
  <c r="C872" i="2" a="1"/>
  <c r="C872" i="2" s="1"/>
  <c r="C873" i="2" a="1"/>
  <c r="C873" i="2" s="1"/>
  <c r="C874" i="2" a="1"/>
  <c r="C874" i="2" s="1"/>
  <c r="C875" i="2" a="1"/>
  <c r="C875" i="2" s="1"/>
  <c r="C876" i="2" a="1"/>
  <c r="C876" i="2" s="1"/>
  <c r="C977" i="2" a="1"/>
  <c r="C977" i="2" s="1"/>
  <c r="C978" i="2" a="1"/>
  <c r="C978" i="2" s="1"/>
  <c r="C979" i="2" a="1"/>
  <c r="C979" i="2" s="1"/>
  <c r="C980" i="2" a="1"/>
  <c r="C980" i="2" s="1"/>
  <c r="C981" i="2" a="1"/>
  <c r="C981" i="2" s="1"/>
  <c r="C982" i="2" a="1"/>
  <c r="C982" i="2" s="1"/>
  <c r="C983" i="2" a="1"/>
  <c r="C983" i="2" s="1"/>
  <c r="C984" i="2" a="1"/>
  <c r="C984" i="2" s="1"/>
  <c r="C985" i="2" a="1"/>
  <c r="C985" i="2" s="1"/>
  <c r="C986" i="2" a="1"/>
  <c r="C986" i="2" s="1"/>
  <c r="C987" i="2" a="1"/>
  <c r="C987" i="2" s="1"/>
  <c r="C988" i="2" a="1"/>
  <c r="C988" i="2" s="1"/>
  <c r="C989" i="2" a="1"/>
  <c r="C989" i="2" s="1"/>
  <c r="C990" i="2" a="1"/>
  <c r="C990" i="2" s="1"/>
  <c r="C991" i="2" a="1"/>
  <c r="C991" i="2" s="1"/>
  <c r="C992" i="2" a="1"/>
  <c r="C992" i="2" s="1"/>
  <c r="C993" i="2" a="1"/>
  <c r="C993" i="2" s="1"/>
  <c r="C994" i="2" a="1"/>
  <c r="C994" i="2" s="1"/>
  <c r="C995" i="2" a="1"/>
  <c r="C995" i="2" s="1"/>
  <c r="C996" i="2" a="1"/>
  <c r="C996" i="2" s="1"/>
  <c r="C997" i="2" a="1"/>
  <c r="C997" i="2" s="1"/>
  <c r="C998" i="2" a="1"/>
  <c r="C998" i="2" s="1"/>
  <c r="C999" i="2" a="1"/>
  <c r="C999" i="2" s="1"/>
  <c r="C1000" i="2" a="1"/>
  <c r="C1000" i="2" s="1"/>
  <c r="C1001" i="2" a="1"/>
  <c r="C1001" i="2" s="1"/>
  <c r="C1002" i="2" a="1"/>
  <c r="C1002" i="2" s="1"/>
  <c r="C1003" i="2" a="1"/>
  <c r="C1003" i="2" s="1"/>
  <c r="C1004" i="2" a="1"/>
  <c r="C1004" i="2" s="1"/>
  <c r="C1005" i="2" a="1"/>
  <c r="C1005" i="2" s="1"/>
  <c r="C1006" i="2" a="1"/>
  <c r="C1006" i="2" s="1"/>
  <c r="C1007" i="2" a="1"/>
  <c r="C1007" i="2" s="1"/>
  <c r="C1008" i="2" a="1"/>
  <c r="C1008" i="2" s="1"/>
  <c r="C1009" i="2" a="1"/>
  <c r="C1009" i="2" s="1"/>
  <c r="C1010" i="2" a="1"/>
  <c r="C1010" i="2" s="1"/>
  <c r="C1011" i="2" a="1"/>
  <c r="C1011" i="2" s="1"/>
  <c r="C1012" i="2" a="1"/>
  <c r="C1012" i="2" s="1"/>
  <c r="C1013" i="2" a="1"/>
  <c r="C1013" i="2" s="1"/>
  <c r="C1014" i="2" a="1"/>
  <c r="C1014" i="2" s="1"/>
  <c r="C1015" i="2" a="1"/>
  <c r="C1015" i="2" s="1"/>
  <c r="C1016" i="2" a="1"/>
  <c r="C1016" i="2" s="1"/>
  <c r="C1017" i="2" a="1"/>
  <c r="C1017" i="2" s="1"/>
  <c r="C1018" i="2" a="1"/>
  <c r="C1018" i="2" s="1"/>
  <c r="C1019" i="2" a="1"/>
  <c r="C1019" i="2" s="1"/>
  <c r="C1020" i="2" a="1"/>
  <c r="C1020" i="2" s="1"/>
  <c r="C1021" i="2" a="1"/>
  <c r="C1021" i="2" s="1"/>
  <c r="C1022" i="2" a="1"/>
  <c r="C1022" i="2" s="1"/>
  <c r="C1023" i="2" a="1"/>
  <c r="C1023" i="2" s="1"/>
  <c r="C1024" i="2" a="1"/>
  <c r="C1024" i="2" s="1"/>
  <c r="C1025" i="2" a="1"/>
  <c r="C1025" i="2" s="1"/>
  <c r="C1026" i="2" a="1"/>
  <c r="C1026" i="2" s="1"/>
  <c r="C1027" i="2" a="1"/>
  <c r="C1027" i="2" s="1"/>
  <c r="C1028" i="2" a="1"/>
  <c r="C1028" i="2" s="1"/>
  <c r="C1029" i="2" a="1"/>
  <c r="C1029" i="2" s="1"/>
  <c r="C1030" i="2" a="1"/>
  <c r="C1030" i="2" s="1"/>
  <c r="C1031" i="2" a="1"/>
  <c r="C1031" i="2" s="1"/>
  <c r="C1032" i="2" a="1"/>
  <c r="C1032" i="2" s="1"/>
  <c r="C1033" i="2" a="1"/>
  <c r="C1033" i="2" s="1"/>
  <c r="C1034" i="2" a="1"/>
  <c r="C1034" i="2" s="1"/>
  <c r="C1035" i="2" a="1"/>
  <c r="C1035" i="2" s="1"/>
  <c r="C1036" i="2" a="1"/>
  <c r="C1036" i="2" s="1"/>
  <c r="C1037" i="2" a="1"/>
  <c r="C1037" i="2" s="1"/>
  <c r="C1038" i="2" a="1"/>
  <c r="C1038" i="2" s="1"/>
  <c r="C1039" i="2" a="1"/>
  <c r="C1039" i="2" s="1"/>
  <c r="C1040" i="2" a="1"/>
  <c r="C1040" i="2" s="1"/>
  <c r="C1041" i="2" a="1"/>
  <c r="C1041" i="2" s="1"/>
  <c r="C1042" i="2" a="1"/>
  <c r="C1042" i="2" s="1"/>
  <c r="C1043" i="2" a="1"/>
  <c r="C1043" i="2" s="1"/>
  <c r="C1044" i="2" a="1"/>
  <c r="C1044" i="2" s="1"/>
  <c r="C1045" i="2" a="1"/>
  <c r="C1045" i="2" s="1"/>
  <c r="C1046" i="2" a="1"/>
  <c r="C1046" i="2" s="1"/>
  <c r="C1047" i="2" a="1"/>
  <c r="C1047" i="2" s="1"/>
  <c r="C1048" i="2" a="1"/>
  <c r="C1048" i="2" s="1"/>
  <c r="C1049" i="2" a="1"/>
  <c r="C1049" i="2" s="1"/>
  <c r="C1050" i="2" a="1"/>
  <c r="C1050" i="2" s="1"/>
  <c r="C1051" i="2" a="1"/>
  <c r="C1051" i="2" s="1"/>
  <c r="C1052" i="2" a="1"/>
  <c r="C1052" i="2" s="1"/>
  <c r="C1053" i="2" a="1"/>
  <c r="C1053" i="2" s="1"/>
  <c r="C1054" i="2" a="1"/>
  <c r="C1054" i="2" s="1"/>
  <c r="C1055" i="2" a="1"/>
  <c r="C1055" i="2" s="1"/>
  <c r="C1056" i="2" a="1"/>
  <c r="C1056" i="2" s="1"/>
  <c r="C1057" i="2" a="1"/>
  <c r="C1057" i="2" s="1"/>
  <c r="C1058" i="2" a="1"/>
  <c r="C1058" i="2" s="1"/>
  <c r="C1059" i="2" a="1"/>
  <c r="C1059" i="2" s="1"/>
  <c r="C1060" i="2" a="1"/>
  <c r="C1060" i="2" s="1"/>
  <c r="C1061" i="2" a="1"/>
  <c r="C1061" i="2" s="1"/>
  <c r="C1062" i="2" a="1"/>
  <c r="C1062" i="2" s="1"/>
  <c r="C1063" i="2" a="1"/>
  <c r="C1063" i="2" s="1"/>
  <c r="C1064" i="2" a="1"/>
  <c r="C1064" i="2" s="1"/>
  <c r="C1065" i="2" a="1"/>
  <c r="C1065" i="2" s="1"/>
  <c r="C1066" i="2" a="1"/>
  <c r="C1066" i="2" s="1"/>
  <c r="C1067" i="2" a="1"/>
  <c r="C1067" i="2" s="1"/>
  <c r="C1068" i="2" a="1"/>
  <c r="C1068" i="2" s="1"/>
  <c r="C1069" i="2" a="1"/>
  <c r="C1069" i="2" s="1"/>
  <c r="C1070" i="2" a="1"/>
  <c r="C1070" i="2" s="1"/>
  <c r="C1071" i="2" a="1"/>
  <c r="C1071" i="2" s="1"/>
  <c r="C1072" i="2" a="1"/>
  <c r="C1072" i="2" s="1"/>
  <c r="C1073" i="2" a="1"/>
  <c r="C1073" i="2" s="1"/>
  <c r="C1074" i="2" a="1"/>
  <c r="C1074" i="2" s="1"/>
  <c r="C1075" i="2" a="1"/>
  <c r="C1075" i="2" s="1"/>
  <c r="C1076" i="2" a="1"/>
  <c r="C1076" i="2" s="1"/>
  <c r="C1077" i="2" a="1"/>
  <c r="C1077" i="2" s="1"/>
  <c r="C1079" i="2" a="1"/>
  <c r="C1079" i="2" s="1"/>
  <c r="C1080" i="2" a="1"/>
  <c r="C1080" i="2" s="1"/>
  <c r="C1081" i="2" a="1"/>
  <c r="C1081" i="2" s="1"/>
  <c r="C1082" i="2" a="1"/>
  <c r="C1082" i="2" s="1"/>
  <c r="C1083" i="2" a="1"/>
  <c r="C1083" i="2" s="1"/>
  <c r="C1084" i="2" a="1"/>
  <c r="C1084" i="2" s="1"/>
  <c r="C1085" i="2" a="1"/>
  <c r="C1085" i="2" s="1"/>
  <c r="C1086" i="2" a="1"/>
  <c r="C1086" i="2" s="1"/>
  <c r="C1087" i="2" a="1"/>
  <c r="C1087" i="2" s="1"/>
  <c r="C1088" i="2" a="1"/>
  <c r="C1088" i="2" s="1"/>
  <c r="C1089" i="2" a="1"/>
  <c r="C1089" i="2" s="1"/>
  <c r="C1090" i="2" a="1"/>
  <c r="C1090" i="2"/>
  <c r="C1091" i="2" a="1"/>
  <c r="C1091" i="2" s="1"/>
  <c r="C1092" i="2" a="1"/>
  <c r="C1092" i="2" s="1"/>
  <c r="C1093" i="2" a="1"/>
  <c r="C1093" i="2" s="1"/>
  <c r="C1094" i="2" a="1"/>
  <c r="C1094" i="2" s="1"/>
  <c r="C1095" i="2" a="1"/>
  <c r="C1095" i="2" s="1"/>
  <c r="C1096" i="2" a="1"/>
  <c r="C1096" i="2" s="1"/>
  <c r="C1097" i="2" a="1"/>
  <c r="C1097" i="2" s="1"/>
  <c r="C1098" i="2" a="1"/>
  <c r="C1098" i="2" s="1"/>
  <c r="C1100" i="2" a="1"/>
  <c r="C1100" i="2" s="1"/>
  <c r="C1101" i="2" a="1"/>
  <c r="C1101" i="2" s="1"/>
  <c r="C1102" i="2" a="1"/>
  <c r="C1102" i="2" s="1"/>
  <c r="C1103" i="2" a="1"/>
  <c r="C1103" i="2" s="1"/>
  <c r="C1104" i="2" a="1"/>
  <c r="C1104" i="2" s="1"/>
  <c r="C1105" i="2" a="1"/>
  <c r="C1105" i="2" s="1"/>
  <c r="C1106" i="2" a="1"/>
  <c r="C1106" i="2" s="1"/>
  <c r="C1107" i="2" a="1"/>
  <c r="C1107" i="2" s="1"/>
  <c r="C1108" i="2" a="1"/>
  <c r="C1108" i="2" s="1"/>
  <c r="C1109" i="2" a="1"/>
  <c r="C1109" i="2" s="1"/>
  <c r="C1110" i="2" a="1"/>
  <c r="C1110" i="2" s="1"/>
  <c r="C1111" i="2" a="1"/>
  <c r="C1111" i="2" s="1"/>
  <c r="C1112" i="2" a="1"/>
  <c r="C1112" i="2" s="1"/>
  <c r="C1113" i="2" a="1"/>
  <c r="C1113" i="2" s="1"/>
  <c r="C1114" i="2" a="1"/>
  <c r="C1114" i="2" s="1"/>
  <c r="C1115" i="2" a="1"/>
  <c r="C1115" i="2" s="1"/>
  <c r="C1116" i="2" a="1"/>
  <c r="C1116" i="2" s="1"/>
  <c r="C1117" i="2" a="1"/>
  <c r="C1117" i="2" s="1"/>
  <c r="C1118" i="2" a="1"/>
  <c r="C1118" i="2" s="1"/>
  <c r="C1119" i="2" a="1"/>
  <c r="C1119" i="2" s="1"/>
  <c r="C1120" i="2" a="1"/>
  <c r="C1120" i="2" s="1"/>
  <c r="C1121" i="2" a="1"/>
  <c r="C1121" i="2" s="1"/>
  <c r="C1122" i="2" a="1"/>
  <c r="C1122" i="2" s="1"/>
  <c r="C1123" i="2" a="1"/>
  <c r="C1123" i="2" s="1"/>
  <c r="C1124" i="2" a="1"/>
  <c r="C1124" i="2" s="1"/>
  <c r="C1125" i="2" a="1"/>
  <c r="C1125" i="2" s="1"/>
  <c r="C1126" i="2" a="1"/>
  <c r="C1126" i="2" s="1"/>
  <c r="C1127" i="2" a="1"/>
  <c r="C1127" i="2" s="1"/>
  <c r="C1128" i="2" a="1"/>
  <c r="C1128" i="2" s="1"/>
  <c r="C1129" i="2" a="1"/>
  <c r="C1129" i="2" s="1"/>
  <c r="C1130" i="2" a="1"/>
  <c r="C1130" i="2" s="1"/>
  <c r="C1131" i="2" a="1"/>
  <c r="C1131" i="2" s="1"/>
  <c r="C1132" i="2" a="1"/>
  <c r="C1132" i="2" s="1"/>
  <c r="C1133" i="2" a="1"/>
  <c r="C1133" i="2" s="1"/>
  <c r="C1134" i="2" a="1"/>
  <c r="C1134" i="2" s="1"/>
  <c r="C1135" i="2" a="1"/>
  <c r="C1135" i="2" s="1"/>
  <c r="C1136" i="2" a="1"/>
  <c r="C1136" i="2" s="1"/>
  <c r="C1137" i="2" a="1"/>
  <c r="C1137" i="2" s="1"/>
  <c r="C1138" i="2" a="1"/>
  <c r="C1138" i="2" s="1"/>
  <c r="C1139" i="2" a="1"/>
  <c r="C1139" i="2" s="1"/>
  <c r="C1140" i="2" a="1"/>
  <c r="C1140" i="2" s="1"/>
  <c r="C1141" i="2" a="1"/>
  <c r="C1141" i="2" s="1"/>
  <c r="C1142" i="2" a="1"/>
  <c r="C1142" i="2" s="1"/>
  <c r="C1143" i="2" a="1"/>
  <c r="C1143" i="2" s="1"/>
  <c r="C1144" i="2" a="1"/>
  <c r="C1144" i="2" s="1"/>
  <c r="C1145" i="2" a="1"/>
  <c r="C1145" i="2" s="1"/>
  <c r="C1146" i="2" a="1"/>
  <c r="C1146" i="2" s="1"/>
  <c r="C1147" i="2" a="1"/>
  <c r="C1147" i="2" s="1"/>
  <c r="C1148" i="2" a="1"/>
  <c r="C1148" i="2" s="1"/>
  <c r="C1149" i="2" a="1"/>
  <c r="C1149" i="2" s="1"/>
  <c r="C1150" i="2" a="1"/>
  <c r="C1150" i="2" s="1"/>
  <c r="C1151" i="2" a="1"/>
  <c r="C1151" i="2" s="1"/>
  <c r="C1152" i="2" a="1"/>
  <c r="C1152" i="2" s="1"/>
  <c r="C1153" i="2" a="1"/>
  <c r="C1153" i="2" s="1"/>
  <c r="C1154" i="2" a="1"/>
  <c r="C1154" i="2" s="1"/>
  <c r="C1155" i="2" a="1"/>
  <c r="C1155" i="2" s="1"/>
  <c r="C1156" i="2" a="1"/>
  <c r="C1156" i="2" s="1"/>
  <c r="C1157" i="2" a="1"/>
  <c r="C1157" i="2" s="1"/>
  <c r="C1158" i="2" a="1"/>
  <c r="C1158" i="2" s="1"/>
  <c r="C1159" i="2" a="1"/>
  <c r="C1159" i="2" s="1"/>
  <c r="C1160" i="2" a="1"/>
  <c r="C1160" i="2" s="1"/>
  <c r="C1161" i="2" a="1"/>
  <c r="C1161" i="2" s="1"/>
  <c r="C1162" i="2" a="1"/>
  <c r="C1162" i="2" s="1"/>
  <c r="C1163" i="2" a="1"/>
  <c r="C1163" i="2" s="1"/>
  <c r="C1164" i="2" a="1"/>
  <c r="C1164" i="2" s="1"/>
  <c r="C1165" i="2" a="1"/>
  <c r="C1165" i="2" s="1"/>
  <c r="C1166" i="2" a="1"/>
  <c r="C1166" i="2" s="1"/>
  <c r="C1167" i="2" a="1"/>
  <c r="C1167" i="2" s="1"/>
  <c r="C1168" i="2" a="1"/>
  <c r="C1168" i="2" s="1"/>
  <c r="C1169" i="2" a="1"/>
  <c r="C1169" i="2" s="1"/>
  <c r="C1170" i="2" a="1"/>
  <c r="C1170" i="2" s="1"/>
  <c r="C1171" i="2" a="1"/>
  <c r="C1171" i="2" s="1"/>
  <c r="C1172" i="2" a="1"/>
  <c r="C1172" i="2" s="1"/>
  <c r="C1173" i="2" a="1"/>
  <c r="C1173" i="2" s="1"/>
  <c r="C1174" i="2" a="1"/>
  <c r="C1174" i="2" s="1"/>
  <c r="C1175" i="2" a="1"/>
  <c r="C1175" i="2" s="1"/>
  <c r="C1177" i="2" a="1"/>
  <c r="C1177" i="2" s="1"/>
  <c r="C1178" i="2" a="1"/>
  <c r="C1178" i="2" s="1"/>
  <c r="C1179" i="2" a="1"/>
  <c r="C1179" i="2" s="1"/>
  <c r="C1180" i="2" a="1"/>
  <c r="C1180" i="2" s="1"/>
  <c r="C1181" i="2" a="1"/>
  <c r="C1181" i="2" s="1"/>
  <c r="C1182" i="2" a="1"/>
  <c r="C1182" i="2" s="1"/>
  <c r="C1183" i="2" a="1"/>
  <c r="C1183" i="2" s="1"/>
  <c r="C1184" i="2" a="1"/>
  <c r="C1184" i="2" s="1"/>
  <c r="C1185" i="2" a="1"/>
  <c r="C1185" i="2" s="1"/>
  <c r="C1186" i="2" a="1"/>
  <c r="C1186" i="2" s="1"/>
  <c r="C1187" i="2" a="1"/>
  <c r="C1187" i="2" s="1"/>
  <c r="C1188" i="2" a="1"/>
  <c r="C1188" i="2" s="1"/>
  <c r="C1189" i="2" a="1"/>
  <c r="C1189" i="2" s="1"/>
  <c r="C1190" i="2" a="1"/>
  <c r="C1190" i="2" s="1"/>
  <c r="C1191" i="2" a="1"/>
  <c r="C1191" i="2" s="1"/>
  <c r="C1192" i="2" a="1"/>
  <c r="C1192" i="2" s="1"/>
  <c r="C1193" i="2" a="1"/>
  <c r="C1193" i="2" s="1"/>
  <c r="C1194" i="2" a="1"/>
  <c r="C1194" i="2" s="1"/>
  <c r="C1195" i="2" a="1"/>
  <c r="C1195" i="2" s="1"/>
  <c r="C1196" i="2" a="1"/>
  <c r="C1196" i="2" s="1"/>
  <c r="C1197" i="2" a="1"/>
  <c r="C1197" i="2" s="1"/>
  <c r="C1198" i="2" a="1"/>
  <c r="C1198" i="2" s="1"/>
  <c r="C1199" i="2" a="1"/>
  <c r="C1199" i="2" s="1"/>
  <c r="C1200" i="2" a="1"/>
  <c r="C1200" i="2" s="1"/>
  <c r="C1201" i="2" a="1"/>
  <c r="C1201" i="2" s="1"/>
  <c r="C1202" i="2" a="1"/>
  <c r="C1202" i="2" s="1"/>
  <c r="C1203" i="2" a="1"/>
  <c r="C1203" i="2" s="1"/>
  <c r="C1204" i="2" a="1"/>
  <c r="C1204" i="2" s="1"/>
  <c r="C1205" i="2" a="1"/>
  <c r="C1205" i="2" s="1"/>
  <c r="C1206" i="2" a="1"/>
  <c r="C1206" i="2" s="1"/>
  <c r="C1207" i="2" a="1"/>
  <c r="C1207" i="2" s="1"/>
  <c r="C1208" i="2" a="1"/>
  <c r="C1208" i="2" s="1"/>
  <c r="C1209" i="2" a="1"/>
  <c r="C1209" i="2" s="1"/>
  <c r="C1210" i="2" a="1"/>
  <c r="C1210" i="2" s="1"/>
  <c r="C1211" i="2" a="1"/>
  <c r="C1211" i="2" s="1"/>
  <c r="C1212" i="2" a="1"/>
  <c r="C1212" i="2" s="1"/>
  <c r="C1213" i="2" a="1"/>
  <c r="C1213" i="2" s="1"/>
  <c r="C1214" i="2" a="1"/>
  <c r="C1214" i="2" s="1"/>
  <c r="C1215" i="2" a="1"/>
  <c r="C1215" i="2" s="1"/>
  <c r="C1216" i="2" a="1"/>
  <c r="C1216" i="2" s="1"/>
  <c r="C1217" i="2" a="1"/>
  <c r="C1217" i="2" s="1"/>
  <c r="C1218" i="2" a="1"/>
  <c r="C1218" i="2" s="1"/>
  <c r="C1219" i="2" a="1"/>
  <c r="C1219" i="2" s="1"/>
  <c r="C1220" i="2" a="1"/>
  <c r="C1220" i="2" s="1"/>
  <c r="C1221" i="2" a="1"/>
  <c r="C1221" i="2" s="1"/>
  <c r="C1222" i="2" a="1"/>
  <c r="C1222" i="2" s="1"/>
  <c r="C1223" i="2" a="1"/>
  <c r="C1223" i="2" s="1"/>
  <c r="C1224" i="2" a="1"/>
  <c r="C1224" i="2" s="1"/>
  <c r="C1225" i="2" a="1"/>
  <c r="C1225" i="2" s="1"/>
  <c r="C1226" i="2" a="1"/>
  <c r="C1226" i="2" s="1"/>
  <c r="C1227" i="2" a="1"/>
  <c r="C1227" i="2" s="1"/>
  <c r="C1228" i="2" a="1"/>
  <c r="C1228" i="2" s="1"/>
  <c r="C1229" i="2" a="1"/>
  <c r="C1229" i="2" s="1"/>
  <c r="C1230" i="2" a="1"/>
  <c r="C1230" i="2" s="1"/>
  <c r="C1231" i="2" a="1"/>
  <c r="C1231" i="2" s="1"/>
  <c r="C1232" i="2" a="1"/>
  <c r="C1232" i="2" s="1"/>
  <c r="C1233" i="2" a="1"/>
  <c r="C1233" i="2" s="1"/>
  <c r="C1234" i="2" a="1"/>
  <c r="C1234" i="2" s="1"/>
  <c r="C1235" i="2" a="1"/>
  <c r="C1235" i="2" s="1"/>
  <c r="C1236" i="2" a="1"/>
  <c r="C1236" i="2" s="1"/>
  <c r="C1237" i="2" a="1"/>
  <c r="C1237" i="2" s="1"/>
  <c r="C1238" i="2" a="1"/>
  <c r="C1238" i="2" s="1"/>
  <c r="C1239" i="2" a="1"/>
  <c r="C1239" i="2" s="1"/>
  <c r="C1240" i="2" a="1"/>
  <c r="C1240" i="2" s="1"/>
  <c r="C1241" i="2" a="1"/>
  <c r="C1241" i="2" s="1"/>
  <c r="C1242" i="2" a="1"/>
  <c r="C1242" i="2" s="1"/>
  <c r="C1243" i="2" a="1"/>
  <c r="C1243" i="2" s="1"/>
  <c r="C1244" i="2" a="1"/>
  <c r="C1244" i="2" s="1"/>
  <c r="C1245" i="2" a="1"/>
  <c r="C1245" i="2" s="1"/>
  <c r="C1246" i="2" a="1"/>
  <c r="C1246" i="2" s="1"/>
  <c r="C1247" i="2" a="1"/>
  <c r="C1247" i="2" s="1"/>
  <c r="C1248" i="2" a="1"/>
  <c r="C1248" i="2" s="1"/>
  <c r="C1249" i="2" a="1"/>
  <c r="C1249" i="2" s="1"/>
  <c r="C1250" i="2" a="1"/>
  <c r="C1250" i="2" s="1"/>
  <c r="C1251" i="2" a="1"/>
  <c r="C1251" i="2" s="1"/>
  <c r="C1252" i="2" a="1"/>
  <c r="C1252" i="2" s="1"/>
  <c r="C1253" i="2" a="1"/>
  <c r="C1253" i="2" s="1"/>
  <c r="C1254" i="2" a="1"/>
  <c r="C1254" i="2" s="1"/>
  <c r="C1255" i="2" a="1"/>
  <c r="C1255" i="2" s="1"/>
  <c r="C1256" i="2" a="1"/>
  <c r="C1256" i="2" s="1"/>
  <c r="C1257" i="2" a="1"/>
  <c r="C1257" i="2" s="1"/>
  <c r="C1258" i="2" a="1"/>
  <c r="C1258" i="2" s="1"/>
  <c r="C1259" i="2" a="1"/>
  <c r="C1259" i="2" s="1"/>
  <c r="C1260" i="2" a="1"/>
  <c r="C1260" i="2" s="1"/>
  <c r="C1261" i="2" a="1"/>
  <c r="C1261" i="2" s="1"/>
  <c r="C1262" i="2" a="1"/>
  <c r="C1262" i="2" s="1"/>
  <c r="C1263" i="2" a="1"/>
  <c r="C1263" i="2" s="1"/>
  <c r="C1264" i="2" a="1"/>
  <c r="C1264" i="2" s="1"/>
  <c r="C1265" i="2" a="1"/>
  <c r="C1265" i="2" s="1"/>
  <c r="C1266" i="2" a="1"/>
  <c r="C1266" i="2" s="1"/>
  <c r="C1267" i="2" a="1"/>
  <c r="C1267" i="2" s="1"/>
  <c r="C1268" i="2" a="1"/>
  <c r="C1268" i="2" s="1"/>
  <c r="C1269" i="2" a="1"/>
  <c r="C1269" i="2" s="1"/>
  <c r="C1270" i="2" a="1"/>
  <c r="C1270" i="2" s="1"/>
  <c r="C1271" i="2" a="1"/>
  <c r="C1271" i="2" s="1"/>
  <c r="C1272" i="2" a="1"/>
  <c r="C1272" i="2" s="1"/>
  <c r="C1273" i="2" a="1"/>
  <c r="C1273" i="2" s="1"/>
  <c r="C1274" i="2" a="1"/>
  <c r="C1274" i="2" s="1"/>
  <c r="C1275" i="2" a="1"/>
  <c r="C1275" i="2" s="1"/>
  <c r="C1276" i="2" a="1"/>
  <c r="C1276" i="2" s="1"/>
  <c r="C1277" i="2" a="1"/>
  <c r="C1277" i="2" s="1"/>
  <c r="C1278" i="2" a="1"/>
  <c r="C1278" i="2" s="1"/>
  <c r="C1279" i="2" a="1"/>
  <c r="C1279" i="2" s="1"/>
  <c r="C1280" i="2" a="1"/>
  <c r="C1280" i="2" s="1"/>
  <c r="C1281" i="2" a="1"/>
  <c r="C1281" i="2" s="1"/>
  <c r="C1282" i="2" a="1"/>
  <c r="C1282" i="2" s="1"/>
  <c r="C1283" i="2" a="1"/>
  <c r="C1283" i="2" s="1"/>
  <c r="C1284" i="2" a="1"/>
  <c r="C1284" i="2" s="1"/>
  <c r="C1285" i="2" a="1"/>
  <c r="C1285" i="2" s="1"/>
  <c r="C1286" i="2" a="1"/>
  <c r="C1286" i="2" s="1"/>
  <c r="C1287" i="2" a="1"/>
  <c r="C1287" i="2" s="1"/>
  <c r="C1288" i="2" a="1"/>
  <c r="C1288" i="2" s="1"/>
  <c r="C1289" i="2" a="1"/>
  <c r="C1289" i="2" s="1"/>
  <c r="C1290" i="2" a="1"/>
  <c r="C1290" i="2" s="1"/>
  <c r="C1291" i="2" a="1"/>
  <c r="C1291" i="2" s="1"/>
  <c r="C1292" i="2" a="1"/>
  <c r="C1292" i="2" s="1"/>
  <c r="C1293" i="2" a="1"/>
  <c r="C1293" i="2" s="1"/>
  <c r="C1294" i="2" a="1"/>
  <c r="C1294" i="2" s="1"/>
  <c r="C1295" i="2" a="1"/>
  <c r="C1295" i="2" s="1"/>
  <c r="C1296" i="2" a="1"/>
  <c r="C1296" i="2" s="1"/>
  <c r="C1297" i="2" a="1"/>
  <c r="C1297" i="2" s="1"/>
  <c r="C1298" i="2" a="1"/>
  <c r="C1298" i="2" s="1"/>
  <c r="C1299" i="2" a="1"/>
  <c r="C1299" i="2" s="1"/>
  <c r="C1300" i="2" a="1"/>
  <c r="C1300" i="2" s="1"/>
  <c r="C1301" i="2" a="1"/>
  <c r="C1301" i="2" s="1"/>
  <c r="C1302" i="2" a="1"/>
  <c r="C1302" i="2" s="1"/>
  <c r="C1303" i="2" a="1"/>
  <c r="C1303" i="2" s="1"/>
  <c r="C1304" i="2" a="1"/>
  <c r="C1304" i="2" s="1"/>
  <c r="C1305" i="2" a="1"/>
  <c r="C1305" i="2" s="1"/>
  <c r="C1306" i="2" a="1"/>
  <c r="C1306" i="2" s="1"/>
  <c r="C1307" i="2" a="1"/>
  <c r="C1307" i="2" s="1"/>
  <c r="C1308" i="2" a="1"/>
  <c r="C1308" i="2" s="1"/>
  <c r="C1309" i="2" a="1"/>
  <c r="C1309" i="2" s="1"/>
  <c r="C1310" i="2" a="1"/>
  <c r="C1310" i="2" s="1"/>
  <c r="C1311" i="2" a="1"/>
  <c r="C1311" i="2" s="1"/>
  <c r="C1312" i="2" a="1"/>
  <c r="C1312" i="2" s="1"/>
  <c r="C1313" i="2" a="1"/>
  <c r="C1313" i="2" s="1"/>
  <c r="C1314" i="2" a="1"/>
  <c r="C1314" i="2" s="1"/>
  <c r="C1315" i="2" a="1"/>
  <c r="C1315" i="2" s="1"/>
  <c r="C1316" i="2" a="1"/>
  <c r="C1316" i="2" s="1"/>
  <c r="C1317" i="2" a="1"/>
  <c r="C1317" i="2" s="1"/>
  <c r="C1318" i="2" a="1"/>
  <c r="C1318" i="2" s="1"/>
  <c r="C1319" i="2" a="1"/>
  <c r="C1319" i="2" s="1"/>
  <c r="C1320" i="2" a="1"/>
  <c r="C1320" i="2" s="1"/>
  <c r="C1321" i="2" a="1"/>
  <c r="C1321" i="2" s="1"/>
  <c r="C1322" i="2" a="1"/>
  <c r="C1322" i="2" s="1"/>
  <c r="C1323" i="2" a="1"/>
  <c r="C1323" i="2" s="1"/>
  <c r="C1324" i="2" a="1"/>
  <c r="C1324" i="2" s="1"/>
  <c r="C1327" i="2" a="1"/>
  <c r="C1327" i="2" s="1"/>
  <c r="C1328" i="2" a="1"/>
  <c r="C1328" i="2" s="1"/>
  <c r="C1329" i="2" a="1"/>
  <c r="C1329" i="2" s="1"/>
  <c r="C1330" i="2" a="1"/>
  <c r="C1330" i="2" s="1"/>
  <c r="C1331" i="2" a="1"/>
  <c r="C1331" i="2" s="1"/>
  <c r="C1332" i="2" a="1"/>
  <c r="C1332" i="2" s="1"/>
  <c r="C1333" i="2" a="1"/>
  <c r="C1333" i="2" s="1"/>
  <c r="C1334" i="2" a="1"/>
  <c r="C1334" i="2" s="1"/>
  <c r="C1335" i="2" a="1"/>
  <c r="C1335" i="2" s="1"/>
  <c r="C1336" i="2" a="1"/>
  <c r="C1336" i="2" s="1"/>
  <c r="C1337" i="2" a="1"/>
  <c r="C1337" i="2" s="1"/>
  <c r="C1338" i="2" a="1"/>
  <c r="C1338" i="2" s="1"/>
  <c r="C1339" i="2" a="1"/>
  <c r="C1339" i="2" s="1"/>
  <c r="C1340" i="2" a="1"/>
  <c r="C1340" i="2" s="1"/>
  <c r="C1341" i="2" a="1"/>
  <c r="C1341" i="2" s="1"/>
  <c r="C1342" i="2" a="1"/>
  <c r="C1342" i="2" s="1"/>
  <c r="C1343" i="2" a="1"/>
  <c r="C1343" i="2" s="1"/>
  <c r="C1344" i="2" a="1"/>
  <c r="C1344" i="2" s="1"/>
  <c r="C1345" i="2" a="1"/>
  <c r="C1345" i="2" s="1"/>
  <c r="C1346" i="2" a="1"/>
  <c r="C1346" i="2" s="1"/>
  <c r="C1347" i="2" a="1"/>
  <c r="C1347" i="2" s="1"/>
  <c r="C1348" i="2" a="1"/>
  <c r="C1348" i="2" s="1"/>
  <c r="C1349" i="2" a="1"/>
  <c r="C1349" i="2" s="1"/>
  <c r="C1350" i="2" a="1"/>
  <c r="C1350" i="2" s="1"/>
  <c r="C1351" i="2" a="1"/>
  <c r="C1351" i="2" s="1"/>
  <c r="C1352" i="2" a="1"/>
  <c r="C1352" i="2" s="1"/>
  <c r="C1353" i="2" a="1"/>
  <c r="C1353" i="2" s="1"/>
  <c r="C1354" i="2" a="1"/>
  <c r="C1354" i="2" s="1"/>
  <c r="C1355" i="2" a="1"/>
  <c r="C1355" i="2" s="1"/>
  <c r="C1356" i="2" a="1"/>
  <c r="C1356" i="2" s="1"/>
  <c r="C1357" i="2" a="1"/>
  <c r="C1357" i="2" s="1"/>
  <c r="C1358" i="2" a="1"/>
  <c r="C1358" i="2" s="1"/>
  <c r="C1359" i="2" a="1"/>
  <c r="C1359" i="2" s="1"/>
  <c r="C1360" i="2" a="1"/>
  <c r="C1360" i="2" s="1"/>
  <c r="C1361" i="2" a="1"/>
  <c r="C1361" i="2" s="1"/>
  <c r="C1362" i="2" a="1"/>
  <c r="C1362" i="2" s="1"/>
  <c r="C1363" i="2" a="1"/>
  <c r="C1363" i="2" s="1"/>
  <c r="C1364" i="2" a="1"/>
  <c r="C1364" i="2" s="1"/>
  <c r="C1365" i="2" a="1"/>
  <c r="C1365" i="2" s="1"/>
  <c r="C1366" i="2" a="1"/>
  <c r="C1366" i="2" s="1"/>
  <c r="C1367" i="2" a="1"/>
  <c r="C1367" i="2" s="1"/>
  <c r="C1368" i="2" a="1"/>
  <c r="C1368" i="2" s="1"/>
  <c r="C1369" i="2" a="1"/>
  <c r="C1369" i="2" s="1"/>
  <c r="C1370" i="2" a="1"/>
  <c r="C1370" i="2" s="1"/>
  <c r="C1371" i="2" a="1"/>
  <c r="C1371" i="2" s="1"/>
  <c r="C1372" i="2" a="1"/>
  <c r="C1372" i="2" s="1"/>
  <c r="C1373" i="2" a="1"/>
  <c r="C1373" i="2" s="1"/>
  <c r="C1374" i="2" a="1"/>
  <c r="C1374" i="2" s="1"/>
  <c r="C1375" i="2" a="1"/>
  <c r="C1375" i="2" s="1"/>
  <c r="C1376" i="2" a="1"/>
  <c r="C1376" i="2" s="1"/>
  <c r="C1377" i="2" a="1"/>
  <c r="C1377" i="2" s="1"/>
  <c r="C1378" i="2" a="1"/>
  <c r="C1378" i="2" s="1"/>
  <c r="C1379" i="2" a="1"/>
  <c r="C1379" i="2" s="1"/>
  <c r="C1380" i="2" a="1"/>
  <c r="C1380" i="2" s="1"/>
  <c r="C1381" i="2" a="1"/>
  <c r="C1381" i="2" s="1"/>
  <c r="C1382" i="2" a="1"/>
  <c r="C1382" i="2" s="1"/>
  <c r="C1383" i="2" a="1"/>
  <c r="C1383" i="2" s="1"/>
  <c r="C1384" i="2" a="1"/>
  <c r="C1384" i="2" s="1"/>
  <c r="C1385" i="2" a="1"/>
  <c r="C1385" i="2" s="1"/>
  <c r="C1386" i="2" a="1"/>
  <c r="C1386" i="2" s="1"/>
  <c r="C1387" i="2" a="1"/>
  <c r="C1387" i="2" s="1"/>
  <c r="C1388" i="2" a="1"/>
  <c r="C1388" i="2" s="1"/>
  <c r="C1389" i="2" a="1"/>
  <c r="C1389" i="2" s="1"/>
  <c r="C1390" i="2" a="1"/>
  <c r="C1390" i="2" s="1"/>
  <c r="C1391" i="2" a="1"/>
  <c r="C1391" i="2" s="1"/>
  <c r="C1392" i="2" a="1"/>
  <c r="C1392" i="2" s="1"/>
  <c r="C1393" i="2" a="1"/>
  <c r="C1393" i="2" s="1"/>
  <c r="C1394" i="2" a="1"/>
  <c r="C1394" i="2" s="1"/>
  <c r="C1395" i="2" a="1"/>
  <c r="C1395" i="2" s="1"/>
  <c r="C1396" i="2" a="1"/>
  <c r="C1396" i="2" s="1"/>
  <c r="C1397" i="2" a="1"/>
  <c r="C1397" i="2" s="1"/>
  <c r="C1398" i="2" a="1"/>
  <c r="C1398" i="2" s="1"/>
  <c r="C1399" i="2" a="1"/>
  <c r="C1399" i="2" s="1"/>
  <c r="C1400" i="2" a="1"/>
  <c r="C1400" i="2" s="1"/>
  <c r="C1401" i="2" a="1"/>
  <c r="C1401" i="2" s="1"/>
  <c r="C1402" i="2" a="1"/>
  <c r="C1402" i="2" s="1"/>
  <c r="C1403" i="2" a="1"/>
  <c r="C1403" i="2" s="1"/>
  <c r="C1404" i="2" a="1"/>
  <c r="C1404" i="2" s="1"/>
  <c r="C1405" i="2" a="1"/>
  <c r="C1405" i="2" s="1"/>
  <c r="C1406" i="2" a="1"/>
  <c r="C1406" i="2" s="1"/>
  <c r="C1407" i="2" a="1"/>
  <c r="C1407" i="2" s="1"/>
  <c r="C1408" i="2" a="1"/>
  <c r="C1408" i="2" s="1"/>
  <c r="C1409" i="2" a="1"/>
  <c r="C1409" i="2" s="1"/>
  <c r="C1410" i="2" a="1"/>
  <c r="C1410" i="2" s="1"/>
  <c r="C1411" i="2" a="1"/>
  <c r="C1411" i="2" s="1"/>
  <c r="C1412" i="2" a="1"/>
  <c r="C1412" i="2" s="1"/>
  <c r="C1413" i="2" a="1"/>
  <c r="C1413" i="2" s="1"/>
  <c r="C1414" i="2" a="1"/>
  <c r="C1414" i="2" s="1"/>
  <c r="C1415" i="2" a="1"/>
  <c r="C1415" i="2" s="1"/>
  <c r="C1416" i="2" a="1"/>
  <c r="C1416" i="2" s="1"/>
  <c r="C1417" i="2" a="1"/>
  <c r="C1417" i="2" s="1"/>
  <c r="C1418" i="2" a="1"/>
  <c r="C1418" i="2" s="1"/>
  <c r="C1419" i="2" a="1"/>
  <c r="C1419" i="2" s="1"/>
  <c r="C1420" i="2" a="1"/>
  <c r="C1420" i="2" s="1"/>
  <c r="C1421" i="2" a="1"/>
  <c r="C1421" i="2" s="1"/>
  <c r="C1422" i="2" a="1"/>
  <c r="C1422" i="2" s="1"/>
  <c r="C1423" i="2" a="1"/>
  <c r="C1423" i="2" s="1"/>
  <c r="C1424" i="2" a="1"/>
  <c r="C1424" i="2" s="1"/>
  <c r="C1425" i="2" a="1"/>
  <c r="C1425" i="2" s="1"/>
  <c r="C1426" i="2" a="1"/>
  <c r="C1426" i="2" s="1"/>
  <c r="C1427" i="2" a="1"/>
  <c r="C1427" i="2" s="1"/>
  <c r="C1428" i="2" a="1"/>
  <c r="C1428" i="2" s="1"/>
  <c r="C1429" i="2" a="1"/>
  <c r="C1429" i="2" s="1"/>
  <c r="C1430" i="2" a="1"/>
  <c r="C1430" i="2" s="1"/>
  <c r="C1431" i="2" a="1"/>
  <c r="C1431" i="2" s="1"/>
  <c r="C1432" i="2" a="1"/>
  <c r="C1432" i="2" s="1"/>
  <c r="C1433" i="2" a="1"/>
  <c r="C1433" i="2" s="1"/>
  <c r="C1434" i="2" a="1"/>
  <c r="C1434" i="2" s="1"/>
  <c r="C1435" i="2" a="1"/>
  <c r="C1435" i="2" s="1"/>
  <c r="C1436" i="2" a="1"/>
  <c r="C1436" i="2" s="1"/>
  <c r="C1437" i="2" a="1"/>
  <c r="C1437" i="2" s="1"/>
  <c r="C1438" i="2" a="1"/>
  <c r="C1438" i="2" s="1"/>
  <c r="C1439" i="2" a="1"/>
  <c r="C1439" i="2" s="1"/>
  <c r="C1440" i="2" a="1"/>
  <c r="C1440" i="2" s="1"/>
  <c r="C1441" i="2" a="1"/>
  <c r="C1441" i="2" s="1"/>
  <c r="C1442" i="2" a="1"/>
  <c r="C1442" i="2" s="1"/>
  <c r="C1443" i="2" a="1"/>
  <c r="C1443" i="2" s="1"/>
  <c r="C1444" i="2" a="1"/>
  <c r="C1444" i="2" s="1"/>
  <c r="C1445" i="2" a="1"/>
  <c r="C1445" i="2" s="1"/>
  <c r="C1446" i="2" a="1"/>
  <c r="C1446" i="2" s="1"/>
  <c r="C1447" i="2" a="1"/>
  <c r="C1447" i="2" s="1"/>
  <c r="C1448" i="2" a="1"/>
  <c r="C1448" i="2" s="1"/>
  <c r="C1449" i="2" a="1"/>
  <c r="C1449" i="2" s="1"/>
  <c r="C1450" i="2" a="1"/>
  <c r="C1450" i="2" s="1"/>
  <c r="C1451" i="2" a="1"/>
  <c r="C1451" i="2" s="1"/>
  <c r="C1452" i="2" a="1"/>
  <c r="C1452" i="2" s="1"/>
  <c r="C1453" i="2" a="1"/>
  <c r="C1453" i="2" s="1"/>
  <c r="C1454" i="2" a="1"/>
  <c r="C1454" i="2" s="1"/>
  <c r="C1455" i="2" a="1"/>
  <c r="C1455" i="2" s="1"/>
  <c r="C1456" i="2" a="1"/>
  <c r="C1456" i="2" s="1"/>
  <c r="C1457" i="2" a="1"/>
  <c r="C1457" i="2" s="1"/>
  <c r="C1458" i="2" a="1"/>
  <c r="C1458" i="2" s="1"/>
  <c r="C1459" i="2" a="1"/>
  <c r="C1459" i="2" s="1"/>
  <c r="C1460" i="2" a="1"/>
  <c r="C1460" i="2" s="1"/>
  <c r="C1461" i="2" a="1"/>
  <c r="C1461" i="2" s="1"/>
  <c r="C1462" i="2" a="1"/>
  <c r="C1462" i="2" s="1"/>
  <c r="C1463" i="2" a="1"/>
  <c r="C1463" i="2" s="1"/>
  <c r="C1464" i="2" a="1"/>
  <c r="C1464" i="2" s="1"/>
  <c r="C1465" i="2" a="1"/>
  <c r="C1465" i="2" s="1"/>
  <c r="C1466" i="2" a="1"/>
  <c r="C1466" i="2" s="1"/>
  <c r="C1467" i="2" a="1"/>
  <c r="C1467" i="2" s="1"/>
  <c r="C1468" i="2" a="1"/>
  <c r="C1468" i="2" s="1"/>
  <c r="C1469" i="2" a="1"/>
  <c r="C1469" i="2" s="1"/>
  <c r="C1470" i="2" a="1"/>
  <c r="C1470" i="2" s="1"/>
  <c r="C1471" i="2" a="1"/>
  <c r="C1471" i="2" s="1"/>
  <c r="C1472" i="2" a="1"/>
  <c r="C1472" i="2" s="1"/>
  <c r="C1473" i="2" a="1"/>
  <c r="C1473" i="2" s="1"/>
  <c r="C1474" i="2" a="1"/>
  <c r="C1474" i="2" s="1"/>
  <c r="C1475" i="2" a="1"/>
  <c r="C1475" i="2" s="1"/>
  <c r="C1476" i="2" a="1"/>
  <c r="C1476" i="2" s="1"/>
  <c r="C1477" i="2" a="1"/>
  <c r="C1477" i="2" s="1"/>
  <c r="C1478" i="2" a="1"/>
  <c r="C1478" i="2" s="1"/>
  <c r="C1479" i="2" a="1"/>
  <c r="C1479" i="2" s="1"/>
  <c r="C1480" i="2" a="1"/>
  <c r="C1480" i="2" s="1"/>
  <c r="C1582" i="2" a="1"/>
  <c r="C1582" i="2" s="1"/>
  <c r="C1583" i="2" a="1"/>
  <c r="C1583" i="2" s="1"/>
  <c r="C1584" i="2" a="1"/>
  <c r="C1584" i="2" s="1"/>
  <c r="C1585" i="2" a="1"/>
  <c r="C1585" i="2" s="1"/>
  <c r="C1586" i="2" a="1"/>
  <c r="C1586" i="2" s="1"/>
  <c r="C1587" i="2" a="1"/>
  <c r="C1587" i="2" s="1"/>
  <c r="C1588" i="2" a="1"/>
  <c r="C1588" i="2" s="1"/>
  <c r="C1589" i="2" a="1"/>
  <c r="C1589" i="2" s="1"/>
  <c r="C1591" i="2" a="1"/>
  <c r="C1591" i="2" s="1"/>
  <c r="C1592" i="2" a="1"/>
  <c r="C1592" i="2" s="1"/>
  <c r="C1593" i="2" a="1"/>
  <c r="C1593" i="2" s="1"/>
  <c r="C1594" i="2" a="1"/>
  <c r="C1594" i="2" s="1"/>
  <c r="C1595" i="2" a="1"/>
  <c r="C1595" i="2" s="1"/>
  <c r="C1596" i="2" a="1"/>
  <c r="C1596" i="2" s="1"/>
  <c r="C1597" i="2" a="1"/>
  <c r="C1597" i="2" s="1"/>
  <c r="C1598" i="2" a="1"/>
  <c r="C1598" i="2" s="1"/>
  <c r="C1599" i="2" a="1"/>
  <c r="C1599" i="2" s="1"/>
  <c r="C1600" i="2" a="1"/>
  <c r="C1600" i="2" s="1"/>
  <c r="C1601" i="2" a="1"/>
  <c r="C1601" i="2" s="1"/>
  <c r="C1602" i="2" a="1"/>
  <c r="C1602" i="2" s="1"/>
  <c r="C1603" i="2" a="1"/>
  <c r="C1603" i="2" s="1"/>
  <c r="C1604" i="2" a="1"/>
  <c r="C1604" i="2" s="1"/>
  <c r="C1605" i="2" a="1"/>
  <c r="C1605" i="2" s="1"/>
  <c r="C1606" i="2" a="1"/>
  <c r="C1606" i="2" s="1"/>
  <c r="C1607" i="2" a="1"/>
  <c r="C1607" i="2" s="1"/>
  <c r="C1608" i="2" a="1"/>
  <c r="C1608" i="2" s="1"/>
  <c r="C1609" i="2" a="1"/>
  <c r="C1609" i="2" s="1"/>
  <c r="C1610" i="2" a="1"/>
  <c r="C1610" i="2" s="1"/>
  <c r="C1611" i="2" a="1"/>
  <c r="C1611" i="2" s="1"/>
  <c r="C1612" i="2" a="1"/>
  <c r="C1612" i="2" s="1"/>
  <c r="C1613" i="2" a="1"/>
  <c r="C1613" i="2" s="1"/>
  <c r="C1614" i="2" a="1"/>
  <c r="C1614" i="2" s="1"/>
  <c r="C1615" i="2" a="1"/>
  <c r="C1615" i="2" s="1"/>
  <c r="C1616" i="2" a="1"/>
  <c r="C1616" i="2" s="1"/>
  <c r="C1617" i="2" a="1"/>
  <c r="C1617" i="2" s="1"/>
  <c r="C1618" i="2" a="1"/>
  <c r="C1618" i="2" s="1"/>
  <c r="C1619" i="2" a="1"/>
  <c r="C1619" i="2" s="1"/>
  <c r="C1620" i="2" a="1"/>
  <c r="C1620" i="2" s="1"/>
  <c r="C1621" i="2" a="1"/>
  <c r="C1621" i="2" s="1"/>
  <c r="C1622" i="2" a="1"/>
  <c r="C1622" i="2" s="1"/>
  <c r="C1623" i="2" a="1"/>
  <c r="C1623" i="2" s="1"/>
  <c r="C1624" i="2" a="1"/>
  <c r="C1624" i="2" s="1"/>
  <c r="C1625" i="2" a="1"/>
  <c r="C1625" i="2" s="1"/>
  <c r="C1626" i="2" a="1"/>
  <c r="C1626" i="2" s="1"/>
  <c r="C1627" i="2" a="1"/>
  <c r="C1627" i="2" s="1"/>
  <c r="C1628" i="2" a="1"/>
  <c r="C1628" i="2" s="1"/>
  <c r="C1629" i="2" a="1"/>
  <c r="C1629" i="2" s="1"/>
  <c r="C1630" i="2" a="1"/>
  <c r="C1630" i="2" s="1"/>
  <c r="C1631" i="2" a="1"/>
  <c r="C1631" i="2" s="1"/>
  <c r="C1632" i="2" a="1"/>
  <c r="C1632" i="2" s="1"/>
  <c r="C1633" i="2" a="1"/>
  <c r="C1633" i="2" s="1"/>
  <c r="C1634" i="2" a="1"/>
  <c r="C1634" i="2" s="1"/>
  <c r="C1635" i="2" a="1"/>
  <c r="C1635" i="2" s="1"/>
  <c r="C1636" i="2" a="1"/>
  <c r="C1636" i="2" s="1"/>
  <c r="C1637" i="2" a="1"/>
  <c r="C1637" i="2" s="1"/>
  <c r="C1638" i="2" a="1"/>
  <c r="C1638" i="2" s="1"/>
  <c r="C1639" i="2" a="1"/>
  <c r="C1639" i="2" s="1"/>
  <c r="C1640" i="2" a="1"/>
  <c r="C1640" i="2" s="1"/>
  <c r="C1641" i="2" a="1"/>
  <c r="C1641" i="2" s="1"/>
  <c r="C1642" i="2" a="1"/>
  <c r="C1642" i="2" s="1"/>
  <c r="C1643" i="2" a="1"/>
  <c r="C1643" i="2" s="1"/>
  <c r="C1644" i="2" a="1"/>
  <c r="C1644" i="2" s="1"/>
  <c r="C1645" i="2" a="1"/>
  <c r="C1645" i="2" s="1"/>
  <c r="C1646" i="2" a="1"/>
  <c r="C1646" i="2" s="1"/>
  <c r="C1647" i="2" a="1"/>
  <c r="C1647" i="2" s="1"/>
  <c r="C1648" i="2" a="1"/>
  <c r="C1648" i="2" s="1"/>
  <c r="C1649" i="2" a="1"/>
  <c r="C1649" i="2" s="1"/>
  <c r="C1650" i="2" a="1"/>
  <c r="C1650" i="2" s="1"/>
  <c r="C1651" i="2" a="1"/>
  <c r="C1651" i="2" s="1"/>
  <c r="C1652" i="2" a="1"/>
  <c r="C1652" i="2" s="1"/>
  <c r="C1653" i="2" a="1"/>
  <c r="C1653" i="2" s="1"/>
  <c r="C1654" i="2" a="1"/>
  <c r="C1654" i="2" s="1"/>
  <c r="C1655" i="2" a="1"/>
  <c r="C1655" i="2" s="1"/>
  <c r="C1656" i="2" a="1"/>
  <c r="C1656" i="2" s="1"/>
  <c r="C1657" i="2" a="1"/>
  <c r="C1657" i="2" s="1"/>
  <c r="C1658" i="2" a="1"/>
  <c r="C1658" i="2" s="1"/>
  <c r="C1659" i="2" a="1"/>
  <c r="C1659" i="2" s="1"/>
  <c r="C1660" i="2" a="1"/>
  <c r="C1660" i="2" s="1"/>
  <c r="C1661" i="2" a="1"/>
  <c r="C1661" i="2" s="1"/>
  <c r="C1662" i="2" a="1"/>
  <c r="C1662" i="2" s="1"/>
  <c r="C1663" i="2" a="1"/>
  <c r="C1663" i="2" s="1"/>
  <c r="C1664" i="2" a="1"/>
  <c r="C1664" i="2" s="1"/>
  <c r="C1665" i="2" a="1"/>
  <c r="C1665" i="2" s="1"/>
  <c r="C1666" i="2" a="1"/>
  <c r="C1666" i="2" s="1"/>
  <c r="C1667" i="2" a="1"/>
  <c r="C1667" i="2" s="1"/>
  <c r="C1668" i="2" a="1"/>
  <c r="C1668" i="2" s="1"/>
  <c r="C1669" i="2" a="1"/>
  <c r="C1669" i="2" s="1"/>
  <c r="C1670" i="2" a="1"/>
  <c r="C1670" i="2" s="1"/>
  <c r="C1671" i="2" a="1"/>
  <c r="C1671" i="2" s="1"/>
  <c r="C1672" i="2" a="1"/>
  <c r="C1672" i="2" s="1"/>
  <c r="C1673" i="2" a="1"/>
  <c r="C1673" i="2" s="1"/>
  <c r="C1674" i="2" a="1"/>
  <c r="C1674" i="2" s="1"/>
  <c r="C1675" i="2" a="1"/>
  <c r="C1675" i="2" s="1"/>
  <c r="C1676" i="2" a="1"/>
  <c r="C1676" i="2" s="1"/>
  <c r="C1677" i="2" a="1"/>
  <c r="C1677" i="2" s="1"/>
  <c r="C1678" i="2" a="1"/>
  <c r="C1678" i="2" s="1"/>
  <c r="C1679" i="2" a="1"/>
  <c r="C1679" i="2" s="1"/>
  <c r="C1680" i="2" a="1"/>
  <c r="C1680" i="2" s="1"/>
  <c r="C1681" i="2" a="1"/>
  <c r="C1681" i="2" s="1"/>
  <c r="C1682" i="2" a="1"/>
  <c r="C1682" i="2" s="1"/>
  <c r="C1683" i="2" a="1"/>
  <c r="C1683" i="2" s="1"/>
  <c r="C1684" i="2" a="1"/>
  <c r="C1684" i="2" s="1"/>
  <c r="C1685" i="2" a="1"/>
  <c r="C1685" i="2" s="1"/>
  <c r="C1686" i="2" a="1"/>
  <c r="C1686" i="2" s="1"/>
  <c r="C1687" i="2" a="1"/>
  <c r="C1687" i="2" s="1"/>
  <c r="C1688" i="2" a="1"/>
  <c r="C1688" i="2" s="1"/>
  <c r="C1689" i="2" a="1"/>
  <c r="C1689" i="2" s="1"/>
  <c r="C1690" i="2" a="1"/>
  <c r="C1690" i="2" s="1"/>
  <c r="C1691" i="2" a="1"/>
  <c r="C1691" i="2" s="1"/>
  <c r="C1692" i="2" a="1"/>
  <c r="C1692" i="2" s="1"/>
  <c r="C1693" i="2" a="1"/>
  <c r="C1693" i="2" s="1"/>
  <c r="C1694" i="2" a="1"/>
  <c r="C1694" i="2" s="1"/>
  <c r="C1695" i="2" a="1"/>
  <c r="C1695" i="2" s="1"/>
  <c r="C1696" i="2" a="1"/>
  <c r="C1696" i="2" s="1"/>
  <c r="C1697" i="2" a="1"/>
  <c r="C1697" i="2" s="1"/>
  <c r="C1698" i="2" a="1"/>
  <c r="C1698" i="2" s="1"/>
  <c r="C1699" i="2" a="1"/>
  <c r="C1699" i="2" s="1"/>
  <c r="C1700" i="2" a="1"/>
  <c r="C1700" i="2" s="1"/>
  <c r="C1701" i="2" a="1"/>
  <c r="C1701" i="2" s="1"/>
  <c r="C1702" i="2" a="1"/>
  <c r="C1702" i="2" s="1"/>
  <c r="C1703" i="2" a="1"/>
  <c r="C1703" i="2" s="1"/>
  <c r="C1704" i="2" a="1"/>
  <c r="C1704" i="2" s="1"/>
  <c r="C1705" i="2" a="1"/>
  <c r="C1705" i="2" s="1"/>
  <c r="C1706" i="2" a="1"/>
  <c r="C1706" i="2" s="1"/>
  <c r="C1707" i="2" a="1"/>
  <c r="C1707" i="2" s="1"/>
  <c r="C1708" i="2" a="1"/>
  <c r="C1708" i="2" s="1"/>
  <c r="C1709" i="2" a="1"/>
  <c r="C1709" i="2" s="1"/>
  <c r="C1710" i="2" a="1"/>
  <c r="C1710" i="2" s="1"/>
  <c r="C1711" i="2" a="1"/>
  <c r="C1711" i="2" s="1"/>
  <c r="C1712" i="2" a="1"/>
  <c r="C1712" i="2" s="1"/>
  <c r="C1713" i="2" a="1"/>
  <c r="C1713" i="2" s="1"/>
  <c r="C1714" i="2" a="1"/>
  <c r="C1714" i="2" s="1"/>
  <c r="C1715" i="2" a="1"/>
  <c r="C1715" i="2" s="1"/>
  <c r="C1716" i="2" a="1"/>
  <c r="C1716" i="2" s="1"/>
  <c r="C1717" i="2" a="1"/>
  <c r="C1717" i="2" s="1"/>
  <c r="C1718" i="2" a="1"/>
  <c r="C1718" i="2" s="1"/>
  <c r="C1719" i="2" a="1"/>
  <c r="C1719" i="2" s="1"/>
  <c r="C1720" i="2" a="1"/>
  <c r="C1720" i="2" s="1"/>
  <c r="C1721" i="2" a="1"/>
  <c r="C1721" i="2" s="1"/>
  <c r="C1722" i="2" a="1"/>
  <c r="C1722" i="2" s="1"/>
  <c r="C1723" i="2" a="1"/>
  <c r="C1723" i="2" s="1"/>
  <c r="C1724" i="2" a="1"/>
  <c r="C1724" i="2" s="1"/>
  <c r="C1725" i="2" a="1"/>
  <c r="C1725" i="2" s="1"/>
  <c r="C1826" i="2" a="1"/>
  <c r="C1826" i="2" s="1"/>
  <c r="C1827" i="2" a="1"/>
  <c r="C1827" i="2" s="1"/>
  <c r="C1828" i="2" a="1"/>
  <c r="C1828" i="2" s="1"/>
  <c r="C1829" i="2" a="1"/>
  <c r="C1829" i="2" s="1"/>
  <c r="C1830" i="2" a="1"/>
  <c r="C1830" i="2" s="1"/>
  <c r="C1831" i="2" a="1"/>
  <c r="C1831" i="2" s="1"/>
  <c r="C1832" i="2" a="1"/>
  <c r="C1832" i="2" s="1"/>
  <c r="C1833" i="2" a="1"/>
  <c r="C1833" i="2" s="1"/>
  <c r="C1834" i="2" a="1"/>
  <c r="C1834" i="2" s="1"/>
  <c r="C1835" i="2" a="1"/>
  <c r="C1835" i="2" s="1"/>
  <c r="C1836" i="2" a="1"/>
  <c r="C1836" i="2" s="1"/>
  <c r="C1837" i="2" a="1"/>
  <c r="C1837" i="2" s="1"/>
  <c r="C1838" i="2" a="1"/>
  <c r="C1838" i="2" s="1"/>
  <c r="C1839" i="2" a="1"/>
  <c r="C1839" i="2" s="1"/>
  <c r="C1840" i="2" a="1"/>
  <c r="C1840" i="2" s="1"/>
  <c r="C1841" i="2" a="1"/>
  <c r="C1841" i="2" s="1"/>
  <c r="C1842" i="2" a="1"/>
  <c r="C1842" i="2" s="1"/>
  <c r="C1843" i="2" a="1"/>
  <c r="C1843" i="2" s="1"/>
  <c r="C1844" i="2" a="1"/>
  <c r="C1844" i="2" s="1"/>
  <c r="C1845" i="2" a="1"/>
  <c r="C1845" i="2" s="1"/>
  <c r="C1846" i="2" a="1"/>
  <c r="C1846" i="2" s="1"/>
  <c r="C1847" i="2" a="1"/>
  <c r="C1847" i="2" s="1"/>
  <c r="C1848" i="2" a="1"/>
  <c r="C1848" i="2" s="1"/>
  <c r="C1849" i="2" a="1"/>
  <c r="C1849" i="2" s="1"/>
  <c r="C1850" i="2" a="1"/>
  <c r="C1850" i="2" s="1"/>
  <c r="C1851" i="2" a="1"/>
  <c r="C1851" i="2" s="1"/>
  <c r="C1852" i="2" a="1"/>
  <c r="C1852" i="2" s="1"/>
  <c r="C1853" i="2" a="1"/>
  <c r="C1853" i="2" s="1"/>
  <c r="C1854" i="2" a="1"/>
  <c r="C1854" i="2" s="1"/>
  <c r="C1855" i="2" a="1"/>
  <c r="C1855" i="2" s="1"/>
  <c r="C1856" i="2" a="1"/>
  <c r="C1856" i="2" s="1"/>
  <c r="C1857" i="2" a="1"/>
  <c r="C1857" i="2" s="1"/>
  <c r="C1858" i="2" a="1"/>
  <c r="C1858" i="2" s="1"/>
  <c r="C1859" i="2" a="1"/>
  <c r="C1859" i="2" s="1"/>
  <c r="C1860" i="2" a="1"/>
  <c r="C1860" i="2" s="1"/>
  <c r="C1861" i="2" a="1"/>
  <c r="C1861" i="2" s="1"/>
  <c r="C1862" i="2" a="1"/>
  <c r="C1862" i="2" s="1"/>
  <c r="C1863" i="2" a="1"/>
  <c r="C1863" i="2" s="1"/>
  <c r="C1864" i="2" a="1"/>
  <c r="C1864" i="2" s="1"/>
  <c r="C1865" i="2" a="1"/>
  <c r="C1865" i="2" s="1"/>
  <c r="C1866" i="2" a="1"/>
  <c r="C1866" i="2" s="1"/>
  <c r="C1867" i="2" a="1"/>
  <c r="C1867" i="2" s="1"/>
  <c r="C1868" i="2" a="1"/>
  <c r="C1868" i="2" s="1"/>
  <c r="C1869" i="2" a="1"/>
  <c r="C1869" i="2" s="1"/>
  <c r="C1870" i="2" a="1"/>
  <c r="C1870" i="2" s="1"/>
  <c r="C1871" i="2" a="1"/>
  <c r="C1871" i="2" s="1"/>
  <c r="C1872" i="2" a="1"/>
  <c r="C1872" i="2" s="1"/>
  <c r="C1873" i="2" a="1"/>
  <c r="C1873" i="2" s="1"/>
  <c r="C1874" i="2" a="1"/>
  <c r="C1874" i="2" s="1"/>
  <c r="C1875" i="2" a="1"/>
  <c r="C1875" i="2" s="1"/>
  <c r="C1876" i="2" a="1"/>
  <c r="C1876" i="2" s="1"/>
  <c r="C1877" i="2" a="1"/>
  <c r="C1877" i="2" s="1"/>
  <c r="C1878" i="2" a="1"/>
  <c r="C1878" i="2" s="1"/>
  <c r="C1879" i="2" a="1"/>
  <c r="C1879" i="2" s="1"/>
  <c r="C1880" i="2" a="1"/>
  <c r="C1880" i="2" s="1"/>
  <c r="C1881" i="2" a="1"/>
  <c r="C1881" i="2" s="1"/>
  <c r="C1882" i="2" a="1"/>
  <c r="C1882" i="2" s="1"/>
  <c r="C1883" i="2" a="1"/>
  <c r="C1883" i="2" s="1"/>
  <c r="C1884" i="2" a="1"/>
  <c r="C1884" i="2" s="1"/>
  <c r="C1885" i="2" a="1"/>
  <c r="C1885" i="2" s="1"/>
  <c r="C1886" i="2" a="1"/>
  <c r="C1886" i="2" s="1"/>
  <c r="C1887" i="2" a="1"/>
  <c r="C1887" i="2" s="1"/>
  <c r="C1888" i="2" a="1"/>
  <c r="C1888" i="2" s="1"/>
  <c r="C1889" i="2" a="1"/>
  <c r="C1889" i="2" s="1"/>
  <c r="C1890" i="2" a="1"/>
  <c r="C1890" i="2" s="1"/>
  <c r="C1891" i="2" a="1"/>
  <c r="C1891" i="2" s="1"/>
  <c r="C1892" i="2" a="1"/>
  <c r="C1892" i="2" s="1"/>
  <c r="C1893" i="2" a="1"/>
  <c r="C1893" i="2" s="1"/>
  <c r="C1894" i="2" a="1"/>
  <c r="C1894" i="2" s="1"/>
  <c r="C1895" i="2" a="1"/>
  <c r="C1895" i="2" s="1"/>
  <c r="C1896" i="2" a="1"/>
  <c r="C1896" i="2" s="1"/>
  <c r="C1897" i="2" a="1"/>
  <c r="C1897" i="2" s="1"/>
  <c r="C1898" i="2" a="1"/>
  <c r="C1898" i="2" s="1"/>
  <c r="C1899" i="2" a="1"/>
  <c r="C1899" i="2" s="1"/>
  <c r="C1900" i="2" a="1"/>
  <c r="C1900" i="2" s="1"/>
  <c r="C1901" i="2" a="1"/>
  <c r="C1901" i="2" s="1"/>
  <c r="C1902" i="2" a="1"/>
  <c r="C1902" i="2" s="1"/>
  <c r="C1903" i="2" a="1"/>
  <c r="C1903" i="2" s="1"/>
  <c r="C1904" i="2" a="1"/>
  <c r="C1904" i="2" s="1"/>
  <c r="C1905" i="2" a="1"/>
  <c r="C1905" i="2" s="1"/>
  <c r="C1906" i="2" a="1"/>
  <c r="C1906" i="2" s="1"/>
  <c r="C1907" i="2" a="1"/>
  <c r="C1907" i="2" s="1"/>
  <c r="C1908" i="2" a="1"/>
  <c r="C1908" i="2" s="1"/>
  <c r="C1909" i="2" a="1"/>
  <c r="C1909" i="2" s="1"/>
  <c r="C1910" i="2" a="1"/>
  <c r="C1910" i="2" s="1"/>
  <c r="C1911" i="2" a="1"/>
  <c r="C1911" i="2" s="1"/>
  <c r="C1912" i="2" a="1"/>
  <c r="C1912" i="2" s="1"/>
  <c r="C1913" i="2" a="1"/>
  <c r="C1913" i="2" s="1"/>
  <c r="C1914" i="2" a="1"/>
  <c r="C1914" i="2" s="1"/>
  <c r="C1915" i="2" a="1"/>
  <c r="C1915" i="2" s="1"/>
  <c r="C1916" i="2" a="1"/>
  <c r="C1916" i="2" s="1"/>
  <c r="C1917" i="2" a="1"/>
  <c r="C1917" i="2" s="1"/>
  <c r="C1918" i="2" a="1"/>
  <c r="C1918" i="2" s="1"/>
  <c r="C1919" i="2" a="1"/>
  <c r="C1919" i="2" s="1"/>
  <c r="C1920" i="2" a="1"/>
  <c r="C1920" i="2" s="1"/>
  <c r="C1921" i="2" a="1"/>
  <c r="C1921" i="2" s="1"/>
  <c r="C1922" i="2" a="1"/>
  <c r="C1922" i="2" s="1"/>
  <c r="C1923" i="2" a="1"/>
  <c r="C1923" i="2" s="1"/>
  <c r="C1924" i="2" a="1"/>
  <c r="C1924" i="2" s="1"/>
  <c r="C1925" i="2" a="1"/>
  <c r="C1925" i="2" s="1"/>
  <c r="C1926" i="2" a="1"/>
  <c r="C1926" i="2" s="1"/>
  <c r="C1927" i="2" a="1"/>
  <c r="C1927" i="2" s="1"/>
  <c r="C1928" i="2" a="1"/>
  <c r="C1928" i="2" s="1"/>
  <c r="C1929" i="2" a="1"/>
  <c r="C1929" i="2" s="1"/>
  <c r="C1930" i="2" a="1"/>
  <c r="C1930" i="2" s="1"/>
  <c r="C1931" i="2" a="1"/>
  <c r="C1931" i="2" s="1"/>
  <c r="C1932" i="2" a="1"/>
  <c r="C1932" i="2" s="1"/>
  <c r="C1933" i="2" a="1"/>
  <c r="C1933" i="2" s="1"/>
  <c r="C1934" i="2" a="1"/>
  <c r="C1934" i="2" s="1"/>
  <c r="C1935" i="2" a="1"/>
  <c r="C1935" i="2" s="1"/>
  <c r="C1936" i="2" a="1"/>
  <c r="C1936" i="2" s="1"/>
  <c r="C1937" i="2" a="1"/>
  <c r="C1937" i="2" s="1"/>
  <c r="C1938" i="2" a="1"/>
  <c r="C1938" i="2" s="1"/>
  <c r="C1939" i="2" a="1"/>
  <c r="C1939" i="2" s="1"/>
  <c r="C1940" i="2" a="1"/>
  <c r="C1940" i="2" s="1"/>
  <c r="C1941" i="2" a="1"/>
  <c r="C1941" i="2" s="1"/>
  <c r="C1942" i="2" a="1"/>
  <c r="C1942" i="2" s="1"/>
  <c r="C1943" i="2" a="1"/>
  <c r="C1943" i="2" s="1"/>
  <c r="C1944" i="2" a="1"/>
  <c r="C1944" i="2" s="1"/>
  <c r="C1945" i="2" a="1"/>
  <c r="C1945" i="2" s="1"/>
  <c r="C1946" i="2" a="1"/>
  <c r="C1946" i="2" s="1"/>
  <c r="C1947" i="2" a="1"/>
  <c r="C1947" i="2" s="1"/>
  <c r="C1948" i="2" a="1"/>
  <c r="C1948" i="2" s="1"/>
  <c r="C1949" i="2" a="1"/>
  <c r="C1949" i="2" s="1"/>
  <c r="C1950" i="2" a="1"/>
  <c r="C1950" i="2" s="1"/>
  <c r="C1951" i="2" a="1"/>
  <c r="C1951" i="2" s="1"/>
  <c r="C1952" i="2" a="1"/>
  <c r="C1952" i="2" s="1"/>
  <c r="C1953" i="2" a="1"/>
  <c r="C1953" i="2" s="1"/>
  <c r="C1954" i="2" a="1"/>
  <c r="C1954" i="2" s="1"/>
  <c r="C1955" i="2" a="1"/>
  <c r="C1955" i="2" s="1"/>
  <c r="C1956" i="2" a="1"/>
  <c r="C1956" i="2" s="1"/>
  <c r="C1957" i="2" a="1"/>
  <c r="C1957" i="2" s="1"/>
  <c r="C1958" i="2" a="1"/>
  <c r="C1958" i="2" s="1"/>
  <c r="C1959" i="2" a="1"/>
  <c r="C1959" i="2" s="1"/>
  <c r="C1960" i="2" a="1"/>
  <c r="C1960" i="2" s="1"/>
  <c r="C1961" i="2" a="1"/>
  <c r="C1961" i="2" s="1"/>
  <c r="C1962" i="2" a="1"/>
  <c r="C1962" i="2" s="1"/>
  <c r="C1963" i="2" a="1"/>
  <c r="C1963" i="2" s="1"/>
  <c r="C1964" i="2" a="1"/>
  <c r="C1964" i="2" s="1"/>
  <c r="C1965" i="2" a="1"/>
  <c r="C1965" i="2" s="1"/>
  <c r="C1966" i="2" a="1"/>
  <c r="C1966" i="2" s="1"/>
  <c r="C1967" i="2" a="1"/>
  <c r="C1967" i="2" s="1"/>
  <c r="C1968" i="2" a="1"/>
  <c r="C1968" i="2" s="1"/>
  <c r="C1969" i="2" a="1"/>
  <c r="C1969" i="2" s="1"/>
  <c r="C1970" i="2" a="1"/>
  <c r="C1970" i="2" s="1"/>
  <c r="C1971" i="2" a="1"/>
  <c r="C1971" i="2" s="1"/>
  <c r="C1972" i="2" a="1"/>
  <c r="C1972" i="2" s="1"/>
  <c r="C1973" i="2" a="1"/>
  <c r="C1973" i="2" s="1"/>
  <c r="C1974" i="2" a="1"/>
  <c r="C1974" i="2" s="1"/>
  <c r="C1975" i="2" a="1"/>
  <c r="C1975" i="2" s="1"/>
  <c r="C1976" i="2" a="1"/>
  <c r="C1976" i="2" s="1"/>
  <c r="C1977" i="2" a="1"/>
  <c r="C1977" i="2" s="1"/>
  <c r="C1978" i="2" a="1"/>
  <c r="C1978" i="2" s="1"/>
  <c r="C1979" i="2" a="1"/>
  <c r="C1979" i="2" s="1"/>
  <c r="C1980" i="2" a="1"/>
  <c r="C1980" i="2" s="1"/>
  <c r="C1981" i="2" a="1"/>
  <c r="C1981" i="2" s="1"/>
  <c r="C1982" i="2" a="1"/>
  <c r="C1982" i="2" s="1"/>
  <c r="C1983" i="2" a="1"/>
  <c r="C1983" i="2" s="1"/>
  <c r="C1984" i="2" a="1"/>
  <c r="C1984" i="2" s="1"/>
  <c r="C1985" i="2" a="1"/>
  <c r="C1985" i="2" s="1"/>
  <c r="C1986" i="2" a="1"/>
  <c r="C1986" i="2" s="1"/>
  <c r="C1987" i="2" a="1"/>
  <c r="C1987" i="2" s="1"/>
  <c r="C1988" i="2" a="1"/>
  <c r="C1988" i="2" s="1"/>
  <c r="C1989" i="2" a="1"/>
  <c r="C1989" i="2" s="1"/>
  <c r="C1990" i="2" a="1"/>
  <c r="C1990" i="2" s="1"/>
  <c r="C1991" i="2" a="1"/>
  <c r="C1991" i="2" s="1"/>
  <c r="C1992" i="2" a="1"/>
  <c r="C1992" i="2" s="1"/>
  <c r="C1993" i="2" a="1"/>
  <c r="C1993" i="2" s="1"/>
  <c r="C1994" i="2" a="1"/>
  <c r="C1994" i="2" s="1"/>
  <c r="C1995" i="2" a="1"/>
  <c r="C1995" i="2" s="1"/>
  <c r="C1996" i="2" a="1"/>
  <c r="C1996" i="2" s="1"/>
  <c r="C1997" i="2" a="1"/>
  <c r="C1997" i="2" s="1"/>
  <c r="C1998" i="2" a="1"/>
  <c r="C1998" i="2" s="1"/>
  <c r="C1999" i="2" a="1"/>
  <c r="C1999" i="2" s="1"/>
  <c r="C2000" i="2" a="1"/>
  <c r="C2000" i="2" s="1"/>
  <c r="C2001" i="2" a="1"/>
  <c r="C2001" i="2" s="1"/>
  <c r="C2002" i="2" a="1"/>
  <c r="C2002" i="2" s="1"/>
  <c r="C2003" i="2" a="1"/>
  <c r="C2003" i="2" s="1"/>
  <c r="C2004" i="2" a="1"/>
  <c r="C2004" i="2" s="1"/>
  <c r="C2005" i="2" a="1"/>
  <c r="C2005" i="2" s="1"/>
  <c r="C2006" i="2" a="1"/>
  <c r="C2006" i="2" s="1"/>
  <c r="C2058" i="2" a="1"/>
  <c r="C2058" i="2" s="1"/>
  <c r="C2059" i="2" a="1"/>
  <c r="C2059" i="2" s="1"/>
  <c r="C2060" i="2" a="1"/>
  <c r="C2060" i="2" s="1"/>
  <c r="C2061" i="2" a="1"/>
  <c r="C2061" i="2" s="1"/>
  <c r="C2062" i="2" a="1"/>
  <c r="C2062" i="2" s="1"/>
  <c r="C2063" i="2" a="1"/>
  <c r="C2063" i="2" s="1"/>
  <c r="C2064" i="2" a="1"/>
  <c r="C2064" i="2" s="1"/>
  <c r="C2065" i="2" a="1"/>
  <c r="C2065" i="2" s="1"/>
  <c r="C2066" i="2" a="1"/>
  <c r="C2066" i="2" s="1"/>
  <c r="C2067" i="2" a="1"/>
  <c r="C2067" i="2" s="1"/>
  <c r="C2068" i="2" a="1"/>
  <c r="C2068" i="2" s="1"/>
  <c r="C2069" i="2" a="1"/>
  <c r="C2069" i="2" s="1"/>
  <c r="C2070" i="2" a="1"/>
  <c r="C2070" i="2" s="1"/>
  <c r="C2071" i="2" a="1"/>
  <c r="C2071" i="2" s="1"/>
  <c r="C2072" i="2" a="1"/>
  <c r="C2072" i="2" s="1"/>
  <c r="C2073" i="2" a="1"/>
  <c r="C2073" i="2" s="1"/>
  <c r="C2074" i="2" a="1"/>
  <c r="C2074" i="2" s="1"/>
  <c r="C2075" i="2" a="1"/>
  <c r="C2075" i="2" s="1"/>
  <c r="C2076" i="2" a="1"/>
  <c r="C2076" i="2" s="1"/>
  <c r="C2077" i="2" a="1"/>
  <c r="C2077" i="2" s="1"/>
  <c r="C2078" i="2" a="1"/>
  <c r="C2078" i="2" s="1"/>
  <c r="C2079" i="2" a="1"/>
  <c r="C2079" i="2" s="1"/>
  <c r="C2080" i="2" a="1"/>
  <c r="C2080" i="2" s="1"/>
  <c r="C2081" i="2" a="1"/>
  <c r="C2081" i="2" s="1"/>
  <c r="C2082" i="2" a="1"/>
  <c r="C2082" i="2" s="1"/>
  <c r="C2083" i="2" a="1"/>
  <c r="C2083" i="2" s="1"/>
  <c r="C2084" i="2" a="1"/>
  <c r="C2084" i="2" s="1"/>
  <c r="C2085" i="2" a="1"/>
  <c r="C2085" i="2" s="1"/>
  <c r="C2086" i="2" a="1"/>
  <c r="C2086" i="2" s="1"/>
  <c r="C2087" i="2" a="1"/>
  <c r="C2087" i="2" s="1"/>
  <c r="C2088" i="2" a="1"/>
  <c r="C2088" i="2" s="1"/>
  <c r="C2089" i="2" a="1"/>
  <c r="C2089" i="2" s="1"/>
  <c r="C2090" i="2" a="1"/>
  <c r="C2090" i="2" s="1"/>
  <c r="C2091" i="2" a="1"/>
  <c r="C2091" i="2" s="1"/>
  <c r="C2092" i="2" a="1"/>
  <c r="C2092" i="2" s="1"/>
  <c r="C2093" i="2" a="1"/>
  <c r="C2093" i="2" s="1"/>
  <c r="C2094" i="2" a="1"/>
  <c r="C2094" i="2" s="1"/>
  <c r="C2095" i="2" a="1"/>
  <c r="C2095" i="2" s="1"/>
  <c r="C2096" i="2" a="1"/>
  <c r="C2096" i="2" s="1"/>
  <c r="C2097" i="2" a="1"/>
  <c r="C2097" i="2" s="1"/>
  <c r="C2098" i="2" a="1"/>
  <c r="C2098" i="2" s="1"/>
  <c r="C2099" i="2" a="1"/>
  <c r="C2099" i="2" s="1"/>
  <c r="C2100" i="2" a="1"/>
  <c r="C2100" i="2" s="1"/>
  <c r="C2101" i="2" a="1"/>
  <c r="C2101" i="2" s="1"/>
  <c r="C2102" i="2" a="1"/>
  <c r="C2102" i="2" s="1"/>
  <c r="C2103" i="2" a="1"/>
  <c r="C2103" i="2" s="1"/>
  <c r="C2104" i="2" a="1"/>
  <c r="C2104" i="2" s="1"/>
  <c r="C2105" i="2" a="1"/>
  <c r="C2105" i="2" s="1"/>
  <c r="C2106" i="2" a="1"/>
  <c r="C2106" i="2" s="1"/>
  <c r="C2107" i="2" a="1"/>
  <c r="C2107" i="2" s="1"/>
  <c r="C2108" i="2" a="1"/>
  <c r="C2108" i="2" s="1"/>
  <c r="C2109" i="2" a="1"/>
  <c r="C2109" i="2" s="1"/>
  <c r="C2110" i="2" a="1"/>
  <c r="C2110" i="2" s="1"/>
  <c r="C2111" i="2" a="1"/>
  <c r="C2111" i="2" s="1"/>
  <c r="C2112" i="2" a="1"/>
  <c r="C2112" i="2" s="1"/>
  <c r="C2113" i="2" a="1"/>
  <c r="C2113" i="2" s="1"/>
  <c r="C2114" i="2" a="1"/>
  <c r="C2114" i="2" s="1"/>
  <c r="C2115" i="2" a="1"/>
  <c r="C2115" i="2" s="1"/>
  <c r="C2116" i="2" a="1"/>
  <c r="C2116" i="2" s="1"/>
  <c r="C2117" i="2" a="1"/>
  <c r="C2117" i="2" s="1"/>
  <c r="C2118" i="2" a="1"/>
  <c r="C2118" i="2" s="1"/>
  <c r="C2119" i="2" a="1"/>
  <c r="C2119" i="2" s="1"/>
  <c r="C2120" i="2" a="1"/>
  <c r="C2120" i="2" s="1"/>
  <c r="C2121" i="2" a="1"/>
  <c r="C2121" i="2" s="1"/>
  <c r="C2122" i="2" a="1"/>
  <c r="C2122" i="2" s="1"/>
  <c r="C2123" i="2" a="1"/>
  <c r="C2123" i="2" s="1"/>
  <c r="C2124" i="2" a="1"/>
  <c r="C2124" i="2" s="1"/>
  <c r="C2125" i="2" a="1"/>
  <c r="C2125" i="2" s="1"/>
  <c r="C2126" i="2" a="1"/>
  <c r="C2126" i="2" s="1"/>
  <c r="C2127" i="2" a="1"/>
  <c r="C2127" i="2" s="1"/>
  <c r="C2128" i="2" a="1"/>
  <c r="C2128" i="2" s="1"/>
  <c r="C2129" i="2" a="1"/>
  <c r="C2129" i="2" s="1"/>
  <c r="C2130" i="2" a="1"/>
  <c r="C2130" i="2" s="1"/>
  <c r="C2131" i="2" a="1"/>
  <c r="C2131" i="2" s="1"/>
  <c r="C2132" i="2" a="1"/>
  <c r="C2132" i="2" s="1"/>
  <c r="C2133" i="2" a="1"/>
  <c r="C2133" i="2" s="1"/>
  <c r="C2134" i="2" a="1"/>
  <c r="C2134" i="2" s="1"/>
  <c r="C2135" i="2" a="1"/>
  <c r="C2135" i="2" s="1"/>
  <c r="C2136" i="2" a="1"/>
  <c r="C2136" i="2" s="1"/>
  <c r="C2137" i="2" a="1"/>
  <c r="C2137" i="2" s="1"/>
  <c r="C2138" i="2" a="1"/>
  <c r="C2138" i="2" s="1"/>
  <c r="C2139" i="2" a="1"/>
  <c r="C2139" i="2" s="1"/>
  <c r="C2140" i="2" a="1"/>
  <c r="C2140" i="2" s="1"/>
  <c r="C2141" i="2" a="1"/>
  <c r="C2141" i="2" s="1"/>
  <c r="C2142" i="2" a="1"/>
  <c r="C2142" i="2" s="1"/>
  <c r="C2143" i="2" a="1"/>
  <c r="C2143" i="2" s="1"/>
  <c r="C2144" i="2" a="1"/>
  <c r="C2144" i="2" s="1"/>
  <c r="C2145" i="2" a="1"/>
  <c r="C2145" i="2" s="1"/>
  <c r="C2146" i="2" a="1"/>
  <c r="C2146" i="2" s="1"/>
  <c r="C2147" i="2" a="1"/>
  <c r="C2147" i="2" s="1"/>
  <c r="C2148" i="2" a="1"/>
  <c r="C2148" i="2" s="1"/>
  <c r="C2149" i="2" a="1"/>
  <c r="C2149" i="2" s="1"/>
  <c r="C2150" i="2" a="1"/>
  <c r="C2150" i="2" s="1"/>
  <c r="C2151" i="2" a="1"/>
  <c r="C2151" i="2" s="1"/>
  <c r="C2152" i="2" a="1"/>
  <c r="C2152" i="2" s="1"/>
  <c r="C2153" i="2" a="1"/>
  <c r="C2153" i="2" s="1"/>
  <c r="C2154" i="2" a="1"/>
  <c r="C2154" i="2" s="1"/>
  <c r="C2155" i="2" a="1"/>
  <c r="C2155" i="2" s="1"/>
  <c r="C2156" i="2" a="1"/>
  <c r="C2156" i="2" s="1"/>
  <c r="C2157" i="2" a="1"/>
  <c r="C2157" i="2" s="1"/>
  <c r="C2158" i="2" a="1"/>
  <c r="C2158" i="2" s="1"/>
  <c r="C2159" i="2" a="1"/>
  <c r="C2159" i="2" s="1"/>
  <c r="C2160" i="2" a="1"/>
  <c r="C2160" i="2" s="1"/>
  <c r="C2161" i="2" a="1"/>
  <c r="C2161" i="2" s="1"/>
  <c r="C2162" i="2" a="1"/>
  <c r="C2162" i="2" s="1"/>
  <c r="C2163" i="2" a="1"/>
  <c r="C2163" i="2" s="1"/>
  <c r="C2164" i="2" a="1"/>
  <c r="C2164" i="2" s="1"/>
  <c r="C2165" i="2" a="1"/>
  <c r="C2165" i="2" s="1"/>
  <c r="C2166" i="2" a="1"/>
  <c r="C2166" i="2" s="1"/>
  <c r="C2167" i="2" a="1"/>
  <c r="C2167" i="2" s="1"/>
  <c r="C2168" i="2" a="1"/>
  <c r="C2168" i="2" s="1"/>
  <c r="C2169" i="2" a="1"/>
  <c r="C2169" i="2" s="1"/>
  <c r="C2170" i="2" a="1"/>
  <c r="C2170" i="2" s="1"/>
  <c r="C2171" i="2" a="1"/>
  <c r="C2171" i="2" s="1"/>
  <c r="C2172" i="2" a="1"/>
  <c r="C2172" i="2" s="1"/>
  <c r="C2173" i="2" a="1"/>
  <c r="C2173" i="2" s="1"/>
  <c r="C2174" i="2" a="1"/>
  <c r="C2174" i="2" s="1"/>
  <c r="C2175" i="2" a="1"/>
  <c r="C2175" i="2" s="1"/>
  <c r="C2176" i="2" a="1"/>
  <c r="C2176" i="2" s="1"/>
  <c r="C2177" i="2" a="1"/>
  <c r="C2177" i="2" s="1"/>
  <c r="C2178" i="2" a="1"/>
  <c r="C2178" i="2" s="1"/>
  <c r="C2179" i="2" a="1"/>
  <c r="C2179" i="2" s="1"/>
  <c r="C2180" i="2" a="1"/>
  <c r="C2180" i="2" s="1"/>
  <c r="C2181" i="2" a="1"/>
  <c r="C2181" i="2" s="1"/>
  <c r="C2182" i="2" a="1"/>
  <c r="C2182" i="2" s="1"/>
  <c r="C2183" i="2" a="1"/>
  <c r="C2183" i="2" s="1"/>
  <c r="C2184" i="2" a="1"/>
  <c r="C2184" i="2" s="1"/>
  <c r="C2185" i="2" a="1"/>
  <c r="C2185" i="2" s="1"/>
  <c r="C2186" i="2" a="1"/>
  <c r="C2186" i="2" s="1"/>
  <c r="C2187" i="2" a="1"/>
  <c r="C2187" i="2" s="1"/>
  <c r="C2188" i="2" a="1"/>
  <c r="C2188" i="2" s="1"/>
  <c r="C2189" i="2" a="1"/>
  <c r="C2189" i="2" s="1"/>
  <c r="C2190" i="2" a="1"/>
  <c r="C2190" i="2" s="1"/>
  <c r="C2191" i="2" a="1"/>
  <c r="C2191" i="2" s="1"/>
  <c r="C2192" i="2" a="1"/>
  <c r="C2192" i="2" s="1"/>
  <c r="C2193" i="2" a="1"/>
  <c r="C2193" i="2" s="1"/>
  <c r="C2194" i="2" a="1"/>
  <c r="C2194" i="2" s="1"/>
  <c r="C2195" i="2" a="1"/>
  <c r="C2195" i="2" s="1"/>
  <c r="C2196" i="2" a="1"/>
  <c r="C2196" i="2" s="1"/>
  <c r="C2197" i="2" a="1"/>
  <c r="C2197" i="2" s="1"/>
  <c r="C2198" i="2" a="1"/>
  <c r="C2198" i="2" s="1"/>
  <c r="C2199" i="2" a="1"/>
  <c r="C2199" i="2" s="1"/>
  <c r="C2200" i="2" a="1"/>
  <c r="C2200" i="2" s="1"/>
  <c r="C2201" i="2" a="1"/>
  <c r="C2201" i="2" s="1"/>
  <c r="C2202" i="2" a="1"/>
  <c r="C2202" i="2" s="1"/>
  <c r="C2203" i="2" a="1"/>
  <c r="C2203" i="2" s="1"/>
  <c r="C2204" i="2" a="1"/>
  <c r="C2204" i="2" s="1"/>
  <c r="C2205" i="2" a="1"/>
  <c r="C2205" i="2" s="1"/>
  <c r="C2206" i="2" a="1"/>
  <c r="C2206" i="2" s="1"/>
  <c r="C2207" i="2" a="1"/>
  <c r="C2207" i="2" s="1"/>
  <c r="C2208" i="2" a="1"/>
  <c r="C2208" i="2" s="1"/>
  <c r="C2209" i="2" a="1"/>
  <c r="C2209" i="2" s="1"/>
  <c r="C2210" i="2" a="1"/>
  <c r="C2210" i="2" s="1"/>
  <c r="C2211" i="2" a="1"/>
  <c r="C2211" i="2" s="1"/>
  <c r="C2212" i="2" a="1"/>
  <c r="C2212" i="2" s="1"/>
  <c r="C2213" i="2" a="1"/>
  <c r="C2213" i="2" s="1"/>
  <c r="C2214" i="2" a="1"/>
  <c r="C2214" i="2" s="1"/>
  <c r="C2215" i="2" a="1"/>
  <c r="C2215" i="2" s="1"/>
  <c r="C2216" i="2" a="1"/>
  <c r="C2216" i="2" s="1"/>
  <c r="C2217" i="2" a="1"/>
  <c r="C2217" i="2" s="1"/>
  <c r="C2218" i="2" a="1"/>
  <c r="C2218" i="2" s="1"/>
  <c r="C2219" i="2" a="1"/>
  <c r="C2219" i="2" s="1"/>
  <c r="C2220" i="2" a="1"/>
  <c r="C2220" i="2" s="1"/>
  <c r="C2221" i="2" a="1"/>
  <c r="C2221" i="2" s="1"/>
  <c r="C2222" i="2" a="1"/>
  <c r="C2222" i="2" s="1"/>
  <c r="C2223" i="2" a="1"/>
  <c r="C2223" i="2" s="1"/>
  <c r="C2224" i="2" a="1"/>
  <c r="C2224" i="2" s="1"/>
  <c r="C2225" i="2" a="1"/>
  <c r="C2225" i="2" s="1"/>
  <c r="C2226" i="2" a="1"/>
  <c r="C2226" i="2" s="1"/>
  <c r="C2227" i="2" a="1"/>
  <c r="C2227" i="2" s="1"/>
  <c r="C2228" i="2" a="1"/>
  <c r="C2228" i="2" s="1"/>
  <c r="C2229" i="2" a="1"/>
  <c r="C2229" i="2" s="1"/>
  <c r="C2230" i="2" a="1"/>
  <c r="C2230" i="2" s="1"/>
  <c r="C2231" i="2" a="1"/>
  <c r="C2231" i="2" s="1"/>
  <c r="C2232" i="2" a="1"/>
  <c r="C2232" i="2" s="1"/>
  <c r="C2233" i="2" a="1"/>
  <c r="C2233" i="2" s="1"/>
  <c r="C2234" i="2" a="1"/>
  <c r="C2234" i="2" s="1"/>
  <c r="C2235" i="2" a="1"/>
  <c r="C2235" i="2" s="1"/>
  <c r="C2236" i="2" a="1"/>
  <c r="C2236" i="2" s="1"/>
  <c r="C2237" i="2" a="1"/>
  <c r="C2237" i="2" s="1"/>
  <c r="C2238" i="2" a="1"/>
  <c r="C2238" i="2" s="1"/>
  <c r="C2239" i="2" a="1"/>
  <c r="C2239" i="2" s="1"/>
  <c r="C2240" i="2" a="1"/>
  <c r="C2240" i="2" s="1"/>
  <c r="C2241" i="2" a="1"/>
  <c r="C2241" i="2" s="1"/>
  <c r="C2242" i="2" a="1"/>
  <c r="C2242" i="2" s="1"/>
  <c r="C2243" i="2" a="1"/>
  <c r="C2243" i="2" s="1"/>
  <c r="C2244" i="2" a="1"/>
  <c r="C2244" i="2" s="1"/>
  <c r="C2245" i="2" a="1"/>
  <c r="C2245" i="2" s="1"/>
  <c r="C2246" i="2" a="1"/>
  <c r="C2246" i="2" s="1"/>
  <c r="C2247" i="2" a="1"/>
  <c r="C2247" i="2" s="1"/>
  <c r="C2248" i="2" a="1"/>
  <c r="C2248" i="2" s="1"/>
  <c r="C2249" i="2" a="1"/>
  <c r="C2249" i="2" s="1"/>
  <c r="C2250" i="2" a="1"/>
  <c r="C2250" i="2" s="1"/>
  <c r="C2251" i="2" a="1"/>
  <c r="C2251" i="2" s="1"/>
  <c r="C2253" i="2" a="1"/>
  <c r="C2253" i="2" s="1"/>
  <c r="C2254" i="2" a="1"/>
  <c r="C2254" i="2" s="1"/>
  <c r="C2255" i="2" a="1"/>
  <c r="C2255" i="2" s="1"/>
  <c r="C2256" i="2" a="1"/>
  <c r="C2256" i="2" s="1"/>
  <c r="C2257" i="2" a="1"/>
  <c r="C2257" i="2" s="1"/>
  <c r="C2258" i="2" a="1"/>
  <c r="C2258" i="2" s="1"/>
  <c r="C2259" i="2" a="1"/>
  <c r="C2259" i="2" s="1"/>
  <c r="C2260" i="2" a="1"/>
  <c r="C2260" i="2" s="1"/>
  <c r="C2261" i="2" a="1"/>
  <c r="C2261" i="2" s="1"/>
  <c r="C2262" i="2" a="1"/>
  <c r="C2262" i="2" s="1"/>
  <c r="C2263" i="2" a="1"/>
  <c r="C2263" i="2" s="1"/>
  <c r="C2264" i="2" a="1"/>
  <c r="C2264" i="2" s="1"/>
  <c r="C2265" i="2" a="1"/>
  <c r="C2265" i="2" s="1"/>
  <c r="C2266" i="2" a="1"/>
  <c r="C2266" i="2" s="1"/>
  <c r="C2267" i="2" a="1"/>
  <c r="C2267" i="2" s="1"/>
  <c r="C2268" i="2" a="1"/>
  <c r="C2268" i="2" s="1"/>
  <c r="C2269" i="2" a="1"/>
  <c r="C2269" i="2" s="1"/>
  <c r="C2270" i="2" a="1"/>
  <c r="C2270" i="2" s="1"/>
  <c r="C2271" i="2" a="1"/>
  <c r="C2271" i="2" s="1"/>
  <c r="C2272" i="2" a="1"/>
  <c r="C2272" i="2" s="1"/>
  <c r="C2273" i="2" a="1"/>
  <c r="C2273" i="2" s="1"/>
  <c r="C2274" i="2" a="1"/>
  <c r="C2274" i="2" s="1"/>
  <c r="C2275" i="2" a="1"/>
  <c r="C2275" i="2" s="1"/>
  <c r="C2276" i="2" a="1"/>
  <c r="C2276" i="2" s="1"/>
  <c r="C2277" i="2" a="1"/>
  <c r="C2277" i="2" s="1"/>
  <c r="C2278" i="2" a="1"/>
  <c r="C2278" i="2" s="1"/>
  <c r="C2279" i="2" a="1"/>
  <c r="C2279" i="2" s="1"/>
  <c r="C2280" i="2" a="1"/>
  <c r="C2280" i="2" s="1"/>
  <c r="C2281" i="2" a="1"/>
  <c r="C2281" i="2" s="1"/>
  <c r="C2282" i="2" a="1"/>
  <c r="C2282" i="2" s="1"/>
  <c r="C2283" i="2" a="1"/>
  <c r="C2283" i="2" s="1"/>
  <c r="C2284" i="2" a="1"/>
  <c r="C2284" i="2" s="1"/>
  <c r="C2285" i="2" a="1"/>
  <c r="C2285" i="2" s="1"/>
  <c r="C2286" i="2" a="1"/>
  <c r="C2286" i="2" s="1"/>
  <c r="C2287" i="2" a="1"/>
  <c r="C2287" i="2" s="1"/>
  <c r="C2288" i="2" a="1"/>
  <c r="C2288" i="2" s="1"/>
  <c r="C2289" i="2" a="1"/>
  <c r="C2289" i="2" s="1"/>
  <c r="C2290" i="2" a="1"/>
  <c r="C2290" i="2" s="1"/>
  <c r="C2291" i="2" a="1"/>
  <c r="C2291" i="2" s="1"/>
  <c r="C2292" i="2" a="1"/>
  <c r="C2292" i="2" s="1"/>
  <c r="C2293" i="2" a="1"/>
  <c r="C2293" i="2" s="1"/>
  <c r="C2294" i="2" a="1"/>
  <c r="C2294" i="2" s="1"/>
  <c r="C2295" i="2" a="1"/>
  <c r="C2295" i="2" s="1"/>
  <c r="C2296" i="2" a="1"/>
  <c r="C2296" i="2" s="1"/>
  <c r="C2297" i="2" a="1"/>
  <c r="C2297" i="2" s="1"/>
  <c r="C2298" i="2" a="1"/>
  <c r="C2298" i="2" s="1"/>
  <c r="C2299" i="2" a="1"/>
  <c r="C2299" i="2" s="1"/>
  <c r="C2300" i="2" a="1"/>
  <c r="C2300" i="2" s="1"/>
  <c r="C2301" i="2" a="1"/>
  <c r="C2301" i="2" s="1"/>
  <c r="C2302" i="2" a="1"/>
  <c r="C2302" i="2" s="1"/>
  <c r="C2303" i="2" a="1"/>
  <c r="C2303" i="2" s="1"/>
  <c r="C2304" i="2" a="1"/>
  <c r="C2304" i="2" s="1"/>
  <c r="C2305" i="2" a="1"/>
  <c r="C2305" i="2" s="1"/>
  <c r="C2306" i="2" a="1"/>
  <c r="C2306" i="2" s="1"/>
  <c r="C2307" i="2" a="1"/>
  <c r="C2307" i="2" s="1"/>
  <c r="C2308" i="2" a="1"/>
  <c r="C2308" i="2" s="1"/>
  <c r="C2309" i="2" a="1"/>
  <c r="C2309" i="2" s="1"/>
  <c r="C2310" i="2" a="1"/>
  <c r="C2310" i="2" s="1"/>
  <c r="C2311" i="2" a="1"/>
  <c r="C2311" i="2" s="1"/>
  <c r="C2312" i="2" a="1"/>
  <c r="C2312" i="2" s="1"/>
  <c r="C2313" i="2" a="1"/>
  <c r="C2313" i="2" s="1"/>
  <c r="C2314" i="2" a="1"/>
  <c r="C2314" i="2" s="1"/>
  <c r="C2315" i="2" a="1"/>
  <c r="C2315" i="2" s="1"/>
  <c r="C2316" i="2" a="1"/>
  <c r="C2316" i="2" s="1"/>
  <c r="C2317" i="2" a="1"/>
  <c r="C2317" i="2" s="1"/>
  <c r="C2318" i="2" a="1"/>
  <c r="C2318" i="2" s="1"/>
  <c r="C2319" i="2" a="1"/>
  <c r="C2319" i="2" s="1"/>
  <c r="C2320" i="2" a="1"/>
  <c r="C2320" i="2" s="1"/>
  <c r="C2321" i="2" a="1"/>
  <c r="C2321" i="2" s="1"/>
  <c r="C2322" i="2" a="1"/>
  <c r="C2322" i="2" s="1"/>
  <c r="C2323" i="2" a="1"/>
  <c r="C2323" i="2" s="1"/>
  <c r="C2324" i="2" a="1"/>
  <c r="C2324" i="2" s="1"/>
  <c r="C2325" i="2" a="1"/>
  <c r="C2325" i="2" s="1"/>
  <c r="C2326" i="2" a="1"/>
  <c r="C2326" i="2" s="1"/>
  <c r="C2327" i="2" a="1"/>
  <c r="C2327" i="2" s="1"/>
  <c r="C2328" i="2" a="1"/>
  <c r="C2328" i="2" s="1"/>
  <c r="C2329" i="2" a="1"/>
  <c r="C2329" i="2" s="1"/>
  <c r="C2330" i="2" a="1"/>
  <c r="C2330" i="2" s="1"/>
  <c r="C2331" i="2" a="1"/>
  <c r="C2331" i="2" s="1"/>
  <c r="C2332" i="2" a="1"/>
  <c r="C2332" i="2" s="1"/>
  <c r="C2333" i="2" a="1"/>
  <c r="C2333" i="2" s="1"/>
  <c r="C2334" i="2" a="1"/>
  <c r="C2334" i="2" s="1"/>
  <c r="C2335" i="2" a="1"/>
  <c r="C2335" i="2" s="1"/>
  <c r="C2336" i="2" a="1"/>
  <c r="C2336" i="2" s="1"/>
  <c r="C2337" i="2" a="1"/>
  <c r="C2337" i="2" s="1"/>
  <c r="C2338" i="2" a="1"/>
  <c r="C2338" i="2" s="1"/>
  <c r="C2339" i="2" a="1"/>
  <c r="C2339" i="2" s="1"/>
  <c r="C2340" i="2" a="1"/>
  <c r="C2340" i="2" s="1"/>
  <c r="C2341" i="2" a="1"/>
  <c r="C2341" i="2" s="1"/>
  <c r="C2342" i="2" a="1"/>
  <c r="C2342" i="2" s="1"/>
  <c r="C2343" i="2" a="1"/>
  <c r="C2343" i="2" s="1"/>
  <c r="C2344" i="2" a="1"/>
  <c r="C2344" i="2" s="1"/>
  <c r="C2345" i="2" a="1"/>
  <c r="C2345" i="2" s="1"/>
  <c r="C2346" i="2" a="1"/>
  <c r="C2346" i="2" s="1"/>
  <c r="C2347" i="2" a="1"/>
  <c r="C2347" i="2" s="1"/>
  <c r="C2348" i="2" a="1"/>
  <c r="C2348" i="2" s="1"/>
  <c r="C2349" i="2" a="1"/>
  <c r="C2349" i="2" s="1"/>
  <c r="C2350" i="2" a="1"/>
  <c r="C2350" i="2" s="1"/>
  <c r="C2351" i="2" a="1"/>
  <c r="C2351" i="2" s="1"/>
  <c r="C2352" i="2" a="1"/>
  <c r="C2352" i="2" s="1"/>
  <c r="C2353" i="2" a="1"/>
  <c r="C2353" i="2" s="1"/>
  <c r="C2354" i="2" a="1"/>
  <c r="C2354" i="2" s="1"/>
  <c r="C2355" i="2" a="1"/>
  <c r="C2355" i="2" s="1"/>
  <c r="C2356" i="2" a="1"/>
  <c r="C2356" i="2" s="1"/>
  <c r="C2357" i="2" a="1"/>
  <c r="C2357" i="2" s="1"/>
  <c r="C2358" i="2" a="1"/>
  <c r="C2358" i="2" s="1"/>
  <c r="C2359" i="2" a="1"/>
  <c r="C2359" i="2" s="1"/>
  <c r="C2360" i="2" a="1"/>
  <c r="C2360" i="2" s="1"/>
  <c r="C2361" i="2" a="1"/>
  <c r="C2361" i="2" s="1"/>
  <c r="C2362" i="2" a="1"/>
  <c r="C2362" i="2" s="1"/>
  <c r="C2363" i="2" a="1"/>
  <c r="C2363" i="2" s="1"/>
  <c r="C2364" i="2" a="1"/>
  <c r="C2364" i="2" s="1"/>
  <c r="C2365" i="2" a="1"/>
  <c r="C2365" i="2" s="1"/>
  <c r="C2366" i="2" a="1"/>
  <c r="C2366" i="2" s="1"/>
  <c r="C2367" i="2" a="1"/>
  <c r="C2367" i="2" s="1"/>
  <c r="C2368" i="2" a="1"/>
  <c r="C2368" i="2" s="1"/>
  <c r="C2369" i="2" a="1"/>
  <c r="C2369" i="2" s="1"/>
  <c r="C2370" i="2" a="1"/>
  <c r="C2370" i="2" s="1"/>
  <c r="C2371" i="2" a="1"/>
  <c r="C2371" i="2" s="1"/>
  <c r="C2372" i="2" a="1"/>
  <c r="C2372" i="2" s="1"/>
  <c r="C2373" i="2" a="1"/>
  <c r="C2373" i="2" s="1"/>
  <c r="C2374" i="2" a="1"/>
  <c r="C2374" i="2" s="1"/>
  <c r="C2375" i="2" a="1"/>
  <c r="C2375" i="2" s="1"/>
  <c r="C2376" i="2" a="1"/>
  <c r="C2376" i="2" s="1"/>
  <c r="C2377" i="2" a="1"/>
  <c r="C2377" i="2" s="1"/>
  <c r="C2378" i="2" a="1"/>
  <c r="C2378" i="2" s="1"/>
  <c r="C2379" i="2" a="1"/>
  <c r="C2379" i="2" s="1"/>
  <c r="C2380" i="2" a="1"/>
  <c r="C2380" i="2" s="1"/>
  <c r="C2381" i="2" a="1"/>
  <c r="C2381" i="2" s="1"/>
  <c r="C2382" i="2" a="1"/>
  <c r="C2382" i="2" s="1"/>
  <c r="C2383" i="2" a="1"/>
  <c r="C2383" i="2" s="1"/>
  <c r="C2384" i="2" a="1"/>
  <c r="C2384" i="2" s="1"/>
  <c r="C2385" i="2" a="1"/>
  <c r="C2385" i="2" s="1"/>
  <c r="C2386" i="2" a="1"/>
  <c r="C2386" i="2" s="1"/>
  <c r="C2387" i="2" a="1"/>
  <c r="C2387" i="2" s="1"/>
  <c r="C2388" i="2" a="1"/>
  <c r="C2388" i="2" s="1"/>
  <c r="C2389" i="2" a="1"/>
  <c r="C2389" i="2" s="1"/>
  <c r="C2390" i="2" a="1"/>
  <c r="C2390" i="2" s="1"/>
  <c r="C2391" i="2" a="1"/>
  <c r="C2391" i="2" s="1"/>
  <c r="C2392" i="2" a="1"/>
  <c r="C2392" i="2" s="1"/>
  <c r="C2393" i="2" a="1"/>
  <c r="C2393" i="2" s="1"/>
  <c r="C2394" i="2" a="1"/>
  <c r="C2394" i="2" s="1"/>
  <c r="C2395" i="2" a="1"/>
  <c r="C2395" i="2" s="1"/>
  <c r="C2396" i="2" a="1"/>
  <c r="C2396" i="2" s="1"/>
  <c r="C2397" i="2" a="1"/>
  <c r="C2397" i="2" s="1"/>
  <c r="C2398" i="2" a="1"/>
  <c r="C2398" i="2" s="1"/>
  <c r="C2399" i="2" a="1"/>
  <c r="C2399" i="2" s="1"/>
  <c r="C2400" i="2" a="1"/>
  <c r="C2400" i="2" s="1"/>
  <c r="C2401" i="2" a="1"/>
  <c r="C2401" i="2" s="1"/>
  <c r="C2402" i="2" a="1"/>
  <c r="C2402" i="2" s="1"/>
  <c r="C2403" i="2" a="1"/>
  <c r="C2403" i="2" s="1"/>
  <c r="C2404" i="2" a="1"/>
  <c r="C2404" i="2" s="1"/>
  <c r="C2405" i="2" a="1"/>
  <c r="C2405" i="2" s="1"/>
  <c r="C2406" i="2" a="1"/>
  <c r="C2406" i="2" s="1"/>
  <c r="C2407" i="2" a="1"/>
  <c r="C2407" i="2" s="1"/>
  <c r="C2408" i="2" a="1"/>
  <c r="C2408" i="2" s="1"/>
  <c r="C2409" i="2" a="1"/>
  <c r="C2409" i="2" s="1"/>
  <c r="C2410" i="2" a="1"/>
  <c r="C2410" i="2" s="1"/>
  <c r="C2411" i="2" a="1"/>
  <c r="C2411" i="2" s="1"/>
  <c r="C2412" i="2" a="1"/>
  <c r="C2412" i="2" s="1"/>
  <c r="C2413" i="2" a="1"/>
  <c r="C2413" i="2" s="1"/>
  <c r="C2414" i="2" a="1"/>
  <c r="C2414" i="2" s="1"/>
  <c r="C2415" i="2" a="1"/>
  <c r="C2415" i="2" s="1"/>
  <c r="C2416" i="2" a="1"/>
  <c r="C2416" i="2" s="1"/>
  <c r="C2417" i="2" a="1"/>
  <c r="C2417" i="2" s="1"/>
  <c r="C2418" i="2" a="1"/>
  <c r="C2418" i="2" s="1"/>
  <c r="C2419" i="2" a="1"/>
  <c r="C2419" i="2" s="1"/>
  <c r="C2420" i="2" a="1"/>
  <c r="C2420" i="2" s="1"/>
  <c r="C2421" i="2" a="1"/>
  <c r="C2421" i="2" s="1"/>
  <c r="C2422" i="2" a="1"/>
  <c r="C2422" i="2" s="1"/>
  <c r="C2423" i="2" a="1"/>
  <c r="C2423" i="2" s="1"/>
  <c r="C2424" i="2" a="1"/>
  <c r="C2424" i="2" s="1"/>
  <c r="C2425" i="2" a="1"/>
  <c r="C2425" i="2" s="1"/>
  <c r="C2426" i="2" a="1"/>
  <c r="C2426" i="2" s="1"/>
  <c r="C2427" i="2" a="1"/>
  <c r="C2427" i="2" s="1"/>
  <c r="C2428" i="2" a="1"/>
  <c r="C2428" i="2" s="1"/>
  <c r="C2429" i="2" a="1"/>
  <c r="C2429" i="2" s="1"/>
  <c r="C2430" i="2" a="1"/>
  <c r="C2430" i="2" s="1"/>
  <c r="C2431" i="2" a="1"/>
  <c r="C2431" i="2" s="1"/>
  <c r="C2432" i="2" a="1"/>
  <c r="C2432" i="2" s="1"/>
  <c r="C2433" i="2" a="1"/>
  <c r="C2433" i="2" s="1"/>
  <c r="C2434" i="2" a="1"/>
  <c r="C2434" i="2" s="1"/>
  <c r="C2435" i="2" a="1"/>
  <c r="C2435" i="2" s="1"/>
  <c r="C2436" i="2" a="1"/>
  <c r="C2436" i="2" s="1"/>
  <c r="C2437" i="2" a="1"/>
  <c r="C2437" i="2" s="1"/>
  <c r="C2438" i="2" a="1"/>
  <c r="C2438" i="2" s="1"/>
  <c r="C2439" i="2" a="1"/>
  <c r="C2439" i="2" s="1"/>
  <c r="C2440" i="2" a="1"/>
  <c r="C2440" i="2" s="1"/>
  <c r="C2441" i="2" a="1"/>
  <c r="C2441" i="2" s="1"/>
  <c r="C2442" i="2" a="1"/>
  <c r="C2442" i="2" s="1"/>
  <c r="C2443" i="2" a="1"/>
  <c r="C2443" i="2" s="1"/>
  <c r="C2444" i="2" a="1"/>
  <c r="C2444" i="2" s="1"/>
  <c r="C2445" i="2" a="1"/>
  <c r="C2445" i="2" s="1"/>
  <c r="C2446" i="2" a="1"/>
  <c r="C2446" i="2" s="1"/>
  <c r="C2447" i="2" a="1"/>
  <c r="C2447" i="2" s="1"/>
  <c r="C2448" i="2" a="1"/>
  <c r="C2448" i="2" s="1"/>
  <c r="C2449" i="2" a="1"/>
  <c r="C2449" i="2" s="1"/>
  <c r="C2450" i="2" a="1"/>
  <c r="C2450" i="2" s="1"/>
  <c r="C2451" i="2" a="1"/>
  <c r="C2451" i="2" s="1"/>
  <c r="C2452" i="2" a="1"/>
  <c r="C2452" i="2" s="1"/>
  <c r="C2453" i="2" a="1"/>
  <c r="C2453" i="2" s="1"/>
  <c r="C2454" i="2" a="1"/>
  <c r="C2454" i="2" s="1"/>
  <c r="C2455" i="2" a="1"/>
  <c r="C2455" i="2" s="1"/>
  <c r="C2456" i="2" a="1"/>
  <c r="C2456" i="2" s="1"/>
  <c r="C2457" i="2" a="1"/>
  <c r="C2457" i="2" s="1"/>
  <c r="C2458" i="2" a="1"/>
  <c r="C2458" i="2" s="1"/>
  <c r="C2459" i="2" a="1"/>
  <c r="C2459" i="2" s="1"/>
  <c r="C2460" i="2" a="1"/>
  <c r="C2460" i="2" s="1"/>
  <c r="C2461" i="2" a="1"/>
  <c r="C2461" i="2" s="1"/>
  <c r="C2462" i="2" a="1"/>
  <c r="C2462" i="2" s="1"/>
  <c r="C2463" i="2" a="1"/>
  <c r="C2463" i="2" s="1"/>
  <c r="C2464" i="2" a="1"/>
  <c r="C2464" i="2" s="1"/>
  <c r="C2465" i="2" a="1"/>
  <c r="C2465" i="2" s="1"/>
  <c r="C2466" i="2" a="1"/>
  <c r="C2466" i="2" s="1"/>
  <c r="C2467" i="2" a="1"/>
  <c r="C2467" i="2" s="1"/>
  <c r="C2468" i="2" a="1"/>
  <c r="C2468" i="2" s="1"/>
  <c r="C2469" i="2" a="1"/>
  <c r="C2469" i="2" s="1"/>
  <c r="C2470" i="2" a="1"/>
  <c r="C2470" i="2" s="1"/>
  <c r="C2471" i="2" a="1"/>
  <c r="C2471" i="2" s="1"/>
  <c r="C2472" i="2" a="1"/>
  <c r="C2472" i="2" s="1"/>
  <c r="C2473" i="2" a="1"/>
  <c r="C2473" i="2" s="1"/>
  <c r="C2474" i="2" a="1"/>
  <c r="C2474" i="2" s="1"/>
  <c r="C2475" i="2" a="1"/>
  <c r="C2475" i="2" s="1"/>
  <c r="C2476" i="2" a="1"/>
  <c r="C2476" i="2" s="1"/>
  <c r="C2477" i="2" a="1"/>
  <c r="C2477" i="2" s="1"/>
  <c r="C2478" i="2" a="1"/>
  <c r="C2478" i="2" s="1"/>
  <c r="C2479" i="2" a="1"/>
  <c r="C2479" i="2" s="1"/>
  <c r="C2480" i="2" a="1"/>
  <c r="C2480" i="2" s="1"/>
  <c r="C2481" i="2" a="1"/>
  <c r="C2481" i="2" s="1"/>
  <c r="C2482" i="2" a="1"/>
  <c r="C2482" i="2" s="1"/>
  <c r="C2483" i="2" a="1"/>
  <c r="C2483" i="2" s="1"/>
  <c r="C2484" i="2" a="1"/>
  <c r="C2484" i="2" s="1"/>
  <c r="C2485" i="2" a="1"/>
  <c r="C2485" i="2" s="1"/>
  <c r="C2486" i="2" a="1"/>
  <c r="C2486" i="2" s="1"/>
  <c r="C2487" i="2" a="1"/>
  <c r="C2487" i="2" s="1"/>
  <c r="C2488" i="2" a="1"/>
  <c r="C2488" i="2" s="1"/>
  <c r="C2489" i="2" a="1"/>
  <c r="C2489" i="2" s="1"/>
  <c r="C2490" i="2" a="1"/>
  <c r="C2490" i="2" s="1"/>
  <c r="C2491" i="2" a="1"/>
  <c r="C2491" i="2" s="1"/>
  <c r="C2492" i="2" a="1"/>
  <c r="C2492" i="2" s="1"/>
  <c r="C2493" i="2" a="1"/>
  <c r="C2493" i="2" s="1"/>
  <c r="C2494" i="2" a="1"/>
  <c r="C2494" i="2" s="1"/>
  <c r="C2495" i="2" a="1"/>
  <c r="C2495" i="2" s="1"/>
  <c r="C2496" i="2" a="1"/>
  <c r="C2496" i="2" s="1"/>
  <c r="C2497" i="2" a="1"/>
  <c r="C2497" i="2" s="1"/>
  <c r="C2498" i="2" a="1"/>
  <c r="C2498" i="2" s="1"/>
  <c r="C2499" i="2" a="1"/>
  <c r="C2499" i="2" s="1"/>
  <c r="C2500" i="2" a="1"/>
  <c r="C2500" i="2" s="1"/>
  <c r="C2501" i="2" a="1"/>
  <c r="C2501" i="2" s="1"/>
  <c r="C2502" i="2" a="1"/>
  <c r="C2502" i="2" s="1"/>
  <c r="C2503" i="2" a="1"/>
  <c r="C2503" i="2" s="1"/>
  <c r="C2504" i="2" a="1"/>
  <c r="C2504" i="2" s="1"/>
  <c r="C2505" i="2" a="1"/>
  <c r="C2505" i="2" s="1"/>
  <c r="C2506" i="2" a="1"/>
  <c r="C2506" i="2" s="1"/>
  <c r="C2507" i="2" a="1"/>
  <c r="C2507" i="2" s="1"/>
  <c r="C2508" i="2" a="1"/>
  <c r="C2508" i="2" s="1"/>
  <c r="C2509" i="2" a="1"/>
  <c r="C2509" i="2" s="1"/>
  <c r="C2510" i="2" a="1"/>
  <c r="C2510" i="2" s="1"/>
  <c r="C2511" i="2" a="1"/>
  <c r="C2511" i="2" s="1"/>
  <c r="C2512" i="2" a="1"/>
  <c r="C2512" i="2" s="1"/>
  <c r="C2513" i="2" a="1"/>
  <c r="C2513" i="2" s="1"/>
  <c r="C2514" i="2" a="1"/>
  <c r="C2514" i="2" s="1"/>
  <c r="C2515" i="2" a="1"/>
  <c r="C2515" i="2" s="1"/>
  <c r="C2516" i="2" a="1"/>
  <c r="C2516" i="2" s="1"/>
  <c r="C2517" i="2" a="1"/>
  <c r="C2517" i="2" s="1"/>
  <c r="C2518" i="2" a="1"/>
  <c r="C2518" i="2" s="1"/>
  <c r="C2519" i="2" a="1"/>
  <c r="C2519" i="2" s="1"/>
  <c r="C2520" i="2" a="1"/>
  <c r="C2520" i="2" s="1"/>
  <c r="C2521" i="2" a="1"/>
  <c r="C2521" i="2" s="1"/>
  <c r="C2522" i="2" a="1"/>
  <c r="C2522" i="2" s="1"/>
  <c r="C2523" i="2" a="1"/>
  <c r="C2523" i="2" s="1"/>
  <c r="C2524" i="2" a="1"/>
  <c r="C2524" i="2" s="1"/>
  <c r="C2525" i="2" a="1"/>
  <c r="C2525" i="2" s="1"/>
  <c r="C2526" i="2" a="1"/>
  <c r="C2526" i="2" s="1"/>
  <c r="C2527" i="2" a="1"/>
  <c r="C2527" i="2" s="1"/>
  <c r="C2528" i="2" a="1"/>
  <c r="C2528" i="2" s="1"/>
  <c r="C2529" i="2" a="1"/>
  <c r="C2529" i="2" s="1"/>
  <c r="C2530" i="2" a="1"/>
  <c r="C2530" i="2" s="1"/>
  <c r="C2531" i="2" a="1"/>
  <c r="C2531" i="2" s="1"/>
  <c r="C2532" i="2" a="1"/>
  <c r="C2532" i="2" s="1"/>
  <c r="C2533" i="2" a="1"/>
  <c r="C2533" i="2" s="1"/>
  <c r="C2534" i="2" a="1"/>
  <c r="C2534" i="2" s="1"/>
  <c r="C2535" i="2" a="1"/>
  <c r="C2535" i="2" s="1"/>
  <c r="C2536" i="2" a="1"/>
  <c r="C2536" i="2" s="1"/>
  <c r="C2537" i="2" a="1"/>
  <c r="C2537" i="2" s="1"/>
  <c r="C2538" i="2" a="1"/>
  <c r="C2538" i="2" s="1"/>
  <c r="C2539" i="2" a="1"/>
  <c r="C2539" i="2" s="1"/>
  <c r="C2540" i="2" a="1"/>
  <c r="C2540" i="2" s="1"/>
  <c r="C2541" i="2" a="1"/>
  <c r="C2541" i="2" s="1"/>
  <c r="C2542" i="2" a="1"/>
  <c r="C2542" i="2" s="1"/>
  <c r="C2543" i="2" a="1"/>
  <c r="C2543" i="2" s="1"/>
  <c r="C2544" i="2" a="1"/>
  <c r="C2544" i="2" s="1"/>
  <c r="C2545" i="2" a="1"/>
  <c r="C2545" i="2" s="1"/>
  <c r="C2546" i="2" a="1"/>
  <c r="C2546" i="2" s="1"/>
  <c r="C2547" i="2" a="1"/>
  <c r="C2547" i="2" s="1"/>
  <c r="C2548" i="2" a="1"/>
  <c r="C2548" i="2" s="1"/>
  <c r="C2549" i="2" a="1"/>
  <c r="C2549" i="2" s="1"/>
  <c r="C2550" i="2" a="1"/>
  <c r="C2550" i="2" s="1"/>
  <c r="C2551" i="2" a="1"/>
  <c r="C2551" i="2" s="1"/>
  <c r="C2552" i="2" a="1"/>
  <c r="C2552" i="2" s="1"/>
  <c r="C2553" i="2" a="1"/>
  <c r="C2553" i="2" s="1"/>
  <c r="C2554" i="2" a="1"/>
  <c r="C2554" i="2" s="1"/>
  <c r="C2555" i="2" a="1"/>
  <c r="C2555" i="2" s="1"/>
  <c r="C2556" i="2" a="1"/>
  <c r="C2556" i="2" s="1"/>
  <c r="C2557" i="2" a="1"/>
  <c r="C2557" i="2" s="1"/>
  <c r="C2558" i="2" a="1"/>
  <c r="C2558" i="2" s="1"/>
  <c r="C2559" i="2" a="1"/>
  <c r="C2559" i="2" s="1"/>
  <c r="C2560" i="2" a="1"/>
  <c r="C2560" i="2" s="1"/>
  <c r="C2561" i="2" a="1"/>
  <c r="C2561" i="2" s="1"/>
  <c r="C2562" i="2" a="1"/>
  <c r="C2562" i="2" s="1"/>
  <c r="C2563" i="2" a="1"/>
  <c r="C2563" i="2" s="1"/>
  <c r="C2564" i="2" a="1"/>
  <c r="C2564" i="2" s="1"/>
  <c r="C2565" i="2" a="1"/>
  <c r="C2565" i="2" s="1"/>
  <c r="C2566" i="2" a="1"/>
  <c r="C2566" i="2" s="1"/>
  <c r="C2567" i="2" a="1"/>
  <c r="C2567" i="2" s="1"/>
  <c r="C2568" i="2" a="1"/>
  <c r="C2568" i="2" s="1"/>
  <c r="C2569" i="2" a="1"/>
  <c r="C2569" i="2" s="1"/>
  <c r="C2570" i="2" a="1"/>
  <c r="C2570" i="2" s="1"/>
  <c r="C2571" i="2" a="1"/>
  <c r="C2571" i="2" s="1"/>
  <c r="C2572" i="2" a="1"/>
  <c r="C2572" i="2" s="1"/>
  <c r="C2573" i="2" a="1"/>
  <c r="C2573" i="2" s="1"/>
  <c r="C2574" i="2" a="1"/>
  <c r="C2574" i="2" s="1"/>
  <c r="C2575" i="2" a="1"/>
  <c r="C2575" i="2" s="1"/>
  <c r="C2576" i="2" a="1"/>
  <c r="C2576" i="2" s="1"/>
  <c r="C2577" i="2" a="1"/>
  <c r="C2577" i="2" s="1"/>
  <c r="C2578" i="2" a="1"/>
  <c r="C2578" i="2" s="1"/>
  <c r="C2579" i="2" a="1"/>
  <c r="C2579" i="2" s="1"/>
  <c r="C2580" i="2" a="1"/>
  <c r="C2580" i="2" s="1"/>
  <c r="C2581" i="2" a="1"/>
  <c r="C2581" i="2" s="1"/>
  <c r="C2582" i="2" a="1"/>
  <c r="C2582" i="2" s="1"/>
  <c r="C2583" i="2" a="1"/>
  <c r="C2583" i="2" s="1"/>
  <c r="C2584" i="2" a="1"/>
  <c r="C2584" i="2" s="1"/>
  <c r="C2585" i="2" a="1"/>
  <c r="C2585" i="2" s="1"/>
  <c r="C2586" i="2" a="1"/>
  <c r="C2586" i="2" s="1"/>
  <c r="C2587" i="2" a="1"/>
  <c r="C2587" i="2" s="1"/>
  <c r="C2588" i="2" a="1"/>
  <c r="C2588" i="2" s="1"/>
  <c r="C2589" i="2" a="1"/>
  <c r="C2589" i="2" s="1"/>
  <c r="C2590" i="2" a="1"/>
  <c r="C2590" i="2" s="1"/>
  <c r="C2591" i="2" a="1"/>
  <c r="C2591" i="2" s="1"/>
  <c r="C2592" i="2" a="1"/>
  <c r="C2592" i="2" s="1"/>
  <c r="C2593" i="2" a="1"/>
  <c r="C2593" i="2" s="1"/>
  <c r="C2594" i="2" a="1"/>
  <c r="C2594" i="2" s="1"/>
  <c r="C2595" i="2" a="1"/>
  <c r="C2595" i="2" s="1"/>
  <c r="C2596" i="2" a="1"/>
  <c r="C2596" i="2" s="1"/>
  <c r="C2597" i="2" a="1"/>
  <c r="C2597" i="2" s="1"/>
  <c r="C2598" i="2" a="1"/>
  <c r="C2598" i="2" s="1"/>
  <c r="C2599" i="2" a="1"/>
  <c r="C2599" i="2" s="1"/>
  <c r="C2600" i="2" a="1"/>
  <c r="C2600" i="2" s="1"/>
  <c r="C2601" i="2" a="1"/>
  <c r="C2601" i="2" s="1"/>
  <c r="C2602" i="2" a="1"/>
  <c r="C2602" i="2" s="1"/>
  <c r="C2603" i="2" a="1"/>
  <c r="C2603" i="2" s="1"/>
  <c r="C2604" i="2" a="1"/>
  <c r="C2604" i="2" s="1"/>
  <c r="C2605" i="2" a="1"/>
  <c r="C2605" i="2" s="1"/>
  <c r="C2606" i="2" a="1"/>
  <c r="C2606" i="2" s="1"/>
  <c r="C2607" i="2" a="1"/>
  <c r="C2607" i="2" s="1"/>
  <c r="C2608" i="2" a="1"/>
  <c r="C2608" i="2" s="1"/>
  <c r="C2609" i="2" a="1"/>
  <c r="C2609" i="2" s="1"/>
  <c r="C2610" i="2" a="1"/>
  <c r="C2610" i="2" s="1"/>
  <c r="C2611" i="2" a="1"/>
  <c r="C2611" i="2" s="1"/>
  <c r="C2612" i="2" a="1"/>
  <c r="C2612" i="2" s="1"/>
  <c r="C2613" i="2" a="1"/>
  <c r="C2613" i="2" s="1"/>
  <c r="C2614" i="2" a="1"/>
  <c r="C2614" i="2" s="1"/>
  <c r="C2615" i="2" a="1"/>
  <c r="C2615" i="2" s="1"/>
  <c r="C2616" i="2" a="1"/>
  <c r="C2616" i="2" s="1"/>
  <c r="C2617" i="2" a="1"/>
  <c r="C2617" i="2" s="1"/>
  <c r="C2618" i="2" a="1"/>
  <c r="C2618" i="2" s="1"/>
  <c r="C2619" i="2" a="1"/>
  <c r="C2619" i="2" s="1"/>
  <c r="C2620" i="2" a="1"/>
  <c r="C2620" i="2" s="1"/>
  <c r="C2621" i="2" a="1"/>
  <c r="C2621" i="2" s="1"/>
  <c r="C2622" i="2" a="1"/>
  <c r="C2622" i="2" s="1"/>
  <c r="C2623" i="2" a="1"/>
  <c r="C2623" i="2" s="1"/>
  <c r="C2624" i="2" a="1"/>
  <c r="C2624" i="2" s="1"/>
  <c r="C2625" i="2" a="1"/>
  <c r="C2625" i="2" s="1"/>
  <c r="C2626" i="2" a="1"/>
  <c r="C2626" i="2" s="1"/>
  <c r="C2627" i="2" a="1"/>
  <c r="C2627" i="2" s="1"/>
  <c r="C2628" i="2" a="1"/>
  <c r="C2628" i="2" s="1"/>
  <c r="C2629" i="2" a="1"/>
  <c r="C2629" i="2" s="1"/>
  <c r="C2630" i="2" a="1"/>
  <c r="C2630" i="2" s="1"/>
  <c r="C2631" i="2" a="1"/>
  <c r="C2631" i="2" s="1"/>
  <c r="C2632" i="2" a="1"/>
  <c r="C2632" i="2" s="1"/>
  <c r="C2633" i="2" a="1"/>
  <c r="C2633" i="2" s="1"/>
  <c r="C2634" i="2" a="1"/>
  <c r="C2634" i="2" s="1"/>
  <c r="C2635" i="2" a="1"/>
  <c r="C2635" i="2" s="1"/>
  <c r="C2636" i="2" a="1"/>
  <c r="C2636" i="2" s="1"/>
  <c r="C2637" i="2" a="1"/>
  <c r="C2637" i="2" s="1"/>
  <c r="C2638" i="2" a="1"/>
  <c r="C2638" i="2" s="1"/>
  <c r="C2639" i="2" a="1"/>
  <c r="C2639" i="2" s="1"/>
  <c r="C2640" i="2" a="1"/>
  <c r="C2640" i="2" s="1"/>
  <c r="C2641" i="2" a="1"/>
  <c r="C2641" i="2" s="1"/>
  <c r="C2642" i="2" a="1"/>
  <c r="C2642" i="2" s="1"/>
  <c r="C2643" i="2" a="1"/>
  <c r="C2643" i="2" s="1"/>
  <c r="C2644" i="2" a="1"/>
  <c r="C2644" i="2" s="1"/>
  <c r="C2645" i="2" a="1"/>
  <c r="C2645" i="2" s="1"/>
  <c r="C2646" i="2" a="1"/>
  <c r="C2646" i="2" s="1"/>
  <c r="C2647" i="2" a="1"/>
  <c r="C2647" i="2" s="1"/>
  <c r="C2648" i="2" a="1"/>
  <c r="C2648" i="2" s="1"/>
  <c r="C2649" i="2" a="1"/>
  <c r="C2649" i="2" s="1"/>
  <c r="C2650" i="2" a="1"/>
  <c r="C2650" i="2" s="1"/>
  <c r="C2651" i="2" a="1"/>
  <c r="C2651" i="2" s="1"/>
  <c r="C2652" i="2" a="1"/>
  <c r="C2652" i="2" s="1"/>
  <c r="C2653" i="2" a="1"/>
  <c r="C2653" i="2" s="1"/>
  <c r="C2654" i="2" a="1"/>
  <c r="C2654" i="2" s="1"/>
  <c r="C2655" i="2" a="1"/>
  <c r="C2655" i="2" s="1"/>
  <c r="C2656" i="2" a="1"/>
  <c r="C2656" i="2" s="1"/>
  <c r="C2657" i="2" a="1"/>
  <c r="C2657" i="2" s="1"/>
  <c r="C2658" i="2" a="1"/>
  <c r="C2658" i="2" s="1"/>
  <c r="C2659" i="2" a="1"/>
  <c r="C2659" i="2" s="1"/>
  <c r="C2660" i="2" a="1"/>
  <c r="C2660" i="2" s="1"/>
  <c r="C2661" i="2" a="1"/>
  <c r="C2661" i="2" s="1"/>
  <c r="C2662" i="2" a="1"/>
  <c r="C2662" i="2" s="1"/>
  <c r="C2663" i="2" a="1"/>
  <c r="C2663" i="2" s="1"/>
  <c r="C2664" i="2" a="1"/>
  <c r="C2664" i="2" s="1"/>
  <c r="C2665" i="2" a="1"/>
  <c r="C2665" i="2" s="1"/>
  <c r="C2666" i="2" a="1"/>
  <c r="C2666" i="2" s="1"/>
  <c r="C2667" i="2" a="1"/>
  <c r="C2667" i="2" s="1"/>
  <c r="C2668" i="2" a="1"/>
  <c r="C2668" i="2" s="1"/>
  <c r="C2669" i="2" a="1"/>
  <c r="C2669" i="2" s="1"/>
  <c r="C2670" i="2" a="1"/>
  <c r="C2670" i="2" s="1"/>
  <c r="C2671" i="2" a="1"/>
  <c r="C2671" i="2" s="1"/>
  <c r="C2672" i="2" a="1"/>
  <c r="C2672" i="2" s="1"/>
  <c r="C2673" i="2" a="1"/>
  <c r="C2673" i="2" s="1"/>
  <c r="C2674" i="2" a="1"/>
  <c r="C2674" i="2" s="1"/>
  <c r="C2675" i="2" a="1"/>
  <c r="C2675" i="2" s="1"/>
  <c r="C2676" i="2" a="1"/>
  <c r="C2676" i="2" s="1"/>
  <c r="C2677" i="2" a="1"/>
  <c r="C2677" i="2" s="1"/>
  <c r="C2678" i="2" a="1"/>
  <c r="C2678" i="2" s="1"/>
  <c r="C2679" i="2" a="1"/>
  <c r="C2679" i="2" s="1"/>
  <c r="C2680" i="2" a="1"/>
  <c r="C2680" i="2" s="1"/>
  <c r="C2681" i="2" a="1"/>
  <c r="C2681" i="2" s="1"/>
  <c r="C2682" i="2" a="1"/>
  <c r="C2682" i="2" s="1"/>
  <c r="C2683" i="2" a="1"/>
  <c r="C2683" i="2" s="1"/>
  <c r="C2684" i="2" a="1"/>
  <c r="C2684" i="2" s="1"/>
  <c r="C2685" i="2" a="1"/>
  <c r="C2685" i="2" s="1"/>
  <c r="C2686" i="2" a="1"/>
  <c r="C2686" i="2" s="1"/>
  <c r="C2687" i="2" a="1"/>
  <c r="C2687" i="2" s="1"/>
  <c r="C2688" i="2" a="1"/>
  <c r="C2688" i="2" s="1"/>
  <c r="C2689" i="2" a="1"/>
  <c r="C2689" i="2" s="1"/>
  <c r="C2690" i="2" a="1"/>
  <c r="C2690" i="2" s="1"/>
  <c r="C2691" i="2" a="1"/>
  <c r="C2691" i="2" s="1"/>
  <c r="C2692" i="2" a="1"/>
  <c r="C2692" i="2" s="1"/>
  <c r="C2693" i="2" a="1"/>
  <c r="C2693" i="2" s="1"/>
  <c r="C2694" i="2" a="1"/>
  <c r="C2694" i="2" s="1"/>
  <c r="C2695" i="2" a="1"/>
  <c r="C2695" i="2" s="1"/>
  <c r="C2696" i="2" a="1"/>
  <c r="C2696" i="2" s="1"/>
  <c r="C2697" i="2" a="1"/>
  <c r="C2697" i="2" s="1"/>
  <c r="C2698" i="2" a="1"/>
  <c r="C2698" i="2" s="1"/>
  <c r="C2699" i="2" a="1"/>
  <c r="C2699" i="2" s="1"/>
  <c r="C2700" i="2" a="1"/>
  <c r="C2700" i="2" s="1"/>
  <c r="C2701" i="2" a="1"/>
  <c r="C2701" i="2" s="1"/>
  <c r="C2702" i="2" a="1"/>
  <c r="C2702" i="2" s="1"/>
  <c r="C2703" i="2" a="1"/>
  <c r="C2703" i="2" s="1"/>
  <c r="C2704" i="2" a="1"/>
  <c r="C2704" i="2" s="1"/>
  <c r="C2705" i="2" a="1"/>
  <c r="C2705" i="2" s="1"/>
  <c r="C2706" i="2" a="1"/>
  <c r="C2706" i="2" s="1"/>
  <c r="C2707" i="2" a="1"/>
  <c r="C2707" i="2" s="1"/>
  <c r="C2708" i="2" a="1"/>
  <c r="C2708" i="2" s="1"/>
  <c r="C2709" i="2" a="1"/>
  <c r="C2709" i="2" s="1"/>
  <c r="C2710" i="2" a="1"/>
  <c r="C2710" i="2" s="1"/>
  <c r="C2711" i="2" a="1"/>
  <c r="C2711" i="2" s="1"/>
  <c r="C2712" i="2" a="1"/>
  <c r="C2712" i="2" s="1"/>
  <c r="C2713" i="2" a="1"/>
  <c r="C2713" i="2" s="1"/>
  <c r="C2714" i="2" a="1"/>
  <c r="C2714" i="2" s="1"/>
  <c r="C2715" i="2" a="1"/>
  <c r="C2715" i="2" s="1"/>
  <c r="C2716" i="2" a="1"/>
  <c r="C2716" i="2" s="1"/>
  <c r="C2717" i="2" a="1"/>
  <c r="C2717" i="2" s="1"/>
  <c r="C2718" i="2" a="1"/>
  <c r="C2718" i="2" s="1"/>
  <c r="C2719" i="2" a="1"/>
  <c r="C2719" i="2" s="1"/>
  <c r="C2720" i="2" a="1"/>
  <c r="C2720" i="2" s="1"/>
  <c r="C2721" i="2" a="1"/>
  <c r="C2721" i="2" s="1"/>
  <c r="C2722" i="2" a="1"/>
  <c r="C2722" i="2" s="1"/>
  <c r="C2723" i="2" a="1"/>
  <c r="C2723" i="2" s="1"/>
  <c r="C2724" i="2" a="1"/>
  <c r="C2724" i="2" s="1"/>
  <c r="C2725" i="2" a="1"/>
  <c r="C2725" i="2" s="1"/>
  <c r="C2726" i="2" a="1"/>
  <c r="C2726" i="2" s="1"/>
  <c r="C2727" i="2" a="1"/>
  <c r="C2727" i="2" s="1"/>
  <c r="C2728" i="2" a="1"/>
  <c r="C2728" i="2" s="1"/>
  <c r="C2729" i="2" a="1"/>
  <c r="C2729" i="2" s="1"/>
  <c r="C2730" i="2" a="1"/>
  <c r="C2730" i="2" s="1"/>
  <c r="C2731" i="2" a="1"/>
  <c r="C2731" i="2" s="1"/>
  <c r="C2732" i="2" a="1"/>
  <c r="C2732" i="2" s="1"/>
  <c r="C2733" i="2" a="1"/>
  <c r="C2733" i="2" s="1"/>
  <c r="C2734" i="2" a="1"/>
  <c r="C2734" i="2" s="1"/>
  <c r="C2735" i="2" a="1"/>
  <c r="C2735" i="2" s="1"/>
  <c r="C2736" i="2" a="1"/>
  <c r="C2736" i="2" s="1"/>
  <c r="C2737" i="2" a="1"/>
  <c r="C2737" i="2" s="1"/>
  <c r="C2738" i="2" a="1"/>
  <c r="C2738" i="2" s="1"/>
  <c r="C2739" i="2" a="1"/>
  <c r="C2739" i="2" s="1"/>
  <c r="C2740" i="2" a="1"/>
  <c r="C2740" i="2" s="1"/>
  <c r="C2741" i="2" a="1"/>
  <c r="C2741" i="2" s="1"/>
  <c r="C2742" i="2" a="1"/>
  <c r="C2742" i="2" s="1"/>
  <c r="C2743" i="2" a="1"/>
  <c r="C2743" i="2" s="1"/>
  <c r="C2744" i="2" a="1"/>
  <c r="C2744" i="2" s="1"/>
  <c r="C2745" i="2" a="1"/>
  <c r="C2745" i="2" s="1"/>
  <c r="C2746" i="2" a="1"/>
  <c r="C2746" i="2" s="1"/>
  <c r="C2747" i="2" a="1"/>
  <c r="C2747" i="2" s="1"/>
  <c r="C2748" i="2" a="1"/>
  <c r="C2748" i="2" s="1"/>
  <c r="C2749" i="2" a="1"/>
  <c r="C2749" i="2" s="1"/>
  <c r="C2750" i="2" a="1"/>
  <c r="C2750" i="2" s="1"/>
  <c r="C2751" i="2" a="1"/>
  <c r="C2751" i="2" s="1"/>
  <c r="C2752" i="2" a="1"/>
  <c r="C2752" i="2" s="1"/>
  <c r="C2753" i="2" a="1"/>
  <c r="C2753" i="2" s="1"/>
  <c r="C2754" i="2" a="1"/>
  <c r="C2754" i="2" s="1"/>
  <c r="C2755" i="2" a="1"/>
  <c r="C2755" i="2" s="1"/>
  <c r="C2756" i="2" a="1"/>
  <c r="C2756" i="2" s="1"/>
  <c r="C2757" i="2" a="1"/>
  <c r="C2757" i="2" s="1"/>
  <c r="C2758" i="2" a="1"/>
  <c r="C2758" i="2" s="1"/>
  <c r="C2759" i="2" a="1"/>
  <c r="C2759" i="2" s="1"/>
  <c r="C2760" i="2" a="1"/>
  <c r="C2760" i="2" s="1"/>
  <c r="C2761" i="2" a="1"/>
  <c r="C2761" i="2" s="1"/>
  <c r="C2762" i="2" a="1"/>
  <c r="C2762" i="2" s="1"/>
  <c r="C2763" i="2" a="1"/>
  <c r="C2763" i="2" s="1"/>
  <c r="C2764" i="2" a="1"/>
  <c r="C2764" i="2" s="1"/>
  <c r="C2765" i="2" a="1"/>
  <c r="C2765" i="2" s="1"/>
  <c r="C2766" i="2" a="1"/>
  <c r="C2766" i="2" s="1"/>
  <c r="C2767" i="2" a="1"/>
  <c r="C2767" i="2" s="1"/>
  <c r="C2768" i="2" a="1"/>
  <c r="C2768" i="2" s="1"/>
  <c r="C2769" i="2" a="1"/>
  <c r="C2769" i="2" s="1"/>
  <c r="C2770" i="2" a="1"/>
  <c r="C2770" i="2" s="1"/>
  <c r="C2771" i="2" a="1"/>
  <c r="C2771" i="2" s="1"/>
  <c r="C2772" i="2" a="1"/>
  <c r="C2772" i="2" s="1"/>
  <c r="C2773" i="2" a="1"/>
  <c r="C2773" i="2" s="1"/>
  <c r="C2774" i="2" a="1"/>
  <c r="C2774" i="2" s="1"/>
  <c r="C2775" i="2" a="1"/>
  <c r="C2775" i="2" s="1"/>
  <c r="C2776" i="2" a="1"/>
  <c r="C2776" i="2" s="1"/>
  <c r="C2777" i="2" a="1"/>
  <c r="C2777" i="2" s="1"/>
  <c r="C2778" i="2" a="1"/>
  <c r="C2778" i="2" s="1"/>
  <c r="C2779" i="2" a="1"/>
  <c r="C2779" i="2" s="1"/>
  <c r="C2780" i="2" a="1"/>
  <c r="C2780" i="2" s="1"/>
  <c r="C2781" i="2" a="1"/>
  <c r="C2781" i="2" s="1"/>
  <c r="C2782" i="2" a="1"/>
  <c r="C2782" i="2" s="1"/>
  <c r="C2783" i="2" a="1"/>
  <c r="C2783" i="2" s="1"/>
  <c r="C2784" i="2" a="1"/>
  <c r="C2784" i="2" s="1"/>
  <c r="C2785" i="2" a="1"/>
  <c r="C2785" i="2" s="1"/>
  <c r="C2786" i="2" a="1"/>
  <c r="C2786" i="2" s="1"/>
  <c r="C2787" i="2" a="1"/>
  <c r="C2787" i="2" s="1"/>
  <c r="C2788" i="2" a="1"/>
  <c r="C2788" i="2" s="1"/>
  <c r="C2789" i="2" a="1"/>
  <c r="C2789" i="2" s="1"/>
  <c r="C2790" i="2" a="1"/>
  <c r="C2790" i="2" s="1"/>
  <c r="C2791" i="2" a="1"/>
  <c r="C2791" i="2" s="1"/>
  <c r="C2792" i="2" a="1"/>
  <c r="C2792" i="2" s="1"/>
  <c r="C2793" i="2" a="1"/>
  <c r="C2793" i="2" s="1"/>
  <c r="C2794" i="2" a="1"/>
  <c r="C2794" i="2" s="1"/>
  <c r="C2795" i="2" a="1"/>
  <c r="C2795" i="2" s="1"/>
  <c r="C2796" i="2" a="1"/>
  <c r="C2796" i="2" s="1"/>
  <c r="C2797" i="2" a="1"/>
  <c r="C2797" i="2" s="1"/>
  <c r="C2798" i="2" a="1"/>
  <c r="C2798" i="2" s="1"/>
  <c r="C2799" i="2" a="1"/>
  <c r="C2799" i="2" s="1"/>
  <c r="C2800" i="2" a="1"/>
  <c r="C2800" i="2" s="1"/>
  <c r="C2801" i="2" a="1"/>
  <c r="C2801" i="2" s="1"/>
  <c r="C2802" i="2" a="1"/>
  <c r="C2802" i="2" s="1"/>
  <c r="C2803" i="2" a="1"/>
  <c r="C2803" i="2" s="1"/>
  <c r="C2804" i="2" a="1"/>
  <c r="C2804" i="2" s="1"/>
  <c r="C2805" i="2" a="1"/>
  <c r="C2805" i="2" s="1"/>
  <c r="C2806" i="2" a="1"/>
  <c r="C2806" i="2" s="1"/>
  <c r="C2807" i="2" a="1"/>
  <c r="C2807" i="2" s="1"/>
  <c r="C2808" i="2" a="1"/>
  <c r="C2808" i="2" s="1"/>
  <c r="C2809" i="2" a="1"/>
  <c r="C2809" i="2" s="1"/>
  <c r="C2810" i="2" a="1"/>
  <c r="C2810" i="2" s="1"/>
  <c r="C2811" i="2" a="1"/>
  <c r="C2811" i="2" s="1"/>
  <c r="C2812" i="2" a="1"/>
  <c r="C2812" i="2" s="1"/>
  <c r="C2813" i="2" a="1"/>
  <c r="C2813" i="2" s="1"/>
  <c r="C2814" i="2" a="1"/>
  <c r="C2814" i="2" s="1"/>
  <c r="C2815" i="2" a="1"/>
  <c r="C2815" i="2" s="1"/>
  <c r="C2816" i="2" a="1"/>
  <c r="C2816" i="2" s="1"/>
  <c r="C2817" i="2" a="1"/>
  <c r="C2817" i="2" s="1"/>
  <c r="C2818" i="2" a="1"/>
  <c r="C2818" i="2" s="1"/>
  <c r="C2819" i="2" a="1"/>
  <c r="C2819" i="2" s="1"/>
  <c r="C2820" i="2" a="1"/>
  <c r="C2820" i="2" s="1"/>
  <c r="C2821" i="2" a="1"/>
  <c r="C2821" i="2" s="1"/>
  <c r="C2822" i="2" a="1"/>
  <c r="C2822" i="2" s="1"/>
  <c r="C2823" i="2" a="1"/>
  <c r="C2823" i="2" s="1"/>
  <c r="C2824" i="2" a="1"/>
  <c r="C2824" i="2" s="1"/>
  <c r="C2825" i="2" a="1"/>
  <c r="C2825" i="2" s="1"/>
  <c r="C2826" i="2" a="1"/>
  <c r="C2826" i="2" s="1"/>
  <c r="C2827" i="2" a="1"/>
  <c r="C2827" i="2" s="1"/>
  <c r="C2828" i="2" a="1"/>
  <c r="C2828" i="2" s="1"/>
  <c r="C2829" i="2" a="1"/>
  <c r="C2829" i="2" s="1"/>
  <c r="C2830" i="2" a="1"/>
  <c r="C2830" i="2" s="1"/>
  <c r="C2831" i="2" a="1"/>
  <c r="C2831" i="2" s="1"/>
  <c r="C2832" i="2" a="1"/>
  <c r="C2832" i="2" s="1"/>
  <c r="C2833" i="2" a="1"/>
  <c r="C2833" i="2" s="1"/>
  <c r="C2834" i="2" a="1"/>
  <c r="C2834" i="2" s="1"/>
  <c r="C2835" i="2" a="1"/>
  <c r="C2835" i="2" s="1"/>
  <c r="C2836" i="2" a="1"/>
  <c r="C2836" i="2" s="1"/>
  <c r="C2837" i="2" a="1"/>
  <c r="C2837" i="2" s="1"/>
  <c r="C2838" i="2" a="1"/>
  <c r="C2838" i="2" s="1"/>
  <c r="C2839" i="2" a="1"/>
  <c r="C2839" i="2" s="1"/>
  <c r="C2840" i="2" a="1"/>
  <c r="C2840" i="2" s="1"/>
  <c r="C2841" i="2" a="1"/>
  <c r="C2841" i="2" s="1"/>
  <c r="C2842" i="2" a="1"/>
  <c r="C2842" i="2" s="1"/>
  <c r="C2843" i="2" a="1"/>
  <c r="C2843" i="2" s="1"/>
  <c r="C2844" i="2" a="1"/>
  <c r="C2844" i="2" s="1"/>
  <c r="C2845" i="2" a="1"/>
  <c r="C2845" i="2" s="1"/>
  <c r="C2846" i="2" a="1"/>
  <c r="C2846" i="2" s="1"/>
  <c r="C2847" i="2" a="1"/>
  <c r="C2847" i="2" s="1"/>
  <c r="C2848" i="2" a="1"/>
  <c r="C2848" i="2" s="1"/>
  <c r="C2849" i="2" a="1"/>
  <c r="C2849" i="2" s="1"/>
  <c r="C2850" i="2" a="1"/>
  <c r="C2850" i="2" s="1"/>
  <c r="C2851" i="2" a="1"/>
  <c r="C2851" i="2" s="1"/>
  <c r="C2852" i="2" a="1"/>
  <c r="C2852" i="2" s="1"/>
  <c r="C2853" i="2" a="1"/>
  <c r="C2853" i="2" s="1"/>
  <c r="C2854" i="2" a="1"/>
  <c r="C2854" i="2" s="1"/>
  <c r="C2855" i="2" a="1"/>
  <c r="C2855" i="2" s="1"/>
  <c r="C2856" i="2" a="1"/>
  <c r="C2856" i="2" s="1"/>
  <c r="C2857" i="2" a="1"/>
  <c r="C2857" i="2" s="1"/>
  <c r="C2858" i="2" a="1"/>
  <c r="C2858" i="2" s="1"/>
  <c r="C2859" i="2" a="1"/>
  <c r="C2859" i="2" s="1"/>
  <c r="C2860" i="2" a="1"/>
  <c r="C2860" i="2" s="1"/>
  <c r="C2861" i="2" a="1"/>
  <c r="C2861" i="2" s="1"/>
  <c r="C2862" i="2" a="1"/>
  <c r="C2862" i="2" s="1"/>
  <c r="C2863" i="2" a="1"/>
  <c r="C2863" i="2" s="1"/>
  <c r="C2864" i="2" a="1"/>
  <c r="C2864" i="2" s="1"/>
  <c r="C2865" i="2" a="1"/>
  <c r="C2865" i="2" s="1"/>
  <c r="C2866" i="2" a="1"/>
  <c r="C2866" i="2" s="1"/>
  <c r="C2867" i="2" a="1"/>
  <c r="C2867" i="2" s="1"/>
  <c r="C2868" i="2" a="1"/>
  <c r="C2868" i="2" s="1"/>
  <c r="C2869" i="2" a="1"/>
  <c r="C2869" i="2" s="1"/>
  <c r="C2870" i="2" a="1"/>
  <c r="C2870" i="2" s="1"/>
  <c r="C2871" i="2" a="1"/>
  <c r="C2871" i="2" s="1"/>
  <c r="C2872" i="2" a="1"/>
  <c r="C2872" i="2" s="1"/>
  <c r="C2873" i="2" a="1"/>
  <c r="C2873" i="2" s="1"/>
  <c r="C2874" i="2" a="1"/>
  <c r="C2874" i="2" s="1"/>
  <c r="C2875" i="2" a="1"/>
  <c r="C2875" i="2" s="1"/>
  <c r="C2876" i="2" a="1"/>
  <c r="C2876" i="2" s="1"/>
  <c r="C2877" i="2" a="1"/>
  <c r="C2877" i="2" s="1"/>
  <c r="C2878" i="2" a="1"/>
  <c r="C2878" i="2" s="1"/>
  <c r="C2879" i="2" a="1"/>
  <c r="C2879" i="2" s="1"/>
  <c r="C2880" i="2" a="1"/>
  <c r="C2880" i="2" s="1"/>
  <c r="C2881" i="2" a="1"/>
  <c r="C2881" i="2" s="1"/>
  <c r="C2882" i="2" a="1"/>
  <c r="C2882" i="2" s="1"/>
  <c r="C2883" i="2" a="1"/>
  <c r="C2883" i="2" s="1"/>
  <c r="C2884" i="2" a="1"/>
  <c r="C2884" i="2" s="1"/>
  <c r="C2885" i="2" a="1"/>
  <c r="C2885" i="2" s="1"/>
  <c r="C2886" i="2" a="1"/>
  <c r="C2886" i="2" s="1"/>
  <c r="C2887" i="2" a="1"/>
  <c r="C2887" i="2" s="1"/>
  <c r="C2888" i="2" a="1"/>
  <c r="C2888" i="2" s="1"/>
  <c r="C2889" i="2" a="1"/>
  <c r="C2889" i="2" s="1"/>
  <c r="C2890" i="2" a="1"/>
  <c r="C2890" i="2" s="1"/>
  <c r="C2891" i="2" a="1"/>
  <c r="C2891" i="2" s="1"/>
  <c r="C2892" i="2" a="1"/>
  <c r="C2892" i="2" s="1"/>
  <c r="C2893" i="2" a="1"/>
  <c r="C2893" i="2" s="1"/>
  <c r="C2894" i="2" a="1"/>
  <c r="C2894" i="2" s="1"/>
  <c r="C2895" i="2" a="1"/>
  <c r="C2895" i="2" s="1"/>
  <c r="C2896" i="2" a="1"/>
  <c r="C2896" i="2" s="1"/>
  <c r="C2897" i="2" a="1"/>
  <c r="C2897" i="2" s="1"/>
  <c r="C2898" i="2" a="1"/>
  <c r="C2898" i="2" s="1"/>
  <c r="C2899" i="2" a="1"/>
  <c r="C2899" i="2" s="1"/>
  <c r="C2900" i="2" a="1"/>
  <c r="C2900" i="2" s="1"/>
  <c r="C2901" i="2" a="1"/>
  <c r="C2901" i="2" s="1"/>
  <c r="C2902" i="2" a="1"/>
  <c r="C2902" i="2" s="1"/>
  <c r="C2903" i="2" a="1"/>
  <c r="C2903" i="2" s="1"/>
  <c r="C2904" i="2" a="1"/>
  <c r="C2904" i="2" s="1"/>
  <c r="C2905" i="2" a="1"/>
  <c r="C2905" i="2" s="1"/>
  <c r="C2906" i="2" a="1"/>
  <c r="C2906" i="2" s="1"/>
  <c r="C2907" i="2" a="1"/>
  <c r="C2907" i="2" s="1"/>
  <c r="C2908" i="2" a="1"/>
  <c r="C2908" i="2" s="1"/>
  <c r="C2909" i="2" a="1"/>
  <c r="C2909" i="2" s="1"/>
  <c r="C2910" i="2" a="1"/>
  <c r="C2910" i="2" s="1"/>
  <c r="C2911" i="2" a="1"/>
  <c r="C2911" i="2" s="1"/>
  <c r="C2912" i="2" a="1"/>
  <c r="C2912" i="2" s="1"/>
  <c r="C2913" i="2" a="1"/>
  <c r="C2913" i="2" s="1"/>
  <c r="C2914" i="2" a="1"/>
  <c r="C2914" i="2" s="1"/>
  <c r="C2915" i="2" a="1"/>
  <c r="C2915" i="2" s="1"/>
  <c r="C2916" i="2" a="1"/>
  <c r="C2916" i="2" s="1"/>
  <c r="C2917" i="2" a="1"/>
  <c r="C2917" i="2" s="1"/>
  <c r="C2918" i="2" a="1"/>
  <c r="C2918" i="2" s="1"/>
  <c r="C2919" i="2" a="1"/>
  <c r="C2919" i="2" s="1"/>
  <c r="C2920" i="2" a="1"/>
  <c r="C2920" i="2" s="1"/>
  <c r="C2921" i="2" a="1"/>
  <c r="C2921" i="2" s="1"/>
  <c r="C2922" i="2" a="1"/>
  <c r="C2922" i="2" s="1"/>
  <c r="C2923" i="2" a="1"/>
  <c r="C2923" i="2" s="1"/>
  <c r="C2924" i="2" a="1"/>
  <c r="C2924" i="2" s="1"/>
  <c r="C2925" i="2" a="1"/>
  <c r="C2925" i="2" s="1"/>
  <c r="C2926" i="2" a="1"/>
  <c r="C2926" i="2" s="1"/>
  <c r="C2927" i="2" a="1"/>
  <c r="C2927" i="2" s="1"/>
  <c r="C2928" i="2" a="1"/>
  <c r="C2928" i="2" s="1"/>
  <c r="C2929" i="2" a="1"/>
  <c r="C2929" i="2" s="1"/>
  <c r="C2930" i="2" a="1"/>
  <c r="C2930" i="2" s="1"/>
  <c r="C3031" i="2" a="1"/>
  <c r="C3031" i="2" s="1"/>
  <c r="C3032" i="2" a="1"/>
  <c r="C3032" i="2" s="1"/>
  <c r="C3033" i="2" a="1"/>
  <c r="C3033" i="2" s="1"/>
  <c r="C3034" i="2" a="1"/>
  <c r="C3034" i="2" s="1"/>
  <c r="C3035" i="2" a="1"/>
  <c r="C3035" i="2" s="1"/>
  <c r="C3036" i="2" a="1"/>
  <c r="C3036" i="2" s="1"/>
  <c r="C3037" i="2" a="1"/>
  <c r="C3037" i="2" s="1"/>
  <c r="C3038" i="2" a="1"/>
  <c r="C3038" i="2" s="1"/>
  <c r="C3039" i="2" a="1"/>
  <c r="C3039" i="2" s="1"/>
  <c r="C3040" i="2" a="1"/>
  <c r="C3040" i="2" s="1"/>
  <c r="C3041" i="2" a="1"/>
  <c r="C3041" i="2" s="1"/>
  <c r="C3042" i="2" a="1"/>
  <c r="C3042" i="2" s="1"/>
  <c r="C3043" i="2" a="1"/>
  <c r="C3043" i="2" s="1"/>
  <c r="C3044" i="2" a="1"/>
  <c r="C3044" i="2" s="1"/>
  <c r="C3045" i="2" a="1"/>
  <c r="C3045" i="2" s="1"/>
  <c r="C3046" i="2" a="1"/>
  <c r="C3046" i="2" s="1"/>
  <c r="C3047" i="2" a="1"/>
  <c r="C3047" i="2" s="1"/>
  <c r="C3048" i="2" a="1"/>
  <c r="C3048" i="2" s="1"/>
  <c r="C3049" i="2" a="1"/>
  <c r="C3049" i="2" s="1"/>
  <c r="C3050" i="2" a="1"/>
  <c r="C3050" i="2" s="1"/>
  <c r="C3051" i="2" a="1"/>
  <c r="C3051" i="2" s="1"/>
  <c r="C3052" i="2" a="1"/>
  <c r="C3052" i="2" s="1"/>
  <c r="C3053" i="2" a="1"/>
  <c r="C3053" i="2" s="1"/>
  <c r="C3054" i="2" a="1"/>
  <c r="C3054" i="2" s="1"/>
  <c r="C3055" i="2" a="1"/>
  <c r="C3055" i="2" s="1"/>
  <c r="C3056" i="2" a="1"/>
  <c r="C3056" i="2" s="1"/>
  <c r="C3057" i="2" a="1"/>
  <c r="C3057" i="2" s="1"/>
  <c r="C3058" i="2" a="1"/>
  <c r="C3058" i="2" s="1"/>
  <c r="C3059" i="2" a="1"/>
  <c r="C3059" i="2" s="1"/>
  <c r="C3060" i="2" a="1"/>
  <c r="C3060" i="2" s="1"/>
  <c r="C3061" i="2" a="1"/>
  <c r="C3061" i="2" s="1"/>
  <c r="C3062" i="2" a="1"/>
  <c r="C3062" i="2" s="1"/>
  <c r="C3063" i="2" a="1"/>
  <c r="C3063" i="2" s="1"/>
  <c r="C3064" i="2" a="1"/>
  <c r="C3064" i="2" s="1"/>
  <c r="C3065" i="2" a="1"/>
  <c r="C3065" i="2" s="1"/>
  <c r="C3066" i="2" a="1"/>
  <c r="C3066" i="2" s="1"/>
  <c r="C3067" i="2" a="1"/>
  <c r="C3067" i="2" s="1"/>
  <c r="C3068" i="2" a="1"/>
  <c r="C3068" i="2" s="1"/>
  <c r="C3069" i="2" a="1"/>
  <c r="C3069" i="2" s="1"/>
  <c r="C3070" i="2" a="1"/>
  <c r="C3070" i="2" s="1"/>
  <c r="C3071" i="2" a="1"/>
  <c r="C3071" i="2" s="1"/>
  <c r="C3072" i="2" a="1"/>
  <c r="C3072" i="2" s="1"/>
  <c r="C3073" i="2" a="1"/>
  <c r="C3073" i="2" s="1"/>
  <c r="C3074" i="2" a="1"/>
  <c r="C3074" i="2" s="1"/>
  <c r="C3075" i="2" a="1"/>
  <c r="C3075" i="2" s="1"/>
  <c r="C3076" i="2" a="1"/>
  <c r="C3076" i="2" s="1"/>
  <c r="C3077" i="2" a="1"/>
  <c r="C3077" i="2" s="1"/>
  <c r="C3078" i="2" a="1"/>
  <c r="C3078" i="2" s="1"/>
  <c r="C3079" i="2" a="1"/>
  <c r="C3079" i="2" s="1"/>
  <c r="C3080" i="2" a="1"/>
  <c r="C3080" i="2" s="1"/>
  <c r="C3081" i="2" a="1"/>
  <c r="C3081" i="2" s="1"/>
  <c r="C3082" i="2" a="1"/>
  <c r="C3082" i="2" s="1"/>
  <c r="C3083" i="2" a="1"/>
  <c r="C3083" i="2" s="1"/>
  <c r="C3084" i="2" a="1"/>
  <c r="C3084" i="2" s="1"/>
  <c r="C3085" i="2" a="1"/>
  <c r="C3085" i="2" s="1"/>
  <c r="C3086" i="2" a="1"/>
  <c r="C3086" i="2" s="1"/>
  <c r="C3087" i="2" a="1"/>
  <c r="C3087" i="2" s="1"/>
  <c r="C3088" i="2" a="1"/>
  <c r="C3088" i="2" s="1"/>
  <c r="C3089" i="2" a="1"/>
  <c r="C3089" i="2" s="1"/>
  <c r="C3090" i="2" a="1"/>
  <c r="C3090" i="2" s="1"/>
  <c r="C3091" i="2" a="1"/>
  <c r="C3091" i="2" s="1"/>
  <c r="C3092" i="2" a="1"/>
  <c r="C3092" i="2" s="1"/>
  <c r="C3093" i="2" a="1"/>
  <c r="C3093" i="2" s="1"/>
  <c r="C3094" i="2" a="1"/>
  <c r="C3094" i="2" s="1"/>
  <c r="C3095" i="2" a="1"/>
  <c r="C3095" i="2" s="1"/>
  <c r="C3096" i="2" a="1"/>
  <c r="C3096" i="2" s="1"/>
  <c r="C3097" i="2" a="1"/>
  <c r="C3097" i="2" s="1"/>
  <c r="C3098" i="2" a="1"/>
  <c r="C3098" i="2" s="1"/>
  <c r="C3099" i="2" a="1"/>
  <c r="C3099" i="2" s="1"/>
  <c r="C3100" i="2" a="1"/>
  <c r="C3100" i="2" s="1"/>
  <c r="C3101" i="2" a="1"/>
  <c r="C3101" i="2" s="1"/>
  <c r="C3102" i="2" a="1"/>
  <c r="C3102" i="2" s="1"/>
  <c r="C3103" i="2" a="1"/>
  <c r="C3103" i="2" s="1"/>
  <c r="C3104" i="2" a="1"/>
  <c r="C3104" i="2" s="1"/>
  <c r="C3105" i="2" a="1"/>
  <c r="C3105" i="2" s="1"/>
  <c r="C3106" i="2" a="1"/>
  <c r="C3106" i="2" s="1"/>
  <c r="C3107" i="2" a="1"/>
  <c r="C3107" i="2" s="1"/>
  <c r="C3108" i="2" a="1"/>
  <c r="C3108" i="2" s="1"/>
  <c r="C3109" i="2" a="1"/>
  <c r="C3109" i="2" s="1"/>
  <c r="C3110" i="2" a="1"/>
  <c r="C3110" i="2" s="1"/>
  <c r="C3111" i="2" a="1"/>
  <c r="C3111" i="2" s="1"/>
  <c r="C3112" i="2" a="1"/>
  <c r="C3112" i="2" s="1"/>
  <c r="C3113" i="2" a="1"/>
  <c r="C3113" i="2" s="1"/>
  <c r="C3114" i="2" a="1"/>
  <c r="C3114" i="2" s="1"/>
  <c r="C3115" i="2" a="1"/>
  <c r="C3115" i="2" s="1"/>
  <c r="C3116" i="2" a="1"/>
  <c r="C3116" i="2" s="1"/>
  <c r="C3117" i="2" a="1"/>
  <c r="C3117" i="2" s="1"/>
  <c r="C3118" i="2" a="1"/>
  <c r="C3118" i="2" s="1"/>
  <c r="C3119" i="2" a="1"/>
  <c r="C3119" i="2" s="1"/>
  <c r="C3120" i="2" a="1"/>
  <c r="C3120" i="2" s="1"/>
  <c r="C3121" i="2" a="1"/>
  <c r="C3121" i="2" s="1"/>
  <c r="C3122" i="2" a="1"/>
  <c r="C3122" i="2" s="1"/>
  <c r="C3123" i="2" a="1"/>
  <c r="C3123" i="2" s="1"/>
  <c r="C3124" i="2" a="1"/>
  <c r="C3124" i="2" s="1"/>
  <c r="C3125" i="2" a="1"/>
  <c r="C3125" i="2" s="1"/>
  <c r="C3126" i="2" a="1"/>
  <c r="C3126" i="2" s="1"/>
  <c r="C3127" i="2" a="1"/>
  <c r="C3127" i="2" s="1"/>
  <c r="C3128" i="2" a="1"/>
  <c r="C3128" i="2" s="1"/>
  <c r="C3129" i="2" a="1"/>
  <c r="C3129" i="2" s="1"/>
  <c r="C3131" i="2" a="1"/>
  <c r="C3131" i="2" s="1"/>
  <c r="C3132" i="2" a="1"/>
  <c r="C3132" i="2" s="1"/>
  <c r="C3133" i="2" a="1"/>
  <c r="C3133" i="2" s="1"/>
  <c r="C3134" i="2" a="1"/>
  <c r="C3134" i="2" s="1"/>
  <c r="C3135" i="2" a="1"/>
  <c r="C3135" i="2" s="1"/>
  <c r="C3136" i="2" a="1"/>
  <c r="C3136" i="2" s="1"/>
  <c r="C3137" i="2" a="1"/>
  <c r="C3137" i="2" s="1"/>
  <c r="C3138" i="2" a="1"/>
  <c r="C3138" i="2" s="1"/>
  <c r="C3139" i="2" a="1"/>
  <c r="C3139" i="2" s="1"/>
  <c r="C3140" i="2" a="1"/>
  <c r="C3140" i="2" s="1"/>
  <c r="C3141" i="2" a="1"/>
  <c r="C3141" i="2" s="1"/>
  <c r="C3142" i="2" a="1"/>
  <c r="C3142" i="2" s="1"/>
  <c r="C3143" i="2" a="1"/>
  <c r="C3143" i="2" s="1"/>
  <c r="C3144" i="2" a="1"/>
  <c r="C3144" i="2" s="1"/>
  <c r="C3145" i="2" a="1"/>
  <c r="C3145" i="2" s="1"/>
  <c r="C3146" i="2" a="1"/>
  <c r="C3146" i="2" s="1"/>
  <c r="C3147" i="2" a="1"/>
  <c r="C3147" i="2" s="1"/>
  <c r="C3148" i="2" a="1"/>
  <c r="C3148" i="2" s="1"/>
  <c r="C3149" i="2" a="1"/>
  <c r="C3149" i="2" s="1"/>
  <c r="C3150" i="2" a="1"/>
  <c r="C3150" i="2" s="1"/>
  <c r="C3152" i="2" a="1"/>
  <c r="C3152" i="2" s="1"/>
  <c r="C3153" i="2" a="1"/>
  <c r="C3153" i="2" s="1"/>
  <c r="C3154" i="2" a="1"/>
  <c r="C3154" i="2" s="1"/>
  <c r="C3155" i="2" a="1"/>
  <c r="C3155" i="2" s="1"/>
  <c r="C3156" i="2" a="1"/>
  <c r="C3156" i="2" s="1"/>
  <c r="C3157" i="2" a="1"/>
  <c r="C3157" i="2" s="1"/>
  <c r="C3158" i="2" a="1"/>
  <c r="C3158" i="2" s="1"/>
  <c r="C3159" i="2" a="1"/>
  <c r="C3159" i="2" s="1"/>
  <c r="C3160" i="2" a="1"/>
  <c r="C3160" i="2" s="1"/>
  <c r="C3161" i="2" a="1"/>
  <c r="C3161" i="2" s="1"/>
  <c r="C3162" i="2" a="1"/>
  <c r="C3162" i="2" s="1"/>
  <c r="C3163" i="2" a="1"/>
  <c r="C3163" i="2" s="1"/>
  <c r="C3164" i="2" a="1"/>
  <c r="C3164" i="2" s="1"/>
  <c r="C3165" i="2" a="1"/>
  <c r="C3165" i="2" s="1"/>
  <c r="C3166" i="2" a="1"/>
  <c r="C3166" i="2" s="1"/>
  <c r="C3167" i="2" a="1"/>
  <c r="C3167" i="2" s="1"/>
  <c r="C3168" i="2" a="1"/>
  <c r="C3168" i="2" s="1"/>
  <c r="C3169" i="2" a="1"/>
  <c r="C3169" i="2" s="1"/>
  <c r="C3170" i="2" a="1"/>
  <c r="C3170" i="2" s="1"/>
  <c r="C3171" i="2" a="1"/>
  <c r="C3171" i="2" s="1"/>
  <c r="C3172" i="2" a="1"/>
  <c r="C3172" i="2" s="1"/>
  <c r="C3173" i="2" a="1"/>
  <c r="C3173" i="2" s="1"/>
  <c r="C3174" i="2" a="1"/>
  <c r="C3174" i="2" s="1"/>
  <c r="C3175" i="2" a="1"/>
  <c r="C3175" i="2" s="1"/>
  <c r="C3176" i="2" a="1"/>
  <c r="C3176" i="2" s="1"/>
  <c r="C3177" i="2" a="1"/>
  <c r="C3177" i="2" s="1"/>
  <c r="C3178" i="2" a="1"/>
  <c r="C3178" i="2" s="1"/>
  <c r="C3179" i="2" a="1"/>
  <c r="C3179" i="2" s="1"/>
  <c r="C3180" i="2" a="1"/>
  <c r="C3180" i="2" s="1"/>
  <c r="C3181" i="2" a="1"/>
  <c r="C3181" i="2" s="1"/>
  <c r="C3182" i="2" a="1"/>
  <c r="C3182" i="2" s="1"/>
  <c r="C3183" i="2" a="1"/>
  <c r="C3183" i="2" s="1"/>
  <c r="C3184" i="2" a="1"/>
  <c r="C3184" i="2" s="1"/>
  <c r="C3185" i="2" a="1"/>
  <c r="C3185" i="2" s="1"/>
  <c r="C3186" i="2" a="1"/>
  <c r="C3186" i="2" s="1"/>
  <c r="C3187" i="2" a="1"/>
  <c r="C3187" i="2" s="1"/>
  <c r="C3188" i="2" a="1"/>
  <c r="C3188" i="2" s="1"/>
  <c r="C3189" i="2" a="1"/>
  <c r="C3189" i="2" s="1"/>
  <c r="C3190" i="2" a="1"/>
  <c r="C3190" i="2" s="1"/>
  <c r="C3191" i="2" a="1"/>
  <c r="C3191" i="2" s="1"/>
  <c r="C3192" i="2" a="1"/>
  <c r="C3192" i="2" s="1"/>
  <c r="C3193" i="2" a="1"/>
  <c r="C3193" i="2" s="1"/>
  <c r="C3194" i="2" a="1"/>
  <c r="C3194" i="2" s="1"/>
  <c r="C3195" i="2" a="1"/>
  <c r="C3195" i="2" s="1"/>
  <c r="C3196" i="2" a="1"/>
  <c r="C3196" i="2" s="1"/>
  <c r="C3197" i="2" a="1"/>
  <c r="C3197" i="2" s="1"/>
  <c r="C3198" i="2" a="1"/>
  <c r="C3198" i="2" s="1"/>
  <c r="C3199" i="2" a="1"/>
  <c r="C3199" i="2" s="1"/>
  <c r="C3200" i="2" a="1"/>
  <c r="C3200" i="2" s="1"/>
  <c r="C3201" i="2" a="1"/>
  <c r="C3201" i="2" s="1"/>
  <c r="C3202" i="2" a="1"/>
  <c r="C3202" i="2" s="1"/>
  <c r="C3203" i="2" a="1"/>
  <c r="C3203" i="2" s="1"/>
  <c r="C3204" i="2" a="1"/>
  <c r="C3204" i="2" s="1"/>
  <c r="C3205" i="2" a="1"/>
  <c r="C3205" i="2" s="1"/>
  <c r="C3206" i="2" a="1"/>
  <c r="C3206" i="2" s="1"/>
  <c r="C3207" i="2" a="1"/>
  <c r="C3207" i="2" s="1"/>
  <c r="C3208" i="2" a="1"/>
  <c r="C3208" i="2" s="1"/>
  <c r="C3209" i="2" a="1"/>
  <c r="C3209" i="2" s="1"/>
  <c r="C3210" i="2" a="1"/>
  <c r="C3210" i="2" s="1"/>
  <c r="C3211" i="2" a="1"/>
  <c r="C3211" i="2" s="1"/>
  <c r="C3212" i="2" a="1"/>
  <c r="C3212" i="2" s="1"/>
  <c r="C3213" i="2" a="1"/>
  <c r="C3213" i="2" s="1"/>
  <c r="C3214" i="2" a="1"/>
  <c r="C3214" i="2" s="1"/>
  <c r="C3215" i="2" a="1"/>
  <c r="C3215" i="2" s="1"/>
  <c r="C3216" i="2" a="1"/>
  <c r="C3216" i="2" s="1"/>
  <c r="C3217" i="2" a="1"/>
  <c r="C3217" i="2" s="1"/>
  <c r="C3218" i="2" a="1"/>
  <c r="C3218" i="2" s="1"/>
  <c r="C3219" i="2" a="1"/>
  <c r="C3219" i="2" s="1"/>
  <c r="C3220" i="2" a="1"/>
  <c r="C3220" i="2" s="1"/>
  <c r="C3221" i="2" a="1"/>
  <c r="C3221" i="2" s="1"/>
  <c r="C3222" i="2" a="1"/>
  <c r="C3222" i="2" s="1"/>
  <c r="C3223" i="2" a="1"/>
  <c r="C3223" i="2" s="1"/>
  <c r="C3224" i="2" a="1"/>
  <c r="C3224" i="2" s="1"/>
  <c r="C3225" i="2" a="1"/>
  <c r="C3225" i="2" s="1"/>
  <c r="C3226" i="2" a="1"/>
  <c r="C3226" i="2" s="1"/>
  <c r="C3227" i="2" a="1"/>
  <c r="C3227" i="2" s="1"/>
  <c r="C3229" i="2" a="1"/>
  <c r="C3229" i="2" s="1"/>
  <c r="C3230" i="2" a="1"/>
  <c r="C3230" i="2" s="1"/>
  <c r="C3231" i="2" a="1"/>
  <c r="C3231" i="2" s="1"/>
  <c r="C3232" i="2" a="1"/>
  <c r="C3232" i="2" s="1"/>
  <c r="C3233" i="2" a="1"/>
  <c r="C3233" i="2" s="1"/>
  <c r="C3234" i="2" a="1"/>
  <c r="C3234" i="2" s="1"/>
  <c r="C3235" i="2" a="1"/>
  <c r="C3235" i="2" s="1"/>
  <c r="C3236" i="2" a="1"/>
  <c r="C3236" i="2" s="1"/>
  <c r="C3237" i="2" a="1"/>
  <c r="C3237" i="2" s="1"/>
  <c r="C3238" i="2" a="1"/>
  <c r="C3238" i="2" s="1"/>
  <c r="C3239" i="2" a="1"/>
  <c r="C3239" i="2" s="1"/>
  <c r="C3240" i="2" a="1"/>
  <c r="C3240" i="2" s="1"/>
  <c r="C3241" i="2" a="1"/>
  <c r="C3241" i="2" s="1"/>
  <c r="C3242" i="2" a="1"/>
  <c r="C3242" i="2" s="1"/>
  <c r="C3243" i="2" a="1"/>
  <c r="C3243" i="2" s="1"/>
  <c r="C3244" i="2" a="1"/>
  <c r="C3244" i="2" s="1"/>
  <c r="C3245" i="2" a="1"/>
  <c r="C3245" i="2" s="1"/>
  <c r="C3246" i="2" a="1"/>
  <c r="C3246" i="2" s="1"/>
  <c r="C3247" i="2" a="1"/>
  <c r="C3247" i="2" s="1"/>
  <c r="C3248" i="2" a="1"/>
  <c r="C3248" i="2" s="1"/>
  <c r="C3249" i="2" a="1"/>
  <c r="C3249" i="2" s="1"/>
  <c r="C3250" i="2" a="1"/>
  <c r="C3250" i="2" s="1"/>
  <c r="C3251" i="2" a="1"/>
  <c r="C3251" i="2" s="1"/>
  <c r="C3252" i="2" a="1"/>
  <c r="C3252" i="2" s="1"/>
  <c r="C3253" i="2" a="1"/>
  <c r="C3253" i="2" s="1"/>
  <c r="C3254" i="2" a="1"/>
  <c r="C3254" i="2" s="1"/>
  <c r="C3255" i="2" a="1"/>
  <c r="C3255" i="2" s="1"/>
  <c r="C3256" i="2" a="1"/>
  <c r="C3256" i="2" s="1"/>
  <c r="C3257" i="2" a="1"/>
  <c r="C3257" i="2" s="1"/>
  <c r="C3258" i="2" a="1"/>
  <c r="C3258" i="2" s="1"/>
  <c r="C3259" i="2" a="1"/>
  <c r="C3259" i="2" s="1"/>
  <c r="C3260" i="2" a="1"/>
  <c r="C3260" i="2" s="1"/>
  <c r="C3261" i="2" a="1"/>
  <c r="C3261" i="2" s="1"/>
  <c r="C3262" i="2" a="1"/>
  <c r="C3262" i="2" s="1"/>
  <c r="C3263" i="2" a="1"/>
  <c r="C3263" i="2" s="1"/>
  <c r="C3264" i="2" a="1"/>
  <c r="C3264" i="2" s="1"/>
  <c r="C3265" i="2" a="1"/>
  <c r="C3265" i="2" s="1"/>
  <c r="C3266" i="2" a="1"/>
  <c r="C3266" i="2" s="1"/>
  <c r="C3267" i="2" a="1"/>
  <c r="C3267" i="2" s="1"/>
  <c r="C3268" i="2" a="1"/>
  <c r="C3268" i="2" s="1"/>
  <c r="C3269" i="2" a="1"/>
  <c r="C3269" i="2" s="1"/>
  <c r="C3270" i="2" a="1"/>
  <c r="C3270" i="2" s="1"/>
  <c r="C3271" i="2" a="1"/>
  <c r="C3271" i="2" s="1"/>
  <c r="C3272" i="2" a="1"/>
  <c r="C3272" i="2" s="1"/>
  <c r="C3273" i="2" a="1"/>
  <c r="C3273" i="2" s="1"/>
  <c r="C3274" i="2" a="1"/>
  <c r="C3274" i="2" s="1"/>
  <c r="C3275" i="2" a="1"/>
  <c r="C3275" i="2" s="1"/>
  <c r="C3276" i="2" a="1"/>
  <c r="C3276" i="2" s="1"/>
  <c r="C3277" i="2" a="1"/>
  <c r="C3277" i="2" s="1"/>
  <c r="C3278" i="2" a="1"/>
  <c r="C3278" i="2" s="1"/>
  <c r="C3279" i="2" a="1"/>
  <c r="C3279" i="2" s="1"/>
  <c r="C3280" i="2" a="1"/>
  <c r="C3280" i="2" s="1"/>
  <c r="C3281" i="2" a="1"/>
  <c r="C3281" i="2" s="1"/>
  <c r="C3282" i="2" a="1"/>
  <c r="C3282" i="2" s="1"/>
  <c r="C3283" i="2" a="1"/>
  <c r="C3283" i="2" s="1"/>
  <c r="C3284" i="2" a="1"/>
  <c r="C3284" i="2" s="1"/>
  <c r="C3285" i="2" a="1"/>
  <c r="C3285" i="2" s="1"/>
  <c r="C3286" i="2" a="1"/>
  <c r="C3286" i="2" s="1"/>
  <c r="C3287" i="2" a="1"/>
  <c r="C3287" i="2" s="1"/>
  <c r="C3288" i="2" a="1"/>
  <c r="C3288" i="2" s="1"/>
  <c r="C3289" i="2" a="1"/>
  <c r="C3289" i="2" s="1"/>
  <c r="C3290" i="2" a="1"/>
  <c r="C3290" i="2" s="1"/>
  <c r="C3291" i="2" a="1"/>
  <c r="C3291" i="2" s="1"/>
  <c r="C3292" i="2" a="1"/>
  <c r="C3292" i="2" s="1"/>
  <c r="C3293" i="2" a="1"/>
  <c r="C3293" i="2" s="1"/>
  <c r="C3294" i="2" a="1"/>
  <c r="C3294" i="2" s="1"/>
  <c r="C3295" i="2" a="1"/>
  <c r="C3295" i="2" s="1"/>
  <c r="C3296" i="2" a="1"/>
  <c r="C3296" i="2" s="1"/>
  <c r="C3297" i="2" a="1"/>
  <c r="C3297" i="2" s="1"/>
  <c r="C3298" i="2" a="1"/>
  <c r="C3298" i="2" s="1"/>
  <c r="C3299" i="2" a="1"/>
  <c r="C3299" i="2" s="1"/>
  <c r="C3300" i="2" a="1"/>
  <c r="C3300" i="2" s="1"/>
  <c r="C3301" i="2" a="1"/>
  <c r="C3301" i="2" s="1"/>
  <c r="C3302" i="2" a="1"/>
  <c r="C3302" i="2" s="1"/>
  <c r="C3303" i="2" a="1"/>
  <c r="C3303" i="2" s="1"/>
  <c r="C3304" i="2" a="1"/>
  <c r="C3304" i="2" s="1"/>
  <c r="C3305" i="2" a="1"/>
  <c r="C3305" i="2" s="1"/>
  <c r="C3306" i="2" a="1"/>
  <c r="C3306" i="2" s="1"/>
  <c r="C3307" i="2" a="1"/>
  <c r="C3307" i="2" s="1"/>
  <c r="C3308" i="2" a="1"/>
  <c r="C3308" i="2" s="1"/>
  <c r="C3309" i="2" a="1"/>
  <c r="C3309" i="2" s="1"/>
  <c r="C3310" i="2" a="1"/>
  <c r="C3310" i="2" s="1"/>
  <c r="C3311" i="2" a="1"/>
  <c r="C3311" i="2" s="1"/>
  <c r="C3312" i="2" a="1"/>
  <c r="C3312" i="2" s="1"/>
  <c r="C3313" i="2" a="1"/>
  <c r="C3313" i="2" s="1"/>
  <c r="C3314" i="2" a="1"/>
  <c r="C3314" i="2" s="1"/>
  <c r="C3315" i="2" a="1"/>
  <c r="C3315" i="2" s="1"/>
  <c r="C3316" i="2" a="1"/>
  <c r="C3316" i="2" s="1"/>
  <c r="C3317" i="2" a="1"/>
  <c r="C3317" i="2" s="1"/>
  <c r="C3318" i="2" a="1"/>
  <c r="C3318" i="2" s="1"/>
  <c r="C3319" i="2" a="1"/>
  <c r="C3319" i="2" s="1"/>
  <c r="C3320" i="2" a="1"/>
  <c r="C3320" i="2" s="1"/>
  <c r="C3321" i="2" a="1"/>
  <c r="C3321" i="2" s="1"/>
  <c r="C3322" i="2" a="1"/>
  <c r="C3322" i="2" s="1"/>
  <c r="C3323" i="2" a="1"/>
  <c r="C3323" i="2" s="1"/>
  <c r="C3324" i="2" a="1"/>
  <c r="C3324" i="2" s="1"/>
  <c r="C3325" i="2" a="1"/>
  <c r="C3325" i="2" s="1"/>
  <c r="C3326" i="2" a="1"/>
  <c r="C3326" i="2" s="1"/>
  <c r="C3327" i="2" a="1"/>
  <c r="C3327" i="2" s="1"/>
  <c r="C3328" i="2" a="1"/>
  <c r="C3328" i="2" s="1"/>
  <c r="C3329" i="2" a="1"/>
  <c r="C3329" i="2" s="1"/>
  <c r="C3330" i="2" a="1"/>
  <c r="C3330" i="2" s="1"/>
  <c r="C3331" i="2" a="1"/>
  <c r="C3331" i="2" s="1"/>
  <c r="C3332" i="2" a="1"/>
  <c r="C3332" i="2" s="1"/>
  <c r="C3333" i="2" a="1"/>
  <c r="C3333" i="2" s="1"/>
  <c r="C3334" i="2" a="1"/>
  <c r="C3334" i="2" s="1"/>
  <c r="C3335" i="2" a="1"/>
  <c r="C3335" i="2" s="1"/>
  <c r="C3336" i="2" a="1"/>
  <c r="C3336" i="2" s="1"/>
  <c r="C3337" i="2" a="1"/>
  <c r="C3337" i="2" s="1"/>
  <c r="C3338" i="2" a="1"/>
  <c r="C3338" i="2" s="1"/>
  <c r="C3339" i="2" a="1"/>
  <c r="C3339" i="2" s="1"/>
  <c r="C3340" i="2" a="1"/>
  <c r="C3340" i="2" s="1"/>
  <c r="C3341" i="2" a="1"/>
  <c r="C3341" i="2" s="1"/>
  <c r="C3342" i="2" a="1"/>
  <c r="C3342" i="2" s="1"/>
  <c r="C3343" i="2" a="1"/>
  <c r="C3343" i="2" s="1"/>
  <c r="C3344" i="2" a="1"/>
  <c r="C3344" i="2" s="1"/>
  <c r="C3345" i="2" a="1"/>
  <c r="C3345" i="2" s="1"/>
  <c r="C3346" i="2" a="1"/>
  <c r="C3346" i="2" s="1"/>
  <c r="C3347" i="2" a="1"/>
  <c r="C3347" i="2" s="1"/>
  <c r="C3348" i="2" a="1"/>
  <c r="C3348" i="2" s="1"/>
  <c r="C3349" i="2" a="1"/>
  <c r="C3349" i="2" s="1"/>
  <c r="C3350" i="2" a="1"/>
  <c r="C3350" i="2" s="1"/>
  <c r="C3351" i="2" a="1"/>
  <c r="C3351" i="2" s="1"/>
  <c r="C3352" i="2" a="1"/>
  <c r="C3352" i="2" s="1"/>
  <c r="C3353" i="2" a="1"/>
  <c r="C3353" i="2" s="1"/>
  <c r="C3354" i="2" a="1"/>
  <c r="C3354" i="2" s="1"/>
  <c r="C3355" i="2" a="1"/>
  <c r="C3355" i="2" s="1"/>
  <c r="C3356" i="2" a="1"/>
  <c r="C3356" i="2" s="1"/>
  <c r="C3357" i="2" a="1"/>
  <c r="C3357" i="2" s="1"/>
  <c r="C3358" i="2" a="1"/>
  <c r="C3358" i="2" s="1"/>
  <c r="C3359" i="2" a="1"/>
  <c r="C3359" i="2" s="1"/>
  <c r="C3360" i="2" a="1"/>
  <c r="C3360" i="2" s="1"/>
  <c r="C3361" i="2" a="1"/>
  <c r="C3361" i="2" s="1"/>
  <c r="C3362" i="2" a="1"/>
  <c r="C3362" i="2" s="1"/>
  <c r="C3363" i="2" a="1"/>
  <c r="C3363" i="2" s="1"/>
  <c r="C3364" i="2" a="1"/>
  <c r="C3364" i="2" s="1"/>
  <c r="C3365" i="2" a="1"/>
  <c r="C3365" i="2" s="1"/>
  <c r="C3366" i="2" a="1"/>
  <c r="C3366" i="2" s="1"/>
  <c r="C3367" i="2" a="1"/>
  <c r="C3367" i="2" s="1"/>
  <c r="C3368" i="2" a="1"/>
  <c r="C3368" i="2" s="1"/>
  <c r="C3369" i="2" a="1"/>
  <c r="C3369" i="2" s="1"/>
  <c r="C3370" i="2" a="1"/>
  <c r="C3370" i="2" s="1"/>
  <c r="C3371" i="2" a="1"/>
  <c r="C3371" i="2" s="1"/>
  <c r="C3372" i="2" a="1"/>
  <c r="C3372" i="2" s="1"/>
  <c r="C3373" i="2" a="1"/>
  <c r="C3373" i="2" s="1"/>
  <c r="C3374" i="2" a="1"/>
  <c r="C3374" i="2" s="1"/>
  <c r="C3375" i="2" a="1"/>
  <c r="C3375" i="2" s="1"/>
  <c r="C3376" i="2" a="1"/>
  <c r="C3376" i="2" s="1"/>
  <c r="C3379" i="2" a="1"/>
  <c r="C3379" i="2" s="1"/>
  <c r="C3380" i="2" a="1"/>
  <c r="C3380" i="2" s="1"/>
  <c r="C3381" i="2" a="1"/>
  <c r="C3381" i="2" s="1"/>
  <c r="C3382" i="2" a="1"/>
  <c r="C3382" i="2" s="1"/>
  <c r="C3383" i="2" a="1"/>
  <c r="C3383" i="2" s="1"/>
  <c r="C3384" i="2" a="1"/>
  <c r="C3384" i="2" s="1"/>
  <c r="C3385" i="2" a="1"/>
  <c r="C3385" i="2" s="1"/>
  <c r="C3386" i="2" a="1"/>
  <c r="C3386" i="2" s="1"/>
  <c r="C3387" i="2" a="1"/>
  <c r="C3387" i="2" s="1"/>
  <c r="C3388" i="2" a="1"/>
  <c r="C3388" i="2" s="1"/>
  <c r="C3389" i="2" a="1"/>
  <c r="C3389" i="2" s="1"/>
  <c r="C3390" i="2" a="1"/>
  <c r="C3390" i="2" s="1"/>
  <c r="C3391" i="2" a="1"/>
  <c r="C3391" i="2" s="1"/>
  <c r="C3392" i="2" a="1"/>
  <c r="C3392" i="2" s="1"/>
  <c r="C3393" i="2" a="1"/>
  <c r="C3393" i="2" s="1"/>
  <c r="C3394" i="2" a="1"/>
  <c r="C3394" i="2" s="1"/>
  <c r="C3395" i="2" a="1"/>
  <c r="C3395" i="2" s="1"/>
  <c r="C3396" i="2" a="1"/>
  <c r="C3396" i="2" s="1"/>
  <c r="C3397" i="2" a="1"/>
  <c r="C3397" i="2" s="1"/>
  <c r="C3398" i="2" a="1"/>
  <c r="C3398" i="2" s="1"/>
  <c r="C3399" i="2" a="1"/>
  <c r="C3399" i="2" s="1"/>
  <c r="C3400" i="2" a="1"/>
  <c r="C3400" i="2" s="1"/>
  <c r="C3401" i="2" a="1"/>
  <c r="C3401" i="2" s="1"/>
  <c r="C3402" i="2" a="1"/>
  <c r="C3402" i="2" s="1"/>
  <c r="C3403" i="2" a="1"/>
  <c r="C3403" i="2" s="1"/>
  <c r="C3404" i="2" a="1"/>
  <c r="C3404" i="2" s="1"/>
  <c r="C3405" i="2" a="1"/>
  <c r="C3405" i="2" s="1"/>
  <c r="C3406" i="2" a="1"/>
  <c r="C3406" i="2" s="1"/>
  <c r="C3407" i="2" a="1"/>
  <c r="C3407" i="2" s="1"/>
  <c r="C3408" i="2" a="1"/>
  <c r="C3408" i="2" s="1"/>
  <c r="C3409" i="2" a="1"/>
  <c r="C3409" i="2" s="1"/>
  <c r="C3410" i="2" a="1"/>
  <c r="C3410" i="2" s="1"/>
  <c r="C3411" i="2" a="1"/>
  <c r="C3411" i="2" s="1"/>
  <c r="C3412" i="2" a="1"/>
  <c r="C3412" i="2" s="1"/>
  <c r="C3413" i="2" a="1"/>
  <c r="C3413" i="2" s="1"/>
  <c r="C3414" i="2" a="1"/>
  <c r="C3414" i="2" s="1"/>
  <c r="C3415" i="2" a="1"/>
  <c r="C3415" i="2" s="1"/>
  <c r="C3416" i="2" a="1"/>
  <c r="C3416" i="2" s="1"/>
  <c r="C3417" i="2" a="1"/>
  <c r="C3417" i="2" s="1"/>
  <c r="C3418" i="2" a="1"/>
  <c r="C3418" i="2" s="1"/>
  <c r="C3419" i="2" a="1"/>
  <c r="C3419" i="2" s="1"/>
  <c r="C3420" i="2" a="1"/>
  <c r="C3420" i="2" s="1"/>
  <c r="C3421" i="2" a="1"/>
  <c r="C3421" i="2" s="1"/>
  <c r="C3422" i="2" a="1"/>
  <c r="C3422" i="2" s="1"/>
  <c r="C3423" i="2" a="1"/>
  <c r="C3423" i="2" s="1"/>
  <c r="C3424" i="2" a="1"/>
  <c r="C3424" i="2" s="1"/>
  <c r="C3425" i="2" a="1"/>
  <c r="C3425" i="2" s="1"/>
  <c r="C3426" i="2" a="1"/>
  <c r="C3426" i="2" s="1"/>
  <c r="C3427" i="2" a="1"/>
  <c r="C3427" i="2" s="1"/>
  <c r="C3428" i="2" a="1"/>
  <c r="C3428" i="2" s="1"/>
  <c r="C3429" i="2" a="1"/>
  <c r="C3429" i="2" s="1"/>
  <c r="C3430" i="2" a="1"/>
  <c r="C3430" i="2" s="1"/>
  <c r="C3431" i="2" a="1"/>
  <c r="C3431" i="2" s="1"/>
  <c r="C3432" i="2" a="1"/>
  <c r="C3432" i="2" s="1"/>
  <c r="C3433" i="2" a="1"/>
  <c r="C3433" i="2" s="1"/>
  <c r="C3434" i="2" a="1"/>
  <c r="C3434" i="2" s="1"/>
  <c r="C3435" i="2" a="1"/>
  <c r="C3435" i="2" s="1"/>
  <c r="C3436" i="2" a="1"/>
  <c r="C3436" i="2" s="1"/>
  <c r="C3437" i="2" a="1"/>
  <c r="C3437" i="2" s="1"/>
  <c r="C3438" i="2" a="1"/>
  <c r="C3438" i="2" s="1"/>
  <c r="C3439" i="2" a="1"/>
  <c r="C3439" i="2" s="1"/>
  <c r="C3440" i="2" a="1"/>
  <c r="C3440" i="2" s="1"/>
  <c r="C3441" i="2" a="1"/>
  <c r="C3441" i="2" s="1"/>
  <c r="C3442" i="2" a="1"/>
  <c r="C3442" i="2" s="1"/>
  <c r="C3443" i="2" a="1"/>
  <c r="C3443" i="2" s="1"/>
  <c r="C3444" i="2" a="1"/>
  <c r="C3444" i="2" s="1"/>
  <c r="C3445" i="2" a="1"/>
  <c r="C3445" i="2" s="1"/>
  <c r="C3446" i="2" a="1"/>
  <c r="C3446" i="2" s="1"/>
  <c r="C3447" i="2" a="1"/>
  <c r="C3447" i="2" s="1"/>
  <c r="C3448" i="2" a="1"/>
  <c r="C3448" i="2" s="1"/>
  <c r="C3449" i="2" a="1"/>
  <c r="C3449" i="2" s="1"/>
  <c r="C3450" i="2" a="1"/>
  <c r="C3450" i="2" s="1"/>
  <c r="C3451" i="2" a="1"/>
  <c r="C3451" i="2" s="1"/>
  <c r="C3452" i="2" a="1"/>
  <c r="C3452" i="2" s="1"/>
  <c r="C3453" i="2" a="1"/>
  <c r="C3453" i="2" s="1"/>
  <c r="C3454" i="2" a="1"/>
  <c r="C3454" i="2" s="1"/>
  <c r="C3455" i="2" a="1"/>
  <c r="C3455" i="2" s="1"/>
  <c r="C3456" i="2" a="1"/>
  <c r="C3456" i="2" s="1"/>
  <c r="C3457" i="2" a="1"/>
  <c r="C3457" i="2" s="1"/>
  <c r="C3458" i="2" a="1"/>
  <c r="C3458" i="2" s="1"/>
  <c r="C3459" i="2" a="1"/>
  <c r="C3459" i="2" s="1"/>
  <c r="C3460" i="2" a="1"/>
  <c r="C3460" i="2" s="1"/>
  <c r="C3461" i="2" a="1"/>
  <c r="C3461" i="2" s="1"/>
  <c r="C3462" i="2" a="1"/>
  <c r="C3462" i="2" s="1"/>
  <c r="C3463" i="2" a="1"/>
  <c r="C3463" i="2" s="1"/>
  <c r="C3464" i="2" a="1"/>
  <c r="C3464" i="2" s="1"/>
  <c r="C3465" i="2" a="1"/>
  <c r="C3465" i="2" s="1"/>
  <c r="C3466" i="2" a="1"/>
  <c r="C3466" i="2" s="1"/>
  <c r="C3467" i="2" a="1"/>
  <c r="C3467" i="2" s="1"/>
  <c r="C3468" i="2" a="1"/>
  <c r="C3468" i="2" s="1"/>
  <c r="C3469" i="2" a="1"/>
  <c r="C3469" i="2" s="1"/>
  <c r="C3470" i="2" a="1"/>
  <c r="C3470" i="2" s="1"/>
  <c r="C3471" i="2" a="1"/>
  <c r="C3471" i="2" s="1"/>
  <c r="C3472" i="2" a="1"/>
  <c r="C3472" i="2" s="1"/>
  <c r="C3473" i="2" a="1"/>
  <c r="C3473" i="2" s="1"/>
  <c r="C3474" i="2" a="1"/>
  <c r="C3474" i="2" s="1"/>
  <c r="C3475" i="2" a="1"/>
  <c r="C3475" i="2" s="1"/>
  <c r="C3476" i="2" a="1"/>
  <c r="C3476" i="2" s="1"/>
  <c r="C3477" i="2" a="1"/>
  <c r="C3477" i="2" s="1"/>
  <c r="C3478" i="2" a="1"/>
  <c r="C3478" i="2" s="1"/>
  <c r="C3479" i="2" a="1"/>
  <c r="C3479" i="2" s="1"/>
  <c r="C3480" i="2" a="1"/>
  <c r="C3480" i="2" s="1"/>
  <c r="C3481" i="2" a="1"/>
  <c r="C3481" i="2" s="1"/>
  <c r="C3482" i="2" a="1"/>
  <c r="C3482" i="2" s="1"/>
  <c r="C3483" i="2" a="1"/>
  <c r="C3483" i="2" s="1"/>
  <c r="C3484" i="2" a="1"/>
  <c r="C3484" i="2" s="1"/>
  <c r="C3485" i="2" a="1"/>
  <c r="C3485" i="2" s="1"/>
  <c r="C3486" i="2" a="1"/>
  <c r="C3486" i="2" s="1"/>
  <c r="C3487" i="2" a="1"/>
  <c r="C3487" i="2" s="1"/>
  <c r="C3488" i="2" a="1"/>
  <c r="C3488" i="2" s="1"/>
  <c r="C3489" i="2" a="1"/>
  <c r="C3489" i="2" s="1"/>
  <c r="C3490" i="2" a="1"/>
  <c r="C3490" i="2" s="1"/>
  <c r="C3491" i="2" a="1"/>
  <c r="C3491" i="2" s="1"/>
  <c r="C3492" i="2" a="1"/>
  <c r="C3492" i="2" s="1"/>
  <c r="C3493" i="2" a="1"/>
  <c r="C3493" i="2" s="1"/>
  <c r="C3494" i="2" a="1"/>
  <c r="C3494" i="2" s="1"/>
  <c r="C3495" i="2" a="1"/>
  <c r="C3495" i="2" s="1"/>
  <c r="C3496" i="2" a="1"/>
  <c r="C3496" i="2" s="1"/>
  <c r="C3497" i="2" a="1"/>
  <c r="C3497" i="2" s="1"/>
  <c r="C3498" i="2" a="1"/>
  <c r="C3498" i="2" s="1"/>
  <c r="C3499" i="2" a="1"/>
  <c r="C3499" i="2" s="1"/>
  <c r="C3500" i="2" a="1"/>
  <c r="C3500" i="2" s="1"/>
  <c r="C3501" i="2" a="1"/>
  <c r="C3501" i="2" s="1"/>
  <c r="C3502" i="2" a="1"/>
  <c r="C3502" i="2" s="1"/>
  <c r="C3503" i="2" a="1"/>
  <c r="C3503" i="2" s="1"/>
  <c r="C3504" i="2" a="1"/>
  <c r="C3504" i="2" s="1"/>
  <c r="C3505" i="2" a="1"/>
  <c r="C3505" i="2" s="1"/>
  <c r="C3506" i="2" a="1"/>
  <c r="C3506" i="2" s="1"/>
  <c r="C3507" i="2" a="1"/>
  <c r="C3507" i="2" s="1"/>
  <c r="C3508" i="2" a="1"/>
  <c r="C3508" i="2" s="1"/>
  <c r="C3509" i="2" a="1"/>
  <c r="C3509" i="2" s="1"/>
  <c r="C3510" i="2" a="1"/>
  <c r="C3510" i="2" s="1"/>
  <c r="C3511" i="2" a="1"/>
  <c r="C3511" i="2" s="1"/>
  <c r="C3512" i="2" a="1"/>
  <c r="C3512" i="2" s="1"/>
  <c r="C3513" i="2" a="1"/>
  <c r="C3513" i="2" s="1"/>
  <c r="C3514" i="2" a="1"/>
  <c r="C3514" i="2" s="1"/>
  <c r="C3515" i="2" a="1"/>
  <c r="C3515" i="2" s="1"/>
  <c r="C3516" i="2" a="1"/>
  <c r="C3516" i="2" s="1"/>
  <c r="C3517" i="2" a="1"/>
  <c r="C3517" i="2" s="1"/>
  <c r="C3518" i="2" a="1"/>
  <c r="C3518" i="2" s="1"/>
  <c r="C3519" i="2" a="1"/>
  <c r="C3519" i="2" s="1"/>
  <c r="C3520" i="2" a="1"/>
  <c r="C3520" i="2" s="1"/>
  <c r="C3521" i="2" a="1"/>
  <c r="C3521" i="2" s="1"/>
  <c r="C3522" i="2" a="1"/>
  <c r="C3522" i="2" s="1"/>
  <c r="C3523" i="2" a="1"/>
  <c r="C3523" i="2" s="1"/>
  <c r="C3524" i="2" a="1"/>
  <c r="C3524" i="2" s="1"/>
  <c r="C3525" i="2" a="1"/>
  <c r="C3525" i="2" s="1"/>
  <c r="C3526" i="2" a="1"/>
  <c r="C3526" i="2" s="1"/>
  <c r="C3527" i="2" a="1"/>
  <c r="C3527" i="2" s="1"/>
  <c r="C3528" i="2" a="1"/>
  <c r="C3528" i="2" s="1"/>
  <c r="C3529" i="2" a="1"/>
  <c r="C3529" i="2" s="1"/>
  <c r="C3530" i="2" a="1"/>
  <c r="C3530" i="2" s="1"/>
  <c r="C3531" i="2" a="1"/>
  <c r="C3531" i="2" s="1"/>
  <c r="C3532" i="2" a="1"/>
  <c r="C3532" i="2" s="1"/>
  <c r="C3634" i="2" a="1"/>
  <c r="C3634" i="2" s="1"/>
  <c r="C3635" i="2" a="1"/>
  <c r="C3635" i="2" s="1"/>
  <c r="C3636" i="2" a="1"/>
  <c r="C3636" i="2" s="1"/>
  <c r="C3637" i="2" a="1"/>
  <c r="C3637" i="2" s="1"/>
  <c r="C3638" i="2" a="1"/>
  <c r="C3638" i="2" s="1"/>
  <c r="C3639" i="2" a="1"/>
  <c r="C3639" i="2" s="1"/>
  <c r="C3640" i="2" a="1"/>
  <c r="C3640" i="2" s="1"/>
  <c r="C3641" i="2" a="1"/>
  <c r="C3641" i="2" s="1"/>
  <c r="C3643" i="2" a="1"/>
  <c r="C3643" i="2" s="1"/>
  <c r="C3644" i="2" a="1"/>
  <c r="C3644" i="2" s="1"/>
  <c r="C3645" i="2" a="1"/>
  <c r="C3645" i="2" s="1"/>
  <c r="C3646" i="2" a="1"/>
  <c r="C3646" i="2" s="1"/>
  <c r="C3647" i="2" a="1"/>
  <c r="C3647" i="2" s="1"/>
  <c r="C3648" i="2" a="1"/>
  <c r="C3648" i="2" s="1"/>
  <c r="C3649" i="2" a="1"/>
  <c r="C3649" i="2" s="1"/>
  <c r="C3650" i="2" a="1"/>
  <c r="C3650" i="2" s="1"/>
  <c r="C3651" i="2" a="1"/>
  <c r="C3651" i="2" s="1"/>
  <c r="C3652" i="2" a="1"/>
  <c r="C3652" i="2" s="1"/>
  <c r="C3653" i="2" a="1"/>
  <c r="C3653" i="2" s="1"/>
  <c r="C3654" i="2" a="1"/>
  <c r="C3654" i="2" s="1"/>
  <c r="C3655" i="2" a="1"/>
  <c r="C3655" i="2" s="1"/>
  <c r="C3656" i="2" a="1"/>
  <c r="C3656" i="2" s="1"/>
  <c r="C3657" i="2" a="1"/>
  <c r="C3657" i="2" s="1"/>
  <c r="C3658" i="2" a="1"/>
  <c r="C3658" i="2" s="1"/>
  <c r="C3659" i="2" a="1"/>
  <c r="C3659" i="2" s="1"/>
  <c r="C3660" i="2" a="1"/>
  <c r="C3660" i="2" s="1"/>
  <c r="C3661" i="2" a="1"/>
  <c r="C3661" i="2" s="1"/>
  <c r="C3662" i="2" a="1"/>
  <c r="C3662" i="2" s="1"/>
  <c r="C3663" i="2" a="1"/>
  <c r="C3663" i="2" s="1"/>
  <c r="C3664" i="2" a="1"/>
  <c r="C3664" i="2" s="1"/>
  <c r="C3665" i="2" a="1"/>
  <c r="C3665" i="2" s="1"/>
  <c r="C3666" i="2" a="1"/>
  <c r="C3666" i="2" s="1"/>
  <c r="C3667" i="2" a="1"/>
  <c r="C3667" i="2" s="1"/>
  <c r="C3668" i="2" a="1"/>
  <c r="C3668" i="2" s="1"/>
  <c r="C3669" i="2" a="1"/>
  <c r="C3669" i="2" s="1"/>
  <c r="C3670" i="2" a="1"/>
  <c r="C3670" i="2" s="1"/>
  <c r="C3671" i="2" a="1"/>
  <c r="C3671" i="2" s="1"/>
  <c r="C3672" i="2" a="1"/>
  <c r="C3672" i="2" s="1"/>
  <c r="C3673" i="2" a="1"/>
  <c r="C3673" i="2" s="1"/>
  <c r="C3674" i="2" a="1"/>
  <c r="C3674" i="2" s="1"/>
  <c r="C3675" i="2" a="1"/>
  <c r="C3675" i="2" s="1"/>
  <c r="C3676" i="2" a="1"/>
  <c r="C3676" i="2" s="1"/>
  <c r="C3677" i="2" a="1"/>
  <c r="C3677" i="2" s="1"/>
  <c r="C3678" i="2" a="1"/>
  <c r="C3678" i="2" s="1"/>
  <c r="C3679" i="2" a="1"/>
  <c r="C3679" i="2" s="1"/>
  <c r="C3680" i="2" a="1"/>
  <c r="C3680" i="2" s="1"/>
  <c r="C3681" i="2" a="1"/>
  <c r="C3681" i="2" s="1"/>
  <c r="C3682" i="2" a="1"/>
  <c r="C3682" i="2" s="1"/>
  <c r="C3683" i="2" a="1"/>
  <c r="C3683" i="2" s="1"/>
  <c r="C3684" i="2" a="1"/>
  <c r="C3684" i="2" s="1"/>
  <c r="C3685" i="2" a="1"/>
  <c r="C3685" i="2" s="1"/>
  <c r="C3686" i="2" a="1"/>
  <c r="C3686" i="2" s="1"/>
  <c r="C3687" i="2" a="1"/>
  <c r="C3687" i="2" s="1"/>
  <c r="C3688" i="2" a="1"/>
  <c r="C3688" i="2" s="1"/>
  <c r="C3689" i="2" a="1"/>
  <c r="C3689" i="2" s="1"/>
  <c r="C3690" i="2" a="1"/>
  <c r="C3690" i="2" s="1"/>
  <c r="C3691" i="2" a="1"/>
  <c r="C3691" i="2" s="1"/>
  <c r="C3692" i="2" a="1"/>
  <c r="C3692" i="2" s="1"/>
  <c r="C3693" i="2" a="1"/>
  <c r="C3693" i="2" s="1"/>
  <c r="C3694" i="2" a="1"/>
  <c r="C3694" i="2" s="1"/>
  <c r="C3695" i="2" a="1"/>
  <c r="C3695" i="2" s="1"/>
  <c r="C3696" i="2" a="1"/>
  <c r="C3696" i="2" s="1"/>
  <c r="C3697" i="2" a="1"/>
  <c r="C3697" i="2" s="1"/>
  <c r="C3698" i="2" a="1"/>
  <c r="C3699" i="2" a="1"/>
  <c r="C3699" i="2" s="1"/>
  <c r="C3700" i="2" a="1"/>
  <c r="C3700" i="2" s="1"/>
  <c r="C3701" i="2" a="1"/>
  <c r="C3701" i="2" s="1"/>
  <c r="C3702" i="2" a="1"/>
  <c r="C3702" i="2" s="1"/>
  <c r="C3703" i="2" a="1"/>
  <c r="C3703" i="2" s="1"/>
  <c r="C3704" i="2" a="1"/>
  <c r="C3704" i="2" s="1"/>
  <c r="C3705" i="2" a="1"/>
  <c r="C3705" i="2" s="1"/>
  <c r="C3706" i="2" a="1"/>
  <c r="C3706" i="2" s="1"/>
  <c r="C3707" i="2" a="1"/>
  <c r="C3707" i="2" s="1"/>
  <c r="C3708" i="2" a="1"/>
  <c r="C3708" i="2" s="1"/>
  <c r="C3709" i="2" a="1"/>
  <c r="C3709" i="2" s="1"/>
  <c r="C3710" i="2" a="1"/>
  <c r="C3710" i="2" s="1"/>
  <c r="C3711" i="2" a="1"/>
  <c r="C3711" i="2" s="1"/>
  <c r="C3712" i="2" a="1"/>
  <c r="C3712" i="2" s="1"/>
  <c r="C3713" i="2" a="1"/>
  <c r="C3713" i="2" s="1"/>
  <c r="C3714" i="2" a="1"/>
  <c r="C3714" i="2" s="1"/>
  <c r="C3715" i="2" a="1"/>
  <c r="C3715" i="2" s="1"/>
  <c r="C3716" i="2" a="1"/>
  <c r="C3716" i="2" s="1"/>
  <c r="C3717" i="2" a="1"/>
  <c r="C3717" i="2" s="1"/>
  <c r="C3718" i="2" a="1"/>
  <c r="C3718" i="2" s="1"/>
  <c r="C3719" i="2" a="1"/>
  <c r="C3719" i="2" s="1"/>
  <c r="C3720" i="2" a="1"/>
  <c r="C3720" i="2" s="1"/>
  <c r="C3721" i="2" a="1"/>
  <c r="C3721" i="2" s="1"/>
  <c r="C3722" i="2" a="1"/>
  <c r="C3722" i="2" s="1"/>
  <c r="C3723" i="2" a="1"/>
  <c r="C3723" i="2" s="1"/>
  <c r="C3724" i="2" a="1"/>
  <c r="C3724" i="2" s="1"/>
  <c r="C3725" i="2" a="1"/>
  <c r="C3725" i="2" s="1"/>
  <c r="C3726" i="2" a="1"/>
  <c r="C3726" i="2" s="1"/>
  <c r="C3727" i="2" a="1"/>
  <c r="C3727" i="2" s="1"/>
  <c r="C3728" i="2" a="1"/>
  <c r="C3728" i="2" s="1"/>
  <c r="C3729" i="2" a="1"/>
  <c r="C3729" i="2" s="1"/>
  <c r="C3730" i="2" a="1"/>
  <c r="C3730" i="2" s="1"/>
  <c r="C3731" i="2" a="1"/>
  <c r="C3731" i="2" s="1"/>
  <c r="C3732" i="2" a="1"/>
  <c r="C3732" i="2" s="1"/>
  <c r="C3733" i="2" a="1"/>
  <c r="C3733" i="2" s="1"/>
  <c r="C3734" i="2" a="1"/>
  <c r="C3734" i="2" s="1"/>
  <c r="C3735" i="2" a="1"/>
  <c r="C3735" i="2" s="1"/>
  <c r="C3736" i="2" a="1"/>
  <c r="C3736" i="2" s="1"/>
  <c r="C3737" i="2" a="1"/>
  <c r="C3737" i="2" s="1"/>
  <c r="C3738" i="2" a="1"/>
  <c r="C3738" i="2" s="1"/>
  <c r="C3739" i="2" a="1"/>
  <c r="C3739" i="2" s="1"/>
  <c r="C3740" i="2" a="1"/>
  <c r="C3740" i="2" s="1"/>
  <c r="C3741" i="2" a="1"/>
  <c r="C3741" i="2" s="1"/>
  <c r="C3742" i="2" a="1"/>
  <c r="C3742" i="2" s="1"/>
  <c r="C3743" i="2" a="1"/>
  <c r="C3743" i="2" s="1"/>
  <c r="C3744" i="2" a="1"/>
  <c r="C3744" i="2" s="1"/>
  <c r="C3745" i="2" a="1"/>
  <c r="C3745" i="2" s="1"/>
  <c r="C3746" i="2" a="1"/>
  <c r="C3746" i="2" s="1"/>
  <c r="C3747" i="2" a="1"/>
  <c r="C3747" i="2" s="1"/>
  <c r="C3748" i="2" a="1"/>
  <c r="C3748" i="2" s="1"/>
  <c r="C3749" i="2" a="1"/>
  <c r="C3749" i="2" s="1"/>
  <c r="C3750" i="2" a="1"/>
  <c r="C3750" i="2" s="1"/>
  <c r="C3751" i="2" a="1"/>
  <c r="C3751" i="2" s="1"/>
  <c r="C3752" i="2" a="1"/>
  <c r="C3752" i="2" s="1"/>
  <c r="C3753" i="2" a="1"/>
  <c r="C3753" i="2" s="1"/>
  <c r="C3754" i="2" a="1"/>
  <c r="C3754" i="2" s="1"/>
  <c r="C3755" i="2" a="1"/>
  <c r="C3755" i="2" s="1"/>
  <c r="C3756" i="2" a="1"/>
  <c r="C3756" i="2" s="1"/>
  <c r="C3757" i="2" a="1"/>
  <c r="C3757" i="2" s="1"/>
  <c r="C3758" i="2" a="1"/>
  <c r="C3758" i="2" s="1"/>
  <c r="C3759" i="2" a="1"/>
  <c r="C3759" i="2" s="1"/>
  <c r="C3760" i="2" a="1"/>
  <c r="C3760" i="2" s="1"/>
  <c r="C3761" i="2" a="1"/>
  <c r="C3761" i="2" s="1"/>
  <c r="C3762" i="2" a="1"/>
  <c r="C3762" i="2" s="1"/>
  <c r="C3763" i="2" a="1"/>
  <c r="C3763" i="2" s="1"/>
  <c r="C3764" i="2" a="1"/>
  <c r="C3764" i="2" s="1"/>
  <c r="C3765" i="2" a="1"/>
  <c r="C3765" i="2" s="1"/>
  <c r="C3766" i="2" a="1"/>
  <c r="C3766" i="2" s="1"/>
  <c r="C3767" i="2" a="1"/>
  <c r="C3767" i="2" s="1"/>
  <c r="C3768" i="2" a="1"/>
  <c r="C3768" i="2" s="1"/>
  <c r="C3769" i="2" a="1"/>
  <c r="C3769" i="2" s="1"/>
  <c r="C3770" i="2" a="1"/>
  <c r="C3770" i="2" s="1"/>
  <c r="C3771" i="2" a="1"/>
  <c r="C3771" i="2" s="1"/>
  <c r="C3772" i="2" a="1"/>
  <c r="C3772" i="2" s="1"/>
  <c r="C3773" i="2" a="1"/>
  <c r="C3773" i="2" s="1"/>
  <c r="C3774" i="2" a="1"/>
  <c r="C3774" i="2" s="1"/>
  <c r="C3775" i="2" a="1"/>
  <c r="C3775" i="2" s="1"/>
  <c r="C3776" i="2" a="1"/>
  <c r="C3776" i="2" s="1"/>
  <c r="C3777" i="2" a="1"/>
  <c r="C3777" i="2" s="1"/>
  <c r="C3878" i="2" a="1"/>
  <c r="C3878" i="2" s="1"/>
  <c r="C3879" i="2" a="1"/>
  <c r="C3879" i="2" s="1"/>
  <c r="C3880" i="2" a="1"/>
  <c r="C3880" i="2" s="1"/>
  <c r="C3881" i="2" a="1"/>
  <c r="C3881" i="2" s="1"/>
  <c r="C3882" i="2" a="1"/>
  <c r="C3882" i="2" s="1"/>
  <c r="C3883" i="2" a="1"/>
  <c r="C3883" i="2" s="1"/>
  <c r="C3884" i="2" a="1"/>
  <c r="C3884" i="2" s="1"/>
  <c r="C3885" i="2" a="1"/>
  <c r="C3885" i="2" s="1"/>
  <c r="C3886" i="2" a="1"/>
  <c r="C3886" i="2" s="1"/>
  <c r="C3887" i="2" a="1"/>
  <c r="C3887" i="2" s="1"/>
  <c r="C3888" i="2" a="1"/>
  <c r="C3888" i="2" s="1"/>
  <c r="C3889" i="2" a="1"/>
  <c r="C3889" i="2" s="1"/>
  <c r="C3890" i="2" a="1"/>
  <c r="C3890" i="2" s="1"/>
  <c r="C3891" i="2" a="1"/>
  <c r="C3891" i="2" s="1"/>
  <c r="C3892" i="2" a="1"/>
  <c r="C3892" i="2" s="1"/>
  <c r="C3893" i="2" a="1"/>
  <c r="C3893" i="2" s="1"/>
  <c r="C3894" i="2" a="1"/>
  <c r="C3894" i="2" s="1"/>
  <c r="C3895" i="2" a="1"/>
  <c r="C3895" i="2" s="1"/>
  <c r="C3896" i="2" a="1"/>
  <c r="C3896" i="2" s="1"/>
  <c r="C3897" i="2" a="1"/>
  <c r="C3897" i="2" s="1"/>
  <c r="C3898" i="2" a="1"/>
  <c r="C3898" i="2" s="1"/>
  <c r="C3899" i="2" a="1"/>
  <c r="C3899" i="2" s="1"/>
  <c r="C3900" i="2" a="1"/>
  <c r="C3900" i="2" s="1"/>
  <c r="C3901" i="2" a="1"/>
  <c r="C3901" i="2" s="1"/>
  <c r="C3902" i="2" a="1"/>
  <c r="C3902" i="2" s="1"/>
  <c r="C3903" i="2" a="1"/>
  <c r="C3903" i="2" s="1"/>
  <c r="C3904" i="2" a="1"/>
  <c r="C3904" i="2" s="1"/>
  <c r="C3905" i="2" a="1"/>
  <c r="C3905" i="2" s="1"/>
  <c r="C3906" i="2" a="1"/>
  <c r="C3906" i="2" s="1"/>
  <c r="C3907" i="2" a="1"/>
  <c r="C3907" i="2" s="1"/>
  <c r="C3908" i="2" a="1"/>
  <c r="C3908" i="2" s="1"/>
  <c r="C3909" i="2" a="1"/>
  <c r="C3909" i="2" s="1"/>
  <c r="C3910" i="2" a="1"/>
  <c r="C3910" i="2" s="1"/>
  <c r="C3911" i="2" a="1"/>
  <c r="C3911" i="2" s="1"/>
  <c r="C3912" i="2" a="1"/>
  <c r="C3912" i="2" s="1"/>
  <c r="C3913" i="2" a="1"/>
  <c r="C3913" i="2" s="1"/>
  <c r="C3914" i="2" a="1"/>
  <c r="C3914" i="2" s="1"/>
  <c r="C3915" i="2" a="1"/>
  <c r="C3915" i="2" s="1"/>
  <c r="C3916" i="2" a="1"/>
  <c r="C3916" i="2" s="1"/>
  <c r="C3917" i="2" a="1"/>
  <c r="C3917" i="2" s="1"/>
  <c r="C3918" i="2" a="1"/>
  <c r="C3918" i="2" s="1"/>
  <c r="C3919" i="2" a="1"/>
  <c r="C3919" i="2" s="1"/>
  <c r="C3920" i="2" a="1"/>
  <c r="C3920" i="2" s="1"/>
  <c r="C3921" i="2" a="1"/>
  <c r="C3921" i="2" s="1"/>
  <c r="C3922" i="2" a="1"/>
  <c r="C3922" i="2" s="1"/>
  <c r="C3923" i="2" a="1"/>
  <c r="C3923" i="2" s="1"/>
  <c r="C3924" i="2" a="1"/>
  <c r="C3924" i="2" s="1"/>
  <c r="C3925" i="2" a="1"/>
  <c r="C3925" i="2" s="1"/>
  <c r="C3926" i="2" a="1"/>
  <c r="C3926" i="2" s="1"/>
  <c r="C3927" i="2" a="1"/>
  <c r="C3927" i="2" s="1"/>
  <c r="C3928" i="2" a="1"/>
  <c r="C3928" i="2" s="1"/>
  <c r="C3929" i="2" a="1"/>
  <c r="C3929" i="2" s="1"/>
  <c r="C3930" i="2" a="1"/>
  <c r="C3930" i="2" s="1"/>
  <c r="C3931" i="2" a="1"/>
  <c r="C3931" i="2" s="1"/>
  <c r="C3932" i="2" a="1"/>
  <c r="C3932" i="2" s="1"/>
  <c r="C3933" i="2" a="1"/>
  <c r="C3933" i="2" s="1"/>
  <c r="C3934" i="2" a="1"/>
  <c r="C3934" i="2" s="1"/>
  <c r="C3935" i="2" a="1"/>
  <c r="C3935" i="2" s="1"/>
  <c r="C3936" i="2" a="1"/>
  <c r="C3936" i="2" s="1"/>
  <c r="C3937" i="2" a="1"/>
  <c r="C3937" i="2" s="1"/>
  <c r="C3938" i="2" a="1"/>
  <c r="C3938" i="2" s="1"/>
  <c r="C3939" i="2" a="1"/>
  <c r="C3939" i="2" s="1"/>
  <c r="C3940" i="2" a="1"/>
  <c r="C3940" i="2" s="1"/>
  <c r="C3941" i="2" a="1"/>
  <c r="C3941" i="2" s="1"/>
  <c r="C3942" i="2" a="1"/>
  <c r="C3942" i="2" s="1"/>
  <c r="C3943" i="2" a="1"/>
  <c r="C3943" i="2" s="1"/>
  <c r="C3944" i="2" a="1"/>
  <c r="C3944" i="2" s="1"/>
  <c r="C3945" i="2" a="1"/>
  <c r="C3945" i="2" s="1"/>
  <c r="C3946" i="2" a="1"/>
  <c r="C3946" i="2" s="1"/>
  <c r="C3947" i="2" a="1"/>
  <c r="C3947" i="2" s="1"/>
  <c r="C3948" i="2" a="1"/>
  <c r="C3948" i="2" s="1"/>
  <c r="C3949" i="2" a="1"/>
  <c r="C3949" i="2" s="1"/>
  <c r="C3950" i="2" a="1"/>
  <c r="C3950" i="2" s="1"/>
  <c r="C3951" i="2" a="1"/>
  <c r="C3951" i="2" s="1"/>
  <c r="C3952" i="2" a="1"/>
  <c r="C3952" i="2" s="1"/>
  <c r="C3953" i="2" a="1"/>
  <c r="C3953" i="2" s="1"/>
  <c r="C3954" i="2" a="1"/>
  <c r="C3954" i="2" s="1"/>
  <c r="C3955" i="2" a="1"/>
  <c r="C3955" i="2" s="1"/>
  <c r="C3956" i="2" a="1"/>
  <c r="C3956" i="2" s="1"/>
  <c r="C3957" i="2" a="1"/>
  <c r="C3957" i="2" s="1"/>
  <c r="C3958" i="2" a="1"/>
  <c r="C3958" i="2" s="1"/>
  <c r="C3959" i="2" a="1"/>
  <c r="C3959" i="2" s="1"/>
  <c r="C3960" i="2" a="1"/>
  <c r="C3960" i="2" s="1"/>
  <c r="C3961" i="2" a="1"/>
  <c r="C3961" i="2" s="1"/>
  <c r="C3962" i="2" a="1"/>
  <c r="C3962" i="2" s="1"/>
  <c r="C3963" i="2" a="1"/>
  <c r="C3963" i="2" s="1"/>
  <c r="C3964" i="2" a="1"/>
  <c r="C3964" i="2" s="1"/>
  <c r="C3965" i="2" a="1"/>
  <c r="C3965" i="2" s="1"/>
  <c r="C3966" i="2" a="1"/>
  <c r="C3966" i="2" s="1"/>
  <c r="C3967" i="2" a="1"/>
  <c r="C3967" i="2" s="1"/>
  <c r="C3968" i="2" a="1"/>
  <c r="C3968" i="2" s="1"/>
  <c r="C3969" i="2" a="1"/>
  <c r="C3969" i="2" s="1"/>
  <c r="C3970" i="2" a="1"/>
  <c r="C3970" i="2" s="1"/>
  <c r="C3971" i="2" a="1"/>
  <c r="C3971" i="2" s="1"/>
  <c r="C3972" i="2" a="1"/>
  <c r="C3972" i="2" s="1"/>
  <c r="C3973" i="2" a="1"/>
  <c r="C3973" i="2" s="1"/>
  <c r="C3974" i="2" a="1"/>
  <c r="C3974" i="2" s="1"/>
  <c r="C3975" i="2" a="1"/>
  <c r="C3975" i="2" s="1"/>
  <c r="C3976" i="2" a="1"/>
  <c r="C3976" i="2" s="1"/>
  <c r="C3977" i="2" a="1"/>
  <c r="C3977" i="2" s="1"/>
  <c r="C3978" i="2" a="1"/>
  <c r="C3978" i="2" s="1"/>
  <c r="C3979" i="2" a="1"/>
  <c r="C3979" i="2" s="1"/>
  <c r="C3980" i="2" a="1"/>
  <c r="C3980" i="2" s="1"/>
  <c r="C3981" i="2" a="1"/>
  <c r="C3981" i="2" s="1"/>
  <c r="C3982" i="2" a="1"/>
  <c r="C3982" i="2" s="1"/>
  <c r="C3983" i="2" a="1"/>
  <c r="C3983" i="2" s="1"/>
  <c r="C3984" i="2" a="1"/>
  <c r="C3984" i="2" s="1"/>
  <c r="C3985" i="2" a="1"/>
  <c r="C3985" i="2" s="1"/>
  <c r="C3986" i="2" a="1"/>
  <c r="C3986" i="2" s="1"/>
  <c r="C3987" i="2" a="1"/>
  <c r="C3987" i="2" s="1"/>
  <c r="C3988" i="2" a="1"/>
  <c r="C3988" i="2" s="1"/>
  <c r="C3989" i="2" a="1"/>
  <c r="C3989" i="2" s="1"/>
  <c r="C3990" i="2" a="1"/>
  <c r="C3990" i="2" s="1"/>
  <c r="C3991" i="2" a="1"/>
  <c r="C3991" i="2" s="1"/>
  <c r="C3992" i="2" a="1"/>
  <c r="C3992" i="2" s="1"/>
  <c r="C3993" i="2" a="1"/>
  <c r="C3993" i="2" s="1"/>
  <c r="C3994" i="2" a="1"/>
  <c r="C3994" i="2" s="1"/>
  <c r="C3995" i="2" a="1"/>
  <c r="C3995" i="2" s="1"/>
  <c r="C3996" i="2" a="1"/>
  <c r="C3996" i="2" s="1"/>
  <c r="C3997" i="2" a="1"/>
  <c r="C3998" i="2" a="1"/>
  <c r="C3998" i="2" s="1"/>
  <c r="C3999" i="2" a="1"/>
  <c r="C3999" i="2" s="1"/>
  <c r="C4000" i="2" a="1"/>
  <c r="C4000" i="2" s="1"/>
  <c r="C4001" i="2" a="1"/>
  <c r="C4001" i="2" s="1"/>
  <c r="C4002" i="2" a="1"/>
  <c r="C4002" i="2" s="1"/>
  <c r="C4003" i="2" a="1"/>
  <c r="C4003" i="2" s="1"/>
  <c r="C4004" i="2" a="1"/>
  <c r="C4004" i="2" s="1"/>
  <c r="C4005" i="2" a="1"/>
  <c r="C4005" i="2" s="1"/>
  <c r="C4006" i="2" a="1"/>
  <c r="C4006" i="2" s="1"/>
  <c r="C4007" i="2" a="1"/>
  <c r="C4007" i="2" s="1"/>
  <c r="C4008" i="2" a="1"/>
  <c r="C4008" i="2" s="1"/>
  <c r="C4009" i="2" a="1"/>
  <c r="C4009" i="2" s="1"/>
  <c r="C4010" i="2" a="1"/>
  <c r="C4010" i="2" s="1"/>
  <c r="C4011" i="2" a="1"/>
  <c r="C4011" i="2" s="1"/>
  <c r="C4012" i="2" a="1"/>
  <c r="C4012" i="2" s="1"/>
  <c r="C4013" i="2" a="1"/>
  <c r="C4013" i="2" s="1"/>
  <c r="C4014" i="2" a="1"/>
  <c r="C4014" i="2" s="1"/>
  <c r="C4015" i="2" a="1"/>
  <c r="C4015" i="2" s="1"/>
  <c r="C4016" i="2" a="1"/>
  <c r="C4016" i="2" s="1"/>
  <c r="C4017" i="2" a="1"/>
  <c r="C4017" i="2" s="1"/>
  <c r="C4018" i="2" a="1"/>
  <c r="C4018" i="2" s="1"/>
  <c r="C4019" i="2" a="1"/>
  <c r="C4019" i="2" s="1"/>
  <c r="C4020" i="2" a="1"/>
  <c r="C4020" i="2" s="1"/>
  <c r="C4021" i="2" a="1"/>
  <c r="C4021" i="2" s="1"/>
  <c r="C4022" i="2" a="1"/>
  <c r="C4022" i="2" s="1"/>
  <c r="C4023" i="2" a="1"/>
  <c r="C4023" i="2" s="1"/>
  <c r="C4024" i="2" a="1"/>
  <c r="C4024" i="2" s="1"/>
  <c r="C4025" i="2" a="1"/>
  <c r="C4025" i="2" s="1"/>
  <c r="C4026" i="2" a="1"/>
  <c r="C4026" i="2" s="1"/>
  <c r="C4027" i="2" a="1"/>
  <c r="C4027" i="2" s="1"/>
  <c r="C4028" i="2" a="1"/>
  <c r="C4028" i="2" s="1"/>
  <c r="C4029" i="2" a="1"/>
  <c r="C4029" i="2" s="1"/>
  <c r="C4030" i="2" a="1"/>
  <c r="C4030" i="2" s="1"/>
  <c r="C4031" i="2" a="1"/>
  <c r="C4031" i="2" s="1"/>
  <c r="C4032" i="2" a="1"/>
  <c r="C4032" i="2" s="1"/>
  <c r="C4033" i="2" a="1"/>
  <c r="C4033" i="2" s="1"/>
  <c r="C4034" i="2" a="1"/>
  <c r="C4034" i="2" s="1"/>
  <c r="C4035" i="2" a="1"/>
  <c r="C4035" i="2" s="1"/>
  <c r="C4036" i="2" a="1"/>
  <c r="C4036" i="2" s="1"/>
  <c r="C4037" i="2" a="1"/>
  <c r="C4037" i="2" s="1"/>
  <c r="C4038" i="2" a="1"/>
  <c r="C4038" i="2" s="1"/>
  <c r="C4039" i="2" a="1"/>
  <c r="C4039" i="2" s="1"/>
  <c r="C4040" i="2" a="1"/>
  <c r="C4040" i="2" s="1"/>
  <c r="C4041" i="2" a="1"/>
  <c r="C4041" i="2" s="1"/>
  <c r="C4042" i="2" a="1"/>
  <c r="C4042" i="2" s="1"/>
  <c r="C4043" i="2" a="1"/>
  <c r="C4043" i="2" s="1"/>
  <c r="C4044" i="2" a="1"/>
  <c r="C4044" i="2" s="1"/>
  <c r="C4045" i="2" a="1"/>
  <c r="C4045" i="2" s="1"/>
  <c r="C4046" i="2" a="1"/>
  <c r="C4046" i="2" s="1"/>
  <c r="C4047" i="2" a="1"/>
  <c r="C4047" i="2" s="1"/>
  <c r="C4048" i="2" a="1"/>
  <c r="C4048" i="2" s="1"/>
  <c r="C4049" i="2" a="1"/>
  <c r="C4049" i="2" s="1"/>
  <c r="C4050" i="2" a="1"/>
  <c r="C4050" i="2" s="1"/>
  <c r="C4051" i="2" a="1"/>
  <c r="C4051" i="2" s="1"/>
  <c r="C4052" i="2" a="1"/>
  <c r="C4052" i="2" s="1"/>
  <c r="C4053" i="2" a="1"/>
  <c r="C4053" i="2" s="1"/>
  <c r="C4054" i="2" a="1"/>
  <c r="C4054" i="2" s="1"/>
  <c r="C4055" i="2" a="1"/>
  <c r="C4055" i="2" s="1"/>
  <c r="C4056" i="2" a="1"/>
  <c r="C4056" i="2" s="1"/>
  <c r="C4057" i="2" a="1"/>
  <c r="C4057" i="2" s="1"/>
  <c r="C4058" i="2" a="1"/>
  <c r="C4058" i="2" s="1"/>
  <c r="C4059" i="2" a="1"/>
  <c r="C4059" i="2" s="1"/>
  <c r="C4111" i="2" a="1"/>
  <c r="C4111" i="2" s="1"/>
  <c r="C4112" i="2" a="1"/>
  <c r="C4112" i="2" s="1"/>
  <c r="C4113" i="2" a="1"/>
  <c r="C4113" i="2" s="1"/>
  <c r="C4114" i="2" a="1"/>
  <c r="C4114" i="2" s="1"/>
  <c r="C4115" i="2" a="1"/>
  <c r="C4115" i="2" s="1"/>
  <c r="C4116" i="2" a="1"/>
  <c r="C4116" i="2" s="1"/>
  <c r="C4117" i="2" a="1"/>
  <c r="C4117" i="2" s="1"/>
  <c r="C4118" i="2" a="1"/>
  <c r="C4118" i="2" s="1"/>
  <c r="C4119" i="2" a="1"/>
  <c r="C4119" i="2" s="1"/>
  <c r="C4120" i="2" a="1"/>
  <c r="C4120" i="2" s="1"/>
  <c r="C4121" i="2" a="1"/>
  <c r="C4121" i="2" s="1"/>
  <c r="C4122" i="2" a="1"/>
  <c r="C4122" i="2" s="1"/>
  <c r="C4123" i="2" a="1"/>
  <c r="C4123" i="2" s="1"/>
  <c r="C4124" i="2" a="1"/>
  <c r="C4124" i="2" s="1"/>
  <c r="C4125" i="2" a="1"/>
  <c r="C4125" i="2" s="1"/>
  <c r="C4126" i="2" a="1"/>
  <c r="C4126" i="2" s="1"/>
  <c r="C4127" i="2" a="1"/>
  <c r="C4127" i="2" s="1"/>
  <c r="C4128" i="2" a="1"/>
  <c r="C4128" i="2" s="1"/>
  <c r="C4129" i="2" a="1"/>
  <c r="C4129" i="2" s="1"/>
  <c r="C4130" i="2" a="1"/>
  <c r="C4130" i="2" s="1"/>
  <c r="C4131" i="2" a="1"/>
  <c r="C4131" i="2" s="1"/>
  <c r="C4132" i="2" a="1"/>
  <c r="C4132" i="2" s="1"/>
  <c r="C4133" i="2" a="1"/>
  <c r="C4133" i="2" s="1"/>
  <c r="C4134" i="2" a="1"/>
  <c r="C4134" i="2" s="1"/>
  <c r="C4135" i="2" a="1"/>
  <c r="C4135" i="2" s="1"/>
  <c r="C4136" i="2" a="1"/>
  <c r="C4136" i="2" s="1"/>
  <c r="C4137" i="2" a="1"/>
  <c r="C4137" i="2" s="1"/>
  <c r="C4138" i="2" a="1"/>
  <c r="C4138" i="2" s="1"/>
  <c r="C4139" i="2" a="1"/>
  <c r="C4139" i="2" s="1"/>
  <c r="C4140" i="2" a="1"/>
  <c r="C4140" i="2" s="1"/>
  <c r="C4141" i="2" a="1"/>
  <c r="C4141" i="2" s="1"/>
  <c r="C4142" i="2" a="1"/>
  <c r="C4142" i="2" s="1"/>
  <c r="C4143" i="2" a="1"/>
  <c r="C4143" i="2" s="1"/>
  <c r="C4144" i="2" a="1"/>
  <c r="C4144" i="2" s="1"/>
  <c r="C4145" i="2" a="1"/>
  <c r="C4145" i="2" s="1"/>
  <c r="C4146" i="2" a="1"/>
  <c r="C4146" i="2" s="1"/>
  <c r="C4148" i="2" a="1"/>
  <c r="C4148" i="2" s="1"/>
  <c r="C4150" i="2" a="1"/>
  <c r="C4150" i="2" s="1"/>
  <c r="C4151" i="2" a="1"/>
  <c r="C4151" i="2" s="1"/>
  <c r="C4153" i="2" a="1"/>
  <c r="C4153" i="2" s="1"/>
  <c r="C4155" i="2" a="1"/>
  <c r="C4155" i="2" s="1"/>
  <c r="C4158" i="2" a="1"/>
  <c r="C4158" i="2" s="1"/>
  <c r="C4159" i="2" a="1"/>
  <c r="C4159" i="2" s="1"/>
  <c r="C4161" i="2" a="1"/>
  <c r="C4161" i="2" s="1"/>
  <c r="C4163" i="2" a="1"/>
  <c r="C4163" i="2" s="1"/>
  <c r="C4166" i="2" a="1"/>
  <c r="C4166" i="2" s="1"/>
  <c r="C4167" i="2" a="1"/>
  <c r="C4167" i="2" s="1"/>
  <c r="C4168" i="2" a="1"/>
  <c r="C4168" i="2" s="1"/>
  <c r="C4169" i="2" a="1"/>
  <c r="C4169" i="2" s="1"/>
  <c r="C4170" i="2" a="1"/>
  <c r="C4170" i="2" s="1"/>
  <c r="C4171" i="2" a="1"/>
  <c r="C4171" i="2" s="1"/>
  <c r="C4172" i="2" a="1"/>
  <c r="C4172" i="2" s="1"/>
  <c r="C4173" i="2" a="1"/>
  <c r="C4173" i="2" s="1"/>
  <c r="C4174" i="2" a="1"/>
  <c r="C4174" i="2" s="1"/>
  <c r="C4175" i="2" a="1"/>
  <c r="C4175" i="2" s="1"/>
  <c r="C4176" i="2" a="1"/>
  <c r="C4176" i="2" s="1"/>
  <c r="C4177" i="2" a="1"/>
  <c r="C4177" i="2" s="1"/>
  <c r="C4178" i="2" a="1"/>
  <c r="C4178" i="2" s="1"/>
  <c r="C4179" i="2" a="1"/>
  <c r="C4179" i="2" s="1"/>
  <c r="C4180" i="2" a="1"/>
  <c r="C4180" i="2" s="1"/>
  <c r="C4181" i="2" a="1"/>
  <c r="C4181" i="2" s="1"/>
  <c r="C4182" i="2" a="1"/>
  <c r="C4182" i="2" s="1"/>
  <c r="C4183" i="2" a="1"/>
  <c r="C4183" i="2" s="1"/>
  <c r="C4184" i="2" a="1"/>
  <c r="C4184" i="2" s="1"/>
  <c r="C4185" i="2" a="1"/>
  <c r="C4185" i="2" s="1"/>
  <c r="C4186" i="2" a="1"/>
  <c r="C4186" i="2" s="1"/>
  <c r="C4187" i="2" a="1"/>
  <c r="C4187" i="2" s="1"/>
  <c r="C4188" i="2" a="1"/>
  <c r="C4188" i="2" s="1"/>
  <c r="C4189" i="2" a="1"/>
  <c r="C4189" i="2" s="1"/>
  <c r="C4190" i="2" a="1"/>
  <c r="C4190" i="2" s="1"/>
  <c r="C4191" i="2" a="1"/>
  <c r="C4191" i="2" s="1"/>
  <c r="C4192" i="2" a="1"/>
  <c r="C4192" i="2" s="1"/>
  <c r="C4193" i="2" a="1"/>
  <c r="C4193" i="2" s="1"/>
  <c r="C4194" i="2" a="1"/>
  <c r="C4194" i="2" s="1"/>
  <c r="C4195" i="2" a="1"/>
  <c r="C4195" i="2" s="1"/>
  <c r="C4196" i="2" a="1"/>
  <c r="C4196" i="2" s="1"/>
  <c r="C4197" i="2" a="1"/>
  <c r="C4197" i="2" s="1"/>
  <c r="C4198" i="2" a="1"/>
  <c r="C4198" i="2" s="1"/>
  <c r="C4199" i="2" a="1"/>
  <c r="C4199" i="2" s="1"/>
  <c r="C4200" i="2" a="1"/>
  <c r="C4200" i="2" s="1"/>
  <c r="C4201" i="2" a="1"/>
  <c r="C4201" i="2" s="1"/>
  <c r="C4202" i="2" a="1"/>
  <c r="C4202" i="2" s="1"/>
  <c r="C4203" i="2" a="1"/>
  <c r="C4203" i="2" s="1"/>
  <c r="C4204" i="2" a="1"/>
  <c r="C4204" i="2" s="1"/>
  <c r="C4205" i="2" a="1"/>
  <c r="C4205" i="2" s="1"/>
  <c r="C4206" i="2" a="1"/>
  <c r="C4206" i="2" s="1"/>
  <c r="C4207" i="2" a="1"/>
  <c r="C4207" i="2" s="1"/>
  <c r="C4208" i="2" a="1"/>
  <c r="C4208" i="2" s="1"/>
  <c r="C4209" i="2" a="1"/>
  <c r="C4209" i="2" s="1"/>
  <c r="C4210" i="2" a="1"/>
  <c r="C4210" i="2" s="1"/>
  <c r="C4211" i="2" a="1"/>
  <c r="C4211" i="2" s="1"/>
  <c r="C4212" i="2" a="1"/>
  <c r="C4212" i="2" s="1"/>
  <c r="C4213" i="2" a="1"/>
  <c r="C4213" i="2" s="1"/>
  <c r="C4214" i="2" a="1"/>
  <c r="C4214" i="2" s="1"/>
  <c r="C4215" i="2" a="1"/>
  <c r="C4215" i="2" s="1"/>
  <c r="C4216" i="2" a="1"/>
  <c r="C4216" i="2" s="1"/>
  <c r="C4217" i="2" a="1"/>
  <c r="C4217" i="2" s="1"/>
  <c r="C4218" i="2" a="1"/>
  <c r="C4218" i="2" s="1"/>
  <c r="C4219" i="2" a="1"/>
  <c r="C4219" i="2" s="1"/>
  <c r="C4220" i="2" a="1"/>
  <c r="C4220" i="2" s="1"/>
  <c r="C4221" i="2" a="1"/>
  <c r="C4221" i="2" s="1"/>
  <c r="C4222" i="2" a="1"/>
  <c r="C4222" i="2" s="1"/>
  <c r="C4223" i="2" a="1"/>
  <c r="C4223" i="2" s="1"/>
  <c r="C4224" i="2" a="1"/>
  <c r="C4224" i="2" s="1"/>
  <c r="C4225" i="2" a="1"/>
  <c r="C4225" i="2" s="1"/>
  <c r="C4226" i="2" a="1"/>
  <c r="C4226" i="2" s="1"/>
  <c r="C4227" i="2" a="1"/>
  <c r="C4227" i="2" s="1"/>
  <c r="C4228" i="2" a="1"/>
  <c r="C4228" i="2" s="1"/>
  <c r="C4229" i="2" a="1"/>
  <c r="C4229" i="2" s="1"/>
  <c r="C4230" i="2" a="1"/>
  <c r="C4230" i="2" s="1"/>
  <c r="C4231" i="2" a="1"/>
  <c r="C4231" i="2" s="1"/>
  <c r="C4232" i="2" a="1"/>
  <c r="C4232" i="2" s="1"/>
  <c r="C4233" i="2" a="1"/>
  <c r="C4233" i="2" s="1"/>
  <c r="C4234" i="2" a="1"/>
  <c r="C4234" i="2" s="1"/>
  <c r="C4235" i="2" a="1"/>
  <c r="C4235" i="2" s="1"/>
  <c r="C4236" i="2" a="1"/>
  <c r="C4236" i="2" s="1"/>
  <c r="C4237" i="2" a="1"/>
  <c r="C4237" i="2" s="1"/>
  <c r="C4238" i="2" a="1"/>
  <c r="C4238" i="2" s="1"/>
  <c r="C4239" i="2" a="1"/>
  <c r="C4239" i="2" s="1"/>
  <c r="C4240" i="2" a="1"/>
  <c r="C4240" i="2" s="1"/>
  <c r="C4241" i="2" a="1"/>
  <c r="C4241" i="2" s="1"/>
  <c r="C4242" i="2" a="1"/>
  <c r="C4242" i="2" s="1"/>
  <c r="C4243" i="2" a="1"/>
  <c r="C4243" i="2" s="1"/>
  <c r="C4244" i="2" a="1"/>
  <c r="C4244" i="2" s="1"/>
  <c r="C4245" i="2" a="1"/>
  <c r="C4245" i="2" s="1"/>
  <c r="C4246" i="2" a="1"/>
  <c r="C4246" i="2" s="1"/>
  <c r="C4247" i="2" a="1"/>
  <c r="C4247" i="2" s="1"/>
  <c r="C4248" i="2" a="1"/>
  <c r="C4248" i="2" s="1"/>
  <c r="C4249" i="2" a="1"/>
  <c r="C4249" i="2" s="1"/>
  <c r="C4250" i="2" a="1"/>
  <c r="C4250" i="2" s="1"/>
  <c r="C4251" i="2" a="1"/>
  <c r="C4251" i="2" s="1"/>
  <c r="C4252" i="2" a="1"/>
  <c r="C4252" i="2" s="1"/>
  <c r="C4253" i="2" a="1"/>
  <c r="C4253" i="2" s="1"/>
  <c r="C4254" i="2" a="1"/>
  <c r="C4254" i="2" s="1"/>
  <c r="C4255" i="2" a="1"/>
  <c r="C4255" i="2" s="1"/>
  <c r="C4256" i="2" a="1"/>
  <c r="C4256" i="2" s="1"/>
  <c r="C4257" i="2" a="1"/>
  <c r="C4257" i="2" s="1"/>
  <c r="C4258" i="2" a="1"/>
  <c r="C4258" i="2" s="1"/>
  <c r="C4259" i="2" a="1"/>
  <c r="C4259" i="2" s="1"/>
  <c r="C4260" i="2" a="1"/>
  <c r="C4260" i="2" s="1"/>
  <c r="C4261" i="2" a="1"/>
  <c r="C4261" i="2" s="1"/>
  <c r="C4262" i="2" a="1"/>
  <c r="C4262" i="2" s="1"/>
  <c r="C4263" i="2" a="1"/>
  <c r="C4263" i="2" s="1"/>
  <c r="C4264" i="2" a="1"/>
  <c r="C4264" i="2" s="1"/>
  <c r="C4265" i="2" a="1"/>
  <c r="C4265" i="2" s="1"/>
  <c r="C4266" i="2" a="1"/>
  <c r="C4266" i="2" s="1"/>
  <c r="C4267" i="2" a="1"/>
  <c r="C4267" i="2" s="1"/>
  <c r="C4268" i="2" a="1"/>
  <c r="C4268" i="2" s="1"/>
  <c r="C4269" i="2" a="1"/>
  <c r="C4269" i="2" s="1"/>
  <c r="C4270" i="2" a="1"/>
  <c r="C4270" i="2" s="1"/>
  <c r="C4271" i="2" a="1"/>
  <c r="C4271" i="2" s="1"/>
  <c r="C4272" i="2" a="1"/>
  <c r="C4272" i="2" s="1"/>
  <c r="C4273" i="2" a="1"/>
  <c r="C4273" i="2" s="1"/>
  <c r="C4274" i="2" a="1"/>
  <c r="C4274" i="2" s="1"/>
  <c r="C4275" i="2" a="1"/>
  <c r="C4275" i="2" s="1"/>
  <c r="C4276" i="2" a="1"/>
  <c r="C4276" i="2" s="1"/>
  <c r="C4277" i="2" a="1"/>
  <c r="C4277" i="2" s="1"/>
  <c r="C4278" i="2" a="1"/>
  <c r="C4278" i="2" s="1"/>
  <c r="C4279" i="2" a="1"/>
  <c r="C4279" i="2" s="1"/>
  <c r="C4280" i="2" a="1"/>
  <c r="C4280" i="2" s="1"/>
  <c r="C4281" i="2" a="1"/>
  <c r="C4281" i="2" s="1"/>
  <c r="C4282" i="2" a="1"/>
  <c r="C4282" i="2" s="1"/>
  <c r="C4283" i="2" a="1"/>
  <c r="C4283" i="2" s="1"/>
  <c r="C4284" i="2" a="1"/>
  <c r="C4284" i="2" s="1"/>
  <c r="C4285" i="2" a="1"/>
  <c r="C4285" i="2" s="1"/>
  <c r="C4286" i="2" a="1"/>
  <c r="C4286" i="2" s="1"/>
  <c r="C4287" i="2" a="1"/>
  <c r="C4287" i="2" s="1"/>
  <c r="C4288" i="2" a="1"/>
  <c r="C4288" i="2" s="1"/>
  <c r="C4289" i="2" a="1"/>
  <c r="C4289" i="2" s="1"/>
  <c r="C4290" i="2" a="1"/>
  <c r="C4290" i="2" s="1"/>
  <c r="C4291" i="2" a="1"/>
  <c r="C4291" i="2" s="1"/>
  <c r="C4292" i="2" a="1"/>
  <c r="C4292" i="2" s="1"/>
  <c r="C4293" i="2" a="1"/>
  <c r="C4293" i="2" s="1"/>
  <c r="C4294" i="2" a="1"/>
  <c r="C4294" i="2" s="1"/>
  <c r="C4295" i="2" a="1"/>
  <c r="C4295" i="2" s="1"/>
  <c r="C4296" i="2" a="1"/>
  <c r="C4296" i="2" s="1"/>
  <c r="C4297" i="2" a="1"/>
  <c r="C4297" i="2" s="1"/>
  <c r="C4298" i="2" a="1"/>
  <c r="C4298" i="2" s="1"/>
  <c r="C4299" i="2" a="1"/>
  <c r="C4299" i="2" s="1"/>
  <c r="C4300" i="2" a="1"/>
  <c r="C4300" i="2" s="1"/>
  <c r="C4301" i="2" a="1"/>
  <c r="C4301" i="2" s="1"/>
  <c r="C4302" i="2" a="1"/>
  <c r="C4302" i="2" s="1"/>
  <c r="C4303" i="2" a="1"/>
  <c r="C4303" i="2" s="1"/>
  <c r="C4304" i="2" a="1"/>
  <c r="C4304" i="2" s="1"/>
  <c r="C4305" i="2" a="1"/>
  <c r="C4305" i="2" s="1"/>
  <c r="C4306" i="2" a="1"/>
  <c r="C4306" i="2" s="1"/>
  <c r="C4307" i="2" a="1"/>
  <c r="C4307" i="2" s="1"/>
  <c r="C4308" i="2" a="1"/>
  <c r="C4308" i="2" s="1"/>
  <c r="C4309" i="2" a="1"/>
  <c r="C4309" i="2" s="1"/>
  <c r="C4310" i="2" a="1"/>
  <c r="C4310" i="2" s="1"/>
  <c r="C4311" i="2" a="1"/>
  <c r="C4311" i="2" s="1"/>
  <c r="C4312" i="2" a="1"/>
  <c r="C4312" i="2" s="1"/>
  <c r="C4313" i="2" a="1"/>
  <c r="C4313" i="2" s="1"/>
  <c r="C4314" i="2" a="1"/>
  <c r="C4314" i="2" s="1"/>
  <c r="C4315" i="2" a="1"/>
  <c r="C4315" i="2" s="1"/>
  <c r="C4316" i="2" a="1"/>
  <c r="C4316" i="2" s="1"/>
  <c r="C4317" i="2" a="1"/>
  <c r="C4317" i="2" s="1"/>
  <c r="C4318" i="2" a="1"/>
  <c r="C4318" i="2" s="1"/>
  <c r="C4319" i="2" a="1"/>
  <c r="C4319" i="2" s="1"/>
  <c r="C4320" i="2" a="1"/>
  <c r="C4320" i="2" s="1"/>
  <c r="C4321" i="2" a="1"/>
  <c r="C4321" i="2" s="1"/>
  <c r="C4322" i="2" a="1"/>
  <c r="C4322" i="2" s="1"/>
  <c r="C4323" i="2" a="1"/>
  <c r="C4323" i="2" s="1"/>
  <c r="C4324" i="2" a="1"/>
  <c r="C4324" i="2" s="1"/>
  <c r="C4325" i="2" a="1"/>
  <c r="C4325" i="2" s="1"/>
  <c r="C4326" i="2" a="1"/>
  <c r="C4326" i="2" s="1"/>
  <c r="C4327" i="2" a="1"/>
  <c r="C4327" i="2" s="1"/>
  <c r="C4328" i="2" a="1"/>
  <c r="C4328" i="2" s="1"/>
  <c r="C4329" i="2" a="1"/>
  <c r="C4329" i="2" s="1"/>
  <c r="C4330" i="2" a="1"/>
  <c r="C4330" i="2" s="1"/>
  <c r="C4331" i="2" a="1"/>
  <c r="C4331" i="2" s="1"/>
  <c r="C4332" i="2" a="1"/>
  <c r="C4332" i="2" s="1"/>
  <c r="C4333" i="2" a="1"/>
  <c r="C4333" i="2" s="1"/>
  <c r="C4334" i="2" a="1"/>
  <c r="C4334" i="2" s="1"/>
  <c r="C4335" i="2" a="1"/>
  <c r="C4335" i="2" s="1"/>
  <c r="C4336" i="2" a="1"/>
  <c r="C4336" i="2" s="1"/>
  <c r="C4337" i="2" a="1"/>
  <c r="C4337" i="2" s="1"/>
  <c r="C4338" i="2" a="1"/>
  <c r="C4338" i="2" s="1"/>
  <c r="C4339" i="2" a="1"/>
  <c r="C4339" i="2" s="1"/>
  <c r="C4340" i="2" a="1"/>
  <c r="C4340" i="2" s="1"/>
  <c r="C4341" i="2" a="1"/>
  <c r="C4341" i="2" s="1"/>
  <c r="C4342" i="2" a="1"/>
  <c r="C4342" i="2" s="1"/>
  <c r="C4343" i="2" a="1"/>
  <c r="C4343" i="2" s="1"/>
  <c r="C4344" i="2" a="1"/>
  <c r="C4344" i="2" s="1"/>
  <c r="C4345" i="2" a="1"/>
  <c r="C4345" i="2" s="1"/>
  <c r="C4346" i="2" a="1"/>
  <c r="C4346" i="2" s="1"/>
  <c r="C4347" i="2" a="1"/>
  <c r="C4347" i="2" s="1"/>
  <c r="C4348" i="2" a="1"/>
  <c r="C4348" i="2" s="1"/>
  <c r="C4349" i="2" a="1"/>
  <c r="C4349" i="2" s="1"/>
  <c r="C4350" i="2" a="1"/>
  <c r="C4350" i="2" s="1"/>
  <c r="C4351" i="2" a="1"/>
  <c r="C4351" i="2" s="1"/>
  <c r="C4352" i="2" a="1"/>
  <c r="C4352" i="2" s="1"/>
  <c r="C4353" i="2" a="1"/>
  <c r="C4353" i="2" s="1"/>
  <c r="C4354" i="2" a="1"/>
  <c r="C4354" i="2" s="1"/>
  <c r="C4355" i="2" a="1"/>
  <c r="C4355" i="2" s="1"/>
  <c r="C4356" i="2" a="1"/>
  <c r="C4356" i="2" s="1"/>
  <c r="C4357" i="2" a="1"/>
  <c r="C4357" i="2" s="1"/>
  <c r="C4358" i="2" a="1"/>
  <c r="C4358" i="2" s="1"/>
  <c r="C4359" i="2" a="1"/>
  <c r="C4359" i="2" s="1"/>
  <c r="C4360" i="2" a="1"/>
  <c r="C4360" i="2" s="1"/>
  <c r="C4361" i="2" a="1"/>
  <c r="C4361" i="2" s="1"/>
  <c r="C4362" i="2" a="1"/>
  <c r="C4362" i="2" s="1"/>
  <c r="C4363" i="2" a="1"/>
  <c r="C4363" i="2" s="1"/>
  <c r="C4364" i="2" a="1"/>
  <c r="C4364" i="2" s="1"/>
  <c r="C4365" i="2" a="1"/>
  <c r="C4365" i="2" s="1"/>
  <c r="C4366" i="2" a="1"/>
  <c r="C4366" i="2" s="1"/>
  <c r="C4367" i="2" a="1"/>
  <c r="C4367" i="2" s="1"/>
  <c r="C4368" i="2" a="1"/>
  <c r="C4368" i="2" s="1"/>
  <c r="C4369" i="2" a="1"/>
  <c r="C4369" i="2" s="1"/>
  <c r="C4370" i="2" a="1"/>
  <c r="C4370" i="2" s="1"/>
  <c r="C4371" i="2" a="1"/>
  <c r="C4371" i="2" s="1"/>
  <c r="C4372" i="2" a="1"/>
  <c r="C4372" i="2" s="1"/>
  <c r="C4373" i="2" a="1"/>
  <c r="C4373" i="2" s="1"/>
  <c r="C4374" i="2" a="1"/>
  <c r="C4374" i="2" s="1"/>
  <c r="C4375" i="2" a="1"/>
  <c r="C4375" i="2" s="1"/>
  <c r="C4376" i="2" a="1"/>
  <c r="C4376" i="2" s="1"/>
  <c r="C4377" i="2" a="1"/>
  <c r="C4377" i="2" s="1"/>
  <c r="C4378" i="2" a="1"/>
  <c r="C4378" i="2" s="1"/>
  <c r="C4379" i="2" a="1"/>
  <c r="C4379" i="2" s="1"/>
  <c r="C4380" i="2" a="1"/>
  <c r="C4380" i="2" s="1"/>
  <c r="C4381" i="2" a="1"/>
  <c r="C4381" i="2" s="1"/>
  <c r="C4382" i="2" a="1"/>
  <c r="C4382" i="2" s="1"/>
  <c r="C4383" i="2" a="1"/>
  <c r="C4383" i="2" s="1"/>
  <c r="C4384" i="2" a="1"/>
  <c r="C4384" i="2" s="1"/>
  <c r="C4385" i="2" a="1"/>
  <c r="C4385" i="2" s="1"/>
  <c r="C4386" i="2" a="1"/>
  <c r="C4386" i="2" s="1"/>
  <c r="C4387" i="2" a="1"/>
  <c r="C4387" i="2" s="1"/>
  <c r="C4388" i="2" a="1"/>
  <c r="C4388" i="2" s="1"/>
  <c r="C4389" i="2" a="1"/>
  <c r="C4389" i="2" s="1"/>
  <c r="C4390" i="2" a="1"/>
  <c r="C4390" i="2" s="1"/>
  <c r="C4391" i="2" a="1"/>
  <c r="C4391" i="2" s="1"/>
  <c r="C4392" i="2" a="1"/>
  <c r="C4392" i="2" s="1"/>
  <c r="C4393" i="2" a="1"/>
  <c r="C4393" i="2" s="1"/>
  <c r="C4394" i="2" a="1"/>
  <c r="C4394" i="2" s="1"/>
  <c r="C4395" i="2" a="1"/>
  <c r="C4395" i="2" s="1"/>
  <c r="C4396" i="2" a="1"/>
  <c r="C4396" i="2" s="1"/>
  <c r="C4397" i="2" a="1"/>
  <c r="C4397" i="2" s="1"/>
  <c r="C4398" i="2" a="1"/>
  <c r="C4398" i="2" s="1"/>
  <c r="C4399" i="2" a="1"/>
  <c r="C4399" i="2" s="1"/>
  <c r="C4400" i="2" a="1"/>
  <c r="C4400" i="2" s="1"/>
  <c r="C4401" i="2" a="1"/>
  <c r="C4401" i="2" s="1"/>
  <c r="C4402" i="2" a="1"/>
  <c r="C4402" i="2" s="1"/>
  <c r="C4403" i="2" a="1"/>
  <c r="C4403" i="2" s="1"/>
  <c r="C4404" i="2" a="1"/>
  <c r="C4404" i="2" s="1"/>
  <c r="C4405" i="2" a="1"/>
  <c r="C4405" i="2" s="1"/>
  <c r="C4406" i="2" a="1"/>
  <c r="C4406" i="2" s="1"/>
  <c r="C4407" i="2" a="1"/>
  <c r="C4407" i="2" s="1"/>
  <c r="C4408" i="2" a="1"/>
  <c r="C4408" i="2" s="1"/>
  <c r="C4409" i="2" a="1"/>
  <c r="C4409" i="2" s="1"/>
  <c r="C4410" i="2" a="1"/>
  <c r="C4410" i="2" s="1"/>
  <c r="C4411" i="2" a="1"/>
  <c r="C4411" i="2" s="1"/>
  <c r="C4412" i="2" a="1"/>
  <c r="C4412" i="2" s="1"/>
  <c r="C4413" i="2" a="1"/>
  <c r="C4413" i="2" s="1"/>
  <c r="C4414" i="2" a="1"/>
  <c r="C4414" i="2" s="1"/>
  <c r="C4415" i="2" a="1"/>
  <c r="C4415" i="2" s="1"/>
  <c r="C4416" i="2" a="1"/>
  <c r="C4416" i="2" s="1"/>
  <c r="C4417" i="2" a="1"/>
  <c r="C4417" i="2" s="1"/>
  <c r="C4418" i="2" a="1"/>
  <c r="C4418" i="2" s="1"/>
  <c r="C4419" i="2" a="1"/>
  <c r="C4419" i="2" s="1"/>
  <c r="C4420" i="2" a="1"/>
  <c r="C4420" i="2" s="1"/>
  <c r="C4421" i="2" a="1"/>
  <c r="C4421" i="2" s="1"/>
  <c r="C4422" i="2" a="1"/>
  <c r="C4422" i="2" s="1"/>
  <c r="C4423" i="2" a="1"/>
  <c r="C4423" i="2" s="1"/>
  <c r="C4424" i="2" a="1"/>
  <c r="C4424" i="2" s="1"/>
  <c r="C4425" i="2" a="1"/>
  <c r="C4425" i="2" s="1"/>
  <c r="C4426" i="2" a="1"/>
  <c r="C4426" i="2" s="1"/>
  <c r="C4427" i="2" a="1"/>
  <c r="C4427" i="2" s="1"/>
  <c r="C4428" i="2" a="1"/>
  <c r="C4428" i="2" s="1"/>
  <c r="C4429" i="2" a="1"/>
  <c r="C4429" i="2" s="1"/>
  <c r="C4430" i="2" a="1"/>
  <c r="C4430" i="2" s="1"/>
  <c r="C4431" i="2" a="1"/>
  <c r="C4431" i="2" s="1"/>
  <c r="B2" i="2" a="1"/>
  <c r="B2" i="2" s="1"/>
  <c r="B3" i="2" a="1"/>
  <c r="B3" i="2" s="1"/>
  <c r="B4" i="2" a="1"/>
  <c r="B4" i="2" s="1"/>
  <c r="B5" i="2" a="1"/>
  <c r="B5" i="2" s="1"/>
  <c r="B6" i="2" a="1"/>
  <c r="B6" i="2" s="1"/>
  <c r="B7" i="2" a="1"/>
  <c r="B7" i="2" s="1"/>
  <c r="B8" i="2" a="1"/>
  <c r="B8" i="2" s="1"/>
  <c r="B9" i="2" a="1"/>
  <c r="B9" i="2" s="1"/>
  <c r="B10" i="2" a="1"/>
  <c r="B10" i="2" s="1"/>
  <c r="B11" i="2" a="1"/>
  <c r="B11" i="2" s="1"/>
  <c r="B12" i="2" a="1"/>
  <c r="B12" i="2" s="1"/>
  <c r="B13" i="2" a="1"/>
  <c r="B13" i="2" s="1"/>
  <c r="B14" i="2" a="1"/>
  <c r="B14" i="2" s="1"/>
  <c r="B15" i="2" a="1"/>
  <c r="B15" i="2" s="1"/>
  <c r="B16" i="2" a="1"/>
  <c r="B16" i="2" s="1"/>
  <c r="B17" i="2" a="1"/>
  <c r="B17" i="2" s="1"/>
  <c r="B18" i="2" a="1"/>
  <c r="B18" i="2" s="1"/>
  <c r="B19" i="2" a="1"/>
  <c r="B19" i="2" s="1"/>
  <c r="B20" i="2" a="1"/>
  <c r="B20" i="2" s="1"/>
  <c r="B21" i="2" a="1"/>
  <c r="B21" i="2" s="1"/>
  <c r="B22" i="2" a="1"/>
  <c r="B22" i="2" s="1"/>
  <c r="B23" i="2" a="1"/>
  <c r="B23" i="2" s="1"/>
  <c r="B24" i="2" a="1"/>
  <c r="B24" i="2" s="1"/>
  <c r="B25" i="2" a="1"/>
  <c r="B25" i="2" s="1"/>
  <c r="B26" i="2" a="1"/>
  <c r="B26" i="2" s="1"/>
  <c r="B27" i="2" a="1"/>
  <c r="B27" i="2" s="1"/>
  <c r="B28" i="2" a="1"/>
  <c r="B28" i="2" s="1"/>
  <c r="B29" i="2" a="1"/>
  <c r="B29" i="2" s="1"/>
  <c r="B30" i="2" a="1"/>
  <c r="B30" i="2" s="1"/>
  <c r="B31" i="2" a="1"/>
  <c r="B31" i="2" s="1"/>
  <c r="B32" i="2" a="1"/>
  <c r="B32" i="2" s="1"/>
  <c r="B33" i="2" a="1"/>
  <c r="B33" i="2" s="1"/>
  <c r="B34" i="2" a="1"/>
  <c r="B34" i="2" s="1"/>
  <c r="B35" i="2" a="1"/>
  <c r="B35" i="2" s="1"/>
  <c r="B37" i="2" a="1"/>
  <c r="B37" i="2" s="1"/>
  <c r="B38" i="2" a="1"/>
  <c r="B38" i="2" s="1"/>
  <c r="B39" i="2" a="1"/>
  <c r="B39" i="2" s="1"/>
  <c r="B40" i="2" a="1"/>
  <c r="B40" i="2" s="1"/>
  <c r="B41" i="2" a="1"/>
  <c r="B41" i="2" s="1"/>
  <c r="B42" i="2" a="1"/>
  <c r="B42" i="2" s="1"/>
  <c r="B43" i="2" a="1"/>
  <c r="B43" i="2" s="1"/>
  <c r="B44" i="2" a="1"/>
  <c r="B44" i="2" s="1"/>
  <c r="B45" i="2" a="1"/>
  <c r="B45" i="2" s="1"/>
  <c r="B46" i="2" a="1"/>
  <c r="B46" i="2" s="1"/>
  <c r="B47" i="2" a="1"/>
  <c r="B47" i="2" s="1"/>
  <c r="B48" i="2" a="1"/>
  <c r="B48" i="2" s="1"/>
  <c r="B49" i="2" a="1"/>
  <c r="B49" i="2" s="1"/>
  <c r="B50" i="2" a="1"/>
  <c r="B50" i="2" s="1"/>
  <c r="B51" i="2" a="1"/>
  <c r="B51" i="2" s="1"/>
  <c r="B52" i="2" a="1"/>
  <c r="B52" i="2" s="1"/>
  <c r="B53" i="2" a="1"/>
  <c r="B53" i="2" s="1"/>
  <c r="B54" i="2" a="1"/>
  <c r="B54" i="2" s="1"/>
  <c r="B55" i="2" a="1"/>
  <c r="B55" i="2" s="1"/>
  <c r="B56" i="2" a="1"/>
  <c r="B56" i="2" s="1"/>
  <c r="B59" i="2" a="1"/>
  <c r="B59" i="2" s="1"/>
  <c r="B60" i="2" a="1"/>
  <c r="B60" i="2" s="1"/>
  <c r="B61" i="2" a="1"/>
  <c r="B61" i="2" s="1"/>
  <c r="B62" i="2" a="1"/>
  <c r="B62" i="2" s="1"/>
  <c r="B63" i="2" a="1"/>
  <c r="B63" i="2" s="1"/>
  <c r="B64" i="2" a="1"/>
  <c r="B64" i="2" s="1"/>
  <c r="B65" i="2" a="1"/>
  <c r="B65" i="2" s="1"/>
  <c r="B66" i="2" a="1"/>
  <c r="B66" i="2" s="1"/>
  <c r="B67" i="2" a="1"/>
  <c r="B67" i="2" s="1"/>
  <c r="B68" i="2" a="1"/>
  <c r="B68" i="2" s="1"/>
  <c r="B69" i="2" a="1"/>
  <c r="B69" i="2" s="1"/>
  <c r="B70" i="2" a="1"/>
  <c r="B70" i="2" s="1"/>
  <c r="B71" i="2" a="1"/>
  <c r="B71" i="2" s="1"/>
  <c r="B72" i="2" a="1"/>
  <c r="B72" i="2" s="1"/>
  <c r="B73" i="2" a="1"/>
  <c r="B73" i="2" s="1"/>
  <c r="B74" i="2" a="1"/>
  <c r="B74" i="2" s="1"/>
  <c r="B75" i="2" a="1"/>
  <c r="B75" i="2" s="1"/>
  <c r="B76" i="2" a="1"/>
  <c r="B76" i="2" s="1"/>
  <c r="B77" i="2" a="1"/>
  <c r="B77" i="2" s="1"/>
  <c r="B78" i="2" a="1"/>
  <c r="B78" i="2" s="1"/>
  <c r="B79" i="2" a="1"/>
  <c r="B79" i="2" s="1"/>
  <c r="B80" i="2" a="1"/>
  <c r="B80" i="2" s="1"/>
  <c r="B81" i="2" a="1"/>
  <c r="B81" i="2" s="1"/>
  <c r="B82" i="2" a="1"/>
  <c r="B82" i="2" s="1"/>
  <c r="B83" i="2" a="1"/>
  <c r="B83" i="2" s="1"/>
  <c r="B84" i="2" a="1"/>
  <c r="B84" i="2" s="1"/>
  <c r="B85" i="2" a="1"/>
  <c r="B85" i="2" s="1"/>
  <c r="B86" i="2" a="1"/>
  <c r="B86" i="2" s="1"/>
  <c r="B87" i="2" a="1"/>
  <c r="B87" i="2" s="1"/>
  <c r="B88" i="2" a="1"/>
  <c r="B88" i="2" s="1"/>
  <c r="B89" i="2" a="1"/>
  <c r="B89" i="2" s="1"/>
  <c r="B90" i="2" a="1"/>
  <c r="B90" i="2" s="1"/>
  <c r="B91" i="2" a="1"/>
  <c r="B91" i="2" s="1"/>
  <c r="B92" i="2" a="1"/>
  <c r="B92" i="2" s="1"/>
  <c r="B93" i="2" a="1"/>
  <c r="B93" i="2" s="1"/>
  <c r="B94" i="2" a="1"/>
  <c r="B94" i="2" s="1"/>
  <c r="B95" i="2" a="1"/>
  <c r="B95" i="2" s="1"/>
  <c r="B96" i="2" a="1"/>
  <c r="B96" i="2" s="1"/>
  <c r="B97" i="2" a="1"/>
  <c r="B97" i="2" s="1"/>
  <c r="B98" i="2" a="1"/>
  <c r="B98" i="2" s="1"/>
  <c r="B99" i="2" a="1"/>
  <c r="B99" i="2" s="1"/>
  <c r="B100" i="2" a="1"/>
  <c r="B100" i="2" s="1"/>
  <c r="B101" i="2" a="1"/>
  <c r="B101" i="2" s="1"/>
  <c r="B102" i="2" a="1"/>
  <c r="B102" i="2" s="1"/>
  <c r="B103" i="2" a="1"/>
  <c r="B103" i="2" s="1"/>
  <c r="B104" i="2" a="1"/>
  <c r="B104" i="2" s="1"/>
  <c r="B105" i="2" a="1"/>
  <c r="B105" i="2" s="1"/>
  <c r="B106" i="2" a="1"/>
  <c r="B106" i="2" s="1"/>
  <c r="B107" i="2" a="1"/>
  <c r="B107" i="2" s="1"/>
  <c r="B108" i="2" a="1"/>
  <c r="B108" i="2" s="1"/>
  <c r="B109" i="2" a="1"/>
  <c r="B109" i="2" s="1"/>
  <c r="B110" i="2" a="1"/>
  <c r="B110" i="2" s="1"/>
  <c r="B111" i="2" a="1"/>
  <c r="B111" i="2" s="1"/>
  <c r="B112" i="2" a="1"/>
  <c r="B112" i="2" s="1"/>
  <c r="B113" i="2" a="1"/>
  <c r="B113" i="2" s="1"/>
  <c r="B114" i="2" a="1"/>
  <c r="B114" i="2" s="1"/>
  <c r="B115" i="2" a="1"/>
  <c r="B115" i="2" s="1"/>
  <c r="B116" i="2" a="1"/>
  <c r="B116" i="2" s="1"/>
  <c r="B117" i="2" a="1"/>
  <c r="B117" i="2" s="1"/>
  <c r="B118" i="2" a="1"/>
  <c r="B118" i="2" s="1"/>
  <c r="B119" i="2" a="1"/>
  <c r="B119" i="2" s="1"/>
  <c r="B120" i="2" a="1"/>
  <c r="B120" i="2" s="1"/>
  <c r="B121" i="2" a="1"/>
  <c r="B121" i="2" s="1"/>
  <c r="B122" i="2" a="1"/>
  <c r="B122" i="2" s="1"/>
  <c r="B123" i="2" a="1"/>
  <c r="B123" i="2" s="1"/>
  <c r="B124" i="2" a="1"/>
  <c r="B124" i="2" s="1"/>
  <c r="B125" i="2" a="1"/>
  <c r="B125" i="2" s="1"/>
  <c r="B126" i="2" a="1"/>
  <c r="B126" i="2" s="1"/>
  <c r="B127" i="2" a="1"/>
  <c r="B127" i="2" s="1"/>
  <c r="B128" i="2" a="1"/>
  <c r="B128" i="2" s="1"/>
  <c r="B129" i="2" a="1"/>
  <c r="B129" i="2" s="1"/>
  <c r="B130" i="2" a="1"/>
  <c r="B130" i="2" s="1"/>
  <c r="B131" i="2" a="1"/>
  <c r="B131" i="2" s="1"/>
  <c r="B132" i="2" a="1"/>
  <c r="B132" i="2" s="1"/>
  <c r="B133" i="2" a="1"/>
  <c r="B133" i="2" s="1"/>
  <c r="B134" i="2" a="1"/>
  <c r="B134" i="2" s="1"/>
  <c r="B135" i="2" a="1"/>
  <c r="B135" i="2" s="1"/>
  <c r="B136" i="2" a="1"/>
  <c r="B136" i="2" s="1"/>
  <c r="B139" i="2" a="1"/>
  <c r="B139" i="2" s="1"/>
  <c r="B141" i="2" a="1"/>
  <c r="B141" i="2" s="1"/>
  <c r="B142" i="2" a="1"/>
  <c r="B142" i="2" s="1"/>
  <c r="B143" i="2" a="1"/>
  <c r="B143" i="2" s="1"/>
  <c r="B144" i="2" a="1"/>
  <c r="B144" i="2" s="1"/>
  <c r="B145" i="2" a="1"/>
  <c r="B145" i="2" s="1"/>
  <c r="B146" i="2" a="1"/>
  <c r="B146" i="2" s="1"/>
  <c r="B147" i="2" a="1"/>
  <c r="B147" i="2" s="1"/>
  <c r="B148" i="2" a="1"/>
  <c r="B148" i="2" s="1"/>
  <c r="B149" i="2" a="1"/>
  <c r="B149" i="2" s="1"/>
  <c r="B150" i="2" a="1"/>
  <c r="B150" i="2" s="1"/>
  <c r="B151" i="2" a="1"/>
  <c r="B151" i="2" s="1"/>
  <c r="B152" i="2" a="1"/>
  <c r="B152" i="2" s="1"/>
  <c r="B153" i="2" a="1"/>
  <c r="B153" i="2" s="1"/>
  <c r="B154" i="2" a="1"/>
  <c r="B154" i="2" s="1"/>
  <c r="B155" i="2" a="1"/>
  <c r="B155" i="2" s="1"/>
  <c r="B156" i="2" a="1"/>
  <c r="B156" i="2" s="1"/>
  <c r="B157" i="2" a="1"/>
  <c r="B157" i="2" s="1"/>
  <c r="B158" i="2" a="1"/>
  <c r="B158" i="2" s="1"/>
  <c r="B159" i="2" a="1"/>
  <c r="B159" i="2" s="1"/>
  <c r="B160" i="2" a="1"/>
  <c r="B160" i="2" s="1"/>
  <c r="B161" i="2" a="1"/>
  <c r="B161" i="2" s="1"/>
  <c r="B162" i="2" a="1"/>
  <c r="B162" i="2" s="1"/>
  <c r="B163" i="2" a="1"/>
  <c r="B163" i="2" s="1"/>
  <c r="B164" i="2" a="1"/>
  <c r="B164" i="2" s="1"/>
  <c r="B165" i="2" a="1"/>
  <c r="B165" i="2" s="1"/>
  <c r="B166" i="2" a="1"/>
  <c r="B166" i="2" s="1"/>
  <c r="B167" i="2" a="1"/>
  <c r="B167" i="2" s="1"/>
  <c r="B168" i="2" a="1"/>
  <c r="B168" i="2" s="1"/>
  <c r="B169" i="2" a="1"/>
  <c r="B169" i="2" s="1"/>
  <c r="B170" i="2" a="1"/>
  <c r="B170" i="2" s="1"/>
  <c r="B171" i="2" a="1"/>
  <c r="B171" i="2" s="1"/>
  <c r="B172" i="2" a="1"/>
  <c r="B172" i="2" s="1"/>
  <c r="B173" i="2" a="1"/>
  <c r="B173" i="2" s="1"/>
  <c r="B174" i="2" a="1"/>
  <c r="B174" i="2" s="1"/>
  <c r="B175" i="2" a="1"/>
  <c r="B175" i="2" s="1"/>
  <c r="B176" i="2" a="1"/>
  <c r="B176" i="2" s="1"/>
  <c r="B177" i="2" a="1"/>
  <c r="B177" i="2" s="1"/>
  <c r="B178" i="2" a="1"/>
  <c r="B178" i="2" s="1"/>
  <c r="B179" i="2" a="1"/>
  <c r="B179" i="2" s="1"/>
  <c r="B180" i="2" a="1"/>
  <c r="B180" i="2" s="1"/>
  <c r="B181" i="2" a="1"/>
  <c r="B181" i="2" s="1"/>
  <c r="B182" i="2" a="1"/>
  <c r="B182" i="2" s="1"/>
  <c r="B183" i="2" a="1"/>
  <c r="B183" i="2" s="1"/>
  <c r="B184" i="2" a="1"/>
  <c r="B184" i="2" s="1"/>
  <c r="B185" i="2" a="1"/>
  <c r="B185" i="2" s="1"/>
  <c r="B186" i="2" a="1"/>
  <c r="B186" i="2" s="1"/>
  <c r="B187" i="2" a="1"/>
  <c r="B187" i="2" s="1"/>
  <c r="B188" i="2" a="1"/>
  <c r="B188" i="2" s="1"/>
  <c r="B189" i="2" a="1"/>
  <c r="B189" i="2" s="1"/>
  <c r="B190" i="2" a="1"/>
  <c r="B190" i="2" s="1"/>
  <c r="B191" i="2" a="1"/>
  <c r="B191" i="2" s="1"/>
  <c r="B192" i="2" a="1"/>
  <c r="B192" i="2" s="1"/>
  <c r="B193" i="2" a="1"/>
  <c r="B193" i="2" s="1"/>
  <c r="B194" i="2" a="1"/>
  <c r="B194" i="2" s="1"/>
  <c r="B195" i="2" a="1"/>
  <c r="B195" i="2" s="1"/>
  <c r="B196" i="2" a="1"/>
  <c r="B196" i="2" s="1"/>
  <c r="B197" i="2" a="1"/>
  <c r="B197" i="2" s="1"/>
  <c r="B199" i="2" a="1"/>
  <c r="B199" i="2" s="1"/>
  <c r="B200" i="2" a="1"/>
  <c r="B200" i="2" s="1"/>
  <c r="B201" i="2" a="1"/>
  <c r="B201" i="2" s="1"/>
  <c r="B202" i="2" a="1"/>
  <c r="B202" i="2" s="1"/>
  <c r="B203" i="2" a="1"/>
  <c r="B203" i="2" s="1"/>
  <c r="B204" i="2" a="1"/>
  <c r="B204" i="2" s="1"/>
  <c r="B205" i="2" a="1"/>
  <c r="B205" i="2" s="1"/>
  <c r="B206" i="2" a="1"/>
  <c r="B206" i="2" s="1"/>
  <c r="B207" i="2" a="1"/>
  <c r="B207" i="2" s="1"/>
  <c r="B208" i="2" a="1"/>
  <c r="B208" i="2" s="1"/>
  <c r="B209" i="2" a="1"/>
  <c r="B209" i="2" s="1"/>
  <c r="B210" i="2" a="1"/>
  <c r="B210" i="2" s="1"/>
  <c r="B211" i="2" a="1"/>
  <c r="B211" i="2" s="1"/>
  <c r="B212" i="2" a="1"/>
  <c r="B212" i="2" s="1"/>
  <c r="B213" i="2" a="1"/>
  <c r="B213" i="2" s="1"/>
  <c r="B214" i="2" a="1"/>
  <c r="B214" i="2" s="1"/>
  <c r="B215" i="2" a="1"/>
  <c r="B215" i="2" s="1"/>
  <c r="B216" i="2" a="1"/>
  <c r="B216" i="2" s="1"/>
  <c r="B217" i="2" a="1"/>
  <c r="B217" i="2" s="1"/>
  <c r="B218" i="2" a="1"/>
  <c r="B218" i="2" s="1"/>
  <c r="B219" i="2" a="1"/>
  <c r="B219" i="2" s="1"/>
  <c r="B220" i="2" a="1"/>
  <c r="B220" i="2" s="1"/>
  <c r="B221" i="2" a="1"/>
  <c r="B221" i="2" s="1"/>
  <c r="B222" i="2" a="1"/>
  <c r="B222" i="2" s="1"/>
  <c r="B223" i="2" a="1"/>
  <c r="B223" i="2" s="1"/>
  <c r="B224" i="2" a="1"/>
  <c r="B224" i="2" s="1"/>
  <c r="B225" i="2" a="1"/>
  <c r="B225" i="2" s="1"/>
  <c r="B226" i="2" a="1"/>
  <c r="B226" i="2" s="1"/>
  <c r="B227" i="2" a="1"/>
  <c r="B227" i="2" s="1"/>
  <c r="B228" i="2" a="1"/>
  <c r="B228" i="2" s="1"/>
  <c r="B229" i="2" a="1"/>
  <c r="B229" i="2" s="1"/>
  <c r="B230" i="2" a="1"/>
  <c r="B230" i="2" s="1"/>
  <c r="B231" i="2" a="1"/>
  <c r="B231" i="2" s="1"/>
  <c r="B232" i="2" a="1"/>
  <c r="B232" i="2" s="1"/>
  <c r="B233" i="2" a="1"/>
  <c r="B233" i="2" s="1"/>
  <c r="B234" i="2" a="1"/>
  <c r="B234" i="2" s="1"/>
  <c r="B235" i="2" a="1"/>
  <c r="B235" i="2" s="1"/>
  <c r="B236" i="2" a="1"/>
  <c r="B236" i="2" s="1"/>
  <c r="B237" i="2" a="1"/>
  <c r="B237" i="2" s="1"/>
  <c r="B238" i="2" a="1"/>
  <c r="B238" i="2" s="1"/>
  <c r="B239" i="2" a="1"/>
  <c r="B239" i="2" s="1"/>
  <c r="B240" i="2" a="1"/>
  <c r="B240" i="2" s="1"/>
  <c r="B241" i="2" a="1"/>
  <c r="B241" i="2" s="1"/>
  <c r="B242" i="2" a="1"/>
  <c r="B242" i="2" s="1"/>
  <c r="B243" i="2" a="1"/>
  <c r="B243" i="2" s="1"/>
  <c r="B244" i="2" a="1"/>
  <c r="B244" i="2" s="1"/>
  <c r="B245" i="2" a="1"/>
  <c r="B245" i="2" s="1"/>
  <c r="B246" i="2" a="1"/>
  <c r="B246" i="2" s="1"/>
  <c r="B247" i="2" a="1"/>
  <c r="B247" i="2" s="1"/>
  <c r="B248" i="2" a="1"/>
  <c r="B248" i="2" s="1"/>
  <c r="B249" i="2" a="1"/>
  <c r="B249" i="2" s="1"/>
  <c r="B250" i="2" a="1"/>
  <c r="B250" i="2" s="1"/>
  <c r="B251" i="2" a="1"/>
  <c r="B251" i="2" s="1"/>
  <c r="B252" i="2" a="1"/>
  <c r="B252" i="2" s="1"/>
  <c r="B253" i="2" a="1"/>
  <c r="B253" i="2" s="1"/>
  <c r="B254" i="2" a="1"/>
  <c r="B254" i="2" s="1"/>
  <c r="B255" i="2" a="1"/>
  <c r="B255" i="2" s="1"/>
  <c r="B256" i="2" a="1"/>
  <c r="B256" i="2" s="1"/>
  <c r="B257" i="2" a="1"/>
  <c r="B257" i="2" s="1"/>
  <c r="B258" i="2" a="1"/>
  <c r="B258" i="2" s="1"/>
  <c r="B259" i="2" a="1"/>
  <c r="B259" i="2" s="1"/>
  <c r="B260" i="2" a="1"/>
  <c r="B260" i="2" s="1"/>
  <c r="B261" i="2" a="1"/>
  <c r="B261" i="2" s="1"/>
  <c r="B262" i="2" a="1"/>
  <c r="B262" i="2" s="1"/>
  <c r="B263" i="2" a="1"/>
  <c r="B263" i="2" s="1"/>
  <c r="B264" i="2" a="1"/>
  <c r="B264" i="2" s="1"/>
  <c r="B265" i="2" a="1"/>
  <c r="B265" i="2" s="1"/>
  <c r="B266" i="2" a="1"/>
  <c r="B266" i="2" s="1"/>
  <c r="B267" i="2" a="1"/>
  <c r="B267" i="2" s="1"/>
  <c r="B268" i="2" a="1"/>
  <c r="B268" i="2" s="1"/>
  <c r="B269" i="2" a="1"/>
  <c r="B269" i="2" s="1"/>
  <c r="B270" i="2" a="1"/>
  <c r="B270" i="2" s="1"/>
  <c r="B271" i="2" a="1"/>
  <c r="B271" i="2" s="1"/>
  <c r="B272" i="2" a="1"/>
  <c r="B272" i="2" s="1"/>
  <c r="B273" i="2" a="1"/>
  <c r="B273" i="2" s="1"/>
  <c r="B274" i="2" a="1"/>
  <c r="B274" i="2" s="1"/>
  <c r="B275" i="2" a="1"/>
  <c r="B275" i="2" s="1"/>
  <c r="B276" i="2" a="1"/>
  <c r="B276" i="2" s="1"/>
  <c r="B277" i="2" a="1"/>
  <c r="B277" i="2" s="1"/>
  <c r="B278" i="2" a="1"/>
  <c r="B278" i="2" s="1"/>
  <c r="B279" i="2" a="1"/>
  <c r="B279" i="2" s="1"/>
  <c r="B280" i="2" a="1"/>
  <c r="B280" i="2" s="1"/>
  <c r="B281" i="2" a="1"/>
  <c r="B281" i="2" s="1"/>
  <c r="B282" i="2" a="1"/>
  <c r="B282" i="2" s="1"/>
  <c r="B283" i="2" a="1"/>
  <c r="B283" i="2" s="1"/>
  <c r="B284" i="2" a="1"/>
  <c r="B284" i="2" s="1"/>
  <c r="B285" i="2" a="1"/>
  <c r="B285" i="2" s="1"/>
  <c r="B286" i="2" a="1"/>
  <c r="B286" i="2" s="1"/>
  <c r="B287" i="2" a="1"/>
  <c r="B287" i="2" s="1"/>
  <c r="B288" i="2" a="1"/>
  <c r="B288" i="2" s="1"/>
  <c r="B289" i="2" a="1"/>
  <c r="B289" i="2" s="1"/>
  <c r="B290" i="2" a="1"/>
  <c r="B290" i="2" s="1"/>
  <c r="B291" i="2" a="1"/>
  <c r="B291" i="2" s="1"/>
  <c r="B292" i="2" a="1"/>
  <c r="B292" i="2" s="1"/>
  <c r="B293" i="2" a="1"/>
  <c r="B293" i="2" s="1"/>
  <c r="B294" i="2" a="1"/>
  <c r="B294" i="2" s="1"/>
  <c r="B295" i="2" a="1"/>
  <c r="B295" i="2" s="1"/>
  <c r="B296" i="2" a="1"/>
  <c r="B296" i="2" s="1"/>
  <c r="B297" i="2" a="1"/>
  <c r="B297" i="2" s="1"/>
  <c r="B298" i="2" a="1"/>
  <c r="B298" i="2" s="1"/>
  <c r="B299" i="2" a="1"/>
  <c r="B299" i="2" s="1"/>
  <c r="B300" i="2" a="1"/>
  <c r="B300" i="2" s="1"/>
  <c r="B301" i="2" a="1"/>
  <c r="B301" i="2" s="1"/>
  <c r="B302" i="2" a="1"/>
  <c r="B302" i="2" s="1"/>
  <c r="B303" i="2" a="1"/>
  <c r="B303" i="2" s="1"/>
  <c r="B304" i="2" a="1"/>
  <c r="B304" i="2" s="1"/>
  <c r="B305" i="2" a="1"/>
  <c r="B305" i="2" s="1"/>
  <c r="B306" i="2" a="1"/>
  <c r="B306" i="2" s="1"/>
  <c r="B307" i="2" a="1"/>
  <c r="B307" i="2" s="1"/>
  <c r="B308" i="2" a="1"/>
  <c r="B308" i="2" s="1"/>
  <c r="B309" i="2" a="1"/>
  <c r="B309" i="2" s="1"/>
  <c r="B310" i="2" a="1"/>
  <c r="B310" i="2" s="1"/>
  <c r="B311" i="2" a="1"/>
  <c r="B311" i="2" s="1"/>
  <c r="B312" i="2" a="1"/>
  <c r="B312" i="2" s="1"/>
  <c r="B313" i="2" a="1"/>
  <c r="B313" i="2" s="1"/>
  <c r="B314" i="2" a="1"/>
  <c r="B314" i="2" s="1"/>
  <c r="B315" i="2" a="1"/>
  <c r="B315" i="2" s="1"/>
  <c r="B316" i="2" a="1"/>
  <c r="B316" i="2" s="1"/>
  <c r="B317" i="2" a="1"/>
  <c r="B317" i="2" s="1"/>
  <c r="B318" i="2" a="1"/>
  <c r="B318" i="2" s="1"/>
  <c r="B319" i="2" a="1"/>
  <c r="B319" i="2" s="1"/>
  <c r="B320" i="2" a="1"/>
  <c r="B320" i="2" s="1"/>
  <c r="B321" i="2" a="1"/>
  <c r="B321" i="2" s="1"/>
  <c r="B322" i="2" a="1"/>
  <c r="B322" i="2" s="1"/>
  <c r="B323" i="2" a="1"/>
  <c r="B323" i="2" s="1"/>
  <c r="B324" i="2" a="1"/>
  <c r="B324" i="2" s="1"/>
  <c r="B325" i="2" a="1"/>
  <c r="B325" i="2" s="1"/>
  <c r="B326" i="2" a="1"/>
  <c r="B326" i="2" s="1"/>
  <c r="B327" i="2" a="1"/>
  <c r="B327" i="2" s="1"/>
  <c r="B328" i="2" a="1"/>
  <c r="B328" i="2" s="1"/>
  <c r="B329" i="2" a="1"/>
  <c r="B329" i="2" s="1"/>
  <c r="B330" i="2" a="1"/>
  <c r="B330" i="2" s="1"/>
  <c r="B331" i="2" a="1"/>
  <c r="B331" i="2" s="1"/>
  <c r="B332" i="2" a="1"/>
  <c r="B332" i="2" s="1"/>
  <c r="B333" i="2" a="1"/>
  <c r="B333" i="2" s="1"/>
  <c r="B334" i="2" a="1"/>
  <c r="B334" i="2" s="1"/>
  <c r="B335" i="2" a="1"/>
  <c r="B335" i="2" s="1"/>
  <c r="B336" i="2" a="1"/>
  <c r="B336" i="2" s="1"/>
  <c r="B337" i="2" a="1"/>
  <c r="B337" i="2" s="1"/>
  <c r="B338" i="2" a="1"/>
  <c r="B338" i="2" s="1"/>
  <c r="B339" i="2" a="1"/>
  <c r="B339" i="2" s="1"/>
  <c r="B340" i="2" a="1"/>
  <c r="B340" i="2" s="1"/>
  <c r="B341" i="2" a="1"/>
  <c r="B341" i="2" s="1"/>
  <c r="B342" i="2" a="1"/>
  <c r="B342" i="2" s="1"/>
  <c r="B343" i="2" a="1"/>
  <c r="B343" i="2" s="1"/>
  <c r="B344" i="2" a="1"/>
  <c r="B344" i="2" s="1"/>
  <c r="B345" i="2" a="1"/>
  <c r="B345" i="2" s="1"/>
  <c r="B346" i="2" a="1"/>
  <c r="B346" i="2" s="1"/>
  <c r="B347" i="2" a="1"/>
  <c r="B347" i="2" s="1"/>
  <c r="B348" i="2" a="1"/>
  <c r="B348" i="2" s="1"/>
  <c r="B349" i="2" a="1"/>
  <c r="B349" i="2" s="1"/>
  <c r="B350" i="2" a="1"/>
  <c r="B350" i="2" s="1"/>
  <c r="B351" i="2" a="1"/>
  <c r="B351" i="2" s="1"/>
  <c r="B352" i="2" a="1"/>
  <c r="B352" i="2" s="1"/>
  <c r="B353" i="2" a="1"/>
  <c r="B353" i="2" s="1"/>
  <c r="B354" i="2" a="1"/>
  <c r="B354" i="2" s="1"/>
  <c r="B355" i="2" a="1"/>
  <c r="B355" i="2" s="1"/>
  <c r="B356" i="2" a="1"/>
  <c r="B356" i="2" s="1"/>
  <c r="B357" i="2" a="1"/>
  <c r="B357" i="2" s="1"/>
  <c r="B358" i="2" a="1"/>
  <c r="B358" i="2" s="1"/>
  <c r="B359" i="2" a="1"/>
  <c r="B359" i="2" s="1"/>
  <c r="B360" i="2" a="1"/>
  <c r="B360" i="2" s="1"/>
  <c r="B361" i="2" a="1"/>
  <c r="B361" i="2" s="1"/>
  <c r="B362" i="2" a="1"/>
  <c r="B362" i="2" s="1"/>
  <c r="B363" i="2" a="1"/>
  <c r="B363" i="2" s="1"/>
  <c r="B364" i="2" a="1"/>
  <c r="B364" i="2" s="1"/>
  <c r="B365" i="2" a="1"/>
  <c r="B365" i="2" s="1"/>
  <c r="B366" i="2" a="1"/>
  <c r="B366" i="2" s="1"/>
  <c r="B367" i="2" a="1"/>
  <c r="B367" i="2" s="1"/>
  <c r="B368" i="2" a="1"/>
  <c r="B368" i="2" s="1"/>
  <c r="B369" i="2" a="1"/>
  <c r="B369" i="2" s="1"/>
  <c r="B370" i="2" a="1"/>
  <c r="B370" i="2" s="1"/>
  <c r="B371" i="2" a="1"/>
  <c r="B371" i="2" s="1"/>
  <c r="B372" i="2" a="1"/>
  <c r="B372" i="2" s="1"/>
  <c r="B373" i="2" a="1"/>
  <c r="B373" i="2" s="1"/>
  <c r="B374" i="2" a="1"/>
  <c r="B374" i="2" s="1"/>
  <c r="B375" i="2" a="1"/>
  <c r="B375" i="2" s="1"/>
  <c r="B376" i="2" a="1"/>
  <c r="B376" i="2" s="1"/>
  <c r="B377" i="2" a="1"/>
  <c r="B377" i="2" s="1"/>
  <c r="B378" i="2" a="1"/>
  <c r="B378" i="2" s="1"/>
  <c r="B379" i="2" a="1"/>
  <c r="B379" i="2" s="1"/>
  <c r="B380" i="2" a="1"/>
  <c r="B380" i="2" s="1"/>
  <c r="B381" i="2" a="1"/>
  <c r="B381" i="2" s="1"/>
  <c r="B382" i="2" a="1"/>
  <c r="B382" i="2" s="1"/>
  <c r="B383" i="2" a="1"/>
  <c r="B383" i="2" s="1"/>
  <c r="B384" i="2" a="1"/>
  <c r="B384" i="2" s="1"/>
  <c r="B385" i="2" a="1"/>
  <c r="B385" i="2" s="1"/>
  <c r="B386" i="2" a="1"/>
  <c r="B386" i="2" s="1"/>
  <c r="B387" i="2" a="1"/>
  <c r="B387" i="2" s="1"/>
  <c r="B388" i="2" a="1"/>
  <c r="B388" i="2" s="1"/>
  <c r="B389" i="2" a="1"/>
  <c r="B389" i="2" s="1"/>
  <c r="B390" i="2" a="1"/>
  <c r="B390" i="2" s="1"/>
  <c r="B391" i="2" a="1"/>
  <c r="B391" i="2" s="1"/>
  <c r="B392" i="2" a="1"/>
  <c r="B392" i="2" s="1"/>
  <c r="B393" i="2" a="1"/>
  <c r="B393" i="2" s="1"/>
  <c r="B394" i="2" a="1"/>
  <c r="B394" i="2" s="1"/>
  <c r="B395" i="2" a="1"/>
  <c r="B395" i="2" s="1"/>
  <c r="B396" i="2" a="1"/>
  <c r="B396" i="2" s="1"/>
  <c r="B397" i="2" a="1"/>
  <c r="B397" i="2" s="1"/>
  <c r="B398" i="2" a="1"/>
  <c r="B398" i="2" s="1"/>
  <c r="B399" i="2" a="1"/>
  <c r="B399" i="2" s="1"/>
  <c r="B400" i="2" a="1"/>
  <c r="B400" i="2" s="1"/>
  <c r="B401" i="2" a="1"/>
  <c r="B401" i="2" s="1"/>
  <c r="B402" i="2" a="1"/>
  <c r="B402" i="2" s="1"/>
  <c r="B403" i="2" a="1"/>
  <c r="B403" i="2" s="1"/>
  <c r="B404" i="2" a="1"/>
  <c r="B404" i="2" s="1"/>
  <c r="B405" i="2" a="1"/>
  <c r="B405" i="2" s="1"/>
  <c r="B406" i="2" a="1"/>
  <c r="B406" i="2" s="1"/>
  <c r="B407" i="2" a="1"/>
  <c r="B407" i="2" s="1"/>
  <c r="B408" i="2" a="1"/>
  <c r="B408" i="2" s="1"/>
  <c r="B409" i="2" a="1"/>
  <c r="B409" i="2" s="1"/>
  <c r="B410" i="2" a="1"/>
  <c r="B410" i="2" s="1"/>
  <c r="B411" i="2" a="1"/>
  <c r="B411" i="2" s="1"/>
  <c r="B412" i="2" a="1"/>
  <c r="B412" i="2" s="1"/>
  <c r="B413" i="2" a="1"/>
  <c r="B413" i="2" s="1"/>
  <c r="B414" i="2" a="1"/>
  <c r="B414" i="2" s="1"/>
  <c r="B415" i="2" a="1"/>
  <c r="B415" i="2" s="1"/>
  <c r="B416" i="2" a="1"/>
  <c r="B416" i="2" s="1"/>
  <c r="B417" i="2" a="1"/>
  <c r="B417" i="2" s="1"/>
  <c r="B418" i="2" a="1"/>
  <c r="B418" i="2" s="1"/>
  <c r="B419" i="2" a="1"/>
  <c r="B419" i="2" s="1"/>
  <c r="B420" i="2" a="1"/>
  <c r="B420" i="2" s="1"/>
  <c r="B421" i="2" a="1"/>
  <c r="B421" i="2" s="1"/>
  <c r="B422" i="2" a="1"/>
  <c r="B422" i="2" s="1"/>
  <c r="B423" i="2" a="1"/>
  <c r="B423" i="2" s="1"/>
  <c r="B424" i="2" a="1"/>
  <c r="B424" i="2" s="1"/>
  <c r="B425" i="2" a="1"/>
  <c r="B425" i="2" s="1"/>
  <c r="B426" i="2" a="1"/>
  <c r="B426" i="2" s="1"/>
  <c r="B427" i="2" a="1"/>
  <c r="B427" i="2" s="1"/>
  <c r="B428" i="2" a="1"/>
  <c r="B428" i="2" s="1"/>
  <c r="B429" i="2" a="1"/>
  <c r="B429" i="2" s="1"/>
  <c r="B430" i="2" a="1"/>
  <c r="B430" i="2" s="1"/>
  <c r="B431" i="2" a="1"/>
  <c r="B431" i="2" s="1"/>
  <c r="B432" i="2" a="1"/>
  <c r="B432" i="2" s="1"/>
  <c r="B433" i="2" a="1"/>
  <c r="B433" i="2" s="1"/>
  <c r="B434" i="2" a="1"/>
  <c r="B434" i="2" s="1"/>
  <c r="B435" i="2" a="1"/>
  <c r="B435" i="2" s="1"/>
  <c r="B436" i="2" a="1"/>
  <c r="B436" i="2" s="1"/>
  <c r="B437" i="2" a="1"/>
  <c r="B437" i="2" s="1"/>
  <c r="B438" i="2" a="1"/>
  <c r="B438" i="2" s="1"/>
  <c r="B439" i="2" a="1"/>
  <c r="B439" i="2" s="1"/>
  <c r="B440" i="2" a="1"/>
  <c r="B440" i="2" s="1"/>
  <c r="B441" i="2" a="1"/>
  <c r="B441" i="2" s="1"/>
  <c r="B442" i="2" a="1"/>
  <c r="B442" i="2" s="1"/>
  <c r="B443" i="2" a="1"/>
  <c r="B443" i="2" s="1"/>
  <c r="B444" i="2" a="1"/>
  <c r="B444" i="2" s="1"/>
  <c r="B445" i="2" a="1"/>
  <c r="B445" i="2" s="1"/>
  <c r="B446" i="2" a="1"/>
  <c r="B446" i="2" s="1"/>
  <c r="B447" i="2" a="1"/>
  <c r="B447" i="2" s="1"/>
  <c r="B448" i="2" a="1"/>
  <c r="B448" i="2" s="1"/>
  <c r="B449" i="2" a="1"/>
  <c r="B449" i="2" s="1"/>
  <c r="B450" i="2" a="1"/>
  <c r="B450" i="2" s="1"/>
  <c r="B451" i="2" a="1"/>
  <c r="B451" i="2" s="1"/>
  <c r="B452" i="2" a="1"/>
  <c r="B452" i="2" s="1"/>
  <c r="B453" i="2" a="1"/>
  <c r="B453" i="2" s="1"/>
  <c r="B454" i="2" a="1"/>
  <c r="B454" i="2" s="1"/>
  <c r="B455" i="2" a="1"/>
  <c r="B455" i="2" s="1"/>
  <c r="B456" i="2" a="1"/>
  <c r="B456" i="2" s="1"/>
  <c r="B457" i="2" a="1"/>
  <c r="B457" i="2" s="1"/>
  <c r="B458" i="2" a="1"/>
  <c r="B458" i="2" s="1"/>
  <c r="B459" i="2" a="1"/>
  <c r="B459" i="2" s="1"/>
  <c r="B460" i="2" a="1"/>
  <c r="B460" i="2" s="1"/>
  <c r="B461" i="2" a="1"/>
  <c r="B461" i="2" s="1"/>
  <c r="B462" i="2" a="1"/>
  <c r="B462" i="2" s="1"/>
  <c r="B463" i="2" a="1"/>
  <c r="B463" i="2" s="1"/>
  <c r="B464" i="2" a="1"/>
  <c r="B464" i="2" s="1"/>
  <c r="B465" i="2" a="1"/>
  <c r="B465" i="2" s="1"/>
  <c r="B466" i="2" a="1"/>
  <c r="B466" i="2" s="1"/>
  <c r="B467" i="2" a="1"/>
  <c r="B467" i="2" s="1"/>
  <c r="B468" i="2" a="1"/>
  <c r="B468" i="2" s="1"/>
  <c r="B469" i="2" a="1"/>
  <c r="B469" i="2" s="1"/>
  <c r="B470" i="2" a="1"/>
  <c r="B470" i="2" s="1"/>
  <c r="B471" i="2" a="1"/>
  <c r="B471" i="2" s="1"/>
  <c r="B472" i="2" a="1"/>
  <c r="B472" i="2" s="1"/>
  <c r="B473" i="2" a="1"/>
  <c r="B473" i="2" s="1"/>
  <c r="B474" i="2" a="1"/>
  <c r="B474" i="2" s="1"/>
  <c r="B475" i="2" a="1"/>
  <c r="B475" i="2" s="1"/>
  <c r="B476" i="2" a="1"/>
  <c r="B476" i="2" s="1"/>
  <c r="B477" i="2" a="1"/>
  <c r="B477" i="2" s="1"/>
  <c r="B478" i="2" a="1"/>
  <c r="B478" i="2" s="1"/>
  <c r="B479" i="2" a="1"/>
  <c r="B479" i="2" s="1"/>
  <c r="B480" i="2" a="1"/>
  <c r="B480" i="2" s="1"/>
  <c r="B481" i="2" a="1"/>
  <c r="B481" i="2" s="1"/>
  <c r="B482" i="2" a="1"/>
  <c r="B482" i="2" s="1"/>
  <c r="B483" i="2" a="1"/>
  <c r="B483" i="2" s="1"/>
  <c r="B484" i="2" a="1"/>
  <c r="B484" i="2" s="1"/>
  <c r="B485" i="2" a="1"/>
  <c r="B485" i="2" s="1"/>
  <c r="B486" i="2" a="1"/>
  <c r="B486" i="2" s="1"/>
  <c r="B487" i="2" a="1"/>
  <c r="B487" i="2" s="1"/>
  <c r="B488" i="2" a="1"/>
  <c r="B488" i="2" s="1"/>
  <c r="B489" i="2" a="1"/>
  <c r="B489" i="2" s="1"/>
  <c r="B490" i="2" a="1"/>
  <c r="B490" i="2" s="1"/>
  <c r="B491" i="2" a="1"/>
  <c r="B491" i="2" s="1"/>
  <c r="B492" i="2" a="1"/>
  <c r="B492" i="2" s="1"/>
  <c r="B493" i="2" a="1"/>
  <c r="B493" i="2" s="1"/>
  <c r="B494" i="2" a="1"/>
  <c r="B494" i="2" s="1"/>
  <c r="B495" i="2" a="1"/>
  <c r="B495" i="2" s="1"/>
  <c r="B496" i="2" a="1"/>
  <c r="B496" i="2" s="1"/>
  <c r="B497" i="2" a="1"/>
  <c r="B497" i="2" s="1"/>
  <c r="B498" i="2" a="1"/>
  <c r="B498" i="2" s="1"/>
  <c r="B499" i="2" a="1"/>
  <c r="B499" i="2" s="1"/>
  <c r="B500" i="2" a="1"/>
  <c r="B500" i="2" s="1"/>
  <c r="B501" i="2" a="1"/>
  <c r="B501" i="2" s="1"/>
  <c r="B502" i="2" a="1"/>
  <c r="B502" i="2" s="1"/>
  <c r="B503" i="2" a="1"/>
  <c r="B503" i="2" s="1"/>
  <c r="B504" i="2" a="1"/>
  <c r="B504" i="2" s="1"/>
  <c r="B505" i="2" a="1"/>
  <c r="B505" i="2" s="1"/>
  <c r="B506" i="2" a="1"/>
  <c r="B506" i="2" s="1"/>
  <c r="B507" i="2" a="1"/>
  <c r="B507" i="2" s="1"/>
  <c r="B508" i="2" a="1"/>
  <c r="B508" i="2" s="1"/>
  <c r="B509" i="2" a="1"/>
  <c r="B509" i="2" s="1"/>
  <c r="B510" i="2" a="1"/>
  <c r="B510" i="2" s="1"/>
  <c r="B511" i="2" a="1"/>
  <c r="B511" i="2" s="1"/>
  <c r="B512" i="2" a="1"/>
  <c r="B512" i="2" s="1"/>
  <c r="B513" i="2" a="1"/>
  <c r="B513" i="2" s="1"/>
  <c r="B514" i="2" a="1"/>
  <c r="B514" i="2" s="1"/>
  <c r="B515" i="2" a="1"/>
  <c r="B515" i="2" s="1"/>
  <c r="B516" i="2" a="1"/>
  <c r="B516" i="2" s="1"/>
  <c r="B517" i="2" a="1"/>
  <c r="B517" i="2" s="1"/>
  <c r="B518" i="2" a="1"/>
  <c r="B518" i="2" s="1"/>
  <c r="B519" i="2" a="1"/>
  <c r="B519" i="2" s="1"/>
  <c r="B520" i="2" a="1"/>
  <c r="B520" i="2" s="1"/>
  <c r="B521" i="2" a="1"/>
  <c r="B521" i="2" s="1"/>
  <c r="B522" i="2" a="1"/>
  <c r="B522" i="2" s="1"/>
  <c r="B523" i="2" a="1"/>
  <c r="B523" i="2" s="1"/>
  <c r="B524" i="2" a="1"/>
  <c r="B524" i="2" s="1"/>
  <c r="B525" i="2" a="1"/>
  <c r="B525" i="2" s="1"/>
  <c r="B526" i="2" a="1"/>
  <c r="B526" i="2" s="1"/>
  <c r="B527" i="2" a="1"/>
  <c r="B527" i="2" s="1"/>
  <c r="B528" i="2" a="1"/>
  <c r="B528" i="2" s="1"/>
  <c r="B529" i="2" a="1"/>
  <c r="B529" i="2" s="1"/>
  <c r="B530" i="2" a="1"/>
  <c r="B530" i="2" s="1"/>
  <c r="B531" i="2" a="1"/>
  <c r="B531" i="2" s="1"/>
  <c r="B532" i="2" a="1"/>
  <c r="B532" i="2" s="1"/>
  <c r="B533" i="2" a="1"/>
  <c r="B533" i="2" s="1"/>
  <c r="B534" i="2" a="1"/>
  <c r="B534" i="2" s="1"/>
  <c r="B535" i="2" a="1"/>
  <c r="B535" i="2" s="1"/>
  <c r="B536" i="2" a="1"/>
  <c r="B536" i="2" s="1"/>
  <c r="B537" i="2" a="1"/>
  <c r="B537" i="2" s="1"/>
  <c r="B538" i="2" a="1"/>
  <c r="B538" i="2" s="1"/>
  <c r="B539" i="2" a="1"/>
  <c r="B539" i="2" s="1"/>
  <c r="B540" i="2" a="1"/>
  <c r="B540" i="2" s="1"/>
  <c r="B541" i="2" a="1"/>
  <c r="B541" i="2" s="1"/>
  <c r="B542" i="2" a="1"/>
  <c r="B542" i="2" s="1"/>
  <c r="B543" i="2" a="1"/>
  <c r="B543" i="2" s="1"/>
  <c r="B544" i="2" a="1"/>
  <c r="B544" i="2" s="1"/>
  <c r="B545" i="2" a="1"/>
  <c r="B545" i="2" s="1"/>
  <c r="B546" i="2" a="1"/>
  <c r="B546" i="2" s="1"/>
  <c r="B547" i="2" a="1"/>
  <c r="B547" i="2" s="1"/>
  <c r="B548" i="2" a="1"/>
  <c r="B548" i="2" s="1"/>
  <c r="B549" i="2" a="1"/>
  <c r="B549" i="2" s="1"/>
  <c r="B550" i="2" a="1"/>
  <c r="B550" i="2" s="1"/>
  <c r="B551" i="2" a="1"/>
  <c r="B551" i="2" s="1"/>
  <c r="B552" i="2" a="1"/>
  <c r="B552" i="2" s="1"/>
  <c r="B553" i="2" a="1"/>
  <c r="B553" i="2" s="1"/>
  <c r="B554" i="2" a="1"/>
  <c r="B554" i="2" s="1"/>
  <c r="B555" i="2" a="1"/>
  <c r="B555" i="2" s="1"/>
  <c r="B556" i="2" a="1"/>
  <c r="B556" i="2" s="1"/>
  <c r="B557" i="2" a="1"/>
  <c r="B557" i="2" s="1"/>
  <c r="B558" i="2" a="1"/>
  <c r="B558" i="2" s="1"/>
  <c r="B559" i="2" a="1"/>
  <c r="B559" i="2" s="1"/>
  <c r="B560" i="2" a="1"/>
  <c r="B560" i="2" s="1"/>
  <c r="B561" i="2" a="1"/>
  <c r="B561" i="2" s="1"/>
  <c r="B562" i="2" a="1"/>
  <c r="B562" i="2" s="1"/>
  <c r="B563" i="2" a="1"/>
  <c r="B563" i="2" s="1"/>
  <c r="B564" i="2" a="1"/>
  <c r="B564" i="2" s="1"/>
  <c r="B565" i="2" a="1"/>
  <c r="B565" i="2" s="1"/>
  <c r="B566" i="2" a="1"/>
  <c r="B566" i="2" s="1"/>
  <c r="B567" i="2" a="1"/>
  <c r="B567" i="2" s="1"/>
  <c r="B568" i="2" a="1"/>
  <c r="B568" i="2" s="1"/>
  <c r="B569" i="2" a="1"/>
  <c r="B569" i="2" s="1"/>
  <c r="B570" i="2" a="1"/>
  <c r="B570" i="2" s="1"/>
  <c r="B571" i="2" a="1"/>
  <c r="B571" i="2" s="1"/>
  <c r="B572" i="2" a="1"/>
  <c r="B572" i="2" s="1"/>
  <c r="B573" i="2" a="1"/>
  <c r="B573" i="2" s="1"/>
  <c r="B574" i="2" a="1"/>
  <c r="B574" i="2" s="1"/>
  <c r="B575" i="2" a="1"/>
  <c r="B575" i="2" s="1"/>
  <c r="B576" i="2" a="1"/>
  <c r="B576" i="2" s="1"/>
  <c r="B577" i="2" a="1"/>
  <c r="B577" i="2" s="1"/>
  <c r="B578" i="2" a="1"/>
  <c r="B578" i="2" s="1"/>
  <c r="B579" i="2" a="1"/>
  <c r="B579" i="2" s="1"/>
  <c r="B580" i="2" a="1"/>
  <c r="B580" i="2" s="1"/>
  <c r="B581" i="2" a="1"/>
  <c r="B581" i="2" s="1"/>
  <c r="B582" i="2" a="1"/>
  <c r="B582" i="2" s="1"/>
  <c r="B583" i="2" a="1"/>
  <c r="B583" i="2" s="1"/>
  <c r="B584" i="2" a="1"/>
  <c r="B584" i="2" s="1"/>
  <c r="B585" i="2" a="1"/>
  <c r="B585" i="2" s="1"/>
  <c r="B586" i="2" a="1"/>
  <c r="B586" i="2" s="1"/>
  <c r="B587" i="2" a="1"/>
  <c r="B587" i="2" s="1"/>
  <c r="B588" i="2" a="1"/>
  <c r="B588" i="2" s="1"/>
  <c r="B589" i="2" a="1"/>
  <c r="B589" i="2" s="1"/>
  <c r="B590" i="2" a="1"/>
  <c r="B590" i="2" s="1"/>
  <c r="B591" i="2" a="1"/>
  <c r="B591" i="2" s="1"/>
  <c r="B592" i="2" a="1"/>
  <c r="B592" i="2" s="1"/>
  <c r="B593" i="2" a="1"/>
  <c r="B593" i="2" s="1"/>
  <c r="B594" i="2" a="1"/>
  <c r="B594" i="2" s="1"/>
  <c r="B595" i="2" a="1"/>
  <c r="B595" i="2" s="1"/>
  <c r="B596" i="2" a="1"/>
  <c r="B596" i="2" s="1"/>
  <c r="B597" i="2" a="1"/>
  <c r="B597" i="2" s="1"/>
  <c r="B598" i="2" a="1"/>
  <c r="B598" i="2" s="1"/>
  <c r="B599" i="2" a="1"/>
  <c r="B599" i="2" s="1"/>
  <c r="B600" i="2" a="1"/>
  <c r="B600" i="2" s="1"/>
  <c r="B601" i="2" a="1"/>
  <c r="B601" i="2" s="1"/>
  <c r="B602" i="2" a="1"/>
  <c r="B602" i="2" s="1"/>
  <c r="B603" i="2" a="1"/>
  <c r="B603" i="2" s="1"/>
  <c r="B604" i="2" a="1"/>
  <c r="B604" i="2" s="1"/>
  <c r="B605" i="2" a="1"/>
  <c r="B605" i="2" s="1"/>
  <c r="B606" i="2" a="1"/>
  <c r="B606" i="2" s="1"/>
  <c r="B607" i="2" a="1"/>
  <c r="B607" i="2" s="1"/>
  <c r="B608" i="2" a="1"/>
  <c r="B608" i="2" s="1"/>
  <c r="B609" i="2" a="1"/>
  <c r="B609" i="2" s="1"/>
  <c r="B610" i="2" a="1"/>
  <c r="B610" i="2" s="1"/>
  <c r="B611" i="2" a="1"/>
  <c r="B611" i="2" s="1"/>
  <c r="B612" i="2" a="1"/>
  <c r="B612" i="2" s="1"/>
  <c r="B613" i="2" a="1"/>
  <c r="B613" i="2" s="1"/>
  <c r="B614" i="2" a="1"/>
  <c r="B614" i="2" s="1"/>
  <c r="B615" i="2" a="1"/>
  <c r="B615" i="2" s="1"/>
  <c r="B616" i="2" a="1"/>
  <c r="B616" i="2" s="1"/>
  <c r="B617" i="2" a="1"/>
  <c r="B617" i="2" s="1"/>
  <c r="B618" i="2" a="1"/>
  <c r="B618" i="2" s="1"/>
  <c r="B619" i="2" a="1"/>
  <c r="B619" i="2" s="1"/>
  <c r="B620" i="2" a="1"/>
  <c r="B620" i="2" s="1"/>
  <c r="B621" i="2" a="1"/>
  <c r="B621" i="2" s="1"/>
  <c r="B622" i="2" a="1"/>
  <c r="B622" i="2" s="1"/>
  <c r="B623" i="2" a="1"/>
  <c r="B623" i="2" s="1"/>
  <c r="B624" i="2" a="1"/>
  <c r="B624" i="2" s="1"/>
  <c r="B625" i="2" a="1"/>
  <c r="B625" i="2" s="1"/>
  <c r="B626" i="2" a="1"/>
  <c r="B626" i="2" s="1"/>
  <c r="B627" i="2" a="1"/>
  <c r="B627" i="2" s="1"/>
  <c r="B628" i="2" a="1"/>
  <c r="B628" i="2" s="1"/>
  <c r="B629" i="2" a="1"/>
  <c r="B629" i="2" s="1"/>
  <c r="B630" i="2" a="1"/>
  <c r="B630" i="2" s="1"/>
  <c r="B631" i="2" a="1"/>
  <c r="B631" i="2" s="1"/>
  <c r="B632" i="2" a="1"/>
  <c r="B632" i="2" s="1"/>
  <c r="B633" i="2" a="1"/>
  <c r="B633" i="2" s="1"/>
  <c r="B634" i="2" a="1"/>
  <c r="B634" i="2" s="1"/>
  <c r="B635" i="2" a="1"/>
  <c r="B635" i="2" s="1"/>
  <c r="B636" i="2" a="1"/>
  <c r="B636" i="2" s="1"/>
  <c r="B637" i="2" a="1"/>
  <c r="B637" i="2" s="1"/>
  <c r="B638" i="2" a="1"/>
  <c r="B638" i="2" s="1"/>
  <c r="B639" i="2" a="1"/>
  <c r="B639" i="2" s="1"/>
  <c r="B640" i="2" a="1"/>
  <c r="B640" i="2" s="1"/>
  <c r="B641" i="2" a="1"/>
  <c r="B641" i="2" s="1"/>
  <c r="B642" i="2" a="1"/>
  <c r="B642" i="2" s="1"/>
  <c r="B643" i="2" a="1"/>
  <c r="B643" i="2" s="1"/>
  <c r="B644" i="2" a="1"/>
  <c r="B644" i="2" s="1"/>
  <c r="B645" i="2" a="1"/>
  <c r="B645" i="2" s="1"/>
  <c r="B646" i="2" a="1"/>
  <c r="B646" i="2" s="1"/>
  <c r="B647" i="2" a="1"/>
  <c r="B647" i="2" s="1"/>
  <c r="B648" i="2" a="1"/>
  <c r="B648" i="2" s="1"/>
  <c r="B649" i="2" a="1"/>
  <c r="B649" i="2" s="1"/>
  <c r="B650" i="2" a="1"/>
  <c r="B650" i="2" s="1"/>
  <c r="B651" i="2" a="1"/>
  <c r="B651" i="2" s="1"/>
  <c r="B652" i="2" a="1"/>
  <c r="B652" i="2" s="1"/>
  <c r="B653" i="2" a="1"/>
  <c r="B653" i="2" s="1"/>
  <c r="B654" i="2" a="1"/>
  <c r="B654" i="2" s="1"/>
  <c r="B655" i="2" a="1"/>
  <c r="B655" i="2" s="1"/>
  <c r="B656" i="2" a="1"/>
  <c r="B656" i="2" s="1"/>
  <c r="B657" i="2" a="1"/>
  <c r="B657" i="2" s="1"/>
  <c r="B658" i="2" a="1"/>
  <c r="B658" i="2" s="1"/>
  <c r="B659" i="2" a="1"/>
  <c r="B659" i="2" s="1"/>
  <c r="B660" i="2" a="1"/>
  <c r="B660" i="2" s="1"/>
  <c r="B661" i="2" a="1"/>
  <c r="B661" i="2" s="1"/>
  <c r="B662" i="2" a="1"/>
  <c r="B662" i="2" s="1"/>
  <c r="B663" i="2" a="1"/>
  <c r="B663" i="2" s="1"/>
  <c r="B664" i="2" a="1"/>
  <c r="B664" i="2" s="1"/>
  <c r="B665" i="2" a="1"/>
  <c r="B665" i="2" s="1"/>
  <c r="B666" i="2" a="1"/>
  <c r="B666" i="2" s="1"/>
  <c r="B667" i="2" a="1"/>
  <c r="B667" i="2" s="1"/>
  <c r="B668" i="2" a="1"/>
  <c r="B668" i="2" s="1"/>
  <c r="B669" i="2" a="1"/>
  <c r="B669" i="2" s="1"/>
  <c r="B670" i="2" a="1"/>
  <c r="B670" i="2" s="1"/>
  <c r="B671" i="2" a="1"/>
  <c r="B671" i="2" s="1"/>
  <c r="B672" i="2" a="1"/>
  <c r="B672" i="2" s="1"/>
  <c r="B673" i="2" a="1"/>
  <c r="B673" i="2" s="1"/>
  <c r="B674" i="2" a="1"/>
  <c r="B674" i="2" s="1"/>
  <c r="B675" i="2" a="1"/>
  <c r="B675" i="2" s="1"/>
  <c r="B676" i="2" a="1"/>
  <c r="B676" i="2" s="1"/>
  <c r="B677" i="2" a="1"/>
  <c r="B677" i="2" s="1"/>
  <c r="B678" i="2" a="1"/>
  <c r="B678" i="2" s="1"/>
  <c r="B679" i="2" a="1"/>
  <c r="B679" i="2" s="1"/>
  <c r="B680" i="2" a="1"/>
  <c r="B680" i="2" s="1"/>
  <c r="B681" i="2" a="1"/>
  <c r="B681" i="2" s="1"/>
  <c r="B682" i="2" a="1"/>
  <c r="B682" i="2" s="1"/>
  <c r="B683" i="2" a="1"/>
  <c r="B683" i="2" s="1"/>
  <c r="B684" i="2" a="1"/>
  <c r="B684" i="2" s="1"/>
  <c r="B685" i="2" a="1"/>
  <c r="B685" i="2" s="1"/>
  <c r="B686" i="2" a="1"/>
  <c r="B686" i="2" s="1"/>
  <c r="B687" i="2" a="1"/>
  <c r="B687" i="2" s="1"/>
  <c r="B688" i="2" a="1"/>
  <c r="B688" i="2" s="1"/>
  <c r="B689" i="2" a="1"/>
  <c r="B689" i="2" s="1"/>
  <c r="B690" i="2" a="1"/>
  <c r="B690" i="2" s="1"/>
  <c r="B691" i="2" a="1"/>
  <c r="B691" i="2" s="1"/>
  <c r="B692" i="2" a="1"/>
  <c r="B692" i="2" s="1"/>
  <c r="B693" i="2" a="1"/>
  <c r="B693" i="2" s="1"/>
  <c r="B694" i="2" a="1"/>
  <c r="B694" i="2" s="1"/>
  <c r="B695" i="2" a="1"/>
  <c r="B695" i="2" s="1"/>
  <c r="B696" i="2" a="1"/>
  <c r="B696" i="2" s="1"/>
  <c r="B697" i="2" a="1"/>
  <c r="B697" i="2" s="1"/>
  <c r="B698" i="2" a="1"/>
  <c r="B698" i="2" s="1"/>
  <c r="B699" i="2" a="1"/>
  <c r="B699" i="2" s="1"/>
  <c r="B700" i="2" a="1"/>
  <c r="B700" i="2" s="1"/>
  <c r="B701" i="2" a="1"/>
  <c r="B701" i="2" s="1"/>
  <c r="B702" i="2" a="1"/>
  <c r="B702" i="2" s="1"/>
  <c r="B703" i="2" a="1"/>
  <c r="B703" i="2" s="1"/>
  <c r="B704" i="2" a="1"/>
  <c r="B704" i="2" s="1"/>
  <c r="B705" i="2" a="1"/>
  <c r="B705" i="2" s="1"/>
  <c r="B706" i="2" a="1"/>
  <c r="B706" i="2" s="1"/>
  <c r="B707" i="2" a="1"/>
  <c r="B707" i="2" s="1"/>
  <c r="B708" i="2" a="1"/>
  <c r="B708" i="2" s="1"/>
  <c r="B709" i="2" a="1"/>
  <c r="B709" i="2" s="1"/>
  <c r="B710" i="2" a="1"/>
  <c r="B710" i="2" s="1"/>
  <c r="B711" i="2" a="1"/>
  <c r="B711" i="2" s="1"/>
  <c r="B712" i="2" a="1"/>
  <c r="B712" i="2" s="1"/>
  <c r="B713" i="2" a="1"/>
  <c r="B713" i="2" s="1"/>
  <c r="B714" i="2" a="1"/>
  <c r="B714" i="2" s="1"/>
  <c r="B715" i="2" a="1"/>
  <c r="B715" i="2" s="1"/>
  <c r="B716" i="2" a="1"/>
  <c r="B716" i="2" s="1"/>
  <c r="B717" i="2" a="1"/>
  <c r="B717" i="2" s="1"/>
  <c r="B718" i="2" a="1"/>
  <c r="B718" i="2" s="1"/>
  <c r="B719" i="2" a="1"/>
  <c r="B719" i="2" s="1"/>
  <c r="B720" i="2" a="1"/>
  <c r="B720" i="2" s="1"/>
  <c r="B721" i="2" a="1"/>
  <c r="B721" i="2" s="1"/>
  <c r="B722" i="2" a="1"/>
  <c r="B722" i="2" s="1"/>
  <c r="B723" i="2" a="1"/>
  <c r="B723" i="2" s="1"/>
  <c r="B724" i="2" a="1"/>
  <c r="B724" i="2" s="1"/>
  <c r="B725" i="2" a="1"/>
  <c r="B725" i="2" s="1"/>
  <c r="B726" i="2" a="1"/>
  <c r="B726" i="2" s="1"/>
  <c r="B727" i="2" a="1"/>
  <c r="B727" i="2" s="1"/>
  <c r="B728" i="2" a="1"/>
  <c r="B728" i="2" s="1"/>
  <c r="B729" i="2" a="1"/>
  <c r="B729" i="2" s="1"/>
  <c r="B730" i="2" a="1"/>
  <c r="B730" i="2" s="1"/>
  <c r="B731" i="2" a="1"/>
  <c r="B731" i="2" s="1"/>
  <c r="B732" i="2" a="1"/>
  <c r="B732" i="2" s="1"/>
  <c r="B733" i="2" a="1"/>
  <c r="B733" i="2" s="1"/>
  <c r="B734" i="2" a="1"/>
  <c r="B734" i="2" s="1"/>
  <c r="B735" i="2" a="1"/>
  <c r="B735" i="2" s="1"/>
  <c r="B736" i="2" a="1"/>
  <c r="B736" i="2" s="1"/>
  <c r="B737" i="2" a="1"/>
  <c r="B737" i="2" s="1"/>
  <c r="B738" i="2" a="1"/>
  <c r="B738" i="2" s="1"/>
  <c r="B739" i="2" a="1"/>
  <c r="B739" i="2" s="1"/>
  <c r="B740" i="2" a="1"/>
  <c r="B740" i="2" s="1"/>
  <c r="B741" i="2" a="1"/>
  <c r="B741" i="2" s="1"/>
  <c r="B742" i="2" a="1"/>
  <c r="B742" i="2" s="1"/>
  <c r="B743" i="2" a="1"/>
  <c r="B743" i="2" s="1"/>
  <c r="B744" i="2" a="1"/>
  <c r="B744" i="2" s="1"/>
  <c r="B745" i="2" a="1"/>
  <c r="B745" i="2" s="1"/>
  <c r="B746" i="2" a="1"/>
  <c r="B746" i="2" s="1"/>
  <c r="B747" i="2" a="1"/>
  <c r="B747" i="2" s="1"/>
  <c r="B748" i="2" a="1"/>
  <c r="B748" i="2" s="1"/>
  <c r="B749" i="2" a="1"/>
  <c r="B749" i="2" s="1"/>
  <c r="B750" i="2" a="1"/>
  <c r="B750" i="2" s="1"/>
  <c r="B751" i="2" a="1"/>
  <c r="B751" i="2" s="1"/>
  <c r="B752" i="2" a="1"/>
  <c r="B752" i="2" s="1"/>
  <c r="B753" i="2" a="1"/>
  <c r="B753" i="2" s="1"/>
  <c r="B754" i="2" a="1"/>
  <c r="B754" i="2" s="1"/>
  <c r="B755" i="2" a="1"/>
  <c r="B755" i="2" s="1"/>
  <c r="B756" i="2" a="1"/>
  <c r="B756" i="2" s="1"/>
  <c r="B757" i="2" a="1"/>
  <c r="B757" i="2" s="1"/>
  <c r="B758" i="2" a="1"/>
  <c r="B758" i="2" s="1"/>
  <c r="B759" i="2" a="1"/>
  <c r="B759" i="2" s="1"/>
  <c r="B760" i="2" a="1"/>
  <c r="B760" i="2" s="1"/>
  <c r="B761" i="2" a="1"/>
  <c r="B761" i="2" s="1"/>
  <c r="B762" i="2" a="1"/>
  <c r="B762" i="2" s="1"/>
  <c r="B763" i="2" a="1"/>
  <c r="B763" i="2" s="1"/>
  <c r="B764" i="2" a="1"/>
  <c r="B764" i="2" s="1"/>
  <c r="B765" i="2" a="1"/>
  <c r="B765" i="2" s="1"/>
  <c r="B766" i="2" a="1"/>
  <c r="B766" i="2" s="1"/>
  <c r="B767" i="2" a="1"/>
  <c r="B767" i="2" s="1"/>
  <c r="B768" i="2" a="1"/>
  <c r="B768" i="2" s="1"/>
  <c r="B769" i="2" a="1"/>
  <c r="B769" i="2" s="1"/>
  <c r="B770" i="2" a="1"/>
  <c r="B770" i="2" s="1"/>
  <c r="B771" i="2" a="1"/>
  <c r="B771" i="2" s="1"/>
  <c r="B772" i="2" a="1"/>
  <c r="B772" i="2" s="1"/>
  <c r="B773" i="2" a="1"/>
  <c r="B773" i="2" s="1"/>
  <c r="B774" i="2" a="1"/>
  <c r="B774" i="2" s="1"/>
  <c r="B775" i="2" a="1"/>
  <c r="B775" i="2" s="1"/>
  <c r="B776" i="2" a="1"/>
  <c r="B776" i="2" s="1"/>
  <c r="B777" i="2" a="1"/>
  <c r="B777" i="2" s="1"/>
  <c r="B778" i="2" a="1"/>
  <c r="B778" i="2" s="1"/>
  <c r="B779" i="2" a="1"/>
  <c r="B779" i="2" s="1"/>
  <c r="B780" i="2" a="1"/>
  <c r="B780" i="2" s="1"/>
  <c r="B781" i="2" a="1"/>
  <c r="B781" i="2" s="1"/>
  <c r="B782" i="2" a="1"/>
  <c r="B782" i="2" s="1"/>
  <c r="B783" i="2" a="1"/>
  <c r="B783" i="2" s="1"/>
  <c r="B784" i="2" a="1"/>
  <c r="B784" i="2" s="1"/>
  <c r="B785" i="2" a="1"/>
  <c r="B785" i="2" s="1"/>
  <c r="B786" i="2" a="1"/>
  <c r="B786" i="2" s="1"/>
  <c r="B787" i="2" a="1"/>
  <c r="B787" i="2" s="1"/>
  <c r="B788" i="2" a="1"/>
  <c r="B788" i="2" s="1"/>
  <c r="B789" i="2" a="1"/>
  <c r="B789" i="2" s="1"/>
  <c r="B790" i="2" a="1"/>
  <c r="B790" i="2" s="1"/>
  <c r="B791" i="2" a="1"/>
  <c r="B791" i="2" s="1"/>
  <c r="B792" i="2" a="1"/>
  <c r="B792" i="2" s="1"/>
  <c r="B793" i="2" a="1"/>
  <c r="B793" i="2" s="1"/>
  <c r="B794" i="2" a="1"/>
  <c r="B794" i="2" s="1"/>
  <c r="B795" i="2" a="1"/>
  <c r="B795" i="2" s="1"/>
  <c r="B796" i="2" a="1"/>
  <c r="B796" i="2" s="1"/>
  <c r="B797" i="2" a="1"/>
  <c r="B797" i="2" s="1"/>
  <c r="B798" i="2" a="1"/>
  <c r="B798" i="2" s="1"/>
  <c r="B799" i="2" a="1"/>
  <c r="B799" i="2" s="1"/>
  <c r="B800" i="2" a="1"/>
  <c r="B800" i="2" s="1"/>
  <c r="B801" i="2" a="1"/>
  <c r="B801" i="2" s="1"/>
  <c r="B802" i="2" a="1"/>
  <c r="B802" i="2" s="1"/>
  <c r="B803" i="2" a="1"/>
  <c r="B803" i="2" s="1"/>
  <c r="B804" i="2" a="1"/>
  <c r="B804" i="2" s="1"/>
  <c r="B805" i="2" a="1"/>
  <c r="B805" i="2" s="1"/>
  <c r="B806" i="2" a="1"/>
  <c r="B806" i="2" s="1"/>
  <c r="B807" i="2" a="1"/>
  <c r="B807" i="2" s="1"/>
  <c r="B808" i="2" a="1"/>
  <c r="B808" i="2" s="1"/>
  <c r="B809" i="2" a="1"/>
  <c r="B809" i="2" s="1"/>
  <c r="B810" i="2" a="1"/>
  <c r="B810" i="2" s="1"/>
  <c r="B811" i="2" a="1"/>
  <c r="B811" i="2" s="1"/>
  <c r="B812" i="2" a="1"/>
  <c r="B812" i="2" s="1"/>
  <c r="B813" i="2" a="1"/>
  <c r="B813" i="2" s="1"/>
  <c r="B814" i="2" a="1"/>
  <c r="B814" i="2" s="1"/>
  <c r="B815" i="2" a="1"/>
  <c r="B815" i="2" s="1"/>
  <c r="B816" i="2" a="1"/>
  <c r="B816" i="2" s="1"/>
  <c r="B817" i="2" a="1"/>
  <c r="B817" i="2" s="1"/>
  <c r="B818" i="2" a="1"/>
  <c r="B818" i="2" s="1"/>
  <c r="B819" i="2" a="1"/>
  <c r="B819" i="2" s="1"/>
  <c r="B820" i="2" a="1"/>
  <c r="B820" i="2" s="1"/>
  <c r="B821" i="2" a="1"/>
  <c r="B821" i="2" s="1"/>
  <c r="B822" i="2" a="1"/>
  <c r="B822" i="2" s="1"/>
  <c r="B823" i="2" a="1"/>
  <c r="B823" i="2" s="1"/>
  <c r="B824" i="2" a="1"/>
  <c r="B824" i="2" s="1"/>
  <c r="B825" i="2" a="1"/>
  <c r="B825" i="2" s="1"/>
  <c r="B826" i="2" a="1"/>
  <c r="B826" i="2" s="1"/>
  <c r="B827" i="2" a="1"/>
  <c r="B827" i="2" s="1"/>
  <c r="B828" i="2" a="1"/>
  <c r="B828" i="2" s="1"/>
  <c r="B829" i="2" a="1"/>
  <c r="B829" i="2" s="1"/>
  <c r="B830" i="2" a="1"/>
  <c r="B830" i="2" s="1"/>
  <c r="B831" i="2" a="1"/>
  <c r="B831" i="2" s="1"/>
  <c r="B832" i="2" a="1"/>
  <c r="B832" i="2" s="1"/>
  <c r="B833" i="2" a="1"/>
  <c r="B833" i="2" s="1"/>
  <c r="B834" i="2" a="1"/>
  <c r="B834" i="2" s="1"/>
  <c r="B835" i="2" a="1"/>
  <c r="B835" i="2" s="1"/>
  <c r="B836" i="2" a="1"/>
  <c r="B836" i="2" s="1"/>
  <c r="B837" i="2" a="1"/>
  <c r="B837" i="2" s="1"/>
  <c r="B838" i="2" a="1"/>
  <c r="B838" i="2" s="1"/>
  <c r="B839" i="2" a="1"/>
  <c r="B839" i="2" s="1"/>
  <c r="B840" i="2" a="1"/>
  <c r="B840" i="2" s="1"/>
  <c r="B841" i="2" a="1"/>
  <c r="B841" i="2" s="1"/>
  <c r="B842" i="2" a="1"/>
  <c r="B842" i="2" s="1"/>
  <c r="B843" i="2" a="1"/>
  <c r="B843" i="2" s="1"/>
  <c r="B844" i="2" a="1"/>
  <c r="B844" i="2" s="1"/>
  <c r="B845" i="2" a="1"/>
  <c r="B845" i="2" s="1"/>
  <c r="B846" i="2" a="1"/>
  <c r="B846" i="2" s="1"/>
  <c r="B847" i="2" a="1"/>
  <c r="B847" i="2" s="1"/>
  <c r="B848" i="2" a="1"/>
  <c r="B848" i="2" s="1"/>
  <c r="B849" i="2" a="1"/>
  <c r="B849" i="2" s="1"/>
  <c r="B850" i="2" a="1"/>
  <c r="B850" i="2" s="1"/>
  <c r="B851" i="2" a="1"/>
  <c r="B851" i="2" s="1"/>
  <c r="B852" i="2" a="1"/>
  <c r="B852" i="2" s="1"/>
  <c r="B853" i="2" a="1"/>
  <c r="B853" i="2" s="1"/>
  <c r="B854" i="2" a="1"/>
  <c r="B854" i="2" s="1"/>
  <c r="B855" i="2" a="1"/>
  <c r="B855" i="2" s="1"/>
  <c r="B856" i="2" a="1"/>
  <c r="B856" i="2" s="1"/>
  <c r="B857" i="2" a="1"/>
  <c r="B857" i="2" s="1"/>
  <c r="B858" i="2" a="1"/>
  <c r="B858" i="2" s="1"/>
  <c r="B859" i="2" a="1"/>
  <c r="B859" i="2" s="1"/>
  <c r="B860" i="2" a="1"/>
  <c r="B860" i="2" s="1"/>
  <c r="B861" i="2" a="1"/>
  <c r="B861" i="2" s="1"/>
  <c r="B862" i="2" a="1"/>
  <c r="B862" i="2" s="1"/>
  <c r="B863" i="2" a="1"/>
  <c r="B863" i="2" s="1"/>
  <c r="B864" i="2" a="1"/>
  <c r="B864" i="2" s="1"/>
  <c r="B865" i="2" a="1"/>
  <c r="B865" i="2" s="1"/>
  <c r="B866" i="2" a="1"/>
  <c r="B866" i="2" s="1"/>
  <c r="B867" i="2" a="1"/>
  <c r="B867" i="2" s="1"/>
  <c r="B868" i="2" a="1"/>
  <c r="B868" i="2" s="1"/>
  <c r="B869" i="2" a="1"/>
  <c r="B869" i="2" s="1"/>
  <c r="B870" i="2" a="1"/>
  <c r="B870" i="2" s="1"/>
  <c r="B871" i="2" a="1"/>
  <c r="B871" i="2" s="1"/>
  <c r="B872" i="2" a="1"/>
  <c r="B872" i="2" s="1"/>
  <c r="B873" i="2" a="1"/>
  <c r="B873" i="2" s="1"/>
  <c r="B874" i="2" a="1"/>
  <c r="B874" i="2" s="1"/>
  <c r="B875" i="2" a="1"/>
  <c r="B875" i="2" s="1"/>
  <c r="B876" i="2" a="1"/>
  <c r="B876" i="2" s="1"/>
  <c r="B877" i="2" a="1"/>
  <c r="B877" i="2" s="1"/>
  <c r="B878" i="2" a="1"/>
  <c r="B878" i="2" s="1"/>
  <c r="B879" i="2" a="1"/>
  <c r="B879" i="2" s="1"/>
  <c r="B880" i="2" a="1"/>
  <c r="B880" i="2" s="1"/>
  <c r="B881" i="2" a="1"/>
  <c r="B881" i="2" s="1"/>
  <c r="B882" i="2" a="1"/>
  <c r="B882" i="2" s="1"/>
  <c r="B883" i="2" a="1"/>
  <c r="B883" i="2" s="1"/>
  <c r="B884" i="2" a="1"/>
  <c r="B884" i="2" s="1"/>
  <c r="B885" i="2" a="1"/>
  <c r="B885" i="2" s="1"/>
  <c r="B886" i="2" a="1"/>
  <c r="B886" i="2" s="1"/>
  <c r="B887" i="2" a="1"/>
  <c r="B887" i="2" s="1"/>
  <c r="B888" i="2" a="1"/>
  <c r="B888" i="2" s="1"/>
  <c r="B889" i="2" a="1"/>
  <c r="B889" i="2" s="1"/>
  <c r="B890" i="2" a="1"/>
  <c r="B890" i="2" s="1"/>
  <c r="B891" i="2" a="1"/>
  <c r="B891" i="2" s="1"/>
  <c r="B892" i="2" a="1"/>
  <c r="B892" i="2" s="1"/>
  <c r="B893" i="2" a="1"/>
  <c r="B893" i="2" s="1"/>
  <c r="B894" i="2" a="1"/>
  <c r="B894" i="2" s="1"/>
  <c r="B895" i="2" a="1"/>
  <c r="B895" i="2" s="1"/>
  <c r="B896" i="2" a="1"/>
  <c r="B896" i="2" s="1"/>
  <c r="B897" i="2" a="1"/>
  <c r="B897" i="2" s="1"/>
  <c r="B898" i="2" a="1"/>
  <c r="B898" i="2" s="1"/>
  <c r="B899" i="2" a="1"/>
  <c r="B899" i="2" s="1"/>
  <c r="B900" i="2" a="1"/>
  <c r="B900" i="2" s="1"/>
  <c r="B901" i="2" a="1"/>
  <c r="B901" i="2" s="1"/>
  <c r="B902" i="2" a="1"/>
  <c r="B902" i="2" s="1"/>
  <c r="B903" i="2" a="1"/>
  <c r="B903" i="2" s="1"/>
  <c r="B904" i="2" a="1"/>
  <c r="B904" i="2" s="1"/>
  <c r="B905" i="2" a="1"/>
  <c r="B905" i="2" s="1"/>
  <c r="B906" i="2" a="1"/>
  <c r="B906" i="2" s="1"/>
  <c r="B907" i="2" a="1"/>
  <c r="B907" i="2" s="1"/>
  <c r="B908" i="2" a="1"/>
  <c r="B908" i="2" s="1"/>
  <c r="B909" i="2" a="1"/>
  <c r="B909" i="2" s="1"/>
  <c r="B910" i="2" a="1"/>
  <c r="B910" i="2" s="1"/>
  <c r="B911" i="2" a="1"/>
  <c r="B911" i="2" s="1"/>
  <c r="B912" i="2" a="1"/>
  <c r="B912" i="2" s="1"/>
  <c r="B913" i="2" a="1"/>
  <c r="B913" i="2" s="1"/>
  <c r="B914" i="2" a="1"/>
  <c r="B914" i="2" s="1"/>
  <c r="B915" i="2" a="1"/>
  <c r="B915" i="2" s="1"/>
  <c r="B916" i="2" a="1"/>
  <c r="B916" i="2" s="1"/>
  <c r="B917" i="2" a="1"/>
  <c r="B917" i="2" s="1"/>
  <c r="B918" i="2" a="1"/>
  <c r="B918" i="2" s="1"/>
  <c r="B919" i="2" a="1"/>
  <c r="B919" i="2" s="1"/>
  <c r="B920" i="2" a="1"/>
  <c r="B920" i="2" s="1"/>
  <c r="B921" i="2" a="1"/>
  <c r="B921" i="2" s="1"/>
  <c r="B922" i="2" a="1"/>
  <c r="B922" i="2" s="1"/>
  <c r="B923" i="2" a="1"/>
  <c r="B923" i="2" s="1"/>
  <c r="B924" i="2" a="1"/>
  <c r="B924" i="2" s="1"/>
  <c r="B925" i="2" a="1"/>
  <c r="B925" i="2" s="1"/>
  <c r="B926" i="2" a="1"/>
  <c r="B926" i="2" s="1"/>
  <c r="B927" i="2" a="1"/>
  <c r="B927" i="2" s="1"/>
  <c r="B928" i="2" a="1"/>
  <c r="B928" i="2" s="1"/>
  <c r="B929" i="2" a="1"/>
  <c r="B929" i="2" s="1"/>
  <c r="B930" i="2" a="1"/>
  <c r="B930" i="2" s="1"/>
  <c r="B931" i="2" a="1"/>
  <c r="B931" i="2" s="1"/>
  <c r="B932" i="2" a="1"/>
  <c r="B932" i="2" s="1"/>
  <c r="B933" i="2" a="1"/>
  <c r="B933" i="2" s="1"/>
  <c r="B934" i="2" a="1"/>
  <c r="B934" i="2" s="1"/>
  <c r="B935" i="2" a="1"/>
  <c r="B935" i="2" s="1"/>
  <c r="B936" i="2" a="1"/>
  <c r="B936" i="2" s="1"/>
  <c r="B937" i="2" a="1"/>
  <c r="B937" i="2" s="1"/>
  <c r="B938" i="2" a="1"/>
  <c r="B938" i="2" s="1"/>
  <c r="B939" i="2" a="1"/>
  <c r="B939" i="2" s="1"/>
  <c r="B940" i="2" a="1"/>
  <c r="B940" i="2" s="1"/>
  <c r="B941" i="2" a="1"/>
  <c r="B941" i="2" s="1"/>
  <c r="B942" i="2" a="1"/>
  <c r="B942" i="2" s="1"/>
  <c r="B943" i="2" a="1"/>
  <c r="B943" i="2" s="1"/>
  <c r="B944" i="2" a="1"/>
  <c r="B944" i="2" s="1"/>
  <c r="B945" i="2" a="1"/>
  <c r="B945" i="2" s="1"/>
  <c r="B946" i="2" a="1"/>
  <c r="B946" i="2" s="1"/>
  <c r="B947" i="2" a="1"/>
  <c r="B947" i="2" s="1"/>
  <c r="B948" i="2" a="1"/>
  <c r="B948" i="2" s="1"/>
  <c r="B949" i="2" a="1"/>
  <c r="B949" i="2" s="1"/>
  <c r="B950" i="2" a="1"/>
  <c r="B950" i="2" s="1"/>
  <c r="B951" i="2" a="1"/>
  <c r="B951" i="2" s="1"/>
  <c r="B952" i="2" a="1"/>
  <c r="B952" i="2" s="1"/>
  <c r="B953" i="2" a="1"/>
  <c r="B953" i="2" s="1"/>
  <c r="B954" i="2" a="1"/>
  <c r="B954" i="2" s="1"/>
  <c r="B955" i="2" a="1"/>
  <c r="B955" i="2" s="1"/>
  <c r="B956" i="2" a="1"/>
  <c r="B956" i="2" s="1"/>
  <c r="B957" i="2" a="1"/>
  <c r="B957" i="2" s="1"/>
  <c r="B958" i="2" a="1"/>
  <c r="B958" i="2" s="1"/>
  <c r="B959" i="2" a="1"/>
  <c r="B959" i="2" s="1"/>
  <c r="B960" i="2" a="1"/>
  <c r="B960" i="2" s="1"/>
  <c r="B961" i="2" a="1"/>
  <c r="B961" i="2" s="1"/>
  <c r="B962" i="2" a="1"/>
  <c r="B962" i="2" s="1"/>
  <c r="B963" i="2" a="1"/>
  <c r="B963" i="2" s="1"/>
  <c r="B964" i="2" a="1"/>
  <c r="B964" i="2" s="1"/>
  <c r="B965" i="2" a="1"/>
  <c r="B965" i="2" s="1"/>
  <c r="B966" i="2" a="1"/>
  <c r="B966" i="2" s="1"/>
  <c r="B967" i="2" a="1"/>
  <c r="B967" i="2" s="1"/>
  <c r="B968" i="2" a="1"/>
  <c r="B968" i="2" s="1"/>
  <c r="B969" i="2" a="1"/>
  <c r="B969" i="2" s="1"/>
  <c r="B970" i="2" a="1"/>
  <c r="B970" i="2" s="1"/>
  <c r="B971" i="2" a="1"/>
  <c r="B971" i="2" s="1"/>
  <c r="B972" i="2" a="1"/>
  <c r="B972" i="2" s="1"/>
  <c r="B973" i="2" a="1"/>
  <c r="B973" i="2" s="1"/>
  <c r="B974" i="2" a="1"/>
  <c r="B974" i="2" s="1"/>
  <c r="B975" i="2" a="1"/>
  <c r="B975" i="2" s="1"/>
  <c r="B976" i="2" a="1"/>
  <c r="B976" i="2" s="1"/>
  <c r="B977" i="2" a="1"/>
  <c r="B977" i="2" s="1"/>
  <c r="B978" i="2" a="1"/>
  <c r="B978" i="2" s="1"/>
  <c r="B979" i="2" a="1"/>
  <c r="B979" i="2" s="1"/>
  <c r="B980" i="2" a="1"/>
  <c r="B980" i="2" s="1"/>
  <c r="B981" i="2" a="1"/>
  <c r="B981" i="2" s="1"/>
  <c r="B982" i="2" a="1"/>
  <c r="B982" i="2" s="1"/>
  <c r="B983" i="2" a="1"/>
  <c r="B983" i="2" s="1"/>
  <c r="B984" i="2" a="1"/>
  <c r="B984" i="2" s="1"/>
  <c r="B985" i="2" a="1"/>
  <c r="B985" i="2" s="1"/>
  <c r="B986" i="2" a="1"/>
  <c r="B986" i="2" s="1"/>
  <c r="B987" i="2" a="1"/>
  <c r="B987" i="2" s="1"/>
  <c r="B988" i="2" a="1"/>
  <c r="B988" i="2" s="1"/>
  <c r="B989" i="2" a="1"/>
  <c r="B989" i="2" s="1"/>
  <c r="B990" i="2" a="1"/>
  <c r="B990" i="2" s="1"/>
  <c r="B991" i="2" a="1"/>
  <c r="B991" i="2" s="1"/>
  <c r="B992" i="2" a="1"/>
  <c r="B992" i="2" s="1"/>
  <c r="B993" i="2" a="1"/>
  <c r="B993" i="2" s="1"/>
  <c r="B994" i="2" a="1"/>
  <c r="B994" i="2" s="1"/>
  <c r="B995" i="2" a="1"/>
  <c r="B995" i="2" s="1"/>
  <c r="B996" i="2" a="1"/>
  <c r="B996" i="2" s="1"/>
  <c r="B997" i="2" a="1"/>
  <c r="B997" i="2" s="1"/>
  <c r="B998" i="2" a="1"/>
  <c r="B998" i="2" s="1"/>
  <c r="B999" i="2" a="1"/>
  <c r="B999" i="2" s="1"/>
  <c r="B1000" i="2" a="1"/>
  <c r="B1000" i="2" s="1"/>
  <c r="B1001" i="2" a="1"/>
  <c r="B1001" i="2" s="1"/>
  <c r="B1002" i="2" a="1"/>
  <c r="B1002" i="2" s="1"/>
  <c r="B1003" i="2" a="1"/>
  <c r="B1003" i="2" s="1"/>
  <c r="B1004" i="2" a="1"/>
  <c r="B1004" i="2" s="1"/>
  <c r="B1005" i="2" a="1"/>
  <c r="B1005" i="2" s="1"/>
  <c r="B1006" i="2" a="1"/>
  <c r="B1006" i="2" s="1"/>
  <c r="B1007" i="2" a="1"/>
  <c r="B1007" i="2" s="1"/>
  <c r="B1008" i="2" a="1"/>
  <c r="B1008" i="2" s="1"/>
  <c r="B1009" i="2" a="1"/>
  <c r="B1009" i="2" s="1"/>
  <c r="B1010" i="2" a="1"/>
  <c r="B1010" i="2" s="1"/>
  <c r="B1011" i="2" a="1"/>
  <c r="B1011" i="2" s="1"/>
  <c r="B1012" i="2" a="1"/>
  <c r="B1012" i="2" s="1"/>
  <c r="B1013" i="2" a="1"/>
  <c r="B1013" i="2" s="1"/>
  <c r="B1014" i="2" a="1"/>
  <c r="B1014" i="2" s="1"/>
  <c r="B1015" i="2" a="1"/>
  <c r="B1015" i="2" s="1"/>
  <c r="B1016" i="2" a="1"/>
  <c r="B1016" i="2" s="1"/>
  <c r="B1017" i="2" a="1"/>
  <c r="B1017" i="2" s="1"/>
  <c r="B1018" i="2" a="1"/>
  <c r="B1018" i="2" s="1"/>
  <c r="B1019" i="2" a="1"/>
  <c r="B1019" i="2" s="1"/>
  <c r="B1020" i="2" a="1"/>
  <c r="B1020" i="2" s="1"/>
  <c r="B1021" i="2" a="1"/>
  <c r="B1021" i="2" s="1"/>
  <c r="B1022" i="2" a="1"/>
  <c r="B1022" i="2" s="1"/>
  <c r="B1023" i="2" a="1"/>
  <c r="B1023" i="2" s="1"/>
  <c r="B1024" i="2" a="1"/>
  <c r="B1024" i="2" s="1"/>
  <c r="B1025" i="2" a="1"/>
  <c r="B1025" i="2" s="1"/>
  <c r="B1026" i="2" a="1"/>
  <c r="B1026" i="2" s="1"/>
  <c r="B1027" i="2" a="1"/>
  <c r="B1027" i="2" s="1"/>
  <c r="B1028" i="2" a="1"/>
  <c r="B1028" i="2" s="1"/>
  <c r="B1029" i="2" a="1"/>
  <c r="B1029" i="2" s="1"/>
  <c r="B1030" i="2" a="1"/>
  <c r="B1030" i="2" s="1"/>
  <c r="B1031" i="2" a="1"/>
  <c r="B1031" i="2" s="1"/>
  <c r="B1032" i="2" a="1"/>
  <c r="B1032" i="2" s="1"/>
  <c r="B1033" i="2" a="1"/>
  <c r="B1033" i="2" s="1"/>
  <c r="B1034" i="2" a="1"/>
  <c r="B1034" i="2" s="1"/>
  <c r="B1035" i="2" a="1"/>
  <c r="B1035" i="2" s="1"/>
  <c r="B1036" i="2" a="1"/>
  <c r="B1036" i="2" s="1"/>
  <c r="B1037" i="2" a="1"/>
  <c r="B1037" i="2" s="1"/>
  <c r="B1038" i="2" a="1"/>
  <c r="B1038" i="2" s="1"/>
  <c r="B1039" i="2" a="1"/>
  <c r="B1039" i="2" s="1"/>
  <c r="B1040" i="2" a="1"/>
  <c r="B1040" i="2" s="1"/>
  <c r="B1041" i="2" a="1"/>
  <c r="B1041" i="2" s="1"/>
  <c r="B1042" i="2" a="1"/>
  <c r="B1042" i="2" s="1"/>
  <c r="B1043" i="2" a="1"/>
  <c r="B1043" i="2" s="1"/>
  <c r="B1044" i="2" a="1"/>
  <c r="B1044" i="2" s="1"/>
  <c r="B1045" i="2" a="1"/>
  <c r="B1045" i="2" s="1"/>
  <c r="B1046" i="2" a="1"/>
  <c r="B1046" i="2" s="1"/>
  <c r="B1047" i="2" a="1"/>
  <c r="B1047" i="2" s="1"/>
  <c r="B1048" i="2" a="1"/>
  <c r="B1048" i="2" s="1"/>
  <c r="B1049" i="2" a="1"/>
  <c r="B1049" i="2" s="1"/>
  <c r="B1050" i="2" a="1"/>
  <c r="B1050" i="2" s="1"/>
  <c r="B1051" i="2" a="1"/>
  <c r="B1051" i="2" s="1"/>
  <c r="B1052" i="2" a="1"/>
  <c r="B1052" i="2" s="1"/>
  <c r="B1053" i="2" a="1"/>
  <c r="B1053" i="2" s="1"/>
  <c r="B1054" i="2" a="1"/>
  <c r="B1054" i="2" s="1"/>
  <c r="B1055" i="2" a="1"/>
  <c r="B1055" i="2" s="1"/>
  <c r="B1056" i="2" a="1"/>
  <c r="B1056" i="2" s="1"/>
  <c r="B1057" i="2" a="1"/>
  <c r="B1057" i="2" s="1"/>
  <c r="B1058" i="2" a="1"/>
  <c r="B1058" i="2" s="1"/>
  <c r="B1059" i="2" a="1"/>
  <c r="B1059" i="2" s="1"/>
  <c r="B1060" i="2" a="1"/>
  <c r="B1060" i="2" s="1"/>
  <c r="B1061" i="2" a="1"/>
  <c r="B1061" i="2" s="1"/>
  <c r="B1062" i="2" a="1"/>
  <c r="B1062" i="2" s="1"/>
  <c r="B1063" i="2" a="1"/>
  <c r="B1063" i="2" s="1"/>
  <c r="B1064" i="2" a="1"/>
  <c r="B1064" i="2" s="1"/>
  <c r="B1065" i="2" a="1"/>
  <c r="B1065" i="2" s="1"/>
  <c r="B1066" i="2" a="1"/>
  <c r="B1066" i="2" s="1"/>
  <c r="B1067" i="2" a="1"/>
  <c r="B1067" i="2" s="1"/>
  <c r="B1068" i="2" a="1"/>
  <c r="B1068" i="2" s="1"/>
  <c r="B1069" i="2" a="1"/>
  <c r="B1069" i="2" s="1"/>
  <c r="B1070" i="2" a="1"/>
  <c r="B1070" i="2" s="1"/>
  <c r="B1071" i="2" a="1"/>
  <c r="B1071" i="2" s="1"/>
  <c r="B1072" i="2" a="1"/>
  <c r="B1072" i="2" s="1"/>
  <c r="B1073" i="2" a="1"/>
  <c r="B1073" i="2" s="1"/>
  <c r="B1074" i="2" a="1"/>
  <c r="B1074" i="2" s="1"/>
  <c r="B1075" i="2" a="1"/>
  <c r="B1075" i="2" s="1"/>
  <c r="B1076" i="2" a="1"/>
  <c r="B1076" i="2" s="1"/>
  <c r="B1077" i="2" a="1"/>
  <c r="B1077" i="2" s="1"/>
  <c r="B1078" i="2" a="1"/>
  <c r="B1078" i="2" s="1"/>
  <c r="B1079" i="2" a="1"/>
  <c r="B1079" i="2" s="1"/>
  <c r="B1080" i="2" a="1"/>
  <c r="B1080" i="2" s="1"/>
  <c r="B1081" i="2" a="1"/>
  <c r="B1081" i="2" s="1"/>
  <c r="B1082" i="2" a="1"/>
  <c r="B1082" i="2" s="1"/>
  <c r="B1083" i="2" a="1"/>
  <c r="B1083" i="2" s="1"/>
  <c r="B1084" i="2" a="1"/>
  <c r="B1084" i="2" s="1"/>
  <c r="B1085" i="2" a="1"/>
  <c r="B1085" i="2" s="1"/>
  <c r="B1086" i="2" a="1"/>
  <c r="B1086" i="2" s="1"/>
  <c r="B1087" i="2" a="1"/>
  <c r="B1087" i="2" s="1"/>
  <c r="B1088" i="2" a="1"/>
  <c r="B1088" i="2" s="1"/>
  <c r="B1089" i="2" a="1"/>
  <c r="B1089" i="2" s="1"/>
  <c r="B1090" i="2" a="1"/>
  <c r="B1090" i="2" s="1"/>
  <c r="B1091" i="2" a="1"/>
  <c r="B1091" i="2" s="1"/>
  <c r="B1092" i="2" a="1"/>
  <c r="B1092" i="2" s="1"/>
  <c r="B1093" i="2" a="1"/>
  <c r="B1093" i="2" s="1"/>
  <c r="B1094" i="2" a="1"/>
  <c r="B1094" i="2" s="1"/>
  <c r="B1095" i="2" a="1"/>
  <c r="B1095" i="2" s="1"/>
  <c r="B1096" i="2" a="1"/>
  <c r="B1096" i="2" s="1"/>
  <c r="B1097" i="2" a="1"/>
  <c r="B1097" i="2" s="1"/>
  <c r="B1098" i="2" a="1"/>
  <c r="B1098" i="2" s="1"/>
  <c r="B1102" i="2" a="1"/>
  <c r="B1102" i="2" s="1"/>
  <c r="B1103" i="2" a="1"/>
  <c r="B1103" i="2" s="1"/>
  <c r="B1104" i="2" a="1"/>
  <c r="B1104" i="2" s="1"/>
  <c r="B1105" i="2" a="1"/>
  <c r="B1105" i="2" s="1"/>
  <c r="B1106" i="2" a="1"/>
  <c r="B1106" i="2" s="1"/>
  <c r="B1107" i="2" a="1"/>
  <c r="B1107" i="2" s="1"/>
  <c r="B1108" i="2" a="1"/>
  <c r="B1108" i="2" s="1"/>
  <c r="B1109" i="2" a="1"/>
  <c r="B1109" i="2" s="1"/>
  <c r="B1110" i="2" a="1"/>
  <c r="B1110" i="2" s="1"/>
  <c r="B1111" i="2" a="1"/>
  <c r="B1111" i="2" s="1"/>
  <c r="B1112" i="2" a="1"/>
  <c r="B1112" i="2" s="1"/>
  <c r="B1113" i="2" a="1"/>
  <c r="B1113" i="2" s="1"/>
  <c r="B1114" i="2" a="1"/>
  <c r="B1114" i="2" s="1"/>
  <c r="B1115" i="2" a="1"/>
  <c r="B1115" i="2" s="1"/>
  <c r="B1116" i="2" a="1"/>
  <c r="B1116" i="2" s="1"/>
  <c r="B1117" i="2" a="1"/>
  <c r="B1117" i="2" s="1"/>
  <c r="B1118" i="2" a="1"/>
  <c r="B1118" i="2" s="1"/>
  <c r="B1119" i="2" a="1"/>
  <c r="B1119" i="2" s="1"/>
  <c r="B1120" i="2" a="1"/>
  <c r="B1120" i="2" s="1"/>
  <c r="B1121" i="2" a="1"/>
  <c r="B1121" i="2" s="1"/>
  <c r="B1122" i="2" a="1"/>
  <c r="B1122" i="2" s="1"/>
  <c r="B1123" i="2" a="1"/>
  <c r="B1123" i="2" s="1"/>
  <c r="B1124" i="2" a="1"/>
  <c r="B1124" i="2" s="1"/>
  <c r="B1125" i="2" a="1"/>
  <c r="B1125" i="2" s="1"/>
  <c r="B1126" i="2" a="1"/>
  <c r="B1126" i="2" s="1"/>
  <c r="B1127" i="2" a="1"/>
  <c r="B1127" i="2" s="1"/>
  <c r="B1128" i="2" a="1"/>
  <c r="B1128" i="2" s="1"/>
  <c r="B1129" i="2" a="1"/>
  <c r="B1129" i="2" s="1"/>
  <c r="B1130" i="2" a="1"/>
  <c r="B1130" i="2" s="1"/>
  <c r="B1131" i="2" a="1"/>
  <c r="B1131" i="2" s="1"/>
  <c r="B1132" i="2" a="1"/>
  <c r="B1132" i="2" s="1"/>
  <c r="B1133" i="2" a="1"/>
  <c r="B1133" i="2" s="1"/>
  <c r="B1134" i="2" a="1"/>
  <c r="B1134" i="2" s="1"/>
  <c r="B1135" i="2" a="1"/>
  <c r="B1135" i="2" s="1"/>
  <c r="B1136" i="2" a="1"/>
  <c r="B1136" i="2" s="1"/>
  <c r="B1137" i="2" a="1"/>
  <c r="B1137" i="2" s="1"/>
  <c r="B1138" i="2" a="1"/>
  <c r="B1138" i="2" s="1"/>
  <c r="B1139" i="2" a="1"/>
  <c r="B1139" i="2" s="1"/>
  <c r="B1140" i="2" a="1"/>
  <c r="B1140" i="2" s="1"/>
  <c r="B1141" i="2" a="1"/>
  <c r="B1141" i="2" s="1"/>
  <c r="B1142" i="2" a="1"/>
  <c r="B1142" i="2" s="1"/>
  <c r="B1143" i="2" a="1"/>
  <c r="B1143" i="2" s="1"/>
  <c r="B1144" i="2" a="1"/>
  <c r="B1144" i="2" s="1"/>
  <c r="B1145" i="2" a="1"/>
  <c r="B1145" i="2" s="1"/>
  <c r="B1146" i="2" a="1"/>
  <c r="B1146" i="2" s="1"/>
  <c r="B1147" i="2" a="1"/>
  <c r="B1147" i="2" s="1"/>
  <c r="B1148" i="2" a="1"/>
  <c r="B1148" i="2" s="1"/>
  <c r="B1149" i="2" a="1"/>
  <c r="B1149" i="2" s="1"/>
  <c r="B1150" i="2" a="1"/>
  <c r="B1150" i="2" s="1"/>
  <c r="B1151" i="2" a="1"/>
  <c r="B1151" i="2" s="1"/>
  <c r="B1152" i="2" a="1"/>
  <c r="B1152" i="2" s="1"/>
  <c r="B1153" i="2" a="1"/>
  <c r="B1153" i="2" s="1"/>
  <c r="B1154" i="2" a="1"/>
  <c r="B1154" i="2" s="1"/>
  <c r="B1155" i="2" a="1"/>
  <c r="B1155" i="2" s="1"/>
  <c r="B1156" i="2" a="1"/>
  <c r="B1156" i="2" s="1"/>
  <c r="B1157" i="2" a="1"/>
  <c r="B1157" i="2" s="1"/>
  <c r="B1158" i="2" a="1"/>
  <c r="B1158" i="2" s="1"/>
  <c r="B1159" i="2" a="1"/>
  <c r="B1159" i="2" s="1"/>
  <c r="B1160" i="2" a="1"/>
  <c r="B1160" i="2" s="1"/>
  <c r="B1161" i="2" a="1"/>
  <c r="B1161" i="2" s="1"/>
  <c r="B1162" i="2" a="1"/>
  <c r="B1162" i="2" s="1"/>
  <c r="B1163" i="2" a="1"/>
  <c r="B1163" i="2" s="1"/>
  <c r="B1164" i="2" a="1"/>
  <c r="B1164" i="2" s="1"/>
  <c r="B1165" i="2" a="1"/>
  <c r="B1165" i="2" s="1"/>
  <c r="B1166" i="2" a="1"/>
  <c r="B1166" i="2" s="1"/>
  <c r="B1167" i="2" a="1"/>
  <c r="B1167" i="2" s="1"/>
  <c r="B1168" i="2" a="1"/>
  <c r="B1168" i="2" s="1"/>
  <c r="B1169" i="2" a="1"/>
  <c r="B1169" i="2" s="1"/>
  <c r="B1170" i="2" a="1"/>
  <c r="B1170" i="2" s="1"/>
  <c r="B1171" i="2" a="1"/>
  <c r="B1171" i="2" s="1"/>
  <c r="B1172" i="2" a="1"/>
  <c r="B1172" i="2" s="1"/>
  <c r="B1173" i="2" a="1"/>
  <c r="B1173" i="2" s="1"/>
  <c r="B1174" i="2" a="1"/>
  <c r="B1174" i="2" s="1"/>
  <c r="B1175" i="2" a="1"/>
  <c r="B1175" i="2" s="1"/>
  <c r="B1176" i="2" a="1"/>
  <c r="B1176" i="2" s="1"/>
  <c r="B1177" i="2" a="1"/>
  <c r="B1177" i="2" s="1"/>
  <c r="B1178" i="2" a="1"/>
  <c r="B1178" i="2" s="1"/>
  <c r="B1179" i="2" a="1"/>
  <c r="B1179" i="2" s="1"/>
  <c r="B1180" i="2" a="1"/>
  <c r="B1180" i="2" s="1"/>
  <c r="B1181" i="2" a="1"/>
  <c r="B1181" i="2" s="1"/>
  <c r="B1185" i="2" a="1"/>
  <c r="B1185" i="2" s="1"/>
  <c r="B1186" i="2" a="1"/>
  <c r="B1186" i="2" s="1"/>
  <c r="B1187" i="2" a="1"/>
  <c r="B1187" i="2" s="1"/>
  <c r="B1188" i="2" a="1"/>
  <c r="B1188" i="2" s="1"/>
  <c r="B1189" i="2" a="1"/>
  <c r="B1189" i="2" s="1"/>
  <c r="B1190" i="2" a="1"/>
  <c r="B1190" i="2" s="1"/>
  <c r="B1191" i="2" a="1"/>
  <c r="B1191" i="2" s="1"/>
  <c r="B1192" i="2" a="1"/>
  <c r="B1192" i="2" s="1"/>
  <c r="B1193" i="2" a="1"/>
  <c r="B1193" i="2" s="1"/>
  <c r="B1194" i="2" a="1"/>
  <c r="B1194" i="2" s="1"/>
  <c r="B1195" i="2" a="1"/>
  <c r="B1195" i="2" s="1"/>
  <c r="B1196" i="2" a="1"/>
  <c r="B1196" i="2" s="1"/>
  <c r="B1197" i="2" a="1"/>
  <c r="B1197" i="2" s="1"/>
  <c r="B1198" i="2" a="1"/>
  <c r="B1198" i="2" s="1"/>
  <c r="B1199" i="2" a="1"/>
  <c r="B1199" i="2" s="1"/>
  <c r="B1200" i="2" a="1"/>
  <c r="B1200" i="2" s="1"/>
  <c r="B1201" i="2" a="1"/>
  <c r="B1201" i="2" s="1"/>
  <c r="B1202" i="2" a="1"/>
  <c r="B1202" i="2" s="1"/>
  <c r="B1203" i="2" a="1"/>
  <c r="B1203" i="2" s="1"/>
  <c r="B1204" i="2" a="1"/>
  <c r="B1204" i="2" s="1"/>
  <c r="B1205" i="2" a="1"/>
  <c r="B1205" i="2" s="1"/>
  <c r="B1206" i="2" a="1"/>
  <c r="B1206" i="2" s="1"/>
  <c r="B1207" i="2" a="1"/>
  <c r="B1207" i="2" s="1"/>
  <c r="B1208" i="2" a="1"/>
  <c r="B1208" i="2" s="1"/>
  <c r="B1209" i="2" a="1"/>
  <c r="B1209" i="2" s="1"/>
  <c r="B1210" i="2" a="1"/>
  <c r="B1210" i="2" s="1"/>
  <c r="B1211" i="2" a="1"/>
  <c r="B1211" i="2" s="1"/>
  <c r="B1212" i="2" a="1"/>
  <c r="B1212" i="2" s="1"/>
  <c r="B1213" i="2" a="1"/>
  <c r="B1213" i="2" s="1"/>
  <c r="B1214" i="2" a="1"/>
  <c r="B1214" i="2" s="1"/>
  <c r="B1215" i="2" a="1"/>
  <c r="B1215" i="2" s="1"/>
  <c r="B1216" i="2" a="1"/>
  <c r="B1216" i="2" s="1"/>
  <c r="B1217" i="2" a="1"/>
  <c r="B1217" i="2" s="1"/>
  <c r="B1218" i="2" a="1"/>
  <c r="B1218" i="2" s="1"/>
  <c r="B1219" i="2" a="1"/>
  <c r="B1219" i="2" s="1"/>
  <c r="B1220" i="2" a="1"/>
  <c r="B1220" i="2" s="1"/>
  <c r="B1221" i="2" a="1"/>
  <c r="B1221" i="2" s="1"/>
  <c r="B1222" i="2" a="1"/>
  <c r="B1222" i="2" s="1"/>
  <c r="B1223" i="2" a="1"/>
  <c r="B1223" i="2" s="1"/>
  <c r="B1224" i="2" a="1"/>
  <c r="B1224" i="2" s="1"/>
  <c r="B1225" i="2" a="1"/>
  <c r="B1225" i="2" s="1"/>
  <c r="B1226" i="2" a="1"/>
  <c r="B1226" i="2" s="1"/>
  <c r="B1227" i="2" a="1"/>
  <c r="B1227" i="2" s="1"/>
  <c r="B1228" i="2" a="1"/>
  <c r="B1228" i="2" s="1"/>
  <c r="B1229" i="2" a="1"/>
  <c r="B1229" i="2" s="1"/>
  <c r="B1230" i="2" a="1"/>
  <c r="B1230" i="2" s="1"/>
  <c r="B1231" i="2" a="1"/>
  <c r="B1231" i="2" s="1"/>
  <c r="B1232" i="2" a="1"/>
  <c r="B1232" i="2" s="1"/>
  <c r="B1233" i="2" a="1"/>
  <c r="B1233" i="2" s="1"/>
  <c r="B1234" i="2" a="1"/>
  <c r="B1234" i="2" s="1"/>
  <c r="B1235" i="2" a="1"/>
  <c r="B1235" i="2" s="1"/>
  <c r="B1236" i="2" a="1"/>
  <c r="B1236" i="2" s="1"/>
  <c r="B1237" i="2" a="1"/>
  <c r="B1237" i="2" s="1"/>
  <c r="B1238" i="2" a="1"/>
  <c r="B1238" i="2" s="1"/>
  <c r="B1239" i="2" a="1"/>
  <c r="B1239" i="2" s="1"/>
  <c r="B1240" i="2" a="1"/>
  <c r="B1240" i="2" s="1"/>
  <c r="B1241" i="2" a="1"/>
  <c r="B1241" i="2" s="1"/>
  <c r="B1242" i="2" a="1"/>
  <c r="B1242" i="2" s="1"/>
  <c r="B1243" i="2" a="1"/>
  <c r="B1243" i="2" s="1"/>
  <c r="B1244" i="2" a="1"/>
  <c r="B1244" i="2" s="1"/>
  <c r="B1245" i="2" a="1"/>
  <c r="B1245" i="2" s="1"/>
  <c r="B1246" i="2" a="1"/>
  <c r="B1246" i="2" s="1"/>
  <c r="B1247" i="2" a="1"/>
  <c r="B1247" i="2" s="1"/>
  <c r="B1248" i="2" a="1"/>
  <c r="B1248" i="2" s="1"/>
  <c r="B1249" i="2" a="1"/>
  <c r="B1249" i="2" s="1"/>
  <c r="B1250" i="2" a="1"/>
  <c r="B1250" i="2" s="1"/>
  <c r="B1251" i="2" a="1"/>
  <c r="B1251" i="2" s="1"/>
  <c r="B1252" i="2" a="1"/>
  <c r="B1252" i="2" s="1"/>
  <c r="B1253" i="2" a="1"/>
  <c r="B1253" i="2" s="1"/>
  <c r="B1254" i="2" a="1"/>
  <c r="B1254" i="2" s="1"/>
  <c r="B1255" i="2" a="1"/>
  <c r="B1255" i="2" s="1"/>
  <c r="B1256" i="2" a="1"/>
  <c r="B1256" i="2" s="1"/>
  <c r="B1257" i="2" a="1"/>
  <c r="B1257" i="2" s="1"/>
  <c r="B1258" i="2" a="1"/>
  <c r="B1258" i="2" s="1"/>
  <c r="B1259" i="2" a="1"/>
  <c r="B1259" i="2" s="1"/>
  <c r="B1260" i="2" a="1"/>
  <c r="B1260" i="2" s="1"/>
  <c r="B1261" i="2" a="1"/>
  <c r="B1261" i="2" s="1"/>
  <c r="B1262" i="2" a="1"/>
  <c r="B1262" i="2" s="1"/>
  <c r="B1263" i="2" a="1"/>
  <c r="B1263" i="2" s="1"/>
  <c r="B1264" i="2" a="1"/>
  <c r="B1264" i="2" s="1"/>
  <c r="B1265" i="2" a="1"/>
  <c r="B1265" i="2" s="1"/>
  <c r="B1266" i="2" a="1"/>
  <c r="B1266" i="2" s="1"/>
  <c r="B1267" i="2" a="1"/>
  <c r="B1267" i="2" s="1"/>
  <c r="B1268" i="2" a="1"/>
  <c r="B1268" i="2" s="1"/>
  <c r="B1269" i="2" a="1"/>
  <c r="B1269" i="2" s="1"/>
  <c r="B1270" i="2" a="1"/>
  <c r="B1270" i="2" s="1"/>
  <c r="B1271" i="2" a="1"/>
  <c r="B1271" i="2" s="1"/>
  <c r="B1272" i="2" a="1"/>
  <c r="B1272" i="2" s="1"/>
  <c r="B1273" i="2" a="1"/>
  <c r="B1273" i="2" s="1"/>
  <c r="B1274" i="2" a="1"/>
  <c r="B1274" i="2" s="1"/>
  <c r="B1275" i="2" a="1"/>
  <c r="B1275" i="2" s="1"/>
  <c r="B1276" i="2" a="1"/>
  <c r="B1276" i="2" s="1"/>
  <c r="B1277" i="2" a="1"/>
  <c r="B1277" i="2" s="1"/>
  <c r="B1278" i="2" a="1"/>
  <c r="B1278" i="2" s="1"/>
  <c r="B1279" i="2" a="1"/>
  <c r="B1279" i="2" s="1"/>
  <c r="B1280" i="2" a="1"/>
  <c r="B1280" i="2" s="1"/>
  <c r="B1281" i="2" a="1"/>
  <c r="B1281" i="2" s="1"/>
  <c r="B1282" i="2" a="1"/>
  <c r="B1282" i="2" s="1"/>
  <c r="B1283" i="2" a="1"/>
  <c r="B1283" i="2" s="1"/>
  <c r="B1284" i="2" a="1"/>
  <c r="B1284" i="2" s="1"/>
  <c r="B1285" i="2" a="1"/>
  <c r="B1285" i="2" s="1"/>
  <c r="B1286" i="2" a="1"/>
  <c r="B1286" i="2" s="1"/>
  <c r="B1287" i="2" a="1"/>
  <c r="B1287" i="2" s="1"/>
  <c r="B1288" i="2" a="1"/>
  <c r="B1288" i="2" s="1"/>
  <c r="B1289" i="2" a="1"/>
  <c r="B1289" i="2" s="1"/>
  <c r="B1290" i="2" a="1"/>
  <c r="B1290" i="2" s="1"/>
  <c r="B1291" i="2" a="1"/>
  <c r="B1291" i="2" s="1"/>
  <c r="B1292" i="2" a="1"/>
  <c r="B1292" i="2" s="1"/>
  <c r="B1293" i="2" a="1"/>
  <c r="B1293" i="2" s="1"/>
  <c r="B1294" i="2" a="1"/>
  <c r="B1294" i="2" s="1"/>
  <c r="B1295" i="2" a="1"/>
  <c r="B1295" i="2" s="1"/>
  <c r="B1296" i="2" a="1"/>
  <c r="B1296" i="2" s="1"/>
  <c r="B1297" i="2" a="1"/>
  <c r="B1297" i="2" s="1"/>
  <c r="B1298" i="2" a="1"/>
  <c r="B1298" i="2" s="1"/>
  <c r="B1299" i="2" a="1"/>
  <c r="B1299" i="2" s="1"/>
  <c r="B1300" i="2" a="1"/>
  <c r="B1300" i="2" s="1"/>
  <c r="B1301" i="2" a="1"/>
  <c r="B1301" i="2" s="1"/>
  <c r="B1302" i="2" a="1"/>
  <c r="B1302" i="2" s="1"/>
  <c r="B1303" i="2" a="1"/>
  <c r="B1303" i="2" s="1"/>
  <c r="B1304" i="2" a="1"/>
  <c r="B1304" i="2" s="1"/>
  <c r="B1305" i="2" a="1"/>
  <c r="B1305" i="2" s="1"/>
  <c r="B1306" i="2" a="1"/>
  <c r="B1306" i="2" s="1"/>
  <c r="B1307" i="2" a="1"/>
  <c r="B1307" i="2" s="1"/>
  <c r="B1308" i="2" a="1"/>
  <c r="B1308" i="2" s="1"/>
  <c r="B1309" i="2" a="1"/>
  <c r="B1309" i="2" s="1"/>
  <c r="B1310" i="2" a="1"/>
  <c r="B1310" i="2" s="1"/>
  <c r="B1311" i="2" a="1"/>
  <c r="B1311" i="2" s="1"/>
  <c r="B1312" i="2" a="1"/>
  <c r="B1312" i="2" s="1"/>
  <c r="B1313" i="2" a="1"/>
  <c r="B1313" i="2" s="1"/>
  <c r="B1314" i="2" a="1"/>
  <c r="B1314" i="2" s="1"/>
  <c r="B1315" i="2" a="1"/>
  <c r="B1315" i="2" s="1"/>
  <c r="B1316" i="2" a="1"/>
  <c r="B1316" i="2" s="1"/>
  <c r="B1317" i="2" a="1"/>
  <c r="B1317" i="2" s="1"/>
  <c r="B1318" i="2" a="1"/>
  <c r="B1318" i="2" s="1"/>
  <c r="B1319" i="2" a="1"/>
  <c r="B1319" i="2" s="1"/>
  <c r="B1320" i="2" a="1"/>
  <c r="B1320" i="2" s="1"/>
  <c r="B1321" i="2" a="1"/>
  <c r="B1321" i="2" s="1"/>
  <c r="B1322" i="2" a="1"/>
  <c r="B1322" i="2" s="1"/>
  <c r="B1323" i="2" a="1"/>
  <c r="B1323" i="2" s="1"/>
  <c r="B1324" i="2" a="1"/>
  <c r="B1324" i="2" s="1"/>
  <c r="B1325" i="2" a="1"/>
  <c r="B1325" i="2" s="1"/>
  <c r="B1326" i="2" a="1"/>
  <c r="B1326" i="2" s="1"/>
  <c r="B1327" i="2" a="1"/>
  <c r="B1327" i="2" s="1"/>
  <c r="B1328" i="2" a="1"/>
  <c r="B1328" i="2" s="1"/>
  <c r="B1329" i="2" a="1"/>
  <c r="B1329" i="2" s="1"/>
  <c r="B1330" i="2" a="1"/>
  <c r="B1330" i="2" s="1"/>
  <c r="B1331" i="2" a="1"/>
  <c r="B1331" i="2" s="1"/>
  <c r="B1332" i="2" a="1"/>
  <c r="B1332" i="2" s="1"/>
  <c r="B1333" i="2" a="1"/>
  <c r="B1333" i="2" s="1"/>
  <c r="B1334" i="2" a="1"/>
  <c r="B1334" i="2" s="1"/>
  <c r="B1335" i="2" a="1"/>
  <c r="B1335" i="2" s="1"/>
  <c r="B1336" i="2" a="1"/>
  <c r="B1336" i="2" s="1"/>
  <c r="B1337" i="2" a="1"/>
  <c r="B1337" i="2" s="1"/>
  <c r="B1338" i="2" a="1"/>
  <c r="B1338" i="2" s="1"/>
  <c r="B1339" i="2" a="1"/>
  <c r="B1339" i="2" s="1"/>
  <c r="B1340" i="2" a="1"/>
  <c r="B1340" i="2" s="1"/>
  <c r="B1341" i="2" a="1"/>
  <c r="B1341" i="2" s="1"/>
  <c r="B1342" i="2" a="1"/>
  <c r="B1342" i="2" s="1"/>
  <c r="B1343" i="2" a="1"/>
  <c r="B1343" i="2" s="1"/>
  <c r="B1344" i="2" a="1"/>
  <c r="B1344" i="2" s="1"/>
  <c r="B1345" i="2" a="1"/>
  <c r="B1345" i="2" s="1"/>
  <c r="B1346" i="2" a="1"/>
  <c r="B1346" i="2" s="1"/>
  <c r="B1347" i="2" a="1"/>
  <c r="B1347" i="2" s="1"/>
  <c r="B1348" i="2" a="1"/>
  <c r="B1348" i="2" s="1"/>
  <c r="B1349" i="2" a="1"/>
  <c r="B1349" i="2" s="1"/>
  <c r="B1350" i="2" a="1"/>
  <c r="B1350" i="2" s="1"/>
  <c r="B1351" i="2" a="1"/>
  <c r="B1351" i="2" s="1"/>
  <c r="B1352" i="2" a="1"/>
  <c r="B1352" i="2" s="1"/>
  <c r="B1353" i="2" a="1"/>
  <c r="B1353" i="2" s="1"/>
  <c r="B1354" i="2" a="1"/>
  <c r="B1354" i="2" s="1"/>
  <c r="B1355" i="2" a="1"/>
  <c r="B1355" i="2" s="1"/>
  <c r="B1356" i="2" a="1"/>
  <c r="B1356" i="2" s="1"/>
  <c r="B1357" i="2" a="1"/>
  <c r="B1357" i="2" s="1"/>
  <c r="B1358" i="2" a="1"/>
  <c r="B1358" i="2" s="1"/>
  <c r="B1359" i="2" a="1"/>
  <c r="B1359" i="2" s="1"/>
  <c r="B1360" i="2" a="1"/>
  <c r="B1360" i="2" s="1"/>
  <c r="B1361" i="2" a="1"/>
  <c r="B1361" i="2" s="1"/>
  <c r="B1362" i="2" a="1"/>
  <c r="B1362" i="2" s="1"/>
  <c r="B1363" i="2" a="1"/>
  <c r="B1363" i="2" s="1"/>
  <c r="B1364" i="2" a="1"/>
  <c r="B1364" i="2" s="1"/>
  <c r="B1365" i="2" a="1"/>
  <c r="B1365" i="2" s="1"/>
  <c r="B1366" i="2" a="1"/>
  <c r="B1366" i="2" s="1"/>
  <c r="B1367" i="2" a="1"/>
  <c r="B1367" i="2" s="1"/>
  <c r="B1368" i="2" a="1"/>
  <c r="B1368" i="2" s="1"/>
  <c r="B1369" i="2" a="1"/>
  <c r="B1369" i="2" s="1"/>
  <c r="B1370" i="2" a="1"/>
  <c r="B1370" i="2" s="1"/>
  <c r="B1371" i="2" a="1"/>
  <c r="B1371" i="2" s="1"/>
  <c r="B1372" i="2" a="1"/>
  <c r="B1372" i="2" s="1"/>
  <c r="B1373" i="2" a="1"/>
  <c r="B1373" i="2" s="1"/>
  <c r="B1374" i="2" a="1"/>
  <c r="B1374" i="2" s="1"/>
  <c r="B1375" i="2" a="1"/>
  <c r="B1375" i="2" s="1"/>
  <c r="B1376" i="2" a="1"/>
  <c r="B1376" i="2" s="1"/>
  <c r="B1377" i="2" a="1"/>
  <c r="B1377" i="2" s="1"/>
  <c r="B1378" i="2" a="1"/>
  <c r="B1378" i="2" s="1"/>
  <c r="B1379" i="2" a="1"/>
  <c r="B1379" i="2" s="1"/>
  <c r="B1380" i="2" a="1"/>
  <c r="B1380" i="2" s="1"/>
  <c r="B1381" i="2" a="1"/>
  <c r="B1381" i="2" s="1"/>
  <c r="B1384" i="2" a="1"/>
  <c r="B1384" i="2" s="1"/>
  <c r="B1385" i="2" a="1"/>
  <c r="B1385" i="2" s="1"/>
  <c r="B1386" i="2" a="1"/>
  <c r="B1386" i="2" s="1"/>
  <c r="B1387" i="2" a="1"/>
  <c r="B1387" i="2" s="1"/>
  <c r="B1388" i="2" a="1"/>
  <c r="B1388" i="2" s="1"/>
  <c r="B1389" i="2" a="1"/>
  <c r="B1389" i="2" s="1"/>
  <c r="B1390" i="2" a="1"/>
  <c r="B1390" i="2" s="1"/>
  <c r="B1391" i="2" a="1"/>
  <c r="B1391" i="2" s="1"/>
  <c r="B1392" i="2" a="1"/>
  <c r="B1392" i="2" s="1"/>
  <c r="B1393" i="2" a="1"/>
  <c r="B1393" i="2" s="1"/>
  <c r="B1394" i="2" a="1"/>
  <c r="B1394" i="2" s="1"/>
  <c r="B1395" i="2" a="1"/>
  <c r="B1395" i="2" s="1"/>
  <c r="B1396" i="2" a="1"/>
  <c r="B1396" i="2" s="1"/>
  <c r="B1397" i="2" a="1"/>
  <c r="B1397" i="2" s="1"/>
  <c r="B1398" i="2" a="1"/>
  <c r="B1398" i="2" s="1"/>
  <c r="B1399" i="2" a="1"/>
  <c r="B1399" i="2" s="1"/>
  <c r="B1400" i="2" a="1"/>
  <c r="B1400" i="2" s="1"/>
  <c r="B1401" i="2" a="1"/>
  <c r="B1401" i="2" s="1"/>
  <c r="B1402" i="2" a="1"/>
  <c r="B1402" i="2" s="1"/>
  <c r="B1403" i="2" a="1"/>
  <c r="B1403" i="2" s="1"/>
  <c r="B1404" i="2" a="1"/>
  <c r="B1404" i="2" s="1"/>
  <c r="B1405" i="2" a="1"/>
  <c r="B1405" i="2" s="1"/>
  <c r="B1406" i="2" a="1"/>
  <c r="B1406" i="2" s="1"/>
  <c r="B1407" i="2" a="1"/>
  <c r="B1407" i="2" s="1"/>
  <c r="B1408" i="2" a="1"/>
  <c r="B1408" i="2" s="1"/>
  <c r="B1409" i="2" a="1"/>
  <c r="B1409" i="2" s="1"/>
  <c r="B1410" i="2" a="1"/>
  <c r="B1410" i="2" s="1"/>
  <c r="B1411" i="2" a="1"/>
  <c r="B1411" i="2" s="1"/>
  <c r="B1412" i="2" a="1"/>
  <c r="B1412" i="2" s="1"/>
  <c r="B1413" i="2" a="1"/>
  <c r="B1413" i="2" s="1"/>
  <c r="B1414" i="2" a="1"/>
  <c r="B1414" i="2" s="1"/>
  <c r="B1415" i="2" a="1"/>
  <c r="B1415" i="2" s="1"/>
  <c r="B1416" i="2" a="1"/>
  <c r="B1416" i="2" s="1"/>
  <c r="B1417" i="2" a="1"/>
  <c r="B1417" i="2" s="1"/>
  <c r="B1418" i="2" a="1"/>
  <c r="B1418" i="2" s="1"/>
  <c r="B1419" i="2" a="1"/>
  <c r="B1419" i="2" s="1"/>
  <c r="B1420" i="2" a="1"/>
  <c r="B1420" i="2" s="1"/>
  <c r="B1421" i="2" a="1"/>
  <c r="B1421" i="2" s="1"/>
  <c r="B1422" i="2" a="1"/>
  <c r="B1422" i="2" s="1"/>
  <c r="B1423" i="2" a="1"/>
  <c r="B1423" i="2" s="1"/>
  <c r="B1424" i="2" a="1"/>
  <c r="B1424" i="2" s="1"/>
  <c r="B1425" i="2" a="1"/>
  <c r="B1425" i="2" s="1"/>
  <c r="B1426" i="2" a="1"/>
  <c r="B1426" i="2" s="1"/>
  <c r="B1427" i="2" a="1"/>
  <c r="B1427" i="2" s="1"/>
  <c r="B1428" i="2" a="1"/>
  <c r="B1428" i="2" s="1"/>
  <c r="B1429" i="2" a="1"/>
  <c r="B1429" i="2" s="1"/>
  <c r="B1430" i="2" a="1"/>
  <c r="B1430" i="2" s="1"/>
  <c r="B1431" i="2" a="1"/>
  <c r="B1431" i="2" s="1"/>
  <c r="B1432" i="2" a="1"/>
  <c r="B1432" i="2" s="1"/>
  <c r="B1433" i="2" a="1"/>
  <c r="B1433" i="2" s="1"/>
  <c r="B1434" i="2" a="1"/>
  <c r="B1434" i="2" s="1"/>
  <c r="B1435" i="2" a="1"/>
  <c r="B1435" i="2" s="1"/>
  <c r="B1436" i="2" a="1"/>
  <c r="B1436" i="2" s="1"/>
  <c r="B1437" i="2" a="1"/>
  <c r="B1437" i="2" s="1"/>
  <c r="B1438" i="2" a="1"/>
  <c r="B1438" i="2" s="1"/>
  <c r="B1439" i="2" a="1"/>
  <c r="B1439" i="2" s="1"/>
  <c r="B1440" i="2" a="1"/>
  <c r="B1440" i="2" s="1"/>
  <c r="B1441" i="2" a="1"/>
  <c r="B1441" i="2" s="1"/>
  <c r="B1442" i="2" a="1"/>
  <c r="B1442" i="2" s="1"/>
  <c r="B1443" i="2" a="1"/>
  <c r="B1443" i="2" s="1"/>
  <c r="B1444" i="2" a="1"/>
  <c r="B1444" i="2" s="1"/>
  <c r="B1445" i="2" a="1"/>
  <c r="B1445" i="2" s="1"/>
  <c r="B1446" i="2" a="1"/>
  <c r="B1446" i="2" s="1"/>
  <c r="B1447" i="2" a="1"/>
  <c r="B1447" i="2" s="1"/>
  <c r="B1448" i="2" a="1"/>
  <c r="B1448" i="2" s="1"/>
  <c r="B1449" i="2" a="1"/>
  <c r="B1449" i="2" s="1"/>
  <c r="B1450" i="2" a="1"/>
  <c r="B1450" i="2" s="1"/>
  <c r="B1451" i="2" a="1"/>
  <c r="B1451" i="2" s="1"/>
  <c r="B1452" i="2" a="1"/>
  <c r="B1452" i="2" s="1"/>
  <c r="B1453" i="2" a="1"/>
  <c r="B1453" i="2" s="1"/>
  <c r="B1454" i="2" a="1"/>
  <c r="B1454" i="2" s="1"/>
  <c r="B1455" i="2" a="1"/>
  <c r="B1455" i="2" s="1"/>
  <c r="B1456" i="2" a="1"/>
  <c r="B1456" i="2" s="1"/>
  <c r="B1457" i="2" a="1"/>
  <c r="B1457" i="2" s="1"/>
  <c r="B1458" i="2" a="1"/>
  <c r="B1458" i="2" s="1"/>
  <c r="B1459" i="2" a="1"/>
  <c r="B1459" i="2" s="1"/>
  <c r="B1460" i="2" a="1"/>
  <c r="B1460" i="2" s="1"/>
  <c r="B1461" i="2" a="1"/>
  <c r="B1461" i="2" s="1"/>
  <c r="B1462" i="2" a="1"/>
  <c r="B1462" i="2" s="1"/>
  <c r="B1463" i="2" a="1"/>
  <c r="B1463" i="2" s="1"/>
  <c r="B1464" i="2" a="1"/>
  <c r="B1464" i="2" s="1"/>
  <c r="B1465" i="2" a="1"/>
  <c r="B1465" i="2" s="1"/>
  <c r="B1466" i="2" a="1"/>
  <c r="B1466" i="2" s="1"/>
  <c r="B1467" i="2" a="1"/>
  <c r="B1467" i="2" s="1"/>
  <c r="B1468" i="2" a="1"/>
  <c r="B1468" i="2" s="1"/>
  <c r="B1469" i="2" a="1"/>
  <c r="B1469" i="2" s="1"/>
  <c r="B1470" i="2" a="1"/>
  <c r="B1470" i="2" s="1"/>
  <c r="B1471" i="2" a="1"/>
  <c r="B1471" i="2" s="1"/>
  <c r="B1472" i="2" a="1"/>
  <c r="B1472" i="2" s="1"/>
  <c r="B1473" i="2" a="1"/>
  <c r="B1473" i="2" s="1"/>
  <c r="B1474" i="2" a="1"/>
  <c r="B1474" i="2" s="1"/>
  <c r="B1475" i="2" a="1"/>
  <c r="B1475" i="2" s="1"/>
  <c r="B1476" i="2" a="1"/>
  <c r="B1476" i="2" s="1"/>
  <c r="B1477" i="2" a="1"/>
  <c r="B1477" i="2" s="1"/>
  <c r="B1478" i="2" a="1"/>
  <c r="B1478" i="2" s="1"/>
  <c r="B1479" i="2" a="1"/>
  <c r="B1479" i="2" s="1"/>
  <c r="B1480" i="2" a="1"/>
  <c r="B1480" i="2" s="1"/>
  <c r="B1481" i="2" a="1"/>
  <c r="B1481" i="2" s="1"/>
  <c r="B1482" i="2" a="1"/>
  <c r="B1482" i="2" s="1"/>
  <c r="B1483" i="2" a="1"/>
  <c r="B1483" i="2" s="1"/>
  <c r="B1484" i="2" a="1"/>
  <c r="B1484" i="2" s="1"/>
  <c r="B1485" i="2" a="1"/>
  <c r="B1485" i="2" s="1"/>
  <c r="B1486" i="2" a="1"/>
  <c r="B1486" i="2" s="1"/>
  <c r="B1487" i="2" a="1"/>
  <c r="B1487" i="2" s="1"/>
  <c r="B1488" i="2" a="1"/>
  <c r="B1488" i="2" s="1"/>
  <c r="B1489" i="2" a="1"/>
  <c r="B1489" i="2" s="1"/>
  <c r="B1490" i="2" a="1"/>
  <c r="B1490" i="2" s="1"/>
  <c r="B1491" i="2" a="1"/>
  <c r="B1491" i="2" s="1"/>
  <c r="B1492" i="2" a="1"/>
  <c r="B1492" i="2" s="1"/>
  <c r="B1493" i="2" a="1"/>
  <c r="B1493" i="2" s="1"/>
  <c r="B1494" i="2" a="1"/>
  <c r="B1494" i="2" s="1"/>
  <c r="B1495" i="2" a="1"/>
  <c r="B1495" i="2" s="1"/>
  <c r="B1496" i="2" a="1"/>
  <c r="B1496" i="2" s="1"/>
  <c r="B1497" i="2" a="1"/>
  <c r="B1497" i="2" s="1"/>
  <c r="B1498" i="2" a="1"/>
  <c r="B1498" i="2" s="1"/>
  <c r="B1499" i="2" a="1"/>
  <c r="B1499" i="2" s="1"/>
  <c r="B1500" i="2" a="1"/>
  <c r="B1500" i="2" s="1"/>
  <c r="B1501" i="2" a="1"/>
  <c r="B1501" i="2" s="1"/>
  <c r="B1502" i="2" a="1"/>
  <c r="B1502" i="2" s="1"/>
  <c r="B1503" i="2" a="1"/>
  <c r="B1503" i="2" s="1"/>
  <c r="B1504" i="2" a="1"/>
  <c r="B1504" i="2" s="1"/>
  <c r="B1505" i="2" a="1"/>
  <c r="B1505" i="2" s="1"/>
  <c r="B1506" i="2" a="1"/>
  <c r="B1506" i="2" s="1"/>
  <c r="B1507" i="2" a="1"/>
  <c r="B1507" i="2" s="1"/>
  <c r="B1508" i="2" a="1"/>
  <c r="B1508" i="2" s="1"/>
  <c r="B1509" i="2" a="1"/>
  <c r="B1509" i="2" s="1"/>
  <c r="B1510" i="2" a="1"/>
  <c r="B1510" i="2" s="1"/>
  <c r="B1511" i="2" a="1"/>
  <c r="B1511" i="2" s="1"/>
  <c r="B1512" i="2" a="1"/>
  <c r="B1512" i="2" s="1"/>
  <c r="B1513" i="2" a="1"/>
  <c r="B1513" i="2" s="1"/>
  <c r="B1514" i="2" a="1"/>
  <c r="B1514" i="2" s="1"/>
  <c r="B1515" i="2" a="1"/>
  <c r="B1515" i="2" s="1"/>
  <c r="B1516" i="2" a="1"/>
  <c r="B1516" i="2" s="1"/>
  <c r="B1517" i="2" a="1"/>
  <c r="B1517" i="2" s="1"/>
  <c r="B1518" i="2" a="1"/>
  <c r="B1518" i="2" s="1"/>
  <c r="B1519" i="2" a="1"/>
  <c r="B1519" i="2" s="1"/>
  <c r="B1520" i="2" a="1"/>
  <c r="B1520" i="2" s="1"/>
  <c r="B1521" i="2" a="1"/>
  <c r="B1521" i="2" s="1"/>
  <c r="B1522" i="2" a="1"/>
  <c r="B1522" i="2" s="1"/>
  <c r="B1523" i="2" a="1"/>
  <c r="B1523" i="2" s="1"/>
  <c r="B1524" i="2" a="1"/>
  <c r="B1524" i="2" s="1"/>
  <c r="B1525" i="2" a="1"/>
  <c r="B1525" i="2" s="1"/>
  <c r="B1526" i="2" a="1"/>
  <c r="B1526" i="2" s="1"/>
  <c r="B1527" i="2" a="1"/>
  <c r="B1527" i="2" s="1"/>
  <c r="B1528" i="2" a="1"/>
  <c r="B1528" i="2" s="1"/>
  <c r="B1529" i="2" a="1"/>
  <c r="B1529" i="2" s="1"/>
  <c r="B1530" i="2" a="1"/>
  <c r="B1530" i="2" s="1"/>
  <c r="B1531" i="2" a="1"/>
  <c r="B1531" i="2" s="1"/>
  <c r="B1532" i="2" a="1"/>
  <c r="B1532" i="2" s="1"/>
  <c r="B1533" i="2" a="1"/>
  <c r="B1533" i="2" s="1"/>
  <c r="B1534" i="2" a="1"/>
  <c r="B1534" i="2" s="1"/>
  <c r="B1535" i="2" a="1"/>
  <c r="B1535" i="2" s="1"/>
  <c r="B1536" i="2" a="1"/>
  <c r="B1536" i="2" s="1"/>
  <c r="B1537" i="2" a="1"/>
  <c r="B1537" i="2" s="1"/>
  <c r="B1538" i="2" a="1"/>
  <c r="B1538" i="2" s="1"/>
  <c r="B1539" i="2" a="1"/>
  <c r="B1539" i="2" s="1"/>
  <c r="B1540" i="2" a="1"/>
  <c r="B1540" i="2" s="1"/>
  <c r="B1541" i="2" a="1"/>
  <c r="B1541" i="2" s="1"/>
  <c r="B1542" i="2" a="1"/>
  <c r="B1542" i="2" s="1"/>
  <c r="B1543" i="2" a="1"/>
  <c r="B1543" i="2" s="1"/>
  <c r="B1544" i="2" a="1"/>
  <c r="B1544" i="2" s="1"/>
  <c r="B1545" i="2" a="1"/>
  <c r="B1545" i="2" s="1"/>
  <c r="B1546" i="2" a="1"/>
  <c r="B1546" i="2" s="1"/>
  <c r="B1547" i="2" a="1"/>
  <c r="B1547" i="2" s="1"/>
  <c r="B1548" i="2" a="1"/>
  <c r="B1548" i="2" s="1"/>
  <c r="B1549" i="2" a="1"/>
  <c r="B1549" i="2" s="1"/>
  <c r="B1550" i="2" a="1"/>
  <c r="B1550" i="2" s="1"/>
  <c r="B1551" i="2" a="1"/>
  <c r="B1551" i="2" s="1"/>
  <c r="B1552" i="2" a="1"/>
  <c r="B1552" i="2" s="1"/>
  <c r="B1553" i="2" a="1"/>
  <c r="B1553" i="2" s="1"/>
  <c r="B1554" i="2" a="1"/>
  <c r="B1554" i="2" s="1"/>
  <c r="B1555" i="2" a="1"/>
  <c r="B1555" i="2" s="1"/>
  <c r="B1556" i="2" a="1"/>
  <c r="B1556" i="2" s="1"/>
  <c r="B1557" i="2" a="1"/>
  <c r="B1557" i="2" s="1"/>
  <c r="B1558" i="2" a="1"/>
  <c r="B1558" i="2" s="1"/>
  <c r="B1559" i="2" a="1"/>
  <c r="B1559" i="2" s="1"/>
  <c r="B1560" i="2" a="1"/>
  <c r="B1560" i="2" s="1"/>
  <c r="B1561" i="2" a="1"/>
  <c r="B1561" i="2" s="1"/>
  <c r="B1562" i="2" a="1"/>
  <c r="B1562" i="2" s="1"/>
  <c r="B1563" i="2" a="1"/>
  <c r="B1563" i="2" s="1"/>
  <c r="B1564" i="2" a="1"/>
  <c r="B1564" i="2" s="1"/>
  <c r="B1565" i="2" a="1"/>
  <c r="B1565" i="2" s="1"/>
  <c r="B1566" i="2" a="1"/>
  <c r="B1566" i="2" s="1"/>
  <c r="B1567" i="2" a="1"/>
  <c r="B1567" i="2" s="1"/>
  <c r="B1568" i="2" a="1"/>
  <c r="B1569" i="2" a="1"/>
  <c r="B1569" i="2" s="1"/>
  <c r="B1570" i="2" a="1"/>
  <c r="B1570" i="2" s="1"/>
  <c r="B1571" i="2" a="1"/>
  <c r="B1571" i="2" s="1"/>
  <c r="B1572" i="2" a="1"/>
  <c r="B1572" i="2" s="1"/>
  <c r="B1573" i="2" a="1"/>
  <c r="B1573" i="2" s="1"/>
  <c r="B1574" i="2" a="1"/>
  <c r="B1574" i="2" s="1"/>
  <c r="B1575" i="2" a="1"/>
  <c r="B1575" i="2" s="1"/>
  <c r="B1576" i="2" a="1"/>
  <c r="B1576" i="2" s="1"/>
  <c r="B1577" i="2" a="1"/>
  <c r="B1577" i="2" s="1"/>
  <c r="B1578" i="2" a="1"/>
  <c r="B1578" i="2" s="1"/>
  <c r="B1579" i="2" a="1"/>
  <c r="B1579" i="2" s="1"/>
  <c r="B1580" i="2" a="1"/>
  <c r="B1580" i="2" s="1"/>
  <c r="B1582" i="2" a="1"/>
  <c r="B1582" i="2" s="1"/>
  <c r="B1583" i="2" a="1"/>
  <c r="B1583" i="2" s="1"/>
  <c r="B1584" i="2" a="1"/>
  <c r="B1584" i="2" s="1"/>
  <c r="B1585" i="2" a="1"/>
  <c r="B1585" i="2" s="1"/>
  <c r="B1586" i="2" a="1"/>
  <c r="B1586" i="2" s="1"/>
  <c r="B1587" i="2" a="1"/>
  <c r="B1587" i="2" s="1"/>
  <c r="B1588" i="2" a="1"/>
  <c r="B1588" i="2" s="1"/>
  <c r="B1589" i="2" a="1"/>
  <c r="B1589" i="2" s="1"/>
  <c r="B1591" i="2" a="1"/>
  <c r="B1591" i="2" s="1"/>
  <c r="B1592" i="2" a="1"/>
  <c r="B1592" i="2" s="1"/>
  <c r="B1593" i="2" a="1"/>
  <c r="B1593" i="2" s="1"/>
  <c r="B1594" i="2" a="1"/>
  <c r="B1594" i="2" s="1"/>
  <c r="B1595" i="2" a="1"/>
  <c r="B1595" i="2" s="1"/>
  <c r="B1596" i="2" a="1"/>
  <c r="B1596" i="2" s="1"/>
  <c r="B1597" i="2" a="1"/>
  <c r="B1597" i="2" s="1"/>
  <c r="B1598" i="2" a="1"/>
  <c r="B1598" i="2" s="1"/>
  <c r="B1599" i="2" a="1"/>
  <c r="B1599" i="2" s="1"/>
  <c r="B1600" i="2" a="1"/>
  <c r="B1600" i="2" s="1"/>
  <c r="B1601" i="2" a="1"/>
  <c r="B1601" i="2" s="1"/>
  <c r="B1603" i="2" a="1"/>
  <c r="B1603" i="2" s="1"/>
  <c r="B1621" i="2" a="1"/>
  <c r="B1621" i="2" s="1"/>
  <c r="B1622" i="2" a="1"/>
  <c r="B1622" i="2" s="1"/>
  <c r="B1623" i="2" a="1"/>
  <c r="B1623" i="2" s="1"/>
  <c r="B1624" i="2" a="1"/>
  <c r="B1624" i="2" s="1"/>
  <c r="B1625" i="2" a="1"/>
  <c r="B1625" i="2" s="1"/>
  <c r="B1626" i="2" a="1"/>
  <c r="B1626" i="2" s="1"/>
  <c r="B1627" i="2" a="1"/>
  <c r="B1627" i="2" s="1"/>
  <c r="B1629" i="2" a="1"/>
  <c r="B1629" i="2" s="1"/>
  <c r="B1630" i="2" a="1"/>
  <c r="B1630" i="2" s="1"/>
  <c r="B1631" i="2" a="1"/>
  <c r="B1631" i="2" s="1"/>
  <c r="B1632" i="2" a="1"/>
  <c r="B1632" i="2" s="1"/>
  <c r="B1633" i="2" a="1"/>
  <c r="B1633" i="2" s="1"/>
  <c r="B1634" i="2" a="1"/>
  <c r="B1634" i="2" s="1"/>
  <c r="B1635" i="2" a="1"/>
  <c r="B1635" i="2" s="1"/>
  <c r="B1636" i="2" a="1"/>
  <c r="B1636" i="2" s="1"/>
  <c r="B1637" i="2" a="1"/>
  <c r="B1637" i="2" s="1"/>
  <c r="B1638" i="2" a="1"/>
  <c r="B1638" i="2" s="1"/>
  <c r="B1639" i="2" a="1"/>
  <c r="B1639" i="2" s="1"/>
  <c r="B1640" i="2" a="1"/>
  <c r="B1640" i="2" s="1"/>
  <c r="B1641" i="2" a="1"/>
  <c r="B1641" i="2" s="1"/>
  <c r="B1642" i="2" a="1"/>
  <c r="B1642" i="2" s="1"/>
  <c r="B1643" i="2" a="1"/>
  <c r="B1643" i="2" s="1"/>
  <c r="B1644" i="2" a="1"/>
  <c r="B1644" i="2" s="1"/>
  <c r="B1645" i="2" a="1"/>
  <c r="B1645" i="2" s="1"/>
  <c r="B1646" i="2" a="1"/>
  <c r="B1646" i="2" s="1"/>
  <c r="B1647" i="2" a="1"/>
  <c r="B1647" i="2" s="1"/>
  <c r="B1648" i="2" a="1"/>
  <c r="B1648" i="2" s="1"/>
  <c r="B1649" i="2" a="1"/>
  <c r="B1649" i="2" s="1"/>
  <c r="B1650" i="2" a="1"/>
  <c r="B1650" i="2" s="1"/>
  <c r="B1651" i="2" a="1"/>
  <c r="B1651" i="2" s="1"/>
  <c r="B1652" i="2" a="1"/>
  <c r="B1652" i="2" s="1"/>
  <c r="B1653" i="2" a="1"/>
  <c r="B1653" i="2" s="1"/>
  <c r="B1654" i="2" a="1"/>
  <c r="B1654" i="2" s="1"/>
  <c r="B1655" i="2" a="1"/>
  <c r="B1655" i="2" s="1"/>
  <c r="B1656" i="2" a="1"/>
  <c r="B1656" i="2" s="1"/>
  <c r="B1657" i="2" a="1"/>
  <c r="B1657" i="2" s="1"/>
  <c r="B1658" i="2" a="1"/>
  <c r="B1658" i="2" s="1"/>
  <c r="B1659" i="2" a="1"/>
  <c r="B1659" i="2" s="1"/>
  <c r="B1660" i="2" a="1"/>
  <c r="B1660" i="2" s="1"/>
  <c r="B1661" i="2" a="1"/>
  <c r="B1661" i="2" s="1"/>
  <c r="B1662" i="2" a="1"/>
  <c r="B1662" i="2" s="1"/>
  <c r="B1663" i="2" a="1"/>
  <c r="B1663" i="2" s="1"/>
  <c r="B1664" i="2" a="1"/>
  <c r="B1664" i="2" s="1"/>
  <c r="B1665" i="2" a="1"/>
  <c r="B1665" i="2" s="1"/>
  <c r="B1666" i="2" a="1"/>
  <c r="B1666" i="2" s="1"/>
  <c r="B1667" i="2" a="1"/>
  <c r="B1667" i="2" s="1"/>
  <c r="B1668" i="2" a="1"/>
  <c r="B1668" i="2" s="1"/>
  <c r="B1669" i="2" a="1"/>
  <c r="B1669" i="2" s="1"/>
  <c r="B1670" i="2" a="1"/>
  <c r="B1670" i="2" s="1"/>
  <c r="B1671" i="2" a="1"/>
  <c r="B1671" i="2" s="1"/>
  <c r="B1672" i="2" a="1"/>
  <c r="B1672" i="2" s="1"/>
  <c r="B1673" i="2" a="1"/>
  <c r="B1673" i="2" s="1"/>
  <c r="B1674" i="2" a="1"/>
  <c r="B1674" i="2" s="1"/>
  <c r="B1675" i="2" a="1"/>
  <c r="B1675" i="2" s="1"/>
  <c r="B1676" i="2" a="1"/>
  <c r="B1676" i="2" s="1"/>
  <c r="B1677" i="2" a="1"/>
  <c r="B1677" i="2" s="1"/>
  <c r="B1678" i="2" a="1"/>
  <c r="B1678" i="2" s="1"/>
  <c r="B1679" i="2" a="1"/>
  <c r="B1679" i="2" s="1"/>
  <c r="B1680" i="2" a="1"/>
  <c r="B1680" i="2" s="1"/>
  <c r="B1681" i="2" a="1"/>
  <c r="B1681" i="2" s="1"/>
  <c r="B1682" i="2" a="1"/>
  <c r="B1682" i="2" s="1"/>
  <c r="B1683" i="2" a="1"/>
  <c r="B1683" i="2" s="1"/>
  <c r="B1684" i="2" a="1"/>
  <c r="B1684" i="2" s="1"/>
  <c r="B1685" i="2" a="1"/>
  <c r="B1685" i="2" s="1"/>
  <c r="B1686" i="2" a="1"/>
  <c r="B1686" i="2" s="1"/>
  <c r="B1687" i="2" a="1"/>
  <c r="B1687" i="2" s="1"/>
  <c r="B1688" i="2" a="1"/>
  <c r="B1688" i="2" s="1"/>
  <c r="B1689" i="2" a="1"/>
  <c r="B1689" i="2" s="1"/>
  <c r="B1690" i="2" a="1"/>
  <c r="B1690" i="2" s="1"/>
  <c r="B1691" i="2" a="1"/>
  <c r="B1691" i="2" s="1"/>
  <c r="B1692" i="2" a="1"/>
  <c r="B1692" i="2" s="1"/>
  <c r="B1693" i="2" a="1"/>
  <c r="B1693" i="2" s="1"/>
  <c r="B1694" i="2" a="1"/>
  <c r="B1694" i="2" s="1"/>
  <c r="B1695" i="2" a="1"/>
  <c r="B1695" i="2" s="1"/>
  <c r="B1696" i="2" a="1"/>
  <c r="B1696" i="2" s="1"/>
  <c r="B1697" i="2" a="1"/>
  <c r="B1697" i="2" s="1"/>
  <c r="B1698" i="2" a="1"/>
  <c r="B1698" i="2" s="1"/>
  <c r="B1699" i="2" a="1"/>
  <c r="B1699" i="2" s="1"/>
  <c r="B1700" i="2" a="1"/>
  <c r="B1700" i="2" s="1"/>
  <c r="B1701" i="2" a="1"/>
  <c r="B1701" i="2" s="1"/>
  <c r="B1702" i="2" a="1"/>
  <c r="B1702" i="2" s="1"/>
  <c r="B1703" i="2" a="1"/>
  <c r="B1703" i="2" s="1"/>
  <c r="B1704" i="2" a="1"/>
  <c r="B1704" i="2" s="1"/>
  <c r="B1705" i="2" a="1"/>
  <c r="B1705" i="2" s="1"/>
  <c r="B1706" i="2" a="1"/>
  <c r="B1706" i="2" s="1"/>
  <c r="B1707" i="2" a="1"/>
  <c r="B1707" i="2" s="1"/>
  <c r="B1708" i="2" a="1"/>
  <c r="B1708" i="2" s="1"/>
  <c r="B1709" i="2" a="1"/>
  <c r="B1709" i="2" s="1"/>
  <c r="B1710" i="2" a="1"/>
  <c r="B1710" i="2" s="1"/>
  <c r="B1711" i="2" a="1"/>
  <c r="B1711" i="2" s="1"/>
  <c r="B1712" i="2" a="1"/>
  <c r="B1712" i="2" s="1"/>
  <c r="B1713" i="2" a="1"/>
  <c r="B1713" i="2" s="1"/>
  <c r="B1714" i="2" a="1"/>
  <c r="B1714" i="2" s="1"/>
  <c r="B1715" i="2" a="1"/>
  <c r="B1715" i="2" s="1"/>
  <c r="B1716" i="2" a="1"/>
  <c r="B1717" i="2" a="1"/>
  <c r="B1717" i="2" s="1"/>
  <c r="B1718" i="2" a="1"/>
  <c r="B1718" i="2" s="1"/>
  <c r="B1719" i="2" a="1"/>
  <c r="B1719" i="2" s="1"/>
  <c r="B1720" i="2" a="1"/>
  <c r="B1720" i="2" s="1"/>
  <c r="B1721" i="2" a="1"/>
  <c r="B1721" i="2" s="1"/>
  <c r="B1722" i="2" a="1"/>
  <c r="B1722" i="2" s="1"/>
  <c r="B1723" i="2" a="1"/>
  <c r="B1723" i="2" s="1"/>
  <c r="B1724" i="2" a="1"/>
  <c r="B1724" i="2" s="1"/>
  <c r="B1725" i="2" a="1"/>
  <c r="B1725" i="2" s="1"/>
  <c r="B1726" i="2" a="1"/>
  <c r="B1726" i="2" s="1"/>
  <c r="B1727" i="2" a="1"/>
  <c r="B1727" i="2" s="1"/>
  <c r="B1728" i="2" a="1"/>
  <c r="B1728" i="2" s="1"/>
  <c r="B1729" i="2" a="1"/>
  <c r="B1729" i="2" s="1"/>
  <c r="B1730" i="2" a="1"/>
  <c r="B1730" i="2" s="1"/>
  <c r="B1731" i="2" a="1"/>
  <c r="B1731" i="2" s="1"/>
  <c r="B1732" i="2" a="1"/>
  <c r="B1732" i="2" s="1"/>
  <c r="B1733" i="2" a="1"/>
  <c r="B1733" i="2" s="1"/>
  <c r="B1734" i="2" a="1"/>
  <c r="B1734" i="2" s="1"/>
  <c r="B1735" i="2" a="1"/>
  <c r="B1735" i="2" s="1"/>
  <c r="B1736" i="2" a="1"/>
  <c r="B1736" i="2" s="1"/>
  <c r="B1737" i="2" a="1"/>
  <c r="B1737" i="2" s="1"/>
  <c r="B1738" i="2" a="1"/>
  <c r="B1738" i="2" s="1"/>
  <c r="B1739" i="2" a="1"/>
  <c r="B1739" i="2" s="1"/>
  <c r="B1740" i="2" a="1"/>
  <c r="B1740" i="2" s="1"/>
  <c r="B1741" i="2" a="1"/>
  <c r="B1741" i="2" s="1"/>
  <c r="B1742" i="2" a="1"/>
  <c r="B1742" i="2" s="1"/>
  <c r="B1743" i="2" a="1"/>
  <c r="B1743" i="2" s="1"/>
  <c r="B1744" i="2" a="1"/>
  <c r="B1744" i="2" s="1"/>
  <c r="B1745" i="2" a="1"/>
  <c r="B1745" i="2" s="1"/>
  <c r="B1746" i="2" a="1"/>
  <c r="B1746" i="2" s="1"/>
  <c r="B1747" i="2" a="1"/>
  <c r="B1747" i="2" s="1"/>
  <c r="B1748" i="2" a="1"/>
  <c r="B1748" i="2" s="1"/>
  <c r="B1749" i="2" a="1"/>
  <c r="B1749" i="2" s="1"/>
  <c r="B1750" i="2" a="1"/>
  <c r="B1750" i="2" s="1"/>
  <c r="B1751" i="2" a="1"/>
  <c r="B1751" i="2" s="1"/>
  <c r="B1752" i="2" a="1"/>
  <c r="B1752" i="2" s="1"/>
  <c r="B1753" i="2" a="1"/>
  <c r="B1753" i="2" s="1"/>
  <c r="B1754" i="2" a="1"/>
  <c r="B1754" i="2" s="1"/>
  <c r="B1755" i="2" a="1"/>
  <c r="B1755" i="2" s="1"/>
  <c r="B1756" i="2" a="1"/>
  <c r="B1756" i="2" s="1"/>
  <c r="B1757" i="2" a="1"/>
  <c r="B1757" i="2" s="1"/>
  <c r="B1758" i="2" a="1"/>
  <c r="B1758" i="2" s="1"/>
  <c r="B1759" i="2" a="1"/>
  <c r="B1759" i="2" s="1"/>
  <c r="B1760" i="2" a="1"/>
  <c r="B1760" i="2" s="1"/>
  <c r="B1761" i="2" a="1"/>
  <c r="B1761" i="2" s="1"/>
  <c r="B1762" i="2" a="1"/>
  <c r="B1762" i="2" s="1"/>
  <c r="B1763" i="2" a="1"/>
  <c r="B1763" i="2" s="1"/>
  <c r="B1764" i="2" a="1"/>
  <c r="B1764" i="2" s="1"/>
  <c r="B1765" i="2" a="1"/>
  <c r="B1765" i="2" s="1"/>
  <c r="B1766" i="2" a="1"/>
  <c r="B1766" i="2" s="1"/>
  <c r="B1767" i="2" a="1"/>
  <c r="B1767" i="2" s="1"/>
  <c r="B1768" i="2" a="1"/>
  <c r="B1768" i="2" s="1"/>
  <c r="B1769" i="2" a="1"/>
  <c r="B1769" i="2" s="1"/>
  <c r="B1770" i="2" a="1"/>
  <c r="B1770" i="2" s="1"/>
  <c r="B1771" i="2" a="1"/>
  <c r="B1771" i="2" s="1"/>
  <c r="B1772" i="2" a="1"/>
  <c r="B1772" i="2" s="1"/>
  <c r="B1773" i="2" a="1"/>
  <c r="B1773" i="2" s="1"/>
  <c r="B1774" i="2" a="1"/>
  <c r="B1774" i="2" s="1"/>
  <c r="B1775" i="2" a="1"/>
  <c r="B1775" i="2" s="1"/>
  <c r="B1776" i="2" a="1"/>
  <c r="B1776" i="2" s="1"/>
  <c r="B1777" i="2" a="1"/>
  <c r="B1777" i="2" s="1"/>
  <c r="B1778" i="2" a="1"/>
  <c r="B1778" i="2" s="1"/>
  <c r="B1779" i="2" a="1"/>
  <c r="B1779" i="2" s="1"/>
  <c r="B1780" i="2" a="1"/>
  <c r="B1780" i="2" s="1"/>
  <c r="B1781" i="2" a="1"/>
  <c r="B1781" i="2" s="1"/>
  <c r="B1782" i="2" a="1"/>
  <c r="B1782" i="2" s="1"/>
  <c r="B1783" i="2" a="1"/>
  <c r="B1783" i="2" s="1"/>
  <c r="B1784" i="2" a="1"/>
  <c r="B1784" i="2" s="1"/>
  <c r="B1785" i="2" a="1"/>
  <c r="B1785" i="2" s="1"/>
  <c r="B1786" i="2" a="1"/>
  <c r="B1786" i="2" s="1"/>
  <c r="B1787" i="2" a="1"/>
  <c r="B1787" i="2" s="1"/>
  <c r="B1788" i="2" a="1"/>
  <c r="B1788" i="2" s="1"/>
  <c r="B1789" i="2" a="1"/>
  <c r="B1789" i="2" s="1"/>
  <c r="B1790" i="2" a="1"/>
  <c r="B1790" i="2" s="1"/>
  <c r="B1791" i="2" a="1"/>
  <c r="B1791" i="2" s="1"/>
  <c r="B1792" i="2" a="1"/>
  <c r="B1792" i="2" s="1"/>
  <c r="B1793" i="2" a="1"/>
  <c r="B1793" i="2" s="1"/>
  <c r="B1794" i="2" a="1"/>
  <c r="B1794" i="2" s="1"/>
  <c r="B1795" i="2" a="1"/>
  <c r="B1795" i="2" s="1"/>
  <c r="B1796" i="2" a="1"/>
  <c r="B1796" i="2" s="1"/>
  <c r="B1797" i="2" a="1"/>
  <c r="B1797" i="2" s="1"/>
  <c r="B1798" i="2" a="1"/>
  <c r="B1798" i="2" s="1"/>
  <c r="B1799" i="2" a="1"/>
  <c r="B1799" i="2" s="1"/>
  <c r="B1800" i="2" a="1"/>
  <c r="B1800" i="2" s="1"/>
  <c r="B1801" i="2" a="1"/>
  <c r="B1801" i="2" s="1"/>
  <c r="B1802" i="2" a="1"/>
  <c r="B1802" i="2" s="1"/>
  <c r="B1803" i="2" a="1"/>
  <c r="B1803" i="2" s="1"/>
  <c r="B1804" i="2" a="1"/>
  <c r="B1804" i="2" s="1"/>
  <c r="B1805" i="2" a="1"/>
  <c r="B1805" i="2" s="1"/>
  <c r="B1806" i="2" a="1"/>
  <c r="B1806" i="2" s="1"/>
  <c r="B1807" i="2" a="1"/>
  <c r="B1807" i="2" s="1"/>
  <c r="B1808" i="2" a="1"/>
  <c r="B1808" i="2" s="1"/>
  <c r="B1809" i="2" a="1"/>
  <c r="B1809" i="2" s="1"/>
  <c r="B1810" i="2" a="1"/>
  <c r="B1810" i="2" s="1"/>
  <c r="B1811" i="2" a="1"/>
  <c r="B1811" i="2" s="1"/>
  <c r="B1812" i="2" a="1"/>
  <c r="B1812" i="2" s="1"/>
  <c r="B1813" i="2" a="1"/>
  <c r="B1813" i="2" s="1"/>
  <c r="B1814" i="2" a="1"/>
  <c r="B1814" i="2" s="1"/>
  <c r="B1815" i="2" a="1"/>
  <c r="B1815" i="2" s="1"/>
  <c r="B1816" i="2" a="1"/>
  <c r="B1816" i="2" s="1"/>
  <c r="B1817" i="2" a="1"/>
  <c r="B1817" i="2" s="1"/>
  <c r="B1818" i="2" a="1"/>
  <c r="B1818" i="2" s="1"/>
  <c r="B1819" i="2" a="1"/>
  <c r="B1819" i="2" s="1"/>
  <c r="B1820" i="2" a="1"/>
  <c r="B1820" i="2" s="1"/>
  <c r="B1821" i="2" a="1"/>
  <c r="B1821" i="2" s="1"/>
  <c r="B1822" i="2" a="1"/>
  <c r="B1822" i="2" s="1"/>
  <c r="B1823" i="2" a="1"/>
  <c r="B1823" i="2" s="1"/>
  <c r="B1824" i="2" a="1"/>
  <c r="B1824" i="2" s="1"/>
  <c r="B1825" i="2" a="1"/>
  <c r="B1825" i="2" s="1"/>
  <c r="B1826" i="2" a="1"/>
  <c r="B1826" i="2" s="1"/>
  <c r="B1827" i="2" a="1"/>
  <c r="B1827" i="2" s="1"/>
  <c r="B1828" i="2" a="1"/>
  <c r="B1828" i="2" s="1"/>
  <c r="B1829" i="2" a="1"/>
  <c r="B1829" i="2" s="1"/>
  <c r="B1830" i="2" a="1"/>
  <c r="B1830" i="2" s="1"/>
  <c r="B1831" i="2" a="1"/>
  <c r="B1831" i="2" s="1"/>
  <c r="B1832" i="2" a="1"/>
  <c r="B1832" i="2" s="1"/>
  <c r="B1833" i="2" a="1"/>
  <c r="B1833" i="2" s="1"/>
  <c r="B1834" i="2" a="1"/>
  <c r="B1834" i="2" s="1"/>
  <c r="B1835" i="2" a="1"/>
  <c r="B1835" i="2" s="1"/>
  <c r="B1836" i="2" a="1"/>
  <c r="B1836" i="2" s="1"/>
  <c r="B1837" i="2" a="1"/>
  <c r="B1837" i="2" s="1"/>
  <c r="B1838" i="2" a="1"/>
  <c r="B1838" i="2" s="1"/>
  <c r="B1839" i="2" a="1"/>
  <c r="B1839" i="2" s="1"/>
  <c r="B1840" i="2" a="1"/>
  <c r="B1840" i="2" s="1"/>
  <c r="B1841" i="2" a="1"/>
  <c r="B1841" i="2" s="1"/>
  <c r="B1842" i="2" a="1"/>
  <c r="B1842" i="2" s="1"/>
  <c r="B1843" i="2" a="1"/>
  <c r="B1843" i="2" s="1"/>
  <c r="B1844" i="2" a="1"/>
  <c r="B1844" i="2" s="1"/>
  <c r="B1845" i="2" a="1"/>
  <c r="B1845" i="2" s="1"/>
  <c r="B1846" i="2" a="1"/>
  <c r="B1846" i="2" s="1"/>
  <c r="B1847" i="2" a="1"/>
  <c r="B1847" i="2" s="1"/>
  <c r="B1848" i="2" a="1"/>
  <c r="B1848" i="2" s="1"/>
  <c r="B1849" i="2" a="1"/>
  <c r="B1849" i="2" s="1"/>
  <c r="B1850" i="2" a="1"/>
  <c r="B1850" i="2" s="1"/>
  <c r="B1851" i="2" a="1"/>
  <c r="B1851" i="2" s="1"/>
  <c r="B1852" i="2" a="1"/>
  <c r="B1852" i="2" s="1"/>
  <c r="B1853" i="2" a="1"/>
  <c r="B1853" i="2" s="1"/>
  <c r="B1854" i="2" a="1"/>
  <c r="B1854" i="2" s="1"/>
  <c r="B1855" i="2" a="1"/>
  <c r="B1855" i="2" s="1"/>
  <c r="B1856" i="2" a="1"/>
  <c r="B1856" i="2" s="1"/>
  <c r="B1857" i="2" a="1"/>
  <c r="B1857" i="2" s="1"/>
  <c r="B1858" i="2" a="1"/>
  <c r="B1858" i="2" s="1"/>
  <c r="B1859" i="2" a="1"/>
  <c r="B1859" i="2" s="1"/>
  <c r="B1860" i="2" a="1"/>
  <c r="B1860" i="2" s="1"/>
  <c r="B1861" i="2" a="1"/>
  <c r="B1861" i="2" s="1"/>
  <c r="B1862" i="2" a="1"/>
  <c r="B1862" i="2" s="1"/>
  <c r="B1863" i="2" a="1"/>
  <c r="B1863" i="2" s="1"/>
  <c r="B1864" i="2" a="1"/>
  <c r="B1864" i="2" s="1"/>
  <c r="B1865" i="2" a="1"/>
  <c r="B1865" i="2" s="1"/>
  <c r="B1866" i="2" a="1"/>
  <c r="B1866" i="2" s="1"/>
  <c r="B1867" i="2" a="1"/>
  <c r="B1867" i="2" s="1"/>
  <c r="B1868" i="2" a="1"/>
  <c r="B1868" i="2" s="1"/>
  <c r="B1869" i="2" a="1"/>
  <c r="B1869" i="2" s="1"/>
  <c r="B1870" i="2" a="1"/>
  <c r="B1870" i="2" s="1"/>
  <c r="B1871" i="2" a="1"/>
  <c r="B1871" i="2" s="1"/>
  <c r="B1872" i="2" a="1"/>
  <c r="B1872" i="2" s="1"/>
  <c r="B1873" i="2" a="1"/>
  <c r="B1873" i="2" s="1"/>
  <c r="B1874" i="2" a="1"/>
  <c r="B1874" i="2" s="1"/>
  <c r="B1875" i="2" a="1"/>
  <c r="B1875" i="2" s="1"/>
  <c r="B1876" i="2" a="1"/>
  <c r="B1876" i="2" s="1"/>
  <c r="B1877" i="2" a="1"/>
  <c r="B1877" i="2" s="1"/>
  <c r="B1878" i="2" a="1"/>
  <c r="B1878" i="2" s="1"/>
  <c r="B1879" i="2" a="1"/>
  <c r="B1879" i="2" s="1"/>
  <c r="B1880" i="2" a="1"/>
  <c r="B1880" i="2" s="1"/>
  <c r="B1881" i="2" a="1"/>
  <c r="B1881" i="2" s="1"/>
  <c r="B1882" i="2" a="1"/>
  <c r="B1882" i="2" s="1"/>
  <c r="B1883" i="2" a="1"/>
  <c r="B1883" i="2" s="1"/>
  <c r="B1884" i="2" a="1"/>
  <c r="B1884" i="2" s="1"/>
  <c r="B1885" i="2" a="1"/>
  <c r="B1885" i="2" s="1"/>
  <c r="B1886" i="2" a="1"/>
  <c r="B1886" i="2" s="1"/>
  <c r="B1887" i="2" a="1"/>
  <c r="B1887" i="2" s="1"/>
  <c r="B1888" i="2" a="1"/>
  <c r="B1888" i="2" s="1"/>
  <c r="B1889" i="2" a="1"/>
  <c r="B1889" i="2" s="1"/>
  <c r="B1890" i="2" a="1"/>
  <c r="B1890" i="2" s="1"/>
  <c r="B1891" i="2" a="1"/>
  <c r="B1891" i="2" s="1"/>
  <c r="B1892" i="2" a="1"/>
  <c r="B1892" i="2" s="1"/>
  <c r="B1893" i="2" a="1"/>
  <c r="B1893" i="2" s="1"/>
  <c r="B1894" i="2" a="1"/>
  <c r="B1894" i="2" s="1"/>
  <c r="B1895" i="2" a="1"/>
  <c r="B1895" i="2" s="1"/>
  <c r="B1896" i="2" a="1"/>
  <c r="B1896" i="2" s="1"/>
  <c r="B1897" i="2" a="1"/>
  <c r="B1897" i="2" s="1"/>
  <c r="B1898" i="2" a="1"/>
  <c r="B1898" i="2" s="1"/>
  <c r="B1899" i="2" a="1"/>
  <c r="B1899" i="2" s="1"/>
  <c r="B1900" i="2" a="1"/>
  <c r="B1900" i="2" s="1"/>
  <c r="B1901" i="2" a="1"/>
  <c r="B1901" i="2" s="1"/>
  <c r="B1902" i="2" a="1"/>
  <c r="B1902" i="2" s="1"/>
  <c r="B1903" i="2" a="1"/>
  <c r="B1903" i="2" s="1"/>
  <c r="B1904" i="2" a="1"/>
  <c r="B1904" i="2" s="1"/>
  <c r="B1905" i="2" a="1"/>
  <c r="B1905" i="2" s="1"/>
  <c r="B1906" i="2" a="1"/>
  <c r="B1906" i="2" s="1"/>
  <c r="B1907" i="2" a="1"/>
  <c r="B1907" i="2" s="1"/>
  <c r="B1908" i="2" a="1"/>
  <c r="B1908" i="2" s="1"/>
  <c r="B1909" i="2" a="1"/>
  <c r="B1909" i="2" s="1"/>
  <c r="B1910" i="2" a="1"/>
  <c r="B1910" i="2" s="1"/>
  <c r="B1911" i="2" a="1"/>
  <c r="B1911" i="2" s="1"/>
  <c r="B1912" i="2" a="1"/>
  <c r="B1912" i="2" s="1"/>
  <c r="B1913" i="2" a="1"/>
  <c r="B1913" i="2" s="1"/>
  <c r="B1914" i="2" a="1"/>
  <c r="B1914" i="2" s="1"/>
  <c r="B1915" i="2" a="1"/>
  <c r="B1915" i="2" s="1"/>
  <c r="B1916" i="2" a="1"/>
  <c r="B1916" i="2" s="1"/>
  <c r="B1917" i="2" a="1"/>
  <c r="B1917" i="2" s="1"/>
  <c r="B1918" i="2" a="1"/>
  <c r="B1918" i="2" s="1"/>
  <c r="B1919" i="2" a="1"/>
  <c r="B1919" i="2" s="1"/>
  <c r="B1920" i="2" a="1"/>
  <c r="B1920" i="2" s="1"/>
  <c r="B1921" i="2" a="1"/>
  <c r="B1921" i="2" s="1"/>
  <c r="B1922" i="2" a="1"/>
  <c r="B1922" i="2" s="1"/>
  <c r="B1923" i="2" a="1"/>
  <c r="B1923" i="2" s="1"/>
  <c r="B1924" i="2" a="1"/>
  <c r="B1924" i="2" s="1"/>
  <c r="B1925" i="2" a="1"/>
  <c r="B1925" i="2" s="1"/>
  <c r="B1926" i="2" a="1"/>
  <c r="B1926" i="2" s="1"/>
  <c r="B1927" i="2" a="1"/>
  <c r="B1927" i="2" s="1"/>
  <c r="B1928" i="2" a="1"/>
  <c r="B1928" i="2" s="1"/>
  <c r="B1929" i="2" a="1"/>
  <c r="B1929" i="2" s="1"/>
  <c r="B1930" i="2" a="1"/>
  <c r="B1930" i="2" s="1"/>
  <c r="B1931" i="2" a="1"/>
  <c r="B1931" i="2" s="1"/>
  <c r="B1932" i="2" a="1"/>
  <c r="B1932" i="2" s="1"/>
  <c r="B1933" i="2" a="1"/>
  <c r="B1933" i="2" s="1"/>
  <c r="B1934" i="2" a="1"/>
  <c r="B1934" i="2" s="1"/>
  <c r="B1935" i="2" a="1"/>
  <c r="B1935" i="2" s="1"/>
  <c r="B1936" i="2" a="1"/>
  <c r="B1936" i="2" s="1"/>
  <c r="B1937" i="2" a="1"/>
  <c r="B1937" i="2" s="1"/>
  <c r="B1938" i="2" a="1"/>
  <c r="B1938" i="2" s="1"/>
  <c r="B1939" i="2" a="1"/>
  <c r="B1939" i="2" s="1"/>
  <c r="B1940" i="2" a="1"/>
  <c r="B1940" i="2" s="1"/>
  <c r="B1941" i="2" a="1"/>
  <c r="B1941" i="2" s="1"/>
  <c r="B1942" i="2" a="1"/>
  <c r="B1942" i="2" s="1"/>
  <c r="B1943" i="2" a="1"/>
  <c r="B1943" i="2" s="1"/>
  <c r="B1944" i="2" a="1"/>
  <c r="B1944" i="2" s="1"/>
  <c r="B1945" i="2" a="1"/>
  <c r="B1945" i="2" s="1"/>
  <c r="B1946" i="2" a="1"/>
  <c r="B1946" i="2" s="1"/>
  <c r="B1947" i="2" a="1"/>
  <c r="B1947" i="2" s="1"/>
  <c r="B1948" i="2" a="1"/>
  <c r="B1948" i="2" s="1"/>
  <c r="B1949" i="2" a="1"/>
  <c r="B1949" i="2" s="1"/>
  <c r="B1950" i="2" a="1"/>
  <c r="B1950" i="2" s="1"/>
  <c r="B1951" i="2" a="1"/>
  <c r="B1951" i="2" s="1"/>
  <c r="B1952" i="2" a="1"/>
  <c r="B1952" i="2" s="1"/>
  <c r="B1953" i="2" a="1"/>
  <c r="B1953" i="2" s="1"/>
  <c r="B1954" i="2" a="1"/>
  <c r="B1954" i="2" s="1"/>
  <c r="B1955" i="2" a="1"/>
  <c r="B1955" i="2" s="1"/>
  <c r="B1956" i="2" a="1"/>
  <c r="B1956" i="2" s="1"/>
  <c r="B1957" i="2" a="1"/>
  <c r="B1957" i="2" s="1"/>
  <c r="B1958" i="2" a="1"/>
  <c r="B1958" i="2" s="1"/>
  <c r="B1959" i="2" a="1"/>
  <c r="B1959" i="2" s="1"/>
  <c r="B1960" i="2" a="1"/>
  <c r="B1960" i="2" s="1"/>
  <c r="B1961" i="2" a="1"/>
  <c r="B1961" i="2" s="1"/>
  <c r="B1962" i="2" a="1"/>
  <c r="B1962" i="2" s="1"/>
  <c r="B1963" i="2" a="1"/>
  <c r="B1963" i="2" s="1"/>
  <c r="B1964" i="2" a="1"/>
  <c r="B1964" i="2" s="1"/>
  <c r="B1965" i="2" a="1"/>
  <c r="B1965" i="2" s="1"/>
  <c r="B1966" i="2" a="1"/>
  <c r="B1966" i="2" s="1"/>
  <c r="B1967" i="2" a="1"/>
  <c r="B1967" i="2" s="1"/>
  <c r="B1968" i="2" a="1"/>
  <c r="B1968" i="2" s="1"/>
  <c r="B1969" i="2" a="1"/>
  <c r="B1969" i="2" s="1"/>
  <c r="B1970" i="2" a="1"/>
  <c r="B1970" i="2" s="1"/>
  <c r="B1971" i="2" a="1"/>
  <c r="B1971" i="2" s="1"/>
  <c r="B1972" i="2" a="1"/>
  <c r="B1972" i="2" s="1"/>
  <c r="B1973" i="2" a="1"/>
  <c r="B1973" i="2" s="1"/>
  <c r="B1974" i="2" a="1"/>
  <c r="B1974" i="2" s="1"/>
  <c r="B1975" i="2" a="1"/>
  <c r="B1975" i="2" s="1"/>
  <c r="B1976" i="2" a="1"/>
  <c r="B1976" i="2" s="1"/>
  <c r="B1977" i="2" a="1"/>
  <c r="B1977" i="2" s="1"/>
  <c r="B1978" i="2" a="1"/>
  <c r="B1978" i="2" s="1"/>
  <c r="B1979" i="2" a="1"/>
  <c r="B1979" i="2" s="1"/>
  <c r="B1980" i="2" a="1"/>
  <c r="B1980" i="2" s="1"/>
  <c r="B1981" i="2" a="1"/>
  <c r="B1981" i="2" s="1"/>
  <c r="B1982" i="2" a="1"/>
  <c r="B1982" i="2" s="1"/>
  <c r="B1983" i="2" a="1"/>
  <c r="B1983" i="2" s="1"/>
  <c r="B1984" i="2" a="1"/>
  <c r="B1984" i="2" s="1"/>
  <c r="B1985" i="2" a="1"/>
  <c r="B1985" i="2" s="1"/>
  <c r="B1986" i="2" a="1"/>
  <c r="B1986" i="2" s="1"/>
  <c r="B1987" i="2" a="1"/>
  <c r="B1987" i="2" s="1"/>
  <c r="B1988" i="2" a="1"/>
  <c r="B1988" i="2" s="1"/>
  <c r="B1989" i="2" a="1"/>
  <c r="B1989" i="2" s="1"/>
  <c r="B1990" i="2" a="1"/>
  <c r="B1990" i="2" s="1"/>
  <c r="B1991" i="2" a="1"/>
  <c r="B1991" i="2" s="1"/>
  <c r="B1992" i="2" a="1"/>
  <c r="B1992" i="2" s="1"/>
  <c r="B1993" i="2" a="1"/>
  <c r="B1993" i="2" s="1"/>
  <c r="B1994" i="2" a="1"/>
  <c r="B1994" i="2" s="1"/>
  <c r="B1995" i="2" a="1"/>
  <c r="B1995" i="2" s="1"/>
  <c r="B1996" i="2" a="1"/>
  <c r="B1996" i="2" s="1"/>
  <c r="B1997" i="2" a="1"/>
  <c r="B1997" i="2" s="1"/>
  <c r="B1998" i="2" a="1"/>
  <c r="B1998" i="2" s="1"/>
  <c r="B1999" i="2" a="1"/>
  <c r="B1999" i="2" s="1"/>
  <c r="B2000" i="2" a="1"/>
  <c r="B2000" i="2" s="1"/>
  <c r="B2001" i="2" a="1"/>
  <c r="B2001" i="2" s="1"/>
  <c r="B2002" i="2" a="1"/>
  <c r="B2002" i="2" s="1"/>
  <c r="B2003" i="2" a="1"/>
  <c r="B2003" i="2" s="1"/>
  <c r="B2004" i="2" a="1"/>
  <c r="B2004" i="2" s="1"/>
  <c r="B2005" i="2" a="1"/>
  <c r="B2005" i="2" s="1"/>
  <c r="B2006" i="2" a="1"/>
  <c r="B2006" i="2" s="1"/>
  <c r="B2007" i="2" a="1"/>
  <c r="B2007" i="2" s="1"/>
  <c r="B2008" i="2" a="1"/>
  <c r="B2008" i="2" s="1"/>
  <c r="B2009" i="2" a="1"/>
  <c r="B2009" i="2" s="1"/>
  <c r="B2010" i="2" a="1"/>
  <c r="B2010" i="2" s="1"/>
  <c r="B2011" i="2" a="1"/>
  <c r="B2011" i="2" s="1"/>
  <c r="B2012" i="2" a="1"/>
  <c r="B2012" i="2" s="1"/>
  <c r="B2013" i="2" a="1"/>
  <c r="B2013" i="2" s="1"/>
  <c r="B2014" i="2" a="1"/>
  <c r="B2014" i="2" s="1"/>
  <c r="B2015" i="2" a="1"/>
  <c r="B2015" i="2" s="1"/>
  <c r="B2016" i="2" a="1"/>
  <c r="B2016" i="2" s="1"/>
  <c r="B2017" i="2" a="1"/>
  <c r="B2017" i="2" s="1"/>
  <c r="B2018" i="2" a="1"/>
  <c r="B2018" i="2" s="1"/>
  <c r="B2019" i="2" a="1"/>
  <c r="B2019" i="2" s="1"/>
  <c r="B2020" i="2" a="1"/>
  <c r="B2020" i="2" s="1"/>
  <c r="B2021" i="2" a="1"/>
  <c r="B2021" i="2" s="1"/>
  <c r="B2022" i="2" a="1"/>
  <c r="B2022" i="2" s="1"/>
  <c r="B2023" i="2" a="1"/>
  <c r="B2023" i="2" s="1"/>
  <c r="B2024" i="2" a="1"/>
  <c r="B2024" i="2" s="1"/>
  <c r="B2025" i="2" a="1"/>
  <c r="B2025" i="2" s="1"/>
  <c r="B2026" i="2" a="1"/>
  <c r="B2026" i="2" s="1"/>
  <c r="B2027" i="2" a="1"/>
  <c r="B2027" i="2" s="1"/>
  <c r="B2028" i="2" a="1"/>
  <c r="B2028" i="2" s="1"/>
  <c r="B2029" i="2" a="1"/>
  <c r="B2029" i="2" s="1"/>
  <c r="B2030" i="2" a="1"/>
  <c r="B2030" i="2" s="1"/>
  <c r="B2031" i="2" a="1"/>
  <c r="B2031" i="2" s="1"/>
  <c r="B2032" i="2" a="1"/>
  <c r="B2032" i="2" s="1"/>
  <c r="B2033" i="2" a="1"/>
  <c r="B2033" i="2" s="1"/>
  <c r="B2034" i="2" a="1"/>
  <c r="B2034" i="2" s="1"/>
  <c r="B2035" i="2" a="1"/>
  <c r="B2035" i="2" s="1"/>
  <c r="B2036" i="2" a="1"/>
  <c r="B2036" i="2" s="1"/>
  <c r="B2037" i="2" a="1"/>
  <c r="B2037" i="2" s="1"/>
  <c r="B2038" i="2" a="1"/>
  <c r="B2038" i="2" s="1"/>
  <c r="B2039" i="2" a="1"/>
  <c r="B2039" i="2" s="1"/>
  <c r="B2040" i="2" a="1"/>
  <c r="B2040" i="2" s="1"/>
  <c r="B2041" i="2" a="1"/>
  <c r="B2041" i="2" s="1"/>
  <c r="B2042" i="2" a="1"/>
  <c r="B2042" i="2" s="1"/>
  <c r="B2043" i="2" a="1"/>
  <c r="B2043" i="2" s="1"/>
  <c r="B2044" i="2" a="1"/>
  <c r="B2044" i="2" s="1"/>
  <c r="B2045" i="2" a="1"/>
  <c r="B2045" i="2" s="1"/>
  <c r="B2046" i="2" a="1"/>
  <c r="B2046" i="2" s="1"/>
  <c r="B2047" i="2" a="1"/>
  <c r="B2047" i="2" s="1"/>
  <c r="B2048" i="2" a="1"/>
  <c r="B2048" i="2" s="1"/>
  <c r="B2049" i="2" a="1"/>
  <c r="B2049" i="2" s="1"/>
  <c r="B2050" i="2" a="1"/>
  <c r="B2050" i="2" s="1"/>
  <c r="B2051" i="2" a="1"/>
  <c r="B2051" i="2" s="1"/>
  <c r="B2052" i="2" a="1"/>
  <c r="B2052" i="2" s="1"/>
  <c r="B2053" i="2" a="1"/>
  <c r="B2053" i="2" s="1"/>
  <c r="B2054" i="2" a="1"/>
  <c r="B2054" i="2" s="1"/>
  <c r="B2055" i="2" a="1"/>
  <c r="B2055" i="2" s="1"/>
  <c r="B2056" i="2" a="1"/>
  <c r="B2056" i="2" s="1"/>
  <c r="B2057" i="2" a="1"/>
  <c r="B2057" i="2" s="1"/>
  <c r="B2058" i="2" a="1"/>
  <c r="B2058" i="2" s="1"/>
  <c r="B2059" i="2" a="1"/>
  <c r="B2059" i="2" s="1"/>
  <c r="B2060" i="2" a="1"/>
  <c r="B2060" i="2" s="1"/>
  <c r="B2061" i="2" a="1"/>
  <c r="B2061" i="2" s="1"/>
  <c r="B2062" i="2" a="1"/>
  <c r="B2062" i="2" s="1"/>
  <c r="B2063" i="2" a="1"/>
  <c r="B2063" i="2" s="1"/>
  <c r="B2064" i="2" a="1"/>
  <c r="B2064" i="2" s="1"/>
  <c r="B2065" i="2" a="1"/>
  <c r="B2065" i="2" s="1"/>
  <c r="B2066" i="2" a="1"/>
  <c r="B2066" i="2" s="1"/>
  <c r="B2067" i="2" a="1"/>
  <c r="B2067" i="2" s="1"/>
  <c r="B2068" i="2" a="1"/>
  <c r="B2068" i="2" s="1"/>
  <c r="B2069" i="2" a="1"/>
  <c r="B2069" i="2" s="1"/>
  <c r="B2070" i="2" a="1"/>
  <c r="B2070" i="2" s="1"/>
  <c r="B2071" i="2" a="1"/>
  <c r="B2071" i="2" s="1"/>
  <c r="B2072" i="2" a="1"/>
  <c r="B2072" i="2" s="1"/>
  <c r="B2073" i="2" a="1"/>
  <c r="B2073" i="2" s="1"/>
  <c r="B2074" i="2" a="1"/>
  <c r="B2074" i="2" s="1"/>
  <c r="B2075" i="2" a="1"/>
  <c r="B2075" i="2" s="1"/>
  <c r="B2076" i="2" a="1"/>
  <c r="B2076" i="2" s="1"/>
  <c r="B2077" i="2" a="1"/>
  <c r="B2077" i="2" s="1"/>
  <c r="B2078" i="2" a="1"/>
  <c r="B2078" i="2" s="1"/>
  <c r="B2079" i="2" a="1"/>
  <c r="B2079" i="2" s="1"/>
  <c r="B2080" i="2" a="1"/>
  <c r="B2080" i="2" s="1"/>
  <c r="B2081" i="2" a="1"/>
  <c r="B2081" i="2" s="1"/>
  <c r="B2082" i="2" a="1"/>
  <c r="B2082" i="2" s="1"/>
  <c r="B2083" i="2" a="1"/>
  <c r="B2083" i="2" s="1"/>
  <c r="B2085" i="2" a="1"/>
  <c r="B2085" i="2" s="1"/>
  <c r="B2086" i="2" a="1"/>
  <c r="B2086" i="2" s="1"/>
  <c r="B2087" i="2" a="1"/>
  <c r="B2087" i="2" s="1"/>
  <c r="B2088" i="2" a="1"/>
  <c r="B2088" i="2" s="1"/>
  <c r="B2089" i="2" a="1"/>
  <c r="B2089" i="2" s="1"/>
  <c r="B2090" i="2" a="1"/>
  <c r="B2090" i="2" s="1"/>
  <c r="B2091" i="2" a="1"/>
  <c r="B2091" i="2" s="1"/>
  <c r="B2092" i="2" a="1"/>
  <c r="B2092" i="2" s="1"/>
  <c r="B2093" i="2" a="1"/>
  <c r="B2093" i="2" s="1"/>
  <c r="B2094" i="2" a="1"/>
  <c r="B2094" i="2" s="1"/>
  <c r="B2095" i="2" a="1"/>
  <c r="B2095" i="2" s="1"/>
  <c r="B2096" i="2" a="1"/>
  <c r="B2096" i="2" s="1"/>
  <c r="B2097" i="2" a="1"/>
  <c r="B2097" i="2" s="1"/>
  <c r="B2098" i="2" a="1"/>
  <c r="B2098" i="2" s="1"/>
  <c r="B2099" i="2" a="1"/>
  <c r="B2099" i="2" s="1"/>
  <c r="B2100" i="2" a="1"/>
  <c r="B2100" i="2" s="1"/>
  <c r="B2101" i="2" a="1"/>
  <c r="B2101" i="2" s="1"/>
  <c r="B2102" i="2" a="1"/>
  <c r="B2102" i="2" s="1"/>
  <c r="B2103" i="2" a="1"/>
  <c r="B2103" i="2" s="1"/>
  <c r="B2104" i="2" a="1"/>
  <c r="B2104" i="2" s="1"/>
  <c r="B2107" i="2" a="1"/>
  <c r="B2107" i="2" s="1"/>
  <c r="B2108" i="2" a="1"/>
  <c r="B2108" i="2" s="1"/>
  <c r="B2109" i="2" a="1"/>
  <c r="B2109" i="2" s="1"/>
  <c r="B2110" i="2" a="1"/>
  <c r="B2110" i="2" s="1"/>
  <c r="B2111" i="2" a="1"/>
  <c r="B2111" i="2" s="1"/>
  <c r="B2112" i="2" a="1"/>
  <c r="B2112" i="2" s="1"/>
  <c r="B2113" i="2" a="1"/>
  <c r="B2113" i="2" s="1"/>
  <c r="B2114" i="2" a="1"/>
  <c r="B2114" i="2" s="1"/>
  <c r="B2115" i="2" a="1"/>
  <c r="B2115" i="2" s="1"/>
  <c r="B2116" i="2" a="1"/>
  <c r="B2116" i="2" s="1"/>
  <c r="B2117" i="2" a="1"/>
  <c r="B2117" i="2" s="1"/>
  <c r="B2118" i="2" a="1"/>
  <c r="B2118" i="2" s="1"/>
  <c r="B2119" i="2" a="1"/>
  <c r="B2119" i="2" s="1"/>
  <c r="B2120" i="2" a="1"/>
  <c r="B2120" i="2" s="1"/>
  <c r="B2121" i="2" a="1"/>
  <c r="B2121" i="2" s="1"/>
  <c r="B2122" i="2" a="1"/>
  <c r="B2122" i="2" s="1"/>
  <c r="B2123" i="2" a="1"/>
  <c r="B2123" i="2" s="1"/>
  <c r="B2124" i="2" a="1"/>
  <c r="B2124" i="2" s="1"/>
  <c r="B2125" i="2" a="1"/>
  <c r="B2125" i="2" s="1"/>
  <c r="B2126" i="2" a="1"/>
  <c r="B2126" i="2" s="1"/>
  <c r="B2127" i="2" a="1"/>
  <c r="B2127" i="2" s="1"/>
  <c r="B2128" i="2" a="1"/>
  <c r="B2128" i="2" s="1"/>
  <c r="B2129" i="2" a="1"/>
  <c r="B2129" i="2" s="1"/>
  <c r="B2130" i="2" a="1"/>
  <c r="B2130" i="2" s="1"/>
  <c r="B2131" i="2" a="1"/>
  <c r="B2131" i="2" s="1"/>
  <c r="B2132" i="2" a="1"/>
  <c r="B2132" i="2" s="1"/>
  <c r="B2133" i="2" a="1"/>
  <c r="B2133" i="2" s="1"/>
  <c r="B2134" i="2" a="1"/>
  <c r="B2134" i="2" s="1"/>
  <c r="B2135" i="2" a="1"/>
  <c r="B2135" i="2" s="1"/>
  <c r="B2136" i="2" a="1"/>
  <c r="B2136" i="2" s="1"/>
  <c r="B2137" i="2" a="1"/>
  <c r="B2137" i="2" s="1"/>
  <c r="B2138" i="2" a="1"/>
  <c r="B2138" i="2" s="1"/>
  <c r="B2139" i="2" a="1"/>
  <c r="B2139" i="2" s="1"/>
  <c r="B2140" i="2" a="1"/>
  <c r="B2140" i="2" s="1"/>
  <c r="B2141" i="2" a="1"/>
  <c r="B2141" i="2" s="1"/>
  <c r="B2142" i="2" a="1"/>
  <c r="B2142" i="2" s="1"/>
  <c r="B2143" i="2" a="1"/>
  <c r="B2143" i="2" s="1"/>
  <c r="B2144" i="2" a="1"/>
  <c r="B2144" i="2" s="1"/>
  <c r="B2145" i="2" a="1"/>
  <c r="B2145" i="2" s="1"/>
  <c r="B2146" i="2" a="1"/>
  <c r="B2146" i="2" s="1"/>
  <c r="B2147" i="2" a="1"/>
  <c r="B2147" i="2" s="1"/>
  <c r="B2148" i="2" a="1"/>
  <c r="B2148" i="2" s="1"/>
  <c r="B2149" i="2" a="1"/>
  <c r="B2149" i="2" s="1"/>
  <c r="B2150" i="2" a="1"/>
  <c r="B2150" i="2" s="1"/>
  <c r="B2151" i="2" a="1"/>
  <c r="B2151" i="2" s="1"/>
  <c r="B2152" i="2" a="1"/>
  <c r="B2152" i="2" s="1"/>
  <c r="B2153" i="2" a="1"/>
  <c r="B2153" i="2" s="1"/>
  <c r="B2154" i="2" a="1"/>
  <c r="B2154" i="2" s="1"/>
  <c r="B2155" i="2" a="1"/>
  <c r="B2155" i="2" s="1"/>
  <c r="B2156" i="2" a="1"/>
  <c r="B2156" i="2" s="1"/>
  <c r="B2157" i="2" a="1"/>
  <c r="B2157" i="2" s="1"/>
  <c r="B2158" i="2" a="1"/>
  <c r="B2158" i="2" s="1"/>
  <c r="B2159" i="2" a="1"/>
  <c r="B2159" i="2" s="1"/>
  <c r="B2160" i="2" a="1"/>
  <c r="B2160" i="2" s="1"/>
  <c r="B2161" i="2" a="1"/>
  <c r="B2161" i="2" s="1"/>
  <c r="B2162" i="2" a="1"/>
  <c r="B2162" i="2" s="1"/>
  <c r="B2163" i="2" a="1"/>
  <c r="B2163" i="2" s="1"/>
  <c r="B2164" i="2" a="1"/>
  <c r="B2164" i="2" s="1"/>
  <c r="B2165" i="2" a="1"/>
  <c r="B2165" i="2" s="1"/>
  <c r="B2166" i="2" a="1"/>
  <c r="B2166" i="2" s="1"/>
  <c r="B2167" i="2" a="1"/>
  <c r="B2167" i="2" s="1"/>
  <c r="B2168" i="2" a="1"/>
  <c r="B2168" i="2" s="1"/>
  <c r="B2169" i="2" a="1"/>
  <c r="B2169" i="2" s="1"/>
  <c r="B2170" i="2" a="1"/>
  <c r="B2170" i="2" s="1"/>
  <c r="B2171" i="2" a="1"/>
  <c r="B2171" i="2" s="1"/>
  <c r="B2172" i="2" a="1"/>
  <c r="B2172" i="2" s="1"/>
  <c r="B2173" i="2" a="1"/>
  <c r="B2173" i="2" s="1"/>
  <c r="B2174" i="2" a="1"/>
  <c r="B2174" i="2" s="1"/>
  <c r="B2175" i="2" a="1"/>
  <c r="B2175" i="2" s="1"/>
  <c r="B2176" i="2" a="1"/>
  <c r="B2176" i="2" s="1"/>
  <c r="B2177" i="2" a="1"/>
  <c r="B2177" i="2" s="1"/>
  <c r="B2178" i="2" a="1"/>
  <c r="B2178" i="2" s="1"/>
  <c r="B2179" i="2" a="1"/>
  <c r="B2179" i="2" s="1"/>
  <c r="B2180" i="2" a="1"/>
  <c r="B2180" i="2" s="1"/>
  <c r="B2181" i="2" a="1"/>
  <c r="B2181" i="2" s="1"/>
  <c r="B2183" i="2" a="1"/>
  <c r="B2183" i="2" s="1"/>
  <c r="B2184" i="2" a="1"/>
  <c r="B2184" i="2" s="1"/>
  <c r="B2185" i="2" a="1"/>
  <c r="B2185" i="2" s="1"/>
  <c r="B2186" i="2" a="1"/>
  <c r="B2186" i="2" s="1"/>
  <c r="B2187" i="2" a="1"/>
  <c r="B2187" i="2" s="1"/>
  <c r="B2188" i="2" a="1"/>
  <c r="B2188" i="2" s="1"/>
  <c r="B2189" i="2" a="1"/>
  <c r="B2189" i="2" s="1"/>
  <c r="B2190" i="2" a="1"/>
  <c r="B2190" i="2" s="1"/>
  <c r="B2193" i="2" a="1"/>
  <c r="B2193" i="2" s="1"/>
  <c r="B2195" i="2" a="1"/>
  <c r="B2195" i="2" s="1"/>
  <c r="B2196" i="2" a="1"/>
  <c r="B2196" i="2" s="1"/>
  <c r="B2197" i="2" a="1"/>
  <c r="B2197" i="2" s="1"/>
  <c r="B2198" i="2" a="1"/>
  <c r="B2198" i="2" s="1"/>
  <c r="B2199" i="2" a="1"/>
  <c r="B2199" i="2" s="1"/>
  <c r="B2200" i="2" a="1"/>
  <c r="B2200" i="2" s="1"/>
  <c r="B2201" i="2" a="1"/>
  <c r="B2201" i="2" s="1"/>
  <c r="B2202" i="2" a="1"/>
  <c r="B2202" i="2" s="1"/>
  <c r="B2203" i="2" a="1"/>
  <c r="B2203" i="2" s="1"/>
  <c r="B2204" i="2" a="1"/>
  <c r="B2204" i="2" s="1"/>
  <c r="B2205" i="2" a="1"/>
  <c r="B2205" i="2" s="1"/>
  <c r="B2206" i="2" a="1"/>
  <c r="B2206" i="2" s="1"/>
  <c r="B2207" i="2" a="1"/>
  <c r="B2207" i="2" s="1"/>
  <c r="B2208" i="2" a="1"/>
  <c r="B2209" i="2" a="1"/>
  <c r="B2209" i="2" s="1"/>
  <c r="B2210" i="2" a="1"/>
  <c r="B2210" i="2" s="1"/>
  <c r="B2211" i="2" a="1"/>
  <c r="B2211" i="2" s="1"/>
  <c r="B2212" i="2" a="1"/>
  <c r="B2212" i="2" s="1"/>
  <c r="B2213" i="2" a="1"/>
  <c r="B2213" i="2" s="1"/>
  <c r="B2214" i="2" a="1"/>
  <c r="B2214" i="2" s="1"/>
  <c r="B2215" i="2" a="1"/>
  <c r="B2215" i="2" s="1"/>
  <c r="B2216" i="2" a="1"/>
  <c r="B2216" i="2" s="1"/>
  <c r="B2217" i="2" a="1"/>
  <c r="B2217" i="2" s="1"/>
  <c r="B2218" i="2" a="1"/>
  <c r="B2218" i="2" s="1"/>
  <c r="B2219" i="2" a="1"/>
  <c r="B2219" i="2" s="1"/>
  <c r="B2220" i="2" a="1"/>
  <c r="B2220" i="2" s="1"/>
  <c r="B2221" i="2" a="1"/>
  <c r="B2221" i="2" s="1"/>
  <c r="B2222" i="2" a="1"/>
  <c r="B2222" i="2" s="1"/>
  <c r="B2223" i="2" a="1"/>
  <c r="B2223" i="2" s="1"/>
  <c r="B2224" i="2" a="1"/>
  <c r="B2224" i="2" s="1"/>
  <c r="B2225" i="2" a="1"/>
  <c r="B2225" i="2" s="1"/>
  <c r="B2226" i="2" a="1"/>
  <c r="B2226" i="2" s="1"/>
  <c r="B2227" i="2" a="1"/>
  <c r="B2227" i="2" s="1"/>
  <c r="B2228" i="2" a="1"/>
  <c r="B2228" i="2" s="1"/>
  <c r="B2229" i="2" a="1"/>
  <c r="B2229" i="2" s="1"/>
  <c r="B2230" i="2" a="1"/>
  <c r="B2230" i="2" s="1"/>
  <c r="B2231" i="2" a="1"/>
  <c r="B2231" i="2" s="1"/>
  <c r="B2232" i="2" a="1"/>
  <c r="B2232" i="2" s="1"/>
  <c r="B2233" i="2" a="1"/>
  <c r="B2233" i="2" s="1"/>
  <c r="B2234" i="2" a="1"/>
  <c r="B2234" i="2" s="1"/>
  <c r="B2235" i="2" a="1"/>
  <c r="B2235" i="2" s="1"/>
  <c r="B2236" i="2" a="1"/>
  <c r="B2236" i="2" s="1"/>
  <c r="B2237" i="2" a="1"/>
  <c r="B2237" i="2" s="1"/>
  <c r="B2238" i="2" a="1"/>
  <c r="B2238" i="2" s="1"/>
  <c r="B2239" i="2" a="1"/>
  <c r="B2239" i="2" s="1"/>
  <c r="B2240" i="2" a="1"/>
  <c r="B2240" i="2" s="1"/>
  <c r="B2241" i="2" a="1"/>
  <c r="B2241" i="2" s="1"/>
  <c r="B2242" i="2" a="1"/>
  <c r="B2242" i="2" s="1"/>
  <c r="B2243" i="2" a="1"/>
  <c r="B2243" i="2" s="1"/>
  <c r="B2244" i="2" a="1"/>
  <c r="B2244" i="2" s="1"/>
  <c r="B2245" i="2" a="1"/>
  <c r="B2245" i="2" s="1"/>
  <c r="B2246" i="2" a="1"/>
  <c r="B2246" i="2" s="1"/>
  <c r="B2247" i="2" a="1"/>
  <c r="B2247" i="2" s="1"/>
  <c r="B2248" i="2" a="1"/>
  <c r="B2248" i="2" s="1"/>
  <c r="B2249" i="2" a="1"/>
  <c r="B2249" i="2" s="1"/>
  <c r="B2250" i="2" a="1"/>
  <c r="B2250" i="2" s="1"/>
  <c r="B2251" i="2" a="1"/>
  <c r="B2251" i="2" s="1"/>
  <c r="B2253" i="2" a="1"/>
  <c r="B2253" i="2" s="1"/>
  <c r="B2254" i="2" a="1"/>
  <c r="B2254" i="2" s="1"/>
  <c r="B2255" i="2" a="1"/>
  <c r="B2255" i="2" s="1"/>
  <c r="B2256" i="2" a="1"/>
  <c r="B2256" i="2" s="1"/>
  <c r="B2257" i="2" a="1"/>
  <c r="B2257" i="2" s="1"/>
  <c r="B2258" i="2" a="1"/>
  <c r="B2258" i="2" s="1"/>
  <c r="B2259" i="2" a="1"/>
  <c r="B2259" i="2" s="1"/>
  <c r="B2260" i="2" a="1"/>
  <c r="B2260" i="2" s="1"/>
  <c r="B2261" i="2" a="1"/>
  <c r="B2261" i="2" s="1"/>
  <c r="B2262" i="2" a="1"/>
  <c r="B2262" i="2" s="1"/>
  <c r="B2263" i="2" a="1"/>
  <c r="B2263" i="2" s="1"/>
  <c r="B2264" i="2" a="1"/>
  <c r="B2264" i="2" s="1"/>
  <c r="B2265" i="2" a="1"/>
  <c r="B2265" i="2" s="1"/>
  <c r="B2266" i="2" a="1"/>
  <c r="B2266" i="2" s="1"/>
  <c r="B2267" i="2" a="1"/>
  <c r="B2267" i="2" s="1"/>
  <c r="B2268" i="2" a="1"/>
  <c r="B2268" i="2" s="1"/>
  <c r="B2269" i="2" a="1"/>
  <c r="B2269" i="2" s="1"/>
  <c r="B2270" i="2" a="1"/>
  <c r="B2270" i="2" s="1"/>
  <c r="B2271" i="2" a="1"/>
  <c r="B2271" i="2" s="1"/>
  <c r="B2272" i="2" a="1"/>
  <c r="B2272" i="2" s="1"/>
  <c r="B2273" i="2" a="1"/>
  <c r="B2273" i="2" s="1"/>
  <c r="B2274" i="2" a="1"/>
  <c r="B2274" i="2" s="1"/>
  <c r="B2275" i="2" a="1"/>
  <c r="B2275" i="2" s="1"/>
  <c r="B2276" i="2" a="1"/>
  <c r="B2276" i="2" s="1"/>
  <c r="B2277" i="2" a="1"/>
  <c r="B2277" i="2" s="1"/>
  <c r="B2278" i="2" a="1"/>
  <c r="B2278" i="2" s="1"/>
  <c r="B2279" i="2" a="1"/>
  <c r="B2279" i="2" s="1"/>
  <c r="B2280" i="2" a="1"/>
  <c r="B2280" i="2" s="1"/>
  <c r="B2281" i="2" a="1"/>
  <c r="B2281" i="2" s="1"/>
  <c r="B2282" i="2" a="1"/>
  <c r="B2282" i="2" s="1"/>
  <c r="B2283" i="2" a="1"/>
  <c r="B2283" i="2" s="1"/>
  <c r="B2284" i="2" a="1"/>
  <c r="B2284" i="2" s="1"/>
  <c r="B2285" i="2" a="1"/>
  <c r="B2285" i="2" s="1"/>
  <c r="B2286" i="2" a="1"/>
  <c r="B2286" i="2" s="1"/>
  <c r="B2287" i="2" a="1"/>
  <c r="B2287" i="2" s="1"/>
  <c r="B2288" i="2" a="1"/>
  <c r="B2288" i="2" s="1"/>
  <c r="B2289" i="2" a="1"/>
  <c r="B2289" i="2" s="1"/>
  <c r="B2290" i="2" a="1"/>
  <c r="B2290" i="2" s="1"/>
  <c r="B2291" i="2" a="1"/>
  <c r="B2291" i="2" s="1"/>
  <c r="B2292" i="2" a="1"/>
  <c r="B2292" i="2" s="1"/>
  <c r="B2293" i="2" a="1"/>
  <c r="B2293" i="2" s="1"/>
  <c r="B2294" i="2" a="1"/>
  <c r="B2294" i="2" s="1"/>
  <c r="B2295" i="2" a="1"/>
  <c r="B2295" i="2" s="1"/>
  <c r="B2296" i="2" a="1"/>
  <c r="B2296" i="2" s="1"/>
  <c r="B2297" i="2" a="1"/>
  <c r="B2297" i="2" s="1"/>
  <c r="B2298" i="2" a="1"/>
  <c r="B2298" i="2" s="1"/>
  <c r="B2299" i="2" a="1"/>
  <c r="B2299" i="2" s="1"/>
  <c r="B2300" i="2" a="1"/>
  <c r="B2300" i="2" s="1"/>
  <c r="B2301" i="2" a="1"/>
  <c r="B2301" i="2" s="1"/>
  <c r="B2302" i="2" a="1"/>
  <c r="B2302" i="2" s="1"/>
  <c r="B2303" i="2" a="1"/>
  <c r="B2303" i="2" s="1"/>
  <c r="B2304" i="2" a="1"/>
  <c r="B2304" i="2" s="1"/>
  <c r="B2305" i="2" a="1"/>
  <c r="B2305" i="2" s="1"/>
  <c r="B2306" i="2" a="1"/>
  <c r="B2306" i="2" s="1"/>
  <c r="B2307" i="2" a="1"/>
  <c r="B2307" i="2" s="1"/>
  <c r="B2308" i="2" a="1"/>
  <c r="B2308" i="2" s="1"/>
  <c r="B2309" i="2" a="1"/>
  <c r="B2309" i="2" s="1"/>
  <c r="B2310" i="2" a="1"/>
  <c r="B2310" i="2" s="1"/>
  <c r="B2311" i="2" a="1"/>
  <c r="B2311" i="2" s="1"/>
  <c r="B2312" i="2" a="1"/>
  <c r="B2312" i="2" s="1"/>
  <c r="B2313" i="2" a="1"/>
  <c r="B2313" i="2" s="1"/>
  <c r="B2314" i="2" a="1"/>
  <c r="B2314" i="2" s="1"/>
  <c r="B2315" i="2" a="1"/>
  <c r="B2315" i="2" s="1"/>
  <c r="B2316" i="2" a="1"/>
  <c r="B2316" i="2" s="1"/>
  <c r="B2317" i="2" a="1"/>
  <c r="B2317" i="2" s="1"/>
  <c r="B2318" i="2" a="1"/>
  <c r="B2318" i="2" s="1"/>
  <c r="B2319" i="2" a="1"/>
  <c r="B2319" i="2" s="1"/>
  <c r="B2320" i="2" a="1"/>
  <c r="B2320" i="2" s="1"/>
  <c r="B2321" i="2" a="1"/>
  <c r="B2321" i="2" s="1"/>
  <c r="B2322" i="2" a="1"/>
  <c r="B2322" i="2" s="1"/>
  <c r="B2323" i="2" a="1"/>
  <c r="B2323" i="2" s="1"/>
  <c r="B2324" i="2" a="1"/>
  <c r="B2324" i="2" s="1"/>
  <c r="B2325" i="2" a="1"/>
  <c r="B2325" i="2" s="1"/>
  <c r="B2326" i="2" a="1"/>
  <c r="B2326" i="2" s="1"/>
  <c r="B2327" i="2" a="1"/>
  <c r="B2327" i="2" s="1"/>
  <c r="B2328" i="2" a="1"/>
  <c r="B2328" i="2" s="1"/>
  <c r="B2329" i="2" a="1"/>
  <c r="B2329" i="2" s="1"/>
  <c r="B2330" i="2" a="1"/>
  <c r="B2330" i="2" s="1"/>
  <c r="B2331" i="2" a="1"/>
  <c r="B2331" i="2" s="1"/>
  <c r="B2332" i="2" a="1"/>
  <c r="B2332" i="2" s="1"/>
  <c r="B2333" i="2" a="1"/>
  <c r="B2333" i="2" s="1"/>
  <c r="B2334" i="2" a="1"/>
  <c r="B2334" i="2" s="1"/>
  <c r="B2335" i="2" a="1"/>
  <c r="B2335" i="2" s="1"/>
  <c r="B2336" i="2" a="1"/>
  <c r="B2336" i="2" s="1"/>
  <c r="B2337" i="2" a="1"/>
  <c r="B2337" i="2" s="1"/>
  <c r="B2338" i="2" a="1"/>
  <c r="B2338" i="2" s="1"/>
  <c r="B2339" i="2" a="1"/>
  <c r="B2339" i="2" s="1"/>
  <c r="B2340" i="2" a="1"/>
  <c r="B2340" i="2" s="1"/>
  <c r="B2341" i="2" a="1"/>
  <c r="B2341" i="2" s="1"/>
  <c r="B2342" i="2" a="1"/>
  <c r="B2342" i="2" s="1"/>
  <c r="B2343" i="2" a="1"/>
  <c r="B2343" i="2" s="1"/>
  <c r="B2344" i="2" a="1"/>
  <c r="B2344" i="2" s="1"/>
  <c r="B2345" i="2" a="1"/>
  <c r="B2345" i="2" s="1"/>
  <c r="B2346" i="2" a="1"/>
  <c r="B2346" i="2" s="1"/>
  <c r="B2347" i="2" a="1"/>
  <c r="B2347" i="2" s="1"/>
  <c r="B2348" i="2" a="1"/>
  <c r="B2348" i="2" s="1"/>
  <c r="B2349" i="2" a="1"/>
  <c r="B2349" i="2" s="1"/>
  <c r="B2350" i="2" a="1"/>
  <c r="B2350" i="2" s="1"/>
  <c r="B2351" i="2" a="1"/>
  <c r="B2351" i="2" s="1"/>
  <c r="B2352" i="2" a="1"/>
  <c r="B2352" i="2" s="1"/>
  <c r="B2353" i="2" a="1"/>
  <c r="B2353" i="2" s="1"/>
  <c r="B2354" i="2" a="1"/>
  <c r="B2354" i="2" s="1"/>
  <c r="B2355" i="2" a="1"/>
  <c r="B2355" i="2" s="1"/>
  <c r="B2356" i="2" a="1"/>
  <c r="B2356" i="2" s="1"/>
  <c r="B2357" i="2" a="1"/>
  <c r="B2357" i="2" s="1"/>
  <c r="B2358" i="2" a="1"/>
  <c r="B2358" i="2" s="1"/>
  <c r="B2359" i="2" a="1"/>
  <c r="B2359" i="2" s="1"/>
  <c r="B2360" i="2" a="1"/>
  <c r="B2360" i="2" s="1"/>
  <c r="B2361" i="2" a="1"/>
  <c r="B2361" i="2" s="1"/>
  <c r="B2362" i="2" a="1"/>
  <c r="B2362" i="2" s="1"/>
  <c r="B2363" i="2" a="1"/>
  <c r="B2363" i="2" s="1"/>
  <c r="B2364" i="2" a="1"/>
  <c r="B2364" i="2" s="1"/>
  <c r="B2365" i="2" a="1"/>
  <c r="B2365" i="2" s="1"/>
  <c r="B2366" i="2" a="1"/>
  <c r="B2366" i="2" s="1"/>
  <c r="B2367" i="2" a="1"/>
  <c r="B2367" i="2" s="1"/>
  <c r="B2368" i="2" a="1"/>
  <c r="B2368" i="2" s="1"/>
  <c r="B2369" i="2" a="1"/>
  <c r="B2369" i="2" s="1"/>
  <c r="B2370" i="2" a="1"/>
  <c r="B2370" i="2" s="1"/>
  <c r="B2371" i="2" a="1"/>
  <c r="B2371" i="2" s="1"/>
  <c r="B2372" i="2" a="1"/>
  <c r="B2372" i="2" s="1"/>
  <c r="B2373" i="2" a="1"/>
  <c r="B2373" i="2" s="1"/>
  <c r="B2374" i="2" a="1"/>
  <c r="B2374" i="2" s="1"/>
  <c r="B2375" i="2" a="1"/>
  <c r="B2375" i="2" s="1"/>
  <c r="B2376" i="2" a="1"/>
  <c r="B2376" i="2" s="1"/>
  <c r="B2377" i="2" a="1"/>
  <c r="B2377" i="2" s="1"/>
  <c r="B2378" i="2" a="1"/>
  <c r="B2378" i="2" s="1"/>
  <c r="B2379" i="2" a="1"/>
  <c r="B2379" i="2" s="1"/>
  <c r="B2380" i="2" a="1"/>
  <c r="B2380" i="2" s="1"/>
  <c r="B2381" i="2" a="1"/>
  <c r="B2381" i="2" s="1"/>
  <c r="B2382" i="2" a="1"/>
  <c r="B2382" i="2" s="1"/>
  <c r="B2383" i="2" a="1"/>
  <c r="B2383" i="2" s="1"/>
  <c r="B2384" i="2" a="1"/>
  <c r="B2384" i="2" s="1"/>
  <c r="B2385" i="2" a="1"/>
  <c r="B2385" i="2" s="1"/>
  <c r="B2386" i="2" a="1"/>
  <c r="B2386" i="2" s="1"/>
  <c r="B2387" i="2" a="1"/>
  <c r="B2387" i="2" s="1"/>
  <c r="B2388" i="2" a="1"/>
  <c r="B2388" i="2" s="1"/>
  <c r="B2389" i="2" a="1"/>
  <c r="B2389" i="2" s="1"/>
  <c r="B2390" i="2" a="1"/>
  <c r="B2390" i="2" s="1"/>
  <c r="B2391" i="2" a="1"/>
  <c r="B2391" i="2" s="1"/>
  <c r="B2392" i="2" a="1"/>
  <c r="B2392" i="2" s="1"/>
  <c r="B2393" i="2" a="1"/>
  <c r="B2393" i="2" s="1"/>
  <c r="B2394" i="2" a="1"/>
  <c r="B2394" i="2" s="1"/>
  <c r="B2395" i="2" a="1"/>
  <c r="B2395" i="2" s="1"/>
  <c r="B2396" i="2" a="1"/>
  <c r="B2396" i="2" s="1"/>
  <c r="B2397" i="2" a="1"/>
  <c r="B2397" i="2" s="1"/>
  <c r="B2398" i="2" a="1"/>
  <c r="B2398" i="2" s="1"/>
  <c r="B2399" i="2" a="1"/>
  <c r="B2399" i="2" s="1"/>
  <c r="B2400" i="2" a="1"/>
  <c r="B2400" i="2" s="1"/>
  <c r="B2401" i="2" a="1"/>
  <c r="B2401" i="2" s="1"/>
  <c r="B2402" i="2" a="1"/>
  <c r="B2402" i="2" s="1"/>
  <c r="B2403" i="2" a="1"/>
  <c r="B2403" i="2" s="1"/>
  <c r="B2404" i="2" a="1"/>
  <c r="B2404" i="2" s="1"/>
  <c r="B2405" i="2" a="1"/>
  <c r="B2405" i="2" s="1"/>
  <c r="B2406" i="2" a="1"/>
  <c r="B2406" i="2" s="1"/>
  <c r="B2407" i="2" a="1"/>
  <c r="B2407" i="2" s="1"/>
  <c r="B2408" i="2" a="1"/>
  <c r="B2408" i="2" s="1"/>
  <c r="B2409" i="2" a="1"/>
  <c r="B2409" i="2" s="1"/>
  <c r="B2410" i="2" a="1"/>
  <c r="B2410" i="2" s="1"/>
  <c r="B2411" i="2" a="1"/>
  <c r="B2411" i="2" s="1"/>
  <c r="B2412" i="2" a="1"/>
  <c r="B2412" i="2" s="1"/>
  <c r="B2413" i="2" a="1"/>
  <c r="B2413" i="2" s="1"/>
  <c r="B2414" i="2" a="1"/>
  <c r="B2414" i="2" s="1"/>
  <c r="B2415" i="2" a="1"/>
  <c r="B2415" i="2" s="1"/>
  <c r="B2416" i="2" a="1"/>
  <c r="B2416" i="2" s="1"/>
  <c r="B2417" i="2" a="1"/>
  <c r="B2417" i="2" s="1"/>
  <c r="B2418" i="2" a="1"/>
  <c r="B2418" i="2" s="1"/>
  <c r="B2419" i="2" a="1"/>
  <c r="B2419" i="2" s="1"/>
  <c r="B2420" i="2" a="1"/>
  <c r="B2420" i="2" s="1"/>
  <c r="B2421" i="2" a="1"/>
  <c r="B2421" i="2" s="1"/>
  <c r="B2422" i="2" a="1"/>
  <c r="B2422" i="2" s="1"/>
  <c r="B2423" i="2" a="1"/>
  <c r="B2423" i="2" s="1"/>
  <c r="B2424" i="2" a="1"/>
  <c r="B2424" i="2" s="1"/>
  <c r="B2425" i="2" a="1"/>
  <c r="B2425" i="2" s="1"/>
  <c r="B2426" i="2" a="1"/>
  <c r="B2426" i="2" s="1"/>
  <c r="B2427" i="2" a="1"/>
  <c r="B2427" i="2" s="1"/>
  <c r="B2428" i="2" a="1"/>
  <c r="B2428" i="2" s="1"/>
  <c r="B2429" i="2" a="1"/>
  <c r="B2429" i="2" s="1"/>
  <c r="B2430" i="2" a="1"/>
  <c r="B2430" i="2" s="1"/>
  <c r="B2431" i="2" a="1"/>
  <c r="B2431" i="2" s="1"/>
  <c r="B2432" i="2" a="1"/>
  <c r="B2432" i="2" s="1"/>
  <c r="B2433" i="2" a="1"/>
  <c r="B2433" i="2" s="1"/>
  <c r="B2434" i="2" a="1"/>
  <c r="B2434" i="2" s="1"/>
  <c r="B2435" i="2" a="1"/>
  <c r="B2435" i="2" s="1"/>
  <c r="B2436" i="2" a="1"/>
  <c r="B2436" i="2" s="1"/>
  <c r="B2437" i="2" a="1"/>
  <c r="B2437" i="2" s="1"/>
  <c r="B2438" i="2" a="1"/>
  <c r="B2438" i="2" s="1"/>
  <c r="B2439" i="2" a="1"/>
  <c r="B2439" i="2" s="1"/>
  <c r="B2440" i="2" a="1"/>
  <c r="B2440" i="2" s="1"/>
  <c r="B2441" i="2" a="1"/>
  <c r="B2441" i="2" s="1"/>
  <c r="B2442" i="2" a="1"/>
  <c r="B2442" i="2" s="1"/>
  <c r="B2443" i="2" a="1"/>
  <c r="B2443" i="2" s="1"/>
  <c r="B2444" i="2" a="1"/>
  <c r="B2444" i="2" s="1"/>
  <c r="B2445" i="2" a="1"/>
  <c r="B2445" i="2" s="1"/>
  <c r="B2446" i="2" a="1"/>
  <c r="B2446" i="2" s="1"/>
  <c r="B2447" i="2" a="1"/>
  <c r="B2447" i="2" s="1"/>
  <c r="B2448" i="2" a="1"/>
  <c r="B2448" i="2" s="1"/>
  <c r="B2449" i="2" a="1"/>
  <c r="B2449" i="2" s="1"/>
  <c r="B2450" i="2" a="1"/>
  <c r="B2450" i="2" s="1"/>
  <c r="B2451" i="2" a="1"/>
  <c r="B2451" i="2" s="1"/>
  <c r="B2452" i="2" a="1"/>
  <c r="B2452" i="2" s="1"/>
  <c r="B2453" i="2" a="1"/>
  <c r="B2453" i="2" s="1"/>
  <c r="B2454" i="2" a="1"/>
  <c r="B2454" i="2" s="1"/>
  <c r="B2455" i="2" a="1"/>
  <c r="B2455" i="2" s="1"/>
  <c r="B2456" i="2" a="1"/>
  <c r="B2456" i="2" s="1"/>
  <c r="B2457" i="2" a="1"/>
  <c r="B2457" i="2" s="1"/>
  <c r="B2458" i="2" a="1"/>
  <c r="B2458" i="2" s="1"/>
  <c r="B2459" i="2" a="1"/>
  <c r="B2459" i="2" s="1"/>
  <c r="B2460" i="2" a="1"/>
  <c r="B2460" i="2" s="1"/>
  <c r="B2461" i="2" a="1"/>
  <c r="B2461" i="2" s="1"/>
  <c r="B2462" i="2" a="1"/>
  <c r="B2462" i="2" s="1"/>
  <c r="B2463" i="2" a="1"/>
  <c r="B2463" i="2" s="1"/>
  <c r="B2464" i="2" a="1"/>
  <c r="B2464" i="2" s="1"/>
  <c r="B2465" i="2" a="1"/>
  <c r="B2465" i="2" s="1"/>
  <c r="B2466" i="2" a="1"/>
  <c r="B2466" i="2" s="1"/>
  <c r="B2467" i="2" a="1"/>
  <c r="B2467" i="2" s="1"/>
  <c r="B2468" i="2" a="1"/>
  <c r="B2468" i="2" s="1"/>
  <c r="B2469" i="2" a="1"/>
  <c r="B2469" i="2" s="1"/>
  <c r="B2470" i="2" a="1"/>
  <c r="B2470" i="2" s="1"/>
  <c r="B2471" i="2" a="1"/>
  <c r="B2471" i="2" s="1"/>
  <c r="B2472" i="2" a="1"/>
  <c r="B2472" i="2" s="1"/>
  <c r="B2473" i="2" a="1"/>
  <c r="B2473" i="2" s="1"/>
  <c r="B2474" i="2" a="1"/>
  <c r="B2474" i="2" s="1"/>
  <c r="B2475" i="2" a="1"/>
  <c r="B2475" i="2" s="1"/>
  <c r="B2476" i="2" a="1"/>
  <c r="B2476" i="2" s="1"/>
  <c r="B2477" i="2" a="1"/>
  <c r="B2477" i="2" s="1"/>
  <c r="B2478" i="2" a="1"/>
  <c r="B2478" i="2" s="1"/>
  <c r="B2479" i="2" a="1"/>
  <c r="B2479" i="2" s="1"/>
  <c r="B2480" i="2" a="1"/>
  <c r="B2480" i="2" s="1"/>
  <c r="B2481" i="2" a="1"/>
  <c r="B2481" i="2" s="1"/>
  <c r="B2482" i="2" a="1"/>
  <c r="B2482" i="2" s="1"/>
  <c r="B2483" i="2" a="1"/>
  <c r="B2483" i="2" s="1"/>
  <c r="B2484" i="2" a="1"/>
  <c r="B2484" i="2" s="1"/>
  <c r="B2485" i="2" a="1"/>
  <c r="B2485" i="2" s="1"/>
  <c r="B2486" i="2" a="1"/>
  <c r="B2486" i="2" s="1"/>
  <c r="B2487" i="2" a="1"/>
  <c r="B2487" i="2" s="1"/>
  <c r="B2488" i="2" a="1"/>
  <c r="B2488" i="2" s="1"/>
  <c r="B2489" i="2" a="1"/>
  <c r="B2489" i="2" s="1"/>
  <c r="B2490" i="2" a="1"/>
  <c r="B2490" i="2" s="1"/>
  <c r="B2491" i="2" a="1"/>
  <c r="B2491" i="2" s="1"/>
  <c r="B2492" i="2" a="1"/>
  <c r="B2492" i="2" s="1"/>
  <c r="B2493" i="2" a="1"/>
  <c r="B2493" i="2" s="1"/>
  <c r="B2494" i="2" a="1"/>
  <c r="B2494" i="2" s="1"/>
  <c r="B2495" i="2" a="1"/>
  <c r="B2495" i="2" s="1"/>
  <c r="B2496" i="2" a="1"/>
  <c r="B2496" i="2" s="1"/>
  <c r="B2497" i="2" a="1"/>
  <c r="B2497" i="2" s="1"/>
  <c r="B2498" i="2" a="1"/>
  <c r="B2498" i="2" s="1"/>
  <c r="B2499" i="2" a="1"/>
  <c r="B2499" i="2" s="1"/>
  <c r="B2500" i="2" a="1"/>
  <c r="B2500" i="2" s="1"/>
  <c r="B2501" i="2" a="1"/>
  <c r="B2501" i="2" s="1"/>
  <c r="B2502" i="2" a="1"/>
  <c r="B2502" i="2" s="1"/>
  <c r="B2503" i="2" a="1"/>
  <c r="B2503" i="2" s="1"/>
  <c r="B2504" i="2" a="1"/>
  <c r="B2504" i="2" s="1"/>
  <c r="B2505" i="2" a="1"/>
  <c r="B2505" i="2" s="1"/>
  <c r="B2506" i="2" a="1"/>
  <c r="B2506" i="2" s="1"/>
  <c r="B2507" i="2" a="1"/>
  <c r="B2507" i="2" s="1"/>
  <c r="B2508" i="2" a="1"/>
  <c r="B2508" i="2" s="1"/>
  <c r="B2509" i="2" a="1"/>
  <c r="B2509" i="2" s="1"/>
  <c r="B2510" i="2" a="1"/>
  <c r="B2510" i="2" s="1"/>
  <c r="B2511" i="2" a="1"/>
  <c r="B2511" i="2" s="1"/>
  <c r="B2512" i="2" a="1"/>
  <c r="B2512" i="2" s="1"/>
  <c r="B2513" i="2" a="1"/>
  <c r="B2513" i="2" s="1"/>
  <c r="B2514" i="2" a="1"/>
  <c r="B2514" i="2" s="1"/>
  <c r="B2515" i="2" a="1"/>
  <c r="B2515" i="2" s="1"/>
  <c r="B2516" i="2" a="1"/>
  <c r="B2516" i="2" s="1"/>
  <c r="B2517" i="2" a="1"/>
  <c r="B2517" i="2" s="1"/>
  <c r="B2518" i="2" a="1"/>
  <c r="B2518" i="2" s="1"/>
  <c r="B2519" i="2" a="1"/>
  <c r="B2519" i="2" s="1"/>
  <c r="B2520" i="2" a="1"/>
  <c r="B2520" i="2" s="1"/>
  <c r="B2521" i="2" a="1"/>
  <c r="B2521" i="2" s="1"/>
  <c r="B2522" i="2" a="1"/>
  <c r="B2522" i="2" s="1"/>
  <c r="B2523" i="2" a="1"/>
  <c r="B2523" i="2" s="1"/>
  <c r="B2524" i="2" a="1"/>
  <c r="B2524" i="2" s="1"/>
  <c r="B2525" i="2" a="1"/>
  <c r="B2525" i="2" s="1"/>
  <c r="B2526" i="2" a="1"/>
  <c r="B2526" i="2" s="1"/>
  <c r="B2527" i="2" a="1"/>
  <c r="B2527" i="2" s="1"/>
  <c r="B2528" i="2" a="1"/>
  <c r="B2528" i="2" s="1"/>
  <c r="B2529" i="2" a="1"/>
  <c r="B2529" i="2" s="1"/>
  <c r="B2530" i="2" a="1"/>
  <c r="B2530" i="2" s="1"/>
  <c r="B2531" i="2" a="1"/>
  <c r="B2531" i="2" s="1"/>
  <c r="B2532" i="2" a="1"/>
  <c r="B2532" i="2" s="1"/>
  <c r="B2533" i="2" a="1"/>
  <c r="B2533" i="2" s="1"/>
  <c r="B2534" i="2" a="1"/>
  <c r="B2534" i="2" s="1"/>
  <c r="B2535" i="2" a="1"/>
  <c r="B2535" i="2" s="1"/>
  <c r="B2536" i="2" a="1"/>
  <c r="B2536" i="2" s="1"/>
  <c r="B2537" i="2" a="1"/>
  <c r="B2537" i="2" s="1"/>
  <c r="B2538" i="2" a="1"/>
  <c r="B2538" i="2" s="1"/>
  <c r="B2539" i="2" a="1"/>
  <c r="B2539" i="2" s="1"/>
  <c r="B2540" i="2" a="1"/>
  <c r="B2540" i="2" s="1"/>
  <c r="B2541" i="2" a="1"/>
  <c r="B2541" i="2" s="1"/>
  <c r="B2542" i="2" a="1"/>
  <c r="B2542" i="2" s="1"/>
  <c r="B2543" i="2" a="1"/>
  <c r="B2543" i="2" s="1"/>
  <c r="B2544" i="2" a="1"/>
  <c r="B2544" i="2" s="1"/>
  <c r="B2545" i="2" a="1"/>
  <c r="B2545" i="2" s="1"/>
  <c r="B2546" i="2" a="1"/>
  <c r="B2546" i="2" s="1"/>
  <c r="B2547" i="2" a="1"/>
  <c r="B2547" i="2" s="1"/>
  <c r="B2548" i="2" a="1"/>
  <c r="B2548" i="2" s="1"/>
  <c r="B2549" i="2" a="1"/>
  <c r="B2549" i="2" s="1"/>
  <c r="B2550" i="2" a="1"/>
  <c r="B2550" i="2" s="1"/>
  <c r="B2551" i="2" a="1"/>
  <c r="B2551" i="2" s="1"/>
  <c r="B2552" i="2" a="1"/>
  <c r="B2552" i="2" s="1"/>
  <c r="B2553" i="2" a="1"/>
  <c r="B2553" i="2" s="1"/>
  <c r="B2554" i="2" a="1"/>
  <c r="B2554" i="2" s="1"/>
  <c r="B2555" i="2" a="1"/>
  <c r="B2555" i="2" s="1"/>
  <c r="B2556" i="2" a="1"/>
  <c r="B2556" i="2" s="1"/>
  <c r="B2557" i="2" a="1"/>
  <c r="B2557" i="2" s="1"/>
  <c r="B2558" i="2" a="1"/>
  <c r="B2558" i="2" s="1"/>
  <c r="B2559" i="2" a="1"/>
  <c r="B2559" i="2" s="1"/>
  <c r="B2560" i="2" a="1"/>
  <c r="B2560" i="2" s="1"/>
  <c r="B2561" i="2" a="1"/>
  <c r="B2561" i="2" s="1"/>
  <c r="B2562" i="2" a="1"/>
  <c r="B2562" i="2" s="1"/>
  <c r="B2563" i="2" a="1"/>
  <c r="B2563" i="2" s="1"/>
  <c r="B2564" i="2" a="1"/>
  <c r="B2564" i="2" s="1"/>
  <c r="B2565" i="2" a="1"/>
  <c r="B2565" i="2" s="1"/>
  <c r="B2566" i="2" a="1"/>
  <c r="B2566" i="2" s="1"/>
  <c r="B2567" i="2" a="1"/>
  <c r="B2567" i="2" s="1"/>
  <c r="B2568" i="2" a="1"/>
  <c r="B2568" i="2" s="1"/>
  <c r="B2569" i="2" a="1"/>
  <c r="B2569" i="2" s="1"/>
  <c r="B2570" i="2" a="1"/>
  <c r="B2570" i="2" s="1"/>
  <c r="B2571" i="2" a="1"/>
  <c r="B2571" i="2" s="1"/>
  <c r="B2572" i="2" a="1"/>
  <c r="B2572" i="2" s="1"/>
  <c r="B2573" i="2" a="1"/>
  <c r="B2573" i="2" s="1"/>
  <c r="B2574" i="2" a="1"/>
  <c r="B2574" i="2" s="1"/>
  <c r="B2575" i="2" a="1"/>
  <c r="B2575" i="2" s="1"/>
  <c r="B2576" i="2" a="1"/>
  <c r="B2576" i="2" s="1"/>
  <c r="B2577" i="2" a="1"/>
  <c r="B2577" i="2" s="1"/>
  <c r="B2578" i="2" a="1"/>
  <c r="B2578" i="2" s="1"/>
  <c r="B2579" i="2" a="1"/>
  <c r="B2579" i="2" s="1"/>
  <c r="B2580" i="2" a="1"/>
  <c r="B2580" i="2" s="1"/>
  <c r="B2581" i="2" a="1"/>
  <c r="B2581" i="2" s="1"/>
  <c r="B2582" i="2" a="1"/>
  <c r="B2582" i="2" s="1"/>
  <c r="B2583" i="2" a="1"/>
  <c r="B2583" i="2" s="1"/>
  <c r="B2584" i="2" a="1"/>
  <c r="B2584" i="2" s="1"/>
  <c r="B2585" i="2" a="1"/>
  <c r="B2585" i="2" s="1"/>
  <c r="B2586" i="2" a="1"/>
  <c r="B2586" i="2" s="1"/>
  <c r="B2587" i="2" a="1"/>
  <c r="B2587" i="2" s="1"/>
  <c r="B2588" i="2" a="1"/>
  <c r="B2588" i="2" s="1"/>
  <c r="B2589" i="2" a="1"/>
  <c r="B2589" i="2" s="1"/>
  <c r="B2590" i="2" a="1"/>
  <c r="B2590" i="2" s="1"/>
  <c r="B2591" i="2" a="1"/>
  <c r="B2591" i="2" s="1"/>
  <c r="B2592" i="2" a="1"/>
  <c r="B2592" i="2" s="1"/>
  <c r="B2593" i="2" a="1"/>
  <c r="B2593" i="2" s="1"/>
  <c r="B2594" i="2" a="1"/>
  <c r="B2594" i="2" s="1"/>
  <c r="B2595" i="2" a="1"/>
  <c r="B2595" i="2" s="1"/>
  <c r="B2596" i="2" a="1"/>
  <c r="B2596" i="2" s="1"/>
  <c r="B2597" i="2" a="1"/>
  <c r="B2597" i="2" s="1"/>
  <c r="B2598" i="2" a="1"/>
  <c r="B2598" i="2" s="1"/>
  <c r="B2599" i="2" a="1"/>
  <c r="B2599" i="2" s="1"/>
  <c r="B2600" i="2" a="1"/>
  <c r="B2600" i="2" s="1"/>
  <c r="B2601" i="2" a="1"/>
  <c r="B2601" i="2" s="1"/>
  <c r="B2602" i="2" a="1"/>
  <c r="B2602" i="2" s="1"/>
  <c r="B2603" i="2" a="1"/>
  <c r="B2603" i="2" s="1"/>
  <c r="B2604" i="2" a="1"/>
  <c r="B2604" i="2" s="1"/>
  <c r="B2605" i="2" a="1"/>
  <c r="B2605" i="2" s="1"/>
  <c r="B2606" i="2" a="1"/>
  <c r="B2606" i="2" s="1"/>
  <c r="B2607" i="2" a="1"/>
  <c r="B2607" i="2" s="1"/>
  <c r="B2608" i="2" a="1"/>
  <c r="B2608" i="2" s="1"/>
  <c r="B2609" i="2" a="1"/>
  <c r="B2609" i="2" s="1"/>
  <c r="B2610" i="2" a="1"/>
  <c r="B2610" i="2" s="1"/>
  <c r="B2611" i="2" a="1"/>
  <c r="B2611" i="2" s="1"/>
  <c r="B2612" i="2" a="1"/>
  <c r="B2612" i="2" s="1"/>
  <c r="B2613" i="2" a="1"/>
  <c r="B2613" i="2" s="1"/>
  <c r="B2614" i="2" a="1"/>
  <c r="B2614" i="2" s="1"/>
  <c r="B2615" i="2" a="1"/>
  <c r="B2615" i="2" s="1"/>
  <c r="B2616" i="2" a="1"/>
  <c r="B2616" i="2" s="1"/>
  <c r="B2617" i="2" a="1"/>
  <c r="B2617" i="2" s="1"/>
  <c r="B2618" i="2" a="1"/>
  <c r="B2618" i="2" s="1"/>
  <c r="B2619" i="2" a="1"/>
  <c r="B2619" i="2" s="1"/>
  <c r="B2620" i="2" a="1"/>
  <c r="B2620" i="2" s="1"/>
  <c r="B2621" i="2" a="1"/>
  <c r="B2621" i="2" s="1"/>
  <c r="B2622" i="2" a="1"/>
  <c r="B2622" i="2" s="1"/>
  <c r="B2623" i="2" a="1"/>
  <c r="B2623" i="2" s="1"/>
  <c r="B2624" i="2" a="1"/>
  <c r="B2624" i="2" s="1"/>
  <c r="B2625" i="2" a="1"/>
  <c r="B2625" i="2" s="1"/>
  <c r="B2626" i="2" a="1"/>
  <c r="B2626" i="2" s="1"/>
  <c r="B2627" i="2" a="1"/>
  <c r="B2627" i="2" s="1"/>
  <c r="B2628" i="2" a="1"/>
  <c r="B2628" i="2" s="1"/>
  <c r="B2629" i="2" a="1"/>
  <c r="B2629" i="2" s="1"/>
  <c r="B2630" i="2" a="1"/>
  <c r="B2630" i="2" s="1"/>
  <c r="B2631" i="2" a="1"/>
  <c r="B2631" i="2" s="1"/>
  <c r="B2632" i="2" a="1"/>
  <c r="B2632" i="2" s="1"/>
  <c r="B2633" i="2" a="1"/>
  <c r="B2633" i="2" s="1"/>
  <c r="B2634" i="2" a="1"/>
  <c r="B2634" i="2" s="1"/>
  <c r="B2635" i="2" a="1"/>
  <c r="B2635" i="2" s="1"/>
  <c r="B2636" i="2" a="1"/>
  <c r="B2636" i="2" s="1"/>
  <c r="B2637" i="2" a="1"/>
  <c r="B2637" i="2" s="1"/>
  <c r="B2638" i="2" a="1"/>
  <c r="B2638" i="2" s="1"/>
  <c r="B2639" i="2" a="1"/>
  <c r="B2639" i="2" s="1"/>
  <c r="B2640" i="2" a="1"/>
  <c r="B2640" i="2" s="1"/>
  <c r="B2641" i="2" a="1"/>
  <c r="B2641" i="2" s="1"/>
  <c r="B2642" i="2" a="1"/>
  <c r="B2642" i="2" s="1"/>
  <c r="B2643" i="2" a="1"/>
  <c r="B2643" i="2" s="1"/>
  <c r="B2644" i="2" a="1"/>
  <c r="B2644" i="2" s="1"/>
  <c r="B2645" i="2" a="1"/>
  <c r="B2645" i="2" s="1"/>
  <c r="B2646" i="2" a="1"/>
  <c r="B2646" i="2" s="1"/>
  <c r="B2647" i="2" a="1"/>
  <c r="B2647" i="2" s="1"/>
  <c r="B2648" i="2" a="1"/>
  <c r="B2648" i="2" s="1"/>
  <c r="B2649" i="2" a="1"/>
  <c r="B2649" i="2" s="1"/>
  <c r="B2650" i="2" a="1"/>
  <c r="B2650" i="2" s="1"/>
  <c r="B2651" i="2" a="1"/>
  <c r="B2651" i="2" s="1"/>
  <c r="B2652" i="2" a="1"/>
  <c r="B2652" i="2" s="1"/>
  <c r="B2653" i="2" a="1"/>
  <c r="B2653" i="2" s="1"/>
  <c r="B2654" i="2" a="1"/>
  <c r="B2654" i="2" s="1"/>
  <c r="B2655" i="2" a="1"/>
  <c r="B2655" i="2" s="1"/>
  <c r="B2656" i="2" a="1"/>
  <c r="B2656" i="2" s="1"/>
  <c r="B2657" i="2" a="1"/>
  <c r="B2657" i="2" s="1"/>
  <c r="B2658" i="2" a="1"/>
  <c r="B2658" i="2" s="1"/>
  <c r="B2659" i="2" a="1"/>
  <c r="B2659" i="2" s="1"/>
  <c r="B2660" i="2" a="1"/>
  <c r="B2660" i="2" s="1"/>
  <c r="B2661" i="2" a="1"/>
  <c r="B2661" i="2" s="1"/>
  <c r="B2662" i="2" a="1"/>
  <c r="B2662" i="2" s="1"/>
  <c r="B2663" i="2" a="1"/>
  <c r="B2663" i="2" s="1"/>
  <c r="B2664" i="2" a="1"/>
  <c r="B2664" i="2" s="1"/>
  <c r="B2665" i="2" a="1"/>
  <c r="B2665" i="2" s="1"/>
  <c r="B2666" i="2" a="1"/>
  <c r="B2666" i="2" s="1"/>
  <c r="B2667" i="2" a="1"/>
  <c r="B2667" i="2" s="1"/>
  <c r="B2668" i="2" a="1"/>
  <c r="B2668" i="2" s="1"/>
  <c r="B2669" i="2" a="1"/>
  <c r="B2669" i="2" s="1"/>
  <c r="B2670" i="2" a="1"/>
  <c r="B2670" i="2" s="1"/>
  <c r="B2671" i="2" a="1"/>
  <c r="B2671" i="2" s="1"/>
  <c r="B2672" i="2" a="1"/>
  <c r="B2672" i="2" s="1"/>
  <c r="B2673" i="2" a="1"/>
  <c r="B2673" i="2" s="1"/>
  <c r="B2674" i="2" a="1"/>
  <c r="B2674" i="2" s="1"/>
  <c r="B2675" i="2" a="1"/>
  <c r="B2675" i="2" s="1"/>
  <c r="B2676" i="2" a="1"/>
  <c r="B2676" i="2" s="1"/>
  <c r="B2677" i="2" a="1"/>
  <c r="B2677" i="2" s="1"/>
  <c r="B2678" i="2" a="1"/>
  <c r="B2678" i="2" s="1"/>
  <c r="B2679" i="2" a="1"/>
  <c r="B2679" i="2" s="1"/>
  <c r="B2680" i="2" a="1"/>
  <c r="B2680" i="2" s="1"/>
  <c r="B2681" i="2" a="1"/>
  <c r="B2681" i="2" s="1"/>
  <c r="B2682" i="2" a="1"/>
  <c r="B2682" i="2" s="1"/>
  <c r="B2683" i="2" a="1"/>
  <c r="B2683" i="2" s="1"/>
  <c r="B2684" i="2" a="1"/>
  <c r="B2684" i="2" s="1"/>
  <c r="B2685" i="2" a="1"/>
  <c r="B2685" i="2" s="1"/>
  <c r="B2686" i="2" a="1"/>
  <c r="B2686" i="2" s="1"/>
  <c r="B2687" i="2" a="1"/>
  <c r="B2687" i="2" s="1"/>
  <c r="B2688" i="2" a="1"/>
  <c r="B2688" i="2" s="1"/>
  <c r="B2689" i="2" a="1"/>
  <c r="B2689" i="2" s="1"/>
  <c r="B2690" i="2" a="1"/>
  <c r="B2690" i="2" s="1"/>
  <c r="B2691" i="2" a="1"/>
  <c r="B2691" i="2" s="1"/>
  <c r="B2692" i="2" a="1"/>
  <c r="B2692" i="2" s="1"/>
  <c r="B2693" i="2" a="1"/>
  <c r="B2693" i="2" s="1"/>
  <c r="B2694" i="2" a="1"/>
  <c r="B2694" i="2" s="1"/>
  <c r="B2695" i="2" a="1"/>
  <c r="B2695" i="2" s="1"/>
  <c r="B2696" i="2" a="1"/>
  <c r="B2696" i="2" s="1"/>
  <c r="B2697" i="2" a="1"/>
  <c r="B2697" i="2" s="1"/>
  <c r="B2698" i="2" a="1"/>
  <c r="B2698" i="2" s="1"/>
  <c r="B2699" i="2" a="1"/>
  <c r="B2699" i="2" s="1"/>
  <c r="B2700" i="2" a="1"/>
  <c r="B2700" i="2" s="1"/>
  <c r="B2701" i="2" a="1"/>
  <c r="B2701" i="2" s="1"/>
  <c r="B2702" i="2" a="1"/>
  <c r="B2702" i="2" s="1"/>
  <c r="B2703" i="2" a="1"/>
  <c r="B2703" i="2" s="1"/>
  <c r="B2704" i="2" a="1"/>
  <c r="B2704" i="2" s="1"/>
  <c r="B2705" i="2" a="1"/>
  <c r="B2705" i="2" s="1"/>
  <c r="B2706" i="2" a="1"/>
  <c r="B2706" i="2" s="1"/>
  <c r="B2707" i="2" a="1"/>
  <c r="B2707" i="2" s="1"/>
  <c r="B2708" i="2" a="1"/>
  <c r="B2708" i="2" s="1"/>
  <c r="B2709" i="2" a="1"/>
  <c r="B2709" i="2" s="1"/>
  <c r="B2710" i="2" a="1"/>
  <c r="B2710" i="2" s="1"/>
  <c r="B2711" i="2" a="1"/>
  <c r="B2711" i="2" s="1"/>
  <c r="B2712" i="2" a="1"/>
  <c r="B2712" i="2" s="1"/>
  <c r="B2713" i="2" a="1"/>
  <c r="B2713" i="2" s="1"/>
  <c r="B2714" i="2" a="1"/>
  <c r="B2714" i="2" s="1"/>
  <c r="B2715" i="2" a="1"/>
  <c r="B2715" i="2" s="1"/>
  <c r="B2716" i="2" a="1"/>
  <c r="B2716" i="2" s="1"/>
  <c r="B2717" i="2" a="1"/>
  <c r="B2717" i="2" s="1"/>
  <c r="B2718" i="2" a="1"/>
  <c r="B2718" i="2" s="1"/>
  <c r="B2719" i="2" a="1"/>
  <c r="B2719" i="2" s="1"/>
  <c r="B2720" i="2" a="1"/>
  <c r="B2720" i="2" s="1"/>
  <c r="B2721" i="2" a="1"/>
  <c r="B2721" i="2" s="1"/>
  <c r="B2722" i="2" a="1"/>
  <c r="B2722" i="2" s="1"/>
  <c r="B2723" i="2" a="1"/>
  <c r="B2723" i="2" s="1"/>
  <c r="B2724" i="2" a="1"/>
  <c r="B2724" i="2" s="1"/>
  <c r="B2725" i="2" a="1"/>
  <c r="B2725" i="2" s="1"/>
  <c r="B2726" i="2" a="1"/>
  <c r="B2726" i="2" s="1"/>
  <c r="B2727" i="2" a="1"/>
  <c r="B2727" i="2" s="1"/>
  <c r="B2728" i="2" a="1"/>
  <c r="B2728" i="2" s="1"/>
  <c r="B2729" i="2" a="1"/>
  <c r="B2729" i="2" s="1"/>
  <c r="B2730" i="2" a="1"/>
  <c r="B2730" i="2" s="1"/>
  <c r="B2731" i="2" a="1"/>
  <c r="B2731" i="2" s="1"/>
  <c r="B2732" i="2" a="1"/>
  <c r="B2732" i="2" s="1"/>
  <c r="B2733" i="2" a="1"/>
  <c r="B2733" i="2" s="1"/>
  <c r="B2734" i="2" a="1"/>
  <c r="B2734" i="2" s="1"/>
  <c r="B2735" i="2" a="1"/>
  <c r="B2735" i="2" s="1"/>
  <c r="B2736" i="2" a="1"/>
  <c r="B2736" i="2" s="1"/>
  <c r="B2737" i="2" a="1"/>
  <c r="B2737" i="2" s="1"/>
  <c r="B2738" i="2" a="1"/>
  <c r="B2738" i="2" s="1"/>
  <c r="B2739" i="2" a="1"/>
  <c r="B2739" i="2" s="1"/>
  <c r="B2740" i="2" a="1"/>
  <c r="B2740" i="2" s="1"/>
  <c r="B2741" i="2" a="1"/>
  <c r="B2741" i="2" s="1"/>
  <c r="B2742" i="2" a="1"/>
  <c r="B2742" i="2" s="1"/>
  <c r="B2743" i="2" a="1"/>
  <c r="B2743" i="2" s="1"/>
  <c r="B2744" i="2" a="1"/>
  <c r="B2744" i="2" s="1"/>
  <c r="B2745" i="2" a="1"/>
  <c r="B2745" i="2" s="1"/>
  <c r="B2746" i="2" a="1"/>
  <c r="B2746" i="2" s="1"/>
  <c r="B2747" i="2" a="1"/>
  <c r="B2747" i="2" s="1"/>
  <c r="B2748" i="2" a="1"/>
  <c r="B2748" i="2" s="1"/>
  <c r="B2749" i="2" a="1"/>
  <c r="B2749" i="2" s="1"/>
  <c r="B2750" i="2" a="1"/>
  <c r="B2750" i="2" s="1"/>
  <c r="B2751" i="2" a="1"/>
  <c r="B2751" i="2" s="1"/>
  <c r="B2752" i="2" a="1"/>
  <c r="B2752" i="2" s="1"/>
  <c r="B2753" i="2" a="1"/>
  <c r="B2753" i="2" s="1"/>
  <c r="B2754" i="2" a="1"/>
  <c r="B2754" i="2" s="1"/>
  <c r="B2755" i="2" a="1"/>
  <c r="B2755" i="2" s="1"/>
  <c r="B2756" i="2" a="1"/>
  <c r="B2756" i="2" s="1"/>
  <c r="B2757" i="2" a="1"/>
  <c r="B2757" i="2" s="1"/>
  <c r="B2758" i="2" a="1"/>
  <c r="B2758" i="2" s="1"/>
  <c r="B2759" i="2" a="1"/>
  <c r="B2759" i="2" s="1"/>
  <c r="B2760" i="2" a="1"/>
  <c r="B2760" i="2" s="1"/>
  <c r="B2761" i="2" a="1"/>
  <c r="B2761" i="2" s="1"/>
  <c r="B2762" i="2" a="1"/>
  <c r="B2762" i="2" s="1"/>
  <c r="B2763" i="2" a="1"/>
  <c r="B2763" i="2" s="1"/>
  <c r="B2764" i="2" a="1"/>
  <c r="B2764" i="2" s="1"/>
  <c r="B2765" i="2" a="1"/>
  <c r="B2765" i="2" s="1"/>
  <c r="B2766" i="2" a="1"/>
  <c r="B2766" i="2" s="1"/>
  <c r="B2767" i="2" a="1"/>
  <c r="B2767" i="2" s="1"/>
  <c r="B2768" i="2" a="1"/>
  <c r="B2768" i="2" s="1"/>
  <c r="B2769" i="2" a="1"/>
  <c r="B2769" i="2" s="1"/>
  <c r="B2770" i="2" a="1"/>
  <c r="B2770" i="2" s="1"/>
  <c r="B2771" i="2" a="1"/>
  <c r="B2771" i="2" s="1"/>
  <c r="B2772" i="2" a="1"/>
  <c r="B2772" i="2" s="1"/>
  <c r="B2773" i="2" a="1"/>
  <c r="B2773" i="2" s="1"/>
  <c r="B2774" i="2" a="1"/>
  <c r="B2774" i="2" s="1"/>
  <c r="B2775" i="2" a="1"/>
  <c r="B2775" i="2" s="1"/>
  <c r="B2776" i="2" a="1"/>
  <c r="B2776" i="2" s="1"/>
  <c r="B2777" i="2" a="1"/>
  <c r="B2777" i="2" s="1"/>
  <c r="B2778" i="2" a="1"/>
  <c r="B2778" i="2" s="1"/>
  <c r="B2779" i="2" a="1"/>
  <c r="B2779" i="2" s="1"/>
  <c r="B2780" i="2" a="1"/>
  <c r="B2780" i="2" s="1"/>
  <c r="B2781" i="2" a="1"/>
  <c r="B2781" i="2" s="1"/>
  <c r="B2782" i="2" a="1"/>
  <c r="B2782" i="2" s="1"/>
  <c r="B2783" i="2" a="1"/>
  <c r="B2783" i="2" s="1"/>
  <c r="B2784" i="2" a="1"/>
  <c r="B2784" i="2" s="1"/>
  <c r="B2785" i="2" a="1"/>
  <c r="B2785" i="2" s="1"/>
  <c r="B2786" i="2" a="1"/>
  <c r="B2786" i="2" s="1"/>
  <c r="B2787" i="2" a="1"/>
  <c r="B2787" i="2" s="1"/>
  <c r="B2788" i="2" a="1"/>
  <c r="B2788" i="2" s="1"/>
  <c r="B2789" i="2" a="1"/>
  <c r="B2789" i="2" s="1"/>
  <c r="B2790" i="2" a="1"/>
  <c r="B2790" i="2" s="1"/>
  <c r="B2791" i="2" a="1"/>
  <c r="B2791" i="2" s="1"/>
  <c r="B2792" i="2" a="1"/>
  <c r="B2792" i="2" s="1"/>
  <c r="B2793" i="2" a="1"/>
  <c r="B2793" i="2" s="1"/>
  <c r="B2794" i="2" a="1"/>
  <c r="B2794" i="2" s="1"/>
  <c r="B2795" i="2" a="1"/>
  <c r="B2795" i="2" s="1"/>
  <c r="B2796" i="2" a="1"/>
  <c r="B2796" i="2" s="1"/>
  <c r="B2797" i="2" a="1"/>
  <c r="B2797" i="2" s="1"/>
  <c r="B2798" i="2" a="1"/>
  <c r="B2798" i="2" s="1"/>
  <c r="B2799" i="2" a="1"/>
  <c r="B2799" i="2" s="1"/>
  <c r="B2800" i="2" a="1"/>
  <c r="B2800" i="2" s="1"/>
  <c r="B2801" i="2" a="1"/>
  <c r="B2801" i="2" s="1"/>
  <c r="B2802" i="2" a="1"/>
  <c r="B2802" i="2" s="1"/>
  <c r="B2803" i="2" a="1"/>
  <c r="B2803" i="2" s="1"/>
  <c r="B2804" i="2" a="1"/>
  <c r="B2804" i="2" s="1"/>
  <c r="B2805" i="2" a="1"/>
  <c r="B2805" i="2" s="1"/>
  <c r="B2806" i="2" a="1"/>
  <c r="B2806" i="2" s="1"/>
  <c r="B2807" i="2" a="1"/>
  <c r="B2807" i="2" s="1"/>
  <c r="B2808" i="2" a="1"/>
  <c r="B2808" i="2" s="1"/>
  <c r="B2809" i="2" a="1"/>
  <c r="B2809" i="2" s="1"/>
  <c r="B2810" i="2" a="1"/>
  <c r="B2810" i="2" s="1"/>
  <c r="B2811" i="2" a="1"/>
  <c r="B2811" i="2" s="1"/>
  <c r="B2812" i="2" a="1"/>
  <c r="B2812" i="2" s="1"/>
  <c r="B2813" i="2" a="1"/>
  <c r="B2813" i="2" s="1"/>
  <c r="B2814" i="2" a="1"/>
  <c r="B2814" i="2" s="1"/>
  <c r="B2815" i="2" a="1"/>
  <c r="B2815" i="2" s="1"/>
  <c r="B2816" i="2" a="1"/>
  <c r="B2816" i="2" s="1"/>
  <c r="B2817" i="2" a="1"/>
  <c r="B2817" i="2" s="1"/>
  <c r="B2818" i="2" a="1"/>
  <c r="B2818" i="2" s="1"/>
  <c r="B2819" i="2" a="1"/>
  <c r="B2819" i="2" s="1"/>
  <c r="B2820" i="2" a="1"/>
  <c r="B2820" i="2" s="1"/>
  <c r="B2821" i="2" a="1"/>
  <c r="B2821" i="2" s="1"/>
  <c r="B2822" i="2" a="1"/>
  <c r="B2822" i="2" s="1"/>
  <c r="B2823" i="2" a="1"/>
  <c r="B2823" i="2" s="1"/>
  <c r="B2824" i="2" a="1"/>
  <c r="B2824" i="2" s="1"/>
  <c r="B2825" i="2" a="1"/>
  <c r="B2825" i="2" s="1"/>
  <c r="B2826" i="2" a="1"/>
  <c r="B2826" i="2" s="1"/>
  <c r="B2827" i="2" a="1"/>
  <c r="B2827" i="2" s="1"/>
  <c r="B2828" i="2" a="1"/>
  <c r="B2828" i="2" s="1"/>
  <c r="B2829" i="2" a="1"/>
  <c r="B2829" i="2" s="1"/>
  <c r="B2830" i="2" a="1"/>
  <c r="B2830" i="2" s="1"/>
  <c r="B2831" i="2" a="1"/>
  <c r="B2831" i="2" s="1"/>
  <c r="B2832" i="2" a="1"/>
  <c r="B2832" i="2" s="1"/>
  <c r="B2833" i="2" a="1"/>
  <c r="B2833" i="2" s="1"/>
  <c r="B2834" i="2" a="1"/>
  <c r="B2834" i="2" s="1"/>
  <c r="B2835" i="2" a="1"/>
  <c r="B2835" i="2" s="1"/>
  <c r="B2836" i="2" a="1"/>
  <c r="B2836" i="2" s="1"/>
  <c r="B2837" i="2" a="1"/>
  <c r="B2837" i="2" s="1"/>
  <c r="B2838" i="2" a="1"/>
  <c r="B2838" i="2" s="1"/>
  <c r="B2839" i="2" a="1"/>
  <c r="B2839" i="2" s="1"/>
  <c r="B2840" i="2" a="1"/>
  <c r="B2840" i="2" s="1"/>
  <c r="B2841" i="2" a="1"/>
  <c r="B2841" i="2" s="1"/>
  <c r="B2842" i="2" a="1"/>
  <c r="B2842" i="2" s="1"/>
  <c r="B2843" i="2" a="1"/>
  <c r="B2843" i="2" s="1"/>
  <c r="B2844" i="2" a="1"/>
  <c r="B2844" i="2" s="1"/>
  <c r="B2845" i="2" a="1"/>
  <c r="B2845" i="2" s="1"/>
  <c r="B2846" i="2" a="1"/>
  <c r="B2846" i="2" s="1"/>
  <c r="B2847" i="2" a="1"/>
  <c r="B2847" i="2" s="1"/>
  <c r="B2848" i="2" a="1"/>
  <c r="B2848" i="2" s="1"/>
  <c r="B2849" i="2" a="1"/>
  <c r="B2849" i="2" s="1"/>
  <c r="B2850" i="2" a="1"/>
  <c r="B2850" i="2" s="1"/>
  <c r="B2851" i="2" a="1"/>
  <c r="B2851" i="2" s="1"/>
  <c r="B2852" i="2" a="1"/>
  <c r="B2852" i="2" s="1"/>
  <c r="B2853" i="2" a="1"/>
  <c r="B2853" i="2" s="1"/>
  <c r="B2854" i="2" a="1"/>
  <c r="B2854" i="2" s="1"/>
  <c r="B2855" i="2" a="1"/>
  <c r="B2855" i="2" s="1"/>
  <c r="B2856" i="2" a="1"/>
  <c r="B2856" i="2" s="1"/>
  <c r="B2857" i="2" a="1"/>
  <c r="B2857" i="2" s="1"/>
  <c r="B2858" i="2" a="1"/>
  <c r="B2858" i="2" s="1"/>
  <c r="B2859" i="2" a="1"/>
  <c r="B2859" i="2" s="1"/>
  <c r="B2860" i="2" a="1"/>
  <c r="B2860" i="2" s="1"/>
  <c r="B2861" i="2" a="1"/>
  <c r="B2861" i="2" s="1"/>
  <c r="B2862" i="2" a="1"/>
  <c r="B2862" i="2" s="1"/>
  <c r="B2863" i="2" a="1"/>
  <c r="B2863" i="2" s="1"/>
  <c r="B2864" i="2" a="1"/>
  <c r="B2864" i="2" s="1"/>
  <c r="B2865" i="2" a="1"/>
  <c r="B2865" i="2" s="1"/>
  <c r="B2866" i="2" a="1"/>
  <c r="B2866" i="2" s="1"/>
  <c r="B2867" i="2" a="1"/>
  <c r="B2867" i="2" s="1"/>
  <c r="B2868" i="2" a="1"/>
  <c r="B2868" i="2" s="1"/>
  <c r="B2869" i="2" a="1"/>
  <c r="B2869" i="2" s="1"/>
  <c r="B2870" i="2" a="1"/>
  <c r="B2870" i="2" s="1"/>
  <c r="B2871" i="2" a="1"/>
  <c r="B2871" i="2" s="1"/>
  <c r="B2872" i="2" a="1"/>
  <c r="B2872" i="2" s="1"/>
  <c r="B2873" i="2" a="1"/>
  <c r="B2873" i="2" s="1"/>
  <c r="B2874" i="2" a="1"/>
  <c r="B2874" i="2" s="1"/>
  <c r="B2875" i="2" a="1"/>
  <c r="B2875" i="2" s="1"/>
  <c r="B2876" i="2" a="1"/>
  <c r="B2876" i="2" s="1"/>
  <c r="B2877" i="2" a="1"/>
  <c r="B2877" i="2" s="1"/>
  <c r="B2878" i="2" a="1"/>
  <c r="B2878" i="2" s="1"/>
  <c r="B2879" i="2" a="1"/>
  <c r="B2879" i="2" s="1"/>
  <c r="B2880" i="2" a="1"/>
  <c r="B2880" i="2" s="1"/>
  <c r="B2881" i="2" a="1"/>
  <c r="B2881" i="2" s="1"/>
  <c r="B2882" i="2" a="1"/>
  <c r="B2882" i="2" s="1"/>
  <c r="B2883" i="2" a="1"/>
  <c r="B2883" i="2" s="1"/>
  <c r="B2884" i="2" a="1"/>
  <c r="B2884" i="2" s="1"/>
  <c r="B2885" i="2" a="1"/>
  <c r="B2885" i="2" s="1"/>
  <c r="B2886" i="2" a="1"/>
  <c r="B2886" i="2" s="1"/>
  <c r="B2887" i="2" a="1"/>
  <c r="B2887" i="2" s="1"/>
  <c r="B2888" i="2" a="1"/>
  <c r="B2888" i="2" s="1"/>
  <c r="B2889" i="2" a="1"/>
  <c r="B2889" i="2" s="1"/>
  <c r="B2890" i="2" a="1"/>
  <c r="B2890" i="2" s="1"/>
  <c r="B2891" i="2" a="1"/>
  <c r="B2891" i="2" s="1"/>
  <c r="B2892" i="2" a="1"/>
  <c r="B2892" i="2" s="1"/>
  <c r="B2893" i="2" a="1"/>
  <c r="B2893" i="2" s="1"/>
  <c r="B2894" i="2" a="1"/>
  <c r="B2894" i="2" s="1"/>
  <c r="B2895" i="2" a="1"/>
  <c r="B2895" i="2" s="1"/>
  <c r="B2896" i="2" a="1"/>
  <c r="B2896" i="2" s="1"/>
  <c r="B2897" i="2" a="1"/>
  <c r="B2897" i="2" s="1"/>
  <c r="B2898" i="2" a="1"/>
  <c r="B2898" i="2" s="1"/>
  <c r="B2899" i="2" a="1"/>
  <c r="B2899" i="2" s="1"/>
  <c r="B2900" i="2" a="1"/>
  <c r="B2900" i="2" s="1"/>
  <c r="B2901" i="2" a="1"/>
  <c r="B2901" i="2" s="1"/>
  <c r="B2902" i="2" a="1"/>
  <c r="B2902" i="2" s="1"/>
  <c r="B2903" i="2" a="1"/>
  <c r="B2903" i="2" s="1"/>
  <c r="B2904" i="2" a="1"/>
  <c r="B2904" i="2" s="1"/>
  <c r="B2905" i="2" a="1"/>
  <c r="B2905" i="2" s="1"/>
  <c r="B2906" i="2" a="1"/>
  <c r="B2906" i="2" s="1"/>
  <c r="B2907" i="2" a="1"/>
  <c r="B2907" i="2" s="1"/>
  <c r="B2908" i="2" a="1"/>
  <c r="B2908" i="2" s="1"/>
  <c r="B2909" i="2" a="1"/>
  <c r="B2909" i="2" s="1"/>
  <c r="B2910" i="2" a="1"/>
  <c r="B2910" i="2" s="1"/>
  <c r="B2911" i="2" a="1"/>
  <c r="B2911" i="2" s="1"/>
  <c r="B2912" i="2" a="1"/>
  <c r="B2912" i="2" s="1"/>
  <c r="B2913" i="2" a="1"/>
  <c r="B2913" i="2" s="1"/>
  <c r="B2914" i="2" a="1"/>
  <c r="B2914" i="2" s="1"/>
  <c r="B2915" i="2" a="1"/>
  <c r="B2915" i="2" s="1"/>
  <c r="B2916" i="2" a="1"/>
  <c r="B2916" i="2" s="1"/>
  <c r="B2917" i="2" a="1"/>
  <c r="B2917" i="2" s="1"/>
  <c r="B2918" i="2" a="1"/>
  <c r="B2918" i="2" s="1"/>
  <c r="B2919" i="2" a="1"/>
  <c r="B2919" i="2" s="1"/>
  <c r="B2920" i="2" a="1"/>
  <c r="B2920" i="2" s="1"/>
  <c r="B2921" i="2" a="1"/>
  <c r="B2921" i="2" s="1"/>
  <c r="B2922" i="2" a="1"/>
  <c r="B2922" i="2" s="1"/>
  <c r="B2923" i="2" a="1"/>
  <c r="B2923" i="2" s="1"/>
  <c r="B2924" i="2" a="1"/>
  <c r="B2924" i="2" s="1"/>
  <c r="B2925" i="2" a="1"/>
  <c r="B2925" i="2" s="1"/>
  <c r="B2926" i="2" a="1"/>
  <c r="B2926" i="2" s="1"/>
  <c r="B2927" i="2" a="1"/>
  <c r="B2927" i="2" s="1"/>
  <c r="B2928" i="2" a="1"/>
  <c r="B2928" i="2" s="1"/>
  <c r="B2929" i="2" a="1"/>
  <c r="B2929" i="2" s="1"/>
  <c r="B2930" i="2" a="1"/>
  <c r="B2930" i="2" s="1"/>
  <c r="B2931" i="2" a="1"/>
  <c r="B2931" i="2" s="1"/>
  <c r="B2932" i="2" a="1"/>
  <c r="B2932" i="2" s="1"/>
  <c r="B2933" i="2" a="1"/>
  <c r="B2933" i="2" s="1"/>
  <c r="B2934" i="2" a="1"/>
  <c r="B2934" i="2" s="1"/>
  <c r="B2935" i="2" a="1"/>
  <c r="B2935" i="2" s="1"/>
  <c r="B2936" i="2" a="1"/>
  <c r="B2936" i="2" s="1"/>
  <c r="B2937" i="2" a="1"/>
  <c r="B2937" i="2" s="1"/>
  <c r="B2938" i="2" a="1"/>
  <c r="B2938" i="2" s="1"/>
  <c r="B2939" i="2" a="1"/>
  <c r="B2939" i="2" s="1"/>
  <c r="B2940" i="2" a="1"/>
  <c r="B2940" i="2" s="1"/>
  <c r="B2941" i="2" a="1"/>
  <c r="B2941" i="2" s="1"/>
  <c r="B2942" i="2" a="1"/>
  <c r="B2942" i="2" s="1"/>
  <c r="B2943" i="2" a="1"/>
  <c r="B2943" i="2" s="1"/>
  <c r="B2944" i="2" a="1"/>
  <c r="B2944" i="2" s="1"/>
  <c r="B2945" i="2" a="1"/>
  <c r="B2945" i="2" s="1"/>
  <c r="B2946" i="2" a="1"/>
  <c r="B2946" i="2" s="1"/>
  <c r="B2947" i="2" a="1"/>
  <c r="B2947" i="2" s="1"/>
  <c r="B2948" i="2" a="1"/>
  <c r="B2948" i="2" s="1"/>
  <c r="B2949" i="2" a="1"/>
  <c r="B2949" i="2" s="1"/>
  <c r="B2950" i="2" a="1"/>
  <c r="B2950" i="2" s="1"/>
  <c r="B2951" i="2" a="1"/>
  <c r="B2951" i="2" s="1"/>
  <c r="B2952" i="2" a="1"/>
  <c r="B2952" i="2" s="1"/>
  <c r="B2953" i="2" a="1"/>
  <c r="B2953" i="2" s="1"/>
  <c r="B2954" i="2" a="1"/>
  <c r="B2954" i="2" s="1"/>
  <c r="B2955" i="2" a="1"/>
  <c r="B2955" i="2" s="1"/>
  <c r="B2956" i="2" a="1"/>
  <c r="B2956" i="2" s="1"/>
  <c r="B2957" i="2" a="1"/>
  <c r="B2957" i="2" s="1"/>
  <c r="B2958" i="2" a="1"/>
  <c r="B2958" i="2" s="1"/>
  <c r="B2959" i="2" a="1"/>
  <c r="B2959" i="2" s="1"/>
  <c r="B2960" i="2" a="1"/>
  <c r="B2960" i="2" s="1"/>
  <c r="B2961" i="2" a="1"/>
  <c r="B2961" i="2" s="1"/>
  <c r="B2962" i="2" a="1"/>
  <c r="B2962" i="2" s="1"/>
  <c r="B2963" i="2" a="1"/>
  <c r="B2963" i="2" s="1"/>
  <c r="B2964" i="2" a="1"/>
  <c r="B2964" i="2" s="1"/>
  <c r="B2965" i="2" a="1"/>
  <c r="B2965" i="2" s="1"/>
  <c r="B2966" i="2" a="1"/>
  <c r="B2966" i="2" s="1"/>
  <c r="B2967" i="2" a="1"/>
  <c r="B2967" i="2" s="1"/>
  <c r="B2968" i="2" a="1"/>
  <c r="B2968" i="2" s="1"/>
  <c r="B2969" i="2" a="1"/>
  <c r="B2969" i="2" s="1"/>
  <c r="B2970" i="2" a="1"/>
  <c r="B2970" i="2" s="1"/>
  <c r="B2971" i="2" a="1"/>
  <c r="B2971" i="2" s="1"/>
  <c r="B2972" i="2" a="1"/>
  <c r="B2972" i="2" s="1"/>
  <c r="B2973" i="2" a="1"/>
  <c r="B2973" i="2" s="1"/>
  <c r="B2974" i="2" a="1"/>
  <c r="B2974" i="2" s="1"/>
  <c r="B2975" i="2" a="1"/>
  <c r="B2975" i="2" s="1"/>
  <c r="B2976" i="2" a="1"/>
  <c r="B2976" i="2" s="1"/>
  <c r="B2977" i="2" a="1"/>
  <c r="B2977" i="2" s="1"/>
  <c r="B2978" i="2" a="1"/>
  <c r="B2978" i="2" s="1"/>
  <c r="B2979" i="2" a="1"/>
  <c r="B2979" i="2" s="1"/>
  <c r="B2980" i="2" a="1"/>
  <c r="B2980" i="2" s="1"/>
  <c r="B2981" i="2" a="1"/>
  <c r="B2981" i="2" s="1"/>
  <c r="B2982" i="2" a="1"/>
  <c r="B2982" i="2" s="1"/>
  <c r="B2983" i="2" a="1"/>
  <c r="B2983" i="2" s="1"/>
  <c r="B2984" i="2" a="1"/>
  <c r="B2984" i="2" s="1"/>
  <c r="B2985" i="2" a="1"/>
  <c r="B2985" i="2" s="1"/>
  <c r="B2986" i="2" a="1"/>
  <c r="B2986" i="2" s="1"/>
  <c r="B2987" i="2" a="1"/>
  <c r="B2987" i="2" s="1"/>
  <c r="B2988" i="2" a="1"/>
  <c r="B2988" i="2" s="1"/>
  <c r="B2989" i="2" a="1"/>
  <c r="B2989" i="2" s="1"/>
  <c r="B2990" i="2" a="1"/>
  <c r="B2990" i="2" s="1"/>
  <c r="B2991" i="2" a="1"/>
  <c r="B2991" i="2" s="1"/>
  <c r="B2992" i="2" a="1"/>
  <c r="B2992" i="2" s="1"/>
  <c r="B2993" i="2" a="1"/>
  <c r="B2993" i="2" s="1"/>
  <c r="B2994" i="2" a="1"/>
  <c r="B2994" i="2" s="1"/>
  <c r="B2995" i="2" a="1"/>
  <c r="B2995" i="2" s="1"/>
  <c r="B2996" i="2" a="1"/>
  <c r="B2996" i="2" s="1"/>
  <c r="B2997" i="2" a="1"/>
  <c r="B2997" i="2" s="1"/>
  <c r="B2998" i="2" a="1"/>
  <c r="B2998" i="2" s="1"/>
  <c r="B2999" i="2" a="1"/>
  <c r="B2999" i="2" s="1"/>
  <c r="B3000" i="2" a="1"/>
  <c r="B3000" i="2" s="1"/>
  <c r="B3001" i="2" a="1"/>
  <c r="B3001" i="2" s="1"/>
  <c r="B3002" i="2" a="1"/>
  <c r="B3002" i="2" s="1"/>
  <c r="B3003" i="2" a="1"/>
  <c r="B3003" i="2" s="1"/>
  <c r="B3004" i="2" a="1"/>
  <c r="B3004" i="2" s="1"/>
  <c r="B3005" i="2" a="1"/>
  <c r="B3005" i="2" s="1"/>
  <c r="B3006" i="2" a="1"/>
  <c r="B3006" i="2" s="1"/>
  <c r="B3007" i="2" a="1"/>
  <c r="B3007" i="2" s="1"/>
  <c r="B3008" i="2" a="1"/>
  <c r="B3008" i="2" s="1"/>
  <c r="B3009" i="2" a="1"/>
  <c r="B3009" i="2" s="1"/>
  <c r="B3010" i="2" a="1"/>
  <c r="B3010" i="2" s="1"/>
  <c r="B3011" i="2" a="1"/>
  <c r="B3011" i="2" s="1"/>
  <c r="B3012" i="2" a="1"/>
  <c r="B3012" i="2" s="1"/>
  <c r="B3013" i="2" a="1"/>
  <c r="B3013" i="2" s="1"/>
  <c r="B3014" i="2" a="1"/>
  <c r="B3014" i="2" s="1"/>
  <c r="B3015" i="2" a="1"/>
  <c r="B3015" i="2" s="1"/>
  <c r="B3016" i="2" a="1"/>
  <c r="B3016" i="2" s="1"/>
  <c r="B3017" i="2" a="1"/>
  <c r="B3017" i="2" s="1"/>
  <c r="B3018" i="2" a="1"/>
  <c r="B3018" i="2" s="1"/>
  <c r="B3019" i="2" a="1"/>
  <c r="B3019" i="2" s="1"/>
  <c r="B3020" i="2" a="1"/>
  <c r="B3020" i="2" s="1"/>
  <c r="B3021" i="2" a="1"/>
  <c r="B3021" i="2" s="1"/>
  <c r="B3022" i="2" a="1"/>
  <c r="B3022" i="2" s="1"/>
  <c r="B3023" i="2" a="1"/>
  <c r="B3023" i="2" s="1"/>
  <c r="B3024" i="2" a="1"/>
  <c r="B3024" i="2" s="1"/>
  <c r="B3025" i="2" a="1"/>
  <c r="B3025" i="2" s="1"/>
  <c r="B3026" i="2" a="1"/>
  <c r="B3026" i="2" s="1"/>
  <c r="B3027" i="2" a="1"/>
  <c r="B3027" i="2" s="1"/>
  <c r="B3028" i="2" a="1"/>
  <c r="B3028" i="2" s="1"/>
  <c r="B3029" i="2" a="1"/>
  <c r="B3029" i="2" s="1"/>
  <c r="B3030" i="2" a="1"/>
  <c r="B3030" i="2" s="1"/>
  <c r="B3031" i="2" a="1"/>
  <c r="B3031" i="2" s="1"/>
  <c r="B3032" i="2" a="1"/>
  <c r="B3032" i="2" s="1"/>
  <c r="B3033" i="2" a="1"/>
  <c r="B3033" i="2" s="1"/>
  <c r="B3034" i="2" a="1"/>
  <c r="B3034" i="2" s="1"/>
  <c r="B3035" i="2" a="1"/>
  <c r="B3035" i="2" s="1"/>
  <c r="B3036" i="2" a="1"/>
  <c r="B3036" i="2" s="1"/>
  <c r="B3037" i="2" a="1"/>
  <c r="B3037" i="2" s="1"/>
  <c r="B3038" i="2" a="1"/>
  <c r="B3038" i="2" s="1"/>
  <c r="B3039" i="2" a="1"/>
  <c r="B3039" i="2" s="1"/>
  <c r="B3040" i="2" a="1"/>
  <c r="B3040" i="2" s="1"/>
  <c r="B3041" i="2" a="1"/>
  <c r="B3041" i="2" s="1"/>
  <c r="B3042" i="2" a="1"/>
  <c r="B3042" i="2" s="1"/>
  <c r="B3043" i="2" a="1"/>
  <c r="B3043" i="2" s="1"/>
  <c r="B3044" i="2" a="1"/>
  <c r="B3044" i="2" s="1"/>
  <c r="B3045" i="2" a="1"/>
  <c r="B3045" i="2" s="1"/>
  <c r="B3046" i="2" a="1"/>
  <c r="B3046" i="2" s="1"/>
  <c r="B3047" i="2" a="1"/>
  <c r="B3047" i="2" s="1"/>
  <c r="B3048" i="2" a="1"/>
  <c r="B3048" i="2" s="1"/>
  <c r="B3049" i="2" a="1"/>
  <c r="B3049" i="2" s="1"/>
  <c r="B3050" i="2" a="1"/>
  <c r="B3050" i="2" s="1"/>
  <c r="B3051" i="2" a="1"/>
  <c r="B3051" i="2" s="1"/>
  <c r="B3052" i="2" a="1"/>
  <c r="B3052" i="2" s="1"/>
  <c r="B3053" i="2" a="1"/>
  <c r="B3053" i="2" s="1"/>
  <c r="B3054" i="2" a="1"/>
  <c r="B3054" i="2" s="1"/>
  <c r="B3055" i="2" a="1"/>
  <c r="B3055" i="2" s="1"/>
  <c r="B3056" i="2" a="1"/>
  <c r="B3056" i="2" s="1"/>
  <c r="B3057" i="2" a="1"/>
  <c r="B3057" i="2" s="1"/>
  <c r="B3058" i="2" a="1"/>
  <c r="B3058" i="2" s="1"/>
  <c r="B3059" i="2" a="1"/>
  <c r="B3059" i="2" s="1"/>
  <c r="B3060" i="2" a="1"/>
  <c r="B3060" i="2" s="1"/>
  <c r="B3061" i="2" a="1"/>
  <c r="B3061" i="2" s="1"/>
  <c r="B3062" i="2" a="1"/>
  <c r="B3062" i="2" s="1"/>
  <c r="B3063" i="2" a="1"/>
  <c r="B3063" i="2" s="1"/>
  <c r="B3064" i="2" a="1"/>
  <c r="B3064" i="2" s="1"/>
  <c r="B3065" i="2" a="1"/>
  <c r="B3065" i="2" s="1"/>
  <c r="B3066" i="2" a="1"/>
  <c r="B3066" i="2" s="1"/>
  <c r="B3067" i="2" a="1"/>
  <c r="B3067" i="2" s="1"/>
  <c r="B3068" i="2" a="1"/>
  <c r="B3068" i="2" s="1"/>
  <c r="B3069" i="2" a="1"/>
  <c r="B3069" i="2" s="1"/>
  <c r="B3070" i="2" a="1"/>
  <c r="B3070" i="2" s="1"/>
  <c r="B3071" i="2" a="1"/>
  <c r="B3071" i="2" s="1"/>
  <c r="B3072" i="2" a="1"/>
  <c r="B3072" i="2" s="1"/>
  <c r="B3073" i="2" a="1"/>
  <c r="B3073" i="2" s="1"/>
  <c r="B3074" i="2" a="1"/>
  <c r="B3074" i="2" s="1"/>
  <c r="B3075" i="2" a="1"/>
  <c r="B3075" i="2" s="1"/>
  <c r="B3076" i="2" a="1"/>
  <c r="B3076" i="2" s="1"/>
  <c r="B3077" i="2" a="1"/>
  <c r="B3077" i="2" s="1"/>
  <c r="B3078" i="2" a="1"/>
  <c r="B3078" i="2" s="1"/>
  <c r="B3079" i="2" a="1"/>
  <c r="B3079" i="2" s="1"/>
  <c r="B3080" i="2" a="1"/>
  <c r="B3080" i="2" s="1"/>
  <c r="B3081" i="2" a="1"/>
  <c r="B3081" i="2" s="1"/>
  <c r="B3082" i="2" a="1"/>
  <c r="B3082" i="2" s="1"/>
  <c r="B3083" i="2" a="1"/>
  <c r="B3083" i="2" s="1"/>
  <c r="B3084" i="2" a="1"/>
  <c r="B3084" i="2" s="1"/>
  <c r="B3085" i="2" a="1"/>
  <c r="B3085" i="2" s="1"/>
  <c r="B3086" i="2" a="1"/>
  <c r="B3086" i="2" s="1"/>
  <c r="B3087" i="2" a="1"/>
  <c r="B3087" i="2" s="1"/>
  <c r="B3088" i="2" a="1"/>
  <c r="B3088" i="2" s="1"/>
  <c r="B3089" i="2" a="1"/>
  <c r="B3089" i="2" s="1"/>
  <c r="B3090" i="2" a="1"/>
  <c r="B3090" i="2" s="1"/>
  <c r="B3091" i="2" a="1"/>
  <c r="B3091" i="2" s="1"/>
  <c r="B3092" i="2" a="1"/>
  <c r="B3092" i="2" s="1"/>
  <c r="B3093" i="2" a="1"/>
  <c r="B3093" i="2" s="1"/>
  <c r="B3094" i="2" a="1"/>
  <c r="B3094" i="2" s="1"/>
  <c r="B3095" i="2" a="1"/>
  <c r="B3095" i="2" s="1"/>
  <c r="B3096" i="2" a="1"/>
  <c r="B3096" i="2" s="1"/>
  <c r="B3097" i="2" a="1"/>
  <c r="B3097" i="2" s="1"/>
  <c r="B3098" i="2" a="1"/>
  <c r="B3098" i="2" s="1"/>
  <c r="B3099" i="2" a="1"/>
  <c r="B3099" i="2" s="1"/>
  <c r="B3100" i="2" a="1"/>
  <c r="B3100" i="2" s="1"/>
  <c r="B3101" i="2" a="1"/>
  <c r="B3101" i="2" s="1"/>
  <c r="B3102" i="2" a="1"/>
  <c r="B3102" i="2" s="1"/>
  <c r="B3103" i="2" a="1"/>
  <c r="B3103" i="2" s="1"/>
  <c r="B3104" i="2" a="1"/>
  <c r="B3104" i="2" s="1"/>
  <c r="B3105" i="2" a="1"/>
  <c r="B3105" i="2" s="1"/>
  <c r="B3106" i="2" a="1"/>
  <c r="B3106" i="2" s="1"/>
  <c r="B3107" i="2" a="1"/>
  <c r="B3107" i="2" s="1"/>
  <c r="B3108" i="2" a="1"/>
  <c r="B3108" i="2" s="1"/>
  <c r="B3109" i="2" a="1"/>
  <c r="B3109" i="2" s="1"/>
  <c r="B3110" i="2" a="1"/>
  <c r="B3110" i="2" s="1"/>
  <c r="B3111" i="2" a="1"/>
  <c r="B3111" i="2" s="1"/>
  <c r="B3112" i="2" a="1"/>
  <c r="B3112" i="2" s="1"/>
  <c r="B3113" i="2" a="1"/>
  <c r="B3113" i="2" s="1"/>
  <c r="B3114" i="2" a="1"/>
  <c r="B3114" i="2" s="1"/>
  <c r="B3115" i="2" a="1"/>
  <c r="B3115" i="2" s="1"/>
  <c r="B3116" i="2" a="1"/>
  <c r="B3116" i="2" s="1"/>
  <c r="B3117" i="2" a="1"/>
  <c r="B3117" i="2" s="1"/>
  <c r="B3118" i="2" a="1"/>
  <c r="B3118" i="2" s="1"/>
  <c r="B3119" i="2" a="1"/>
  <c r="B3119" i="2" s="1"/>
  <c r="B3120" i="2" a="1"/>
  <c r="B3120" i="2" s="1"/>
  <c r="B3121" i="2" a="1"/>
  <c r="B3121" i="2" s="1"/>
  <c r="B3122" i="2" a="1"/>
  <c r="B3122" i="2" s="1"/>
  <c r="B3123" i="2" a="1"/>
  <c r="B3123" i="2" s="1"/>
  <c r="B3124" i="2" a="1"/>
  <c r="B3124" i="2" s="1"/>
  <c r="B3125" i="2" a="1"/>
  <c r="B3125" i="2" s="1"/>
  <c r="B3126" i="2" a="1"/>
  <c r="B3126" i="2" s="1"/>
  <c r="B3127" i="2" a="1"/>
  <c r="B3127" i="2" s="1"/>
  <c r="B3128" i="2" a="1"/>
  <c r="B3128" i="2" s="1"/>
  <c r="B3129" i="2" a="1"/>
  <c r="B3129" i="2" s="1"/>
  <c r="B3130" i="2" a="1"/>
  <c r="B3130" i="2" s="1"/>
  <c r="B3131" i="2" a="1"/>
  <c r="B3131" i="2" s="1"/>
  <c r="B3132" i="2" a="1"/>
  <c r="B3132" i="2" s="1"/>
  <c r="B3133" i="2" a="1"/>
  <c r="B3133" i="2" s="1"/>
  <c r="B3134" i="2" a="1"/>
  <c r="B3134" i="2" s="1"/>
  <c r="B3135" i="2" a="1"/>
  <c r="B3135" i="2" s="1"/>
  <c r="B3136" i="2" a="1"/>
  <c r="B3136" i="2" s="1"/>
  <c r="B3137" i="2" a="1"/>
  <c r="B3137" i="2" s="1"/>
  <c r="B3138" i="2" a="1"/>
  <c r="B3138" i="2" s="1"/>
  <c r="B3139" i="2" a="1"/>
  <c r="B3139" i="2" s="1"/>
  <c r="B3140" i="2" a="1"/>
  <c r="B3140" i="2" s="1"/>
  <c r="B3141" i="2" a="1"/>
  <c r="B3141" i="2" s="1"/>
  <c r="B3142" i="2" a="1"/>
  <c r="B3142" i="2" s="1"/>
  <c r="B3143" i="2" a="1"/>
  <c r="B3143" i="2" s="1"/>
  <c r="B3144" i="2" a="1"/>
  <c r="B3144" i="2" s="1"/>
  <c r="B3145" i="2" a="1"/>
  <c r="B3145" i="2" s="1"/>
  <c r="B3146" i="2" a="1"/>
  <c r="B3146" i="2" s="1"/>
  <c r="B3147" i="2" a="1"/>
  <c r="B3147" i="2" s="1"/>
  <c r="B3148" i="2" a="1"/>
  <c r="B3148" i="2" s="1"/>
  <c r="B3149" i="2" a="1"/>
  <c r="B3149" i="2" s="1"/>
  <c r="B3150" i="2" a="1"/>
  <c r="B3150" i="2" s="1"/>
  <c r="B3154" i="2" a="1"/>
  <c r="B3154" i="2" s="1"/>
  <c r="B3155" i="2" a="1"/>
  <c r="B3155" i="2" s="1"/>
  <c r="B3156" i="2" a="1"/>
  <c r="B3156" i="2" s="1"/>
  <c r="B3157" i="2" a="1"/>
  <c r="B3157" i="2" s="1"/>
  <c r="B3158" i="2" a="1"/>
  <c r="B3158" i="2" s="1"/>
  <c r="B3159" i="2" a="1"/>
  <c r="B3159" i="2" s="1"/>
  <c r="B3160" i="2" a="1"/>
  <c r="B3160" i="2" s="1"/>
  <c r="B3161" i="2" a="1"/>
  <c r="B3161" i="2" s="1"/>
  <c r="B3162" i="2" a="1"/>
  <c r="B3162" i="2" s="1"/>
  <c r="B3163" i="2" a="1"/>
  <c r="B3163" i="2" s="1"/>
  <c r="B3164" i="2" a="1"/>
  <c r="B3164" i="2" s="1"/>
  <c r="B3165" i="2" a="1"/>
  <c r="B3165" i="2" s="1"/>
  <c r="B3166" i="2" a="1"/>
  <c r="B3166" i="2" s="1"/>
  <c r="B3167" i="2" a="1"/>
  <c r="B3167" i="2" s="1"/>
  <c r="B3168" i="2" a="1"/>
  <c r="B3168" i="2" s="1"/>
  <c r="B3169" i="2" a="1"/>
  <c r="B3169" i="2" s="1"/>
  <c r="B3170" i="2" a="1"/>
  <c r="B3170" i="2" s="1"/>
  <c r="B3171" i="2" a="1"/>
  <c r="B3171" i="2" s="1"/>
  <c r="B3172" i="2" a="1"/>
  <c r="B3172" i="2" s="1"/>
  <c r="B3173" i="2" a="1"/>
  <c r="B3173" i="2" s="1"/>
  <c r="B3174" i="2" a="1"/>
  <c r="B3174" i="2" s="1"/>
  <c r="B3175" i="2" a="1"/>
  <c r="B3175" i="2" s="1"/>
  <c r="B3176" i="2" a="1"/>
  <c r="B3176" i="2" s="1"/>
  <c r="B3177" i="2" a="1"/>
  <c r="B3177" i="2" s="1"/>
  <c r="B3178" i="2" a="1"/>
  <c r="B3178" i="2" s="1"/>
  <c r="B3179" i="2" a="1"/>
  <c r="B3179" i="2" s="1"/>
  <c r="B3180" i="2" a="1"/>
  <c r="B3180" i="2" s="1"/>
  <c r="B3181" i="2" a="1"/>
  <c r="B3181" i="2" s="1"/>
  <c r="B3182" i="2" a="1"/>
  <c r="B3182" i="2" s="1"/>
  <c r="B3183" i="2" a="1"/>
  <c r="B3183" i="2" s="1"/>
  <c r="B3184" i="2" a="1"/>
  <c r="B3184" i="2" s="1"/>
  <c r="B3185" i="2" a="1"/>
  <c r="B3185" i="2" s="1"/>
  <c r="B3186" i="2" a="1"/>
  <c r="B3186" i="2" s="1"/>
  <c r="B3187" i="2" a="1"/>
  <c r="B3187" i="2" s="1"/>
  <c r="B3188" i="2" a="1"/>
  <c r="B3188" i="2" s="1"/>
  <c r="B3189" i="2" a="1"/>
  <c r="B3189" i="2" s="1"/>
  <c r="B3190" i="2" a="1"/>
  <c r="B3190" i="2" s="1"/>
  <c r="B3191" i="2" a="1"/>
  <c r="B3191" i="2" s="1"/>
  <c r="B3192" i="2" a="1"/>
  <c r="B3192" i="2" s="1"/>
  <c r="B3193" i="2" a="1"/>
  <c r="B3193" i="2" s="1"/>
  <c r="B3194" i="2" a="1"/>
  <c r="B3194" i="2" s="1"/>
  <c r="B3195" i="2" a="1"/>
  <c r="B3195" i="2" s="1"/>
  <c r="B3196" i="2" a="1"/>
  <c r="B3196" i="2" s="1"/>
  <c r="B3197" i="2" a="1"/>
  <c r="B3197" i="2" s="1"/>
  <c r="B3198" i="2" a="1"/>
  <c r="B3198" i="2" s="1"/>
  <c r="B3199" i="2" a="1"/>
  <c r="B3199" i="2" s="1"/>
  <c r="B3200" i="2" a="1"/>
  <c r="B3200" i="2" s="1"/>
  <c r="B3201" i="2" a="1"/>
  <c r="B3201" i="2" s="1"/>
  <c r="B3202" i="2" a="1"/>
  <c r="B3202" i="2" s="1"/>
  <c r="B3203" i="2" a="1"/>
  <c r="B3203" i="2" s="1"/>
  <c r="B3204" i="2" a="1"/>
  <c r="B3204" i="2" s="1"/>
  <c r="B3205" i="2" a="1"/>
  <c r="B3205" i="2" s="1"/>
  <c r="B3206" i="2" a="1"/>
  <c r="B3206" i="2" s="1"/>
  <c r="B3207" i="2" a="1"/>
  <c r="B3207" i="2" s="1"/>
  <c r="B3208" i="2" a="1"/>
  <c r="B3208" i="2" s="1"/>
  <c r="B3209" i="2" a="1"/>
  <c r="B3209" i="2" s="1"/>
  <c r="B3210" i="2" a="1"/>
  <c r="B3210" i="2" s="1"/>
  <c r="B3211" i="2" a="1"/>
  <c r="B3211" i="2" s="1"/>
  <c r="B3212" i="2" a="1"/>
  <c r="B3212" i="2" s="1"/>
  <c r="B3213" i="2" a="1"/>
  <c r="B3213" i="2" s="1"/>
  <c r="B3214" i="2" a="1"/>
  <c r="B3214" i="2" s="1"/>
  <c r="B3215" i="2" a="1"/>
  <c r="B3215" i="2" s="1"/>
  <c r="B3216" i="2" a="1"/>
  <c r="B3216" i="2" s="1"/>
  <c r="B3217" i="2" a="1"/>
  <c r="B3217" i="2" s="1"/>
  <c r="B3218" i="2" a="1"/>
  <c r="B3218" i="2" s="1"/>
  <c r="B3219" i="2" a="1"/>
  <c r="B3219" i="2" s="1"/>
  <c r="B3220" i="2" a="1"/>
  <c r="B3220" i="2" s="1"/>
  <c r="B3221" i="2" a="1"/>
  <c r="B3221" i="2" s="1"/>
  <c r="B3222" i="2" a="1"/>
  <c r="B3222" i="2" s="1"/>
  <c r="B3223" i="2" a="1"/>
  <c r="B3223" i="2" s="1"/>
  <c r="B3224" i="2" a="1"/>
  <c r="B3224" i="2" s="1"/>
  <c r="B3225" i="2" a="1"/>
  <c r="B3225" i="2" s="1"/>
  <c r="B3226" i="2" a="1"/>
  <c r="B3226" i="2" s="1"/>
  <c r="B3227" i="2" a="1"/>
  <c r="B3227" i="2" s="1"/>
  <c r="B3228" i="2" a="1"/>
  <c r="B3228" i="2" s="1"/>
  <c r="B3229" i="2" a="1"/>
  <c r="B3229" i="2" s="1"/>
  <c r="B3230" i="2" a="1"/>
  <c r="B3230" i="2" s="1"/>
  <c r="B3231" i="2" a="1"/>
  <c r="B3231" i="2" s="1"/>
  <c r="B3232" i="2" a="1"/>
  <c r="B3232" i="2" s="1"/>
  <c r="B3233" i="2" a="1"/>
  <c r="B3233" i="2" s="1"/>
  <c r="B3237" i="2" a="1"/>
  <c r="B3237" i="2" s="1"/>
  <c r="B3238" i="2" a="1"/>
  <c r="B3238" i="2" s="1"/>
  <c r="B3239" i="2" a="1"/>
  <c r="B3239" i="2" s="1"/>
  <c r="B3240" i="2" a="1"/>
  <c r="B3240" i="2" s="1"/>
  <c r="B3241" i="2" a="1"/>
  <c r="B3241" i="2" s="1"/>
  <c r="B3242" i="2" a="1"/>
  <c r="B3242" i="2" s="1"/>
  <c r="B3243" i="2" a="1"/>
  <c r="B3243" i="2" s="1"/>
  <c r="B3244" i="2" a="1"/>
  <c r="B3244" i="2" s="1"/>
  <c r="B3245" i="2" a="1"/>
  <c r="B3245" i="2" s="1"/>
  <c r="B3246" i="2" a="1"/>
  <c r="B3246" i="2" s="1"/>
  <c r="B3247" i="2" a="1"/>
  <c r="B3247" i="2" s="1"/>
  <c r="B3248" i="2" a="1"/>
  <c r="B3248" i="2" s="1"/>
  <c r="B3249" i="2" a="1"/>
  <c r="B3249" i="2" s="1"/>
  <c r="B3250" i="2" a="1"/>
  <c r="B3250" i="2" s="1"/>
  <c r="B3251" i="2" a="1"/>
  <c r="B3251" i="2" s="1"/>
  <c r="B3252" i="2" a="1"/>
  <c r="B3252" i="2" s="1"/>
  <c r="B3253" i="2" a="1"/>
  <c r="B3253" i="2" s="1"/>
  <c r="B3254" i="2" a="1"/>
  <c r="B3254" i="2" s="1"/>
  <c r="B3255" i="2" a="1"/>
  <c r="B3255" i="2" s="1"/>
  <c r="B3256" i="2" a="1"/>
  <c r="B3256" i="2" s="1"/>
  <c r="B3257" i="2" a="1"/>
  <c r="B3257" i="2" s="1"/>
  <c r="B3258" i="2" a="1"/>
  <c r="B3258" i="2" s="1"/>
  <c r="B3259" i="2" a="1"/>
  <c r="B3259" i="2" s="1"/>
  <c r="B3260" i="2" a="1"/>
  <c r="B3260" i="2" s="1"/>
  <c r="B3261" i="2" a="1"/>
  <c r="B3261" i="2" s="1"/>
  <c r="B3262" i="2" a="1"/>
  <c r="B3262" i="2" s="1"/>
  <c r="B3263" i="2" a="1"/>
  <c r="B3263" i="2" s="1"/>
  <c r="B3264" i="2" a="1"/>
  <c r="B3264" i="2" s="1"/>
  <c r="B3265" i="2" a="1"/>
  <c r="B3266" i="2" a="1"/>
  <c r="B3266" i="2" s="1"/>
  <c r="B3267" i="2" a="1"/>
  <c r="B3267" i="2" s="1"/>
  <c r="B3268" i="2" a="1"/>
  <c r="B3268" i="2" s="1"/>
  <c r="B3269" i="2" a="1"/>
  <c r="B3269" i="2" s="1"/>
  <c r="B3270" i="2" a="1"/>
  <c r="B3270" i="2" s="1"/>
  <c r="B3271" i="2" a="1"/>
  <c r="B3271" i="2" s="1"/>
  <c r="B3272" i="2" a="1"/>
  <c r="B3272" i="2" s="1"/>
  <c r="B3273" i="2" a="1"/>
  <c r="B3273" i="2" s="1"/>
  <c r="B3274" i="2" a="1"/>
  <c r="B3274" i="2" s="1"/>
  <c r="B3275" i="2" a="1"/>
  <c r="B3275" i="2" s="1"/>
  <c r="B3276" i="2" a="1"/>
  <c r="B3276" i="2" s="1"/>
  <c r="B3277" i="2" a="1"/>
  <c r="B3277" i="2" s="1"/>
  <c r="B3278" i="2" a="1"/>
  <c r="B3278" i="2" s="1"/>
  <c r="B3279" i="2" a="1"/>
  <c r="B3279" i="2" s="1"/>
  <c r="B3280" i="2" a="1"/>
  <c r="B3280" i="2" s="1"/>
  <c r="B3281" i="2" a="1"/>
  <c r="B3281" i="2" s="1"/>
  <c r="B3282" i="2" a="1"/>
  <c r="B3282" i="2" s="1"/>
  <c r="B3283" i="2" a="1"/>
  <c r="B3283" i="2" s="1"/>
  <c r="B3284" i="2" a="1"/>
  <c r="B3284" i="2" s="1"/>
  <c r="B3285" i="2" a="1"/>
  <c r="B3285" i="2" s="1"/>
  <c r="B3286" i="2" a="1"/>
  <c r="B3286" i="2" s="1"/>
  <c r="B3287" i="2" a="1"/>
  <c r="B3287" i="2" s="1"/>
  <c r="B3288" i="2" a="1"/>
  <c r="B3288" i="2" s="1"/>
  <c r="B3289" i="2" a="1"/>
  <c r="B3289" i="2" s="1"/>
  <c r="B3290" i="2" a="1"/>
  <c r="B3290" i="2" s="1"/>
  <c r="B3291" i="2" a="1"/>
  <c r="B3291" i="2" s="1"/>
  <c r="B3292" i="2" a="1"/>
  <c r="B3292" i="2" s="1"/>
  <c r="B3293" i="2" a="1"/>
  <c r="B3293" i="2" s="1"/>
  <c r="B3294" i="2" a="1"/>
  <c r="B3294" i="2" s="1"/>
  <c r="B3295" i="2" a="1"/>
  <c r="B3295" i="2" s="1"/>
  <c r="B3296" i="2" a="1"/>
  <c r="B3296" i="2" s="1"/>
  <c r="B3297" i="2" a="1"/>
  <c r="B3297" i="2" s="1"/>
  <c r="B3298" i="2" a="1"/>
  <c r="B3298" i="2" s="1"/>
  <c r="B3299" i="2" a="1"/>
  <c r="B3299" i="2" s="1"/>
  <c r="B3300" i="2" a="1"/>
  <c r="B3300" i="2" s="1"/>
  <c r="B3301" i="2" a="1"/>
  <c r="B3301" i="2" s="1"/>
  <c r="B3302" i="2" a="1"/>
  <c r="B3302" i="2" s="1"/>
  <c r="B3303" i="2" a="1"/>
  <c r="B3303" i="2" s="1"/>
  <c r="B3304" i="2" a="1"/>
  <c r="B3304" i="2" s="1"/>
  <c r="B3305" i="2" a="1"/>
  <c r="B3305" i="2" s="1"/>
  <c r="B3306" i="2" a="1"/>
  <c r="B3306" i="2" s="1"/>
  <c r="B3307" i="2" a="1"/>
  <c r="B3307" i="2" s="1"/>
  <c r="B3308" i="2" a="1"/>
  <c r="B3308" i="2" s="1"/>
  <c r="B3309" i="2" a="1"/>
  <c r="B3309" i="2" s="1"/>
  <c r="B3310" i="2" a="1"/>
  <c r="B3310" i="2" s="1"/>
  <c r="B3311" i="2" a="1"/>
  <c r="B3311" i="2" s="1"/>
  <c r="B3312" i="2" a="1"/>
  <c r="B3312" i="2" s="1"/>
  <c r="B3313" i="2" a="1"/>
  <c r="B3313" i="2" s="1"/>
  <c r="B3314" i="2" a="1"/>
  <c r="B3314" i="2" s="1"/>
  <c r="B3315" i="2" a="1"/>
  <c r="B3315" i="2" s="1"/>
  <c r="B3316" i="2" a="1"/>
  <c r="B3316" i="2" s="1"/>
  <c r="B3317" i="2" a="1"/>
  <c r="B3317" i="2" s="1"/>
  <c r="B3318" i="2" a="1"/>
  <c r="B3318" i="2" s="1"/>
  <c r="B3319" i="2" a="1"/>
  <c r="B3319" i="2" s="1"/>
  <c r="B3320" i="2" a="1"/>
  <c r="B3320" i="2" s="1"/>
  <c r="B3321" i="2" a="1"/>
  <c r="B3321" i="2" s="1"/>
  <c r="B3322" i="2" a="1"/>
  <c r="B3322" i="2" s="1"/>
  <c r="B3323" i="2" a="1"/>
  <c r="B3323" i="2" s="1"/>
  <c r="B3324" i="2" a="1"/>
  <c r="B3324" i="2" s="1"/>
  <c r="B3325" i="2" a="1"/>
  <c r="B3325" i="2" s="1"/>
  <c r="B3326" i="2" a="1"/>
  <c r="B3326" i="2" s="1"/>
  <c r="B3327" i="2" a="1"/>
  <c r="B3327" i="2" s="1"/>
  <c r="B3328" i="2" a="1"/>
  <c r="B3328" i="2" s="1"/>
  <c r="B3329" i="2" a="1"/>
  <c r="B3329" i="2" s="1"/>
  <c r="B3330" i="2" a="1"/>
  <c r="B3330" i="2" s="1"/>
  <c r="B3331" i="2" a="1"/>
  <c r="B3331" i="2" s="1"/>
  <c r="B3332" i="2" a="1"/>
  <c r="B3332" i="2" s="1"/>
  <c r="B3333" i="2" a="1"/>
  <c r="B3333" i="2" s="1"/>
  <c r="B3334" i="2" a="1"/>
  <c r="B3334" i="2" s="1"/>
  <c r="B3335" i="2" a="1"/>
  <c r="B3335" i="2" s="1"/>
  <c r="B3336" i="2" a="1"/>
  <c r="B3336" i="2" s="1"/>
  <c r="B3337" i="2" a="1"/>
  <c r="B3337" i="2" s="1"/>
  <c r="B3338" i="2" a="1"/>
  <c r="B3338" i="2" s="1"/>
  <c r="B3339" i="2" a="1"/>
  <c r="B3339" i="2" s="1"/>
  <c r="B3340" i="2" a="1"/>
  <c r="B3340" i="2" s="1"/>
  <c r="B3341" i="2" a="1"/>
  <c r="B3341" i="2" s="1"/>
  <c r="B3342" i="2" a="1"/>
  <c r="B3342" i="2" s="1"/>
  <c r="B3343" i="2" a="1"/>
  <c r="B3343" i="2" s="1"/>
  <c r="B3344" i="2" a="1"/>
  <c r="B3344" i="2" s="1"/>
  <c r="B3345" i="2" a="1"/>
  <c r="B3345" i="2" s="1"/>
  <c r="B3346" i="2" a="1"/>
  <c r="B3346" i="2" s="1"/>
  <c r="B3347" i="2" a="1"/>
  <c r="B3347" i="2" s="1"/>
  <c r="B3348" i="2" a="1"/>
  <c r="B3348" i="2" s="1"/>
  <c r="B3349" i="2" a="1"/>
  <c r="B3349" i="2" s="1"/>
  <c r="B3350" i="2" a="1"/>
  <c r="B3350" i="2" s="1"/>
  <c r="B3351" i="2" a="1"/>
  <c r="B3351" i="2" s="1"/>
  <c r="B3352" i="2" a="1"/>
  <c r="B3352" i="2" s="1"/>
  <c r="B3353" i="2" a="1"/>
  <c r="B3353" i="2" s="1"/>
  <c r="B3354" i="2" a="1"/>
  <c r="B3354" i="2" s="1"/>
  <c r="B3355" i="2" a="1"/>
  <c r="B3355" i="2" s="1"/>
  <c r="B3356" i="2" a="1"/>
  <c r="B3356" i="2" s="1"/>
  <c r="B3357" i="2" a="1"/>
  <c r="B3357" i="2" s="1"/>
  <c r="B3358" i="2" a="1"/>
  <c r="B3358" i="2" s="1"/>
  <c r="B3359" i="2" a="1"/>
  <c r="B3359" i="2" s="1"/>
  <c r="B3360" i="2" a="1"/>
  <c r="B3360" i="2" s="1"/>
  <c r="B3361" i="2" a="1"/>
  <c r="B3361" i="2" s="1"/>
  <c r="B3362" i="2" a="1"/>
  <c r="B3362" i="2" s="1"/>
  <c r="B3363" i="2" a="1"/>
  <c r="B3363" i="2" s="1"/>
  <c r="B3364" i="2" a="1"/>
  <c r="B3364" i="2" s="1"/>
  <c r="B3365" i="2" a="1"/>
  <c r="B3365" i="2" s="1"/>
  <c r="B3366" i="2" a="1"/>
  <c r="B3366" i="2" s="1"/>
  <c r="B3367" i="2" a="1"/>
  <c r="B3367" i="2" s="1"/>
  <c r="B3368" i="2" a="1"/>
  <c r="B3368" i="2" s="1"/>
  <c r="B3369" i="2" a="1"/>
  <c r="B3369" i="2" s="1"/>
  <c r="B3370" i="2" a="1"/>
  <c r="B3370" i="2" s="1"/>
  <c r="B3371" i="2" a="1"/>
  <c r="B3371" i="2" s="1"/>
  <c r="B3372" i="2" a="1"/>
  <c r="B3372" i="2" s="1"/>
  <c r="B3373" i="2" a="1"/>
  <c r="B3373" i="2" s="1"/>
  <c r="B3374" i="2" a="1"/>
  <c r="B3374" i="2" s="1"/>
  <c r="B3375" i="2" a="1"/>
  <c r="B3375" i="2" s="1"/>
  <c r="B3376" i="2" a="1"/>
  <c r="B3376" i="2" s="1"/>
  <c r="B3377" i="2" a="1"/>
  <c r="B3377" i="2" s="1"/>
  <c r="B3378" i="2" a="1"/>
  <c r="B3378" i="2" s="1"/>
  <c r="B3379" i="2" a="1"/>
  <c r="B3379" i="2" s="1"/>
  <c r="B3380" i="2" a="1"/>
  <c r="B3380" i="2" s="1"/>
  <c r="B3381" i="2" a="1"/>
  <c r="B3381" i="2" s="1"/>
  <c r="B3382" i="2" a="1"/>
  <c r="B3382" i="2" s="1"/>
  <c r="B3383" i="2" a="1"/>
  <c r="B3383" i="2" s="1"/>
  <c r="B3384" i="2" a="1"/>
  <c r="B3384" i="2" s="1"/>
  <c r="B3385" i="2" a="1"/>
  <c r="B3385" i="2" s="1"/>
  <c r="B3386" i="2" a="1"/>
  <c r="B3386" i="2" s="1"/>
  <c r="B3387" i="2" a="1"/>
  <c r="B3387" i="2" s="1"/>
  <c r="B3388" i="2" a="1"/>
  <c r="B3388" i="2" s="1"/>
  <c r="B3389" i="2" a="1"/>
  <c r="B3389" i="2" s="1"/>
  <c r="B3390" i="2" a="1"/>
  <c r="B3390" i="2" s="1"/>
  <c r="B3391" i="2" a="1"/>
  <c r="B3391" i="2" s="1"/>
  <c r="B3392" i="2" a="1"/>
  <c r="B3392" i="2" s="1"/>
  <c r="B3393" i="2" a="1"/>
  <c r="B3393" i="2" s="1"/>
  <c r="B3394" i="2" a="1"/>
  <c r="B3394" i="2" s="1"/>
  <c r="B3395" i="2" a="1"/>
  <c r="B3395" i="2" s="1"/>
  <c r="B3396" i="2" a="1"/>
  <c r="B3396" i="2" s="1"/>
  <c r="B3397" i="2" a="1"/>
  <c r="B3397" i="2" s="1"/>
  <c r="B3398" i="2" a="1"/>
  <c r="B3398" i="2" s="1"/>
  <c r="B3399" i="2" a="1"/>
  <c r="B3399" i="2" s="1"/>
  <c r="B3400" i="2" a="1"/>
  <c r="B3400" i="2" s="1"/>
  <c r="B3401" i="2" a="1"/>
  <c r="B3401" i="2" s="1"/>
  <c r="B3402" i="2" a="1"/>
  <c r="B3402" i="2" s="1"/>
  <c r="B3403" i="2" a="1"/>
  <c r="B3403" i="2" s="1"/>
  <c r="B3404" i="2" a="1"/>
  <c r="B3404" i="2" s="1"/>
  <c r="B3405" i="2" a="1"/>
  <c r="B3405" i="2" s="1"/>
  <c r="B3406" i="2" a="1"/>
  <c r="B3406" i="2" s="1"/>
  <c r="B3407" i="2" a="1"/>
  <c r="B3407" i="2" s="1"/>
  <c r="B3408" i="2" a="1"/>
  <c r="B3408" i="2" s="1"/>
  <c r="B3409" i="2" a="1"/>
  <c r="B3409" i="2" s="1"/>
  <c r="B3410" i="2" a="1"/>
  <c r="B3410" i="2" s="1"/>
  <c r="B3411" i="2" a="1"/>
  <c r="B3411" i="2" s="1"/>
  <c r="B3413" i="2" a="1"/>
  <c r="B3413" i="2" s="1"/>
  <c r="B3414" i="2" a="1"/>
  <c r="B3414" i="2" s="1"/>
  <c r="B3415" i="2" a="1"/>
  <c r="B3415" i="2" s="1"/>
  <c r="B3416" i="2" a="1"/>
  <c r="B3416" i="2" s="1"/>
  <c r="B3417" i="2" a="1"/>
  <c r="B3417" i="2" s="1"/>
  <c r="B3418" i="2" a="1"/>
  <c r="B3418" i="2" s="1"/>
  <c r="B3419" i="2" a="1"/>
  <c r="B3419" i="2" s="1"/>
  <c r="B3420" i="2" a="1"/>
  <c r="B3420" i="2" s="1"/>
  <c r="B3421" i="2" a="1"/>
  <c r="B3421" i="2" s="1"/>
  <c r="B3422" i="2" a="1"/>
  <c r="B3422" i="2" s="1"/>
  <c r="B3423" i="2" a="1"/>
  <c r="B3423" i="2" s="1"/>
  <c r="B3424" i="2" a="1"/>
  <c r="B3424" i="2" s="1"/>
  <c r="B3425" i="2" a="1"/>
  <c r="B3425" i="2" s="1"/>
  <c r="B3426" i="2" a="1"/>
  <c r="B3426" i="2" s="1"/>
  <c r="B3427" i="2" a="1"/>
  <c r="B3427" i="2" s="1"/>
  <c r="B3428" i="2" a="1"/>
  <c r="B3428" i="2" s="1"/>
  <c r="B3429" i="2" a="1"/>
  <c r="B3429" i="2" s="1"/>
  <c r="B3430" i="2" a="1"/>
  <c r="B3430" i="2" s="1"/>
  <c r="B3431" i="2" a="1"/>
  <c r="B3431" i="2" s="1"/>
  <c r="B3432" i="2" a="1"/>
  <c r="B3432" i="2" s="1"/>
  <c r="B3433" i="2" a="1"/>
  <c r="B3433" i="2" s="1"/>
  <c r="B3436" i="2" a="1"/>
  <c r="B3436" i="2" s="1"/>
  <c r="B3437" i="2" a="1"/>
  <c r="B3437" i="2" s="1"/>
  <c r="B3438" i="2" a="1"/>
  <c r="B3438" i="2" s="1"/>
  <c r="B3439" i="2" a="1"/>
  <c r="B3439" i="2" s="1"/>
  <c r="B3440" i="2" a="1"/>
  <c r="B3440" i="2" s="1"/>
  <c r="B3441" i="2" a="1"/>
  <c r="B3441" i="2" s="1"/>
  <c r="B3442" i="2" a="1"/>
  <c r="B3442" i="2" s="1"/>
  <c r="B3443" i="2" a="1"/>
  <c r="B3443" i="2" s="1"/>
  <c r="B3444" i="2" a="1"/>
  <c r="B3444" i="2" s="1"/>
  <c r="B3445" i="2" a="1"/>
  <c r="B3445" i="2" s="1"/>
  <c r="B3446" i="2" a="1"/>
  <c r="B3446" i="2" s="1"/>
  <c r="B3447" i="2" a="1"/>
  <c r="B3447" i="2" s="1"/>
  <c r="B3448" i="2" a="1"/>
  <c r="B3448" i="2" s="1"/>
  <c r="B3449" i="2" a="1"/>
  <c r="B3449" i="2" s="1"/>
  <c r="B3450" i="2" a="1"/>
  <c r="B3450" i="2" s="1"/>
  <c r="B3451" i="2" a="1"/>
  <c r="B3451" i="2" s="1"/>
  <c r="B3452" i="2" a="1"/>
  <c r="B3452" i="2" s="1"/>
  <c r="B3453" i="2" a="1"/>
  <c r="B3453" i="2" s="1"/>
  <c r="B3454" i="2" a="1"/>
  <c r="B3454" i="2" s="1"/>
  <c r="B3455" i="2" a="1"/>
  <c r="B3455" i="2" s="1"/>
  <c r="B3456" i="2" a="1"/>
  <c r="B3456" i="2" s="1"/>
  <c r="B3457" i="2" a="1"/>
  <c r="B3457" i="2" s="1"/>
  <c r="B3458" i="2" a="1"/>
  <c r="B3458" i="2" s="1"/>
  <c r="B3459" i="2" a="1"/>
  <c r="B3459" i="2" s="1"/>
  <c r="B3460" i="2" a="1"/>
  <c r="B3460" i="2" s="1"/>
  <c r="B3461" i="2" a="1"/>
  <c r="B3461" i="2" s="1"/>
  <c r="B3462" i="2" a="1"/>
  <c r="B3462" i="2" s="1"/>
  <c r="B3463" i="2" a="1"/>
  <c r="B3463" i="2" s="1"/>
  <c r="B3464" i="2" a="1"/>
  <c r="B3464" i="2" s="1"/>
  <c r="B3465" i="2" a="1"/>
  <c r="B3465" i="2" s="1"/>
  <c r="B3466" i="2" a="1"/>
  <c r="B3466" i="2" s="1"/>
  <c r="B3467" i="2" a="1"/>
  <c r="B3467" i="2" s="1"/>
  <c r="B3468" i="2" a="1"/>
  <c r="B3468" i="2" s="1"/>
  <c r="B3469" i="2" a="1"/>
  <c r="B3469" i="2" s="1"/>
  <c r="B3470" i="2" a="1"/>
  <c r="B3470" i="2" s="1"/>
  <c r="B3471" i="2" a="1"/>
  <c r="B3471" i="2" s="1"/>
  <c r="B3472" i="2" a="1"/>
  <c r="B3472" i="2" s="1"/>
  <c r="B3473" i="2" a="1"/>
  <c r="B3473" i="2" s="1"/>
  <c r="B3474" i="2" a="1"/>
  <c r="B3474" i="2" s="1"/>
  <c r="B3475" i="2" a="1"/>
  <c r="B3475" i="2" s="1"/>
  <c r="B3476" i="2" a="1"/>
  <c r="B3476" i="2" s="1"/>
  <c r="B3477" i="2" a="1"/>
  <c r="B3477" i="2" s="1"/>
  <c r="B3478" i="2" a="1"/>
  <c r="B3478" i="2" s="1"/>
  <c r="B3479" i="2" a="1"/>
  <c r="B3479" i="2" s="1"/>
  <c r="B3480" i="2" a="1"/>
  <c r="B3480" i="2" s="1"/>
  <c r="B3481" i="2" a="1"/>
  <c r="B3481" i="2" s="1"/>
  <c r="B3482" i="2" a="1"/>
  <c r="B3482" i="2" s="1"/>
  <c r="B3483" i="2" a="1"/>
  <c r="B3483" i="2" s="1"/>
  <c r="B3484" i="2" a="1"/>
  <c r="B3484" i="2" s="1"/>
  <c r="B3485" i="2" a="1"/>
  <c r="B3485" i="2" s="1"/>
  <c r="B3486" i="2" a="1"/>
  <c r="B3486" i="2" s="1"/>
  <c r="B3487" i="2" a="1"/>
  <c r="B3487" i="2" s="1"/>
  <c r="B3488" i="2" a="1"/>
  <c r="B3488" i="2" s="1"/>
  <c r="B3489" i="2" a="1"/>
  <c r="B3489" i="2" s="1"/>
  <c r="B3490" i="2" a="1"/>
  <c r="B3490" i="2" s="1"/>
  <c r="B3491" i="2" a="1"/>
  <c r="B3491" i="2" s="1"/>
  <c r="B3492" i="2" a="1"/>
  <c r="B3492" i="2" s="1"/>
  <c r="B3493" i="2" a="1"/>
  <c r="B3493" i="2" s="1"/>
  <c r="B3494" i="2" a="1"/>
  <c r="B3494" i="2" s="1"/>
  <c r="B3495" i="2" a="1"/>
  <c r="B3495" i="2" s="1"/>
  <c r="B3496" i="2" a="1"/>
  <c r="B3496" i="2" s="1"/>
  <c r="B3497" i="2" a="1"/>
  <c r="B3497" i="2" s="1"/>
  <c r="B3498" i="2" a="1"/>
  <c r="B3498" i="2" s="1"/>
  <c r="B3499" i="2" a="1"/>
  <c r="B3499" i="2" s="1"/>
  <c r="B3500" i="2" a="1"/>
  <c r="B3500" i="2" s="1"/>
  <c r="B3501" i="2" a="1"/>
  <c r="B3501" i="2" s="1"/>
  <c r="B3502" i="2" a="1"/>
  <c r="B3502" i="2" s="1"/>
  <c r="B3503" i="2" a="1"/>
  <c r="B3503" i="2" s="1"/>
  <c r="B3504" i="2" a="1"/>
  <c r="B3504" i="2" s="1"/>
  <c r="B3505" i="2" a="1"/>
  <c r="B3505" i="2" s="1"/>
  <c r="B3506" i="2" a="1"/>
  <c r="B3506" i="2" s="1"/>
  <c r="B3507" i="2" a="1"/>
  <c r="B3507" i="2" s="1"/>
  <c r="B3508" i="2" a="1"/>
  <c r="B3508" i="2" s="1"/>
  <c r="B3509" i="2" a="1"/>
  <c r="B3509" i="2" s="1"/>
  <c r="B3510" i="2" a="1"/>
  <c r="B3510" i="2" s="1"/>
  <c r="B3511" i="2" a="1"/>
  <c r="B3511" i="2" s="1"/>
  <c r="B3512" i="2" a="1"/>
  <c r="B3512" i="2" s="1"/>
  <c r="B3513" i="2" a="1"/>
  <c r="B3513" i="2" s="1"/>
  <c r="B3514" i="2" a="1"/>
  <c r="B3514" i="2" s="1"/>
  <c r="B3515" i="2" a="1"/>
  <c r="B3515" i="2" s="1"/>
  <c r="B3516" i="2" a="1"/>
  <c r="B3516" i="2" s="1"/>
  <c r="B3517" i="2" a="1"/>
  <c r="B3517" i="2" s="1"/>
  <c r="B3518" i="2" a="1"/>
  <c r="B3518" i="2" s="1"/>
  <c r="B3519" i="2" a="1"/>
  <c r="B3519" i="2" s="1"/>
  <c r="B3520" i="2" a="1"/>
  <c r="B3520" i="2" s="1"/>
  <c r="B3521" i="2" a="1"/>
  <c r="B3521" i="2" s="1"/>
  <c r="B3522" i="2" a="1"/>
  <c r="B3522" i="2" s="1"/>
  <c r="B3523" i="2" a="1"/>
  <c r="B3523" i="2" s="1"/>
  <c r="B3524" i="2" a="1"/>
  <c r="B3524" i="2" s="1"/>
  <c r="B3525" i="2" a="1"/>
  <c r="B3525" i="2" s="1"/>
  <c r="B3526" i="2" a="1"/>
  <c r="B3526" i="2" s="1"/>
  <c r="B3527" i="2" a="1"/>
  <c r="B3527" i="2" s="1"/>
  <c r="B3528" i="2" a="1"/>
  <c r="B3528" i="2" s="1"/>
  <c r="B3529" i="2" a="1"/>
  <c r="B3529" i="2" s="1"/>
  <c r="B3530" i="2" a="1"/>
  <c r="B3530" i="2" s="1"/>
  <c r="B3531" i="2" a="1"/>
  <c r="B3531" i="2" s="1"/>
  <c r="B3532" i="2" a="1"/>
  <c r="B3532" i="2" s="1"/>
  <c r="B3533" i="2" a="1"/>
  <c r="B3533" i="2" s="1"/>
  <c r="B3534" i="2" a="1"/>
  <c r="B3534" i="2" s="1"/>
  <c r="B3535" i="2" a="1"/>
  <c r="B3535" i="2" s="1"/>
  <c r="B3536" i="2" a="1"/>
  <c r="B3536" i="2" s="1"/>
  <c r="B3537" i="2" a="1"/>
  <c r="B3537" i="2" s="1"/>
  <c r="B3538" i="2" a="1"/>
  <c r="B3538" i="2" s="1"/>
  <c r="B3539" i="2" a="1"/>
  <c r="B3539" i="2" s="1"/>
  <c r="B3540" i="2" a="1"/>
  <c r="B3540" i="2" s="1"/>
  <c r="B3541" i="2" a="1"/>
  <c r="B3541" i="2" s="1"/>
  <c r="B3542" i="2" a="1"/>
  <c r="B3542" i="2" s="1"/>
  <c r="B3543" i="2" a="1"/>
  <c r="B3543" i="2" s="1"/>
  <c r="B3544" i="2" a="1"/>
  <c r="B3544" i="2" s="1"/>
  <c r="B3545" i="2" a="1"/>
  <c r="B3545" i="2" s="1"/>
  <c r="B3546" i="2" a="1"/>
  <c r="B3546" i="2" s="1"/>
  <c r="B3547" i="2" a="1"/>
  <c r="B3547" i="2" s="1"/>
  <c r="B3548" i="2" a="1"/>
  <c r="B3548" i="2" s="1"/>
  <c r="B3549" i="2" a="1"/>
  <c r="B3549" i="2" s="1"/>
  <c r="B3550" i="2" a="1"/>
  <c r="B3550" i="2" s="1"/>
  <c r="B3551" i="2" a="1"/>
  <c r="B3551" i="2" s="1"/>
  <c r="B3552" i="2" a="1"/>
  <c r="B3552" i="2" s="1"/>
  <c r="B3553" i="2" a="1"/>
  <c r="B3553" i="2" s="1"/>
  <c r="B3554" i="2" a="1"/>
  <c r="B3554" i="2" s="1"/>
  <c r="B3555" i="2" a="1"/>
  <c r="B3555" i="2" s="1"/>
  <c r="B3556" i="2" a="1"/>
  <c r="B3556" i="2" s="1"/>
  <c r="B3557" i="2" a="1"/>
  <c r="B3557" i="2" s="1"/>
  <c r="B3558" i="2" a="1"/>
  <c r="B3558" i="2" s="1"/>
  <c r="B3559" i="2" a="1"/>
  <c r="B3559" i="2" s="1"/>
  <c r="B3560" i="2" a="1"/>
  <c r="B3560" i="2" s="1"/>
  <c r="B3561" i="2" a="1"/>
  <c r="B3561" i="2" s="1"/>
  <c r="B3562" i="2" a="1"/>
  <c r="B3562" i="2" s="1"/>
  <c r="B3563" i="2" a="1"/>
  <c r="B3563" i="2" s="1"/>
  <c r="B3564" i="2" a="1"/>
  <c r="B3564" i="2" s="1"/>
  <c r="B3565" i="2" a="1"/>
  <c r="B3565" i="2" s="1"/>
  <c r="B3566" i="2" a="1"/>
  <c r="B3566" i="2" s="1"/>
  <c r="B3567" i="2" a="1"/>
  <c r="B3567" i="2" s="1"/>
  <c r="B3568" i="2" a="1"/>
  <c r="B3568" i="2" s="1"/>
  <c r="B3569" i="2" a="1"/>
  <c r="B3569" i="2" s="1"/>
  <c r="B3570" i="2" a="1"/>
  <c r="B3570" i="2" s="1"/>
  <c r="B3571" i="2" a="1"/>
  <c r="B3571" i="2" s="1"/>
  <c r="B3572" i="2" a="1"/>
  <c r="B3572" i="2" s="1"/>
  <c r="B3573" i="2" a="1"/>
  <c r="B3573" i="2" s="1"/>
  <c r="B3574" i="2" a="1"/>
  <c r="B3574" i="2" s="1"/>
  <c r="B3575" i="2" a="1"/>
  <c r="B3575" i="2" s="1"/>
  <c r="B3576" i="2" a="1"/>
  <c r="B3576" i="2" s="1"/>
  <c r="B3577" i="2" a="1"/>
  <c r="B3577" i="2" s="1"/>
  <c r="B3578" i="2" a="1"/>
  <c r="B3578" i="2" s="1"/>
  <c r="B3579" i="2" a="1"/>
  <c r="B3579" i="2" s="1"/>
  <c r="B3580" i="2" a="1"/>
  <c r="B3580" i="2" s="1"/>
  <c r="B3581" i="2" a="1"/>
  <c r="B3581" i="2" s="1"/>
  <c r="B3582" i="2" a="1"/>
  <c r="B3582" i="2" s="1"/>
  <c r="B3583" i="2" a="1"/>
  <c r="B3583" i="2" s="1"/>
  <c r="B3584" i="2" a="1"/>
  <c r="B3584" i="2" s="1"/>
  <c r="B3585" i="2" a="1"/>
  <c r="B3585" i="2" s="1"/>
  <c r="B3586" i="2" a="1"/>
  <c r="B3586" i="2" s="1"/>
  <c r="B3587" i="2" a="1"/>
  <c r="B3587" i="2" s="1"/>
  <c r="B3588" i="2" a="1"/>
  <c r="B3588" i="2" s="1"/>
  <c r="B3589" i="2" a="1"/>
  <c r="B3589" i="2" s="1"/>
  <c r="B3590" i="2" a="1"/>
  <c r="B3590" i="2" s="1"/>
  <c r="B3591" i="2" a="1"/>
  <c r="B3591" i="2" s="1"/>
  <c r="B3592" i="2" a="1"/>
  <c r="B3592" i="2" s="1"/>
  <c r="B3593" i="2" a="1"/>
  <c r="B3593" i="2" s="1"/>
  <c r="B3594" i="2" a="1"/>
  <c r="B3594" i="2" s="1"/>
  <c r="B3595" i="2" a="1"/>
  <c r="B3595" i="2" s="1"/>
  <c r="B3596" i="2" a="1"/>
  <c r="B3596" i="2" s="1"/>
  <c r="B3597" i="2" a="1"/>
  <c r="B3597" i="2" s="1"/>
  <c r="B3598" i="2" a="1"/>
  <c r="B3598" i="2" s="1"/>
  <c r="B3599" i="2" a="1"/>
  <c r="B3599" i="2" s="1"/>
  <c r="B3600" i="2" a="1"/>
  <c r="B3600" i="2" s="1"/>
  <c r="B3601" i="2" a="1"/>
  <c r="B3601" i="2" s="1"/>
  <c r="B3602" i="2" a="1"/>
  <c r="B3602" i="2" s="1"/>
  <c r="B3603" i="2" a="1"/>
  <c r="B3603" i="2" s="1"/>
  <c r="B3604" i="2" a="1"/>
  <c r="B3604" i="2" s="1"/>
  <c r="B3605" i="2" a="1"/>
  <c r="B3605" i="2" s="1"/>
  <c r="B3606" i="2" a="1"/>
  <c r="B3606" i="2" s="1"/>
  <c r="B3607" i="2" a="1"/>
  <c r="B3607" i="2" s="1"/>
  <c r="B3608" i="2" a="1"/>
  <c r="B3608" i="2" s="1"/>
  <c r="B3609" i="2" a="1"/>
  <c r="B3609" i="2" s="1"/>
  <c r="B3610" i="2" a="1"/>
  <c r="B3610" i="2" s="1"/>
  <c r="B3611" i="2" a="1"/>
  <c r="B3611" i="2" s="1"/>
  <c r="B3612" i="2" a="1"/>
  <c r="B3612" i="2" s="1"/>
  <c r="B3613" i="2" a="1"/>
  <c r="B3613" i="2" s="1"/>
  <c r="B3614" i="2" a="1"/>
  <c r="B3614" i="2" s="1"/>
  <c r="B3615" i="2" a="1"/>
  <c r="B3615" i="2" s="1"/>
  <c r="B3616" i="2" a="1"/>
  <c r="B3616" i="2" s="1"/>
  <c r="B3617" i="2" a="1"/>
  <c r="B3617" i="2" s="1"/>
  <c r="B3618" i="2" a="1"/>
  <c r="B3618" i="2" s="1"/>
  <c r="B3619" i="2" a="1"/>
  <c r="B3619" i="2" s="1"/>
  <c r="B3620" i="2" a="1"/>
  <c r="B3620" i="2" s="1"/>
  <c r="B3621" i="2" a="1"/>
  <c r="B3621" i="2" s="1"/>
  <c r="B3622" i="2" a="1"/>
  <c r="B3622" i="2" s="1"/>
  <c r="B3623" i="2" a="1"/>
  <c r="B3623" i="2" s="1"/>
  <c r="B3624" i="2" a="1"/>
  <c r="B3624" i="2" s="1"/>
  <c r="B3625" i="2" a="1"/>
  <c r="B3625" i="2" s="1"/>
  <c r="B3626" i="2" a="1"/>
  <c r="B3626" i="2" s="1"/>
  <c r="B3627" i="2" a="1"/>
  <c r="B3627" i="2" s="1"/>
  <c r="B3628" i="2" a="1"/>
  <c r="B3628" i="2" s="1"/>
  <c r="B3629" i="2" a="1"/>
  <c r="B3629" i="2" s="1"/>
  <c r="B3630" i="2" a="1"/>
  <c r="B3630" i="2" s="1"/>
  <c r="B3631" i="2" a="1"/>
  <c r="B3631" i="2" s="1"/>
  <c r="B3632" i="2" a="1"/>
  <c r="B3632" i="2" s="1"/>
  <c r="B3634" i="2" a="1"/>
  <c r="B3634" i="2" s="1"/>
  <c r="B3635" i="2" a="1"/>
  <c r="B3635" i="2" s="1"/>
  <c r="B3636" i="2" a="1"/>
  <c r="B3636" i="2" s="1"/>
  <c r="B3637" i="2" a="1"/>
  <c r="B3637" i="2" s="1"/>
  <c r="B3638" i="2" a="1"/>
  <c r="B3638" i="2" s="1"/>
  <c r="B3639" i="2" a="1"/>
  <c r="B3639" i="2" s="1"/>
  <c r="B3640" i="2" a="1"/>
  <c r="B3640" i="2" s="1"/>
  <c r="B3641" i="2" a="1"/>
  <c r="B3641" i="2" s="1"/>
  <c r="B3643" i="2" a="1"/>
  <c r="B3643" i="2" s="1"/>
  <c r="B3644" i="2" a="1"/>
  <c r="B3644" i="2" s="1"/>
  <c r="B3645" i="2" a="1"/>
  <c r="B3645" i="2" s="1"/>
  <c r="B3646" i="2" a="1"/>
  <c r="B3646" i="2" s="1"/>
  <c r="B3647" i="2" a="1"/>
  <c r="B3647" i="2" s="1"/>
  <c r="B3648" i="2" a="1"/>
  <c r="B3648" i="2" s="1"/>
  <c r="B3649" i="2" a="1"/>
  <c r="B3649" i="2" s="1"/>
  <c r="B3650" i="2" a="1"/>
  <c r="B3650" i="2" s="1"/>
  <c r="B3651" i="2" a="1"/>
  <c r="B3651" i="2" s="1"/>
  <c r="B3652" i="2" a="1"/>
  <c r="B3652" i="2" s="1"/>
  <c r="B3653" i="2" a="1"/>
  <c r="B3653" i="2" s="1"/>
  <c r="B3655" i="2" a="1"/>
  <c r="B3655" i="2" s="1"/>
  <c r="B3673" i="2" a="1"/>
  <c r="B3673" i="2" s="1"/>
  <c r="B3674" i="2" a="1"/>
  <c r="B3674" i="2" s="1"/>
  <c r="B3675" i="2" a="1"/>
  <c r="B3675" i="2" s="1"/>
  <c r="B3676" i="2" a="1"/>
  <c r="B3676" i="2" s="1"/>
  <c r="B3677" i="2" a="1"/>
  <c r="B3677" i="2" s="1"/>
  <c r="B3678" i="2" a="1"/>
  <c r="B3678" i="2" s="1"/>
  <c r="B3679" i="2" a="1"/>
  <c r="B3679" i="2" s="1"/>
  <c r="B3681" i="2" a="1"/>
  <c r="B3681" i="2" s="1"/>
  <c r="B3682" i="2" a="1"/>
  <c r="B3682" i="2" s="1"/>
  <c r="B3683" i="2" a="1"/>
  <c r="B3683" i="2" s="1"/>
  <c r="B3684" i="2" a="1"/>
  <c r="B3684" i="2" s="1"/>
  <c r="B3685" i="2" a="1"/>
  <c r="B3685" i="2" s="1"/>
  <c r="B3686" i="2" a="1"/>
  <c r="B3686" i="2" s="1"/>
  <c r="B3687" i="2" a="1"/>
  <c r="B3687" i="2" s="1"/>
  <c r="B3688" i="2" a="1"/>
  <c r="B3688" i="2" s="1"/>
  <c r="B3689" i="2" a="1"/>
  <c r="B3689" i="2" s="1"/>
  <c r="B3690" i="2" a="1"/>
  <c r="B3690" i="2" s="1"/>
  <c r="B3691" i="2" a="1"/>
  <c r="B3691" i="2" s="1"/>
  <c r="B3692" i="2" a="1"/>
  <c r="B3692" i="2" s="1"/>
  <c r="B3693" i="2" a="1"/>
  <c r="B3693" i="2" s="1"/>
  <c r="B3694" i="2" a="1"/>
  <c r="B3694" i="2" s="1"/>
  <c r="B3695" i="2" a="1"/>
  <c r="B3695" i="2" s="1"/>
  <c r="B3696" i="2" a="1"/>
  <c r="B3696" i="2" s="1"/>
  <c r="B3697" i="2" a="1"/>
  <c r="B3697" i="2" s="1"/>
  <c r="B3698" i="2" a="1"/>
  <c r="B3698" i="2" s="1"/>
  <c r="B3699" i="2" a="1"/>
  <c r="B3699" i="2" s="1"/>
  <c r="B3700" i="2" a="1"/>
  <c r="B3700" i="2" s="1"/>
  <c r="B3701" i="2" a="1"/>
  <c r="B3701" i="2" s="1"/>
  <c r="B3702" i="2" a="1"/>
  <c r="B3702" i="2" s="1"/>
  <c r="B3703" i="2" a="1"/>
  <c r="B3703" i="2" s="1"/>
  <c r="B3704" i="2" a="1"/>
  <c r="B3704" i="2" s="1"/>
  <c r="B3705" i="2" a="1"/>
  <c r="B3705" i="2" s="1"/>
  <c r="B3706" i="2" a="1"/>
  <c r="B3706" i="2" s="1"/>
  <c r="B3707" i="2" a="1"/>
  <c r="B3707" i="2" s="1"/>
  <c r="B3708" i="2" a="1"/>
  <c r="B3708" i="2" s="1"/>
  <c r="B3709" i="2" a="1"/>
  <c r="B3709" i="2" s="1"/>
  <c r="B3710" i="2" a="1"/>
  <c r="B3710" i="2" s="1"/>
  <c r="B3711" i="2" a="1"/>
  <c r="B3711" i="2" s="1"/>
  <c r="B3712" i="2" a="1"/>
  <c r="B3712" i="2" s="1"/>
  <c r="B3713" i="2" a="1"/>
  <c r="B3713" i="2" s="1"/>
  <c r="B3714" i="2" a="1"/>
  <c r="B3714" i="2" s="1"/>
  <c r="B3715" i="2" a="1"/>
  <c r="B3715" i="2" s="1"/>
  <c r="B3716" i="2" a="1"/>
  <c r="B3716" i="2" s="1"/>
  <c r="B3717" i="2" a="1"/>
  <c r="B3717" i="2" s="1"/>
  <c r="B3718" i="2" a="1"/>
  <c r="B3718" i="2" s="1"/>
  <c r="B3719" i="2" a="1"/>
  <c r="B3719" i="2" s="1"/>
  <c r="B3720" i="2" a="1"/>
  <c r="B3720" i="2" s="1"/>
  <c r="B3721" i="2" a="1"/>
  <c r="B3721" i="2" s="1"/>
  <c r="B3722" i="2" a="1"/>
  <c r="B3722" i="2" s="1"/>
  <c r="B3723" i="2" a="1"/>
  <c r="B3723" i="2" s="1"/>
  <c r="B3724" i="2" a="1"/>
  <c r="B3724" i="2" s="1"/>
  <c r="B3725" i="2" a="1"/>
  <c r="B3725" i="2" s="1"/>
  <c r="B3726" i="2" a="1"/>
  <c r="B3726" i="2" s="1"/>
  <c r="B3727" i="2" a="1"/>
  <c r="B3727" i="2" s="1"/>
  <c r="B3728" i="2" a="1"/>
  <c r="B3728" i="2" s="1"/>
  <c r="B3729" i="2" a="1"/>
  <c r="B3729" i="2" s="1"/>
  <c r="B3730" i="2" a="1"/>
  <c r="B3730" i="2" s="1"/>
  <c r="B3731" i="2" a="1"/>
  <c r="B3731" i="2" s="1"/>
  <c r="B3732" i="2" a="1"/>
  <c r="B3732" i="2" s="1"/>
  <c r="B3733" i="2" a="1"/>
  <c r="B3733" i="2" s="1"/>
  <c r="B3734" i="2" a="1"/>
  <c r="B3734" i="2" s="1"/>
  <c r="B3735" i="2" a="1"/>
  <c r="B3735" i="2" s="1"/>
  <c r="B3736" i="2" a="1"/>
  <c r="B3736" i="2" s="1"/>
  <c r="B3737" i="2" a="1"/>
  <c r="B3737" i="2" s="1"/>
  <c r="B3738" i="2" a="1"/>
  <c r="B3738" i="2" s="1"/>
  <c r="B3739" i="2" a="1"/>
  <c r="B3739" i="2" s="1"/>
  <c r="B3740" i="2" a="1"/>
  <c r="B3740" i="2" s="1"/>
  <c r="B3741" i="2" a="1"/>
  <c r="B3741" i="2" s="1"/>
  <c r="B3742" i="2" a="1"/>
  <c r="B3742" i="2" s="1"/>
  <c r="B3743" i="2" a="1"/>
  <c r="B3743" i="2" s="1"/>
  <c r="B3744" i="2" a="1"/>
  <c r="B3744" i="2" s="1"/>
  <c r="B3745" i="2" a="1"/>
  <c r="B3745" i="2" s="1"/>
  <c r="B3746" i="2" a="1"/>
  <c r="B3746" i="2" s="1"/>
  <c r="B3747" i="2" a="1"/>
  <c r="B3747" i="2" s="1"/>
  <c r="B3748" i="2" a="1"/>
  <c r="B3748" i="2" s="1"/>
  <c r="B3749" i="2" a="1"/>
  <c r="B3749" i="2" s="1"/>
  <c r="B3750" i="2" a="1"/>
  <c r="B3750" i="2" s="1"/>
  <c r="B3751" i="2" a="1"/>
  <c r="B3751" i="2" s="1"/>
  <c r="B3752" i="2" a="1"/>
  <c r="B3752" i="2" s="1"/>
  <c r="B3753" i="2" a="1"/>
  <c r="B3753" i="2" s="1"/>
  <c r="B3754" i="2" a="1"/>
  <c r="B3754" i="2" s="1"/>
  <c r="B3755" i="2" a="1"/>
  <c r="B3755" i="2" s="1"/>
  <c r="B3756" i="2" a="1"/>
  <c r="B3756" i="2" s="1"/>
  <c r="B3757" i="2" a="1"/>
  <c r="B3757" i="2" s="1"/>
  <c r="B3758" i="2" a="1"/>
  <c r="B3758" i="2" s="1"/>
  <c r="B3759" i="2" a="1"/>
  <c r="B3759" i="2" s="1"/>
  <c r="B3760" i="2" a="1"/>
  <c r="B3760" i="2" s="1"/>
  <c r="B3761" i="2" a="1"/>
  <c r="B3761" i="2" s="1"/>
  <c r="B3762" i="2" a="1"/>
  <c r="B3762" i="2" s="1"/>
  <c r="B3763" i="2" a="1"/>
  <c r="B3763" i="2" s="1"/>
  <c r="B3764" i="2" a="1"/>
  <c r="B3764" i="2" s="1"/>
  <c r="B3765" i="2" a="1"/>
  <c r="B3765" i="2" s="1"/>
  <c r="B3766" i="2" a="1"/>
  <c r="B3766" i="2" s="1"/>
  <c r="B3767" i="2" a="1"/>
  <c r="B3767" i="2" s="1"/>
  <c r="B3768" i="2" a="1"/>
  <c r="B3768" i="2" s="1"/>
  <c r="B3769" i="2" a="1"/>
  <c r="B3769" i="2" s="1"/>
  <c r="B3770" i="2" a="1"/>
  <c r="B3770" i="2" s="1"/>
  <c r="B3771" i="2" a="1"/>
  <c r="B3771" i="2" s="1"/>
  <c r="B3772" i="2" a="1"/>
  <c r="B3772" i="2" s="1"/>
  <c r="B3773" i="2" a="1"/>
  <c r="B3773" i="2" s="1"/>
  <c r="B3774" i="2" a="1"/>
  <c r="B3774" i="2" s="1"/>
  <c r="B3775" i="2" a="1"/>
  <c r="B3775" i="2" s="1"/>
  <c r="B3776" i="2" a="1"/>
  <c r="B3776" i="2" s="1"/>
  <c r="B3777" i="2" a="1"/>
  <c r="B3777" i="2" s="1"/>
  <c r="B3778" i="2" a="1"/>
  <c r="B3778" i="2" s="1"/>
  <c r="B3779" i="2" a="1"/>
  <c r="B3779" i="2" s="1"/>
  <c r="B3780" i="2" a="1"/>
  <c r="B3780" i="2" s="1"/>
  <c r="B3781" i="2" a="1"/>
  <c r="B3781" i="2" s="1"/>
  <c r="B3782" i="2" a="1"/>
  <c r="B3782" i="2" s="1"/>
  <c r="B3783" i="2" a="1"/>
  <c r="B3783" i="2" s="1"/>
  <c r="B3784" i="2" a="1"/>
  <c r="B3784" i="2" s="1"/>
  <c r="B3785" i="2" a="1"/>
  <c r="B3785" i="2" s="1"/>
  <c r="B3786" i="2" a="1"/>
  <c r="B3786" i="2" s="1"/>
  <c r="B3787" i="2" a="1"/>
  <c r="B3787" i="2" s="1"/>
  <c r="B3788" i="2" a="1"/>
  <c r="B3788" i="2" s="1"/>
  <c r="B3789" i="2" a="1"/>
  <c r="B3789" i="2" s="1"/>
  <c r="B3790" i="2" a="1"/>
  <c r="B3790" i="2" s="1"/>
  <c r="B3791" i="2" a="1"/>
  <c r="B3791" i="2" s="1"/>
  <c r="B3792" i="2" a="1"/>
  <c r="B3792" i="2" s="1"/>
  <c r="B3793" i="2" a="1"/>
  <c r="B3793" i="2" s="1"/>
  <c r="B3794" i="2" a="1"/>
  <c r="B3794" i="2" s="1"/>
  <c r="B3795" i="2" a="1"/>
  <c r="B3795" i="2" s="1"/>
  <c r="B3796" i="2" a="1"/>
  <c r="B3796" i="2" s="1"/>
  <c r="B3797" i="2" a="1"/>
  <c r="B3797" i="2" s="1"/>
  <c r="B3798" i="2" a="1"/>
  <c r="B3798" i="2" s="1"/>
  <c r="B3799" i="2" a="1"/>
  <c r="B3799" i="2" s="1"/>
  <c r="B3800" i="2" a="1"/>
  <c r="B3800" i="2" s="1"/>
  <c r="B3801" i="2" a="1"/>
  <c r="B3801" i="2" s="1"/>
  <c r="B3802" i="2" a="1"/>
  <c r="B3802" i="2" s="1"/>
  <c r="B3803" i="2" a="1"/>
  <c r="B3803" i="2" s="1"/>
  <c r="B3804" i="2" a="1"/>
  <c r="B3804" i="2" s="1"/>
  <c r="B3805" i="2" a="1"/>
  <c r="B3805" i="2" s="1"/>
  <c r="B3806" i="2" a="1"/>
  <c r="B3806" i="2" s="1"/>
  <c r="B3807" i="2" a="1"/>
  <c r="B3807" i="2" s="1"/>
  <c r="B3808" i="2" a="1"/>
  <c r="B3808" i="2" s="1"/>
  <c r="B3809" i="2" a="1"/>
  <c r="B3809" i="2" s="1"/>
  <c r="B3810" i="2" a="1"/>
  <c r="B3810" i="2" s="1"/>
  <c r="B3811" i="2" a="1"/>
  <c r="B3811" i="2" s="1"/>
  <c r="B3812" i="2" a="1"/>
  <c r="B3812" i="2" s="1"/>
  <c r="B3813" i="2" a="1"/>
  <c r="B3813" i="2" s="1"/>
  <c r="B3814" i="2" a="1"/>
  <c r="B3814" i="2" s="1"/>
  <c r="B3815" i="2" a="1"/>
  <c r="B3815" i="2" s="1"/>
  <c r="B3816" i="2" a="1"/>
  <c r="B3816" i="2" s="1"/>
  <c r="B3817" i="2" a="1"/>
  <c r="B3817" i="2" s="1"/>
  <c r="B3818" i="2" a="1"/>
  <c r="B3818" i="2" s="1"/>
  <c r="B3819" i="2" a="1"/>
  <c r="B3819" i="2" s="1"/>
  <c r="B3820" i="2" a="1"/>
  <c r="B3820" i="2" s="1"/>
  <c r="B3821" i="2" a="1"/>
  <c r="B3821" i="2" s="1"/>
  <c r="B3822" i="2" a="1"/>
  <c r="B3822" i="2" s="1"/>
  <c r="B3823" i="2" a="1"/>
  <c r="B3823" i="2" s="1"/>
  <c r="B3824" i="2" a="1"/>
  <c r="B3824" i="2" s="1"/>
  <c r="B3825" i="2" a="1"/>
  <c r="B3825" i="2" s="1"/>
  <c r="B3826" i="2" a="1"/>
  <c r="B3826" i="2" s="1"/>
  <c r="B3827" i="2" a="1"/>
  <c r="B3827" i="2" s="1"/>
  <c r="B3828" i="2" a="1"/>
  <c r="B3828" i="2" s="1"/>
  <c r="B3829" i="2" a="1"/>
  <c r="B3829" i="2" s="1"/>
  <c r="B3830" i="2" a="1"/>
  <c r="B3830" i="2" s="1"/>
  <c r="B3831" i="2" a="1"/>
  <c r="B3831" i="2" s="1"/>
  <c r="B3832" i="2" a="1"/>
  <c r="B3832" i="2" s="1"/>
  <c r="B3833" i="2" a="1"/>
  <c r="B3833" i="2" s="1"/>
  <c r="B3834" i="2" a="1"/>
  <c r="B3834" i="2" s="1"/>
  <c r="B3835" i="2" a="1"/>
  <c r="B3835" i="2" s="1"/>
  <c r="B3836" i="2" a="1"/>
  <c r="B3836" i="2" s="1"/>
  <c r="B3837" i="2" a="1"/>
  <c r="B3837" i="2" s="1"/>
  <c r="B3838" i="2" a="1"/>
  <c r="B3838" i="2" s="1"/>
  <c r="B3839" i="2" a="1"/>
  <c r="B3839" i="2" s="1"/>
  <c r="B3840" i="2" a="1"/>
  <c r="B3840" i="2" s="1"/>
  <c r="B3841" i="2" a="1"/>
  <c r="B3841" i="2" s="1"/>
  <c r="B3842" i="2" a="1"/>
  <c r="B3842" i="2" s="1"/>
  <c r="B3843" i="2" a="1"/>
  <c r="B3843" i="2" s="1"/>
  <c r="B3844" i="2" a="1"/>
  <c r="B3844" i="2" s="1"/>
  <c r="B3845" i="2" a="1"/>
  <c r="B3845" i="2" s="1"/>
  <c r="B3846" i="2" a="1"/>
  <c r="B3846" i="2" s="1"/>
  <c r="B3847" i="2" a="1"/>
  <c r="B3847" i="2" s="1"/>
  <c r="B3848" i="2" a="1"/>
  <c r="B3849" i="2" a="1"/>
  <c r="B3849" i="2" s="1"/>
  <c r="B3850" i="2" a="1"/>
  <c r="B3850" i="2" s="1"/>
  <c r="B3851" i="2" a="1"/>
  <c r="B3851" i="2" s="1"/>
  <c r="B3852" i="2" a="1"/>
  <c r="B3853" i="2" a="1"/>
  <c r="B3853" i="2" s="1"/>
  <c r="B3854" i="2" a="1"/>
  <c r="B3854" i="2" s="1"/>
  <c r="B3855" i="2" a="1"/>
  <c r="B3855" i="2" s="1"/>
  <c r="B3856" i="2" a="1"/>
  <c r="B3856" i="2" s="1"/>
  <c r="B3857" i="2" a="1"/>
  <c r="B3857" i="2" s="1"/>
  <c r="B3858" i="2" a="1"/>
  <c r="B3858" i="2" s="1"/>
  <c r="B3859" i="2" a="1"/>
  <c r="B3859" i="2" s="1"/>
  <c r="B3860" i="2" a="1"/>
  <c r="B3860" i="2" s="1"/>
  <c r="B3861" i="2" a="1"/>
  <c r="B3861" i="2" s="1"/>
  <c r="B3862" i="2" a="1"/>
  <c r="B3862" i="2" s="1"/>
  <c r="B3863" i="2" a="1"/>
  <c r="B3863" i="2" s="1"/>
  <c r="B3864" i="2" a="1"/>
  <c r="B3864" i="2" s="1"/>
  <c r="B3865" i="2" a="1"/>
  <c r="B3865" i="2" s="1"/>
  <c r="B3866" i="2" a="1"/>
  <c r="B3866" i="2" s="1"/>
  <c r="B3867" i="2" a="1"/>
  <c r="B3867" i="2" s="1"/>
  <c r="B3868" i="2" a="1"/>
  <c r="B3868" i="2" s="1"/>
  <c r="B3869" i="2" a="1"/>
  <c r="B3869" i="2" s="1"/>
  <c r="B3870" i="2" a="1"/>
  <c r="B3870" i="2" s="1"/>
  <c r="B3871" i="2" a="1"/>
  <c r="B3871" i="2" s="1"/>
  <c r="B3872" i="2" a="1"/>
  <c r="B3872" i="2" s="1"/>
  <c r="B3873" i="2" a="1"/>
  <c r="B3873" i="2" s="1"/>
  <c r="B3874" i="2" a="1"/>
  <c r="B3874" i="2" s="1"/>
  <c r="B3875" i="2" a="1"/>
  <c r="B3875" i="2" s="1"/>
  <c r="B3876" i="2" a="1"/>
  <c r="B3876" i="2" s="1"/>
  <c r="B3877" i="2" a="1"/>
  <c r="B3877" i="2" s="1"/>
  <c r="B3878" i="2" a="1"/>
  <c r="B3878" i="2" s="1"/>
  <c r="B3879" i="2" a="1"/>
  <c r="B3879" i="2" s="1"/>
  <c r="B3880" i="2" a="1"/>
  <c r="B3880" i="2" s="1"/>
  <c r="B3881" i="2" a="1"/>
  <c r="B3881" i="2" s="1"/>
  <c r="B3882" i="2" a="1"/>
  <c r="B3882" i="2" s="1"/>
  <c r="B3884" i="2" a="1"/>
  <c r="B3884" i="2" s="1"/>
  <c r="B3885" i="2" a="1"/>
  <c r="B3885" i="2" s="1"/>
  <c r="B3886" i="2" a="1"/>
  <c r="B3886" i="2" s="1"/>
  <c r="B3887" i="2" a="1"/>
  <c r="B3887" i="2" s="1"/>
  <c r="B3888" i="2" a="1"/>
  <c r="B3888" i="2" s="1"/>
  <c r="B3889" i="2" a="1"/>
  <c r="B3889" i="2" s="1"/>
  <c r="B3890" i="2" a="1"/>
  <c r="B3890" i="2" s="1"/>
  <c r="B3891" i="2" a="1"/>
  <c r="B3891" i="2" s="1"/>
  <c r="B3892" i="2" a="1"/>
  <c r="B3892" i="2" s="1"/>
  <c r="B3893" i="2" a="1"/>
  <c r="B3893" i="2" s="1"/>
  <c r="B3894" i="2" a="1"/>
  <c r="B3894" i="2" s="1"/>
  <c r="B3895" i="2" a="1"/>
  <c r="B3895" i="2" s="1"/>
  <c r="B3896" i="2" a="1"/>
  <c r="B3896" i="2" s="1"/>
  <c r="B3897" i="2" a="1"/>
  <c r="B3897" i="2" s="1"/>
  <c r="B3898" i="2" a="1"/>
  <c r="B3898" i="2" s="1"/>
  <c r="B3899" i="2" a="1"/>
  <c r="B3899" i="2" s="1"/>
  <c r="B3900" i="2" a="1"/>
  <c r="B3900" i="2" s="1"/>
  <c r="B3901" i="2" a="1"/>
  <c r="B3901" i="2" s="1"/>
  <c r="B3902" i="2" a="1"/>
  <c r="B3902" i="2" s="1"/>
  <c r="B3903" i="2" a="1"/>
  <c r="B3903" i="2" s="1"/>
  <c r="B3904" i="2" a="1"/>
  <c r="B3904" i="2" s="1"/>
  <c r="B3905" i="2" a="1"/>
  <c r="B3905" i="2" s="1"/>
  <c r="B3906" i="2" a="1"/>
  <c r="B3906" i="2" s="1"/>
  <c r="B3907" i="2" a="1"/>
  <c r="B3907" i="2" s="1"/>
  <c r="B3908" i="2" a="1"/>
  <c r="B3908" i="2" s="1"/>
  <c r="B3909" i="2" a="1"/>
  <c r="B3909" i="2" s="1"/>
  <c r="B3910" i="2" a="1"/>
  <c r="B3910" i="2" s="1"/>
  <c r="B3911" i="2" a="1"/>
  <c r="B3911" i="2" s="1"/>
  <c r="B3912" i="2" a="1"/>
  <c r="B3912" i="2" s="1"/>
  <c r="B3913" i="2" a="1"/>
  <c r="B3913" i="2" s="1"/>
  <c r="B3914" i="2" a="1"/>
  <c r="B3914" i="2" s="1"/>
  <c r="B3915" i="2" a="1"/>
  <c r="B3915" i="2" s="1"/>
  <c r="B3916" i="2" a="1"/>
  <c r="B3916" i="2" s="1"/>
  <c r="B3917" i="2" a="1"/>
  <c r="B3917" i="2" s="1"/>
  <c r="B3918" i="2" a="1"/>
  <c r="B3918" i="2" s="1"/>
  <c r="B3919" i="2" a="1"/>
  <c r="B3919" i="2" s="1"/>
  <c r="B3920" i="2" a="1"/>
  <c r="B3920" i="2" s="1"/>
  <c r="B3921" i="2" a="1"/>
  <c r="B3921" i="2" s="1"/>
  <c r="B3922" i="2" a="1"/>
  <c r="B3922" i="2" s="1"/>
  <c r="B3923" i="2" a="1"/>
  <c r="B3923" i="2" s="1"/>
  <c r="B3924" i="2" a="1"/>
  <c r="B3924" i="2" s="1"/>
  <c r="B3925" i="2" a="1"/>
  <c r="B3925" i="2" s="1"/>
  <c r="B3926" i="2" a="1"/>
  <c r="B3926" i="2" s="1"/>
  <c r="B3927" i="2" a="1"/>
  <c r="B3927" i="2" s="1"/>
  <c r="B3928" i="2" a="1"/>
  <c r="B3928" i="2" s="1"/>
  <c r="B3929" i="2" a="1"/>
  <c r="B3929" i="2" s="1"/>
  <c r="B3930" i="2" a="1"/>
  <c r="B3930" i="2" s="1"/>
  <c r="B3931" i="2" a="1"/>
  <c r="B3931" i="2" s="1"/>
  <c r="B3932" i="2" a="1"/>
  <c r="B3932" i="2" s="1"/>
  <c r="B3933" i="2" a="1"/>
  <c r="B3933" i="2" s="1"/>
  <c r="B3934" i="2" a="1"/>
  <c r="B3934" i="2" s="1"/>
  <c r="B3935" i="2" a="1"/>
  <c r="B3935" i="2" s="1"/>
  <c r="B3936" i="2" a="1"/>
  <c r="B3936" i="2" s="1"/>
  <c r="B3937" i="2" a="1"/>
  <c r="B3937" i="2" s="1"/>
  <c r="B3938" i="2" a="1"/>
  <c r="B3938" i="2" s="1"/>
  <c r="B3939" i="2" a="1"/>
  <c r="B3939" i="2" s="1"/>
  <c r="B3940" i="2" a="1"/>
  <c r="B3940" i="2" s="1"/>
  <c r="B3941" i="2" a="1"/>
  <c r="B3941" i="2" s="1"/>
  <c r="B3942" i="2" a="1"/>
  <c r="B3942" i="2" s="1"/>
  <c r="B3943" i="2" a="1"/>
  <c r="B3943" i="2" s="1"/>
  <c r="B3944" i="2" a="1"/>
  <c r="B3944" i="2" s="1"/>
  <c r="B3945" i="2" a="1"/>
  <c r="B3945" i="2" s="1"/>
  <c r="B3946" i="2" a="1"/>
  <c r="B3946" i="2" s="1"/>
  <c r="B3947" i="2" a="1"/>
  <c r="B3947" i="2" s="1"/>
  <c r="B3948" i="2" a="1"/>
  <c r="B3948" i="2" s="1"/>
  <c r="B3949" i="2" a="1"/>
  <c r="B3949" i="2" s="1"/>
  <c r="B3950" i="2" a="1"/>
  <c r="B3950" i="2" s="1"/>
  <c r="B3951" i="2" a="1"/>
  <c r="B3951" i="2" s="1"/>
  <c r="B3952" i="2" a="1"/>
  <c r="B3952" i="2" s="1"/>
  <c r="B3953" i="2" a="1"/>
  <c r="B3953" i="2" s="1"/>
  <c r="B3954" i="2" a="1"/>
  <c r="B3954" i="2" s="1"/>
  <c r="B3955" i="2" a="1"/>
  <c r="B3955" i="2" s="1"/>
  <c r="B3956" i="2" a="1"/>
  <c r="B3956" i="2" s="1"/>
  <c r="B3957" i="2" a="1"/>
  <c r="B3957" i="2" s="1"/>
  <c r="B3958" i="2" a="1"/>
  <c r="B3958" i="2" s="1"/>
  <c r="B3959" i="2" a="1"/>
  <c r="B3959" i="2" s="1"/>
  <c r="B3960" i="2" a="1"/>
  <c r="B3960" i="2" s="1"/>
  <c r="B3961" i="2" a="1"/>
  <c r="B3961" i="2" s="1"/>
  <c r="B3962" i="2" a="1"/>
  <c r="B3962" i="2" s="1"/>
  <c r="B3963" i="2" a="1"/>
  <c r="B3963" i="2" s="1"/>
  <c r="B3964" i="2" a="1"/>
  <c r="B3964" i="2" s="1"/>
  <c r="B3965" i="2" a="1"/>
  <c r="B3965" i="2" s="1"/>
  <c r="B3966" i="2" a="1"/>
  <c r="B3966" i="2" s="1"/>
  <c r="B3967" i="2" a="1"/>
  <c r="B3967" i="2" s="1"/>
  <c r="B3968" i="2" a="1"/>
  <c r="B3968" i="2" s="1"/>
  <c r="B3969" i="2" a="1"/>
  <c r="B3969" i="2" s="1"/>
  <c r="B3970" i="2" a="1"/>
  <c r="B3970" i="2" s="1"/>
  <c r="B3971" i="2" a="1"/>
  <c r="B3971" i="2" s="1"/>
  <c r="B3972" i="2" a="1"/>
  <c r="B3972" i="2" s="1"/>
  <c r="B3973" i="2" a="1"/>
  <c r="B3973" i="2" s="1"/>
  <c r="B3974" i="2" a="1"/>
  <c r="B3974" i="2" s="1"/>
  <c r="B3975" i="2" a="1"/>
  <c r="B3975" i="2" s="1"/>
  <c r="B3976" i="2" a="1"/>
  <c r="B3976" i="2" s="1"/>
  <c r="B3977" i="2" a="1"/>
  <c r="B3977" i="2" s="1"/>
  <c r="B3978" i="2" a="1"/>
  <c r="B3978" i="2" s="1"/>
  <c r="B3979" i="2" a="1"/>
  <c r="B3979" i="2" s="1"/>
  <c r="B3980" i="2" a="1"/>
  <c r="B3980" i="2" s="1"/>
  <c r="B3981" i="2" a="1"/>
  <c r="B3981" i="2" s="1"/>
  <c r="B3982" i="2" a="1"/>
  <c r="B3982" i="2" s="1"/>
  <c r="B3983" i="2" a="1"/>
  <c r="B3983" i="2" s="1"/>
  <c r="B3984" i="2" a="1"/>
  <c r="B3984" i="2" s="1"/>
  <c r="B3985" i="2" a="1"/>
  <c r="B3985" i="2" s="1"/>
  <c r="B3986" i="2" a="1"/>
  <c r="B3986" i="2" s="1"/>
  <c r="B3987" i="2" a="1"/>
  <c r="B3987" i="2" s="1"/>
  <c r="B3988" i="2" a="1"/>
  <c r="B3988" i="2" s="1"/>
  <c r="B3989" i="2" a="1"/>
  <c r="B3989" i="2" s="1"/>
  <c r="B3990" i="2" a="1"/>
  <c r="B3990" i="2" s="1"/>
  <c r="B3991" i="2" a="1"/>
  <c r="B3991" i="2" s="1"/>
  <c r="B3992" i="2" a="1"/>
  <c r="B3992" i="2" s="1"/>
  <c r="B3993" i="2" a="1"/>
  <c r="B3993" i="2" s="1"/>
  <c r="B3994" i="2" a="1"/>
  <c r="B3994" i="2" s="1"/>
  <c r="B3995" i="2" a="1"/>
  <c r="B3996" i="2" a="1"/>
  <c r="B3996" i="2" s="1"/>
  <c r="B3997" i="2" a="1"/>
  <c r="B3997" i="2" s="1"/>
  <c r="B3998" i="2" a="1"/>
  <c r="B3998" i="2" s="1"/>
  <c r="B3999" i="2" a="1"/>
  <c r="B3999" i="2" s="1"/>
  <c r="B4000" i="2" a="1"/>
  <c r="B4000" i="2" s="1"/>
  <c r="B4001" i="2" a="1"/>
  <c r="B4001" i="2" s="1"/>
  <c r="B4002" i="2" a="1"/>
  <c r="B4002" i="2" s="1"/>
  <c r="B4003" i="2" a="1"/>
  <c r="B4003" i="2" s="1"/>
  <c r="B4004" i="2" a="1"/>
  <c r="B4004" i="2" s="1"/>
  <c r="B4005" i="2" a="1"/>
  <c r="B4005" i="2" s="1"/>
  <c r="B4006" i="2" a="1"/>
  <c r="B4006" i="2" s="1"/>
  <c r="B4007" i="2" a="1"/>
  <c r="B4007" i="2" s="1"/>
  <c r="B4008" i="2" a="1"/>
  <c r="B4008" i="2" s="1"/>
  <c r="B4009" i="2" a="1"/>
  <c r="B4009" i="2" s="1"/>
  <c r="B4010" i="2" a="1"/>
  <c r="B4010" i="2" s="1"/>
  <c r="B4011" i="2" a="1"/>
  <c r="B4011" i="2" s="1"/>
  <c r="B4012" i="2" a="1"/>
  <c r="B4012" i="2" s="1"/>
  <c r="B4013" i="2" a="1"/>
  <c r="B4013" i="2" s="1"/>
  <c r="B4014" i="2" a="1"/>
  <c r="B4014" i="2" s="1"/>
  <c r="B4015" i="2" a="1"/>
  <c r="B4015" i="2" s="1"/>
  <c r="B4016" i="2" a="1"/>
  <c r="B4016" i="2" s="1"/>
  <c r="B4017" i="2" a="1"/>
  <c r="B4017" i="2" s="1"/>
  <c r="B4018" i="2" a="1"/>
  <c r="B4018" i="2" s="1"/>
  <c r="B4019" i="2" a="1"/>
  <c r="B4019" i="2" s="1"/>
  <c r="B4020" i="2" a="1"/>
  <c r="B4020" i="2" s="1"/>
  <c r="B4021" i="2" a="1"/>
  <c r="B4021" i="2" s="1"/>
  <c r="B4022" i="2" a="1"/>
  <c r="B4022" i="2" s="1"/>
  <c r="B4023" i="2" a="1"/>
  <c r="B4023" i="2" s="1"/>
  <c r="B4024" i="2" a="1"/>
  <c r="B4024" i="2" s="1"/>
  <c r="B4025" i="2" a="1"/>
  <c r="B4025" i="2" s="1"/>
  <c r="B4026" i="2" a="1"/>
  <c r="B4026" i="2" s="1"/>
  <c r="B4027" i="2" a="1"/>
  <c r="B4027" i="2" s="1"/>
  <c r="B4028" i="2" a="1"/>
  <c r="B4028" i="2" s="1"/>
  <c r="B4029" i="2" a="1"/>
  <c r="B4029" i="2" s="1"/>
  <c r="B4030" i="2" a="1"/>
  <c r="B4030" i="2" s="1"/>
  <c r="B4031" i="2" a="1"/>
  <c r="B4031" i="2" s="1"/>
  <c r="B4032" i="2" a="1"/>
  <c r="B4032" i="2" s="1"/>
  <c r="B4033" i="2" a="1"/>
  <c r="B4033" i="2" s="1"/>
  <c r="B4034" i="2" a="1"/>
  <c r="B4034" i="2" s="1"/>
  <c r="B4035" i="2" a="1"/>
  <c r="B4035" i="2" s="1"/>
  <c r="B4036" i="2" a="1"/>
  <c r="B4036" i="2" s="1"/>
  <c r="B4037" i="2" a="1"/>
  <c r="B4037" i="2" s="1"/>
  <c r="B4038" i="2" a="1"/>
  <c r="B4038" i="2" s="1"/>
  <c r="B4039" i="2" a="1"/>
  <c r="B4039" i="2" s="1"/>
  <c r="B4040" i="2" a="1"/>
  <c r="B4040" i="2" s="1"/>
  <c r="B4041" i="2" a="1"/>
  <c r="B4041" i="2" s="1"/>
  <c r="B4042" i="2" a="1"/>
  <c r="B4042" i="2" s="1"/>
  <c r="B4043" i="2" a="1"/>
  <c r="B4043" i="2" s="1"/>
  <c r="B4044" i="2" a="1"/>
  <c r="B4044" i="2" s="1"/>
  <c r="B4045" i="2" a="1"/>
  <c r="B4045" i="2" s="1"/>
  <c r="B4046" i="2" a="1"/>
  <c r="B4046" i="2" s="1"/>
  <c r="B4047" i="2" a="1"/>
  <c r="B4047" i="2" s="1"/>
  <c r="B4048" i="2" a="1"/>
  <c r="B4048" i="2" s="1"/>
  <c r="B4049" i="2" a="1"/>
  <c r="B4049" i="2" s="1"/>
  <c r="B4050" i="2" a="1"/>
  <c r="B4050" i="2" s="1"/>
  <c r="B4051" i="2" a="1"/>
  <c r="B4051" i="2" s="1"/>
  <c r="B4052" i="2" a="1"/>
  <c r="B4052" i="2" s="1"/>
  <c r="B4053" i="2" a="1"/>
  <c r="B4053" i="2" s="1"/>
  <c r="B4054" i="2" a="1"/>
  <c r="B4054" i="2" s="1"/>
  <c r="B4055" i="2" a="1"/>
  <c r="B4055" i="2" s="1"/>
  <c r="B4056" i="2" a="1"/>
  <c r="B4056" i="2" s="1"/>
  <c r="B4057" i="2" a="1"/>
  <c r="B4057" i="2" s="1"/>
  <c r="B4058" i="2" a="1"/>
  <c r="B4058" i="2" s="1"/>
  <c r="B4059" i="2" a="1"/>
  <c r="B4059" i="2" s="1"/>
  <c r="B4060" i="2" a="1"/>
  <c r="B4060" i="2" s="1"/>
  <c r="B4061" i="2" a="1"/>
  <c r="B4061" i="2" s="1"/>
  <c r="B4062" i="2" a="1"/>
  <c r="B4062" i="2" s="1"/>
  <c r="B4063" i="2" a="1"/>
  <c r="B4063" i="2" s="1"/>
  <c r="B4064" i="2" a="1"/>
  <c r="B4064" i="2" s="1"/>
  <c r="B4065" i="2" a="1"/>
  <c r="B4065" i="2" s="1"/>
  <c r="B4066" i="2" a="1"/>
  <c r="B4066" i="2" s="1"/>
  <c r="B4067" i="2" a="1"/>
  <c r="B4067" i="2" s="1"/>
  <c r="B4068" i="2" a="1"/>
  <c r="B4068" i="2" s="1"/>
  <c r="B4069" i="2" a="1"/>
  <c r="B4069" i="2" s="1"/>
  <c r="B4070" i="2" a="1"/>
  <c r="B4070" i="2" s="1"/>
  <c r="B4071" i="2" a="1"/>
  <c r="B4071" i="2" s="1"/>
  <c r="B4072" i="2" a="1"/>
  <c r="B4072" i="2" s="1"/>
  <c r="B4073" i="2" a="1"/>
  <c r="B4073" i="2" s="1"/>
  <c r="B4074" i="2" a="1"/>
  <c r="B4074" i="2" s="1"/>
  <c r="B4075" i="2" a="1"/>
  <c r="B4075" i="2" s="1"/>
  <c r="B4076" i="2" a="1"/>
  <c r="B4076" i="2" s="1"/>
  <c r="B4077" i="2" a="1"/>
  <c r="B4077" i="2" s="1"/>
  <c r="B4078" i="2" a="1"/>
  <c r="B4078" i="2" s="1"/>
  <c r="B4079" i="2" a="1"/>
  <c r="B4079" i="2" s="1"/>
  <c r="B4080" i="2" a="1"/>
  <c r="B4080" i="2" s="1"/>
  <c r="B4081" i="2" a="1"/>
  <c r="B4081" i="2" s="1"/>
  <c r="B4082" i="2" a="1"/>
  <c r="B4082" i="2" s="1"/>
  <c r="B4083" i="2" a="1"/>
  <c r="B4083" i="2" s="1"/>
  <c r="B4084" i="2" a="1"/>
  <c r="B4084" i="2" s="1"/>
  <c r="B4085" i="2" a="1"/>
  <c r="B4085" i="2" s="1"/>
  <c r="B4086" i="2" a="1"/>
  <c r="B4086" i="2" s="1"/>
  <c r="B4087" i="2" a="1"/>
  <c r="B4087" i="2" s="1"/>
  <c r="B4088" i="2" a="1"/>
  <c r="B4088" i="2" s="1"/>
  <c r="B4089" i="2" a="1"/>
  <c r="B4089" i="2" s="1"/>
  <c r="B4090" i="2" a="1"/>
  <c r="B4090" i="2" s="1"/>
  <c r="B4091" i="2" a="1"/>
  <c r="B4091" i="2" s="1"/>
  <c r="B4092" i="2" a="1"/>
  <c r="B4092" i="2" s="1"/>
  <c r="B4093" i="2" a="1"/>
  <c r="B4093" i="2" s="1"/>
  <c r="B4094" i="2" a="1"/>
  <c r="B4094" i="2" s="1"/>
  <c r="B4095" i="2" a="1"/>
  <c r="B4095" i="2" s="1"/>
  <c r="B4096" i="2" a="1"/>
  <c r="B4096" i="2" s="1"/>
  <c r="B4097" i="2" a="1"/>
  <c r="B4097" i="2" s="1"/>
  <c r="B4098" i="2" a="1"/>
  <c r="B4098" i="2" s="1"/>
  <c r="B4099" i="2" a="1"/>
  <c r="B4099" i="2" s="1"/>
  <c r="B4100" i="2" a="1"/>
  <c r="B4100" i="2" s="1"/>
  <c r="B4101" i="2" a="1"/>
  <c r="B4101" i="2" s="1"/>
  <c r="B4102" i="2" a="1"/>
  <c r="B4102" i="2" s="1"/>
  <c r="B4103" i="2" a="1"/>
  <c r="B4103" i="2" s="1"/>
  <c r="B4104" i="2" a="1"/>
  <c r="B4104" i="2" s="1"/>
  <c r="B4105" i="2" a="1"/>
  <c r="B4105" i="2" s="1"/>
  <c r="B4106" i="2" a="1"/>
  <c r="B4106" i="2" s="1"/>
  <c r="B4107" i="2" a="1"/>
  <c r="B4107" i="2" s="1"/>
  <c r="B4108" i="2" a="1"/>
  <c r="B4108" i="2" s="1"/>
  <c r="B4109" i="2" a="1"/>
  <c r="B4109" i="2" s="1"/>
  <c r="B4110" i="2" a="1"/>
  <c r="B4110" i="2" s="1"/>
  <c r="B4111" i="2" a="1"/>
  <c r="B4111" i="2" s="1"/>
  <c r="B4112" i="2" a="1"/>
  <c r="B4112" i="2" s="1"/>
  <c r="B4113" i="2" a="1"/>
  <c r="B4113" i="2" s="1"/>
  <c r="B4114" i="2" a="1"/>
  <c r="B4114" i="2" s="1"/>
  <c r="B4115" i="2" a="1"/>
  <c r="B4115" i="2" s="1"/>
  <c r="B4116" i="2" a="1"/>
  <c r="B4116" i="2" s="1"/>
  <c r="B4117" i="2" a="1"/>
  <c r="B4117" i="2" s="1"/>
  <c r="B4118" i="2" a="1"/>
  <c r="B4118" i="2" s="1"/>
  <c r="B4119" i="2" a="1"/>
  <c r="B4119" i="2" s="1"/>
  <c r="B4120" i="2" a="1"/>
  <c r="B4120" i="2" s="1"/>
  <c r="B4121" i="2" a="1"/>
  <c r="B4121" i="2" s="1"/>
  <c r="B4122" i="2" a="1"/>
  <c r="B4122" i="2" s="1"/>
  <c r="B4123" i="2" a="1"/>
  <c r="B4123" i="2" s="1"/>
  <c r="B4124" i="2" a="1"/>
  <c r="B4124" i="2" s="1"/>
  <c r="B4125" i="2" a="1"/>
  <c r="B4125" i="2" s="1"/>
  <c r="B4126" i="2" a="1"/>
  <c r="B4126" i="2" s="1"/>
  <c r="B4127" i="2" a="1"/>
  <c r="B4127" i="2" s="1"/>
  <c r="B4128" i="2" a="1"/>
  <c r="B4128" i="2" s="1"/>
  <c r="B4129" i="2" a="1"/>
  <c r="B4129" i="2" s="1"/>
  <c r="B4130" i="2" a="1"/>
  <c r="B4130" i="2" s="1"/>
  <c r="B4131" i="2" a="1"/>
  <c r="B4131" i="2" s="1"/>
  <c r="B4132" i="2" a="1"/>
  <c r="B4132" i="2" s="1"/>
  <c r="B4133" i="2" a="1"/>
  <c r="B4133" i="2" s="1"/>
  <c r="B4134" i="2" a="1"/>
  <c r="B4134" i="2" s="1"/>
  <c r="B4135" i="2" a="1"/>
  <c r="B4135" i="2" s="1"/>
  <c r="B4136" i="2" a="1"/>
  <c r="B4136" i="2" s="1"/>
  <c r="B4137" i="2" a="1"/>
  <c r="B4137" i="2" s="1"/>
  <c r="B4138" i="2" a="1"/>
  <c r="B4138" i="2" s="1"/>
  <c r="B4139" i="2" a="1"/>
  <c r="B4139" i="2" s="1"/>
  <c r="B4140" i="2" a="1"/>
  <c r="B4140" i="2" s="1"/>
  <c r="B4141" i="2" a="1"/>
  <c r="B4141" i="2" s="1"/>
  <c r="B4142" i="2" a="1"/>
  <c r="B4142" i="2" s="1"/>
  <c r="B4143" i="2" a="1"/>
  <c r="B4143" i="2" s="1"/>
  <c r="B4144" i="2" a="1"/>
  <c r="B4144" i="2" s="1"/>
  <c r="B4145" i="2" a="1"/>
  <c r="B4145" i="2" s="1"/>
  <c r="B4146" i="2" a="1"/>
  <c r="B4146" i="2" s="1"/>
  <c r="B4147" i="2" a="1"/>
  <c r="B4147" i="2" s="1"/>
  <c r="B4148" i="2" a="1"/>
  <c r="B4148" i="2" s="1"/>
  <c r="B4149" i="2" a="1"/>
  <c r="B4149" i="2" s="1"/>
  <c r="B4150" i="2" a="1"/>
  <c r="B4150" i="2" s="1"/>
  <c r="B4151" i="2" a="1"/>
  <c r="B4151" i="2" s="1"/>
  <c r="B4152" i="2" a="1"/>
  <c r="B4152" i="2" s="1"/>
  <c r="B4153" i="2" a="1"/>
  <c r="B4153" i="2" s="1"/>
  <c r="B4154" i="2" a="1"/>
  <c r="B4154" i="2" s="1"/>
  <c r="B4155" i="2" a="1"/>
  <c r="B4155" i="2" s="1"/>
  <c r="B4156" i="2" a="1"/>
  <c r="B4156" i="2" s="1"/>
  <c r="B4157" i="2" a="1"/>
  <c r="B4157" i="2" s="1"/>
  <c r="B4158" i="2" a="1"/>
  <c r="B4158" i="2" s="1"/>
  <c r="B4159" i="2" a="1"/>
  <c r="B4159" i="2" s="1"/>
  <c r="B4160" i="2" a="1"/>
  <c r="B4160" i="2" s="1"/>
  <c r="B4161" i="2" a="1"/>
  <c r="B4161" i="2" s="1"/>
  <c r="B4162" i="2" a="1"/>
  <c r="B4162" i="2" s="1"/>
  <c r="B4163" i="2" a="1"/>
  <c r="B4163" i="2" s="1"/>
  <c r="B4164" i="2" a="1"/>
  <c r="B4164" i="2" s="1"/>
  <c r="B4165" i="2" a="1"/>
  <c r="B4165" i="2" s="1"/>
  <c r="B4166" i="2" a="1"/>
  <c r="B4166" i="2" s="1"/>
  <c r="B4167" i="2" a="1"/>
  <c r="B4167" i="2" s="1"/>
  <c r="B4168" i="2" a="1"/>
  <c r="B4168" i="2" s="1"/>
  <c r="B4169" i="2" a="1"/>
  <c r="B4169" i="2" s="1"/>
  <c r="B4170" i="2" a="1"/>
  <c r="B4170" i="2" s="1"/>
  <c r="B4171" i="2" a="1"/>
  <c r="B4171" i="2" s="1"/>
  <c r="B4172" i="2" a="1"/>
  <c r="B4172" i="2" s="1"/>
  <c r="B4173" i="2" a="1"/>
  <c r="B4173" i="2" s="1"/>
  <c r="B4174" i="2" a="1"/>
  <c r="B4174" i="2" s="1"/>
  <c r="B4175" i="2" a="1"/>
  <c r="B4175" i="2" s="1"/>
  <c r="B4176" i="2" a="1"/>
  <c r="B4176" i="2" s="1"/>
  <c r="B4177" i="2" a="1"/>
  <c r="B4177" i="2" s="1"/>
  <c r="B4178" i="2" a="1"/>
  <c r="B4178" i="2" s="1"/>
  <c r="B4179" i="2" a="1"/>
  <c r="B4179" i="2" s="1"/>
  <c r="B4180" i="2" a="1"/>
  <c r="B4180" i="2" s="1"/>
  <c r="B4181" i="2" a="1"/>
  <c r="B4181" i="2" s="1"/>
  <c r="B4182" i="2" a="1"/>
  <c r="B4182" i="2" s="1"/>
  <c r="B4183" i="2" a="1"/>
  <c r="B4183" i="2" s="1"/>
  <c r="B4184" i="2" a="1"/>
  <c r="B4184" i="2" s="1"/>
  <c r="B4185" i="2" a="1"/>
  <c r="B4185" i="2" s="1"/>
  <c r="B4186" i="2" a="1"/>
  <c r="B4186" i="2" s="1"/>
  <c r="B4187" i="2" a="1"/>
  <c r="B4187" i="2" s="1"/>
  <c r="B4188" i="2" a="1"/>
  <c r="B4188" i="2" s="1"/>
  <c r="B4189" i="2" a="1"/>
  <c r="B4189" i="2" s="1"/>
  <c r="B4190" i="2" a="1"/>
  <c r="B4190" i="2" s="1"/>
  <c r="B4191" i="2" a="1"/>
  <c r="B4191" i="2" s="1"/>
  <c r="B4192" i="2" a="1"/>
  <c r="B4192" i="2" s="1"/>
  <c r="B4193" i="2" a="1"/>
  <c r="B4193" i="2" s="1"/>
  <c r="B4194" i="2" a="1"/>
  <c r="B4194" i="2" s="1"/>
  <c r="B4195" i="2" a="1"/>
  <c r="B4195" i="2" s="1"/>
  <c r="B4196" i="2" a="1"/>
  <c r="B4196" i="2" s="1"/>
  <c r="B4197" i="2" a="1"/>
  <c r="B4197" i="2" s="1"/>
  <c r="B4198" i="2" a="1"/>
  <c r="B4198" i="2" s="1"/>
  <c r="B4199" i="2" a="1"/>
  <c r="B4199" i="2" s="1"/>
  <c r="B4200" i="2" a="1"/>
  <c r="B4200" i="2" s="1"/>
  <c r="B4201" i="2" a="1"/>
  <c r="B4201" i="2" s="1"/>
  <c r="B4202" i="2" a="1"/>
  <c r="B4202" i="2" s="1"/>
  <c r="B4203" i="2" a="1"/>
  <c r="B4203" i="2" s="1"/>
  <c r="B4204" i="2" a="1"/>
  <c r="B4204" i="2" s="1"/>
  <c r="B4205" i="2" a="1"/>
  <c r="B4205" i="2" s="1"/>
  <c r="B4206" i="2" a="1"/>
  <c r="B4206" i="2" s="1"/>
  <c r="B4207" i="2" a="1"/>
  <c r="B4207" i="2" s="1"/>
  <c r="B4208" i="2" a="1"/>
  <c r="B4208" i="2" s="1"/>
  <c r="B4209" i="2" a="1"/>
  <c r="B4209" i="2" s="1"/>
  <c r="B4210" i="2" a="1"/>
  <c r="B4210" i="2" s="1"/>
  <c r="B4211" i="2" a="1"/>
  <c r="B4211" i="2" s="1"/>
  <c r="B4212" i="2" a="1"/>
  <c r="B4212" i="2" s="1"/>
  <c r="B4213" i="2" a="1"/>
  <c r="B4213" i="2" s="1"/>
  <c r="B4214" i="2" a="1"/>
  <c r="B4214" i="2" s="1"/>
  <c r="B4215" i="2" a="1"/>
  <c r="B4215" i="2" s="1"/>
  <c r="B4216" i="2" a="1"/>
  <c r="B4216" i="2" s="1"/>
  <c r="B4217" i="2" a="1"/>
  <c r="B4217" i="2" s="1"/>
  <c r="B4218" i="2" a="1"/>
  <c r="B4218" i="2" s="1"/>
  <c r="B4219" i="2" a="1"/>
  <c r="B4219" i="2" s="1"/>
  <c r="B4220" i="2" a="1"/>
  <c r="B4220" i="2" s="1"/>
  <c r="B4221" i="2" a="1"/>
  <c r="B4221" i="2" s="1"/>
  <c r="B4222" i="2" a="1"/>
  <c r="B4222" i="2" s="1"/>
  <c r="B4223" i="2" a="1"/>
  <c r="B4223" i="2" s="1"/>
  <c r="B4224" i="2" a="1"/>
  <c r="B4224" i="2" s="1"/>
  <c r="B4225" i="2" a="1"/>
  <c r="B4225" i="2" s="1"/>
  <c r="B4226" i="2" a="1"/>
  <c r="B4226" i="2" s="1"/>
  <c r="B4227" i="2" a="1"/>
  <c r="B4227" i="2" s="1"/>
  <c r="B4228" i="2" a="1"/>
  <c r="B4228" i="2" s="1"/>
  <c r="B4229" i="2" a="1"/>
  <c r="B4229" i="2" s="1"/>
  <c r="B4230" i="2" a="1"/>
  <c r="B4230" i="2" s="1"/>
  <c r="B4231" i="2" a="1"/>
  <c r="B4231" i="2" s="1"/>
  <c r="B4232" i="2" a="1"/>
  <c r="B4232" i="2" s="1"/>
  <c r="B4233" i="2" a="1"/>
  <c r="B4233" i="2" s="1"/>
  <c r="B4234" i="2" a="1"/>
  <c r="B4234" i="2" s="1"/>
  <c r="B4235" i="2" a="1"/>
  <c r="B4235" i="2" s="1"/>
  <c r="B4236" i="2" a="1"/>
  <c r="B4236" i="2" s="1"/>
  <c r="B4237" i="2" a="1"/>
  <c r="B4237" i="2" s="1"/>
  <c r="B4238" i="2" a="1"/>
  <c r="B4238" i="2" s="1"/>
  <c r="B4239" i="2" a="1"/>
  <c r="B4239" i="2" s="1"/>
  <c r="B4240" i="2" a="1"/>
  <c r="B4240" i="2" s="1"/>
  <c r="B4241" i="2" a="1"/>
  <c r="B4241" i="2" s="1"/>
  <c r="B4242" i="2" a="1"/>
  <c r="B4242" i="2" s="1"/>
  <c r="B4243" i="2" a="1"/>
  <c r="B4243" i="2" s="1"/>
  <c r="B4244" i="2" a="1"/>
  <c r="B4244" i="2" s="1"/>
  <c r="B4245" i="2" a="1"/>
  <c r="B4245" i="2" s="1"/>
  <c r="B4246" i="2" a="1"/>
  <c r="B4246" i="2" s="1"/>
  <c r="B4247" i="2" a="1"/>
  <c r="B4247" i="2" s="1"/>
  <c r="B4248" i="2" a="1"/>
  <c r="B4248" i="2" s="1"/>
  <c r="B4249" i="2" a="1"/>
  <c r="B4249" i="2" s="1"/>
  <c r="B4250" i="2" a="1"/>
  <c r="B4250" i="2" s="1"/>
  <c r="B4251" i="2" a="1"/>
  <c r="B4251" i="2" s="1"/>
  <c r="B4252" i="2" a="1"/>
  <c r="B4252" i="2" s="1"/>
  <c r="B4253" i="2" a="1"/>
  <c r="B4253" i="2" s="1"/>
  <c r="B4254" i="2" a="1"/>
  <c r="B4254" i="2" s="1"/>
  <c r="B4255" i="2" a="1"/>
  <c r="B4255" i="2" s="1"/>
  <c r="B4256" i="2" a="1"/>
  <c r="B4256" i="2" s="1"/>
  <c r="B4257" i="2" a="1"/>
  <c r="B4257" i="2" s="1"/>
  <c r="B4258" i="2" a="1"/>
  <c r="B4258" i="2" s="1"/>
  <c r="B4259" i="2" a="1"/>
  <c r="B4259" i="2" s="1"/>
  <c r="B4260" i="2" a="1"/>
  <c r="B4260" i="2" s="1"/>
  <c r="B4261" i="2" a="1"/>
  <c r="B4261" i="2" s="1"/>
  <c r="B4262" i="2" a="1"/>
  <c r="B4262" i="2" s="1"/>
  <c r="B4263" i="2" a="1"/>
  <c r="B4263" i="2" s="1"/>
  <c r="B4264" i="2" a="1"/>
  <c r="B4264" i="2" s="1"/>
  <c r="B4265" i="2" a="1"/>
  <c r="B4265" i="2" s="1"/>
  <c r="B4266" i="2" a="1"/>
  <c r="B4266" i="2" s="1"/>
  <c r="B4267" i="2" a="1"/>
  <c r="B4267" i="2" s="1"/>
  <c r="B4268" i="2" a="1"/>
  <c r="B4268" i="2" s="1"/>
  <c r="B4269" i="2" a="1"/>
  <c r="B4269" i="2" s="1"/>
  <c r="B4270" i="2" a="1"/>
  <c r="B4270" i="2" s="1"/>
  <c r="B4271" i="2" a="1"/>
  <c r="B4271" i="2" s="1"/>
  <c r="B4272" i="2" a="1"/>
  <c r="B4272" i="2" s="1"/>
  <c r="B4273" i="2" a="1"/>
  <c r="B4273" i="2" s="1"/>
  <c r="B4274" i="2" a="1"/>
  <c r="B4274" i="2" s="1"/>
  <c r="B4275" i="2" a="1"/>
  <c r="B4275" i="2" s="1"/>
  <c r="B4276" i="2" a="1"/>
  <c r="B4276" i="2" s="1"/>
  <c r="B4277" i="2" a="1"/>
  <c r="B4277" i="2" s="1"/>
  <c r="B4278" i="2" a="1"/>
  <c r="B4278" i="2" s="1"/>
  <c r="B4279" i="2" a="1"/>
  <c r="B4279" i="2" s="1"/>
  <c r="B4280" i="2" a="1"/>
  <c r="B4280" i="2" s="1"/>
  <c r="B4281" i="2" a="1"/>
  <c r="B4281" i="2" s="1"/>
  <c r="B4282" i="2" a="1"/>
  <c r="B4282" i="2" s="1"/>
  <c r="B4283" i="2" a="1"/>
  <c r="B4283" i="2" s="1"/>
  <c r="B4284" i="2" a="1"/>
  <c r="B4284" i="2" s="1"/>
  <c r="B4285" i="2" a="1"/>
  <c r="B4285" i="2" s="1"/>
  <c r="B4286" i="2" a="1"/>
  <c r="B4286" i="2" s="1"/>
  <c r="B4287" i="2" a="1"/>
  <c r="B4287" i="2" s="1"/>
  <c r="B4288" i="2" a="1"/>
  <c r="B4288" i="2" s="1"/>
  <c r="B4289" i="2" a="1"/>
  <c r="B4289" i="2" s="1"/>
  <c r="B4290" i="2" a="1"/>
  <c r="B4290" i="2" s="1"/>
  <c r="B4291" i="2" a="1"/>
  <c r="B4291" i="2" s="1"/>
  <c r="B4292" i="2" a="1"/>
  <c r="B4292" i="2" s="1"/>
  <c r="B4293" i="2" a="1"/>
  <c r="B4293" i="2" s="1"/>
  <c r="B4294" i="2" a="1"/>
  <c r="B4294" i="2" s="1"/>
  <c r="B4295" i="2" a="1"/>
  <c r="B4295" i="2" s="1"/>
  <c r="B4296" i="2" a="1"/>
  <c r="B4296" i="2" s="1"/>
  <c r="B4297" i="2" a="1"/>
  <c r="B4297" i="2" s="1"/>
  <c r="B4298" i="2" a="1"/>
  <c r="B4298" i="2" s="1"/>
  <c r="B4299" i="2" a="1"/>
  <c r="B4299" i="2" s="1"/>
  <c r="B4300" i="2" a="1"/>
  <c r="B4300" i="2" s="1"/>
  <c r="B4301" i="2" a="1"/>
  <c r="B4301" i="2" s="1"/>
  <c r="B4302" i="2" a="1"/>
  <c r="B4302" i="2" s="1"/>
  <c r="B4303" i="2" a="1"/>
  <c r="B4303" i="2" s="1"/>
  <c r="B4304" i="2" a="1"/>
  <c r="B4304" i="2" s="1"/>
  <c r="B4305" i="2" a="1"/>
  <c r="B4305" i="2" s="1"/>
  <c r="B4306" i="2" a="1"/>
  <c r="B4306" i="2" s="1"/>
  <c r="B4307" i="2" a="1"/>
  <c r="B4307" i="2" s="1"/>
  <c r="B4308" i="2" a="1"/>
  <c r="B4308" i="2" s="1"/>
  <c r="B4309" i="2" a="1"/>
  <c r="B4309" i="2" s="1"/>
  <c r="B4310" i="2" a="1"/>
  <c r="B4310" i="2" s="1"/>
  <c r="B4311" i="2" a="1"/>
  <c r="B4311" i="2" s="1"/>
  <c r="B4312" i="2" a="1"/>
  <c r="B4312" i="2" s="1"/>
  <c r="B4313" i="2" a="1"/>
  <c r="B4313" i="2" s="1"/>
  <c r="B4314" i="2" a="1"/>
  <c r="B4314" i="2" s="1"/>
  <c r="B4315" i="2" a="1"/>
  <c r="B4315" i="2" s="1"/>
  <c r="B4316" i="2" a="1"/>
  <c r="B4316" i="2" s="1"/>
  <c r="B4317" i="2" a="1"/>
  <c r="B4317" i="2" s="1"/>
  <c r="B4318" i="2" a="1"/>
  <c r="B4318" i="2" s="1"/>
  <c r="B4319" i="2" a="1"/>
  <c r="B4319" i="2" s="1"/>
  <c r="B4320" i="2" a="1"/>
  <c r="B4320" i="2" s="1"/>
  <c r="B4321" i="2" a="1"/>
  <c r="B4321" i="2" s="1"/>
  <c r="B4322" i="2" a="1"/>
  <c r="B4322" i="2" s="1"/>
  <c r="B4323" i="2" a="1"/>
  <c r="B4323" i="2" s="1"/>
  <c r="B4324" i="2" a="1"/>
  <c r="B4324" i="2" s="1"/>
  <c r="B4325" i="2" a="1"/>
  <c r="B4325" i="2" s="1"/>
  <c r="B4326" i="2" a="1"/>
  <c r="B4326" i="2" s="1"/>
  <c r="B4327" i="2" a="1"/>
  <c r="B4327" i="2" s="1"/>
  <c r="B4328" i="2" a="1"/>
  <c r="B4328" i="2" s="1"/>
  <c r="B4329" i="2" a="1"/>
  <c r="B4329" i="2" s="1"/>
  <c r="B4330" i="2" a="1"/>
  <c r="B4330" i="2" s="1"/>
  <c r="B4331" i="2" a="1"/>
  <c r="B4331" i="2" s="1"/>
  <c r="B4332" i="2" a="1"/>
  <c r="B4332" i="2" s="1"/>
  <c r="B4333" i="2" a="1"/>
  <c r="B4333" i="2" s="1"/>
  <c r="B4334" i="2" a="1"/>
  <c r="B4334" i="2" s="1"/>
  <c r="B4335" i="2" a="1"/>
  <c r="B4335" i="2" s="1"/>
  <c r="B4336" i="2" a="1"/>
  <c r="B4336" i="2" s="1"/>
  <c r="B4337" i="2" a="1"/>
  <c r="B4337" i="2" s="1"/>
  <c r="B4338" i="2" a="1"/>
  <c r="B4338" i="2" s="1"/>
  <c r="B4339" i="2" a="1"/>
  <c r="B4339" i="2" s="1"/>
  <c r="B4340" i="2" a="1"/>
  <c r="B4340" i="2" s="1"/>
  <c r="B4341" i="2" a="1"/>
  <c r="B4341" i="2" s="1"/>
  <c r="B4342" i="2" a="1"/>
  <c r="B4342" i="2" s="1"/>
  <c r="B4343" i="2" a="1"/>
  <c r="B4343" i="2" s="1"/>
  <c r="B4344" i="2" a="1"/>
  <c r="B4344" i="2" s="1"/>
  <c r="B4345" i="2" a="1"/>
  <c r="B4345" i="2" s="1"/>
  <c r="B4346" i="2" a="1"/>
  <c r="B4346" i="2" s="1"/>
  <c r="B4347" i="2" a="1"/>
  <c r="B4347" i="2" s="1"/>
  <c r="B4348" i="2" a="1"/>
  <c r="B4348" i="2" s="1"/>
  <c r="B4349" i="2" a="1"/>
  <c r="B4349" i="2" s="1"/>
  <c r="B4350" i="2" a="1"/>
  <c r="B4350" i="2" s="1"/>
  <c r="B4351" i="2" a="1"/>
  <c r="B4351" i="2" s="1"/>
  <c r="B4352" i="2" a="1"/>
  <c r="B4352" i="2" s="1"/>
  <c r="B4353" i="2" a="1"/>
  <c r="B4353" i="2" s="1"/>
  <c r="B4354" i="2" a="1"/>
  <c r="B4354" i="2" s="1"/>
  <c r="B4355" i="2" a="1"/>
  <c r="B4355" i="2" s="1"/>
  <c r="B4356" i="2" a="1"/>
  <c r="B4356" i="2" s="1"/>
  <c r="B4357" i="2" a="1"/>
  <c r="B4357" i="2" s="1"/>
  <c r="B4358" i="2" a="1"/>
  <c r="B4358" i="2" s="1"/>
  <c r="B4359" i="2" a="1"/>
  <c r="B4359" i="2" s="1"/>
  <c r="B4360" i="2" a="1"/>
  <c r="B4360" i="2" s="1"/>
  <c r="B4361" i="2" a="1"/>
  <c r="B4361" i="2" s="1"/>
  <c r="B4362" i="2" a="1"/>
  <c r="B4362" i="2" s="1"/>
  <c r="B4363" i="2" a="1"/>
  <c r="B4363" i="2" s="1"/>
  <c r="B4364" i="2" a="1"/>
  <c r="B4364" i="2" s="1"/>
  <c r="B4365" i="2" a="1"/>
  <c r="B4365" i="2" s="1"/>
  <c r="B4366" i="2" a="1"/>
  <c r="B4366" i="2" s="1"/>
  <c r="B4367" i="2" a="1"/>
  <c r="B4367" i="2" s="1"/>
  <c r="B4368" i="2" a="1"/>
  <c r="B4368" i="2" s="1"/>
  <c r="B4369" i="2" a="1"/>
  <c r="B4369" i="2" s="1"/>
  <c r="B4370" i="2" a="1"/>
  <c r="B4370" i="2" s="1"/>
  <c r="B4371" i="2" a="1"/>
  <c r="B4371" i="2" s="1"/>
  <c r="B4372" i="2" a="1"/>
  <c r="B4372" i="2" s="1"/>
  <c r="B4373" i="2" a="1"/>
  <c r="B4373" i="2" s="1"/>
  <c r="B4374" i="2" a="1"/>
  <c r="B4374" i="2" s="1"/>
  <c r="B4375" i="2" a="1"/>
  <c r="B4375" i="2" s="1"/>
  <c r="B4376" i="2" a="1"/>
  <c r="B4376" i="2" s="1"/>
  <c r="B4377" i="2" a="1"/>
  <c r="B4377" i="2" s="1"/>
  <c r="B4378" i="2" a="1"/>
  <c r="B4378" i="2" s="1"/>
  <c r="B4379" i="2" a="1"/>
  <c r="B4379" i="2" s="1"/>
  <c r="B4380" i="2" a="1"/>
  <c r="B4380" i="2" s="1"/>
  <c r="B4381" i="2" a="1"/>
  <c r="B4381" i="2" s="1"/>
  <c r="B4382" i="2" a="1"/>
  <c r="B4382" i="2" s="1"/>
  <c r="B4383" i="2" a="1"/>
  <c r="B4383" i="2" s="1"/>
  <c r="B4384" i="2" a="1"/>
  <c r="B4384" i="2" s="1"/>
  <c r="B4385" i="2" a="1"/>
  <c r="B4385" i="2" s="1"/>
  <c r="B4386" i="2" a="1"/>
  <c r="B4386" i="2" s="1"/>
  <c r="B4387" i="2" a="1"/>
  <c r="B4387" i="2" s="1"/>
  <c r="B4388" i="2" a="1"/>
  <c r="B4388" i="2" s="1"/>
  <c r="B4389" i="2" a="1"/>
  <c r="B4389" i="2" s="1"/>
  <c r="B4390" i="2" a="1"/>
  <c r="B4390" i="2" s="1"/>
  <c r="B4391" i="2" a="1"/>
  <c r="B4391" i="2" s="1"/>
  <c r="B4392" i="2" a="1"/>
  <c r="B4392" i="2" s="1"/>
  <c r="B4393" i="2" a="1"/>
  <c r="B4393" i="2" s="1"/>
  <c r="B4394" i="2" a="1"/>
  <c r="B4394" i="2" s="1"/>
  <c r="B4395" i="2" a="1"/>
  <c r="B4395" i="2" s="1"/>
  <c r="B4396" i="2" a="1"/>
  <c r="B4396" i="2" s="1"/>
  <c r="B4397" i="2" a="1"/>
  <c r="B4397" i="2" s="1"/>
  <c r="B4398" i="2" a="1"/>
  <c r="B4398" i="2" s="1"/>
  <c r="B4399" i="2" a="1"/>
  <c r="B4399" i="2" s="1"/>
  <c r="B4400" i="2" a="1"/>
  <c r="B4400" i="2" s="1"/>
  <c r="B4401" i="2" a="1"/>
  <c r="B4401" i="2" s="1"/>
  <c r="B4402" i="2" a="1"/>
  <c r="B4402" i="2" s="1"/>
  <c r="B4403" i="2" a="1"/>
  <c r="B4403" i="2" s="1"/>
  <c r="B4404" i="2" a="1"/>
  <c r="B4404" i="2" s="1"/>
  <c r="B4405" i="2" a="1"/>
  <c r="B4405" i="2" s="1"/>
  <c r="B4406" i="2" a="1"/>
  <c r="B4406" i="2" s="1"/>
  <c r="B4407" i="2" a="1"/>
  <c r="B4407" i="2" s="1"/>
  <c r="B4408" i="2" a="1"/>
  <c r="B4408" i="2" s="1"/>
  <c r="B4409" i="2" a="1"/>
  <c r="B4409" i="2" s="1"/>
  <c r="B4410" i="2" a="1"/>
  <c r="B4410" i="2" s="1"/>
  <c r="B4411" i="2" a="1"/>
  <c r="B4411" i="2" s="1"/>
  <c r="B4412" i="2" a="1"/>
  <c r="B4412" i="2" s="1"/>
  <c r="B4413" i="2" a="1"/>
  <c r="B4413" i="2" s="1"/>
  <c r="B4414" i="2" a="1"/>
  <c r="B4414" i="2" s="1"/>
  <c r="B4415" i="2" a="1"/>
  <c r="B4415" i="2" s="1"/>
  <c r="B4416" i="2" a="1"/>
  <c r="B4416" i="2" s="1"/>
  <c r="B4417" i="2" a="1"/>
  <c r="B4417" i="2" s="1"/>
  <c r="B4418" i="2" a="1"/>
  <c r="B4418" i="2" s="1"/>
  <c r="B4419" i="2" a="1"/>
  <c r="B4419" i="2" s="1"/>
  <c r="B4420" i="2" a="1"/>
  <c r="B4420" i="2" s="1"/>
  <c r="B4421" i="2" a="1"/>
  <c r="B4421" i="2" s="1"/>
  <c r="B4422" i="2" a="1"/>
  <c r="B4422" i="2" s="1"/>
  <c r="B4423" i="2" a="1"/>
  <c r="B4423" i="2" s="1"/>
  <c r="B4424" i="2" a="1"/>
  <c r="B4424" i="2" s="1"/>
  <c r="B4425" i="2" a="1"/>
  <c r="B4425" i="2" s="1"/>
  <c r="B4426" i="2" a="1"/>
  <c r="B4426" i="2" s="1"/>
  <c r="B4427" i="2" a="1"/>
  <c r="B4427" i="2" s="1"/>
  <c r="B4428" i="2" a="1"/>
  <c r="B4428" i="2" s="1"/>
  <c r="B4429" i="2" a="1"/>
  <c r="B4429" i="2" s="1"/>
  <c r="B4430" i="2" a="1"/>
  <c r="B4430" i="2" s="1"/>
  <c r="B4431" i="2" a="1"/>
  <c r="B4431" i="2" s="1"/>
  <c r="L273" i="5"/>
  <c r="L272" i="5"/>
  <c r="L271" i="5"/>
  <c r="L270" i="5"/>
  <c r="L269" i="5"/>
  <c r="L268" i="5"/>
  <c r="L267" i="5"/>
  <c r="L266" i="5"/>
  <c r="L265" i="5"/>
  <c r="L264" i="5"/>
  <c r="L263" i="5"/>
  <c r="L262" i="5"/>
  <c r="L261" i="5"/>
  <c r="L260" i="5"/>
  <c r="L259" i="5"/>
  <c r="L258" i="5"/>
  <c r="L257" i="5"/>
  <c r="L256" i="5"/>
  <c r="L255" i="5"/>
  <c r="L254" i="5"/>
  <c r="L253" i="5"/>
  <c r="L252" i="5"/>
  <c r="L251" i="5"/>
  <c r="L250" i="5"/>
  <c r="L249" i="5"/>
  <c r="L248" i="5"/>
  <c r="L247" i="5"/>
  <c r="L246" i="5"/>
  <c r="L245" i="5"/>
  <c r="L244" i="5"/>
  <c r="L243" i="5"/>
  <c r="L242" i="5"/>
  <c r="L241" i="5"/>
  <c r="L240" i="5"/>
  <c r="L239" i="5"/>
  <c r="L238" i="5"/>
  <c r="L237" i="5"/>
  <c r="L236" i="5"/>
  <c r="L235" i="5"/>
  <c r="L234" i="5"/>
  <c r="L233" i="5"/>
  <c r="L232" i="5"/>
  <c r="L231" i="5"/>
  <c r="L230" i="5"/>
  <c r="L229" i="5"/>
  <c r="L228" i="5"/>
  <c r="L227" i="5"/>
  <c r="L226" i="5"/>
  <c r="L225" i="5"/>
  <c r="L22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48" i="5"/>
  <c r="L47" i="5"/>
  <c r="L4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6" i="5"/>
  <c r="L5" i="5"/>
  <c r="L4" i="5"/>
  <c r="D474" i="4" l="1" a="1"/>
  <c r="D474" i="4" s="1"/>
  <c r="F474" i="4" s="1"/>
  <c r="O82" i="4" a="1"/>
  <c r="O82" i="4" s="1"/>
  <c r="D82" i="4" s="1" a="1"/>
  <c r="D82" i="4" s="1"/>
  <c r="F82" i="4" s="1"/>
  <c r="O83" i="4" a="1"/>
  <c r="O83" i="4" s="1"/>
  <c r="D83" i="4" s="1" a="1"/>
  <c r="D83" i="4" s="1"/>
  <c r="F83" i="4" s="1"/>
  <c r="O84" i="4" a="1"/>
  <c r="O84" i="4" s="1"/>
  <c r="D84" i="4" s="1" a="1"/>
  <c r="D84" i="4" s="1"/>
  <c r="F84" i="4" s="1"/>
  <c r="O85" i="4" a="1"/>
  <c r="O85" i="4" s="1"/>
  <c r="D85" i="4" s="1" a="1"/>
  <c r="D85" i="4" s="1"/>
  <c r="F85" i="4" s="1"/>
  <c r="O86" i="4" a="1"/>
  <c r="O86" i="4" s="1"/>
  <c r="D86" i="4" s="1" a="1"/>
  <c r="D86" i="4" s="1"/>
  <c r="F86" i="4" s="1"/>
  <c r="O87" i="4" a="1"/>
  <c r="O87" i="4" s="1"/>
  <c r="D87" i="4" s="1" a="1"/>
  <c r="D87" i="4" s="1"/>
  <c r="F87" i="4" s="1"/>
  <c r="O88" i="4" a="1"/>
  <c r="O88" i="4" s="1"/>
  <c r="D88" i="4" s="1" a="1"/>
  <c r="D88" i="4" s="1"/>
  <c r="F88" i="4" s="1"/>
  <c r="O89" i="4" a="1"/>
  <c r="O89" i="4" s="1"/>
  <c r="D89" i="4" s="1" a="1"/>
  <c r="D89" i="4" s="1"/>
  <c r="F89" i="4" s="1"/>
  <c r="O90" i="4" a="1"/>
  <c r="O90" i="4" s="1"/>
  <c r="D90" i="4" s="1" a="1"/>
  <c r="D90" i="4" s="1"/>
  <c r="F90" i="4" s="1"/>
  <c r="O91" i="4" a="1"/>
  <c r="O91" i="4" s="1"/>
  <c r="D91" i="4" s="1" a="1"/>
  <c r="D91" i="4" s="1"/>
  <c r="F91" i="4" s="1"/>
  <c r="O92" i="4" a="1"/>
  <c r="O92" i="4" s="1"/>
  <c r="D92" i="4" s="1" a="1"/>
  <c r="D92" i="4" s="1"/>
  <c r="F92" i="4" s="1"/>
  <c r="O93" i="4" a="1"/>
  <c r="O93" i="4" s="1"/>
  <c r="D93" i="4" s="1" a="1"/>
  <c r="D93" i="4" s="1"/>
  <c r="F93" i="4" s="1"/>
  <c r="O94" i="4" a="1"/>
  <c r="O94" i="4" s="1"/>
  <c r="D94" i="4" s="1" a="1"/>
  <c r="D94" i="4" s="1"/>
  <c r="F94" i="4" s="1"/>
  <c r="O95" i="4" a="1"/>
  <c r="O95" i="4" s="1"/>
  <c r="D95" i="4" s="1" a="1"/>
  <c r="D95" i="4" s="1"/>
  <c r="F95" i="4" s="1"/>
  <c r="O96" i="4" a="1"/>
  <c r="O96" i="4" s="1"/>
  <c r="D96" i="4" s="1" a="1"/>
  <c r="D96" i="4" s="1"/>
  <c r="F96" i="4" s="1"/>
  <c r="O97" i="4" a="1"/>
  <c r="O97" i="4" s="1"/>
  <c r="D97" i="4" s="1" a="1"/>
  <c r="D97" i="4" s="1"/>
  <c r="F97" i="4" s="1"/>
  <c r="O98" i="4" a="1"/>
  <c r="O98" i="4" s="1"/>
  <c r="D98" i="4" s="1" a="1"/>
  <c r="D98" i="4" s="1"/>
  <c r="F98" i="4" s="1"/>
  <c r="O99" i="4" a="1"/>
  <c r="O99" i="4" s="1"/>
  <c r="D99" i="4" s="1" a="1"/>
  <c r="D99" i="4" s="1"/>
  <c r="F99" i="4" s="1"/>
  <c r="O100" i="4" a="1"/>
  <c r="O100" i="4" s="1"/>
  <c r="D100" i="4" s="1" a="1"/>
  <c r="D100" i="4" s="1"/>
  <c r="F100" i="4" s="1"/>
  <c r="O101" i="4" a="1"/>
  <c r="O101" i="4" s="1"/>
  <c r="D101" i="4" s="1" a="1"/>
  <c r="D101" i="4" s="1"/>
  <c r="F101" i="4" s="1"/>
  <c r="O102" i="4" a="1"/>
  <c r="O102" i="4" s="1"/>
  <c r="D102" i="4" s="1" a="1"/>
  <c r="D102" i="4" s="1"/>
  <c r="F102" i="4" s="1"/>
  <c r="O103" i="4" a="1"/>
  <c r="O103" i="4" s="1"/>
  <c r="D103" i="4" s="1" a="1"/>
  <c r="D103" i="4" s="1"/>
  <c r="F103" i="4" s="1"/>
  <c r="O104" i="4" a="1"/>
  <c r="O104" i="4" s="1"/>
  <c r="D104" i="4" s="1" a="1"/>
  <c r="D104" i="4" s="1"/>
  <c r="F104" i="4" s="1"/>
  <c r="O105" i="4" a="1"/>
  <c r="O105" i="4" s="1"/>
  <c r="D105" i="4" s="1" a="1"/>
  <c r="D105" i="4" s="1"/>
  <c r="F105" i="4" s="1"/>
  <c r="O106" i="4" a="1"/>
  <c r="O106" i="4" s="1"/>
  <c r="D106" i="4" s="1" a="1"/>
  <c r="D106" i="4" s="1"/>
  <c r="F106" i="4" s="1"/>
  <c r="O107" i="4" a="1"/>
  <c r="O107" i="4" s="1"/>
  <c r="D107" i="4" s="1" a="1"/>
  <c r="D107" i="4" s="1"/>
  <c r="F107" i="4" s="1"/>
  <c r="O108" i="4" a="1"/>
  <c r="O108" i="4" s="1"/>
  <c r="D108" i="4" s="1" a="1"/>
  <c r="D108" i="4" s="1"/>
  <c r="F108" i="4" s="1"/>
  <c r="O109" i="4" a="1"/>
  <c r="O109" i="4" s="1"/>
  <c r="D109" i="4" s="1" a="1"/>
  <c r="D109" i="4" s="1"/>
  <c r="F109" i="4" s="1"/>
  <c r="O110" i="4" a="1"/>
  <c r="O110" i="4" s="1"/>
  <c r="D110" i="4" s="1" a="1"/>
  <c r="D110" i="4" s="1"/>
  <c r="F110" i="4" s="1"/>
  <c r="O111" i="4" a="1"/>
  <c r="O111" i="4" s="1"/>
  <c r="D111" i="4" s="1" a="1"/>
  <c r="D111" i="4" s="1"/>
  <c r="F111" i="4" s="1"/>
  <c r="O112" i="4" a="1"/>
  <c r="O112" i="4" s="1"/>
  <c r="D112" i="4" s="1" a="1"/>
  <c r="D112" i="4" s="1"/>
  <c r="F112" i="4" s="1"/>
  <c r="O113" i="4" a="1"/>
  <c r="O113" i="4" s="1"/>
  <c r="D113" i="4" s="1" a="1"/>
  <c r="D113" i="4" s="1"/>
  <c r="F113" i="4" s="1"/>
  <c r="O114" i="4" a="1"/>
  <c r="O114" i="4" s="1"/>
  <c r="D114" i="4" s="1" a="1"/>
  <c r="D114" i="4" s="1"/>
  <c r="F114" i="4" s="1"/>
  <c r="O115" i="4" a="1"/>
  <c r="O115" i="4" s="1"/>
  <c r="D115" i="4" s="1" a="1"/>
  <c r="D115" i="4" s="1"/>
  <c r="F115" i="4" s="1"/>
  <c r="O116" i="4" a="1"/>
  <c r="O116" i="4" s="1"/>
  <c r="D116" i="4" s="1" a="1"/>
  <c r="D116" i="4" s="1"/>
  <c r="F116" i="4" s="1"/>
  <c r="O117" i="4" a="1"/>
  <c r="O117" i="4" s="1"/>
  <c r="D117" i="4" s="1" a="1"/>
  <c r="D117" i="4" s="1"/>
  <c r="F117" i="4" s="1"/>
  <c r="O118" i="4" a="1"/>
  <c r="O118" i="4" s="1"/>
  <c r="D118" i="4" s="1" a="1"/>
  <c r="D118" i="4" s="1"/>
  <c r="F118" i="4" s="1"/>
  <c r="O119" i="4" a="1"/>
  <c r="O119" i="4" s="1"/>
  <c r="D119" i="4" s="1" a="1"/>
  <c r="D119" i="4" s="1"/>
  <c r="F119" i="4" s="1"/>
  <c r="O120" i="4" a="1"/>
  <c r="O120" i="4" s="1"/>
  <c r="D120" i="4" s="1" a="1"/>
  <c r="D120" i="4" s="1"/>
  <c r="F120" i="4" s="1"/>
  <c r="O121" i="4" a="1"/>
  <c r="O121" i="4" s="1"/>
  <c r="D121" i="4" s="1" a="1"/>
  <c r="D121" i="4" s="1"/>
  <c r="F121" i="4" s="1"/>
  <c r="O122" i="4" a="1"/>
  <c r="O122" i="4" s="1"/>
  <c r="D122" i="4" s="1" a="1"/>
  <c r="D122" i="4" s="1"/>
  <c r="F122" i="4" s="1"/>
  <c r="O123" i="4" a="1"/>
  <c r="O123" i="4" s="1"/>
  <c r="D123" i="4" s="1" a="1"/>
  <c r="D123" i="4" s="1"/>
  <c r="F123" i="4" s="1"/>
  <c r="O124" i="4" a="1"/>
  <c r="O124" i="4" s="1"/>
  <c r="D124" i="4" s="1" a="1"/>
  <c r="D124" i="4" s="1"/>
  <c r="F124" i="4" s="1"/>
  <c r="O125" i="4" a="1"/>
  <c r="O125" i="4" s="1"/>
  <c r="D125" i="4" s="1" a="1"/>
  <c r="D125" i="4" s="1"/>
  <c r="F125" i="4" s="1"/>
  <c r="O126" i="4" a="1"/>
  <c r="O126" i="4" s="1"/>
  <c r="D126" i="4" s="1" a="1"/>
  <c r="D126" i="4" s="1"/>
  <c r="F126" i="4" s="1"/>
  <c r="O127" i="4" a="1"/>
  <c r="O127" i="4" s="1"/>
  <c r="D127" i="4" s="1" a="1"/>
  <c r="D127" i="4" s="1"/>
  <c r="F127" i="4" s="1"/>
  <c r="O128" i="4" a="1"/>
  <c r="O128" i="4" s="1"/>
  <c r="D128" i="4" s="1" a="1"/>
  <c r="D128" i="4" s="1"/>
  <c r="F128" i="4" s="1"/>
  <c r="O129" i="4" a="1"/>
  <c r="O129" i="4" s="1"/>
  <c r="D129" i="4" s="1" a="1"/>
  <c r="D129" i="4" s="1"/>
  <c r="F129" i="4" s="1"/>
  <c r="O130" i="4" a="1"/>
  <c r="O130" i="4" s="1"/>
  <c r="D130" i="4" s="1" a="1"/>
  <c r="D130" i="4" s="1"/>
  <c r="F130" i="4" s="1"/>
  <c r="O131" i="4" a="1"/>
  <c r="O131" i="4" s="1"/>
  <c r="D131" i="4" s="1" a="1"/>
  <c r="D131" i="4" s="1"/>
  <c r="F131" i="4" s="1"/>
  <c r="O132" i="4" a="1"/>
  <c r="O132" i="4" s="1"/>
  <c r="D132" i="4" s="1" a="1"/>
  <c r="D132" i="4" s="1"/>
  <c r="F132" i="4" s="1"/>
  <c r="O133" i="4" a="1"/>
  <c r="O133" i="4" s="1"/>
  <c r="D133" i="4" s="1" a="1"/>
  <c r="D133" i="4" s="1"/>
  <c r="F133" i="4" s="1"/>
  <c r="O134" i="4" a="1"/>
  <c r="O134" i="4" s="1"/>
  <c r="D134" i="4" s="1" a="1"/>
  <c r="D134" i="4" s="1"/>
  <c r="F134" i="4" s="1"/>
  <c r="O135" i="4" a="1"/>
  <c r="O135" i="4" s="1"/>
  <c r="D135" i="4" s="1" a="1"/>
  <c r="D135" i="4" s="1"/>
  <c r="F135" i="4" s="1"/>
  <c r="O136" i="4" a="1"/>
  <c r="O136" i="4" s="1"/>
  <c r="D136" i="4" s="1" a="1"/>
  <c r="D136" i="4" s="1"/>
  <c r="F136" i="4" s="1"/>
  <c r="O137" i="4" a="1"/>
  <c r="O137" i="4" s="1"/>
  <c r="D137" i="4" s="1" a="1"/>
  <c r="D137" i="4" s="1"/>
  <c r="F137" i="4" s="1"/>
  <c r="O138" i="4" a="1"/>
  <c r="O138" i="4" s="1"/>
  <c r="D138" i="4" s="1" a="1"/>
  <c r="D138" i="4" s="1"/>
  <c r="F138" i="4" s="1"/>
  <c r="O139" i="4" a="1"/>
  <c r="O139" i="4" s="1"/>
  <c r="D139" i="4" s="1" a="1"/>
  <c r="D139" i="4" s="1"/>
  <c r="F139" i="4" s="1"/>
  <c r="O140" i="4" a="1"/>
  <c r="O140" i="4" s="1"/>
  <c r="D140" i="4" s="1" a="1"/>
  <c r="D140" i="4" s="1"/>
  <c r="F140" i="4" s="1"/>
  <c r="O141" i="4" a="1"/>
  <c r="O141" i="4" s="1"/>
  <c r="D141" i="4" s="1" a="1"/>
  <c r="D141" i="4" s="1"/>
  <c r="F141" i="4" s="1"/>
  <c r="O142" i="4" a="1"/>
  <c r="O142" i="4" s="1"/>
  <c r="D142" i="4" s="1" a="1"/>
  <c r="D142" i="4" s="1"/>
  <c r="F142" i="4" s="1"/>
  <c r="O143" i="4" a="1"/>
  <c r="O143" i="4" s="1"/>
  <c r="D143" i="4" s="1" a="1"/>
  <c r="D143" i="4" s="1"/>
  <c r="F143" i="4" s="1"/>
  <c r="O144" i="4" a="1"/>
  <c r="O144" i="4" s="1"/>
  <c r="D144" i="4" s="1" a="1"/>
  <c r="D144" i="4" s="1"/>
  <c r="F144" i="4" s="1"/>
  <c r="O145" i="4" a="1"/>
  <c r="O145" i="4" s="1"/>
  <c r="D145" i="4" s="1" a="1"/>
  <c r="D145" i="4" s="1"/>
  <c r="F145" i="4" s="1"/>
  <c r="O146" i="4" a="1"/>
  <c r="O146" i="4" s="1"/>
  <c r="D146" i="4" s="1" a="1"/>
  <c r="D146" i="4" s="1"/>
  <c r="F146" i="4" s="1"/>
  <c r="O147" i="4" a="1"/>
  <c r="O147" i="4" s="1"/>
  <c r="D147" i="4" s="1" a="1"/>
  <c r="D147" i="4" s="1"/>
  <c r="F147" i="4" s="1"/>
  <c r="O148" i="4" a="1"/>
  <c r="O148" i="4" s="1"/>
  <c r="D148" i="4" s="1" a="1"/>
  <c r="D148" i="4" s="1"/>
  <c r="F148" i="4" s="1"/>
  <c r="O149" i="4" a="1"/>
  <c r="O149" i="4" s="1"/>
  <c r="D149" i="4" s="1" a="1"/>
  <c r="D149" i="4" s="1"/>
  <c r="F149" i="4" s="1"/>
  <c r="O150" i="4" a="1"/>
  <c r="O150" i="4" s="1"/>
  <c r="D150" i="4" s="1" a="1"/>
  <c r="D150" i="4" s="1"/>
  <c r="F150" i="4" s="1"/>
  <c r="O151" i="4" a="1"/>
  <c r="O151" i="4" s="1"/>
  <c r="D151" i="4" s="1" a="1"/>
  <c r="D151" i="4" s="1"/>
  <c r="F151" i="4" s="1"/>
  <c r="O152" i="4" a="1"/>
  <c r="O152" i="4" s="1"/>
  <c r="D152" i="4" s="1" a="1"/>
  <c r="D152" i="4" s="1"/>
  <c r="F152" i="4" s="1"/>
  <c r="O153" i="4" a="1"/>
  <c r="O153" i="4" s="1"/>
  <c r="D153" i="4" s="1" a="1"/>
  <c r="D153" i="4" s="1"/>
  <c r="F153" i="4" s="1"/>
  <c r="O154" i="4" a="1"/>
  <c r="O154" i="4" s="1"/>
  <c r="D154" i="4" s="1" a="1"/>
  <c r="D154" i="4" s="1"/>
  <c r="F154" i="4" s="1"/>
  <c r="O155" i="4" a="1"/>
  <c r="O155" i="4" s="1"/>
  <c r="D155" i="4" s="1" a="1"/>
  <c r="D155" i="4" s="1"/>
  <c r="F155" i="4" s="1"/>
  <c r="O156" i="4" a="1"/>
  <c r="O156" i="4" s="1"/>
  <c r="D156" i="4" s="1" a="1"/>
  <c r="D156" i="4" s="1"/>
  <c r="F156" i="4" s="1"/>
  <c r="O157" i="4" a="1"/>
  <c r="O157" i="4" s="1"/>
  <c r="D157" i="4" s="1" a="1"/>
  <c r="D157" i="4" s="1"/>
  <c r="F157" i="4" s="1"/>
  <c r="O158" i="4" a="1"/>
  <c r="O158" i="4" s="1"/>
  <c r="D158" i="4" s="1" a="1"/>
  <c r="D158" i="4" s="1"/>
  <c r="F158" i="4" s="1"/>
  <c r="O159" i="4" a="1"/>
  <c r="O159" i="4" s="1"/>
  <c r="D159" i="4" s="1" a="1"/>
  <c r="D159" i="4" s="1"/>
  <c r="F159" i="4" s="1"/>
  <c r="O160" i="4" a="1"/>
  <c r="O160" i="4" s="1"/>
  <c r="D160" i="4" s="1" a="1"/>
  <c r="D160" i="4" s="1"/>
  <c r="F160" i="4" s="1"/>
  <c r="O161" i="4" a="1"/>
  <c r="O161" i="4" s="1"/>
  <c r="D161" i="4" s="1" a="1"/>
  <c r="D161" i="4" s="1"/>
  <c r="F161" i="4" s="1"/>
  <c r="O162" i="4" a="1"/>
  <c r="O162" i="4" s="1"/>
  <c r="D162" i="4" s="1" a="1"/>
  <c r="D162" i="4" s="1"/>
  <c r="F162" i="4" s="1"/>
  <c r="O163" i="4" a="1"/>
  <c r="O163" i="4" s="1"/>
  <c r="D163" i="4" s="1" a="1"/>
  <c r="D163" i="4" s="1"/>
  <c r="F163" i="4" s="1"/>
  <c r="O164" i="4" a="1"/>
  <c r="O164" i="4" s="1"/>
  <c r="D164" i="4" s="1" a="1"/>
  <c r="D164" i="4" s="1"/>
  <c r="F164" i="4" s="1"/>
  <c r="O165" i="4" a="1"/>
  <c r="O165" i="4" s="1"/>
  <c r="D165" i="4" s="1" a="1"/>
  <c r="D165" i="4" s="1"/>
  <c r="F165" i="4" s="1"/>
  <c r="O166" i="4" a="1"/>
  <c r="O166" i="4" s="1"/>
  <c r="D166" i="4" s="1" a="1"/>
  <c r="D166" i="4" s="1"/>
  <c r="F166" i="4" s="1"/>
  <c r="O167" i="4" a="1"/>
  <c r="O167" i="4" s="1"/>
  <c r="D167" i="4" s="1" a="1"/>
  <c r="D167" i="4" s="1"/>
  <c r="F167" i="4" s="1"/>
  <c r="O168" i="4" a="1"/>
  <c r="O168" i="4" s="1"/>
  <c r="D168" i="4" s="1" a="1"/>
  <c r="D168" i="4" s="1"/>
  <c r="F168" i="4" s="1"/>
  <c r="O169" i="4" a="1"/>
  <c r="O169" i="4" s="1"/>
  <c r="D169" i="4" s="1" a="1"/>
  <c r="D169" i="4" s="1"/>
  <c r="F169" i="4" s="1"/>
  <c r="O170" i="4" a="1"/>
  <c r="O170" i="4" s="1"/>
  <c r="D170" i="4" s="1" a="1"/>
  <c r="D170" i="4" s="1"/>
  <c r="F170" i="4" s="1"/>
  <c r="O171" i="4" a="1"/>
  <c r="O171" i="4" s="1"/>
  <c r="D171" i="4" s="1" a="1"/>
  <c r="D171" i="4" s="1"/>
  <c r="F171" i="4" s="1"/>
  <c r="O172" i="4" a="1"/>
  <c r="O172" i="4" s="1"/>
  <c r="D172" i="4" s="1" a="1"/>
  <c r="D172" i="4" s="1"/>
  <c r="F172" i="4" s="1"/>
  <c r="O173" i="4" a="1"/>
  <c r="O173" i="4" s="1"/>
  <c r="D173" i="4" s="1" a="1"/>
  <c r="D173" i="4" s="1"/>
  <c r="F173" i="4" s="1"/>
  <c r="O174" i="4" a="1"/>
  <c r="O174" i="4" s="1"/>
  <c r="D174" i="4" s="1" a="1"/>
  <c r="D174" i="4" s="1"/>
  <c r="F174" i="4" s="1"/>
  <c r="O175" i="4" a="1"/>
  <c r="O175" i="4" s="1"/>
  <c r="D175" i="4" s="1" a="1"/>
  <c r="D175" i="4" s="1"/>
  <c r="F175" i="4" s="1"/>
  <c r="O176" i="4" a="1"/>
  <c r="O176" i="4" s="1"/>
  <c r="D176" i="4" s="1" a="1"/>
  <c r="D176" i="4" s="1"/>
  <c r="F176" i="4" s="1"/>
  <c r="O177" i="4" a="1"/>
  <c r="O177" i="4" s="1"/>
  <c r="D177" i="4" s="1" a="1"/>
  <c r="D177" i="4" s="1"/>
  <c r="F177" i="4" s="1"/>
  <c r="O178" i="4" a="1"/>
  <c r="O178" i="4" s="1"/>
  <c r="D178" i="4" s="1" a="1"/>
  <c r="D178" i="4" s="1"/>
  <c r="F178" i="4" s="1"/>
  <c r="O179" i="4" a="1"/>
  <c r="O179" i="4" s="1"/>
  <c r="D179" i="4" s="1" a="1"/>
  <c r="D179" i="4" s="1"/>
  <c r="F179" i="4" s="1"/>
  <c r="O180" i="4" a="1"/>
  <c r="O180" i="4" s="1"/>
  <c r="D180" i="4" s="1" a="1"/>
  <c r="D180" i="4" s="1"/>
  <c r="F180" i="4" s="1"/>
  <c r="O181" i="4" a="1"/>
  <c r="O181" i="4" s="1"/>
  <c r="D181" i="4" s="1" a="1"/>
  <c r="D181" i="4" s="1"/>
  <c r="F181" i="4" s="1"/>
  <c r="O182" i="4" a="1"/>
  <c r="O182" i="4" s="1"/>
  <c r="D182" i="4" s="1" a="1"/>
  <c r="D182" i="4" s="1"/>
  <c r="F182" i="4" s="1"/>
  <c r="O183" i="4" a="1"/>
  <c r="O183" i="4" s="1"/>
  <c r="D183" i="4" s="1" a="1"/>
  <c r="D183" i="4" s="1"/>
  <c r="F183" i="4" s="1"/>
  <c r="O184" i="4" a="1"/>
  <c r="O184" i="4" s="1"/>
  <c r="D184" i="4" s="1" a="1"/>
  <c r="D184" i="4" s="1"/>
  <c r="F184" i="4" s="1"/>
  <c r="O185" i="4" a="1"/>
  <c r="O185" i="4" s="1"/>
  <c r="D185" i="4" s="1" a="1"/>
  <c r="D185" i="4" s="1"/>
  <c r="F185" i="4" s="1"/>
  <c r="O186" i="4" a="1"/>
  <c r="O186" i="4" s="1"/>
  <c r="D186" i="4" s="1" a="1"/>
  <c r="D186" i="4" s="1"/>
  <c r="F186" i="4" s="1"/>
  <c r="O187" i="4" a="1"/>
  <c r="O187" i="4" s="1"/>
  <c r="D187" i="4" s="1" a="1"/>
  <c r="D187" i="4" s="1"/>
  <c r="F187" i="4" s="1"/>
  <c r="O188" i="4" a="1"/>
  <c r="O188" i="4" s="1"/>
  <c r="D188" i="4" s="1" a="1"/>
  <c r="D188" i="4" s="1"/>
  <c r="F188" i="4" s="1"/>
  <c r="O189" i="4" a="1"/>
  <c r="O189" i="4" s="1"/>
  <c r="D189" i="4" s="1" a="1"/>
  <c r="D189" i="4" s="1"/>
  <c r="F189" i="4" s="1"/>
  <c r="O190" i="4" a="1"/>
  <c r="O190" i="4" s="1"/>
  <c r="D190" i="4" s="1" a="1"/>
  <c r="D190" i="4" s="1"/>
  <c r="F190" i="4" s="1"/>
  <c r="O191" i="4" a="1"/>
  <c r="O191" i="4" s="1"/>
  <c r="D191" i="4" s="1" a="1"/>
  <c r="D191" i="4" s="1"/>
  <c r="F191" i="4" s="1"/>
  <c r="O192" i="4" a="1"/>
  <c r="O192" i="4" s="1"/>
  <c r="D192" i="4" s="1" a="1"/>
  <c r="D192" i="4" s="1"/>
  <c r="F192" i="4" s="1"/>
  <c r="O193" i="4" a="1"/>
  <c r="O193" i="4" s="1"/>
  <c r="D193" i="4" s="1" a="1"/>
  <c r="D193" i="4" s="1"/>
  <c r="F193" i="4" s="1"/>
  <c r="O194" i="4" a="1"/>
  <c r="O194" i="4" s="1"/>
  <c r="D194" i="4" s="1" a="1"/>
  <c r="D194" i="4" s="1"/>
  <c r="F194" i="4" s="1"/>
  <c r="O195" i="4" a="1"/>
  <c r="O195" i="4" s="1"/>
  <c r="D195" i="4" s="1" a="1"/>
  <c r="D195" i="4" s="1"/>
  <c r="F195" i="4" s="1"/>
  <c r="O196" i="4" a="1"/>
  <c r="O196" i="4" s="1"/>
  <c r="D196" i="4" s="1" a="1"/>
  <c r="D196" i="4" s="1"/>
  <c r="F196" i="4" s="1"/>
  <c r="O197" i="4" a="1"/>
  <c r="O197" i="4" s="1"/>
  <c r="D197" i="4" s="1" a="1"/>
  <c r="D197" i="4" s="1"/>
  <c r="F197" i="4" s="1"/>
  <c r="O198" i="4" a="1"/>
  <c r="O198" i="4" s="1"/>
  <c r="D198" i="4" s="1" a="1"/>
  <c r="D198" i="4" s="1"/>
  <c r="F198" i="4" s="1"/>
  <c r="O199" i="4" a="1"/>
  <c r="O199" i="4" s="1"/>
  <c r="D199" i="4" s="1" a="1"/>
  <c r="D199" i="4" s="1"/>
  <c r="F199" i="4" s="1"/>
  <c r="O200" i="4" a="1"/>
  <c r="O200" i="4" s="1"/>
  <c r="D200" i="4" s="1" a="1"/>
  <c r="D200" i="4" s="1"/>
  <c r="F200" i="4" s="1"/>
  <c r="O201" i="4" a="1"/>
  <c r="O201" i="4" s="1"/>
  <c r="D201" i="4" s="1" a="1"/>
  <c r="D201" i="4" s="1"/>
  <c r="F201" i="4" s="1"/>
  <c r="O202" i="4" a="1"/>
  <c r="O202" i="4" s="1"/>
  <c r="D202" i="4" s="1" a="1"/>
  <c r="D202" i="4" s="1"/>
  <c r="F202" i="4" s="1"/>
  <c r="O203" i="4" a="1"/>
  <c r="O203" i="4" s="1"/>
  <c r="D203" i="4" s="1" a="1"/>
  <c r="D203" i="4" s="1"/>
  <c r="F203" i="4" s="1"/>
  <c r="O204" i="4" a="1"/>
  <c r="O204" i="4" s="1"/>
  <c r="D204" i="4" s="1" a="1"/>
  <c r="D204" i="4" s="1"/>
  <c r="F204" i="4" s="1"/>
  <c r="O205" i="4" a="1"/>
  <c r="O205" i="4" s="1"/>
  <c r="D205" i="4" s="1" a="1"/>
  <c r="D205" i="4" s="1"/>
  <c r="F205" i="4" s="1"/>
  <c r="O206" i="4" a="1"/>
  <c r="O206" i="4" s="1"/>
  <c r="D206" i="4" s="1" a="1"/>
  <c r="D206" i="4" s="1"/>
  <c r="F206" i="4" s="1"/>
  <c r="O207" i="4" a="1"/>
  <c r="O207" i="4" s="1"/>
  <c r="D207" i="4" s="1" a="1"/>
  <c r="D207" i="4" s="1"/>
  <c r="F207" i="4" s="1"/>
  <c r="O208" i="4" a="1"/>
  <c r="O208" i="4" s="1"/>
  <c r="D208" i="4" s="1" a="1"/>
  <c r="D208" i="4" s="1"/>
  <c r="F208" i="4" s="1"/>
  <c r="O209" i="4" a="1"/>
  <c r="O209" i="4" s="1"/>
  <c r="D209" i="4" s="1" a="1"/>
  <c r="D209" i="4" s="1"/>
  <c r="F209" i="4" s="1"/>
  <c r="O210" i="4" a="1"/>
  <c r="O210" i="4" s="1"/>
  <c r="D210" i="4" s="1" a="1"/>
  <c r="D210" i="4" s="1"/>
  <c r="F210" i="4" s="1"/>
  <c r="O211" i="4" a="1"/>
  <c r="O211" i="4" s="1"/>
  <c r="D211" i="4" s="1" a="1"/>
  <c r="D211" i="4" s="1"/>
  <c r="F211" i="4" s="1"/>
  <c r="O212" i="4" a="1"/>
  <c r="O212" i="4" s="1"/>
  <c r="D212" i="4" s="1" a="1"/>
  <c r="D212" i="4" s="1"/>
  <c r="F212" i="4" s="1"/>
  <c r="O213" i="4" a="1"/>
  <c r="O213" i="4" s="1"/>
  <c r="D213" i="4" s="1" a="1"/>
  <c r="D213" i="4" s="1"/>
  <c r="F213" i="4" s="1"/>
  <c r="O214" i="4" a="1"/>
  <c r="O214" i="4" s="1"/>
  <c r="D214" i="4" s="1" a="1"/>
  <c r="D214" i="4" s="1"/>
  <c r="F214" i="4" s="1"/>
  <c r="O215" i="4" a="1"/>
  <c r="O215" i="4" s="1"/>
  <c r="D215" i="4" s="1" a="1"/>
  <c r="D215" i="4" s="1"/>
  <c r="F215" i="4" s="1"/>
  <c r="O216" i="4" a="1"/>
  <c r="O216" i="4" s="1"/>
  <c r="D216" i="4" s="1" a="1"/>
  <c r="D216" i="4" s="1"/>
  <c r="F216" i="4" s="1"/>
  <c r="O217" i="4" a="1"/>
  <c r="O217" i="4" s="1"/>
  <c r="D217" i="4" s="1" a="1"/>
  <c r="D217" i="4" s="1"/>
  <c r="F217" i="4" s="1"/>
  <c r="O218" i="4" a="1"/>
  <c r="O218" i="4" s="1"/>
  <c r="D218" i="4" s="1" a="1"/>
  <c r="D218" i="4" s="1"/>
  <c r="F218" i="4" s="1"/>
  <c r="O219" i="4" a="1"/>
  <c r="O219" i="4" s="1"/>
  <c r="D219" i="4" s="1" a="1"/>
  <c r="D219" i="4" s="1"/>
  <c r="F219" i="4" s="1"/>
  <c r="O220" i="4" a="1"/>
  <c r="O220" i="4" s="1"/>
  <c r="D220" i="4" s="1" a="1"/>
  <c r="D220" i="4" s="1"/>
  <c r="F220" i="4" s="1"/>
  <c r="O221" i="4" a="1"/>
  <c r="O221" i="4" s="1"/>
  <c r="D221" i="4" s="1" a="1"/>
  <c r="D221" i="4" s="1"/>
  <c r="F221" i="4" s="1"/>
  <c r="O222" i="4" a="1"/>
  <c r="O222" i="4" s="1"/>
  <c r="D222" i="4" s="1" a="1"/>
  <c r="D222" i="4" s="1"/>
  <c r="F222" i="4" s="1"/>
  <c r="O223" i="4" a="1"/>
  <c r="O223" i="4" s="1"/>
  <c r="D223" i="4" s="1" a="1"/>
  <c r="D223" i="4" s="1"/>
  <c r="F223" i="4" s="1"/>
  <c r="O224" i="4" a="1"/>
  <c r="O224" i="4" s="1"/>
  <c r="D224" i="4" s="1" a="1"/>
  <c r="D224" i="4" s="1"/>
  <c r="F224" i="4" s="1"/>
  <c r="O225" i="4" a="1"/>
  <c r="O225" i="4" s="1"/>
  <c r="D225" i="4" s="1" a="1"/>
  <c r="D225" i="4" s="1"/>
  <c r="F225" i="4" s="1"/>
  <c r="O226" i="4" a="1"/>
  <c r="O226" i="4" s="1"/>
  <c r="D226" i="4" s="1" a="1"/>
  <c r="D226" i="4" s="1"/>
  <c r="F226" i="4" s="1"/>
  <c r="O227" i="4" a="1"/>
  <c r="O227" i="4" s="1"/>
  <c r="D227" i="4" s="1" a="1"/>
  <c r="D227" i="4" s="1"/>
  <c r="F227" i="4" s="1"/>
  <c r="O228" i="4" a="1"/>
  <c r="O228" i="4" s="1"/>
  <c r="D228" i="4" s="1" a="1"/>
  <c r="D228" i="4" s="1"/>
  <c r="F228" i="4" s="1"/>
  <c r="O229" i="4" a="1"/>
  <c r="O229" i="4" s="1"/>
  <c r="D229" i="4" s="1" a="1"/>
  <c r="D229" i="4" s="1"/>
  <c r="F229" i="4" s="1"/>
  <c r="O230" i="4" a="1"/>
  <c r="O230" i="4" s="1"/>
  <c r="D230" i="4" s="1" a="1"/>
  <c r="D230" i="4" s="1"/>
  <c r="F230" i="4" s="1"/>
  <c r="O231" i="4" a="1"/>
  <c r="O231" i="4" s="1"/>
  <c r="D231" i="4" s="1" a="1"/>
  <c r="D231" i="4" s="1"/>
  <c r="F231" i="4" s="1"/>
  <c r="O232" i="4" a="1"/>
  <c r="O232" i="4" s="1"/>
  <c r="D232" i="4" s="1" a="1"/>
  <c r="D232" i="4" s="1"/>
  <c r="F232" i="4" s="1"/>
  <c r="O233" i="4" a="1"/>
  <c r="O233" i="4" s="1"/>
  <c r="D233" i="4" s="1" a="1"/>
  <c r="D233" i="4" s="1"/>
  <c r="F233" i="4" s="1"/>
  <c r="O234" i="4" a="1"/>
  <c r="O234" i="4" s="1"/>
  <c r="D234" i="4" s="1" a="1"/>
  <c r="D234" i="4" s="1"/>
  <c r="F234" i="4" s="1"/>
  <c r="O235" i="4" a="1"/>
  <c r="O235" i="4" s="1"/>
  <c r="D235" i="4" s="1" a="1"/>
  <c r="D235" i="4" s="1"/>
  <c r="F235" i="4" s="1"/>
  <c r="O236" i="4" a="1"/>
  <c r="O236" i="4" s="1"/>
  <c r="D236" i="4" s="1" a="1"/>
  <c r="D236" i="4" s="1"/>
  <c r="F236" i="4" s="1"/>
  <c r="O237" i="4" a="1"/>
  <c r="O237" i="4" s="1"/>
  <c r="D237" i="4" s="1" a="1"/>
  <c r="D237" i="4" s="1"/>
  <c r="F237" i="4" s="1"/>
  <c r="O238" i="4" a="1"/>
  <c r="O238" i="4" s="1"/>
  <c r="D238" i="4" s="1" a="1"/>
  <c r="D238" i="4" s="1"/>
  <c r="F238" i="4" s="1"/>
  <c r="O239" i="4" a="1"/>
  <c r="O239" i="4" s="1"/>
  <c r="D239" i="4" s="1" a="1"/>
  <c r="D239" i="4" s="1"/>
  <c r="F239" i="4" s="1"/>
  <c r="O240" i="4" a="1"/>
  <c r="O240" i="4" s="1"/>
  <c r="D240" i="4" s="1" a="1"/>
  <c r="D240" i="4" s="1"/>
  <c r="F240" i="4" s="1"/>
  <c r="O241" i="4" a="1"/>
  <c r="O241" i="4" s="1"/>
  <c r="D241" i="4" s="1" a="1"/>
  <c r="D241" i="4" s="1"/>
  <c r="F241" i="4" s="1"/>
  <c r="O242" i="4" a="1"/>
  <c r="O242" i="4" s="1"/>
  <c r="D242" i="4" s="1" a="1"/>
  <c r="D242" i="4" s="1"/>
  <c r="F242" i="4" s="1"/>
  <c r="O243" i="4" a="1"/>
  <c r="O243" i="4" s="1"/>
  <c r="D243" i="4" s="1" a="1"/>
  <c r="D243" i="4" s="1"/>
  <c r="F243" i="4" s="1"/>
  <c r="O244" i="4" a="1"/>
  <c r="O244" i="4" s="1"/>
  <c r="D244" i="4" s="1" a="1"/>
  <c r="D244" i="4" s="1"/>
  <c r="F244" i="4" s="1"/>
  <c r="O245" i="4" a="1"/>
  <c r="O245" i="4" s="1"/>
  <c r="D245" i="4" s="1" a="1"/>
  <c r="D245" i="4" s="1"/>
  <c r="F245" i="4" s="1"/>
  <c r="O246" i="4" a="1"/>
  <c r="O246" i="4" s="1"/>
  <c r="D246" i="4" s="1" a="1"/>
  <c r="D246" i="4" s="1"/>
  <c r="F246" i="4" s="1"/>
  <c r="O247" i="4" a="1"/>
  <c r="O247" i="4" s="1"/>
  <c r="D247" i="4" s="1" a="1"/>
  <c r="D247" i="4" s="1"/>
  <c r="F247" i="4" s="1"/>
  <c r="O248" i="4" a="1"/>
  <c r="O248" i="4" s="1"/>
  <c r="D248" i="4" s="1" a="1"/>
  <c r="D248" i="4" s="1"/>
  <c r="F248" i="4" s="1"/>
  <c r="O249" i="4" a="1"/>
  <c r="O249" i="4" s="1"/>
  <c r="D249" i="4" s="1" a="1"/>
  <c r="D249" i="4" s="1"/>
  <c r="F249" i="4" s="1"/>
  <c r="O250" i="4" a="1"/>
  <c r="O250" i="4" s="1"/>
  <c r="D250" i="4" s="1" a="1"/>
  <c r="D250" i="4" s="1"/>
  <c r="F250" i="4" s="1"/>
  <c r="O251" i="4" a="1"/>
  <c r="O251" i="4" s="1"/>
  <c r="D251" i="4" s="1" a="1"/>
  <c r="D251" i="4" s="1"/>
  <c r="F251" i="4" s="1"/>
  <c r="O252" i="4" a="1"/>
  <c r="O252" i="4" s="1"/>
  <c r="D252" i="4" s="1" a="1"/>
  <c r="D252" i="4" s="1"/>
  <c r="F252" i="4" s="1"/>
  <c r="O253" i="4" a="1"/>
  <c r="O253" i="4" s="1"/>
  <c r="D253" i="4" s="1" a="1"/>
  <c r="D253" i="4" s="1"/>
  <c r="F253" i="4" s="1"/>
  <c r="O254" i="4" a="1"/>
  <c r="O254" i="4" s="1"/>
  <c r="D254" i="4" s="1" a="1"/>
  <c r="D254" i="4" s="1"/>
  <c r="F254" i="4" s="1"/>
  <c r="O255" i="4" a="1"/>
  <c r="O255" i="4" s="1"/>
  <c r="D255" i="4" s="1" a="1"/>
  <c r="D255" i="4" s="1"/>
  <c r="F255" i="4" s="1"/>
  <c r="O256" i="4" a="1"/>
  <c r="O256" i="4" s="1"/>
  <c r="D256" i="4" s="1" a="1"/>
  <c r="D256" i="4" s="1"/>
  <c r="F256" i="4" s="1"/>
  <c r="O257" i="4" a="1"/>
  <c r="O257" i="4" s="1"/>
  <c r="D257" i="4" s="1" a="1"/>
  <c r="D257" i="4" s="1"/>
  <c r="F257" i="4" s="1"/>
  <c r="O258" i="4" a="1"/>
  <c r="O258" i="4" s="1"/>
  <c r="D258" i="4" s="1" a="1"/>
  <c r="D258" i="4" s="1"/>
  <c r="F258" i="4" s="1"/>
  <c r="O259" i="4" a="1"/>
  <c r="O259" i="4" s="1"/>
  <c r="D259" i="4" s="1" a="1"/>
  <c r="D259" i="4" s="1"/>
  <c r="F259" i="4" s="1"/>
  <c r="O260" i="4" a="1"/>
  <c r="O260" i="4" s="1"/>
  <c r="D260" i="4" s="1" a="1"/>
  <c r="D260" i="4" s="1"/>
  <c r="F260" i="4" s="1"/>
  <c r="O261" i="4" a="1"/>
  <c r="O261" i="4" s="1"/>
  <c r="D261" i="4" s="1" a="1"/>
  <c r="D261" i="4" s="1"/>
  <c r="F261" i="4" s="1"/>
  <c r="O262" i="4" a="1"/>
  <c r="O262" i="4" s="1"/>
  <c r="D262" i="4" s="1" a="1"/>
  <c r="D262" i="4" s="1"/>
  <c r="F262" i="4" s="1"/>
  <c r="O263" i="4" a="1"/>
  <c r="O263" i="4" s="1"/>
  <c r="D263" i="4" s="1" a="1"/>
  <c r="D263" i="4" s="1"/>
  <c r="F263" i="4" s="1"/>
  <c r="O264" i="4" a="1"/>
  <c r="O264" i="4" s="1"/>
  <c r="D264" i="4" s="1" a="1"/>
  <c r="D264" i="4" s="1"/>
  <c r="F264" i="4" s="1"/>
  <c r="O265" i="4" a="1"/>
  <c r="O265" i="4" s="1"/>
  <c r="D265" i="4" s="1" a="1"/>
  <c r="D265" i="4" s="1"/>
  <c r="F265" i="4" s="1"/>
  <c r="O266" i="4" a="1"/>
  <c r="O266" i="4" s="1"/>
  <c r="D266" i="4" s="1" a="1"/>
  <c r="D266" i="4" s="1"/>
  <c r="F266" i="4" s="1"/>
  <c r="O267" i="4" a="1"/>
  <c r="O267" i="4" s="1"/>
  <c r="D267" i="4" s="1" a="1"/>
  <c r="D267" i="4" s="1"/>
  <c r="F267" i="4" s="1"/>
  <c r="O268" i="4" a="1"/>
  <c r="O268" i="4" s="1"/>
  <c r="D268" i="4" s="1" a="1"/>
  <c r="D268" i="4" s="1"/>
  <c r="F268" i="4" s="1"/>
  <c r="O269" i="4" a="1"/>
  <c r="O269" i="4" s="1"/>
  <c r="D269" i="4" s="1" a="1"/>
  <c r="D269" i="4" s="1"/>
  <c r="F269" i="4" s="1"/>
  <c r="O270" i="4" a="1"/>
  <c r="O270" i="4" s="1"/>
  <c r="D270" i="4" s="1" a="1"/>
  <c r="D270" i="4" s="1"/>
  <c r="F270" i="4" s="1"/>
  <c r="O271" i="4" a="1"/>
  <c r="O271" i="4" s="1"/>
  <c r="D271" i="4" s="1" a="1"/>
  <c r="D271" i="4" s="1"/>
  <c r="F271" i="4" s="1"/>
  <c r="O272" i="4" a="1"/>
  <c r="O272" i="4" s="1"/>
  <c r="D272" i="4" s="1" a="1"/>
  <c r="D272" i="4" s="1"/>
  <c r="F272" i="4" s="1"/>
  <c r="O273" i="4" a="1"/>
  <c r="O273" i="4" s="1"/>
  <c r="D273" i="4" s="1" a="1"/>
  <c r="D273" i="4" s="1"/>
  <c r="F273" i="4" s="1"/>
  <c r="O274" i="4" a="1"/>
  <c r="O274" i="4" s="1"/>
  <c r="D274" i="4" s="1" a="1"/>
  <c r="D274" i="4" s="1"/>
  <c r="F274" i="4" s="1"/>
  <c r="O275" i="4" a="1"/>
  <c r="O275" i="4" s="1"/>
  <c r="D275" i="4" s="1" a="1"/>
  <c r="D275" i="4" s="1"/>
  <c r="F275" i="4" s="1"/>
  <c r="O276" i="4" a="1"/>
  <c r="O276" i="4" s="1"/>
  <c r="D276" i="4" s="1" a="1"/>
  <c r="D276" i="4" s="1"/>
  <c r="F276" i="4" s="1"/>
  <c r="O277" i="4" a="1"/>
  <c r="O277" i="4" s="1"/>
  <c r="D277" i="4" s="1" a="1"/>
  <c r="D277" i="4" s="1"/>
  <c r="F277" i="4" s="1"/>
  <c r="O278" i="4" a="1"/>
  <c r="O278" i="4" s="1"/>
  <c r="D278" i="4" s="1" a="1"/>
  <c r="D278" i="4" s="1"/>
  <c r="F278" i="4" s="1"/>
  <c r="O279" i="4" a="1"/>
  <c r="O279" i="4" s="1"/>
  <c r="D279" i="4" s="1" a="1"/>
  <c r="D279" i="4" s="1"/>
  <c r="F279" i="4" s="1"/>
  <c r="O280" i="4" a="1"/>
  <c r="O280" i="4" s="1"/>
  <c r="D280" i="4" s="1" a="1"/>
  <c r="D280" i="4" s="1"/>
  <c r="F280" i="4" s="1"/>
  <c r="O281" i="4" a="1"/>
  <c r="O281" i="4" s="1"/>
  <c r="D281" i="4" s="1" a="1"/>
  <c r="D281" i="4" s="1"/>
  <c r="F281" i="4" s="1"/>
  <c r="O282" i="4" a="1"/>
  <c r="O282" i="4" s="1"/>
  <c r="D282" i="4" s="1" a="1"/>
  <c r="D282" i="4" s="1"/>
  <c r="F282" i="4" s="1"/>
  <c r="O283" i="4" a="1"/>
  <c r="O283" i="4" s="1"/>
  <c r="D283" i="4" s="1" a="1"/>
  <c r="D283" i="4" s="1"/>
  <c r="F283" i="4" s="1"/>
  <c r="O284" i="4" a="1"/>
  <c r="O284" i="4" s="1"/>
  <c r="D284" i="4" s="1" a="1"/>
  <c r="D284" i="4" s="1"/>
  <c r="F284" i="4" s="1"/>
  <c r="O285" i="4" a="1"/>
  <c r="O285" i="4" s="1"/>
  <c r="D285" i="4" s="1" a="1"/>
  <c r="D285" i="4" s="1"/>
  <c r="F285" i="4" s="1"/>
  <c r="O286" i="4" a="1"/>
  <c r="O286" i="4" s="1"/>
  <c r="D286" i="4" s="1" a="1"/>
  <c r="D286" i="4" s="1"/>
  <c r="F286" i="4" s="1"/>
  <c r="O287" i="4" a="1"/>
  <c r="O287" i="4" s="1"/>
  <c r="D287" i="4" s="1" a="1"/>
  <c r="D287" i="4" s="1"/>
  <c r="F287" i="4" s="1"/>
  <c r="O288" i="4" a="1"/>
  <c r="O288" i="4" s="1"/>
  <c r="D288" i="4" s="1" a="1"/>
  <c r="D288" i="4" s="1"/>
  <c r="F288" i="4" s="1"/>
  <c r="O289" i="4" a="1"/>
  <c r="O289" i="4" s="1"/>
  <c r="D289" i="4" s="1" a="1"/>
  <c r="D289" i="4" s="1"/>
  <c r="F289" i="4" s="1"/>
  <c r="O290" i="4" a="1"/>
  <c r="O290" i="4" s="1"/>
  <c r="D290" i="4" s="1" a="1"/>
  <c r="D290" i="4" s="1"/>
  <c r="F290" i="4" s="1"/>
  <c r="O291" i="4" a="1"/>
  <c r="O291" i="4" s="1"/>
  <c r="D291" i="4" s="1" a="1"/>
  <c r="D291" i="4" s="1"/>
  <c r="F291" i="4" s="1"/>
  <c r="O292" i="4" a="1"/>
  <c r="O292" i="4" s="1"/>
  <c r="D292" i="4" s="1" a="1"/>
  <c r="D292" i="4" s="1"/>
  <c r="F292" i="4" s="1"/>
  <c r="O293" i="4" a="1"/>
  <c r="O293" i="4" s="1"/>
  <c r="D293" i="4" s="1" a="1"/>
  <c r="D293" i="4" s="1"/>
  <c r="F293" i="4" s="1"/>
  <c r="O294" i="4" a="1"/>
  <c r="O294" i="4" s="1"/>
  <c r="D294" i="4" s="1" a="1"/>
  <c r="D294" i="4" s="1"/>
  <c r="F294" i="4" s="1"/>
  <c r="O295" i="4" a="1"/>
  <c r="O295" i="4" s="1"/>
  <c r="D295" i="4" s="1" a="1"/>
  <c r="D295" i="4" s="1"/>
  <c r="F295" i="4" s="1"/>
  <c r="O296" i="4" a="1"/>
  <c r="O296" i="4" s="1"/>
  <c r="D296" i="4" s="1" a="1"/>
  <c r="D296" i="4" s="1"/>
  <c r="F296" i="4" s="1"/>
  <c r="O297" i="4" a="1"/>
  <c r="O297" i="4" s="1"/>
  <c r="D297" i="4" s="1" a="1"/>
  <c r="D297" i="4" s="1"/>
  <c r="F297" i="4" s="1"/>
  <c r="O298" i="4" a="1"/>
  <c r="O298" i="4" s="1"/>
  <c r="D298" i="4" s="1" a="1"/>
  <c r="D298" i="4" s="1"/>
  <c r="F298" i="4" s="1"/>
  <c r="O299" i="4" a="1"/>
  <c r="O299" i="4" s="1"/>
  <c r="D299" i="4" s="1" a="1"/>
  <c r="D299" i="4" s="1"/>
  <c r="F299" i="4" s="1"/>
  <c r="O300" i="4" a="1"/>
  <c r="O300" i="4" s="1"/>
  <c r="D300" i="4" s="1" a="1"/>
  <c r="D300" i="4" s="1"/>
  <c r="F300" i="4" s="1"/>
  <c r="O301" i="4" a="1"/>
  <c r="O301" i="4" s="1"/>
  <c r="D301" i="4" s="1" a="1"/>
  <c r="D301" i="4" s="1"/>
  <c r="F301" i="4" s="1"/>
  <c r="O302" i="4" a="1"/>
  <c r="O302" i="4" s="1"/>
  <c r="D302" i="4" s="1" a="1"/>
  <c r="D302" i="4" s="1"/>
  <c r="F302" i="4" s="1"/>
  <c r="O303" i="4" a="1"/>
  <c r="O303" i="4" s="1"/>
  <c r="D303" i="4" s="1" a="1"/>
  <c r="D303" i="4" s="1"/>
  <c r="F303" i="4" s="1"/>
  <c r="O304" i="4" a="1"/>
  <c r="O304" i="4" s="1"/>
  <c r="D304" i="4" s="1" a="1"/>
  <c r="D304" i="4" s="1"/>
  <c r="F304" i="4" s="1"/>
  <c r="O305" i="4" a="1"/>
  <c r="O305" i="4" s="1"/>
  <c r="D305" i="4" s="1" a="1"/>
  <c r="D305" i="4" s="1"/>
  <c r="F305" i="4" s="1"/>
  <c r="O306" i="4" a="1"/>
  <c r="O306" i="4" s="1"/>
  <c r="D306" i="4" s="1" a="1"/>
  <c r="D306" i="4" s="1"/>
  <c r="F306" i="4" s="1"/>
  <c r="O307" i="4" a="1"/>
  <c r="O307" i="4" s="1"/>
  <c r="D307" i="4" s="1" a="1"/>
  <c r="D307" i="4" s="1"/>
  <c r="F307" i="4" s="1"/>
  <c r="O308" i="4" a="1"/>
  <c r="O308" i="4" s="1"/>
  <c r="D308" i="4" s="1" a="1"/>
  <c r="D308" i="4" s="1"/>
  <c r="F308" i="4" s="1"/>
  <c r="O309" i="4" a="1"/>
  <c r="O309" i="4" s="1"/>
  <c r="D309" i="4" s="1" a="1"/>
  <c r="D309" i="4" s="1"/>
  <c r="F309" i="4" s="1"/>
  <c r="O310" i="4" a="1"/>
  <c r="O310" i="4" s="1"/>
  <c r="D310" i="4" s="1" a="1"/>
  <c r="D310" i="4" s="1"/>
  <c r="F310" i="4" s="1"/>
  <c r="O311" i="4" a="1"/>
  <c r="O311" i="4" s="1"/>
  <c r="D311" i="4" s="1" a="1"/>
  <c r="D311" i="4" s="1"/>
  <c r="F311" i="4" s="1"/>
  <c r="O312" i="4" a="1"/>
  <c r="O312" i="4" s="1"/>
  <c r="D312" i="4" s="1" a="1"/>
  <c r="D312" i="4" s="1"/>
  <c r="F312" i="4" s="1"/>
  <c r="O313" i="4" a="1"/>
  <c r="O313" i="4" s="1"/>
  <c r="D313" i="4" s="1" a="1"/>
  <c r="D313" i="4" s="1"/>
  <c r="F313" i="4" s="1"/>
  <c r="O314" i="4" a="1"/>
  <c r="O314" i="4" s="1"/>
  <c r="D314" i="4" s="1" a="1"/>
  <c r="D314" i="4" s="1"/>
  <c r="F314" i="4" s="1"/>
  <c r="O315" i="4" a="1"/>
  <c r="O315" i="4" s="1"/>
  <c r="D315" i="4" s="1" a="1"/>
  <c r="D315" i="4" s="1"/>
  <c r="F315" i="4" s="1"/>
  <c r="O316" i="4" a="1"/>
  <c r="O316" i="4" s="1"/>
  <c r="D316" i="4" s="1" a="1"/>
  <c r="D316" i="4" s="1"/>
  <c r="F316" i="4" s="1"/>
  <c r="O317" i="4" a="1"/>
  <c r="O317" i="4" s="1"/>
  <c r="D317" i="4" s="1" a="1"/>
  <c r="D317" i="4" s="1"/>
  <c r="F317" i="4" s="1"/>
  <c r="O318" i="4" a="1"/>
  <c r="O318" i="4" s="1"/>
  <c r="D318" i="4" s="1" a="1"/>
  <c r="D318" i="4" s="1"/>
  <c r="F318" i="4" s="1"/>
  <c r="O319" i="4" a="1"/>
  <c r="O319" i="4" s="1"/>
  <c r="D319" i="4" s="1" a="1"/>
  <c r="D319" i="4" s="1"/>
  <c r="F319" i="4" s="1"/>
  <c r="O320" i="4" a="1"/>
  <c r="O320" i="4" s="1"/>
  <c r="D320" i="4" s="1" a="1"/>
  <c r="D320" i="4" s="1"/>
  <c r="F320" i="4" s="1"/>
  <c r="O321" i="4" a="1"/>
  <c r="O321" i="4" s="1"/>
  <c r="D321" i="4" s="1" a="1"/>
  <c r="D321" i="4" s="1"/>
  <c r="F321" i="4" s="1"/>
  <c r="O322" i="4" a="1"/>
  <c r="O322" i="4" s="1"/>
  <c r="D322" i="4" s="1" a="1"/>
  <c r="D322" i="4" s="1"/>
  <c r="F322" i="4" s="1"/>
  <c r="O323" i="4" a="1"/>
  <c r="O323" i="4" s="1"/>
  <c r="D323" i="4" s="1" a="1"/>
  <c r="D323" i="4" s="1"/>
  <c r="F323" i="4" s="1"/>
  <c r="O324" i="4" a="1"/>
  <c r="O324" i="4" s="1"/>
  <c r="D324" i="4" s="1" a="1"/>
  <c r="D324" i="4" s="1"/>
  <c r="F324" i="4" s="1"/>
  <c r="O325" i="4" a="1"/>
  <c r="O325" i="4" s="1"/>
  <c r="D325" i="4" s="1" a="1"/>
  <c r="D325" i="4" s="1"/>
  <c r="F325" i="4" s="1"/>
  <c r="O326" i="4" a="1"/>
  <c r="O326" i="4" s="1"/>
  <c r="D326" i="4" s="1" a="1"/>
  <c r="D326" i="4" s="1"/>
  <c r="F326" i="4" s="1"/>
  <c r="O327" i="4" a="1"/>
  <c r="O327" i="4" s="1"/>
  <c r="D327" i="4" s="1" a="1"/>
  <c r="D327" i="4" s="1"/>
  <c r="F327" i="4" s="1"/>
  <c r="O328" i="4" a="1"/>
  <c r="O328" i="4" s="1"/>
  <c r="D328" i="4" s="1" a="1"/>
  <c r="D328" i="4" s="1"/>
  <c r="F328" i="4" s="1"/>
  <c r="O329" i="4" a="1"/>
  <c r="O329" i="4" s="1"/>
  <c r="D329" i="4" s="1" a="1"/>
  <c r="D329" i="4" s="1"/>
  <c r="F329" i="4" s="1"/>
  <c r="O330" i="4" a="1"/>
  <c r="O330" i="4" s="1"/>
  <c r="D330" i="4" s="1" a="1"/>
  <c r="D330" i="4" s="1"/>
  <c r="F330" i="4" s="1"/>
  <c r="O331" i="4" a="1"/>
  <c r="O331" i="4" s="1"/>
  <c r="D331" i="4" s="1" a="1"/>
  <c r="D331" i="4" s="1"/>
  <c r="F331" i="4" s="1"/>
  <c r="O332" i="4" a="1"/>
  <c r="O332" i="4" s="1"/>
  <c r="D332" i="4" s="1" a="1"/>
  <c r="D332" i="4" s="1"/>
  <c r="F332" i="4" s="1"/>
  <c r="O333" i="4" a="1"/>
  <c r="O333" i="4" s="1"/>
  <c r="D333" i="4" s="1" a="1"/>
  <c r="D333" i="4" s="1"/>
  <c r="F333" i="4" s="1"/>
  <c r="O334" i="4" a="1"/>
  <c r="O334" i="4" s="1"/>
  <c r="D334" i="4" s="1" a="1"/>
  <c r="D334" i="4" s="1"/>
  <c r="F334" i="4" s="1"/>
  <c r="O335" i="4" a="1"/>
  <c r="O335" i="4" s="1"/>
  <c r="D335" i="4" s="1" a="1"/>
  <c r="D335" i="4" s="1"/>
  <c r="F335" i="4" s="1"/>
  <c r="O336" i="4" a="1"/>
  <c r="O336" i="4" s="1"/>
  <c r="D336" i="4" s="1" a="1"/>
  <c r="D336" i="4" s="1"/>
  <c r="F336" i="4" s="1"/>
  <c r="O337" i="4" a="1"/>
  <c r="O337" i="4" s="1"/>
  <c r="D337" i="4" s="1" a="1"/>
  <c r="D337" i="4" s="1"/>
  <c r="F337" i="4" s="1"/>
  <c r="O338" i="4" a="1"/>
  <c r="O338" i="4" s="1"/>
  <c r="D338" i="4" s="1" a="1"/>
  <c r="D338" i="4" s="1"/>
  <c r="F338" i="4" s="1"/>
  <c r="O339" i="4" a="1"/>
  <c r="O339" i="4" s="1"/>
  <c r="D339" i="4" s="1" a="1"/>
  <c r="D339" i="4" s="1"/>
  <c r="F339" i="4" s="1"/>
  <c r="O340" i="4" a="1"/>
  <c r="O340" i="4" s="1"/>
  <c r="D340" i="4" s="1" a="1"/>
  <c r="D340" i="4" s="1"/>
  <c r="F340" i="4" s="1"/>
  <c r="O341" i="4" a="1"/>
  <c r="O341" i="4" s="1"/>
  <c r="D341" i="4" s="1" a="1"/>
  <c r="D341" i="4" s="1"/>
  <c r="F341" i="4" s="1"/>
  <c r="O342" i="4" a="1"/>
  <c r="O342" i="4" s="1"/>
  <c r="D342" i="4" s="1" a="1"/>
  <c r="D342" i="4" s="1"/>
  <c r="F342" i="4" s="1"/>
  <c r="O343" i="4" a="1"/>
  <c r="O343" i="4" s="1"/>
  <c r="D343" i="4" s="1" a="1"/>
  <c r="D343" i="4" s="1"/>
  <c r="F343" i="4" s="1"/>
  <c r="O344" i="4" a="1"/>
  <c r="O344" i="4" s="1"/>
  <c r="D344" i="4" s="1" a="1"/>
  <c r="D344" i="4" s="1"/>
  <c r="F344" i="4" s="1"/>
  <c r="O345" i="4" a="1"/>
  <c r="O345" i="4" s="1"/>
  <c r="D345" i="4" s="1" a="1"/>
  <c r="D345" i="4" s="1"/>
  <c r="F345" i="4" s="1"/>
  <c r="O346" i="4" a="1"/>
  <c r="O346" i="4" s="1"/>
  <c r="D346" i="4" s="1" a="1"/>
  <c r="D346" i="4" s="1"/>
  <c r="F346" i="4" s="1"/>
  <c r="O347" i="4" a="1"/>
  <c r="O347" i="4" s="1"/>
  <c r="D347" i="4" s="1" a="1"/>
  <c r="D347" i="4" s="1"/>
  <c r="F347" i="4" s="1"/>
  <c r="O348" i="4" a="1"/>
  <c r="O348" i="4" s="1"/>
  <c r="D348" i="4" s="1" a="1"/>
  <c r="D348" i="4" s="1"/>
  <c r="F348" i="4" s="1"/>
  <c r="O349" i="4" a="1"/>
  <c r="O349" i="4" s="1"/>
  <c r="D349" i="4" s="1" a="1"/>
  <c r="D349" i="4" s="1"/>
  <c r="F349" i="4" s="1"/>
  <c r="O350" i="4" a="1"/>
  <c r="O350" i="4" s="1"/>
  <c r="D350" i="4" s="1" a="1"/>
  <c r="D350" i="4" s="1"/>
  <c r="F350" i="4" s="1"/>
  <c r="O351" i="4" a="1"/>
  <c r="O351" i="4" s="1"/>
  <c r="D351" i="4" s="1" a="1"/>
  <c r="D351" i="4" s="1"/>
  <c r="F351" i="4" s="1"/>
  <c r="O352" i="4" a="1"/>
  <c r="O352" i="4" s="1"/>
  <c r="D352" i="4" s="1" a="1"/>
  <c r="D352" i="4" s="1"/>
  <c r="F352" i="4" s="1"/>
  <c r="O353" i="4" a="1"/>
  <c r="O353" i="4" s="1"/>
  <c r="D353" i="4" s="1" a="1"/>
  <c r="D353" i="4" s="1"/>
  <c r="F353" i="4" s="1"/>
  <c r="O354" i="4" a="1"/>
  <c r="O354" i="4" s="1"/>
  <c r="D354" i="4" s="1" a="1"/>
  <c r="D354" i="4" s="1"/>
  <c r="F354" i="4" s="1"/>
  <c r="O355" i="4" a="1"/>
  <c r="O355" i="4" s="1"/>
  <c r="D355" i="4" s="1" a="1"/>
  <c r="D355" i="4" s="1"/>
  <c r="F355" i="4" s="1"/>
  <c r="O356" i="4" a="1"/>
  <c r="O356" i="4" s="1"/>
  <c r="D356" i="4" s="1" a="1"/>
  <c r="D356" i="4" s="1"/>
  <c r="F356" i="4" s="1"/>
  <c r="O357" i="4" a="1"/>
  <c r="O357" i="4" s="1"/>
  <c r="D357" i="4" s="1" a="1"/>
  <c r="D357" i="4" s="1"/>
  <c r="F357" i="4" s="1"/>
  <c r="O358" i="4" a="1"/>
  <c r="O358" i="4" s="1"/>
  <c r="D358" i="4" s="1" a="1"/>
  <c r="D358" i="4" s="1"/>
  <c r="F358" i="4" s="1"/>
  <c r="O359" i="4" a="1"/>
  <c r="O359" i="4" s="1"/>
  <c r="D359" i="4" s="1" a="1"/>
  <c r="D359" i="4" s="1"/>
  <c r="F359" i="4" s="1"/>
  <c r="O360" i="4" a="1"/>
  <c r="O360" i="4" s="1"/>
  <c r="D360" i="4" s="1" a="1"/>
  <c r="D360" i="4" s="1"/>
  <c r="F360" i="4" s="1"/>
  <c r="O361" i="4" a="1"/>
  <c r="O361" i="4" s="1"/>
  <c r="D361" i="4" s="1" a="1"/>
  <c r="D361" i="4" s="1"/>
  <c r="F361" i="4" s="1"/>
  <c r="O362" i="4" a="1"/>
  <c r="O362" i="4" s="1"/>
  <c r="D362" i="4" s="1" a="1"/>
  <c r="D362" i="4" s="1"/>
  <c r="F362" i="4" s="1"/>
  <c r="O363" i="4" a="1"/>
  <c r="O363" i="4" s="1"/>
  <c r="D363" i="4" s="1" a="1"/>
  <c r="D363" i="4" s="1"/>
  <c r="F363" i="4" s="1"/>
  <c r="O364" i="4" a="1"/>
  <c r="O364" i="4" s="1"/>
  <c r="D364" i="4" s="1" a="1"/>
  <c r="D364" i="4" s="1"/>
  <c r="F364" i="4" s="1"/>
  <c r="O365" i="4" a="1"/>
  <c r="O365" i="4" s="1"/>
  <c r="D365" i="4" s="1" a="1"/>
  <c r="D365" i="4" s="1"/>
  <c r="F365" i="4" s="1"/>
  <c r="O366" i="4" a="1"/>
  <c r="O366" i="4" s="1"/>
  <c r="D366" i="4" s="1" a="1"/>
  <c r="D366" i="4" s="1"/>
  <c r="F366" i="4" s="1"/>
  <c r="O367" i="4" a="1"/>
  <c r="O367" i="4" s="1"/>
  <c r="D367" i="4" s="1" a="1"/>
  <c r="D367" i="4" s="1"/>
  <c r="F367" i="4" s="1"/>
  <c r="O368" i="4" a="1"/>
  <c r="O368" i="4" s="1"/>
  <c r="D368" i="4" s="1" a="1"/>
  <c r="D368" i="4" s="1"/>
  <c r="F368" i="4" s="1"/>
  <c r="O369" i="4" a="1"/>
  <c r="O369" i="4" s="1"/>
  <c r="D369" i="4" s="1" a="1"/>
  <c r="D369" i="4" s="1"/>
  <c r="F369" i="4" s="1"/>
  <c r="O370" i="4" a="1"/>
  <c r="O370" i="4" s="1"/>
  <c r="D370" i="4" s="1" a="1"/>
  <c r="D370" i="4" s="1"/>
  <c r="F370" i="4" s="1"/>
  <c r="O371" i="4" a="1"/>
  <c r="O371" i="4" s="1"/>
  <c r="D371" i="4" s="1" a="1"/>
  <c r="D371" i="4" s="1"/>
  <c r="F371" i="4" s="1"/>
  <c r="O372" i="4" a="1"/>
  <c r="O372" i="4" s="1"/>
  <c r="D372" i="4" s="1" a="1"/>
  <c r="D372" i="4" s="1"/>
  <c r="F372" i="4" s="1"/>
  <c r="O373" i="4" a="1"/>
  <c r="O373" i="4" s="1"/>
  <c r="D373" i="4" s="1" a="1"/>
  <c r="D373" i="4" s="1"/>
  <c r="F373" i="4" s="1"/>
  <c r="O374" i="4" a="1"/>
  <c r="O374" i="4" s="1"/>
  <c r="D374" i="4" s="1" a="1"/>
  <c r="D374" i="4" s="1"/>
  <c r="F374" i="4" s="1"/>
  <c r="O375" i="4" a="1"/>
  <c r="O375" i="4" s="1"/>
  <c r="D375" i="4" s="1" a="1"/>
  <c r="D375" i="4" s="1"/>
  <c r="F375" i="4" s="1"/>
  <c r="O376" i="4" a="1"/>
  <c r="O376" i="4" s="1"/>
  <c r="D376" i="4" s="1" a="1"/>
  <c r="D376" i="4" s="1"/>
  <c r="F376" i="4" s="1"/>
  <c r="O377" i="4" a="1"/>
  <c r="O377" i="4" s="1"/>
  <c r="D377" i="4" s="1" a="1"/>
  <c r="D377" i="4" s="1"/>
  <c r="F377" i="4" s="1"/>
  <c r="O378" i="4" a="1"/>
  <c r="O378" i="4" s="1"/>
  <c r="D378" i="4" s="1" a="1"/>
  <c r="D378" i="4" s="1"/>
  <c r="F378" i="4" s="1"/>
  <c r="O379" i="4" a="1"/>
  <c r="O379" i="4" s="1"/>
  <c r="D379" i="4" s="1" a="1"/>
  <c r="D379" i="4" s="1"/>
  <c r="F379" i="4" s="1"/>
  <c r="O380" i="4" a="1"/>
  <c r="O380" i="4" s="1"/>
  <c r="D380" i="4" s="1" a="1"/>
  <c r="D380" i="4" s="1"/>
  <c r="F380" i="4" s="1"/>
  <c r="O381" i="4" a="1"/>
  <c r="O381" i="4" s="1"/>
  <c r="D381" i="4" s="1" a="1"/>
  <c r="D381" i="4" s="1"/>
  <c r="F381" i="4" s="1"/>
  <c r="O382" i="4" a="1"/>
  <c r="O382" i="4" s="1"/>
  <c r="D382" i="4" s="1" a="1"/>
  <c r="D382" i="4" s="1"/>
  <c r="F382" i="4" s="1"/>
  <c r="O383" i="4" a="1"/>
  <c r="O383" i="4" s="1"/>
  <c r="D383" i="4" s="1" a="1"/>
  <c r="D383" i="4" s="1"/>
  <c r="F383" i="4" s="1"/>
  <c r="O384" i="4" a="1"/>
  <c r="O384" i="4" s="1"/>
  <c r="D384" i="4" s="1" a="1"/>
  <c r="D384" i="4" s="1"/>
  <c r="F384" i="4" s="1"/>
  <c r="O385" i="4" a="1"/>
  <c r="O385" i="4" s="1"/>
  <c r="D385" i="4" s="1" a="1"/>
  <c r="D385" i="4" s="1"/>
  <c r="F385" i="4" s="1"/>
  <c r="O386" i="4" a="1"/>
  <c r="O386" i="4" s="1"/>
  <c r="D386" i="4" s="1" a="1"/>
  <c r="D386" i="4" s="1"/>
  <c r="F386" i="4" s="1"/>
  <c r="O387" i="4" a="1"/>
  <c r="O387" i="4" s="1"/>
  <c r="D387" i="4" s="1" a="1"/>
  <c r="D387" i="4" s="1"/>
  <c r="F387" i="4" s="1"/>
  <c r="O388" i="4" a="1"/>
  <c r="O388" i="4" s="1"/>
  <c r="D388" i="4" s="1" a="1"/>
  <c r="D388" i="4" s="1"/>
  <c r="F388" i="4" s="1"/>
  <c r="O389" i="4" a="1"/>
  <c r="O389" i="4" s="1"/>
  <c r="D389" i="4" s="1" a="1"/>
  <c r="D389" i="4" s="1"/>
  <c r="F389" i="4" s="1"/>
  <c r="O390" i="4" a="1"/>
  <c r="O390" i="4" s="1"/>
  <c r="D390" i="4" s="1" a="1"/>
  <c r="D390" i="4" s="1"/>
  <c r="F390" i="4" s="1"/>
  <c r="O391" i="4" a="1"/>
  <c r="O391" i="4" s="1"/>
  <c r="D391" i="4" s="1" a="1"/>
  <c r="D391" i="4" s="1"/>
  <c r="F391" i="4" s="1"/>
  <c r="O392" i="4" a="1"/>
  <c r="O392" i="4" s="1"/>
  <c r="D392" i="4" s="1" a="1"/>
  <c r="D392" i="4" s="1"/>
  <c r="F392" i="4" s="1"/>
  <c r="O393" i="4" a="1"/>
  <c r="O393" i="4" s="1"/>
  <c r="D393" i="4" s="1" a="1"/>
  <c r="D393" i="4" s="1"/>
  <c r="F393" i="4" s="1"/>
  <c r="O394" i="4" a="1"/>
  <c r="O394" i="4" s="1"/>
  <c r="D394" i="4" s="1" a="1"/>
  <c r="D394" i="4" s="1"/>
  <c r="F394" i="4" s="1"/>
  <c r="O395" i="4" a="1"/>
  <c r="O395" i="4" s="1"/>
  <c r="D395" i="4" s="1" a="1"/>
  <c r="D395" i="4" s="1"/>
  <c r="F395" i="4" s="1"/>
  <c r="O396" i="4" a="1"/>
  <c r="O396" i="4" s="1"/>
  <c r="D396" i="4" s="1" a="1"/>
  <c r="D396" i="4" s="1"/>
  <c r="F396" i="4" s="1"/>
  <c r="O397" i="4" a="1"/>
  <c r="O397" i="4" s="1"/>
  <c r="D397" i="4" s="1" a="1"/>
  <c r="D397" i="4" s="1"/>
  <c r="F397" i="4" s="1"/>
  <c r="O398" i="4" a="1"/>
  <c r="O398" i="4" s="1"/>
  <c r="D398" i="4" s="1" a="1"/>
  <c r="D398" i="4" s="1"/>
  <c r="F398" i="4" s="1"/>
  <c r="O399" i="4" a="1"/>
  <c r="O399" i="4" s="1"/>
  <c r="D399" i="4" s="1" a="1"/>
  <c r="D399" i="4" s="1"/>
  <c r="F399" i="4" s="1"/>
  <c r="O400" i="4" a="1"/>
  <c r="O400" i="4" s="1"/>
  <c r="D400" i="4" s="1" a="1"/>
  <c r="D400" i="4" s="1"/>
  <c r="F400" i="4" s="1"/>
  <c r="O401" i="4" a="1"/>
  <c r="O401" i="4" s="1"/>
  <c r="D401" i="4" s="1" a="1"/>
  <c r="D401" i="4" s="1"/>
  <c r="F401" i="4" s="1"/>
  <c r="O402" i="4" a="1"/>
  <c r="O402" i="4" s="1"/>
  <c r="D402" i="4" s="1" a="1"/>
  <c r="D402" i="4" s="1"/>
  <c r="F402" i="4" s="1"/>
  <c r="O403" i="4" a="1"/>
  <c r="O403" i="4" s="1"/>
  <c r="D403" i="4" s="1" a="1"/>
  <c r="D403" i="4" s="1"/>
  <c r="F403" i="4" s="1"/>
  <c r="O404" i="4" a="1"/>
  <c r="O404" i="4" s="1"/>
  <c r="D404" i="4" s="1" a="1"/>
  <c r="D404" i="4" s="1"/>
  <c r="F404" i="4" s="1"/>
  <c r="O405" i="4" a="1"/>
  <c r="O405" i="4" s="1"/>
  <c r="D405" i="4" s="1" a="1"/>
  <c r="D405" i="4" s="1"/>
  <c r="F405" i="4" s="1"/>
  <c r="O406" i="4" a="1"/>
  <c r="O406" i="4" s="1"/>
  <c r="D406" i="4" s="1" a="1"/>
  <c r="D406" i="4" s="1"/>
  <c r="F406" i="4" s="1"/>
  <c r="O407" i="4" a="1"/>
  <c r="O407" i="4" s="1"/>
  <c r="D407" i="4" s="1" a="1"/>
  <c r="D407" i="4" s="1"/>
  <c r="F407" i="4" s="1"/>
  <c r="O408" i="4" a="1"/>
  <c r="O408" i="4" s="1"/>
  <c r="D408" i="4" s="1" a="1"/>
  <c r="D408" i="4" s="1"/>
  <c r="F408" i="4" s="1"/>
  <c r="O409" i="4" a="1"/>
  <c r="O409" i="4" s="1"/>
  <c r="D409" i="4" s="1" a="1"/>
  <c r="D409" i="4" s="1"/>
  <c r="F409" i="4" s="1"/>
  <c r="O410" i="4" a="1"/>
  <c r="O410" i="4" s="1"/>
  <c r="D410" i="4" s="1" a="1"/>
  <c r="D410" i="4" s="1"/>
  <c r="F410" i="4" s="1"/>
  <c r="O411" i="4" a="1"/>
  <c r="O411" i="4" s="1"/>
  <c r="D411" i="4" s="1" a="1"/>
  <c r="D411" i="4" s="1"/>
  <c r="F411" i="4" s="1"/>
  <c r="O412" i="4" a="1"/>
  <c r="O412" i="4" s="1"/>
  <c r="D412" i="4" s="1" a="1"/>
  <c r="D412" i="4" s="1"/>
  <c r="F412" i="4" s="1"/>
  <c r="O413" i="4" a="1"/>
  <c r="O413" i="4" s="1"/>
  <c r="D413" i="4" s="1" a="1"/>
  <c r="D413" i="4" s="1"/>
  <c r="F413" i="4" s="1"/>
  <c r="O414" i="4" a="1"/>
  <c r="O414" i="4" s="1"/>
  <c r="D414" i="4" s="1" a="1"/>
  <c r="D414" i="4" s="1"/>
  <c r="F414" i="4" s="1"/>
  <c r="O415" i="4" a="1"/>
  <c r="O415" i="4" s="1"/>
  <c r="D415" i="4" s="1" a="1"/>
  <c r="D415" i="4" s="1"/>
  <c r="F415" i="4" s="1"/>
  <c r="O416" i="4" a="1"/>
  <c r="O416" i="4" s="1"/>
  <c r="D416" i="4" s="1" a="1"/>
  <c r="D416" i="4" s="1"/>
  <c r="F416" i="4" s="1"/>
  <c r="O417" i="4" a="1"/>
  <c r="O417" i="4" s="1"/>
  <c r="D417" i="4" s="1" a="1"/>
  <c r="D417" i="4" s="1"/>
  <c r="F417" i="4" s="1"/>
  <c r="O418" i="4" a="1"/>
  <c r="O418" i="4" s="1"/>
  <c r="D418" i="4" s="1" a="1"/>
  <c r="D418" i="4" s="1"/>
  <c r="F418" i="4" s="1"/>
  <c r="O419" i="4" a="1"/>
  <c r="O419" i="4" s="1"/>
  <c r="D419" i="4" s="1" a="1"/>
  <c r="D419" i="4" s="1"/>
  <c r="F419" i="4" s="1"/>
  <c r="O420" i="4" a="1"/>
  <c r="O420" i="4" s="1"/>
  <c r="D420" i="4" s="1" a="1"/>
  <c r="D420" i="4" s="1"/>
  <c r="F420" i="4" s="1"/>
  <c r="O421" i="4" a="1"/>
  <c r="O421" i="4" s="1"/>
  <c r="D421" i="4" s="1" a="1"/>
  <c r="D421" i="4" s="1"/>
  <c r="F421" i="4" s="1"/>
  <c r="O422" i="4" a="1"/>
  <c r="O422" i="4" s="1"/>
  <c r="D422" i="4" s="1" a="1"/>
  <c r="D422" i="4" s="1"/>
  <c r="F422" i="4" s="1"/>
  <c r="O423" i="4" a="1"/>
  <c r="O423" i="4" s="1"/>
  <c r="D423" i="4" s="1" a="1"/>
  <c r="D423" i="4" s="1"/>
  <c r="F423" i="4" s="1"/>
  <c r="O424" i="4" a="1"/>
  <c r="O424" i="4" s="1"/>
  <c r="D424" i="4" s="1" a="1"/>
  <c r="D424" i="4" s="1"/>
  <c r="F424" i="4" s="1"/>
  <c r="O425" i="4" a="1"/>
  <c r="O425" i="4" s="1"/>
  <c r="D425" i="4" s="1" a="1"/>
  <c r="D425" i="4" s="1"/>
  <c r="F425" i="4" s="1"/>
  <c r="O426" i="4" a="1"/>
  <c r="O426" i="4" s="1"/>
  <c r="D426" i="4" s="1" a="1"/>
  <c r="D426" i="4" s="1"/>
  <c r="F426" i="4" s="1"/>
  <c r="O427" i="4" a="1"/>
  <c r="O427" i="4" s="1"/>
  <c r="D427" i="4" s="1" a="1"/>
  <c r="D427" i="4" s="1"/>
  <c r="F427" i="4" s="1"/>
  <c r="O428" i="4" a="1"/>
  <c r="O428" i="4" s="1"/>
  <c r="D428" i="4" s="1" a="1"/>
  <c r="D428" i="4" s="1"/>
  <c r="F428" i="4" s="1"/>
  <c r="O429" i="4" a="1"/>
  <c r="O429" i="4" s="1"/>
  <c r="D429" i="4" s="1" a="1"/>
  <c r="D429" i="4" s="1"/>
  <c r="F429" i="4" s="1"/>
  <c r="O430" i="4" a="1"/>
  <c r="O430" i="4" s="1"/>
  <c r="D430" i="4" s="1" a="1"/>
  <c r="D430" i="4" s="1"/>
  <c r="F430" i="4" s="1"/>
  <c r="O431" i="4" a="1"/>
  <c r="O431" i="4" s="1"/>
  <c r="D431" i="4" s="1" a="1"/>
  <c r="D431" i="4" s="1"/>
  <c r="F431" i="4" s="1"/>
  <c r="O432" i="4" a="1"/>
  <c r="O432" i="4" s="1"/>
  <c r="D432" i="4" s="1" a="1"/>
  <c r="D432" i="4" s="1"/>
  <c r="F432" i="4" s="1"/>
  <c r="O433" i="4" a="1"/>
  <c r="O433" i="4" s="1"/>
  <c r="D433" i="4" s="1" a="1"/>
  <c r="D433" i="4" s="1"/>
  <c r="F433" i="4" s="1"/>
  <c r="O434" i="4" a="1"/>
  <c r="O434" i="4" s="1"/>
  <c r="D434" i="4" s="1" a="1"/>
  <c r="D434" i="4" s="1"/>
  <c r="F434" i="4" s="1"/>
  <c r="O435" i="4" a="1"/>
  <c r="O435" i="4" s="1"/>
  <c r="D435" i="4" s="1" a="1"/>
  <c r="D435" i="4" s="1"/>
  <c r="F435" i="4" s="1"/>
  <c r="O436" i="4" a="1"/>
  <c r="O436" i="4" s="1"/>
  <c r="D436" i="4" s="1" a="1"/>
  <c r="D436" i="4" s="1"/>
  <c r="F436" i="4" s="1"/>
  <c r="O437" i="4" a="1"/>
  <c r="O437" i="4" s="1"/>
  <c r="D437" i="4" s="1" a="1"/>
  <c r="D437" i="4" s="1"/>
  <c r="F437" i="4" s="1"/>
  <c r="O438" i="4" a="1"/>
  <c r="O438" i="4" s="1"/>
  <c r="D438" i="4" s="1" a="1"/>
  <c r="D438" i="4" s="1"/>
  <c r="F438" i="4" s="1"/>
  <c r="O439" i="4" a="1"/>
  <c r="O439" i="4" s="1"/>
  <c r="D439" i="4" s="1" a="1"/>
  <c r="D439" i="4" s="1"/>
  <c r="F439" i="4" s="1"/>
  <c r="O440" i="4" a="1"/>
  <c r="O440" i="4" s="1"/>
  <c r="D440" i="4" s="1" a="1"/>
  <c r="D440" i="4" s="1"/>
  <c r="F440" i="4" s="1"/>
  <c r="O441" i="4" a="1"/>
  <c r="O441" i="4" s="1"/>
  <c r="D441" i="4" s="1" a="1"/>
  <c r="D441" i="4" s="1"/>
  <c r="F441" i="4" s="1"/>
  <c r="O442" i="4" a="1"/>
  <c r="O442" i="4" s="1"/>
  <c r="D442" i="4" s="1" a="1"/>
  <c r="D442" i="4" s="1"/>
  <c r="F442" i="4" s="1"/>
  <c r="O443" i="4" a="1"/>
  <c r="O443" i="4" s="1"/>
  <c r="D443" i="4" s="1" a="1"/>
  <c r="D443" i="4" s="1"/>
  <c r="F443" i="4" s="1"/>
  <c r="O444" i="4" a="1"/>
  <c r="O444" i="4" s="1"/>
  <c r="D444" i="4" s="1" a="1"/>
  <c r="D444" i="4" s="1"/>
  <c r="F444" i="4" s="1"/>
  <c r="O445" i="4" a="1"/>
  <c r="O445" i="4" s="1"/>
  <c r="D445" i="4" s="1" a="1"/>
  <c r="D445" i="4" s="1"/>
  <c r="F445" i="4" s="1"/>
  <c r="O446" i="4" a="1"/>
  <c r="O446" i="4" s="1"/>
  <c r="D446" i="4" s="1" a="1"/>
  <c r="D446" i="4" s="1"/>
  <c r="F446" i="4" s="1"/>
  <c r="O447" i="4" a="1"/>
  <c r="O447" i="4" s="1"/>
  <c r="D447" i="4" s="1" a="1"/>
  <c r="D447" i="4" s="1"/>
  <c r="F447" i="4" s="1"/>
  <c r="O448" i="4" a="1"/>
  <c r="O448" i="4" s="1"/>
  <c r="D448" i="4" s="1" a="1"/>
  <c r="D448" i="4" s="1"/>
  <c r="F448" i="4" s="1"/>
  <c r="O449" i="4" a="1"/>
  <c r="O449" i="4" s="1"/>
  <c r="D449" i="4" s="1" a="1"/>
  <c r="D449" i="4" s="1"/>
  <c r="F449" i="4" s="1"/>
  <c r="O450" i="4" a="1"/>
  <c r="O450" i="4" s="1"/>
  <c r="D450" i="4" s="1" a="1"/>
  <c r="D450" i="4" s="1"/>
  <c r="F450" i="4" s="1"/>
  <c r="O451" i="4" a="1"/>
  <c r="O451" i="4" s="1"/>
  <c r="D451" i="4" s="1" a="1"/>
  <c r="D451" i="4" s="1"/>
  <c r="F451" i="4" s="1"/>
  <c r="O452" i="4" a="1"/>
  <c r="O452" i="4" s="1"/>
  <c r="D452" i="4" s="1" a="1"/>
  <c r="D452" i="4" s="1"/>
  <c r="F452" i="4" s="1"/>
  <c r="O453" i="4" a="1"/>
  <c r="O453" i="4" s="1"/>
  <c r="D453" i="4" s="1" a="1"/>
  <c r="D453" i="4" s="1"/>
  <c r="F453" i="4" s="1"/>
  <c r="O454" i="4" a="1"/>
  <c r="O454" i="4" s="1"/>
  <c r="D454" i="4" s="1" a="1"/>
  <c r="D454" i="4" s="1"/>
  <c r="F454" i="4" s="1"/>
  <c r="O455" i="4" a="1"/>
  <c r="O455" i="4" s="1"/>
  <c r="D455" i="4" s="1" a="1"/>
  <c r="D455" i="4" s="1"/>
  <c r="F455" i="4" s="1"/>
  <c r="O456" i="4" a="1"/>
  <c r="O456" i="4" s="1"/>
  <c r="D456" i="4" s="1" a="1"/>
  <c r="D456" i="4" s="1"/>
  <c r="F456" i="4" s="1"/>
  <c r="O457" i="4" a="1"/>
  <c r="O457" i="4" s="1"/>
  <c r="D457" i="4" s="1" a="1"/>
  <c r="D457" i="4" s="1"/>
  <c r="F457" i="4" s="1"/>
  <c r="O458" i="4" a="1"/>
  <c r="O458" i="4" s="1"/>
  <c r="D458" i="4" s="1" a="1"/>
  <c r="D458" i="4" s="1"/>
  <c r="F458" i="4" s="1"/>
  <c r="O459" i="4" a="1"/>
  <c r="O459" i="4" s="1"/>
  <c r="D459" i="4" s="1" a="1"/>
  <c r="D459" i="4" s="1"/>
  <c r="F459" i="4" s="1"/>
  <c r="O460" i="4" a="1"/>
  <c r="O460" i="4" s="1"/>
  <c r="D460" i="4" s="1" a="1"/>
  <c r="D460" i="4" s="1"/>
  <c r="F460" i="4" s="1"/>
  <c r="O461" i="4" a="1"/>
  <c r="O461" i="4" s="1"/>
  <c r="D461" i="4" s="1" a="1"/>
  <c r="D461" i="4" s="1"/>
  <c r="F461" i="4" s="1"/>
  <c r="O462" i="4" a="1"/>
  <c r="O462" i="4" s="1"/>
  <c r="D462" i="4" s="1" a="1"/>
  <c r="D462" i="4" s="1"/>
  <c r="F462" i="4" s="1"/>
  <c r="O463" i="4" a="1"/>
  <c r="O463" i="4" s="1"/>
  <c r="D463" i="4" s="1" a="1"/>
  <c r="D463" i="4" s="1"/>
  <c r="F463" i="4" s="1"/>
  <c r="O464" i="4" a="1"/>
  <c r="O464" i="4" s="1"/>
  <c r="D464" i="4" s="1" a="1"/>
  <c r="D464" i="4" s="1"/>
  <c r="F464" i="4" s="1"/>
  <c r="O465" i="4" a="1"/>
  <c r="O465" i="4" s="1"/>
  <c r="D465" i="4" s="1" a="1"/>
  <c r="D465" i="4" s="1"/>
  <c r="F465" i="4" s="1"/>
  <c r="O466" i="4" a="1"/>
  <c r="O466" i="4" s="1"/>
  <c r="D466" i="4" s="1" a="1"/>
  <c r="D466" i="4" s="1"/>
  <c r="F466" i="4" s="1"/>
  <c r="O467" i="4" a="1"/>
  <c r="O467" i="4" s="1"/>
  <c r="D467" i="4" s="1" a="1"/>
  <c r="D467" i="4" s="1"/>
  <c r="F467" i="4" s="1"/>
  <c r="O468" i="4" a="1"/>
  <c r="O468" i="4" s="1"/>
  <c r="D468" i="4" s="1" a="1"/>
  <c r="D468" i="4" s="1"/>
  <c r="F468" i="4" s="1"/>
  <c r="O469" i="4" a="1"/>
  <c r="O469" i="4" s="1"/>
  <c r="D469" i="4" s="1" a="1"/>
  <c r="D469" i="4" s="1"/>
  <c r="F469" i="4" s="1"/>
  <c r="O470" i="4" a="1"/>
  <c r="O470" i="4" s="1"/>
  <c r="D470" i="4" s="1" a="1"/>
  <c r="D470" i="4" s="1"/>
  <c r="F470" i="4" s="1"/>
  <c r="O471" i="4" a="1"/>
  <c r="O471" i="4" s="1"/>
  <c r="D471" i="4" s="1" a="1"/>
  <c r="D471" i="4" s="1"/>
  <c r="F471" i="4" s="1"/>
  <c r="O472" i="4" a="1"/>
  <c r="O472" i="4" s="1"/>
  <c r="D472" i="4" s="1" a="1"/>
  <c r="D472" i="4" s="1"/>
  <c r="F472" i="4" s="1"/>
  <c r="O473" i="4" a="1"/>
  <c r="O473" i="4" s="1"/>
  <c r="D473" i="4" s="1" a="1"/>
  <c r="D473" i="4" s="1"/>
  <c r="F473" i="4" s="1"/>
  <c r="O474" i="4" a="1"/>
  <c r="O474" i="4" s="1"/>
  <c r="O475" i="4" a="1"/>
  <c r="O475" i="4" s="1"/>
  <c r="D475" i="4" s="1" a="1"/>
  <c r="D475" i="4" s="1"/>
  <c r="F475" i="4" s="1"/>
  <c r="O476" i="4" a="1"/>
  <c r="O476" i="4" s="1"/>
  <c r="D476" i="4" s="1" a="1"/>
  <c r="D476" i="4" s="1"/>
  <c r="F476" i="4" s="1"/>
  <c r="O477" i="4" a="1"/>
  <c r="O477" i="4" s="1"/>
  <c r="D477" i="4" s="1" a="1"/>
  <c r="D477" i="4" s="1"/>
  <c r="F477" i="4" s="1"/>
  <c r="O478" i="4" a="1"/>
  <c r="O478" i="4" s="1"/>
  <c r="D478" i="4" s="1" a="1"/>
  <c r="D478" i="4" s="1"/>
  <c r="F478" i="4" s="1"/>
  <c r="O479" i="4" a="1"/>
  <c r="O479" i="4" s="1"/>
  <c r="D479" i="4" s="1" a="1"/>
  <c r="D479" i="4" s="1"/>
  <c r="F479" i="4" s="1"/>
  <c r="O480" i="4" a="1"/>
  <c r="O480" i="4" s="1"/>
  <c r="D480" i="4" s="1" a="1"/>
  <c r="D480" i="4" s="1"/>
  <c r="F480" i="4" s="1"/>
  <c r="O481" i="4" a="1"/>
  <c r="O481" i="4" s="1"/>
  <c r="D481" i="4" s="1" a="1"/>
  <c r="D481" i="4" s="1"/>
  <c r="F481" i="4" s="1"/>
  <c r="O482" i="4" a="1"/>
  <c r="O482" i="4" s="1"/>
  <c r="D482" i="4" s="1" a="1"/>
  <c r="D482" i="4" s="1"/>
  <c r="F482" i="4" s="1"/>
  <c r="O483" i="4" a="1"/>
  <c r="O483" i="4" s="1"/>
  <c r="D483" i="4" s="1" a="1"/>
  <c r="D483" i="4" s="1"/>
  <c r="F483" i="4" s="1"/>
  <c r="O484" i="4" a="1"/>
  <c r="O484" i="4" s="1"/>
  <c r="D484" i="4" s="1" a="1"/>
  <c r="D484" i="4" s="1"/>
  <c r="F484" i="4" s="1"/>
  <c r="O485" i="4" a="1"/>
  <c r="O485" i="4" s="1"/>
  <c r="D485" i="4" s="1" a="1"/>
  <c r="D485" i="4" s="1"/>
  <c r="F485" i="4" s="1"/>
  <c r="O486" i="4" a="1"/>
  <c r="O486" i="4" s="1"/>
  <c r="D486" i="4" s="1" a="1"/>
  <c r="D486" i="4" s="1"/>
  <c r="F486" i="4" s="1"/>
  <c r="O487" i="4" a="1"/>
  <c r="O487" i="4" s="1"/>
  <c r="D487" i="4" s="1" a="1"/>
  <c r="D487" i="4" s="1"/>
  <c r="F487" i="4" s="1"/>
  <c r="O488" i="4" a="1"/>
  <c r="O488" i="4" s="1"/>
  <c r="D488" i="4" s="1" a="1"/>
  <c r="D488" i="4" s="1"/>
  <c r="F488" i="4" s="1"/>
  <c r="O489" i="4" a="1"/>
  <c r="O489" i="4" s="1"/>
  <c r="D489" i="4" s="1" a="1"/>
  <c r="D489" i="4" s="1"/>
  <c r="F489" i="4" s="1"/>
  <c r="O490" i="4" a="1"/>
  <c r="O490" i="4" s="1"/>
  <c r="D490" i="4" s="1" a="1"/>
  <c r="D490" i="4" s="1"/>
  <c r="F490" i="4" s="1"/>
  <c r="O491" i="4" a="1"/>
  <c r="O491" i="4" s="1"/>
  <c r="D491" i="4" s="1" a="1"/>
  <c r="D491" i="4" s="1"/>
  <c r="F491" i="4" s="1"/>
  <c r="O492" i="4" a="1"/>
  <c r="O492" i="4" s="1"/>
  <c r="D492" i="4" s="1" a="1"/>
  <c r="D492" i="4" s="1"/>
  <c r="F492" i="4" s="1"/>
  <c r="O493" i="4" a="1"/>
  <c r="O493" i="4" s="1"/>
  <c r="D493" i="4" s="1" a="1"/>
  <c r="D493" i="4" s="1"/>
  <c r="F493" i="4" s="1"/>
  <c r="O494" i="4" a="1"/>
  <c r="O494" i="4" s="1"/>
  <c r="D494" i="4" s="1" a="1"/>
  <c r="D494" i="4" s="1"/>
  <c r="F494" i="4" s="1"/>
  <c r="O495" i="4" a="1"/>
  <c r="O495" i="4" s="1"/>
  <c r="D495" i="4" s="1" a="1"/>
  <c r="D495" i="4" s="1"/>
  <c r="F495" i="4" s="1"/>
  <c r="O496" i="4" a="1"/>
  <c r="O496" i="4" s="1"/>
  <c r="D496" i="4" s="1" a="1"/>
  <c r="D496" i="4" s="1"/>
  <c r="F496" i="4" s="1"/>
  <c r="O497" i="4" a="1"/>
  <c r="O497" i="4" s="1"/>
  <c r="D497" i="4" s="1" a="1"/>
  <c r="D497" i="4" s="1"/>
  <c r="F497" i="4" s="1"/>
  <c r="O498" i="4" a="1"/>
  <c r="O498" i="4" s="1"/>
  <c r="D498" i="4" s="1" a="1"/>
  <c r="D498" i="4" s="1"/>
  <c r="F498" i="4" s="1"/>
  <c r="O499" i="4" a="1"/>
  <c r="O499" i="4" s="1"/>
  <c r="D499" i="4" s="1" a="1"/>
  <c r="D499" i="4" s="1"/>
  <c r="F499" i="4" s="1"/>
  <c r="O500" i="4" a="1"/>
  <c r="O500" i="4" s="1"/>
  <c r="D500" i="4" s="1" a="1"/>
  <c r="D500" i="4" s="1"/>
  <c r="F500" i="4" s="1"/>
  <c r="O501" i="4" a="1"/>
  <c r="O501" i="4" s="1"/>
  <c r="D501" i="4" s="1" a="1"/>
  <c r="D501" i="4" s="1"/>
  <c r="F501" i="4" s="1"/>
  <c r="O502" i="4" a="1"/>
  <c r="O502" i="4" s="1"/>
  <c r="D502" i="4" s="1" a="1"/>
  <c r="D502" i="4" s="1"/>
  <c r="F502" i="4" s="1"/>
  <c r="O503" i="4" a="1"/>
  <c r="O503" i="4" s="1"/>
  <c r="D503" i="4" s="1" a="1"/>
  <c r="D503" i="4" s="1"/>
  <c r="F503" i="4" s="1"/>
  <c r="O504" i="4" a="1"/>
  <c r="O504" i="4" s="1"/>
  <c r="D504" i="4" s="1" a="1"/>
  <c r="D504" i="4" s="1"/>
  <c r="F504" i="4" s="1"/>
  <c r="O505" i="4" a="1"/>
  <c r="O505" i="4" s="1"/>
  <c r="D505" i="4" s="1" a="1"/>
  <c r="D505" i="4" s="1"/>
  <c r="F505" i="4" s="1"/>
  <c r="O506" i="4" a="1"/>
  <c r="O506" i="4" s="1"/>
  <c r="D506" i="4" s="1" a="1"/>
  <c r="D506" i="4" s="1"/>
  <c r="F506" i="4" s="1"/>
  <c r="O507" i="4" a="1"/>
  <c r="O507" i="4" s="1"/>
  <c r="D507" i="4" s="1" a="1"/>
  <c r="D507" i="4" s="1"/>
  <c r="F507" i="4" s="1"/>
  <c r="O508" i="4" a="1"/>
  <c r="O508" i="4" s="1"/>
  <c r="D508" i="4" s="1" a="1"/>
  <c r="D508" i="4" s="1"/>
  <c r="F508" i="4" s="1"/>
  <c r="O509" i="4" a="1"/>
  <c r="O509" i="4" s="1"/>
  <c r="D509" i="4" s="1" a="1"/>
  <c r="D509" i="4" s="1"/>
  <c r="F509" i="4" s="1"/>
  <c r="O510" i="4" a="1"/>
  <c r="O510" i="4" s="1"/>
  <c r="D510" i="4" s="1" a="1"/>
  <c r="D510" i="4" s="1"/>
  <c r="F510" i="4" s="1"/>
  <c r="O511" i="4" a="1"/>
  <c r="O511" i="4" s="1"/>
  <c r="D511" i="4" s="1" a="1"/>
  <c r="D511" i="4" s="1"/>
  <c r="F511" i="4" s="1"/>
  <c r="O512" i="4" a="1"/>
  <c r="O512" i="4" s="1"/>
  <c r="D512" i="4" s="1" a="1"/>
  <c r="D512" i="4" s="1"/>
  <c r="F512" i="4" s="1"/>
  <c r="O513" i="4" a="1"/>
  <c r="O513" i="4" s="1"/>
  <c r="D513" i="4" s="1" a="1"/>
  <c r="D513" i="4" s="1"/>
  <c r="F513" i="4" s="1"/>
  <c r="O514" i="4" a="1"/>
  <c r="O514" i="4" s="1"/>
  <c r="D514" i="4" s="1" a="1"/>
  <c r="D514" i="4" s="1"/>
  <c r="F514" i="4" s="1"/>
  <c r="O515" i="4" a="1"/>
  <c r="O515" i="4" s="1"/>
  <c r="D515" i="4" s="1" a="1"/>
  <c r="D515" i="4" s="1"/>
  <c r="F515" i="4" s="1"/>
  <c r="O516" i="4" a="1"/>
  <c r="O516" i="4" s="1"/>
  <c r="D516" i="4" s="1" a="1"/>
  <c r="D516" i="4" s="1"/>
  <c r="F516" i="4" s="1"/>
  <c r="O517" i="4" a="1"/>
  <c r="O517" i="4" s="1"/>
  <c r="D517" i="4" s="1" a="1"/>
  <c r="D517" i="4" s="1"/>
  <c r="F517" i="4" s="1"/>
  <c r="O518" i="4" a="1"/>
  <c r="O518" i="4" s="1"/>
  <c r="D518" i="4" s="1" a="1"/>
  <c r="D518" i="4" s="1"/>
  <c r="F518" i="4" s="1"/>
  <c r="O519" i="4" a="1"/>
  <c r="O519" i="4" s="1"/>
  <c r="D519" i="4" s="1" a="1"/>
  <c r="D519" i="4" s="1"/>
  <c r="F519" i="4" s="1"/>
  <c r="O520" i="4" a="1"/>
  <c r="O520" i="4" s="1"/>
  <c r="D520" i="4" s="1" a="1"/>
  <c r="D520" i="4" s="1"/>
  <c r="F520" i="4" s="1"/>
  <c r="O521" i="4" a="1"/>
  <c r="O521" i="4" s="1"/>
  <c r="D521" i="4" s="1" a="1"/>
  <c r="D521" i="4" s="1"/>
  <c r="F521" i="4" s="1"/>
  <c r="O522" i="4" a="1"/>
  <c r="O522" i="4" s="1"/>
  <c r="D522" i="4" s="1" a="1"/>
  <c r="D522" i="4" s="1"/>
  <c r="F522" i="4" s="1"/>
  <c r="O523" i="4" a="1"/>
  <c r="O523" i="4" s="1"/>
  <c r="D523" i="4" s="1" a="1"/>
  <c r="D523" i="4" s="1"/>
  <c r="F523" i="4" s="1"/>
  <c r="O524" i="4" a="1"/>
  <c r="O524" i="4" s="1"/>
  <c r="D524" i="4" s="1" a="1"/>
  <c r="D524" i="4" s="1"/>
  <c r="F524" i="4" s="1"/>
  <c r="O525" i="4" a="1"/>
  <c r="O525" i="4" s="1"/>
  <c r="D525" i="4" s="1" a="1"/>
  <c r="D525" i="4" s="1"/>
  <c r="F525" i="4" s="1"/>
  <c r="O526" i="4" a="1"/>
  <c r="O526" i="4" s="1"/>
  <c r="D526" i="4" s="1" a="1"/>
  <c r="D526" i="4" s="1"/>
  <c r="F526" i="4" s="1"/>
  <c r="O527" i="4" a="1"/>
  <c r="O527" i="4" s="1"/>
  <c r="D527" i="4" s="1" a="1"/>
  <c r="D527" i="4" s="1"/>
  <c r="F527" i="4" s="1"/>
  <c r="O528" i="4" a="1"/>
  <c r="O528" i="4" s="1"/>
  <c r="D528" i="4" s="1" a="1"/>
  <c r="D528" i="4" s="1"/>
  <c r="F528" i="4" s="1"/>
  <c r="O529" i="4" a="1"/>
  <c r="O529" i="4" s="1"/>
  <c r="D529" i="4" s="1" a="1"/>
  <c r="D529" i="4" s="1"/>
  <c r="F529" i="4" s="1"/>
  <c r="O530" i="4" a="1"/>
  <c r="O530" i="4" s="1"/>
  <c r="D530" i="4" s="1" a="1"/>
  <c r="D530" i="4" s="1"/>
  <c r="F530" i="4" s="1"/>
  <c r="O531" i="4" a="1"/>
  <c r="O531" i="4" s="1"/>
  <c r="D531" i="4" s="1" a="1"/>
  <c r="D531" i="4" s="1"/>
  <c r="F531" i="4" s="1"/>
  <c r="O532" i="4" a="1"/>
  <c r="O532" i="4" s="1"/>
  <c r="D532" i="4" s="1" a="1"/>
  <c r="D532" i="4" s="1"/>
  <c r="F532" i="4" s="1"/>
  <c r="O533" i="4" a="1"/>
  <c r="O533" i="4" s="1"/>
  <c r="D533" i="4" s="1" a="1"/>
  <c r="D533" i="4" s="1"/>
  <c r="F533" i="4" s="1"/>
  <c r="O534" i="4" a="1"/>
  <c r="O534" i="4" s="1"/>
  <c r="D534" i="4" s="1" a="1"/>
  <c r="D534" i="4" s="1"/>
  <c r="F534" i="4" s="1"/>
  <c r="O535" i="4" a="1"/>
  <c r="O535" i="4" s="1"/>
  <c r="D535" i="4" s="1" a="1"/>
  <c r="D535" i="4" s="1"/>
  <c r="F535" i="4" s="1"/>
  <c r="O536" i="4" a="1"/>
  <c r="O536" i="4" s="1"/>
  <c r="D536" i="4" s="1" a="1"/>
  <c r="D536" i="4" s="1"/>
  <c r="F536" i="4" s="1"/>
  <c r="O537" i="4" a="1"/>
  <c r="O537" i="4" s="1"/>
  <c r="D537" i="4" s="1" a="1"/>
  <c r="D537" i="4" s="1"/>
  <c r="F537" i="4" s="1"/>
  <c r="O538" i="4" a="1"/>
  <c r="O538" i="4" s="1"/>
  <c r="D538" i="4" s="1" a="1"/>
  <c r="D538" i="4" s="1"/>
  <c r="F538" i="4" s="1"/>
  <c r="O539" i="4" a="1"/>
  <c r="O539" i="4" s="1"/>
  <c r="D539" i="4" s="1" a="1"/>
  <c r="D539" i="4" s="1"/>
  <c r="F539" i="4" s="1"/>
  <c r="O540" i="4" a="1"/>
  <c r="O540" i="4" s="1"/>
  <c r="D540" i="4" s="1" a="1"/>
  <c r="D540" i="4" s="1"/>
  <c r="F540" i="4" s="1"/>
  <c r="I3" i="4"/>
  <c r="E3" i="4" s="1" a="1"/>
  <c r="E3" i="4" s="1"/>
  <c r="O73" i="4" a="1"/>
  <c r="O73" i="4" s="1"/>
  <c r="D73" i="4" s="1" a="1"/>
  <c r="D73" i="4" s="1"/>
  <c r="F73" i="4" s="1"/>
  <c r="O26" i="4" a="1"/>
  <c r="O26" i="4" s="1"/>
  <c r="D26" i="4" s="1" a="1"/>
  <c r="D26" i="4" s="1"/>
  <c r="F26" i="4" s="1"/>
  <c r="O35" i="4" a="1"/>
  <c r="O35" i="4" s="1"/>
  <c r="D35" i="4" s="1" a="1"/>
  <c r="D35" i="4" s="1"/>
  <c r="F35" i="4" s="1"/>
  <c r="O41" i="4" a="1"/>
  <c r="O41" i="4" s="1"/>
  <c r="D41" i="4" s="1" a="1"/>
  <c r="D41" i="4" s="1"/>
  <c r="F41" i="4" s="1"/>
  <c r="O54" i="4" a="1"/>
  <c r="O54" i="4" s="1"/>
  <c r="D54" i="4" s="1" a="1"/>
  <c r="D54" i="4" s="1"/>
  <c r="F54" i="4" s="1"/>
  <c r="O60" i="4" a="1"/>
  <c r="O60" i="4" s="1"/>
  <c r="D60" i="4" s="1" a="1"/>
  <c r="D60" i="4" s="1"/>
  <c r="F60" i="4" s="1"/>
  <c r="O67" i="4" a="1"/>
  <c r="O67" i="4" s="1"/>
  <c r="D67" i="4" s="1" a="1"/>
  <c r="D67" i="4" s="1"/>
  <c r="F67" i="4" s="1"/>
  <c r="O78" i="4" a="1"/>
  <c r="O78" i="4" s="1"/>
  <c r="D78" i="4" s="1" a="1"/>
  <c r="D78" i="4" s="1"/>
  <c r="F78" i="4" s="1"/>
  <c r="O30" i="4" a="1"/>
  <c r="O30" i="4" s="1"/>
  <c r="D30" i="4" s="1" a="1"/>
  <c r="D30" i="4" s="1"/>
  <c r="F30" i="4" s="1"/>
  <c r="O36" i="4" a="1"/>
  <c r="O36" i="4" s="1"/>
  <c r="D36" i="4" s="1" a="1"/>
  <c r="D36" i="4" s="1"/>
  <c r="F36" i="4" s="1"/>
  <c r="O42" i="4" a="1"/>
  <c r="O42" i="4" s="1"/>
  <c r="D42" i="4" s="1" a="1"/>
  <c r="D42" i="4" s="1"/>
  <c r="F42" i="4" s="1"/>
  <c r="O49" i="4" a="1"/>
  <c r="O49" i="4" s="1"/>
  <c r="D49" i="4" s="1" a="1"/>
  <c r="D49" i="4" s="1"/>
  <c r="F49" i="4" s="1"/>
  <c r="O55" i="4" a="1"/>
  <c r="O55" i="4" s="1"/>
  <c r="D55" i="4" s="1" a="1"/>
  <c r="D55" i="4" s="1"/>
  <c r="F55" i="4" s="1"/>
  <c r="O62" i="4" a="1"/>
  <c r="O62" i="4" s="1"/>
  <c r="D62" i="4" s="1" a="1"/>
  <c r="D62" i="4" s="1"/>
  <c r="F62" i="4" s="1"/>
  <c r="O68" i="4" a="1"/>
  <c r="O68" i="4" s="1"/>
  <c r="D68" i="4" s="1" a="1"/>
  <c r="D68" i="4" s="1"/>
  <c r="F68" i="4" s="1"/>
  <c r="O74" i="4" a="1"/>
  <c r="O74" i="4" s="1"/>
  <c r="D74" i="4" s="1" a="1"/>
  <c r="D74" i="4" s="1"/>
  <c r="F74" i="4" s="1"/>
  <c r="O79" i="4" a="1"/>
  <c r="O79" i="4" s="1"/>
  <c r="D79" i="4" s="1" a="1"/>
  <c r="D79" i="4" s="1"/>
  <c r="F79" i="4" s="1"/>
  <c r="O15" i="4" a="1"/>
  <c r="O15" i="4" s="1"/>
  <c r="D15" i="4" s="1" a="1"/>
  <c r="D15" i="4" s="1"/>
  <c r="F15" i="4" s="1"/>
  <c r="O24" i="4" a="1"/>
  <c r="O24" i="4" s="1"/>
  <c r="D24" i="4" s="1" a="1"/>
  <c r="D24" i="4" s="1"/>
  <c r="F24" i="4" s="1"/>
  <c r="O21" i="4" a="1"/>
  <c r="O21" i="4" s="1"/>
  <c r="D21" i="4" s="1" a="1"/>
  <c r="D21" i="4" s="1"/>
  <c r="F21" i="4" s="1"/>
  <c r="O23" i="4" a="1"/>
  <c r="O23" i="4" s="1"/>
  <c r="D23" i="4" s="1" a="1"/>
  <c r="D23" i="4" s="1"/>
  <c r="F23" i="4" s="1"/>
  <c r="O25" i="4" a="1"/>
  <c r="O25" i="4" s="1"/>
  <c r="D25" i="4" s="1" a="1"/>
  <c r="D25" i="4" s="1"/>
  <c r="F25" i="4" s="1"/>
  <c r="O34" i="4" a="1"/>
  <c r="O34" i="4" s="1"/>
  <c r="D34" i="4" s="1" a="1"/>
  <c r="D34" i="4" s="1"/>
  <c r="F34" i="4" s="1"/>
  <c r="O39" i="4" a="1"/>
  <c r="O39" i="4" s="1"/>
  <c r="D39" i="4" s="1" a="1"/>
  <c r="D39" i="4" s="1"/>
  <c r="F39" i="4" s="1"/>
  <c r="O43" i="4" a="1"/>
  <c r="O43" i="4" s="1"/>
  <c r="D43" i="4" s="1" a="1"/>
  <c r="D43" i="4" s="1"/>
  <c r="F43" i="4" s="1"/>
  <c r="O47" i="4" a="1"/>
  <c r="O47" i="4" s="1"/>
  <c r="D47" i="4" s="1" a="1"/>
  <c r="D47" i="4" s="1"/>
  <c r="F47" i="4" s="1"/>
  <c r="O57" i="4" a="1"/>
  <c r="O57" i="4" s="1"/>
  <c r="D57" i="4" s="1" a="1"/>
  <c r="D57" i="4" s="1"/>
  <c r="F57" i="4" s="1"/>
  <c r="O61" i="4" a="1"/>
  <c r="O61" i="4" s="1"/>
  <c r="D61" i="4" s="1" a="1"/>
  <c r="D61" i="4" s="1"/>
  <c r="F61" i="4" s="1"/>
  <c r="O66" i="4" a="1"/>
  <c r="O66" i="4" s="1"/>
  <c r="D66" i="4" s="1" a="1"/>
  <c r="D66" i="4" s="1"/>
  <c r="F66" i="4" s="1"/>
  <c r="O71" i="4" a="1"/>
  <c r="O71" i="4" s="1"/>
  <c r="D71" i="4" s="1" a="1"/>
  <c r="D71" i="4" s="1"/>
  <c r="F71" i="4" s="1"/>
  <c r="O29" i="4" a="1"/>
  <c r="O29" i="4" s="1"/>
  <c r="D29" i="4" s="1" a="1"/>
  <c r="D29" i="4" s="1"/>
  <c r="F29" i="4" s="1"/>
  <c r="O33" i="4" a="1"/>
  <c r="O33" i="4" s="1"/>
  <c r="D33" i="4" s="1" a="1"/>
  <c r="D33" i="4" s="1"/>
  <c r="F33" i="4" s="1"/>
  <c r="O40" i="4" a="1"/>
  <c r="O40" i="4" s="1"/>
  <c r="D40" i="4" s="1" a="1"/>
  <c r="D40" i="4" s="1"/>
  <c r="F40" i="4" s="1"/>
  <c r="O46" i="4" a="1"/>
  <c r="O46" i="4" s="1"/>
  <c r="D46" i="4" s="1" a="1"/>
  <c r="D46" i="4" s="1"/>
  <c r="F46" i="4" s="1"/>
  <c r="O53" i="4" a="1"/>
  <c r="O53" i="4" s="1"/>
  <c r="D53" i="4" s="1" a="1"/>
  <c r="D53" i="4" s="1"/>
  <c r="F53" i="4" s="1"/>
  <c r="O59" i="4" a="1"/>
  <c r="O59" i="4" s="1"/>
  <c r="D59" i="4" s="1" a="1"/>
  <c r="D59" i="4" s="1"/>
  <c r="F59" i="4" s="1"/>
  <c r="O65" i="4" a="1"/>
  <c r="O65" i="4" s="1"/>
  <c r="D65" i="4" s="1" a="1"/>
  <c r="D65" i="4" s="1"/>
  <c r="F65" i="4" s="1"/>
  <c r="O72" i="4" a="1"/>
  <c r="O72" i="4" s="1"/>
  <c r="D72" i="4" s="1" a="1"/>
  <c r="D72" i="4" s="1"/>
  <c r="F72" i="4" s="1"/>
  <c r="O76" i="4" a="1"/>
  <c r="O76" i="4" s="1"/>
  <c r="D76" i="4" s="1" a="1"/>
  <c r="D76" i="4" s="1"/>
  <c r="F76" i="4" s="1"/>
  <c r="O81" i="4" a="1"/>
  <c r="O81" i="4" s="1"/>
  <c r="D81" i="4" s="1" a="1"/>
  <c r="D81" i="4" s="1"/>
  <c r="F81" i="4" s="1"/>
  <c r="O28" i="4" a="1"/>
  <c r="O28" i="4" s="1"/>
  <c r="D28" i="4" s="1" a="1"/>
  <c r="D28" i="4" s="1"/>
  <c r="F28" i="4" s="1"/>
  <c r="O31" i="4" a="1"/>
  <c r="O31" i="4" s="1"/>
  <c r="D31" i="4" s="1" a="1"/>
  <c r="D31" i="4" s="1"/>
  <c r="F31" i="4" s="1"/>
  <c r="O38" i="4" a="1"/>
  <c r="O38" i="4" s="1"/>
  <c r="D38" i="4" s="1" a="1"/>
  <c r="D38" i="4" s="1"/>
  <c r="F38" i="4" s="1"/>
  <c r="O45" i="4" a="1"/>
  <c r="O45" i="4" s="1"/>
  <c r="D45" i="4" s="1" a="1"/>
  <c r="D45" i="4" s="1"/>
  <c r="F45" i="4" s="1"/>
  <c r="O50" i="4" a="1"/>
  <c r="O50" i="4" s="1"/>
  <c r="D50" i="4" s="1" a="1"/>
  <c r="D50" i="4" s="1"/>
  <c r="F50" i="4" s="1"/>
  <c r="O56" i="4" a="1"/>
  <c r="O56" i="4" s="1"/>
  <c r="D56" i="4" s="1" a="1"/>
  <c r="D56" i="4" s="1"/>
  <c r="F56" i="4" s="1"/>
  <c r="O63" i="4" a="1"/>
  <c r="O63" i="4" s="1"/>
  <c r="D63" i="4" s="1" a="1"/>
  <c r="D63" i="4" s="1"/>
  <c r="F63" i="4" s="1"/>
  <c r="O69" i="4" a="1"/>
  <c r="O69" i="4" s="1"/>
  <c r="D69" i="4" s="1" a="1"/>
  <c r="D69" i="4" s="1"/>
  <c r="F69" i="4" s="1"/>
  <c r="O77" i="4" a="1"/>
  <c r="O77" i="4" s="1"/>
  <c r="D77" i="4" s="1" a="1"/>
  <c r="D77" i="4" s="1"/>
  <c r="F77" i="4" s="1"/>
  <c r="O27" i="4" a="1"/>
  <c r="O27" i="4" s="1"/>
  <c r="D27" i="4" s="1" a="1"/>
  <c r="D27" i="4" s="1"/>
  <c r="F27" i="4" s="1"/>
  <c r="O32" i="4" a="1"/>
  <c r="O32" i="4" s="1"/>
  <c r="D32" i="4" s="1" a="1"/>
  <c r="D32" i="4" s="1"/>
  <c r="F32" i="4" s="1"/>
  <c r="O37" i="4" a="1"/>
  <c r="O37" i="4" s="1"/>
  <c r="D37" i="4" s="1" a="1"/>
  <c r="D37" i="4" s="1"/>
  <c r="F37" i="4" s="1"/>
  <c r="O44" i="4" a="1"/>
  <c r="O44" i="4" s="1"/>
  <c r="D44" i="4" s="1" a="1"/>
  <c r="D44" i="4" s="1"/>
  <c r="F44" i="4" s="1"/>
  <c r="O58" i="4" a="1"/>
  <c r="O58" i="4" s="1"/>
  <c r="D58" i="4" s="1" a="1"/>
  <c r="D58" i="4" s="1"/>
  <c r="F58" i="4" s="1"/>
  <c r="O64" i="4" a="1"/>
  <c r="O64" i="4" s="1"/>
  <c r="D64" i="4" s="1" a="1"/>
  <c r="D64" i="4" s="1"/>
  <c r="F64" i="4" s="1"/>
  <c r="O70" i="4" a="1"/>
  <c r="O70" i="4" s="1"/>
  <c r="D70" i="4" s="1" a="1"/>
  <c r="D70" i="4" s="1"/>
  <c r="F70" i="4" s="1"/>
  <c r="O75" i="4" a="1"/>
  <c r="O75" i="4" s="1"/>
  <c r="D75" i="4" s="1" a="1"/>
  <c r="D75" i="4" s="1"/>
  <c r="F75" i="4" s="1"/>
  <c r="O80" i="4" a="1"/>
  <c r="O80" i="4" s="1"/>
  <c r="D80" i="4" s="1" a="1"/>
  <c r="D80" i="4" s="1"/>
  <c r="F80" i="4" s="1"/>
  <c r="G3" i="4"/>
  <c r="O52" i="4" a="1"/>
  <c r="O52" i="4" s="1"/>
  <c r="D52" i="4" s="1" a="1"/>
  <c r="D52" i="4" s="1"/>
  <c r="F52" i="4" s="1"/>
  <c r="O51" i="4" a="1"/>
  <c r="O51" i="4" s="1"/>
  <c r="D51" i="4" s="1" a="1"/>
  <c r="D51" i="4" s="1"/>
  <c r="F51" i="4" s="1"/>
  <c r="O48" i="4" a="1"/>
  <c r="O48" i="4" s="1"/>
  <c r="D48" i="4" s="1" a="1"/>
  <c r="D48" i="4" s="1"/>
  <c r="F48" i="4" s="1"/>
  <c r="O5" i="4" a="1"/>
  <c r="O5" i="4" s="1"/>
  <c r="D5" i="4" s="1" a="1"/>
  <c r="D5" i="4" s="1"/>
  <c r="F5" i="4" s="1"/>
  <c r="O7" i="4" a="1"/>
  <c r="O7" i="4" s="1"/>
  <c r="D7" i="4" s="1" a="1"/>
  <c r="D7" i="4" s="1"/>
  <c r="F7" i="4" s="1"/>
  <c r="O6" i="4" a="1"/>
  <c r="O6" i="4" s="1"/>
  <c r="D6" i="4" s="1" a="1"/>
  <c r="D6" i="4" s="1"/>
  <c r="F6" i="4" s="1"/>
  <c r="B3265" i="2"/>
  <c r="B3848" i="2"/>
  <c r="B3852" i="2"/>
  <c r="B3995" i="2"/>
  <c r="C3997" i="2"/>
  <c r="E237" i="2"/>
  <c r="E328" i="2"/>
  <c r="E1899" i="2"/>
  <c r="E3404" i="2"/>
  <c r="B2208" i="2"/>
  <c r="C3698" i="2"/>
  <c r="B1568" i="2"/>
  <c r="B1716" i="2"/>
  <c r="D1461" i="2"/>
  <c r="D2957" i="2"/>
  <c r="O16" i="4" l="1" a="1"/>
  <c r="O16" i="4" s="1"/>
  <c r="D16" i="4" s="1" a="1"/>
  <c r="D16" i="4" s="1"/>
  <c r="F16" i="4" s="1"/>
  <c r="O18" i="4" a="1"/>
  <c r="O18" i="4" s="1"/>
  <c r="D18" i="4" s="1" a="1"/>
  <c r="D18" i="4" s="1"/>
  <c r="F18" i="4" s="1"/>
  <c r="O9" i="4" a="1"/>
  <c r="O9" i="4" s="1"/>
  <c r="D9" i="4" s="1" a="1"/>
  <c r="D9" i="4" s="1"/>
  <c r="F9" i="4" s="1"/>
  <c r="O8" i="4" a="1"/>
  <c r="O8" i="4" s="1"/>
  <c r="D8" i="4" s="1" a="1"/>
  <c r="D8" i="4" s="1"/>
  <c r="F8" i="4" s="1"/>
  <c r="O19" i="4" a="1"/>
  <c r="O19" i="4" s="1"/>
  <c r="D19" i="4" s="1" a="1"/>
  <c r="D19" i="4" s="1"/>
  <c r="F19" i="4" s="1"/>
  <c r="O3" i="4" a="1"/>
  <c r="O3" i="4" s="1"/>
  <c r="D3" i="4" s="1" a="1"/>
  <c r="D3" i="4" s="1"/>
  <c r="O4" i="4" a="1"/>
  <c r="O4" i="4" s="1"/>
  <c r="D4" i="4" s="1" a="1"/>
  <c r="D4" i="4" s="1"/>
  <c r="F4" i="4" s="1"/>
  <c r="O22" i="4" a="1"/>
  <c r="O22" i="4" s="1"/>
  <c r="D22" i="4" s="1" a="1"/>
  <c r="D22" i="4" s="1"/>
  <c r="F22" i="4" s="1"/>
  <c r="O20" i="4" a="1"/>
  <c r="O20" i="4" s="1"/>
  <c r="D20" i="4" s="1" a="1"/>
  <c r="D20" i="4" s="1"/>
  <c r="F20" i="4" s="1"/>
  <c r="O14" i="4" a="1"/>
  <c r="O14" i="4" s="1"/>
  <c r="D14" i="4" s="1" a="1"/>
  <c r="D14" i="4" s="1"/>
  <c r="F14" i="4" s="1"/>
  <c r="O17" i="4" a="1"/>
  <c r="O17" i="4" s="1"/>
  <c r="D17" i="4" s="1" a="1"/>
  <c r="D17" i="4" s="1"/>
  <c r="F17" i="4" s="1"/>
  <c r="O10" i="4" a="1"/>
  <c r="O10" i="4" s="1"/>
  <c r="D10" i="4" s="1" a="1"/>
  <c r="D10" i="4" s="1"/>
  <c r="F10" i="4" s="1"/>
  <c r="O13" i="4" a="1"/>
  <c r="O13" i="4" s="1"/>
  <c r="D13" i="4" s="1" a="1"/>
  <c r="D13" i="4" s="1"/>
  <c r="F13" i="4" s="1"/>
  <c r="O12" i="4" a="1"/>
  <c r="O12" i="4" s="1"/>
  <c r="D12" i="4" s="1" a="1"/>
  <c r="D12" i="4" s="1"/>
  <c r="F12" i="4" s="1"/>
  <c r="O11" i="4" a="1"/>
  <c r="O11" i="4" s="1"/>
  <c r="D11" i="4" s="1" a="1"/>
  <c r="D11" i="4" s="1"/>
  <c r="F11" i="4" s="1"/>
  <c r="F3" i="4" l="1"/>
  <c r="B3" i="4" s="1" a="1"/>
  <c r="B3" i="4"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<sst xmlns="http://schemas.openxmlformats.org/spreadsheetml/2006/main" count="58570" uniqueCount="8144">
  <si>
    <t>Bebatcode 2026</t>
  </si>
  <si>
    <t>Product Category</t>
  </si>
  <si>
    <t>Battery Category</t>
  </si>
  <si>
    <t>Type</t>
  </si>
  <si>
    <t>Chemical Family</t>
  </si>
  <si>
    <t>Rechargeable</t>
  </si>
  <si>
    <t>Minimum Weight (g)</t>
  </si>
  <si>
    <t>Maximum Weight (g)</t>
  </si>
  <si>
    <t>Unit Weight (g)</t>
  </si>
  <si>
    <t>Contribution Type</t>
  </si>
  <si>
    <t>Contribution (euro)</t>
  </si>
  <si>
    <t>Temp_Bebat_Code</t>
  </si>
  <si>
    <t>IEC Code</t>
  </si>
  <si>
    <t>Format</t>
  </si>
  <si>
    <t>A102010744</t>
  </si>
  <si>
    <t>Button</t>
  </si>
  <si>
    <t>Portable</t>
  </si>
  <si>
    <t>Apart</t>
  </si>
  <si>
    <t>Alkaline</t>
  </si>
  <si>
    <t>Environmental fee per unit</t>
  </si>
  <si>
    <t>A102040194</t>
  </si>
  <si>
    <t>LR60 / LR621</t>
  </si>
  <si>
    <t>AG1</t>
  </si>
  <si>
    <t>A102010410</t>
  </si>
  <si>
    <t>A102040195</t>
  </si>
  <si>
    <t>LR626S</t>
  </si>
  <si>
    <t>A102010478</t>
  </si>
  <si>
    <t>A102040191</t>
  </si>
  <si>
    <t>LR521</t>
  </si>
  <si>
    <t>AG0</t>
  </si>
  <si>
    <t>A102010630</t>
  </si>
  <si>
    <t>A102040190</t>
  </si>
  <si>
    <t>LR41</t>
  </si>
  <si>
    <t>AG3</t>
  </si>
  <si>
    <t>A102010900</t>
  </si>
  <si>
    <t>A102040196</t>
  </si>
  <si>
    <t>LR69/LR921</t>
  </si>
  <si>
    <t>AG6</t>
  </si>
  <si>
    <t>A102010247</t>
  </si>
  <si>
    <t>A102040250</t>
  </si>
  <si>
    <t>LR55</t>
  </si>
  <si>
    <t>A102010475</t>
  </si>
  <si>
    <t>A102040192</t>
  </si>
  <si>
    <t>LR48</t>
  </si>
  <si>
    <t>AG5</t>
  </si>
  <si>
    <t>A102010654</t>
  </si>
  <si>
    <t>A102010324</t>
  </si>
  <si>
    <t>A102040200</t>
  </si>
  <si>
    <t>LR43</t>
  </si>
  <si>
    <t>A102010567</t>
  </si>
  <si>
    <t>A102040210</t>
  </si>
  <si>
    <t>LR44</t>
  </si>
  <si>
    <t>L1154</t>
  </si>
  <si>
    <t>A102010080</t>
  </si>
  <si>
    <t>A102040240</t>
  </si>
  <si>
    <t>LR54</t>
  </si>
  <si>
    <t>A102010932</t>
  </si>
  <si>
    <t>A102040330</t>
  </si>
  <si>
    <t>3LR53</t>
  </si>
  <si>
    <t>A102010842</t>
  </si>
  <si>
    <t>A102040180</t>
  </si>
  <si>
    <t>LR9</t>
  </si>
  <si>
    <t>A102010450</t>
  </si>
  <si>
    <t>A102040241</t>
  </si>
  <si>
    <t>3AG10</t>
  </si>
  <si>
    <t>A102010672</t>
  </si>
  <si>
    <t>A102042170</t>
  </si>
  <si>
    <t>LR52</t>
  </si>
  <si>
    <t>A102010106</t>
  </si>
  <si>
    <t>A102040230</t>
  </si>
  <si>
    <t>LR53</t>
  </si>
  <si>
    <t>A102010650</t>
  </si>
  <si>
    <t>A102042160</t>
  </si>
  <si>
    <t>LR50</t>
  </si>
  <si>
    <t>A106010393</t>
  </si>
  <si>
    <t>Industrial</t>
  </si>
  <si>
    <t>Lithium Primary</t>
  </si>
  <si>
    <t>A106010631</t>
  </si>
  <si>
    <t>CR1216</t>
  </si>
  <si>
    <t>A106010377</t>
  </si>
  <si>
    <t>A106012170</t>
  </si>
  <si>
    <t>Re 751</t>
  </si>
  <si>
    <t>A106010757</t>
  </si>
  <si>
    <t>A106012160</t>
  </si>
  <si>
    <t>Re 333</t>
  </si>
  <si>
    <t>A106010627</t>
  </si>
  <si>
    <t>A106012150</t>
  </si>
  <si>
    <t>Re 44</t>
  </si>
  <si>
    <t>A106010220</t>
  </si>
  <si>
    <t>A106010620</t>
  </si>
  <si>
    <t>CR927</t>
  </si>
  <si>
    <t>A106010194</t>
  </si>
  <si>
    <t>A106010630</t>
  </si>
  <si>
    <t>BR1216</t>
  </si>
  <si>
    <t>A106010510</t>
  </si>
  <si>
    <t>A206020850</t>
  </si>
  <si>
    <t>BR425</t>
  </si>
  <si>
    <t>A106010297</t>
  </si>
  <si>
    <t>A106010791</t>
  </si>
  <si>
    <t>CR1025</t>
  </si>
  <si>
    <t>A106010815</t>
  </si>
  <si>
    <t>A106010415</t>
  </si>
  <si>
    <t>A106010643</t>
  </si>
  <si>
    <t>BR1230</t>
  </si>
  <si>
    <t>A106010161</t>
  </si>
  <si>
    <t>A106010642</t>
  </si>
  <si>
    <t>CR1230</t>
  </si>
  <si>
    <t>A106010425</t>
  </si>
  <si>
    <t>A106010645</t>
  </si>
  <si>
    <t>CR1612</t>
  </si>
  <si>
    <t>A106010751</t>
  </si>
  <si>
    <t>A106010640</t>
  </si>
  <si>
    <t>BR1220</t>
  </si>
  <si>
    <t>A106010353</t>
  </si>
  <si>
    <t>A106010760</t>
  </si>
  <si>
    <t>BR1225</t>
  </si>
  <si>
    <t>A106010408</t>
  </si>
  <si>
    <t>A206020860</t>
  </si>
  <si>
    <t>BR435</t>
  </si>
  <si>
    <t>A106010778</t>
  </si>
  <si>
    <t>A106010641</t>
  </si>
  <si>
    <t>CR1220</t>
  </si>
  <si>
    <t>A106010527</t>
  </si>
  <si>
    <t>A106010761</t>
  </si>
  <si>
    <t>CR1225</t>
  </si>
  <si>
    <t>A106010228</t>
  </si>
  <si>
    <t>A106010594</t>
  </si>
  <si>
    <t>A106010626</t>
  </si>
  <si>
    <t>CR1130</t>
  </si>
  <si>
    <t>A106010290</t>
  </si>
  <si>
    <t>A106010651</t>
  </si>
  <si>
    <t>CR1616</t>
  </si>
  <si>
    <t>A106010588</t>
  </si>
  <si>
    <t>A106011415</t>
  </si>
  <si>
    <t>CR2412</t>
  </si>
  <si>
    <t>A106010963</t>
  </si>
  <si>
    <t>A106010661</t>
  </si>
  <si>
    <t>CR1620</t>
  </si>
  <si>
    <t>A106010899</t>
  </si>
  <si>
    <t>A106010665</t>
  </si>
  <si>
    <t>CR2012</t>
  </si>
  <si>
    <t>A106010477</t>
  </si>
  <si>
    <t>A106010670</t>
  </si>
  <si>
    <t>BR2016</t>
  </si>
  <si>
    <t>A106010419</t>
  </si>
  <si>
    <t>A106010671</t>
  </si>
  <si>
    <t>CR2016</t>
  </si>
  <si>
    <t>A106010905</t>
  </si>
  <si>
    <t>A106010800</t>
  </si>
  <si>
    <t>BR1632</t>
  </si>
  <si>
    <t>A106010734</t>
  </si>
  <si>
    <t>A106010801</t>
  </si>
  <si>
    <t>CR1632</t>
  </si>
  <si>
    <t>A106010976</t>
  </si>
  <si>
    <t>BR2477</t>
  </si>
  <si>
    <t>A106010557</t>
  </si>
  <si>
    <t>A206010830</t>
  </si>
  <si>
    <t>CR2477</t>
  </si>
  <si>
    <t>A106010481</t>
  </si>
  <si>
    <t>A106011430</t>
  </si>
  <si>
    <t>CR2477N</t>
  </si>
  <si>
    <t>A106010464</t>
  </si>
  <si>
    <t>A106010650</t>
  </si>
  <si>
    <t>BR1616</t>
  </si>
  <si>
    <t>A106010705</t>
  </si>
  <si>
    <t>A106010660</t>
  </si>
  <si>
    <t>BR1620</t>
  </si>
  <si>
    <t>A106010359</t>
  </si>
  <si>
    <t>A106010680</t>
  </si>
  <si>
    <t>BR2025</t>
  </si>
  <si>
    <t>A106010890</t>
  </si>
  <si>
    <t>A106010690</t>
  </si>
  <si>
    <t>BR2032</t>
  </si>
  <si>
    <t>A106010078</t>
  </si>
  <si>
    <t>A106010700</t>
  </si>
  <si>
    <t>BR2320</t>
  </si>
  <si>
    <t>A106010726</t>
  </si>
  <si>
    <t>A106010681</t>
  </si>
  <si>
    <t>CR2025</t>
  </si>
  <si>
    <t>A106010816</t>
  </si>
  <si>
    <t>A106020960</t>
  </si>
  <si>
    <t>CR11108</t>
  </si>
  <si>
    <t>A106010292</t>
  </si>
  <si>
    <t>A106012200</t>
  </si>
  <si>
    <t>CR2430</t>
  </si>
  <si>
    <t>A106010617</t>
  </si>
  <si>
    <t>A206010710</t>
  </si>
  <si>
    <t>BR2430</t>
  </si>
  <si>
    <t>A106010706</t>
  </si>
  <si>
    <t>A206010720</t>
  </si>
  <si>
    <t>BR2450</t>
  </si>
  <si>
    <t>A106010124</t>
  </si>
  <si>
    <t>A106010770</t>
  </si>
  <si>
    <t>BR2020</t>
  </si>
  <si>
    <t>A106010142</t>
  </si>
  <si>
    <t>A106010771</t>
  </si>
  <si>
    <t>CR2020</t>
  </si>
  <si>
    <t>A106010809</t>
  </si>
  <si>
    <t>A106011416</t>
  </si>
  <si>
    <t>CR2420</t>
  </si>
  <si>
    <t>A106010708</t>
  </si>
  <si>
    <t>A106010810</t>
  </si>
  <si>
    <t>BR2330</t>
  </si>
  <si>
    <t>A106010191</t>
  </si>
  <si>
    <t>A106010691</t>
  </si>
  <si>
    <t>CR2032</t>
  </si>
  <si>
    <t>A106010979</t>
  </si>
  <si>
    <t>A106010696</t>
  </si>
  <si>
    <t>CR2034</t>
  </si>
  <si>
    <t>A106010376</t>
  </si>
  <si>
    <t>A106010780</t>
  </si>
  <si>
    <t>BR2325</t>
  </si>
  <si>
    <t>A106010273</t>
  </si>
  <si>
    <t>A106010701</t>
  </si>
  <si>
    <t>CR2320</t>
  </si>
  <si>
    <t>A106010744</t>
  </si>
  <si>
    <t>A106010781</t>
  </si>
  <si>
    <t>CR2325</t>
  </si>
  <si>
    <t>A106010556</t>
  </si>
  <si>
    <t>A106011410</t>
  </si>
  <si>
    <t>CR2040</t>
  </si>
  <si>
    <t>A106010037</t>
  </si>
  <si>
    <t>A106010820</t>
  </si>
  <si>
    <t>BR2335</t>
  </si>
  <si>
    <t>A106010259</t>
  </si>
  <si>
    <t>A106010811</t>
  </si>
  <si>
    <t>CR2330</t>
  </si>
  <si>
    <t>A106010662</t>
  </si>
  <si>
    <t>A106010821</t>
  </si>
  <si>
    <t>CR2335</t>
  </si>
  <si>
    <t>A106010360</t>
  </si>
  <si>
    <t>A106011420</t>
  </si>
  <si>
    <t>CR2450</t>
  </si>
  <si>
    <t>A106010186</t>
  </si>
  <si>
    <t>A206010820</t>
  </si>
  <si>
    <t>CR2354</t>
  </si>
  <si>
    <t>A106010138</t>
  </si>
  <si>
    <t>A106011418</t>
  </si>
  <si>
    <t>LIR2450</t>
  </si>
  <si>
    <t>A106010246</t>
  </si>
  <si>
    <t>A106020965</t>
  </si>
  <si>
    <t>CR32020</t>
  </si>
  <si>
    <t>A106010365</t>
  </si>
  <si>
    <t>A106010840</t>
  </si>
  <si>
    <t>BR3032</t>
  </si>
  <si>
    <t>A106010069</t>
  </si>
  <si>
    <t>A206010840</t>
  </si>
  <si>
    <t>CR3032</t>
  </si>
  <si>
    <t>A110010328</t>
  </si>
  <si>
    <t>Lithium Rechargeable</t>
  </si>
  <si>
    <t>A209020771</t>
  </si>
  <si>
    <t>ML2020</t>
  </si>
  <si>
    <t>A110010835</t>
  </si>
  <si>
    <t>A109014500</t>
  </si>
  <si>
    <t>ML414</t>
  </si>
  <si>
    <t>A110010848</t>
  </si>
  <si>
    <t>A109014510</t>
  </si>
  <si>
    <t>ML421</t>
  </si>
  <si>
    <t>A110010143</t>
  </si>
  <si>
    <t>A109014530</t>
  </si>
  <si>
    <t>ML614</t>
  </si>
  <si>
    <t>A110010046</t>
  </si>
  <si>
    <t>A210010010</t>
  </si>
  <si>
    <t>MS614SE</t>
  </si>
  <si>
    <t>A110010616</t>
  </si>
  <si>
    <t>A109014550</t>
  </si>
  <si>
    <t>ML621</t>
  </si>
  <si>
    <t>A110010199</t>
  </si>
  <si>
    <t>A109014560</t>
  </si>
  <si>
    <t>VL621</t>
  </si>
  <si>
    <t>A110010361</t>
  </si>
  <si>
    <t>A109014570</t>
  </si>
  <si>
    <t>ML920</t>
  </si>
  <si>
    <t>A110010689</t>
  </si>
  <si>
    <t>A110010676</t>
  </si>
  <si>
    <t>A210020770</t>
  </si>
  <si>
    <t>VL2020</t>
  </si>
  <si>
    <t>A110010966</t>
  </si>
  <si>
    <t>A109015000</t>
  </si>
  <si>
    <t>A110010558</t>
  </si>
  <si>
    <t>A209020641</t>
  </si>
  <si>
    <t>ML1220</t>
  </si>
  <si>
    <t>A110010081</t>
  </si>
  <si>
    <t>A209020640</t>
  </si>
  <si>
    <t>VL1220</t>
  </si>
  <si>
    <t>A110010313</t>
  </si>
  <si>
    <t>A209020810</t>
  </si>
  <si>
    <t>VL2330</t>
  </si>
  <si>
    <t>A110010136</t>
  </si>
  <si>
    <t>A109016000</t>
  </si>
  <si>
    <t>VL3032</t>
  </si>
  <si>
    <t>A107010759</t>
  </si>
  <si>
    <t>Nickel-cadmium</t>
  </si>
  <si>
    <t>A107010354</t>
  </si>
  <si>
    <t>A207021840</t>
  </si>
  <si>
    <t>ZA15</t>
  </si>
  <si>
    <t>A107010519</t>
  </si>
  <si>
    <t>A207021930</t>
  </si>
  <si>
    <t>Z2A110</t>
  </si>
  <si>
    <t>A107010399</t>
  </si>
  <si>
    <t>A207021970</t>
  </si>
  <si>
    <t>Z3A65</t>
  </si>
  <si>
    <t>A107010369</t>
  </si>
  <si>
    <t>A207022010</t>
  </si>
  <si>
    <t>NCM2.4</t>
  </si>
  <si>
    <t>A107010684</t>
  </si>
  <si>
    <t>A207021890</t>
  </si>
  <si>
    <t>ZA280</t>
  </si>
  <si>
    <t>A107010492</t>
  </si>
  <si>
    <t>A207022020</t>
  </si>
  <si>
    <t>NCM3.6</t>
  </si>
  <si>
    <t>A107010717</t>
  </si>
  <si>
    <t>A207021850</t>
  </si>
  <si>
    <t>ZA35</t>
  </si>
  <si>
    <t>A107010316</t>
  </si>
  <si>
    <t>A207022030</t>
  </si>
  <si>
    <t>NCM4.8</t>
  </si>
  <si>
    <t>A107010053</t>
  </si>
  <si>
    <t>A207021940</t>
  </si>
  <si>
    <t>Z2A250</t>
  </si>
  <si>
    <t>A107010026</t>
  </si>
  <si>
    <t>A207021830</t>
  </si>
  <si>
    <t>HA33</t>
  </si>
  <si>
    <t>A107010347</t>
  </si>
  <si>
    <t>A207021960</t>
  </si>
  <si>
    <t>Z3A15</t>
  </si>
  <si>
    <t>A107010736</t>
  </si>
  <si>
    <t>A207021900</t>
  </si>
  <si>
    <t>ZA600</t>
  </si>
  <si>
    <t>A107010789</t>
  </si>
  <si>
    <t>A207021950</t>
  </si>
  <si>
    <t>Z2A300</t>
  </si>
  <si>
    <t>A107010733</t>
  </si>
  <si>
    <t>A207021980</t>
  </si>
  <si>
    <t>NCMM2.4</t>
  </si>
  <si>
    <t>A107010447</t>
  </si>
  <si>
    <t>A207021910</t>
  </si>
  <si>
    <t>Z2A35</t>
  </si>
  <si>
    <t>A107010409</t>
  </si>
  <si>
    <t>A207021860</t>
  </si>
  <si>
    <t>ZA65</t>
  </si>
  <si>
    <t>A107010712</t>
  </si>
  <si>
    <t>A207021870</t>
  </si>
  <si>
    <t>ZA110</t>
  </si>
  <si>
    <t>A107010595</t>
  </si>
  <si>
    <t>A207021990</t>
  </si>
  <si>
    <t>NCMM3.6</t>
  </si>
  <si>
    <t>A107010774</t>
  </si>
  <si>
    <t>A207021920</t>
  </si>
  <si>
    <t>Z2A65</t>
  </si>
  <si>
    <t>A107010382</t>
  </si>
  <si>
    <t>A207022000</t>
  </si>
  <si>
    <t>NCMM4.8</t>
  </si>
  <si>
    <t>A107010765</t>
  </si>
  <si>
    <t>A207021880</t>
  </si>
  <si>
    <t>ZA180</t>
  </si>
  <si>
    <t>A108010656</t>
  </si>
  <si>
    <t>Nickel-Metal Hydride</t>
  </si>
  <si>
    <t>A208022140</t>
  </si>
  <si>
    <t>41</t>
  </si>
  <si>
    <t>A108010590</t>
  </si>
  <si>
    <t>A208022130</t>
  </si>
  <si>
    <t>48</t>
  </si>
  <si>
    <t>A108010824</t>
  </si>
  <si>
    <t>A208022150</t>
  </si>
  <si>
    <t>70</t>
  </si>
  <si>
    <t>A108010025</t>
  </si>
  <si>
    <t>A104010886</t>
  </si>
  <si>
    <t>Silver Oxide</t>
  </si>
  <si>
    <t>A104010521</t>
  </si>
  <si>
    <t>SR1116W</t>
  </si>
  <si>
    <t>A104010725</t>
  </si>
  <si>
    <t>A104010512</t>
  </si>
  <si>
    <t>SR416SW</t>
  </si>
  <si>
    <t>A104010344</t>
  </si>
  <si>
    <t>A104011340</t>
  </si>
  <si>
    <t>SR510SW</t>
  </si>
  <si>
    <t>A104010306</t>
  </si>
  <si>
    <t>A104010450</t>
  </si>
  <si>
    <t>SR512SW</t>
  </si>
  <si>
    <t>RW335</t>
  </si>
  <si>
    <t>A104010166</t>
  </si>
  <si>
    <t>A104011330</t>
  </si>
  <si>
    <t>SR421SW</t>
  </si>
  <si>
    <t>A104010823</t>
  </si>
  <si>
    <t>A104010460</t>
  </si>
  <si>
    <t>SR614SW</t>
  </si>
  <si>
    <t>A104010467</t>
  </si>
  <si>
    <t>A104010410</t>
  </si>
  <si>
    <t>SR62/SR516SW</t>
  </si>
  <si>
    <t>RW326</t>
  </si>
  <si>
    <t>A104010914</t>
  </si>
  <si>
    <t>A104010560</t>
  </si>
  <si>
    <t>SR63/SR521SW</t>
  </si>
  <si>
    <t>RW327</t>
  </si>
  <si>
    <t>A104010411</t>
  </si>
  <si>
    <t>A104010480</t>
  </si>
  <si>
    <t>SR712SW</t>
  </si>
  <si>
    <t>A104010516</t>
  </si>
  <si>
    <t>A104010510</t>
  </si>
  <si>
    <t>SR60/SR621SW</t>
  </si>
  <si>
    <t>RW320</t>
  </si>
  <si>
    <t>A104010563</t>
  </si>
  <si>
    <t>A104010430</t>
  </si>
  <si>
    <t>SR616W</t>
  </si>
  <si>
    <t>A104010696</t>
  </si>
  <si>
    <t>A104010511</t>
  </si>
  <si>
    <t>SR621W</t>
  </si>
  <si>
    <t>A104010121</t>
  </si>
  <si>
    <t>A104010420</t>
  </si>
  <si>
    <t>SR64/SR527SW</t>
  </si>
  <si>
    <t>RW328</t>
  </si>
  <si>
    <t>A104010403</t>
  </si>
  <si>
    <t>A104010431</t>
  </si>
  <si>
    <t>SR65/R616SW</t>
  </si>
  <si>
    <t>RW321</t>
  </si>
  <si>
    <t>A104010813</t>
  </si>
  <si>
    <t>A104010400</t>
  </si>
  <si>
    <t>SR67/SR716SW</t>
  </si>
  <si>
    <t>RW316</t>
  </si>
  <si>
    <t>A104010571</t>
  </si>
  <si>
    <t>A104010401</t>
  </si>
  <si>
    <t>SR67/SR716W</t>
  </si>
  <si>
    <t>A104010773</t>
  </si>
  <si>
    <t>A104010470</t>
  </si>
  <si>
    <t>SR714SW</t>
  </si>
  <si>
    <t>RW322</t>
  </si>
  <si>
    <t>A104010782</t>
  </si>
  <si>
    <t>A104010600</t>
  </si>
  <si>
    <t>SR66 / SR626W</t>
  </si>
  <si>
    <t>A104010374</t>
  </si>
  <si>
    <t>A104010601</t>
  </si>
  <si>
    <t>SR66/SR626SW</t>
  </si>
  <si>
    <t>RW329</t>
  </si>
  <si>
    <t>A104010549</t>
  </si>
  <si>
    <t>A104011410</t>
  </si>
  <si>
    <t>SR914SW</t>
  </si>
  <si>
    <t>A104010441</t>
  </si>
  <si>
    <t>A104010500</t>
  </si>
  <si>
    <t>SR58/SR721SW</t>
  </si>
  <si>
    <t>RW310</t>
  </si>
  <si>
    <t>A104010903</t>
  </si>
  <si>
    <t>A104010501</t>
  </si>
  <si>
    <t>SR58/SR721W</t>
  </si>
  <si>
    <t>RW410</t>
  </si>
  <si>
    <t>A104010051</t>
  </si>
  <si>
    <t>A104010591</t>
  </si>
  <si>
    <t>SR59/SR726SW</t>
  </si>
  <si>
    <t>RW311</t>
  </si>
  <si>
    <t>A104010506</t>
  </si>
  <si>
    <t>A104010590</t>
  </si>
  <si>
    <t>SR59/SR726W</t>
  </si>
  <si>
    <t>RW411</t>
  </si>
  <si>
    <t>A104010863</t>
  </si>
  <si>
    <t>A104010610</t>
  </si>
  <si>
    <t>SR68 / SR916W</t>
  </si>
  <si>
    <t>A104010688</t>
  </si>
  <si>
    <t>A104010611</t>
  </si>
  <si>
    <t>SR68/SR916SW</t>
  </si>
  <si>
    <t>RW317</t>
  </si>
  <si>
    <t>A104010867</t>
  </si>
  <si>
    <t>A104011400</t>
  </si>
  <si>
    <t>XR7926W</t>
  </si>
  <si>
    <t>A104010163</t>
  </si>
  <si>
    <t>A104010191</t>
  </si>
  <si>
    <t>SR41SW/384</t>
  </si>
  <si>
    <t>RW37/SR736SW</t>
  </si>
  <si>
    <t>A104010335</t>
  </si>
  <si>
    <t>A104010190</t>
  </si>
  <si>
    <t>SR41W/392</t>
  </si>
  <si>
    <t>RW47/SR736W</t>
  </si>
  <si>
    <t>A104010092</t>
  </si>
  <si>
    <t>A104010531</t>
  </si>
  <si>
    <t>SR69/SR920SW</t>
  </si>
  <si>
    <t>RW315</t>
  </si>
  <si>
    <t>A104010402</t>
  </si>
  <si>
    <t>A104010530</t>
  </si>
  <si>
    <t>SR69/SR920W</t>
  </si>
  <si>
    <t>RW415</t>
  </si>
  <si>
    <t>A104010468</t>
  </si>
  <si>
    <t>A104011390</t>
  </si>
  <si>
    <t>XR9520W</t>
  </si>
  <si>
    <t>A104010254</t>
  </si>
  <si>
    <t>A104010520</t>
  </si>
  <si>
    <t>SR1116SW</t>
  </si>
  <si>
    <t>A104010742</t>
  </si>
  <si>
    <t>A104010738</t>
  </si>
  <si>
    <t>A104010440</t>
  </si>
  <si>
    <t>SR731SW</t>
  </si>
  <si>
    <t>RW300</t>
  </si>
  <si>
    <t>A104010125</t>
  </si>
  <si>
    <t>A104010581</t>
  </si>
  <si>
    <t>SR57/SR927SW</t>
  </si>
  <si>
    <t>RW313</t>
  </si>
  <si>
    <t>A104010253</t>
  </si>
  <si>
    <t>A104010580</t>
  </si>
  <si>
    <t>SR57/SR927W</t>
  </si>
  <si>
    <t>RW413</t>
  </si>
  <si>
    <t>A104010099</t>
  </si>
  <si>
    <t>A104011380</t>
  </si>
  <si>
    <t>XR9527W</t>
  </si>
  <si>
    <t>A104010650</t>
  </si>
  <si>
    <t>A104010252</t>
  </si>
  <si>
    <t>SR55 / SR1120SW</t>
  </si>
  <si>
    <t>RW30</t>
  </si>
  <si>
    <t>A104010564</t>
  </si>
  <si>
    <t>A104010251</t>
  </si>
  <si>
    <t>SR55 / SR1120W</t>
  </si>
  <si>
    <t>RW40</t>
  </si>
  <si>
    <t>A104010882</t>
  </si>
  <si>
    <t>A104011360</t>
  </si>
  <si>
    <t>SR910SW</t>
  </si>
  <si>
    <t>A104010923</t>
  </si>
  <si>
    <t>A104010331</t>
  </si>
  <si>
    <t>SR48/754SW</t>
  </si>
  <si>
    <t>RW38</t>
  </si>
  <si>
    <t>A104010046</t>
  </si>
  <si>
    <t>A104010330</t>
  </si>
  <si>
    <t>SR48/SR754W</t>
  </si>
  <si>
    <t>RW48</t>
  </si>
  <si>
    <t>A104010281</t>
  </si>
  <si>
    <t>A104010175</t>
  </si>
  <si>
    <t>A104010621</t>
  </si>
  <si>
    <t>SR45 / SR936W</t>
  </si>
  <si>
    <t>A104010639</t>
  </si>
  <si>
    <t>A104010620</t>
  </si>
  <si>
    <t>SR45/SR936SW</t>
  </si>
  <si>
    <t>RW33</t>
  </si>
  <si>
    <t>A104010352</t>
  </si>
  <si>
    <t>A104010391</t>
  </si>
  <si>
    <t>SR42/SR1136W</t>
  </si>
  <si>
    <t>RW418</t>
  </si>
  <si>
    <t>A104010606</t>
  </si>
  <si>
    <t>A104011370</t>
  </si>
  <si>
    <t>XR11630W</t>
  </si>
  <si>
    <t>A104010822</t>
  </si>
  <si>
    <t>A104010202</t>
  </si>
  <si>
    <t>SR43/SR1142SW</t>
  </si>
  <si>
    <t>RW34</t>
  </si>
  <si>
    <t>A104010538</t>
  </si>
  <si>
    <t>A104010201</t>
  </si>
  <si>
    <t>SR43W/386</t>
  </si>
  <si>
    <t>RW44/SR1142W</t>
  </si>
  <si>
    <t>A104010536</t>
  </si>
  <si>
    <t>A104010150</t>
  </si>
  <si>
    <t>4SR44/544</t>
  </si>
  <si>
    <t>4G-13</t>
  </si>
  <si>
    <t>A104010295</t>
  </si>
  <si>
    <t>A104000340</t>
  </si>
  <si>
    <t>SR8508</t>
  </si>
  <si>
    <t>A104010798</t>
  </si>
  <si>
    <t>A104010390</t>
  </si>
  <si>
    <t>SR42/SR1136SW</t>
  </si>
  <si>
    <t>RW36</t>
  </si>
  <si>
    <t>A104010186</t>
  </si>
  <si>
    <t>A104010242</t>
  </si>
  <si>
    <t>SR54 / SR1130SW</t>
  </si>
  <si>
    <t>RW49</t>
  </si>
  <si>
    <t>A104010989</t>
  </si>
  <si>
    <t>A104010241</t>
  </si>
  <si>
    <t>SR54 / SR1130W</t>
  </si>
  <si>
    <t>A104010348</t>
  </si>
  <si>
    <t>A104010502</t>
  </si>
  <si>
    <t>SR610SW</t>
  </si>
  <si>
    <t>A104010320</t>
  </si>
  <si>
    <t>A104010481</t>
  </si>
  <si>
    <t>A104010178</t>
  </si>
  <si>
    <t>A104010211</t>
  </si>
  <si>
    <t>SR44W</t>
  </si>
  <si>
    <t>RW42/SR1154W</t>
  </si>
  <si>
    <t>A104010370</t>
  </si>
  <si>
    <t>A104010490</t>
  </si>
  <si>
    <t>SR1156S</t>
  </si>
  <si>
    <t>RW32</t>
  </si>
  <si>
    <t>A105010730</t>
  </si>
  <si>
    <t>Zinc-Air</t>
  </si>
  <si>
    <t>A105010140</t>
  </si>
  <si>
    <t>PR63 / PR5</t>
  </si>
  <si>
    <t>A105010583</t>
  </si>
  <si>
    <t>A105010130</t>
  </si>
  <si>
    <t>PR70</t>
  </si>
  <si>
    <t>A105010509</t>
  </si>
  <si>
    <t>A105010120</t>
  </si>
  <si>
    <t>PR41</t>
  </si>
  <si>
    <t>A105010108</t>
  </si>
  <si>
    <t>A105010110</t>
  </si>
  <si>
    <t>PR48</t>
  </si>
  <si>
    <t>A105010250</t>
  </si>
  <si>
    <t>A105010377</t>
  </si>
  <si>
    <t>A105010100</t>
  </si>
  <si>
    <t>PR44</t>
  </si>
  <si>
    <t>A101010114</t>
  </si>
  <si>
    <t>Zinc-Carbon</t>
  </si>
  <si>
    <t>A111040606</t>
  </si>
  <si>
    <t>E-bikes &amp; Speed Pedelecs</t>
  </si>
  <si>
    <t>Light means of transport</t>
  </si>
  <si>
    <t>Lead</t>
  </si>
  <si>
    <t>A111040104</t>
  </si>
  <si>
    <t>Administrative fee</t>
  </si>
  <si>
    <t>A111040707</t>
  </si>
  <si>
    <t>A111040642</t>
  </si>
  <si>
    <t>A111040248</t>
  </si>
  <si>
    <t>A111040850</t>
  </si>
  <si>
    <t>A110040377</t>
  </si>
  <si>
    <t>A110040735</t>
  </si>
  <si>
    <t>A110040620</t>
  </si>
  <si>
    <t>A110040986</t>
  </si>
  <si>
    <t>A110040765</t>
  </si>
  <si>
    <t>A110040621</t>
  </si>
  <si>
    <t>A110040171</t>
  </si>
  <si>
    <t>A108040980</t>
  </si>
  <si>
    <t>A108040972</t>
  </si>
  <si>
    <t>A108040667</t>
  </si>
  <si>
    <t>A108040772</t>
  </si>
  <si>
    <t>A108040031</t>
  </si>
  <si>
    <t>A108040041</t>
  </si>
  <si>
    <t>A111050713</t>
  </si>
  <si>
    <t>E-mopeds &amp; E-Motorcycles</t>
  </si>
  <si>
    <t>A111050614</t>
  </si>
  <si>
    <t>A111050791</t>
  </si>
  <si>
    <t>A111050870</t>
  </si>
  <si>
    <t>A111050700</t>
  </si>
  <si>
    <t>A111050308</t>
  </si>
  <si>
    <t>A110050983</t>
  </si>
  <si>
    <t>Electric vehicle</t>
  </si>
  <si>
    <t>A110050370</t>
  </si>
  <si>
    <t>A110050650</t>
  </si>
  <si>
    <t>A110050108</t>
  </si>
  <si>
    <t>A110050443</t>
  </si>
  <si>
    <t>A110050117</t>
  </si>
  <si>
    <t>A110050110</t>
  </si>
  <si>
    <t>A110050838</t>
  </si>
  <si>
    <t>A110050987</t>
  </si>
  <si>
    <t>A110050318</t>
  </si>
  <si>
    <t>A110050167</t>
  </si>
  <si>
    <t>A110050796</t>
  </si>
  <si>
    <t>A108050666</t>
  </si>
  <si>
    <t>A108050276</t>
  </si>
  <si>
    <t>A108050630</t>
  </si>
  <si>
    <t>A108050534</t>
  </si>
  <si>
    <t>A108050988</t>
  </si>
  <si>
    <t>A108050253</t>
  </si>
  <si>
    <t>A108050156</t>
  </si>
  <si>
    <t>A108050204</t>
  </si>
  <si>
    <t>A108050020</t>
  </si>
  <si>
    <t>A108050636</t>
  </si>
  <si>
    <t>A108050859</t>
  </si>
  <si>
    <t>A111060824</t>
  </si>
  <si>
    <t>E-scooters</t>
  </si>
  <si>
    <t>A111060042</t>
  </si>
  <si>
    <t>A111060123</t>
  </si>
  <si>
    <t>A111060579</t>
  </si>
  <si>
    <t>A111060801</t>
  </si>
  <si>
    <t>A111060815</t>
  </si>
  <si>
    <t>A110060592</t>
  </si>
  <si>
    <t>A110060929</t>
  </si>
  <si>
    <t>A110060951</t>
  </si>
  <si>
    <t>A110060589</t>
  </si>
  <si>
    <t>A110060693</t>
  </si>
  <si>
    <t>A110060319</t>
  </si>
  <si>
    <t>A110060026</t>
  </si>
  <si>
    <t>A108060244</t>
  </si>
  <si>
    <t>A108060577</t>
  </si>
  <si>
    <t>A108060129</t>
  </si>
  <si>
    <t>A108060685</t>
  </si>
  <si>
    <t>A108060117</t>
  </si>
  <si>
    <t>A108060484</t>
  </si>
  <si>
    <t>A102020170</t>
  </si>
  <si>
    <t>Other Battery</t>
  </si>
  <si>
    <t>A102020109</t>
  </si>
  <si>
    <t>A102020252</t>
  </si>
  <si>
    <t>A102020760</t>
  </si>
  <si>
    <t>A102020566</t>
  </si>
  <si>
    <t>A102020159</t>
  </si>
  <si>
    <t>A102020278</t>
  </si>
  <si>
    <t>A102020218</t>
  </si>
  <si>
    <t>A102020288</t>
  </si>
  <si>
    <t>A102020592</t>
  </si>
  <si>
    <t>A102020619</t>
  </si>
  <si>
    <t>A102020215</t>
  </si>
  <si>
    <t>A102020734</t>
  </si>
  <si>
    <t>A102020351</t>
  </si>
  <si>
    <t>A102020105</t>
  </si>
  <si>
    <t>A102020608</t>
  </si>
  <si>
    <t>A102020569</t>
  </si>
  <si>
    <t>A102020040</t>
  </si>
  <si>
    <t>A102020677</t>
  </si>
  <si>
    <t>A102020362</t>
  </si>
  <si>
    <t>A102020687</t>
  </si>
  <si>
    <t>A102020735</t>
  </si>
  <si>
    <t>A102020660</t>
  </si>
  <si>
    <t>A102020635</t>
  </si>
  <si>
    <t>A102020498</t>
  </si>
  <si>
    <t>A102020307</t>
  </si>
  <si>
    <t>A102020468</t>
  </si>
  <si>
    <t>A102020158</t>
  </si>
  <si>
    <t>A102020416</t>
  </si>
  <si>
    <t>A102020323</t>
  </si>
  <si>
    <t>A102020194</t>
  </si>
  <si>
    <t>A102020951</t>
  </si>
  <si>
    <t>A102020303</t>
  </si>
  <si>
    <t>A102020769</t>
  </si>
  <si>
    <t>A102020222</t>
  </si>
  <si>
    <t>A102020958</t>
  </si>
  <si>
    <t>A102020991</t>
  </si>
  <si>
    <t>A102020074</t>
  </si>
  <si>
    <t>A102020059</t>
  </si>
  <si>
    <t>A102020009</t>
  </si>
  <si>
    <t>A102020567</t>
  </si>
  <si>
    <t>A102020911</t>
  </si>
  <si>
    <t>A102020306</t>
  </si>
  <si>
    <t>A102020954</t>
  </si>
  <si>
    <t>A102020497</t>
  </si>
  <si>
    <t>A102020679</t>
  </si>
  <si>
    <t>A102020106</t>
  </si>
  <si>
    <t>A102020961</t>
  </si>
  <si>
    <t>A102020583</t>
  </si>
  <si>
    <t>A102020899</t>
  </si>
  <si>
    <t>A102020137</t>
  </si>
  <si>
    <t>A102020270</t>
  </si>
  <si>
    <t>A102020492</t>
  </si>
  <si>
    <t>A102020118</t>
  </si>
  <si>
    <t>A102020142</t>
  </si>
  <si>
    <t>GP10A/GP23A/GP25A/GP27A/GP29A/PX24/LR1131</t>
  </si>
  <si>
    <t>A102020643</t>
  </si>
  <si>
    <t>A102020085</t>
  </si>
  <si>
    <t>A102030110</t>
  </si>
  <si>
    <t>4LR25/2</t>
  </si>
  <si>
    <t>BLOC</t>
  </si>
  <si>
    <t>A102020758</t>
  </si>
  <si>
    <t>A102020519</t>
  </si>
  <si>
    <t>A102040170</t>
  </si>
  <si>
    <t>15LR54</t>
  </si>
  <si>
    <t>10F15</t>
  </si>
  <si>
    <t>A102020855</t>
  </si>
  <si>
    <t>A102040155</t>
  </si>
  <si>
    <t>6LR44</t>
  </si>
  <si>
    <t>A102020726</t>
  </si>
  <si>
    <t>A102010010</t>
  </si>
  <si>
    <t>LR20</t>
  </si>
  <si>
    <t>D</t>
  </si>
  <si>
    <t>A102020633</t>
  </si>
  <si>
    <t>A102020291</t>
  </si>
  <si>
    <t>A102010060</t>
  </si>
  <si>
    <t>3LR12</t>
  </si>
  <si>
    <t>4,5VOLTS</t>
  </si>
  <si>
    <t>A102020906</t>
  </si>
  <si>
    <t>A102020558</t>
  </si>
  <si>
    <t>A102020454</t>
  </si>
  <si>
    <t>A102042180</t>
  </si>
  <si>
    <t>3LF22</t>
  </si>
  <si>
    <t>A102020882</t>
  </si>
  <si>
    <t>A102020429</t>
  </si>
  <si>
    <t>A102020650</t>
  </si>
  <si>
    <t>A102020132</t>
  </si>
  <si>
    <t>A102010030</t>
  </si>
  <si>
    <t>LR6/ZR6</t>
  </si>
  <si>
    <t>AA</t>
  </si>
  <si>
    <t>A102020225</t>
  </si>
  <si>
    <t>A102020854</t>
  </si>
  <si>
    <t>A102020459</t>
  </si>
  <si>
    <t>A102020373</t>
  </si>
  <si>
    <t>A102020460</t>
  </si>
  <si>
    <t>A102010130</t>
  </si>
  <si>
    <t>4LR61</t>
  </si>
  <si>
    <t>A102020166</t>
  </si>
  <si>
    <t>A102020603</t>
  </si>
  <si>
    <t>A102020754</t>
  </si>
  <si>
    <t>PX19/PX21</t>
  </si>
  <si>
    <t>A102020239</t>
  </si>
  <si>
    <t>A102040320</t>
  </si>
  <si>
    <t>3LR50</t>
  </si>
  <si>
    <t>GP133A</t>
  </si>
  <si>
    <t>A102020379</t>
  </si>
  <si>
    <t>A102020284</t>
  </si>
  <si>
    <t>A102020363</t>
  </si>
  <si>
    <t>A102020807</t>
  </si>
  <si>
    <t>A102040160</t>
  </si>
  <si>
    <t>15LF20</t>
  </si>
  <si>
    <t>A102020828</t>
  </si>
  <si>
    <t>A102020214</t>
  </si>
  <si>
    <t>A102020890</t>
  </si>
  <si>
    <t>A102020686</t>
  </si>
  <si>
    <t>A102020561</t>
  </si>
  <si>
    <t>A102010050</t>
  </si>
  <si>
    <t>6LR61</t>
  </si>
  <si>
    <t>E BLOCK</t>
  </si>
  <si>
    <t>A102020006</t>
  </si>
  <si>
    <t>A102020273</t>
  </si>
  <si>
    <t>A102020777</t>
  </si>
  <si>
    <t>A102020766</t>
  </si>
  <si>
    <t>A102040140</t>
  </si>
  <si>
    <t>3LR44</t>
  </si>
  <si>
    <t>A102020718</t>
  </si>
  <si>
    <t>A102020127</t>
  </si>
  <si>
    <t>A102030090</t>
  </si>
  <si>
    <t>4LR25</t>
  </si>
  <si>
    <t>A102020300</t>
  </si>
  <si>
    <t>A102020067</t>
  </si>
  <si>
    <t>A102010140</t>
  </si>
  <si>
    <t>LR61</t>
  </si>
  <si>
    <t>AAAA</t>
  </si>
  <si>
    <t>A102020871</t>
  </si>
  <si>
    <t>A102010020</t>
  </si>
  <si>
    <t>LR14</t>
  </si>
  <si>
    <t>C</t>
  </si>
  <si>
    <t>A102020104</t>
  </si>
  <si>
    <t>A102020849</t>
  </si>
  <si>
    <t>A102020297</t>
  </si>
  <si>
    <t>A102010120</t>
  </si>
  <si>
    <t>LR1</t>
  </si>
  <si>
    <t>N</t>
  </si>
  <si>
    <t>A102020164</t>
  </si>
  <si>
    <t>A102040150</t>
  </si>
  <si>
    <t>4LR44</t>
  </si>
  <si>
    <t>A102020692</t>
  </si>
  <si>
    <t>A102020563</t>
  </si>
  <si>
    <t>A102010040</t>
  </si>
  <si>
    <t>LR03</t>
  </si>
  <si>
    <t>AAA</t>
  </si>
  <si>
    <t>A111020617</t>
  </si>
  <si>
    <t>A111020053</t>
  </si>
  <si>
    <t>A111020083</t>
  </si>
  <si>
    <t>A111020344</t>
  </si>
  <si>
    <t>A111020919</t>
  </si>
  <si>
    <t>A111020684</t>
  </si>
  <si>
    <t>A111020695</t>
  </si>
  <si>
    <t>A111020817</t>
  </si>
  <si>
    <t>A111020414</t>
  </si>
  <si>
    <t>A111020358</t>
  </si>
  <si>
    <t>A111020741</t>
  </si>
  <si>
    <t>A111020169</t>
  </si>
  <si>
    <t>A111020860</t>
  </si>
  <si>
    <t>A111020941</t>
  </si>
  <si>
    <t>A111020130</t>
  </si>
  <si>
    <t>A111020229</t>
  </si>
  <si>
    <t>A111020481</t>
  </si>
  <si>
    <t>A111020637</t>
  </si>
  <si>
    <t>A111020225</t>
  </si>
  <si>
    <t>A111020546</t>
  </si>
  <si>
    <t>A111020027</t>
  </si>
  <si>
    <t>A111020928</t>
  </si>
  <si>
    <t>A111020403</t>
  </si>
  <si>
    <t>A111020606</t>
  </si>
  <si>
    <t>A111020577</t>
  </si>
  <si>
    <t>A111020678</t>
  </si>
  <si>
    <t>A111020085</t>
  </si>
  <si>
    <t>A111020658</t>
  </si>
  <si>
    <t>A111020019</t>
  </si>
  <si>
    <t>A111020438</t>
  </si>
  <si>
    <t>A111020499</t>
  </si>
  <si>
    <t>A111020138</t>
  </si>
  <si>
    <t>A111020887</t>
  </si>
  <si>
    <t>A111020472</t>
  </si>
  <si>
    <t>A111020186</t>
  </si>
  <si>
    <t>A111020266</t>
  </si>
  <si>
    <t>A111020388</t>
  </si>
  <si>
    <t>A111020335</t>
  </si>
  <si>
    <t>A111020216</t>
  </si>
  <si>
    <t>A111020465</t>
  </si>
  <si>
    <t>A111020767</t>
  </si>
  <si>
    <t>A111020334</t>
  </si>
  <si>
    <t>A111020224</t>
  </si>
  <si>
    <t>A111020345</t>
  </si>
  <si>
    <t>A111020779</t>
  </si>
  <si>
    <t>A111020900</t>
  </si>
  <si>
    <t>A111020284</t>
  </si>
  <si>
    <t>A111020770</t>
  </si>
  <si>
    <t>A111020974</t>
  </si>
  <si>
    <t>A111020851</t>
  </si>
  <si>
    <t>A111020431</t>
  </si>
  <si>
    <t>A111020258</t>
  </si>
  <si>
    <t>A111020552</t>
  </si>
  <si>
    <t>A111020854</t>
  </si>
  <si>
    <t>A111020279</t>
  </si>
  <si>
    <t>A111020446</t>
  </si>
  <si>
    <t>A111020497</t>
  </si>
  <si>
    <t>A111020029</t>
  </si>
  <si>
    <t>A111020398</t>
  </si>
  <si>
    <t>A111020099</t>
  </si>
  <si>
    <t>A111020689</t>
  </si>
  <si>
    <t>A111020674</t>
  </si>
  <si>
    <t>A111020669</t>
  </si>
  <si>
    <t>A111020661</t>
  </si>
  <si>
    <t>A111020100</t>
  </si>
  <si>
    <t>A111020062</t>
  </si>
  <si>
    <t>A111020412</t>
  </si>
  <si>
    <t>A111020745</t>
  </si>
  <si>
    <t>A111020347</t>
  </si>
  <si>
    <t>A111020819</t>
  </si>
  <si>
    <t>A111020882</t>
  </si>
  <si>
    <t>A111020111</t>
  </si>
  <si>
    <t>A111020441</t>
  </si>
  <si>
    <t>A111020254</t>
  </si>
  <si>
    <t>A111020196</t>
  </si>
  <si>
    <t>A111020194</t>
  </si>
  <si>
    <t>A111020549</t>
  </si>
  <si>
    <t>A111020459</t>
  </si>
  <si>
    <t>A111020143</t>
  </si>
  <si>
    <t>A111020432</t>
  </si>
  <si>
    <t>A111020187</t>
  </si>
  <si>
    <t>A111020285</t>
  </si>
  <si>
    <t>A111020473</t>
  </si>
  <si>
    <t>A111020362</t>
  </si>
  <si>
    <t>A111020255</t>
  </si>
  <si>
    <t>A111020895</t>
  </si>
  <si>
    <t>A111020945</t>
  </si>
  <si>
    <t>A111020077</t>
  </si>
  <si>
    <t>A111020453</t>
  </si>
  <si>
    <t>A111020827</t>
  </si>
  <si>
    <t>A111020876</t>
  </si>
  <si>
    <t>A111020563</t>
  </si>
  <si>
    <t>A111020051</t>
  </si>
  <si>
    <t>A111020667</t>
  </si>
  <si>
    <t>A111020433</t>
  </si>
  <si>
    <t>A111020553</t>
  </si>
  <si>
    <t>A111020856</t>
  </si>
  <si>
    <t>A111020015</t>
  </si>
  <si>
    <t>A111020992</t>
  </si>
  <si>
    <t>A111020095</t>
  </si>
  <si>
    <t>A111020948</t>
  </si>
  <si>
    <t>A111020771</t>
  </si>
  <si>
    <t>A111020869</t>
  </si>
  <si>
    <t>A111020242</t>
  </si>
  <si>
    <t>A111020420</t>
  </si>
  <si>
    <t>A111020478</t>
  </si>
  <si>
    <t>A111020884</t>
  </si>
  <si>
    <t>A111020746</t>
  </si>
  <si>
    <t>A111020055</t>
  </si>
  <si>
    <t>A106020670</t>
  </si>
  <si>
    <t>A106020324</t>
  </si>
  <si>
    <t>A106020530</t>
  </si>
  <si>
    <t>Environmental fee per kg</t>
  </si>
  <si>
    <t>A106020644</t>
  </si>
  <si>
    <t>A106020218</t>
  </si>
  <si>
    <t>A106020475</t>
  </si>
  <si>
    <t>A106020051</t>
  </si>
  <si>
    <t>A106020317</t>
  </si>
  <si>
    <t>A106020570</t>
  </si>
  <si>
    <t>A106020255</t>
  </si>
  <si>
    <t>A106020523</t>
  </si>
  <si>
    <t>A106020939</t>
  </si>
  <si>
    <t>A106020589</t>
  </si>
  <si>
    <t>A106020868</t>
  </si>
  <si>
    <t>A106020230</t>
  </si>
  <si>
    <t>A106020124</t>
  </si>
  <si>
    <t>A106020467</t>
  </si>
  <si>
    <t>A106020484</t>
  </si>
  <si>
    <t>A106020136</t>
  </si>
  <si>
    <t>A106020972</t>
  </si>
  <si>
    <t>A106020820</t>
  </si>
  <si>
    <t>A106020199</t>
  </si>
  <si>
    <t>A106020825</t>
  </si>
  <si>
    <t>A106020812</t>
  </si>
  <si>
    <t>A106020735</t>
  </si>
  <si>
    <t>A106020922</t>
  </si>
  <si>
    <t>A106020150</t>
  </si>
  <si>
    <t>A106020773</t>
  </si>
  <si>
    <t>A106020683</t>
  </si>
  <si>
    <t>A106020713</t>
  </si>
  <si>
    <t>A106020800</t>
  </si>
  <si>
    <t>A206021620</t>
  </si>
  <si>
    <t>ER6K</t>
  </si>
  <si>
    <t>A106020982</t>
  </si>
  <si>
    <t>A106020025</t>
  </si>
  <si>
    <t>A106020815</t>
  </si>
  <si>
    <t>A106020393</t>
  </si>
  <si>
    <t>A106020753</t>
  </si>
  <si>
    <t>A106020329</t>
  </si>
  <si>
    <t>A106020572</t>
  </si>
  <si>
    <t>A106020047</t>
  </si>
  <si>
    <t>A106020506</t>
  </si>
  <si>
    <t>A106020173</t>
  </si>
  <si>
    <t>A106020674</t>
  </si>
  <si>
    <t>A106020409</t>
  </si>
  <si>
    <t>A106020250</t>
  </si>
  <si>
    <t>A106020086</t>
  </si>
  <si>
    <t>A106020249</t>
  </si>
  <si>
    <t>A106020290</t>
  </si>
  <si>
    <t>A106020625</t>
  </si>
  <si>
    <t>A106020527</t>
  </si>
  <si>
    <t>A106020151</t>
  </si>
  <si>
    <t>A106020870</t>
  </si>
  <si>
    <t>A106020679</t>
  </si>
  <si>
    <t>A106020671</t>
  </si>
  <si>
    <t>A106020648</t>
  </si>
  <si>
    <t>A106020786</t>
  </si>
  <si>
    <t>A106020634</t>
  </si>
  <si>
    <t>A106020704</t>
  </si>
  <si>
    <t>A106020343</t>
  </si>
  <si>
    <t>A106020074</t>
  </si>
  <si>
    <t>A106020005</t>
  </si>
  <si>
    <t>A106020095</t>
  </si>
  <si>
    <t>A106020838</t>
  </si>
  <si>
    <t>A106020466</t>
  </si>
  <si>
    <t>A106020476</t>
  </si>
  <si>
    <t>A106020914</t>
  </si>
  <si>
    <t>A106020974</t>
  </si>
  <si>
    <t>A106020768</t>
  </si>
  <si>
    <t>A106020424</t>
  </si>
  <si>
    <t>A106020769</t>
  </si>
  <si>
    <t>A106020881</t>
  </si>
  <si>
    <t>A106020609</t>
  </si>
  <si>
    <t>A106020788</t>
  </si>
  <si>
    <t>A106020906</t>
  </si>
  <si>
    <t>A106020452</t>
  </si>
  <si>
    <t>A106020109</t>
  </si>
  <si>
    <t>A106020240</t>
  </si>
  <si>
    <t>A106020435</t>
  </si>
  <si>
    <t>A106020907</t>
  </si>
  <si>
    <t>A106020224</t>
  </si>
  <si>
    <t>A106020691</t>
  </si>
  <si>
    <t>A106020180</t>
  </si>
  <si>
    <t>A106020823</t>
  </si>
  <si>
    <t>A106020688</t>
  </si>
  <si>
    <t>A106020712</t>
  </si>
  <si>
    <t>A106020043</t>
  </si>
  <si>
    <t>A106010610</t>
  </si>
  <si>
    <t>CR920</t>
  </si>
  <si>
    <t>A106020891</t>
  </si>
  <si>
    <t>A106020784</t>
  </si>
  <si>
    <t>A106020494</t>
  </si>
  <si>
    <t>A206021590</t>
  </si>
  <si>
    <t>SL780</t>
  </si>
  <si>
    <t>A106020519</t>
  </si>
  <si>
    <t>A106020033</t>
  </si>
  <si>
    <t>A206021660</t>
  </si>
  <si>
    <t>FB2325H2</t>
  </si>
  <si>
    <t>A106020314</t>
  </si>
  <si>
    <t>A106020623</t>
  </si>
  <si>
    <t>A106020128</t>
  </si>
  <si>
    <t>A106020339</t>
  </si>
  <si>
    <t>A206021220</t>
  </si>
  <si>
    <t>CR2/3A</t>
  </si>
  <si>
    <t>A106020245</t>
  </si>
  <si>
    <t>A106020076</t>
  </si>
  <si>
    <t>A206021550</t>
  </si>
  <si>
    <t>ER17/33</t>
  </si>
  <si>
    <t>A106020380</t>
  </si>
  <si>
    <t>A106022180</t>
  </si>
  <si>
    <t>FR6</t>
  </si>
  <si>
    <t>A106020203</t>
  </si>
  <si>
    <t>A106020955</t>
  </si>
  <si>
    <t>A106010030</t>
  </si>
  <si>
    <t>CR14505</t>
  </si>
  <si>
    <t>A106020131</t>
  </si>
  <si>
    <t>A106020059</t>
  </si>
  <si>
    <t>A106020204</t>
  </si>
  <si>
    <t>A206021450</t>
  </si>
  <si>
    <t>CR12600</t>
  </si>
  <si>
    <t>A106020031</t>
  </si>
  <si>
    <t>A206021530</t>
  </si>
  <si>
    <t>ER6</t>
  </si>
  <si>
    <t>A106020869</t>
  </si>
  <si>
    <t>A206021540</t>
  </si>
  <si>
    <t>ER6C</t>
  </si>
  <si>
    <t>A106020206</t>
  </si>
  <si>
    <t>A106020910</t>
  </si>
  <si>
    <t>CR123A</t>
  </si>
  <si>
    <t>A106020296</t>
  </si>
  <si>
    <t>A206021600</t>
  </si>
  <si>
    <t>SL389</t>
  </si>
  <si>
    <t>A106020156</t>
  </si>
  <si>
    <t>A106020407</t>
  </si>
  <si>
    <t>A206021470</t>
  </si>
  <si>
    <t>CR15400</t>
  </si>
  <si>
    <t>A106020818</t>
  </si>
  <si>
    <t>A206021200</t>
  </si>
  <si>
    <t>CR2/3AA</t>
  </si>
  <si>
    <t>A106020436</t>
  </si>
  <si>
    <t>A206021230</t>
  </si>
  <si>
    <t>CR2NP</t>
  </si>
  <si>
    <t>A106020675</t>
  </si>
  <si>
    <t>A106020346</t>
  </si>
  <si>
    <t>A206020880</t>
  </si>
  <si>
    <t>BRA</t>
  </si>
  <si>
    <t>A106020382</t>
  </si>
  <si>
    <t>A106020246</t>
  </si>
  <si>
    <t>A106020767</t>
  </si>
  <si>
    <t>A206035205</t>
  </si>
  <si>
    <t>ER341245</t>
  </si>
  <si>
    <t>A106020486</t>
  </si>
  <si>
    <t>A106020652</t>
  </si>
  <si>
    <t>A206021560</t>
  </si>
  <si>
    <t>ER17/50</t>
  </si>
  <si>
    <t>A106020597</t>
  </si>
  <si>
    <t>A106020780</t>
  </si>
  <si>
    <t>A106020566</t>
  </si>
  <si>
    <t>A206021640</t>
  </si>
  <si>
    <t>TL5242</t>
  </si>
  <si>
    <t>A106020580</t>
  </si>
  <si>
    <t>A106020882</t>
  </si>
  <si>
    <t>A206021480</t>
  </si>
  <si>
    <t>CR17450</t>
  </si>
  <si>
    <t>A106020165</t>
  </si>
  <si>
    <t>A106020562</t>
  </si>
  <si>
    <t>A106020642</t>
  </si>
  <si>
    <t>A206021610</t>
  </si>
  <si>
    <t>SL386</t>
  </si>
  <si>
    <t>A106020552</t>
  </si>
  <si>
    <t>PRISMATIC</t>
  </si>
  <si>
    <t>A106020640</t>
  </si>
  <si>
    <t>A106020969</t>
  </si>
  <si>
    <t>A106020169</t>
  </si>
  <si>
    <t>A106020976</t>
  </si>
  <si>
    <t>A106020797</t>
  </si>
  <si>
    <t>A106020271</t>
  </si>
  <si>
    <t>A106020080</t>
  </si>
  <si>
    <t>A106020944</t>
  </si>
  <si>
    <t>A106020540</t>
  </si>
  <si>
    <t>A106020543</t>
  </si>
  <si>
    <t>A106020075</t>
  </si>
  <si>
    <t>A106030050</t>
  </si>
  <si>
    <t>U9VL</t>
  </si>
  <si>
    <t>A106020087</t>
  </si>
  <si>
    <t>A106020000</t>
  </si>
  <si>
    <t>A106020893</t>
  </si>
  <si>
    <t>A106020129</t>
  </si>
  <si>
    <t>A206021630</t>
  </si>
  <si>
    <t>ER6K2</t>
  </si>
  <si>
    <t>A106020738</t>
  </si>
  <si>
    <t>A106020940</t>
  </si>
  <si>
    <t>2CR5</t>
  </si>
  <si>
    <t>A106020445</t>
  </si>
  <si>
    <t>A106020930</t>
  </si>
  <si>
    <t>CR-P2</t>
  </si>
  <si>
    <t>A106020749</t>
  </si>
  <si>
    <t>A106020613</t>
  </si>
  <si>
    <t>A106020621</t>
  </si>
  <si>
    <t>A106020331</t>
  </si>
  <si>
    <t>A106020497</t>
  </si>
  <si>
    <t>A106020500</t>
  </si>
  <si>
    <t>A106020433</t>
  </si>
  <si>
    <t>A106020440</t>
  </si>
  <si>
    <t>A206021490</t>
  </si>
  <si>
    <t>CR23500</t>
  </si>
  <si>
    <t>A106020019</t>
  </si>
  <si>
    <t>A106020835</t>
  </si>
  <si>
    <t>A106020392</t>
  </si>
  <si>
    <t>A206021650</t>
  </si>
  <si>
    <t>FB1225H2</t>
  </si>
  <si>
    <t>A106020987</t>
  </si>
  <si>
    <t>A106020114</t>
  </si>
  <si>
    <t>A106020810</t>
  </si>
  <si>
    <t>A206021500</t>
  </si>
  <si>
    <t>ER10/28</t>
  </si>
  <si>
    <t>A106020850</t>
  </si>
  <si>
    <t>A206020870</t>
  </si>
  <si>
    <t>BRE3</t>
  </si>
  <si>
    <t>A106020951</t>
  </si>
  <si>
    <t>A106020070</t>
  </si>
  <si>
    <t>A106020305</t>
  </si>
  <si>
    <t>A106020361</t>
  </si>
  <si>
    <t>A206021210</t>
  </si>
  <si>
    <t>CRAA</t>
  </si>
  <si>
    <t>A106020216</t>
  </si>
  <si>
    <t>A106020658</t>
  </si>
  <si>
    <t>A206020890</t>
  </si>
  <si>
    <t>BRC</t>
  </si>
  <si>
    <t>A106020371</t>
  </si>
  <si>
    <t>A106020778</t>
  </si>
  <si>
    <t>A106020899</t>
  </si>
  <si>
    <t>A106020979</t>
  </si>
  <si>
    <t>A206021580</t>
  </si>
  <si>
    <t>SL770</t>
  </si>
  <si>
    <t>A106020632</t>
  </si>
  <si>
    <t>A206021570</t>
  </si>
  <si>
    <t>SL340</t>
  </si>
  <si>
    <t>A106020861</t>
  </si>
  <si>
    <t>1/2 AA</t>
  </si>
  <si>
    <t>A106020851</t>
  </si>
  <si>
    <t>A106020545</t>
  </si>
  <si>
    <t>A106020971</t>
  </si>
  <si>
    <t>A106022190</t>
  </si>
  <si>
    <t>FR03</t>
  </si>
  <si>
    <t>A106020924</t>
  </si>
  <si>
    <t>A106020950</t>
  </si>
  <si>
    <t>2CR11108</t>
  </si>
  <si>
    <t>A106020654</t>
  </si>
  <si>
    <t>A106020372</t>
  </si>
  <si>
    <t>A206021510</t>
  </si>
  <si>
    <t>ER3</t>
  </si>
  <si>
    <t>A106020163</t>
  </si>
  <si>
    <t>A206021520</t>
  </si>
  <si>
    <t>ER3S</t>
  </si>
  <si>
    <t>A106020426</t>
  </si>
  <si>
    <t>A206020900</t>
  </si>
  <si>
    <t>BR1/2A</t>
  </si>
  <si>
    <t>A106020701</t>
  </si>
  <si>
    <t>A206021190</t>
  </si>
  <si>
    <t>CR1/2AA</t>
  </si>
  <si>
    <t>A106020826</t>
  </si>
  <si>
    <t>A106020048</t>
  </si>
  <si>
    <t>A106020920</t>
  </si>
  <si>
    <t>CR2</t>
  </si>
  <si>
    <t>A106020042</t>
  </si>
  <si>
    <t>A206021460</t>
  </si>
  <si>
    <t>CR14250</t>
  </si>
  <si>
    <t>A110020285</t>
  </si>
  <si>
    <t>A110020440</t>
  </si>
  <si>
    <t>A110020693</t>
  </si>
  <si>
    <t>A110020372</t>
  </si>
  <si>
    <t>A110020339</t>
  </si>
  <si>
    <t>A110020766</t>
  </si>
  <si>
    <t>A110020924</t>
  </si>
  <si>
    <t>A110020260</t>
  </si>
  <si>
    <t>A110020178</t>
  </si>
  <si>
    <t>A110020630</t>
  </si>
  <si>
    <t>A110020961</t>
  </si>
  <si>
    <t>A110020582</t>
  </si>
  <si>
    <t>A110020441</t>
  </si>
  <si>
    <t>A110020308</t>
  </si>
  <si>
    <t>A110020045</t>
  </si>
  <si>
    <t>A110020415</t>
  </si>
  <si>
    <t>A110020561</t>
  </si>
  <si>
    <t>A110020028</t>
  </si>
  <si>
    <t>A110020853</t>
  </si>
  <si>
    <t>A110020804</t>
  </si>
  <si>
    <t>A110020000</t>
  </si>
  <si>
    <t>A110020071</t>
  </si>
  <si>
    <t>A110020725</t>
  </si>
  <si>
    <t>A110020118</t>
  </si>
  <si>
    <t>A110020971</t>
  </si>
  <si>
    <t>A110020898</t>
  </si>
  <si>
    <t>A110020001</t>
  </si>
  <si>
    <t>A110020593</t>
  </si>
  <si>
    <t>A110020311</t>
  </si>
  <si>
    <t>A110020680</t>
  </si>
  <si>
    <t>A110020993</t>
  </si>
  <si>
    <t>A110020532</t>
  </si>
  <si>
    <t>A110020267</t>
  </si>
  <si>
    <t>A110020942</t>
  </si>
  <si>
    <t>A110020594</t>
  </si>
  <si>
    <t>A110020359</t>
  </si>
  <si>
    <t>A110020293</t>
  </si>
  <si>
    <t>A110020947</t>
  </si>
  <si>
    <t>A110020338</t>
  </si>
  <si>
    <t>A110020985</t>
  </si>
  <si>
    <t>A110020271</t>
  </si>
  <si>
    <t>A110020638</t>
  </si>
  <si>
    <t>A110020825</t>
  </si>
  <si>
    <t>A110020039</t>
  </si>
  <si>
    <t>A110020679</t>
  </si>
  <si>
    <t>A110020111</t>
  </si>
  <si>
    <t>A110020551</t>
  </si>
  <si>
    <t>A110020444</t>
  </si>
  <si>
    <t>A110020868</t>
  </si>
  <si>
    <t>A110020703</t>
  </si>
  <si>
    <t>A110020353</t>
  </si>
  <si>
    <t>A110020127</t>
  </si>
  <si>
    <t>A110020746</t>
  </si>
  <si>
    <t>A110020962</t>
  </si>
  <si>
    <t>A110020805</t>
  </si>
  <si>
    <t>A110020737</t>
  </si>
  <si>
    <t>A110020321</t>
  </si>
  <si>
    <t>A110020759</t>
  </si>
  <si>
    <t>A110020307</t>
  </si>
  <si>
    <t>A110020446</t>
  </si>
  <si>
    <t>A110020620</t>
  </si>
  <si>
    <t>A110020754</t>
  </si>
  <si>
    <t>A110020409</t>
  </si>
  <si>
    <t>A110020316</t>
  </si>
  <si>
    <t>A110020523</t>
  </si>
  <si>
    <t>A110020682</t>
  </si>
  <si>
    <t>A110020686</t>
  </si>
  <si>
    <t>A110020921</t>
  </si>
  <si>
    <t>A110020418</t>
  </si>
  <si>
    <t>A110020215</t>
  </si>
  <si>
    <t>A110020334</t>
  </si>
  <si>
    <t>A110020412</t>
  </si>
  <si>
    <t>A110020695</t>
  </si>
  <si>
    <t>A110020713</t>
  </si>
  <si>
    <t>A110020590</t>
  </si>
  <si>
    <t>A110020302</t>
  </si>
  <si>
    <t>A110020201</t>
  </si>
  <si>
    <t>A110020567</t>
  </si>
  <si>
    <t>A110020863</t>
  </si>
  <si>
    <t>A110020196</t>
  </si>
  <si>
    <t>A110020430</t>
  </si>
  <si>
    <t>A110020194</t>
  </si>
  <si>
    <t>A110020388</t>
  </si>
  <si>
    <t>A110020408</t>
  </si>
  <si>
    <t>A110020464</t>
  </si>
  <si>
    <t>A110020505</t>
  </si>
  <si>
    <t>A110020738</t>
  </si>
  <si>
    <t>A110020093</t>
  </si>
  <si>
    <t>A110020003</t>
  </si>
  <si>
    <t>A110020117</t>
  </si>
  <si>
    <t>A110020773</t>
  </si>
  <si>
    <t>A110020976</t>
  </si>
  <si>
    <t>A110020698</t>
  </si>
  <si>
    <t>A110020231</t>
  </si>
  <si>
    <t>A110020910</t>
  </si>
  <si>
    <t>123</t>
  </si>
  <si>
    <t>A110020048</t>
  </si>
  <si>
    <t>A110020739</t>
  </si>
  <si>
    <t>A110020881</t>
  </si>
  <si>
    <t>A110020906</t>
  </si>
  <si>
    <t>A110020896</t>
  </si>
  <si>
    <t>A110020112</t>
  </si>
  <si>
    <t>A110020549</t>
  </si>
  <si>
    <t>A110020156</t>
  </si>
  <si>
    <t>A110020736</t>
  </si>
  <si>
    <t>A110020642</t>
  </si>
  <si>
    <t>A110020370</t>
  </si>
  <si>
    <t>A110020768</t>
  </si>
  <si>
    <t>A110020269</t>
  </si>
  <si>
    <t>A110020163</t>
  </si>
  <si>
    <t>A110020811</t>
  </si>
  <si>
    <t>A110020995</t>
  </si>
  <si>
    <t>A110020273</t>
  </si>
  <si>
    <t>A110020696</t>
  </si>
  <si>
    <t>A110020512</t>
  </si>
  <si>
    <t>A110020432</t>
  </si>
  <si>
    <t>A110020787</t>
  </si>
  <si>
    <t>A110020128</t>
  </si>
  <si>
    <t>A209020670</t>
  </si>
  <si>
    <t>ML2016</t>
  </si>
  <si>
    <t>A110020075</t>
  </si>
  <si>
    <t>A209020710</t>
  </si>
  <si>
    <t>ML2430</t>
  </si>
  <si>
    <t>A110020845</t>
  </si>
  <si>
    <t>A209020700</t>
  </si>
  <si>
    <t>VL2320</t>
  </si>
  <si>
    <t>A110020610</t>
  </si>
  <si>
    <t>A110020780</t>
  </si>
  <si>
    <t>A110020656</t>
  </si>
  <si>
    <t>A110020065</t>
  </si>
  <si>
    <t>A110020182</t>
  </si>
  <si>
    <t>A110020394</t>
  </si>
  <si>
    <t>A110020348</t>
  </si>
  <si>
    <t>A110020390</t>
  </si>
  <si>
    <t>A110020519</t>
  </si>
  <si>
    <t>A110020479</t>
  </si>
  <si>
    <t>A110020114</t>
  </si>
  <si>
    <t>A110020934</t>
  </si>
  <si>
    <t>A110020541</t>
  </si>
  <si>
    <t>A110020257</t>
  </si>
  <si>
    <t>A110020300</t>
  </si>
  <si>
    <t>A110020224</t>
  </si>
  <si>
    <t>A110020108</t>
  </si>
  <si>
    <t>A110020994</t>
  </si>
  <si>
    <t>A110020445</t>
  </si>
  <si>
    <t>A110020566</t>
  </si>
  <si>
    <t>A110020141</t>
  </si>
  <si>
    <t>A110020965</t>
  </si>
  <si>
    <t>A110020161</t>
  </si>
  <si>
    <t>A110020521</t>
  </si>
  <si>
    <t>A110020011</t>
  </si>
  <si>
    <t>A114020912</t>
  </si>
  <si>
    <t>Lithium Thionyl Chloride</t>
  </si>
  <si>
    <t>A114020765</t>
  </si>
  <si>
    <t>A114020589</t>
  </si>
  <si>
    <t>A114020236</t>
  </si>
  <si>
    <t>A114020913</t>
  </si>
  <si>
    <t>A114020389</t>
  </si>
  <si>
    <t>A114020488</t>
  </si>
  <si>
    <t>A114020244</t>
  </si>
  <si>
    <t>A114020006</t>
  </si>
  <si>
    <t>A114020965</t>
  </si>
  <si>
    <t>A114020516</t>
  </si>
  <si>
    <t>A114020360</t>
  </si>
  <si>
    <t>A114020392</t>
  </si>
  <si>
    <t>A114020305</t>
  </si>
  <si>
    <t>A114020281</t>
  </si>
  <si>
    <t>A114020771</t>
  </si>
  <si>
    <t>A114020399</t>
  </si>
  <si>
    <t>A114020436</t>
  </si>
  <si>
    <t>A114020873</t>
  </si>
  <si>
    <t>A114020752</t>
  </si>
  <si>
    <t>A114020976</t>
  </si>
  <si>
    <t>A114020710</t>
  </si>
  <si>
    <t>A114020450</t>
  </si>
  <si>
    <t>A114020850</t>
  </si>
  <si>
    <t>A114020156</t>
  </si>
  <si>
    <t>A114020928</t>
  </si>
  <si>
    <t>A114020079</t>
  </si>
  <si>
    <t>A114020559</t>
  </si>
  <si>
    <t>A114020855</t>
  </si>
  <si>
    <t>A114020723</t>
  </si>
  <si>
    <t>A114020561</t>
  </si>
  <si>
    <t>A114020292</t>
  </si>
  <si>
    <t>A114020456</t>
  </si>
  <si>
    <t>A114020424</t>
  </si>
  <si>
    <t>A114020918</t>
  </si>
  <si>
    <t>A114020453</t>
  </si>
  <si>
    <t>A114020429</t>
  </si>
  <si>
    <t>A114020240</t>
  </si>
  <si>
    <t>A114020417</t>
  </si>
  <si>
    <t>A114020162</t>
  </si>
  <si>
    <t>A114020761</t>
  </si>
  <si>
    <t>A114020555</t>
  </si>
  <si>
    <t>A114020278</t>
  </si>
  <si>
    <t>A114020882</t>
  </si>
  <si>
    <t>A114020477</t>
  </si>
  <si>
    <t>A114020486</t>
  </si>
  <si>
    <t>A114020343</t>
  </si>
  <si>
    <t>A114020460</t>
  </si>
  <si>
    <t>A114020425</t>
  </si>
  <si>
    <t>A114020327</t>
  </si>
  <si>
    <t>A114020265</t>
  </si>
  <si>
    <t>A114020063</t>
  </si>
  <si>
    <t>A114020769</t>
  </si>
  <si>
    <t>A114020914</t>
  </si>
  <si>
    <t>A114020860</t>
  </si>
  <si>
    <t>A114020211</t>
  </si>
  <si>
    <t>A114020652</t>
  </si>
  <si>
    <t>A114020553</t>
  </si>
  <si>
    <t>A114020852</t>
  </si>
  <si>
    <t>A114020283</t>
  </si>
  <si>
    <t>A114020784</t>
  </si>
  <si>
    <t>A114020082</t>
  </si>
  <si>
    <t>A114020627</t>
  </si>
  <si>
    <t>A114020430</t>
  </si>
  <si>
    <t>A114020796</t>
  </si>
  <si>
    <t>A114020398</t>
  </si>
  <si>
    <t>A114020141</t>
  </si>
  <si>
    <t>A114020533</t>
  </si>
  <si>
    <t>A114020926</t>
  </si>
  <si>
    <t>A114020551</t>
  </si>
  <si>
    <t>A114020788</t>
  </si>
  <si>
    <t>A114020598</t>
  </si>
  <si>
    <t>A114020834</t>
  </si>
  <si>
    <t>A114020968</t>
  </si>
  <si>
    <t>A114020496</t>
  </si>
  <si>
    <t>A114020712</t>
  </si>
  <si>
    <t>A114020154</t>
  </si>
  <si>
    <t>A114020020</t>
  </si>
  <si>
    <t>A114020736</t>
  </si>
  <si>
    <t>A114020877</t>
  </si>
  <si>
    <t>A114020901</t>
  </si>
  <si>
    <t>A114020641</t>
  </si>
  <si>
    <t>A114020783</t>
  </si>
  <si>
    <t>A114020951</t>
  </si>
  <si>
    <t>A114020219</t>
  </si>
  <si>
    <t>A114020205</t>
  </si>
  <si>
    <t>A114020724</t>
  </si>
  <si>
    <t>A114020730</t>
  </si>
  <si>
    <t>A114020135</t>
  </si>
  <si>
    <t>A114020646</t>
  </si>
  <si>
    <t>A114020319</t>
  </si>
  <si>
    <t>A114020740</t>
  </si>
  <si>
    <t>A114020060</t>
  </si>
  <si>
    <t>A114020408</t>
  </si>
  <si>
    <t>A114020957</t>
  </si>
  <si>
    <t>A114020687</t>
  </si>
  <si>
    <t>A114020234</t>
  </si>
  <si>
    <t>A114020903</t>
  </si>
  <si>
    <t>A114020665</t>
  </si>
  <si>
    <t>A114020069</t>
  </si>
  <si>
    <t>A114020382</t>
  </si>
  <si>
    <t>A114020584</t>
  </si>
  <si>
    <t>A114020448</t>
  </si>
  <si>
    <t>A114020552</t>
  </si>
  <si>
    <t>A114020927</t>
  </si>
  <si>
    <t>A114020590</t>
  </si>
  <si>
    <t>A114020921</t>
  </si>
  <si>
    <t>A114020529</t>
  </si>
  <si>
    <t>A114020484</t>
  </si>
  <si>
    <t>A114020032</t>
  </si>
  <si>
    <t>A114020462</t>
  </si>
  <si>
    <t>A114020248</t>
  </si>
  <si>
    <t>A114020123</t>
  </si>
  <si>
    <t>A114020880</t>
  </si>
  <si>
    <t>A114020253</t>
  </si>
  <si>
    <t>A114020803</t>
  </si>
  <si>
    <t>A114020338</t>
  </si>
  <si>
    <t>A114020230</t>
  </si>
  <si>
    <t>A114020826</t>
  </si>
  <si>
    <t>A114020065</t>
  </si>
  <si>
    <t>A114020526</t>
  </si>
  <si>
    <t>A114020346</t>
  </si>
  <si>
    <t>A114020416</t>
  </si>
  <si>
    <t>A114020021</t>
  </si>
  <si>
    <t>A114020243</t>
  </si>
  <si>
    <t>A114020194</t>
  </si>
  <si>
    <t>A114020602</t>
  </si>
  <si>
    <t>A114020567</t>
  </si>
  <si>
    <t>A114020285</t>
  </si>
  <si>
    <t>A114020773</t>
  </si>
  <si>
    <t>A114020096</t>
  </si>
  <si>
    <t>A114020235</t>
  </si>
  <si>
    <t>A114020685</t>
  </si>
  <si>
    <t>A114020225</t>
  </si>
  <si>
    <t>A114020747</t>
  </si>
  <si>
    <t>A114020007</t>
  </si>
  <si>
    <t>A114020497</t>
  </si>
  <si>
    <t>A114020706</t>
  </si>
  <si>
    <t>A114020072</t>
  </si>
  <si>
    <t>A107020952</t>
  </si>
  <si>
    <t>A107020814</t>
  </si>
  <si>
    <t>A107020421</t>
  </si>
  <si>
    <t>A107020892</t>
  </si>
  <si>
    <t>A107020233</t>
  </si>
  <si>
    <t>A107020228</t>
  </si>
  <si>
    <t>A107020024</t>
  </si>
  <si>
    <t>A107020999</t>
  </si>
  <si>
    <t>A107020675</t>
  </si>
  <si>
    <t>A107020821</t>
  </si>
  <si>
    <t>A107020197</t>
  </si>
  <si>
    <t>A107020408</t>
  </si>
  <si>
    <t>A107020336</t>
  </si>
  <si>
    <t>A107020285</t>
  </si>
  <si>
    <t>A107020071</t>
  </si>
  <si>
    <t>A107020685</t>
  </si>
  <si>
    <t>A107020819</t>
  </si>
  <si>
    <t>A107020884</t>
  </si>
  <si>
    <t>A107020830</t>
  </si>
  <si>
    <t>A107020990</t>
  </si>
  <si>
    <t>A107020752</t>
  </si>
  <si>
    <t>A107020181</t>
  </si>
  <si>
    <t>A107020254</t>
  </si>
  <si>
    <t>A107020791</t>
  </si>
  <si>
    <t>A107020902</t>
  </si>
  <si>
    <t>A107020273</t>
  </si>
  <si>
    <t>A107020163</t>
  </si>
  <si>
    <t>A107020422</t>
  </si>
  <si>
    <t>A107020242</t>
  </si>
  <si>
    <t>A107020806</t>
  </si>
  <si>
    <t>A107020025</t>
  </si>
  <si>
    <t>A107020718</t>
  </si>
  <si>
    <t>A107020183</t>
  </si>
  <si>
    <t>A107020110</t>
  </si>
  <si>
    <t>A107020754</t>
  </si>
  <si>
    <t>A107020391</t>
  </si>
  <si>
    <t>A107020946</t>
  </si>
  <si>
    <t>A107020893</t>
  </si>
  <si>
    <t>A107020340</t>
  </si>
  <si>
    <t>A107020039</t>
  </si>
  <si>
    <t>A107020879</t>
  </si>
  <si>
    <t>A107020801</t>
  </si>
  <si>
    <t>A107020481</t>
  </si>
  <si>
    <t>A107020227</t>
  </si>
  <si>
    <t>A107020885</t>
  </si>
  <si>
    <t>A107020204</t>
  </si>
  <si>
    <t>A107020836</t>
  </si>
  <si>
    <t>A107020940</t>
  </si>
  <si>
    <t>A107020953</t>
  </si>
  <si>
    <t>A107020471</t>
  </si>
  <si>
    <t>A107020358</t>
  </si>
  <si>
    <t>A107020312</t>
  </si>
  <si>
    <t>A107020166</t>
  </si>
  <si>
    <t>A107020840</t>
  </si>
  <si>
    <t>A107020410</t>
  </si>
  <si>
    <t>A107020469</t>
  </si>
  <si>
    <t>A107020726</t>
  </si>
  <si>
    <t>A207011760</t>
  </si>
  <si>
    <t>n50sb3</t>
  </si>
  <si>
    <t>A107020865</t>
  </si>
  <si>
    <t>A207011660</t>
  </si>
  <si>
    <t>kr2800</t>
  </si>
  <si>
    <t>A107020935</t>
  </si>
  <si>
    <t>A107020969</t>
  </si>
  <si>
    <t>A207011090</t>
  </si>
  <si>
    <t>1/2AA</t>
  </si>
  <si>
    <t>A107020310</t>
  </si>
  <si>
    <t>A207011700</t>
  </si>
  <si>
    <t>nsb2</t>
  </si>
  <si>
    <t>A107020146</t>
  </si>
  <si>
    <t>A107020451</t>
  </si>
  <si>
    <t>A207011082</t>
  </si>
  <si>
    <t>4/5 AA</t>
  </si>
  <si>
    <t>A107020271</t>
  </si>
  <si>
    <t>A107020965</t>
  </si>
  <si>
    <t>A107020268</t>
  </si>
  <si>
    <t>A207011770</t>
  </si>
  <si>
    <t>kfb450</t>
  </si>
  <si>
    <t>A107020142</t>
  </si>
  <si>
    <t>A107020134</t>
  </si>
  <si>
    <t>A207011070</t>
  </si>
  <si>
    <t>2/3Af</t>
  </si>
  <si>
    <t>A107020530</t>
  </si>
  <si>
    <t>A207011790</t>
  </si>
  <si>
    <t>kfa650</t>
  </si>
  <si>
    <t>A107020266</t>
  </si>
  <si>
    <t>A207011780</t>
  </si>
  <si>
    <t>kfb650</t>
  </si>
  <si>
    <t>A107020683</t>
  </si>
  <si>
    <t>A107010030</t>
  </si>
  <si>
    <t>KR6</t>
  </si>
  <si>
    <t>A107020580</t>
  </si>
  <si>
    <t>A107020252</t>
  </si>
  <si>
    <t>A107020546</t>
  </si>
  <si>
    <t>A207011710</t>
  </si>
  <si>
    <t>nsb3</t>
  </si>
  <si>
    <t>A107020797</t>
  </si>
  <si>
    <t>A207011240</t>
  </si>
  <si>
    <t>F</t>
  </si>
  <si>
    <t>A107020897</t>
  </si>
  <si>
    <t>A107020762</t>
  </si>
  <si>
    <t>A107020735</t>
  </si>
  <si>
    <t>A107020574</t>
  </si>
  <si>
    <t>A107020540</t>
  </si>
  <si>
    <t>A207011060</t>
  </si>
  <si>
    <t>4/5Af</t>
  </si>
  <si>
    <t>A107020575</t>
  </si>
  <si>
    <t>A207011800</t>
  </si>
  <si>
    <t>kfa900</t>
  </si>
  <si>
    <t>A107020433</t>
  </si>
  <si>
    <t>A207010015</t>
  </si>
  <si>
    <t>1/2D</t>
  </si>
  <si>
    <t>A107020551</t>
  </si>
  <si>
    <t>A107020322</t>
  </si>
  <si>
    <t>A107020370</t>
  </si>
  <si>
    <t>A207011040</t>
  </si>
  <si>
    <t>1/2SC</t>
  </si>
  <si>
    <t>A107020656</t>
  </si>
  <si>
    <t>A207011720</t>
  </si>
  <si>
    <t>nsb4</t>
  </si>
  <si>
    <t>A107020626</t>
  </si>
  <si>
    <t>A207011640</t>
  </si>
  <si>
    <t>kr10000</t>
  </si>
  <si>
    <t>A107020054</t>
  </si>
  <si>
    <t>A207011080</t>
  </si>
  <si>
    <t>5/4AA</t>
  </si>
  <si>
    <t>A107020274</t>
  </si>
  <si>
    <t>A107020269</t>
  </si>
  <si>
    <t>A107020611</t>
  </si>
  <si>
    <t>A207011050</t>
  </si>
  <si>
    <t>A</t>
  </si>
  <si>
    <t>A107020217</t>
  </si>
  <si>
    <t>A107020127</t>
  </si>
  <si>
    <t>A207011730</t>
  </si>
  <si>
    <t>n50aaa</t>
  </si>
  <si>
    <t>A107020753</t>
  </si>
  <si>
    <t>A207011810</t>
  </si>
  <si>
    <t>kfa1200</t>
  </si>
  <si>
    <t>A107020764</t>
  </si>
  <si>
    <t>A107020671</t>
  </si>
  <si>
    <t>A107020598</t>
  </si>
  <si>
    <t>A107020820</t>
  </si>
  <si>
    <t>A207011030</t>
  </si>
  <si>
    <t>4/5SC</t>
  </si>
  <si>
    <t>A107020125</t>
  </si>
  <si>
    <t>A207011670</t>
  </si>
  <si>
    <t>kr1700ae</t>
  </si>
  <si>
    <t>A107020511</t>
  </si>
  <si>
    <t>A107020730</t>
  </si>
  <si>
    <t>A107010050</t>
  </si>
  <si>
    <t>KR22</t>
  </si>
  <si>
    <t>A107020438</t>
  </si>
  <si>
    <t>A107020405</t>
  </si>
  <si>
    <t>A107020919</t>
  </si>
  <si>
    <t>A107020156</t>
  </si>
  <si>
    <t>A207011740</t>
  </si>
  <si>
    <t>n50sb1</t>
  </si>
  <si>
    <t>A107020185</t>
  </si>
  <si>
    <t>A207011000</t>
  </si>
  <si>
    <t>2/3SC</t>
  </si>
  <si>
    <t>A107020905</t>
  </si>
  <si>
    <t>A107020710</t>
  </si>
  <si>
    <t>A107010020</t>
  </si>
  <si>
    <t>KR14</t>
  </si>
  <si>
    <t>A107020597</t>
  </si>
  <si>
    <t>A107020666</t>
  </si>
  <si>
    <t>A207011010</t>
  </si>
  <si>
    <t>SC</t>
  </si>
  <si>
    <t>A107020936</t>
  </si>
  <si>
    <t>A107020075</t>
  </si>
  <si>
    <t>A107010010</t>
  </si>
  <si>
    <t>KR20</t>
  </si>
  <si>
    <t>A107020461</t>
  </si>
  <si>
    <t>A207011020</t>
  </si>
  <si>
    <t>5/4 SC</t>
  </si>
  <si>
    <t>A107020973</t>
  </si>
  <si>
    <t>A207011100</t>
  </si>
  <si>
    <t>1/3AA</t>
  </si>
  <si>
    <t>A107020176</t>
  </si>
  <si>
    <t>A207011650</t>
  </si>
  <si>
    <t>kr20000</t>
  </si>
  <si>
    <t>A107020067</t>
  </si>
  <si>
    <t>A107020658</t>
  </si>
  <si>
    <t>A107020128</t>
  </si>
  <si>
    <t>A207011690</t>
  </si>
  <si>
    <t>nsb1</t>
  </si>
  <si>
    <t>A107020456</t>
  </si>
  <si>
    <t>A107010040</t>
  </si>
  <si>
    <t>KR03</t>
  </si>
  <si>
    <t>A107020443</t>
  </si>
  <si>
    <t>A107011110</t>
  </si>
  <si>
    <t>A107020165</t>
  </si>
  <si>
    <t>A207011750</t>
  </si>
  <si>
    <t>n50sb2</t>
  </si>
  <si>
    <t>A107020216</t>
  </si>
  <si>
    <t>A107020829</t>
  </si>
  <si>
    <t>A207011680</t>
  </si>
  <si>
    <t>kr225ae</t>
  </si>
  <si>
    <t>A108020002</t>
  </si>
  <si>
    <t>A108020009</t>
  </si>
  <si>
    <t>A108020957</t>
  </si>
  <si>
    <t>A108020114</t>
  </si>
  <si>
    <t>A108020077</t>
  </si>
  <si>
    <t>A108020967</t>
  </si>
  <si>
    <t>A108020904</t>
  </si>
  <si>
    <t>A108020802</t>
  </si>
  <si>
    <t>A108020707</t>
  </si>
  <si>
    <t>A108020267</t>
  </si>
  <si>
    <t>A108020925</t>
  </si>
  <si>
    <t>A108020152</t>
  </si>
  <si>
    <t>A108020558</t>
  </si>
  <si>
    <t>A108020036</t>
  </si>
  <si>
    <t>A108020905</t>
  </si>
  <si>
    <t>A108020209</t>
  </si>
  <si>
    <t>A108020514</t>
  </si>
  <si>
    <t>A108020685</t>
  </si>
  <si>
    <t>A108020941</t>
  </si>
  <si>
    <t>A108020895</t>
  </si>
  <si>
    <t>A108020955</t>
  </si>
  <si>
    <t>A108020873</t>
  </si>
  <si>
    <t>A108020357</t>
  </si>
  <si>
    <t>A108020158</t>
  </si>
  <si>
    <t>A108020543</t>
  </si>
  <si>
    <t>A108020902</t>
  </si>
  <si>
    <t>A108020070</t>
  </si>
  <si>
    <t>A108020161</t>
  </si>
  <si>
    <t>A108020399</t>
  </si>
  <si>
    <t>A108020900</t>
  </si>
  <si>
    <t>A108020058</t>
  </si>
  <si>
    <t>A108020250</t>
  </si>
  <si>
    <t>A108020983</t>
  </si>
  <si>
    <t>A108020378</t>
  </si>
  <si>
    <t>A108020520</t>
  </si>
  <si>
    <t>A108020291</t>
  </si>
  <si>
    <t>A108020082</t>
  </si>
  <si>
    <t>A108020448</t>
  </si>
  <si>
    <t>A108020871</t>
  </si>
  <si>
    <t>A108020853</t>
  </si>
  <si>
    <t>A108020133</t>
  </si>
  <si>
    <t>A108020535</t>
  </si>
  <si>
    <t>A108020652</t>
  </si>
  <si>
    <t>A108020268</t>
  </si>
  <si>
    <t>A108020271</t>
  </si>
  <si>
    <t>A108020165</t>
  </si>
  <si>
    <t>A108020759</t>
  </si>
  <si>
    <t>A108020452</t>
  </si>
  <si>
    <t>A108020323</t>
  </si>
  <si>
    <t>A108020564</t>
  </si>
  <si>
    <t>A108020722</t>
  </si>
  <si>
    <t>A108020437</t>
  </si>
  <si>
    <t>A108020948</t>
  </si>
  <si>
    <t>A108020574</t>
  </si>
  <si>
    <t>A108020032</t>
  </si>
  <si>
    <t>A108020791</t>
  </si>
  <si>
    <t>A108020756</t>
  </si>
  <si>
    <t>A208011090</t>
  </si>
  <si>
    <t>A108020238</t>
  </si>
  <si>
    <t>A108020296</t>
  </si>
  <si>
    <t>A108020472</t>
  </si>
  <si>
    <t>A208011082</t>
  </si>
  <si>
    <t>A108020081</t>
  </si>
  <si>
    <t>A108020104</t>
  </si>
  <si>
    <t>A108020611</t>
  </si>
  <si>
    <t>A208011070</t>
  </si>
  <si>
    <t>A108020344</t>
  </si>
  <si>
    <t>A208011085</t>
  </si>
  <si>
    <t>2/3AA</t>
  </si>
  <si>
    <t>A108020875</t>
  </si>
  <si>
    <t>A108020094</t>
  </si>
  <si>
    <t>A108020167</t>
  </si>
  <si>
    <t>A108020116</t>
  </si>
  <si>
    <t>A108010030</t>
  </si>
  <si>
    <t>HR6</t>
  </si>
  <si>
    <t>AA / HR15/51</t>
  </si>
  <si>
    <t>A108020389</t>
  </si>
  <si>
    <t>A108020428</t>
  </si>
  <si>
    <t>A208011060</t>
  </si>
  <si>
    <t>A108020473</t>
  </si>
  <si>
    <t>A108020660</t>
  </si>
  <si>
    <t>A208011240</t>
  </si>
  <si>
    <t>A108020497</t>
  </si>
  <si>
    <t>A208011103</t>
  </si>
  <si>
    <t>1/3AAA</t>
  </si>
  <si>
    <t>A108020018</t>
  </si>
  <si>
    <t>A208011040</t>
  </si>
  <si>
    <t>A108020099</t>
  </si>
  <si>
    <t>A108020388</t>
  </si>
  <si>
    <t>A108020405</t>
  </si>
  <si>
    <t>A208011080</t>
  </si>
  <si>
    <t>A108020796</t>
  </si>
  <si>
    <t>A208011061</t>
  </si>
  <si>
    <t>4/5A</t>
  </si>
  <si>
    <t>A108020548</t>
  </si>
  <si>
    <t>A208011050</t>
  </si>
  <si>
    <t>A108020276</t>
  </si>
  <si>
    <t>A108020367</t>
  </si>
  <si>
    <t>A108020030</t>
  </si>
  <si>
    <t>5/4A</t>
  </si>
  <si>
    <t>A108020947</t>
  </si>
  <si>
    <t>A108020619</t>
  </si>
  <si>
    <t>A208011030</t>
  </si>
  <si>
    <t>A108020867</t>
  </si>
  <si>
    <t>A108020655</t>
  </si>
  <si>
    <t>A108020352</t>
  </si>
  <si>
    <t>A108020704</t>
  </si>
  <si>
    <t>A108020618</t>
  </si>
  <si>
    <t>A108020219</t>
  </si>
  <si>
    <t>A208011100</t>
  </si>
  <si>
    <t>A108020215</t>
  </si>
  <si>
    <t>A208011010</t>
  </si>
  <si>
    <t>A108020570</t>
  </si>
  <si>
    <t>A108020539</t>
  </si>
  <si>
    <t>A208011000</t>
  </si>
  <si>
    <t>2/3(1/2)C</t>
  </si>
  <si>
    <t>A108020270</t>
  </si>
  <si>
    <t>A108020321</t>
  </si>
  <si>
    <t>A108010050</t>
  </si>
  <si>
    <t>HR22</t>
  </si>
  <si>
    <t>A108020224</t>
  </si>
  <si>
    <t>A108020661</t>
  </si>
  <si>
    <t>A208011102</t>
  </si>
  <si>
    <t>1/2AAA</t>
  </si>
  <si>
    <t>A108020826</t>
  </si>
  <si>
    <t>A108020701</t>
  </si>
  <si>
    <t>A108020784</t>
  </si>
  <si>
    <t>A208011101</t>
  </si>
  <si>
    <t>2/3AAA</t>
  </si>
  <si>
    <t>A108020677</t>
  </si>
  <si>
    <t>A108020952</t>
  </si>
  <si>
    <t>A208011020</t>
  </si>
  <si>
    <t>A108020969</t>
  </si>
  <si>
    <t>A208011120</t>
  </si>
  <si>
    <t>4/3A</t>
  </si>
  <si>
    <t>A108020140</t>
  </si>
  <si>
    <t>A108010020</t>
  </si>
  <si>
    <t>HR14</t>
  </si>
  <si>
    <t>C / HR25/43</t>
  </si>
  <si>
    <t>A108020375</t>
  </si>
  <si>
    <t>A108010010</t>
  </si>
  <si>
    <t>HR20</t>
  </si>
  <si>
    <t>D / HR35/62</t>
  </si>
  <si>
    <t>A108020095</t>
  </si>
  <si>
    <t>A108020932</t>
  </si>
  <si>
    <t>A208011110</t>
  </si>
  <si>
    <t>A108020233</t>
  </si>
  <si>
    <t>A108020285</t>
  </si>
  <si>
    <t>A108010040</t>
  </si>
  <si>
    <t>HR3</t>
  </si>
  <si>
    <t>AAA /HR11/45</t>
  </si>
  <si>
    <t>A108020223</t>
  </si>
  <si>
    <t>A104020980</t>
  </si>
  <si>
    <t>A104020802</t>
  </si>
  <si>
    <t>A104020748</t>
  </si>
  <si>
    <t>A104020733</t>
  </si>
  <si>
    <t>A104020718</t>
  </si>
  <si>
    <t>A104020665</t>
  </si>
  <si>
    <t>A105020803</t>
  </si>
  <si>
    <t>A105020955</t>
  </si>
  <si>
    <t>A105020244</t>
  </si>
  <si>
    <t>A105020815</t>
  </si>
  <si>
    <t>A105020995</t>
  </si>
  <si>
    <t>A105020881</t>
  </si>
  <si>
    <t>A105020040</t>
  </si>
  <si>
    <t>A105020713</t>
  </si>
  <si>
    <t>A105020366</t>
  </si>
  <si>
    <t>A105020271</t>
  </si>
  <si>
    <t>A105020215</t>
  </si>
  <si>
    <t>A105020698</t>
  </si>
  <si>
    <t>A105020255</t>
  </si>
  <si>
    <t>A105020712</t>
  </si>
  <si>
    <t>A205011380</t>
  </si>
  <si>
    <t>6AS8/100-5</t>
  </si>
  <si>
    <t>A105020682</t>
  </si>
  <si>
    <t>A105020416</t>
  </si>
  <si>
    <t>A105020405</t>
  </si>
  <si>
    <t>A105020190</t>
  </si>
  <si>
    <t>A105020308</t>
  </si>
  <si>
    <t>A205011390</t>
  </si>
  <si>
    <t>8AS10</t>
  </si>
  <si>
    <t>A105020134</t>
  </si>
  <si>
    <t>A105020070</t>
  </si>
  <si>
    <t>A105020997</t>
  </si>
  <si>
    <t>A105020556</t>
  </si>
  <si>
    <t>A105020609</t>
  </si>
  <si>
    <t>A105020720</t>
  </si>
  <si>
    <t>A105020947</t>
  </si>
  <si>
    <t>A105020069</t>
  </si>
  <si>
    <t>A105020309</t>
  </si>
  <si>
    <t>A105020293</t>
  </si>
  <si>
    <t>A205011150</t>
  </si>
  <si>
    <t>6AS6</t>
  </si>
  <si>
    <t>9 VOLTS</t>
  </si>
  <si>
    <t>A105020626</t>
  </si>
  <si>
    <t>A105020691</t>
  </si>
  <si>
    <t>A105020465</t>
  </si>
  <si>
    <t>A105020229</t>
  </si>
  <si>
    <t>A205011320</t>
  </si>
  <si>
    <t>6AS3/150</t>
  </si>
  <si>
    <t>A105020826</t>
  </si>
  <si>
    <t>A105020882</t>
  </si>
  <si>
    <t>A105020669</t>
  </si>
  <si>
    <t>A105020240</t>
  </si>
  <si>
    <t>A105020856</t>
  </si>
  <si>
    <t>A205011400</t>
  </si>
  <si>
    <t>9AS10-2</t>
  </si>
  <si>
    <t>A105020541</t>
  </si>
  <si>
    <t>A105020413</t>
  </si>
  <si>
    <t>A105020048</t>
  </si>
  <si>
    <t>A205011200</t>
  </si>
  <si>
    <t>8AS3/120</t>
  </si>
  <si>
    <t>12VOLTS</t>
  </si>
  <si>
    <t>A105020429</t>
  </si>
  <si>
    <t>A205011330</t>
  </si>
  <si>
    <t>A105020008</t>
  </si>
  <si>
    <t>A105020147</t>
  </si>
  <si>
    <t>A205011340</t>
  </si>
  <si>
    <t>AS10-2 2AS10</t>
  </si>
  <si>
    <t>A105020122</t>
  </si>
  <si>
    <t>A105020683</t>
  </si>
  <si>
    <t>A105020964</t>
  </si>
  <si>
    <t>A105020836</t>
  </si>
  <si>
    <t>A105020639</t>
  </si>
  <si>
    <t>A205011350</t>
  </si>
  <si>
    <t>2AS8/125-4</t>
  </si>
  <si>
    <t>A105020854</t>
  </si>
  <si>
    <t>A105020733</t>
  </si>
  <si>
    <t>A105020378</t>
  </si>
  <si>
    <t>A105020596</t>
  </si>
  <si>
    <t>A105020292</t>
  </si>
  <si>
    <t>A105020151</t>
  </si>
  <si>
    <t>A105020440</t>
  </si>
  <si>
    <t>A105020142</t>
  </si>
  <si>
    <t>A205011250</t>
  </si>
  <si>
    <t>6AS8/350</t>
  </si>
  <si>
    <t>A105020777</t>
  </si>
  <si>
    <t>A205011360</t>
  </si>
  <si>
    <t>A105020130</t>
  </si>
  <si>
    <t>A105020321</t>
  </si>
  <si>
    <t>A105020042</t>
  </si>
  <si>
    <t>A105020315</t>
  </si>
  <si>
    <t>A105020895</t>
  </si>
  <si>
    <t>A205011210</t>
  </si>
  <si>
    <t>4AS10</t>
  </si>
  <si>
    <t>A105020373</t>
  </si>
  <si>
    <t>A105020433</t>
  </si>
  <si>
    <t>A105020528</t>
  </si>
  <si>
    <t>A205011370</t>
  </si>
  <si>
    <t>4AS8-3</t>
  </si>
  <si>
    <t>A105020920</t>
  </si>
  <si>
    <t>A105020517</t>
  </si>
  <si>
    <t>A105020103</t>
  </si>
  <si>
    <t>A105020247</t>
  </si>
  <si>
    <t>A205011180</t>
  </si>
  <si>
    <t>AR40</t>
  </si>
  <si>
    <t>A105020709</t>
  </si>
  <si>
    <t>A205011278</t>
  </si>
  <si>
    <t>2AS2/90-2</t>
  </si>
  <si>
    <t>A105020203</t>
  </si>
  <si>
    <t>A105020389</t>
  </si>
  <si>
    <t>A105020629</t>
  </si>
  <si>
    <t>A205011280</t>
  </si>
  <si>
    <t>AS8</t>
  </si>
  <si>
    <t>A105020284</t>
  </si>
  <si>
    <t>A105020101</t>
  </si>
  <si>
    <t>A205010000</t>
  </si>
  <si>
    <t>6AS3/65</t>
  </si>
  <si>
    <t>A105020044</t>
  </si>
  <si>
    <t>A105020083</t>
  </si>
  <si>
    <t>A205010010</t>
  </si>
  <si>
    <t>5AS3/90</t>
  </si>
  <si>
    <t>7.5 VOLTS</t>
  </si>
  <si>
    <t>A105020326</t>
  </si>
  <si>
    <t>A205010020</t>
  </si>
  <si>
    <t>6AS3/45</t>
  </si>
  <si>
    <t>A105020140</t>
  </si>
  <si>
    <t>A205011160</t>
  </si>
  <si>
    <t>6AS4</t>
  </si>
  <si>
    <t>A105020464</t>
  </si>
  <si>
    <t>A105020064</t>
  </si>
  <si>
    <t>A205010030</t>
  </si>
  <si>
    <t>8AS360</t>
  </si>
  <si>
    <t>12 VOLTS</t>
  </si>
  <si>
    <t>A105020747</t>
  </si>
  <si>
    <t>A105020332</t>
  </si>
  <si>
    <t>A105020731</t>
  </si>
  <si>
    <t>A205010040</t>
  </si>
  <si>
    <t>6AS3/90</t>
  </si>
  <si>
    <t>A105020439</t>
  </si>
  <si>
    <t>A205011170</t>
  </si>
  <si>
    <t>AS4</t>
  </si>
  <si>
    <t>A105020243</t>
  </si>
  <si>
    <t>A205011290</t>
  </si>
  <si>
    <t>3AS3/90-2</t>
  </si>
  <si>
    <t>A105020470</t>
  </si>
  <si>
    <t>A105020863</t>
  </si>
  <si>
    <t>A105020246</t>
  </si>
  <si>
    <t>A205011300</t>
  </si>
  <si>
    <t>AS8-2 2AS8</t>
  </si>
  <si>
    <t>A105020549</t>
  </si>
  <si>
    <t>A105020786</t>
  </si>
  <si>
    <t>A105020665</t>
  </si>
  <si>
    <t>A205011310</t>
  </si>
  <si>
    <t>A105020849</t>
  </si>
  <si>
    <t>A205011401</t>
  </si>
  <si>
    <t>A105020794</t>
  </si>
  <si>
    <t>A105020127</t>
  </si>
  <si>
    <t>A105020616</t>
  </si>
  <si>
    <t>A105020057</t>
  </si>
  <si>
    <t>A105020996</t>
  </si>
  <si>
    <t>A105020234</t>
  </si>
  <si>
    <t>A105020944</t>
  </si>
  <si>
    <t>A105020841</t>
  </si>
  <si>
    <t>A105020387</t>
  </si>
  <si>
    <t>A105020637</t>
  </si>
  <si>
    <t>A205011402</t>
  </si>
  <si>
    <t>A105020032</t>
  </si>
  <si>
    <t>A105020080</t>
  </si>
  <si>
    <t>A105020824</t>
  </si>
  <si>
    <t>A105020565</t>
  </si>
  <si>
    <t>A105020323</t>
  </si>
  <si>
    <t>A105020238</t>
  </si>
  <si>
    <t>A105020241</t>
  </si>
  <si>
    <t>A205011140</t>
  </si>
  <si>
    <t>5AR40</t>
  </si>
  <si>
    <t>A105020728</t>
  </si>
  <si>
    <t>A205011260</t>
  </si>
  <si>
    <t>4AS2/45</t>
  </si>
  <si>
    <t>A105020027</t>
  </si>
  <si>
    <t>A105020956</t>
  </si>
  <si>
    <t>A205011190</t>
  </si>
  <si>
    <t>4AS2</t>
  </si>
  <si>
    <t>A105020588</t>
  </si>
  <si>
    <t>A205011270</t>
  </si>
  <si>
    <t>ALR40/200 2ALR40/100</t>
  </si>
  <si>
    <t>A105020887</t>
  </si>
  <si>
    <t>A105020574</t>
  </si>
  <si>
    <t>A101020885</t>
  </si>
  <si>
    <t>A101020866</t>
  </si>
  <si>
    <t>A101020429</t>
  </si>
  <si>
    <t>A101020052</t>
  </si>
  <si>
    <t>A101020094</t>
  </si>
  <si>
    <t>A101020433</t>
  </si>
  <si>
    <t>A101020849</t>
  </si>
  <si>
    <t>A101020168</t>
  </si>
  <si>
    <t>A101020283</t>
  </si>
  <si>
    <t>A101020673</t>
  </si>
  <si>
    <t>A101020045</t>
  </si>
  <si>
    <t>A101020003</t>
  </si>
  <si>
    <t>A101020341</t>
  </si>
  <si>
    <t>A101020789</t>
  </si>
  <si>
    <t>A101020798</t>
  </si>
  <si>
    <t>A101020597</t>
  </si>
  <si>
    <t>A101020593</t>
  </si>
  <si>
    <t>A101020578</t>
  </si>
  <si>
    <t>A101020753</t>
  </si>
  <si>
    <t>A101020573</t>
  </si>
  <si>
    <t>A101020469</t>
  </si>
  <si>
    <t>A101020555</t>
  </si>
  <si>
    <t>A101020636</t>
  </si>
  <si>
    <t>A101020767</t>
  </si>
  <si>
    <t>A101020062</t>
  </si>
  <si>
    <t>A101020576</t>
  </si>
  <si>
    <t>A101020102</t>
  </si>
  <si>
    <t>A101020765</t>
  </si>
  <si>
    <t>A101020410</t>
  </si>
  <si>
    <t>A101020075</t>
  </si>
  <si>
    <t>A101020321</t>
  </si>
  <si>
    <t>A101020550</t>
  </si>
  <si>
    <t>A101020058</t>
  </si>
  <si>
    <t>A101020218</t>
  </si>
  <si>
    <t>A101020051</t>
  </si>
  <si>
    <t>A101020518</t>
  </si>
  <si>
    <t>A101020598</t>
  </si>
  <si>
    <t>A101020271</t>
  </si>
  <si>
    <t>A101020488</t>
  </si>
  <si>
    <t>A101020135</t>
  </si>
  <si>
    <t>A101020208</t>
  </si>
  <si>
    <t>A101020634</t>
  </si>
  <si>
    <t>A101020703</t>
  </si>
  <si>
    <t>A101020649</t>
  </si>
  <si>
    <t>A101020924</t>
  </si>
  <si>
    <t>A101020873</t>
  </si>
  <si>
    <t>A101020270</t>
  </si>
  <si>
    <t>A101020517</t>
  </si>
  <si>
    <t>A101020083</t>
  </si>
  <si>
    <t>A101020500</t>
  </si>
  <si>
    <t>A101020257</t>
  </si>
  <si>
    <t>A101020927</t>
  </si>
  <si>
    <t>A101020060</t>
  </si>
  <si>
    <t>A101020929</t>
  </si>
  <si>
    <t>A101020913</t>
  </si>
  <si>
    <t>A101020552</t>
  </si>
  <si>
    <t>A201013100</t>
  </si>
  <si>
    <t>16R20</t>
  </si>
  <si>
    <t>A101020196</t>
  </si>
  <si>
    <t>A101020850</t>
  </si>
  <si>
    <t>A101031000</t>
  </si>
  <si>
    <t>4R25/2</t>
  </si>
  <si>
    <t>A101020432</t>
  </si>
  <si>
    <t>A101020721</t>
  </si>
  <si>
    <t>A101020071</t>
  </si>
  <si>
    <t>A101020825</t>
  </si>
  <si>
    <t>A101020029</t>
  </si>
  <si>
    <t>A101010030</t>
  </si>
  <si>
    <t>R6</t>
  </si>
  <si>
    <t>A101020046</t>
  </si>
  <si>
    <t>A101020163</t>
  </si>
  <si>
    <t>A101020262</t>
  </si>
  <si>
    <t>A201011300</t>
  </si>
  <si>
    <t>6F90</t>
  </si>
  <si>
    <t>A101020959</t>
  </si>
  <si>
    <t>A101020079</t>
  </si>
  <si>
    <t>A201000500</t>
  </si>
  <si>
    <t>15F15</t>
  </si>
  <si>
    <t>A101020714</t>
  </si>
  <si>
    <t>A101020699</t>
  </si>
  <si>
    <t>A101020081</t>
  </si>
  <si>
    <t>A201011290</t>
  </si>
  <si>
    <t>6F50-2</t>
  </si>
  <si>
    <t>A101020525</t>
  </si>
  <si>
    <t>A101030085</t>
  </si>
  <si>
    <t>4R25</t>
  </si>
  <si>
    <t>PJ996</t>
  </si>
  <si>
    <t>A101020348</t>
  </si>
  <si>
    <t>A101020663</t>
  </si>
  <si>
    <t>A101020376</t>
  </si>
  <si>
    <t>A101020080</t>
  </si>
  <si>
    <t>3R8</t>
  </si>
  <si>
    <t>MINI-FLAT</t>
  </si>
  <si>
    <t>A101020073</t>
  </si>
  <si>
    <t>A101020284</t>
  </si>
  <si>
    <t>A101020005</t>
  </si>
  <si>
    <t>A101010050</t>
  </si>
  <si>
    <t>6F22</t>
  </si>
  <si>
    <t>A101020420</t>
  </si>
  <si>
    <t>A101010070</t>
  </si>
  <si>
    <t>2R10</t>
  </si>
  <si>
    <t>A101020577</t>
  </si>
  <si>
    <t>A101010020</t>
  </si>
  <si>
    <t>R14</t>
  </si>
  <si>
    <t>A101020558</t>
  </si>
  <si>
    <t>A101020480</t>
  </si>
  <si>
    <t>A201011280</t>
  </si>
  <si>
    <t>3R20</t>
  </si>
  <si>
    <t>A101020623</t>
  </si>
  <si>
    <t>A101020159</t>
  </si>
  <si>
    <t>A101020803</t>
  </si>
  <si>
    <t>A201011270</t>
  </si>
  <si>
    <t>A101020650</t>
  </si>
  <si>
    <t>A101020220</t>
  </si>
  <si>
    <t>A101020459</t>
  </si>
  <si>
    <t>A201010100</t>
  </si>
  <si>
    <t>6F100</t>
  </si>
  <si>
    <t>PP9</t>
  </si>
  <si>
    <t>A101020175</t>
  </si>
  <si>
    <t>A101020980</t>
  </si>
  <si>
    <t>A101020093</t>
  </si>
  <si>
    <t>A101030090</t>
  </si>
  <si>
    <t>4R25X</t>
  </si>
  <si>
    <t>A101020546</t>
  </si>
  <si>
    <t>A101020781</t>
  </si>
  <si>
    <t>A101020746</t>
  </si>
  <si>
    <t>A101020344</t>
  </si>
  <si>
    <t>A101020250</t>
  </si>
  <si>
    <t>A101020370</t>
  </si>
  <si>
    <t>A101020946</t>
  </si>
  <si>
    <t>A101010080</t>
  </si>
  <si>
    <t>R1</t>
  </si>
  <si>
    <t>A101020089</t>
  </si>
  <si>
    <t>PC926</t>
  </si>
  <si>
    <t>A101020591</t>
  </si>
  <si>
    <t>A101020540</t>
  </si>
  <si>
    <t>A201011260</t>
  </si>
  <si>
    <t>6R25</t>
  </si>
  <si>
    <t>A101020744</t>
  </si>
  <si>
    <t>A201011250</t>
  </si>
  <si>
    <t>A101020845</t>
  </si>
  <si>
    <t>A101010010</t>
  </si>
  <si>
    <t>R20</t>
  </si>
  <si>
    <t>A101020988</t>
  </si>
  <si>
    <t>A101010060</t>
  </si>
  <si>
    <t>3R12</t>
  </si>
  <si>
    <t>MAXI-FLAT</t>
  </si>
  <si>
    <t>A101020345</t>
  </si>
  <si>
    <t>A101010040</t>
  </si>
  <si>
    <t>R03</t>
  </si>
  <si>
    <t>A101020604</t>
  </si>
  <si>
    <t>A111070355</t>
  </si>
  <si>
    <t>Other light means of transport</t>
  </si>
  <si>
    <t>A111070070</t>
  </si>
  <si>
    <t>A111070545</t>
  </si>
  <si>
    <t>A111070677</t>
  </si>
  <si>
    <t>A111070379</t>
  </si>
  <si>
    <t>A111070438</t>
  </si>
  <si>
    <t>A110070981</t>
  </si>
  <si>
    <t>A110070077</t>
  </si>
  <si>
    <t>A110070406</t>
  </si>
  <si>
    <t>A110070732</t>
  </si>
  <si>
    <t>A110070203</t>
  </si>
  <si>
    <t>A110070964</t>
  </si>
  <si>
    <t>A110070384</t>
  </si>
  <si>
    <t>A108070970</t>
  </si>
  <si>
    <t>A108070785</t>
  </si>
  <si>
    <t>A108070223</t>
  </si>
  <si>
    <t>A108070716</t>
  </si>
  <si>
    <t>A108070262</t>
  </si>
  <si>
    <t>A108070476</t>
  </si>
  <si>
    <t>A110080869</t>
  </si>
  <si>
    <t>Passenger cars, Vans, Trucks, Buses, Trailers</t>
  </si>
  <si>
    <t>A110080842</t>
  </si>
  <si>
    <t>A110080663</t>
  </si>
  <si>
    <t>A110080501</t>
  </si>
  <si>
    <t>A110080349</t>
  </si>
  <si>
    <t>A110080518</t>
  </si>
  <si>
    <t>A110080012</t>
  </si>
  <si>
    <t>A108080156</t>
  </si>
  <si>
    <t>A108080445</t>
  </si>
  <si>
    <t>A108080848</t>
  </si>
  <si>
    <t>A108080751</t>
  </si>
  <si>
    <t>A108080470</t>
  </si>
  <si>
    <t>A108080912</t>
  </si>
  <si>
    <t>A108080724</t>
  </si>
  <si>
    <t>A111090763</t>
  </si>
  <si>
    <t>SLI (Starter, lighting, and ignition batteries)</t>
  </si>
  <si>
    <t>Starter, lighting and ignition</t>
  </si>
  <si>
    <t>A111090105</t>
  </si>
  <si>
    <t>A111090966</t>
  </si>
  <si>
    <t>A111090123</t>
  </si>
  <si>
    <t>A111090563</t>
  </si>
  <si>
    <t>A111090738</t>
  </si>
  <si>
    <t>A111090197</t>
  </si>
  <si>
    <t>A111090323</t>
  </si>
  <si>
    <t>A111090122</t>
  </si>
  <si>
    <t>A111090893</t>
  </si>
  <si>
    <t>A111090760</t>
  </si>
  <si>
    <t>A111090548</t>
  </si>
  <si>
    <t>A111090973</t>
  </si>
  <si>
    <t>A111090780</t>
  </si>
  <si>
    <t>A111090706</t>
  </si>
  <si>
    <t>A111090012</t>
  </si>
  <si>
    <t>A111090653</t>
  </si>
  <si>
    <t>A111090189</t>
  </si>
  <si>
    <t>A111090338</t>
  </si>
  <si>
    <t>A111090196</t>
  </si>
  <si>
    <t>A111090221</t>
  </si>
  <si>
    <t>A111090756</t>
  </si>
  <si>
    <t>A111090495</t>
  </si>
  <si>
    <t>A111090283</t>
  </si>
  <si>
    <t>A111090741</t>
  </si>
  <si>
    <t>A111090603</t>
  </si>
  <si>
    <t>A111090778</t>
  </si>
  <si>
    <t>A111090537</t>
  </si>
  <si>
    <t>A111090889</t>
  </si>
  <si>
    <t>A111090611</t>
  </si>
  <si>
    <t>A111090360</t>
  </si>
  <si>
    <t>A111090289</t>
  </si>
  <si>
    <t>A111090102</t>
  </si>
  <si>
    <t>A111090852</t>
  </si>
  <si>
    <t>A111090198</t>
  </si>
  <si>
    <t>A111090303</t>
  </si>
  <si>
    <t>A111090232</t>
  </si>
  <si>
    <t>A111090369</t>
  </si>
  <si>
    <t>A111090183</t>
  </si>
  <si>
    <t>A111090309</t>
  </si>
  <si>
    <t>A111090770</t>
  </si>
  <si>
    <t>A111090014</t>
  </si>
  <si>
    <t>A111090719</t>
  </si>
  <si>
    <t>A111090725</t>
  </si>
  <si>
    <t>A111090546</t>
  </si>
  <si>
    <t>A111090129</t>
  </si>
  <si>
    <t>A111090280</t>
  </si>
  <si>
    <t>A111090046</t>
  </si>
  <si>
    <t>A111090997</t>
  </si>
  <si>
    <t>A111090055</t>
  </si>
  <si>
    <t>A111090566</t>
  </si>
  <si>
    <t>A111090299</t>
  </si>
  <si>
    <t>A111090502</t>
  </si>
  <si>
    <t>A111090714</t>
  </si>
  <si>
    <t>A111090464</t>
  </si>
  <si>
    <t>A111090277</t>
  </si>
  <si>
    <t>A111090313</t>
  </si>
  <si>
    <t>A111090257</t>
  </si>
  <si>
    <t>A111090236</t>
  </si>
  <si>
    <t>A110090827</t>
  </si>
  <si>
    <t>A110090301</t>
  </si>
  <si>
    <t>A110090718</t>
  </si>
  <si>
    <t>A110090476</t>
  </si>
  <si>
    <t>A110090226</t>
  </si>
  <si>
    <t>A110090414</t>
  </si>
  <si>
    <t>A110090029</t>
  </si>
  <si>
    <t>A110090708</t>
  </si>
  <si>
    <t>A110090313</t>
  </si>
  <si>
    <t>A110090446</t>
  </si>
  <si>
    <t>A110090679</t>
  </si>
  <si>
    <t>A110090282</t>
  </si>
  <si>
    <t>A110090595</t>
  </si>
  <si>
    <t>A110090506</t>
  </si>
  <si>
    <t>A110090377</t>
  </si>
  <si>
    <t>A110090484</t>
  </si>
  <si>
    <t>A110090845</t>
  </si>
  <si>
    <t>A110090566</t>
  </si>
  <si>
    <t>A110090543</t>
  </si>
  <si>
    <t>A110090569</t>
  </si>
  <si>
    <t>A110090871</t>
  </si>
  <si>
    <t>A110090748</t>
  </si>
  <si>
    <t>A110090010</t>
  </si>
  <si>
    <t>A110090606</t>
  </si>
  <si>
    <t>A110090332</t>
  </si>
  <si>
    <t>A110090352</t>
  </si>
  <si>
    <t>A110090529</t>
  </si>
  <si>
    <t>A110090274</t>
  </si>
  <si>
    <t>A110090186</t>
  </si>
  <si>
    <t>A110090330</t>
  </si>
  <si>
    <t>A110090970</t>
  </si>
  <si>
    <t>A110090872</t>
  </si>
  <si>
    <t>A110090941</t>
  </si>
  <si>
    <t>A110090435</t>
  </si>
  <si>
    <t>A110090499</t>
  </si>
  <si>
    <t>A110090195</t>
  </si>
  <si>
    <t>A110090251</t>
  </si>
  <si>
    <t>A110090850</t>
  </si>
  <si>
    <t>A110090087</t>
  </si>
  <si>
    <t>A110090217</t>
  </si>
  <si>
    <t>A110090957</t>
  </si>
  <si>
    <t>A110090247</t>
  </si>
  <si>
    <t>A110090088</t>
  </si>
  <si>
    <t>A110090363</t>
  </si>
  <si>
    <t>A110090285</t>
  </si>
  <si>
    <t>A110090737</t>
  </si>
  <si>
    <t>A110090816</t>
  </si>
  <si>
    <t>A110090902</t>
  </si>
  <si>
    <t>A110090416</t>
  </si>
  <si>
    <t>A110090461</t>
  </si>
  <si>
    <t>A110090264</t>
  </si>
  <si>
    <t>A110090249</t>
  </si>
  <si>
    <t>A110090500</t>
  </si>
  <si>
    <t>A110090768</t>
  </si>
  <si>
    <t>A110090348</t>
  </si>
  <si>
    <t>A110090568</t>
  </si>
  <si>
    <t>A110090475</t>
  </si>
  <si>
    <t>A110090583</t>
  </si>
  <si>
    <t>A110090286</t>
  </si>
  <si>
    <t>A110090551</t>
  </si>
  <si>
    <t>A110090776</t>
  </si>
  <si>
    <t>A110090624</t>
  </si>
  <si>
    <t>A110090246</t>
  </si>
  <si>
    <t>A110090901</t>
  </si>
  <si>
    <t>A110090684</t>
  </si>
  <si>
    <t>A110090707</t>
  </si>
  <si>
    <t>A110090487</t>
  </si>
  <si>
    <t>A110090661</t>
  </si>
  <si>
    <t>A110090793</t>
  </si>
  <si>
    <t>A110090728</t>
  </si>
  <si>
    <t>A110090388</t>
  </si>
  <si>
    <t>A110090502</t>
  </si>
  <si>
    <t>A110090610</t>
  </si>
  <si>
    <t>A110090458</t>
  </si>
  <si>
    <t>A110090495</t>
  </si>
  <si>
    <t>A110090811</t>
  </si>
  <si>
    <t>A110090017</t>
  </si>
  <si>
    <t>A110090344</t>
  </si>
  <si>
    <t>A110090095</t>
  </si>
  <si>
    <t>B102010744</t>
  </si>
  <si>
    <t>Built-in</t>
  </si>
  <si>
    <t>B102040194</t>
  </si>
  <si>
    <t>B102010410</t>
  </si>
  <si>
    <t>B102040195</t>
  </si>
  <si>
    <t>B102010478</t>
  </si>
  <si>
    <t>B102040191</t>
  </si>
  <si>
    <t>B102010630</t>
  </si>
  <si>
    <t>B102040190</t>
  </si>
  <si>
    <t>B102010900</t>
  </si>
  <si>
    <t>B102040196</t>
  </si>
  <si>
    <t>B102010247</t>
  </si>
  <si>
    <t>B102040250</t>
  </si>
  <si>
    <t>B102010475</t>
  </si>
  <si>
    <t>B102040192</t>
  </si>
  <si>
    <t>B102010654</t>
  </si>
  <si>
    <t>B102010324</t>
  </si>
  <si>
    <t>B102040200</t>
  </si>
  <si>
    <t>B102010567</t>
  </si>
  <si>
    <t>B102040210</t>
  </si>
  <si>
    <t>B102010080</t>
  </si>
  <si>
    <t>B102040240</t>
  </si>
  <si>
    <t>B102010932</t>
  </si>
  <si>
    <t>B102040330</t>
  </si>
  <si>
    <t>B102010842</t>
  </si>
  <si>
    <t>B102040180</t>
  </si>
  <si>
    <t>B102010450</t>
  </si>
  <si>
    <t>B102040241</t>
  </si>
  <si>
    <t>B102010672</t>
  </si>
  <si>
    <t>B102042170</t>
  </si>
  <si>
    <t>B102010106</t>
  </si>
  <si>
    <t>B102040230</t>
  </si>
  <si>
    <t>B102010650</t>
  </si>
  <si>
    <t>B102042160</t>
  </si>
  <si>
    <t>B106010393</t>
  </si>
  <si>
    <t>B106010631</t>
  </si>
  <si>
    <t>B106010377</t>
  </si>
  <si>
    <t>B106012170</t>
  </si>
  <si>
    <t>B106010757</t>
  </si>
  <si>
    <t>B106012160</t>
  </si>
  <si>
    <t>B106010627</t>
  </si>
  <si>
    <t>B106012150</t>
  </si>
  <si>
    <t>B106010220</t>
  </si>
  <si>
    <t>B106010620</t>
  </si>
  <si>
    <t>B106010194</t>
  </si>
  <si>
    <t>B106010630</t>
  </si>
  <si>
    <t>B106010510</t>
  </si>
  <si>
    <t>B206020850</t>
  </si>
  <si>
    <t>B106010297</t>
  </si>
  <si>
    <t>B106010791</t>
  </si>
  <si>
    <t>B106010815</t>
  </si>
  <si>
    <t>B106010415</t>
  </si>
  <si>
    <t>B106010643</t>
  </si>
  <si>
    <t>B106010161</t>
  </si>
  <si>
    <t>B106010642</t>
  </si>
  <si>
    <t>B106010425</t>
  </si>
  <si>
    <t>B106010645</t>
  </si>
  <si>
    <t>B106010751</t>
  </si>
  <si>
    <t>B106010640</t>
  </si>
  <si>
    <t>B106010353</t>
  </si>
  <si>
    <t>B106010760</t>
  </si>
  <si>
    <t>B106010408</t>
  </si>
  <si>
    <t>B206020860</t>
  </si>
  <si>
    <t>B106010778</t>
  </si>
  <si>
    <t>B106010641</t>
  </si>
  <si>
    <t>B106010527</t>
  </si>
  <si>
    <t>B106010761</t>
  </si>
  <si>
    <t>B106010228</t>
  </si>
  <si>
    <t>B106010594</t>
  </si>
  <si>
    <t>B106010626</t>
  </si>
  <si>
    <t>B106010290</t>
  </si>
  <si>
    <t>B106010651</t>
  </si>
  <si>
    <t>B106010588</t>
  </si>
  <si>
    <t>B106011415</t>
  </si>
  <si>
    <t>B106010963</t>
  </si>
  <si>
    <t>B106010661</t>
  </si>
  <si>
    <t>B106010899</t>
  </si>
  <si>
    <t>B106010665</t>
  </si>
  <si>
    <t>B106010477</t>
  </si>
  <si>
    <t>B106010670</t>
  </si>
  <si>
    <t>B106010419</t>
  </si>
  <si>
    <t>B106010671</t>
  </si>
  <si>
    <t>B106010905</t>
  </si>
  <si>
    <t>B106010800</t>
  </si>
  <si>
    <t>B106010734</t>
  </si>
  <si>
    <t>B106010801</t>
  </si>
  <si>
    <t>B106010976</t>
  </si>
  <si>
    <t>B106010557</t>
  </si>
  <si>
    <t>B206010830</t>
  </si>
  <si>
    <t>B106010481</t>
  </si>
  <si>
    <t>B106011430</t>
  </si>
  <si>
    <t>B106010464</t>
  </si>
  <si>
    <t>B106010650</t>
  </si>
  <si>
    <t>B106010705</t>
  </si>
  <si>
    <t>B106010660</t>
  </si>
  <si>
    <t>B106010359</t>
  </si>
  <si>
    <t>B106010680</t>
  </si>
  <si>
    <t>B106010890</t>
  </si>
  <si>
    <t>B106010690</t>
  </si>
  <si>
    <t>B106010078</t>
  </si>
  <si>
    <t>B106010700</t>
  </si>
  <si>
    <t>B106010726</t>
  </si>
  <si>
    <t>B106010681</t>
  </si>
  <si>
    <t>B106010816</t>
  </si>
  <si>
    <t>B106020960</t>
  </si>
  <si>
    <t>B106010292</t>
  </si>
  <si>
    <t>B106012200</t>
  </si>
  <si>
    <t>B106010617</t>
  </si>
  <si>
    <t>B206010710</t>
  </si>
  <si>
    <t>B106010706</t>
  </si>
  <si>
    <t>B206010720</t>
  </si>
  <si>
    <t>B106010124</t>
  </si>
  <si>
    <t>B106010770</t>
  </si>
  <si>
    <t>B106010142</t>
  </si>
  <si>
    <t>B106010771</t>
  </si>
  <si>
    <t>B106010809</t>
  </si>
  <si>
    <t>B106011416</t>
  </si>
  <si>
    <t>B106010708</t>
  </si>
  <si>
    <t>B106010810</t>
  </si>
  <si>
    <t>B106010191</t>
  </si>
  <si>
    <t>B106010691</t>
  </si>
  <si>
    <t>B106010979</t>
  </si>
  <si>
    <t>B106010696</t>
  </si>
  <si>
    <t>B106010376</t>
  </si>
  <si>
    <t>B106010780</t>
  </si>
  <si>
    <t>B106010273</t>
  </si>
  <si>
    <t>B106010701</t>
  </si>
  <si>
    <t>B106010744</t>
  </si>
  <si>
    <t>B106010781</t>
  </si>
  <si>
    <t>B106010556</t>
  </si>
  <si>
    <t>B106011410</t>
  </si>
  <si>
    <t>B106010037</t>
  </si>
  <si>
    <t>B106010820</t>
  </si>
  <si>
    <t>B106010259</t>
  </si>
  <si>
    <t>B106010811</t>
  </si>
  <si>
    <t>B106010662</t>
  </si>
  <si>
    <t>B106010821</t>
  </si>
  <si>
    <t>B106010360</t>
  </si>
  <si>
    <t>B106011420</t>
  </si>
  <si>
    <t>B106010186</t>
  </si>
  <si>
    <t>B206010820</t>
  </si>
  <si>
    <t>B106010138</t>
  </si>
  <si>
    <t>B106011418</t>
  </si>
  <si>
    <t>B106010246</t>
  </si>
  <si>
    <t>B106020965</t>
  </si>
  <si>
    <t>B106010365</t>
  </si>
  <si>
    <t>B106010840</t>
  </si>
  <si>
    <t>B106010069</t>
  </si>
  <si>
    <t>B206010840</t>
  </si>
  <si>
    <t>B110010328</t>
  </si>
  <si>
    <t>B209020771</t>
  </si>
  <si>
    <t>B110010835</t>
  </si>
  <si>
    <t>B109014500</t>
  </si>
  <si>
    <t>B110010848</t>
  </si>
  <si>
    <t>B109014510</t>
  </si>
  <si>
    <t>B110010143</t>
  </si>
  <si>
    <t>B109014530</t>
  </si>
  <si>
    <t>B110010046</t>
  </si>
  <si>
    <t>B210010010</t>
  </si>
  <si>
    <t>B110010616</t>
  </si>
  <si>
    <t>B109014550</t>
  </si>
  <si>
    <t>B110010199</t>
  </si>
  <si>
    <t>B109014560</t>
  </si>
  <si>
    <t>B110010361</t>
  </si>
  <si>
    <t>B109014570</t>
  </si>
  <si>
    <t>B110010689</t>
  </si>
  <si>
    <t>B110010676</t>
  </si>
  <si>
    <t>B210020770</t>
  </si>
  <si>
    <t>B110010966</t>
  </si>
  <si>
    <t>B109015000</t>
  </si>
  <si>
    <t>B110010558</t>
  </si>
  <si>
    <t>B209020641</t>
  </si>
  <si>
    <t>B110010081</t>
  </si>
  <si>
    <t>B209020640</t>
  </si>
  <si>
    <t>B110010313</t>
  </si>
  <si>
    <t>B209020810</t>
  </si>
  <si>
    <t>B110010136</t>
  </si>
  <si>
    <t>B109016000</t>
  </si>
  <si>
    <t>B107010759</t>
  </si>
  <si>
    <t>B107010354</t>
  </si>
  <si>
    <t>B207021840</t>
  </si>
  <si>
    <t>B107010519</t>
  </si>
  <si>
    <t>B207021930</t>
  </si>
  <si>
    <t>B107010399</t>
  </si>
  <si>
    <t>B207021970</t>
  </si>
  <si>
    <t>B107010369</t>
  </si>
  <si>
    <t>B207022010</t>
  </si>
  <si>
    <t>B107010684</t>
  </si>
  <si>
    <t>B207021890</t>
  </si>
  <si>
    <t>B107010492</t>
  </si>
  <si>
    <t>B207022020</t>
  </si>
  <si>
    <t>B107010717</t>
  </si>
  <si>
    <t>B207021850</t>
  </si>
  <si>
    <t>B107010316</t>
  </si>
  <si>
    <t>B207022030</t>
  </si>
  <si>
    <t>B107010053</t>
  </si>
  <si>
    <t>B207021940</t>
  </si>
  <si>
    <t>B107010026</t>
  </si>
  <si>
    <t>B207021830</t>
  </si>
  <si>
    <t>B107010347</t>
  </si>
  <si>
    <t>B207021960</t>
  </si>
  <si>
    <t>B107010736</t>
  </si>
  <si>
    <t>B207021900</t>
  </si>
  <si>
    <t>B107010789</t>
  </si>
  <si>
    <t>B207021950</t>
  </si>
  <si>
    <t>B107010733</t>
  </si>
  <si>
    <t>B207021980</t>
  </si>
  <si>
    <t>B107010447</t>
  </si>
  <si>
    <t>B207021910</t>
  </si>
  <si>
    <t>B107010409</t>
  </si>
  <si>
    <t>B207021860</t>
  </si>
  <si>
    <t>B107010712</t>
  </si>
  <si>
    <t>B207021870</t>
  </si>
  <si>
    <t>B107010595</t>
  </si>
  <si>
    <t>B207021990</t>
  </si>
  <si>
    <t>B107010774</t>
  </si>
  <si>
    <t>B207021920</t>
  </si>
  <si>
    <t>B107010382</t>
  </si>
  <si>
    <t>B207022000</t>
  </si>
  <si>
    <t>B107010765</t>
  </si>
  <si>
    <t>B207021880</t>
  </si>
  <si>
    <t>B108010656</t>
  </si>
  <si>
    <t>B208022140</t>
  </si>
  <si>
    <t>B108010590</t>
  </si>
  <si>
    <t>B208022130</t>
  </si>
  <si>
    <t>B108010824</t>
  </si>
  <si>
    <t>B208022150</t>
  </si>
  <si>
    <t>B108010025</t>
  </si>
  <si>
    <t>B104010886</t>
  </si>
  <si>
    <t>B104010521</t>
  </si>
  <si>
    <t>B104010725</t>
  </si>
  <si>
    <t>B104010512</t>
  </si>
  <si>
    <t>B104010344</t>
  </si>
  <si>
    <t>B104011340</t>
  </si>
  <si>
    <t>B104010306</t>
  </si>
  <si>
    <t>B104010450</t>
  </si>
  <si>
    <t>B104010166</t>
  </si>
  <si>
    <t>B104011330</t>
  </si>
  <si>
    <t>B104010823</t>
  </si>
  <si>
    <t>B104010460</t>
  </si>
  <si>
    <t>B104010467</t>
  </si>
  <si>
    <t>B104010410</t>
  </si>
  <si>
    <t>B104010914</t>
  </si>
  <si>
    <t>B104010560</t>
  </si>
  <si>
    <t>B104010411</t>
  </si>
  <si>
    <t>B104010480</t>
  </si>
  <si>
    <t>B104010516</t>
  </si>
  <si>
    <t>B104010510</t>
  </si>
  <si>
    <t>B104010563</t>
  </si>
  <si>
    <t>B104010430</t>
  </si>
  <si>
    <t>B104010696</t>
  </si>
  <si>
    <t>B104010511</t>
  </si>
  <si>
    <t>B104010121</t>
  </si>
  <si>
    <t>B104010420</t>
  </si>
  <si>
    <t>B104010403</t>
  </si>
  <si>
    <t>B104010431</t>
  </si>
  <si>
    <t>B104010813</t>
  </si>
  <si>
    <t>B104010400</t>
  </si>
  <si>
    <t>B104010571</t>
  </si>
  <si>
    <t>B104010401</t>
  </si>
  <si>
    <t>B104010773</t>
  </si>
  <si>
    <t>B104010470</t>
  </si>
  <si>
    <t>B104010782</t>
  </si>
  <si>
    <t>B104010600</t>
  </si>
  <si>
    <t>B104010374</t>
  </si>
  <si>
    <t>B104010601</t>
  </si>
  <si>
    <t>sr66/SR626SW</t>
  </si>
  <si>
    <t>B104010549</t>
  </si>
  <si>
    <t>B104011410</t>
  </si>
  <si>
    <t>B104010441</t>
  </si>
  <si>
    <t>B104010500</t>
  </si>
  <si>
    <t>B104010903</t>
  </si>
  <si>
    <t>B104010501</t>
  </si>
  <si>
    <t>B104010051</t>
  </si>
  <si>
    <t>B104010591</t>
  </si>
  <si>
    <t>B104010506</t>
  </si>
  <si>
    <t>B104010590</t>
  </si>
  <si>
    <t>B104010863</t>
  </si>
  <si>
    <t>B104010610</t>
  </si>
  <si>
    <t>B104010688</t>
  </si>
  <si>
    <t>B104010611</t>
  </si>
  <si>
    <t>B104010867</t>
  </si>
  <si>
    <t>B104011400</t>
  </si>
  <si>
    <t>B104010163</t>
  </si>
  <si>
    <t>B104010191</t>
  </si>
  <si>
    <t>B104010335</t>
  </si>
  <si>
    <t>B104010190</t>
  </si>
  <si>
    <t>B104010092</t>
  </si>
  <si>
    <t>B104010531</t>
  </si>
  <si>
    <t>B104010402</t>
  </si>
  <si>
    <t>B104010530</t>
  </si>
  <si>
    <t>B104010468</t>
  </si>
  <si>
    <t>B104011390</t>
  </si>
  <si>
    <t>B104010254</t>
  </si>
  <si>
    <t>B104010520</t>
  </si>
  <si>
    <t>B104010742</t>
  </si>
  <si>
    <t>B104010738</t>
  </si>
  <si>
    <t>B104010440</t>
  </si>
  <si>
    <t>B104010125</t>
  </si>
  <si>
    <t>B104010581</t>
  </si>
  <si>
    <t>B104010253</t>
  </si>
  <si>
    <t>B104010580</t>
  </si>
  <si>
    <t>B104010099</t>
  </si>
  <si>
    <t>B104011380</t>
  </si>
  <si>
    <t>B104010650</t>
  </si>
  <si>
    <t>B104010252</t>
  </si>
  <si>
    <t>B104010564</t>
  </si>
  <si>
    <t>B104010251</t>
  </si>
  <si>
    <t>B104010882</t>
  </si>
  <si>
    <t>B104011360</t>
  </si>
  <si>
    <t>B104010923</t>
  </si>
  <si>
    <t>B104010331</t>
  </si>
  <si>
    <t>B104010046</t>
  </si>
  <si>
    <t>B104010330</t>
  </si>
  <si>
    <t>B104010281</t>
  </si>
  <si>
    <t>B104010175</t>
  </si>
  <si>
    <t>B104010621</t>
  </si>
  <si>
    <t>B104010639</t>
  </si>
  <si>
    <t>B104010620</t>
  </si>
  <si>
    <t>B104010352</t>
  </si>
  <si>
    <t>B104010391</t>
  </si>
  <si>
    <t>B104010606</t>
  </si>
  <si>
    <t>B104011370</t>
  </si>
  <si>
    <t>B104010822</t>
  </si>
  <si>
    <t>B104010202</t>
  </si>
  <si>
    <t>B104010538</t>
  </si>
  <si>
    <t>B104010201</t>
  </si>
  <si>
    <t>B104010536</t>
  </si>
  <si>
    <t>B104010150</t>
  </si>
  <si>
    <t>B104010295</t>
  </si>
  <si>
    <t>B104000340</t>
  </si>
  <si>
    <t>B104010798</t>
  </si>
  <si>
    <t>B104010390</t>
  </si>
  <si>
    <t>B104010186</t>
  </si>
  <si>
    <t>B104010242</t>
  </si>
  <si>
    <t>B104010989</t>
  </si>
  <si>
    <t>B104010241</t>
  </si>
  <si>
    <t>B104010348</t>
  </si>
  <si>
    <t>B104010502</t>
  </si>
  <si>
    <t>B104010320</t>
  </si>
  <si>
    <t>B104010481</t>
  </si>
  <si>
    <t>B104010178</t>
  </si>
  <si>
    <t>B104010211</t>
  </si>
  <si>
    <t>B104010370</t>
  </si>
  <si>
    <t>B104010490</t>
  </si>
  <si>
    <t>B105010730</t>
  </si>
  <si>
    <t>B105010140</t>
  </si>
  <si>
    <t>B105010583</t>
  </si>
  <si>
    <t>B105010130</t>
  </si>
  <si>
    <t>B105010509</t>
  </si>
  <si>
    <t>B105010120</t>
  </si>
  <si>
    <t>B105010108</t>
  </si>
  <si>
    <t>B105010110</t>
  </si>
  <si>
    <t>B105010250</t>
  </si>
  <si>
    <t>B105010377</t>
  </si>
  <si>
    <t>B105010100</t>
  </si>
  <si>
    <t>B101010114</t>
  </si>
  <si>
    <t>B111040606</t>
  </si>
  <si>
    <t>B111040104</t>
  </si>
  <si>
    <t>B111040707</t>
  </si>
  <si>
    <t>B111040642</t>
  </si>
  <si>
    <t>B111040248</t>
  </si>
  <si>
    <t>B111040850</t>
  </si>
  <si>
    <t>B110040377</t>
  </si>
  <si>
    <t>B110040735</t>
  </si>
  <si>
    <t>B110040620</t>
  </si>
  <si>
    <t>B110040986</t>
  </si>
  <si>
    <t>B110040765</t>
  </si>
  <si>
    <t>B110040621</t>
  </si>
  <si>
    <t>B110040171</t>
  </si>
  <si>
    <t>B108040980</t>
  </si>
  <si>
    <t>B108040972</t>
  </si>
  <si>
    <t>B108040667</t>
  </si>
  <si>
    <t>B108040772</t>
  </si>
  <si>
    <t>B108040031</t>
  </si>
  <si>
    <t>B108040041</t>
  </si>
  <si>
    <t>B111050713</t>
  </si>
  <si>
    <t>B111050614</t>
  </si>
  <si>
    <t>B111050791</t>
  </si>
  <si>
    <t>B111050870</t>
  </si>
  <si>
    <t>B111050700</t>
  </si>
  <si>
    <t>B111050308</t>
  </si>
  <si>
    <t>B110050983</t>
  </si>
  <si>
    <t>B110050370</t>
  </si>
  <si>
    <t>B110050650</t>
  </si>
  <si>
    <t>B110050108</t>
  </si>
  <si>
    <t>B110050443</t>
  </si>
  <si>
    <t>B110050117</t>
  </si>
  <si>
    <t>B110050110</t>
  </si>
  <si>
    <t>B110050838</t>
  </si>
  <si>
    <t>B110050987</t>
  </si>
  <si>
    <t>B110050318</t>
  </si>
  <si>
    <t>B110050167</t>
  </si>
  <si>
    <t>B110050796</t>
  </si>
  <si>
    <t>B108050666</t>
  </si>
  <si>
    <t>B108050276</t>
  </si>
  <si>
    <t>B108050630</t>
  </si>
  <si>
    <t>B108050534</t>
  </si>
  <si>
    <t>B108050988</t>
  </si>
  <si>
    <t>B108050253</t>
  </si>
  <si>
    <t>B108050156</t>
  </si>
  <si>
    <t>B108050204</t>
  </si>
  <si>
    <t>B108050020</t>
  </si>
  <si>
    <t>B108050636</t>
  </si>
  <si>
    <t>B108050859</t>
  </si>
  <si>
    <t>B111060824</t>
  </si>
  <si>
    <t>B111060042</t>
  </si>
  <si>
    <t>B111060123</t>
  </si>
  <si>
    <t>B111060579</t>
  </si>
  <si>
    <t>B111060801</t>
  </si>
  <si>
    <t>B111060815</t>
  </si>
  <si>
    <t>B110060592</t>
  </si>
  <si>
    <t>B110060929</t>
  </si>
  <si>
    <t>B110060951</t>
  </si>
  <si>
    <t>B110060589</t>
  </si>
  <si>
    <t>B110060693</t>
  </si>
  <si>
    <t>B110060319</t>
  </si>
  <si>
    <t>B110060026</t>
  </si>
  <si>
    <t>B108060244</t>
  </si>
  <si>
    <t>B108060577</t>
  </si>
  <si>
    <t>B108060129</t>
  </si>
  <si>
    <t>B108060685</t>
  </si>
  <si>
    <t>B108060117</t>
  </si>
  <si>
    <t>B108060484</t>
  </si>
  <si>
    <t>B102020170</t>
  </si>
  <si>
    <t>B102020109</t>
  </si>
  <si>
    <t>B102020252</t>
  </si>
  <si>
    <t>B102020760</t>
  </si>
  <si>
    <t>B102020566</t>
  </si>
  <si>
    <t>B102020159</t>
  </si>
  <si>
    <t>B102020278</t>
  </si>
  <si>
    <t>B102020218</t>
  </si>
  <si>
    <t>B102020288</t>
  </si>
  <si>
    <t>B102020592</t>
  </si>
  <si>
    <t>B102020619</t>
  </si>
  <si>
    <t>B102020215</t>
  </si>
  <si>
    <t>B102020734</t>
  </si>
  <si>
    <t>B102020351</t>
  </si>
  <si>
    <t>B102020105</t>
  </si>
  <si>
    <t>B102020608</t>
  </si>
  <si>
    <t>B102020569</t>
  </si>
  <si>
    <t>B102020040</t>
  </si>
  <si>
    <t>B102020677</t>
  </si>
  <si>
    <t>B102020362</t>
  </si>
  <si>
    <t>B102020687</t>
  </si>
  <si>
    <t>B102020735</t>
  </si>
  <si>
    <t>B102020660</t>
  </si>
  <si>
    <t>B102020635</t>
  </si>
  <si>
    <t>B102020498</t>
  </si>
  <si>
    <t>B102020307</t>
  </si>
  <si>
    <t>B102020468</t>
  </si>
  <si>
    <t>B102020158</t>
  </si>
  <si>
    <t>B102020416</t>
  </si>
  <si>
    <t>B102020323</t>
  </si>
  <si>
    <t>B102020194</t>
  </si>
  <si>
    <t>B102020951</t>
  </si>
  <si>
    <t>B102020303</t>
  </si>
  <si>
    <t>B102020769</t>
  </si>
  <si>
    <t>B102020222</t>
  </si>
  <si>
    <t>B102020958</t>
  </si>
  <si>
    <t>B102020991</t>
  </si>
  <si>
    <t>B102020074</t>
  </si>
  <si>
    <t>B102020059</t>
  </si>
  <si>
    <t>B102020009</t>
  </si>
  <si>
    <t>B102020567</t>
  </si>
  <si>
    <t>B102020911</t>
  </si>
  <si>
    <t>B102020306</t>
  </si>
  <si>
    <t>B102020954</t>
  </si>
  <si>
    <t>B102020497</t>
  </si>
  <si>
    <t>B102020679</t>
  </si>
  <si>
    <t>B102020106</t>
  </si>
  <si>
    <t>B102020961</t>
  </si>
  <si>
    <t>B102020583</t>
  </si>
  <si>
    <t>B102020899</t>
  </si>
  <si>
    <t>B102020137</t>
  </si>
  <si>
    <t>B102020270</t>
  </si>
  <si>
    <t>B102020492</t>
  </si>
  <si>
    <t>B102020118</t>
  </si>
  <si>
    <t>B102020142</t>
  </si>
  <si>
    <t>B102020643</t>
  </si>
  <si>
    <t>B102020085</t>
  </si>
  <si>
    <t>B102030110</t>
  </si>
  <si>
    <t>B102020758</t>
  </si>
  <si>
    <t>B102020519</t>
  </si>
  <si>
    <t>B102040170</t>
  </si>
  <si>
    <t>B102020855</t>
  </si>
  <si>
    <t>B102040155</t>
  </si>
  <si>
    <t>B102020726</t>
  </si>
  <si>
    <t>B102010010</t>
  </si>
  <si>
    <t>B102020633</t>
  </si>
  <si>
    <t>B102020291</t>
  </si>
  <si>
    <t>B102010060</t>
  </si>
  <si>
    <t>B102020906</t>
  </si>
  <si>
    <t>B102020558</t>
  </si>
  <si>
    <t>B102020454</t>
  </si>
  <si>
    <t>B102042180</t>
  </si>
  <si>
    <t>B102020882</t>
  </si>
  <si>
    <t>B102020429</t>
  </si>
  <si>
    <t>B102020650</t>
  </si>
  <si>
    <t>B102020132</t>
  </si>
  <si>
    <t>B102010030</t>
  </si>
  <si>
    <t>B102020225</t>
  </si>
  <si>
    <t>B102020854</t>
  </si>
  <si>
    <t>B102020459</t>
  </si>
  <si>
    <t>B102020373</t>
  </si>
  <si>
    <t>B102020460</t>
  </si>
  <si>
    <t>B102010130</t>
  </si>
  <si>
    <t>B102020166</t>
  </si>
  <si>
    <t>B102020603</t>
  </si>
  <si>
    <t>B102020754</t>
  </si>
  <si>
    <t>B102020239</t>
  </si>
  <si>
    <t>B102040320</t>
  </si>
  <si>
    <t>B102020379</t>
  </si>
  <si>
    <t>B102020284</t>
  </si>
  <si>
    <t>B102020363</t>
  </si>
  <si>
    <t>B102020807</t>
  </si>
  <si>
    <t>B102040160</t>
  </si>
  <si>
    <t>B102020828</t>
  </si>
  <si>
    <t>B102020214</t>
  </si>
  <si>
    <t>B102020890</t>
  </si>
  <si>
    <t>B102020686</t>
  </si>
  <si>
    <t>B102020561</t>
  </si>
  <si>
    <t>B102010050</t>
  </si>
  <si>
    <t>B102020006</t>
  </si>
  <si>
    <t>B102020273</t>
  </si>
  <si>
    <t>B102020777</t>
  </si>
  <si>
    <t>B102020766</t>
  </si>
  <si>
    <t>B102040140</t>
  </si>
  <si>
    <t>B102020718</t>
  </si>
  <si>
    <t>B102020127</t>
  </si>
  <si>
    <t>B102030090</t>
  </si>
  <si>
    <t>B102020300</t>
  </si>
  <si>
    <t>B102020067</t>
  </si>
  <si>
    <t>B102010140</t>
  </si>
  <si>
    <t>B102020871</t>
  </si>
  <si>
    <t>B102010020</t>
  </si>
  <si>
    <t>B102020104</t>
  </si>
  <si>
    <t>B102020849</t>
  </si>
  <si>
    <t>B102020297</t>
  </si>
  <si>
    <t>B102010120</t>
  </si>
  <si>
    <t>B102020164</t>
  </si>
  <si>
    <t>B102040150</t>
  </si>
  <si>
    <t>B102020692</t>
  </si>
  <si>
    <t>B102020563</t>
  </si>
  <si>
    <t>B102010040</t>
  </si>
  <si>
    <t>B111020617</t>
  </si>
  <si>
    <t>B111020053</t>
  </si>
  <si>
    <t>B111020083</t>
  </si>
  <si>
    <t>B111020344</t>
  </si>
  <si>
    <t>B111020919</t>
  </si>
  <si>
    <t>B111020684</t>
  </si>
  <si>
    <t>B111020695</t>
  </si>
  <si>
    <t>B111020817</t>
  </si>
  <si>
    <t>B111020414</t>
  </si>
  <si>
    <t>B111020358</t>
  </si>
  <si>
    <t>B111020741</t>
  </si>
  <si>
    <t>B111020169</t>
  </si>
  <si>
    <t>B111020860</t>
  </si>
  <si>
    <t>B111020941</t>
  </si>
  <si>
    <t>B111020130</t>
  </si>
  <si>
    <t>B111020229</t>
  </si>
  <si>
    <t>B111020481</t>
  </si>
  <si>
    <t>B111020637</t>
  </si>
  <si>
    <t>B111020225</t>
  </si>
  <si>
    <t>B111020546</t>
  </si>
  <si>
    <t>B111020027</t>
  </si>
  <si>
    <t>B111020928</t>
  </si>
  <si>
    <t>B111020403</t>
  </si>
  <si>
    <t>B111020606</t>
  </si>
  <si>
    <t>B111020577</t>
  </si>
  <si>
    <t>B111020678</t>
  </si>
  <si>
    <t>B111020085</t>
  </si>
  <si>
    <t>B111020658</t>
  </si>
  <si>
    <t>B111020019</t>
  </si>
  <si>
    <t>B111020438</t>
  </si>
  <si>
    <t>B111020499</t>
  </si>
  <si>
    <t>B111020138</t>
  </si>
  <si>
    <t>B111020887</t>
  </si>
  <si>
    <t>B111020472</t>
  </si>
  <si>
    <t>B111020186</t>
  </si>
  <si>
    <t>B111020266</t>
  </si>
  <si>
    <t>B111020388</t>
  </si>
  <si>
    <t>B111020335</t>
  </si>
  <si>
    <t>B111020216</t>
  </si>
  <si>
    <t>B111020465</t>
  </si>
  <si>
    <t>B111020767</t>
  </si>
  <si>
    <t>B111020334</t>
  </si>
  <si>
    <t>B111020224</t>
  </si>
  <si>
    <t>B111020345</t>
  </si>
  <si>
    <t>B111020779</t>
  </si>
  <si>
    <t>B111020900</t>
  </si>
  <si>
    <t>B111020284</t>
  </si>
  <si>
    <t>B111020770</t>
  </si>
  <si>
    <t>B111020974</t>
  </si>
  <si>
    <t>B111020851</t>
  </si>
  <si>
    <t>B111020431</t>
  </si>
  <si>
    <t>B111020258</t>
  </si>
  <si>
    <t>B111020552</t>
  </si>
  <si>
    <t>B111020854</t>
  </si>
  <si>
    <t>B111020279</t>
  </si>
  <si>
    <t>B111020446</t>
  </si>
  <si>
    <t>B111020497</t>
  </si>
  <si>
    <t>B111020029</t>
  </si>
  <si>
    <t>B111020398</t>
  </si>
  <si>
    <t>B111020099</t>
  </si>
  <si>
    <t>B111020689</t>
  </si>
  <si>
    <t>B111020674</t>
  </si>
  <si>
    <t>B111020669</t>
  </si>
  <si>
    <t>B111020661</t>
  </si>
  <si>
    <t>B111020100</t>
  </si>
  <si>
    <t>B111020062</t>
  </si>
  <si>
    <t>B111020412</t>
  </si>
  <si>
    <t>B111020745</t>
  </si>
  <si>
    <t>B111020347</t>
  </si>
  <si>
    <t>B111020819</t>
  </si>
  <si>
    <t>B111020882</t>
  </si>
  <si>
    <t>B111020111</t>
  </si>
  <si>
    <t>B111020441</t>
  </si>
  <si>
    <t>B111020254</t>
  </si>
  <si>
    <t>B111020196</t>
  </si>
  <si>
    <t>B111020194</t>
  </si>
  <si>
    <t>B111020549</t>
  </si>
  <si>
    <t>B111020459</t>
  </si>
  <si>
    <t>B111020143</t>
  </si>
  <si>
    <t>B111020432</t>
  </si>
  <si>
    <t>B111020187</t>
  </si>
  <si>
    <t>B111020285</t>
  </si>
  <si>
    <t>B111020473</t>
  </si>
  <si>
    <t>B111020362</t>
  </si>
  <si>
    <t>B111020255</t>
  </si>
  <si>
    <t>B111020895</t>
  </si>
  <si>
    <t>B111020945</t>
  </si>
  <si>
    <t>B111020077</t>
  </si>
  <si>
    <t>B111020453</t>
  </si>
  <si>
    <t>B111020827</t>
  </si>
  <si>
    <t>B111020876</t>
  </si>
  <si>
    <t>B111020563</t>
  </si>
  <si>
    <t>B111020051</t>
  </si>
  <si>
    <t>B111020667</t>
  </si>
  <si>
    <t>B111020433</t>
  </si>
  <si>
    <t>B111020553</t>
  </si>
  <si>
    <t>B111020856</t>
  </si>
  <si>
    <t>B111020015</t>
  </si>
  <si>
    <t>B111020992</t>
  </si>
  <si>
    <t>B111020095</t>
  </si>
  <si>
    <t>B111020948</t>
  </si>
  <si>
    <t>B111020771</t>
  </si>
  <si>
    <t>B111020869</t>
  </si>
  <si>
    <t>B111020242</t>
  </si>
  <si>
    <t>B111020420</t>
  </si>
  <si>
    <t>B111020478</t>
  </si>
  <si>
    <t>B111020884</t>
  </si>
  <si>
    <t>B111020746</t>
  </si>
  <si>
    <t>B111020055</t>
  </si>
  <si>
    <t>B106020670</t>
  </si>
  <si>
    <t>B106020324</t>
  </si>
  <si>
    <t>B106020530</t>
  </si>
  <si>
    <t>B106020644</t>
  </si>
  <si>
    <t>B106020218</t>
  </si>
  <si>
    <t>B106020475</t>
  </si>
  <si>
    <t>B106020051</t>
  </si>
  <si>
    <t>B106020317</t>
  </si>
  <si>
    <t>B106020570</t>
  </si>
  <si>
    <t>B106020255</t>
  </si>
  <si>
    <t>B106020523</t>
  </si>
  <si>
    <t>B106020939</t>
  </si>
  <si>
    <t>B106020589</t>
  </si>
  <si>
    <t>B106020868</t>
  </si>
  <si>
    <t>B106020230</t>
  </si>
  <si>
    <t>B106020124</t>
  </si>
  <si>
    <t>B106020467</t>
  </si>
  <si>
    <t>B106020484</t>
  </si>
  <si>
    <t>B106020136</t>
  </si>
  <si>
    <t>B106020972</t>
  </si>
  <si>
    <t>B106020820</t>
  </si>
  <si>
    <t>B106020199</t>
  </si>
  <si>
    <t>B106020825</t>
  </si>
  <si>
    <t>B106020812</t>
  </si>
  <si>
    <t>B106020735</t>
  </si>
  <si>
    <t>B106020922</t>
  </si>
  <si>
    <t>B106020150</t>
  </si>
  <si>
    <t>B106020773</t>
  </si>
  <si>
    <t>B106020683</t>
  </si>
  <si>
    <t>B106020713</t>
  </si>
  <si>
    <t>B106020800</t>
  </si>
  <si>
    <t>B206021620</t>
  </si>
  <si>
    <t>B106020982</t>
  </si>
  <si>
    <t>B106020025</t>
  </si>
  <si>
    <t>B106020815</t>
  </si>
  <si>
    <t>B106020393</t>
  </si>
  <si>
    <t>B106020753</t>
  </si>
  <si>
    <t>B106020329</t>
  </si>
  <si>
    <t>B106020572</t>
  </si>
  <si>
    <t>B106020047</t>
  </si>
  <si>
    <t>B106020506</t>
  </si>
  <si>
    <t>B106020173</t>
  </si>
  <si>
    <t>B106020674</t>
  </si>
  <si>
    <t>B106020409</t>
  </si>
  <si>
    <t>B106020250</t>
  </si>
  <si>
    <t>B106020086</t>
  </si>
  <si>
    <t>B106020249</t>
  </si>
  <si>
    <t>B106020290</t>
  </si>
  <si>
    <t>B106020625</t>
  </si>
  <si>
    <t>B106020527</t>
  </si>
  <si>
    <t>B106020151</t>
  </si>
  <si>
    <t>B106020870</t>
  </si>
  <si>
    <t>B106020679</t>
  </si>
  <si>
    <t>B106020671</t>
  </si>
  <si>
    <t>B106020648</t>
  </si>
  <si>
    <t>B106020786</t>
  </si>
  <si>
    <t>B106020634</t>
  </si>
  <si>
    <t>B106020704</t>
  </si>
  <si>
    <t>B106020343</t>
  </si>
  <si>
    <t>B106020074</t>
  </si>
  <si>
    <t>B106020005</t>
  </si>
  <si>
    <t>B106020095</t>
  </si>
  <si>
    <t>B106020838</t>
  </si>
  <si>
    <t>B106020466</t>
  </si>
  <si>
    <t>B106020476</t>
  </si>
  <si>
    <t>B106020914</t>
  </si>
  <si>
    <t>B106020974</t>
  </si>
  <si>
    <t>B106020768</t>
  </si>
  <si>
    <t>B106020424</t>
  </si>
  <si>
    <t>B106020769</t>
  </si>
  <si>
    <t>B106020881</t>
  </si>
  <si>
    <t>B106020609</t>
  </si>
  <si>
    <t>B106020788</t>
  </si>
  <si>
    <t>B106020906</t>
  </si>
  <si>
    <t>B106020452</t>
  </si>
  <si>
    <t>B106020109</t>
  </si>
  <si>
    <t>B106020240</t>
  </si>
  <si>
    <t>B106020435</t>
  </si>
  <si>
    <t>B106020907</t>
  </si>
  <si>
    <t>B106020224</t>
  </si>
  <si>
    <t>B106020691</t>
  </si>
  <si>
    <t>B106020180</t>
  </si>
  <si>
    <t>B106020823</t>
  </si>
  <si>
    <t>B106020688</t>
  </si>
  <si>
    <t>B106020712</t>
  </si>
  <si>
    <t>B106020043</t>
  </si>
  <si>
    <t>B106010610</t>
  </si>
  <si>
    <t>B106020891</t>
  </si>
  <si>
    <t>B106020784</t>
  </si>
  <si>
    <t>B106020494</t>
  </si>
  <si>
    <t>B206021590</t>
  </si>
  <si>
    <t>B106020519</t>
  </si>
  <si>
    <t>B106020033</t>
  </si>
  <si>
    <t>B206021660</t>
  </si>
  <si>
    <t>B106020314</t>
  </si>
  <si>
    <t>B106020623</t>
  </si>
  <si>
    <t>B106020128</t>
  </si>
  <si>
    <t>B106020339</t>
  </si>
  <si>
    <t>B206021220</t>
  </si>
  <si>
    <t>B106020245</t>
  </si>
  <si>
    <t>B106020076</t>
  </si>
  <si>
    <t>B206021550</t>
  </si>
  <si>
    <t>B106020380</t>
  </si>
  <si>
    <t>B106022180</t>
  </si>
  <si>
    <t>B106020203</t>
  </si>
  <si>
    <t>B106020955</t>
  </si>
  <si>
    <t>B106010030</t>
  </si>
  <si>
    <t>B106020131</t>
  </si>
  <si>
    <t>B106020059</t>
  </si>
  <si>
    <t>B106020204</t>
  </si>
  <si>
    <t>B206021450</t>
  </si>
  <si>
    <t>B106020031</t>
  </si>
  <si>
    <t>B206021530</t>
  </si>
  <si>
    <t>B106020869</t>
  </si>
  <si>
    <t>B206021540</t>
  </si>
  <si>
    <t>B106020206</t>
  </si>
  <si>
    <t>B106020910</t>
  </si>
  <si>
    <t>B106020296</t>
  </si>
  <si>
    <t>B206021600</t>
  </si>
  <si>
    <t>B106020156</t>
  </si>
  <si>
    <t>B106020407</t>
  </si>
  <si>
    <t>B206021470</t>
  </si>
  <si>
    <t>B106020818</t>
  </si>
  <si>
    <t>B206021200</t>
  </si>
  <si>
    <t>B106020436</t>
  </si>
  <si>
    <t>B206021230</t>
  </si>
  <si>
    <t>B106020675</t>
  </si>
  <si>
    <t>B106020346</t>
  </si>
  <si>
    <t>B206020880</t>
  </si>
  <si>
    <t>B106020382</t>
  </si>
  <si>
    <t>B106020246</t>
  </si>
  <si>
    <t>B106020767</t>
  </si>
  <si>
    <t>B206035205</t>
  </si>
  <si>
    <t>B106020486</t>
  </si>
  <si>
    <t>B106020652</t>
  </si>
  <si>
    <t>B206021560</t>
  </si>
  <si>
    <t>B106020597</t>
  </si>
  <si>
    <t>B106020780</t>
  </si>
  <si>
    <t>B106020566</t>
  </si>
  <si>
    <t>B206021640</t>
  </si>
  <si>
    <t>B106020580</t>
  </si>
  <si>
    <t>B106020882</t>
  </si>
  <si>
    <t>B206021480</t>
  </si>
  <si>
    <t>B106020165</t>
  </si>
  <si>
    <t>B106020562</t>
  </si>
  <si>
    <t>B106020642</t>
  </si>
  <si>
    <t>B206021610</t>
  </si>
  <si>
    <t>B106020552</t>
  </si>
  <si>
    <t>B106020640</t>
  </si>
  <si>
    <t>B106020969</t>
  </si>
  <si>
    <t>B106020169</t>
  </si>
  <si>
    <t>B106020976</t>
  </si>
  <si>
    <t>B106020797</t>
  </si>
  <si>
    <t>B106020271</t>
  </si>
  <si>
    <t>B106020080</t>
  </si>
  <si>
    <t>B106020944</t>
  </si>
  <si>
    <t>B106020540</t>
  </si>
  <si>
    <t>B106020543</t>
  </si>
  <si>
    <t>B106020075</t>
  </si>
  <si>
    <t>B106030050</t>
  </si>
  <si>
    <t>B106020087</t>
  </si>
  <si>
    <t>B106020000</t>
  </si>
  <si>
    <t>B106020893</t>
  </si>
  <si>
    <t>B106020129</t>
  </si>
  <si>
    <t>B206021630</t>
  </si>
  <si>
    <t>B106020738</t>
  </si>
  <si>
    <t>B106020940</t>
  </si>
  <si>
    <t>B106020445</t>
  </si>
  <si>
    <t>B106020930</t>
  </si>
  <si>
    <t>B106020749</t>
  </si>
  <si>
    <t>B106020613</t>
  </si>
  <si>
    <t>B106020621</t>
  </si>
  <si>
    <t>B106020331</t>
  </si>
  <si>
    <t>B106020497</t>
  </si>
  <si>
    <t>B106020500</t>
  </si>
  <si>
    <t>B106020433</t>
  </si>
  <si>
    <t>B106020440</t>
  </si>
  <si>
    <t>B206021490</t>
  </si>
  <si>
    <t>B106020019</t>
  </si>
  <si>
    <t>B106020835</t>
  </si>
  <si>
    <t>B106020392</t>
  </si>
  <si>
    <t>B206021650</t>
  </si>
  <si>
    <t>B106020987</t>
  </si>
  <si>
    <t>B106020114</t>
  </si>
  <si>
    <t>B106020810</t>
  </si>
  <si>
    <t>B206021500</t>
  </si>
  <si>
    <t>B106020850</t>
  </si>
  <si>
    <t>B206020870</t>
  </si>
  <si>
    <t>B106020951</t>
  </si>
  <si>
    <t>B106020070</t>
  </si>
  <si>
    <t>B106020305</t>
  </si>
  <si>
    <t>B106020361</t>
  </si>
  <si>
    <t>B206021210</t>
  </si>
  <si>
    <t>B106020216</t>
  </si>
  <si>
    <t>B106020658</t>
  </si>
  <si>
    <t>B206020890</t>
  </si>
  <si>
    <t>B106020371</t>
  </si>
  <si>
    <t>B106020778</t>
  </si>
  <si>
    <t>B106020899</t>
  </si>
  <si>
    <t>B106020979</t>
  </si>
  <si>
    <t>B206021580</t>
  </si>
  <si>
    <t>B106020632</t>
  </si>
  <si>
    <t>B206021570</t>
  </si>
  <si>
    <t>B106020861</t>
  </si>
  <si>
    <t>B106020851</t>
  </si>
  <si>
    <t>B106020545</t>
  </si>
  <si>
    <t>B106020971</t>
  </si>
  <si>
    <t>B106022190</t>
  </si>
  <si>
    <t>B106020924</t>
  </si>
  <si>
    <t>B106020950</t>
  </si>
  <si>
    <t>B106020654</t>
  </si>
  <si>
    <t>B106020372</t>
  </si>
  <si>
    <t>B206021510</t>
  </si>
  <si>
    <t>B106020163</t>
  </si>
  <si>
    <t>B206021520</t>
  </si>
  <si>
    <t>B106020426</t>
  </si>
  <si>
    <t>B206020900</t>
  </si>
  <si>
    <t>B106020701</t>
  </si>
  <si>
    <t>B206021190</t>
  </si>
  <si>
    <t>B106020826</t>
  </si>
  <si>
    <t>B106020048</t>
  </si>
  <si>
    <t>B106020920</t>
  </si>
  <si>
    <t>B106020042</t>
  </si>
  <si>
    <t>B206021460</t>
  </si>
  <si>
    <t>B110020285</t>
  </si>
  <si>
    <t>B110020440</t>
  </si>
  <si>
    <t>B110020693</t>
  </si>
  <si>
    <t>B110020372</t>
  </si>
  <si>
    <t>B110020339</t>
  </si>
  <si>
    <t>B110020766</t>
  </si>
  <si>
    <t>B110020924</t>
  </si>
  <si>
    <t>B110020260</t>
  </si>
  <si>
    <t>B110020178</t>
  </si>
  <si>
    <t>B110020630</t>
  </si>
  <si>
    <t>B110020961</t>
  </si>
  <si>
    <t>B110020582</t>
  </si>
  <si>
    <t>B110020441</t>
  </si>
  <si>
    <t>B110020308</t>
  </si>
  <si>
    <t>B110020045</t>
  </si>
  <si>
    <t>B110020415</t>
  </si>
  <si>
    <t>B110020561</t>
  </si>
  <si>
    <t>B110020028</t>
  </si>
  <si>
    <t>B110020853</t>
  </si>
  <si>
    <t>B110020804</t>
  </si>
  <si>
    <t>B110020000</t>
  </si>
  <si>
    <t>B110020071</t>
  </si>
  <si>
    <t>B110020725</t>
  </si>
  <si>
    <t>B110020118</t>
  </si>
  <si>
    <t>B110020971</t>
  </si>
  <si>
    <t>B110020898</t>
  </si>
  <si>
    <t>B110020001</t>
  </si>
  <si>
    <t>B110020593</t>
  </si>
  <si>
    <t>B110020311</t>
  </si>
  <si>
    <t>B110020680</t>
  </si>
  <si>
    <t>B110020993</t>
  </si>
  <si>
    <t>B110020532</t>
  </si>
  <si>
    <t>B110020267</t>
  </si>
  <si>
    <t>B110020942</t>
  </si>
  <si>
    <t>B110020594</t>
  </si>
  <si>
    <t>B110020359</t>
  </si>
  <si>
    <t>B110020293</t>
  </si>
  <si>
    <t>B110020947</t>
  </si>
  <si>
    <t>B110020338</t>
  </si>
  <si>
    <t>B110020985</t>
  </si>
  <si>
    <t>B110020271</t>
  </si>
  <si>
    <t>B110020638</t>
  </si>
  <si>
    <t>B110020825</t>
  </si>
  <si>
    <t>B110020039</t>
  </si>
  <si>
    <t>B110020679</t>
  </si>
  <si>
    <t>B110020111</t>
  </si>
  <si>
    <t>B110020551</t>
  </si>
  <si>
    <t>B110020444</t>
  </si>
  <si>
    <t>B110020868</t>
  </si>
  <si>
    <t>B110020703</t>
  </si>
  <si>
    <t>B110020353</t>
  </si>
  <si>
    <t>B110020127</t>
  </si>
  <si>
    <t>B110020746</t>
  </si>
  <si>
    <t>B110020962</t>
  </si>
  <si>
    <t>B110020805</t>
  </si>
  <si>
    <t>B110020737</t>
  </si>
  <si>
    <t>B110020321</t>
  </si>
  <si>
    <t>B110020759</t>
  </si>
  <si>
    <t>B110020307</t>
  </si>
  <si>
    <t>B110020446</t>
  </si>
  <si>
    <t>B110020620</t>
  </si>
  <si>
    <t>B110020754</t>
  </si>
  <si>
    <t>B110020409</t>
  </si>
  <si>
    <t>B110020316</t>
  </si>
  <si>
    <t>B110020523</t>
  </si>
  <si>
    <t>B110020682</t>
  </si>
  <si>
    <t>B110020686</t>
  </si>
  <si>
    <t>B110020921</t>
  </si>
  <si>
    <t>B110020418</t>
  </si>
  <si>
    <t>B110020215</t>
  </si>
  <si>
    <t>B110020334</t>
  </si>
  <si>
    <t>B110020412</t>
  </si>
  <si>
    <t>B110020695</t>
  </si>
  <si>
    <t>B110020713</t>
  </si>
  <si>
    <t>B110020590</t>
  </si>
  <si>
    <t>B110020302</t>
  </si>
  <si>
    <t>B110020201</t>
  </si>
  <si>
    <t>B110020567</t>
  </si>
  <si>
    <t>B110020863</t>
  </si>
  <si>
    <t>B110020196</t>
  </si>
  <si>
    <t>B110020430</t>
  </si>
  <si>
    <t>B110020194</t>
  </si>
  <si>
    <t>B110020388</t>
  </si>
  <si>
    <t>B110020408</t>
  </si>
  <si>
    <t>B110020464</t>
  </si>
  <si>
    <t>B110020505</t>
  </si>
  <si>
    <t>B110020738</t>
  </si>
  <si>
    <t>B110020093</t>
  </si>
  <si>
    <t>B110020003</t>
  </si>
  <si>
    <t>B110020117</t>
  </si>
  <si>
    <t>B110020773</t>
  </si>
  <si>
    <t>B110020976</t>
  </si>
  <si>
    <t>B110020698</t>
  </si>
  <si>
    <t>B110020231</t>
  </si>
  <si>
    <t>B110020910</t>
  </si>
  <si>
    <t>B110020048</t>
  </si>
  <si>
    <t>B110020739</t>
  </si>
  <si>
    <t>B110020881</t>
  </si>
  <si>
    <t>B110020906</t>
  </si>
  <si>
    <t>B110020896</t>
  </si>
  <si>
    <t>B110020112</t>
  </si>
  <si>
    <t>B110020549</t>
  </si>
  <si>
    <t>B110020156</t>
  </si>
  <si>
    <t>B110020736</t>
  </si>
  <si>
    <t>B110020642</t>
  </si>
  <si>
    <t>B110020370</t>
  </si>
  <si>
    <t>B110020768</t>
  </si>
  <si>
    <t>B110020269</t>
  </si>
  <si>
    <t>B110020163</t>
  </si>
  <si>
    <t>B110020811</t>
  </si>
  <si>
    <t>B110020995</t>
  </si>
  <si>
    <t>B110020273</t>
  </si>
  <si>
    <t>B110020696</t>
  </si>
  <si>
    <t>B110020512</t>
  </si>
  <si>
    <t>B110020432</t>
  </si>
  <si>
    <t>B110020787</t>
  </si>
  <si>
    <t>B110020128</t>
  </si>
  <si>
    <t>B209020670</t>
  </si>
  <si>
    <t>B110020075</t>
  </si>
  <si>
    <t>B209020710</t>
  </si>
  <si>
    <t>B110020845</t>
  </si>
  <si>
    <t>B209020700</t>
  </si>
  <si>
    <t>B110020610</t>
  </si>
  <si>
    <t>B110020780</t>
  </si>
  <si>
    <t>B110020656</t>
  </si>
  <si>
    <t>B110020065</t>
  </si>
  <si>
    <t>B110020182</t>
  </si>
  <si>
    <t>B110020394</t>
  </si>
  <si>
    <t>B110020348</t>
  </si>
  <si>
    <t>B110020390</t>
  </si>
  <si>
    <t>B110020519</t>
  </si>
  <si>
    <t>B110020479</t>
  </si>
  <si>
    <t>B110020114</t>
  </si>
  <si>
    <t>B110020934</t>
  </si>
  <si>
    <t>B110020541</t>
  </si>
  <si>
    <t>B110020257</t>
  </si>
  <si>
    <t>B110020300</t>
  </si>
  <si>
    <t>B110020224</t>
  </si>
  <si>
    <t>B110020108</t>
  </si>
  <si>
    <t>B110020994</t>
  </si>
  <si>
    <t>B110020445</t>
  </si>
  <si>
    <t>B110020566</t>
  </si>
  <si>
    <t>B110020141</t>
  </si>
  <si>
    <t>B110020965</t>
  </si>
  <si>
    <t>B110020161</t>
  </si>
  <si>
    <t>B110020521</t>
  </si>
  <si>
    <t>B110020011</t>
  </si>
  <si>
    <t>B114020912</t>
  </si>
  <si>
    <t>B114020765</t>
  </si>
  <si>
    <t>B114020589</t>
  </si>
  <si>
    <t>B114020236</t>
  </si>
  <si>
    <t>B114020913</t>
  </si>
  <si>
    <t>B114020389</t>
  </si>
  <si>
    <t>B114020488</t>
  </si>
  <si>
    <t>B114020244</t>
  </si>
  <si>
    <t>B114020006</t>
  </si>
  <si>
    <t>B114020965</t>
  </si>
  <si>
    <t>B114020516</t>
  </si>
  <si>
    <t>B114020360</t>
  </si>
  <si>
    <t>B114020392</t>
  </si>
  <si>
    <t>B114020305</t>
  </si>
  <si>
    <t>B114020281</t>
  </si>
  <si>
    <t>B114020771</t>
  </si>
  <si>
    <t>B114020399</t>
  </si>
  <si>
    <t>B114020436</t>
  </si>
  <si>
    <t>B114020873</t>
  </si>
  <si>
    <t>B114020752</t>
  </si>
  <si>
    <t>B114020976</t>
  </si>
  <si>
    <t>B114020710</t>
  </si>
  <si>
    <t>B114020450</t>
  </si>
  <si>
    <t>B114020850</t>
  </si>
  <si>
    <t>B114020156</t>
  </si>
  <si>
    <t>B114020928</t>
  </si>
  <si>
    <t>B114020079</t>
  </si>
  <si>
    <t>B114020559</t>
  </si>
  <si>
    <t>B114020855</t>
  </si>
  <si>
    <t>B114020723</t>
  </si>
  <si>
    <t>B114020561</t>
  </si>
  <si>
    <t>B114020292</t>
  </si>
  <si>
    <t>B114020456</t>
  </si>
  <si>
    <t>B114020424</t>
  </si>
  <si>
    <t>B114020918</t>
  </si>
  <si>
    <t>B114020453</t>
  </si>
  <si>
    <t>B114020429</t>
  </si>
  <si>
    <t>B114020240</t>
  </si>
  <si>
    <t>B114020417</t>
  </si>
  <si>
    <t>B114020162</t>
  </si>
  <si>
    <t>B114020761</t>
  </si>
  <si>
    <t>B114020555</t>
  </si>
  <si>
    <t>B114020278</t>
  </si>
  <si>
    <t>B114020882</t>
  </si>
  <si>
    <t>B114020477</t>
  </si>
  <si>
    <t>B114020486</t>
  </si>
  <si>
    <t>B114020343</t>
  </si>
  <si>
    <t>B114020460</t>
  </si>
  <si>
    <t>B114020425</t>
  </si>
  <si>
    <t>B114020327</t>
  </si>
  <si>
    <t>B114020265</t>
  </si>
  <si>
    <t>B114020063</t>
  </si>
  <si>
    <t>B114020769</t>
  </si>
  <si>
    <t>B114020914</t>
  </si>
  <si>
    <t>B114020860</t>
  </si>
  <si>
    <t>B114020211</t>
  </si>
  <si>
    <t>B114020652</t>
  </si>
  <si>
    <t>B114020553</t>
  </si>
  <si>
    <t>B114020852</t>
  </si>
  <si>
    <t>B114020283</t>
  </si>
  <si>
    <t>B114020784</t>
  </si>
  <si>
    <t>B114020082</t>
  </si>
  <si>
    <t>B114020627</t>
  </si>
  <si>
    <t>B114020430</t>
  </si>
  <si>
    <t>B114020796</t>
  </si>
  <si>
    <t>B114020398</t>
  </si>
  <si>
    <t>B114020141</t>
  </si>
  <si>
    <t>B114020533</t>
  </si>
  <si>
    <t>B114020926</t>
  </si>
  <si>
    <t>B114020551</t>
  </si>
  <si>
    <t>B114020788</t>
  </si>
  <si>
    <t>B114020598</t>
  </si>
  <si>
    <t>B114020834</t>
  </si>
  <si>
    <t>B114020968</t>
  </si>
  <si>
    <t>B114020496</t>
  </si>
  <si>
    <t>B114020712</t>
  </si>
  <si>
    <t>B114020154</t>
  </si>
  <si>
    <t>B114020020</t>
  </si>
  <si>
    <t>B114020736</t>
  </si>
  <si>
    <t>B114020877</t>
  </si>
  <si>
    <t>B114020901</t>
  </si>
  <si>
    <t>B114020641</t>
  </si>
  <si>
    <t>B114020783</t>
  </si>
  <si>
    <t>B114020951</t>
  </si>
  <si>
    <t>B114020219</t>
  </si>
  <si>
    <t>B114020205</t>
  </si>
  <si>
    <t>B114020724</t>
  </si>
  <si>
    <t>B114020730</t>
  </si>
  <si>
    <t>B114020135</t>
  </si>
  <si>
    <t>B114020646</t>
  </si>
  <si>
    <t>B114020319</t>
  </si>
  <si>
    <t>B114020740</t>
  </si>
  <si>
    <t>B114020060</t>
  </si>
  <si>
    <t>B114020408</t>
  </si>
  <si>
    <t>B114020957</t>
  </si>
  <si>
    <t>B114020687</t>
  </si>
  <si>
    <t>B114020234</t>
  </si>
  <si>
    <t>B114020903</t>
  </si>
  <si>
    <t>B114020665</t>
  </si>
  <si>
    <t>B114020069</t>
  </si>
  <si>
    <t>B114020382</t>
  </si>
  <si>
    <t>B114020584</t>
  </si>
  <si>
    <t>B114020448</t>
  </si>
  <si>
    <t>B114020552</t>
  </si>
  <si>
    <t>B114020927</t>
  </si>
  <si>
    <t>B114020590</t>
  </si>
  <si>
    <t>B114020921</t>
  </si>
  <si>
    <t>B114020529</t>
  </si>
  <si>
    <t>B114020484</t>
  </si>
  <si>
    <t>B114020032</t>
  </si>
  <si>
    <t>B114020462</t>
  </si>
  <si>
    <t>B114020248</t>
  </si>
  <si>
    <t>B114020123</t>
  </si>
  <si>
    <t>B114020880</t>
  </si>
  <si>
    <t>B114020253</t>
  </si>
  <si>
    <t>B114020803</t>
  </si>
  <si>
    <t>B114020338</t>
  </si>
  <si>
    <t>B114020230</t>
  </si>
  <si>
    <t>B114020826</t>
  </si>
  <si>
    <t>B114020065</t>
  </si>
  <si>
    <t>B114020526</t>
  </si>
  <si>
    <t>B114020346</t>
  </si>
  <si>
    <t>B114020416</t>
  </si>
  <si>
    <t>B114020021</t>
  </si>
  <si>
    <t>B114020243</t>
  </si>
  <si>
    <t>B114020194</t>
  </si>
  <si>
    <t>B114020602</t>
  </si>
  <si>
    <t>B114020567</t>
  </si>
  <si>
    <t>B114020285</t>
  </si>
  <si>
    <t>B114020773</t>
  </si>
  <si>
    <t>B114020096</t>
  </si>
  <si>
    <t>B114020235</t>
  </si>
  <si>
    <t>B114020685</t>
  </si>
  <si>
    <t>B114020225</t>
  </si>
  <si>
    <t>B114020747</t>
  </si>
  <si>
    <t>B114020007</t>
  </si>
  <si>
    <t>B114020497</t>
  </si>
  <si>
    <t>B114020706</t>
  </si>
  <si>
    <t>B114020072</t>
  </si>
  <si>
    <t>B107020952</t>
  </si>
  <si>
    <t>B107020814</t>
  </si>
  <si>
    <t>B107020421</t>
  </si>
  <si>
    <t>B107020892</t>
  </si>
  <si>
    <t>B107020233</t>
  </si>
  <si>
    <t>B107020228</t>
  </si>
  <si>
    <t>B107020024</t>
  </si>
  <si>
    <t>B107020999</t>
  </si>
  <si>
    <t>B107020675</t>
  </si>
  <si>
    <t>B107020821</t>
  </si>
  <si>
    <t>B107020197</t>
  </si>
  <si>
    <t>B107020408</t>
  </si>
  <si>
    <t>B107020336</t>
  </si>
  <si>
    <t>B107020285</t>
  </si>
  <si>
    <t>B107020071</t>
  </si>
  <si>
    <t>B107020685</t>
  </si>
  <si>
    <t>B107020819</t>
  </si>
  <si>
    <t>B107020884</t>
  </si>
  <si>
    <t>B107020830</t>
  </si>
  <si>
    <t>B107020990</t>
  </si>
  <si>
    <t>B107020752</t>
  </si>
  <si>
    <t>B107020181</t>
  </si>
  <si>
    <t>B107020254</t>
  </si>
  <si>
    <t>B107020791</t>
  </si>
  <si>
    <t>B107020902</t>
  </si>
  <si>
    <t>B107020273</t>
  </si>
  <si>
    <t>B107020163</t>
  </si>
  <si>
    <t>B107020422</t>
  </si>
  <si>
    <t>B107020242</t>
  </si>
  <si>
    <t>B107020806</t>
  </si>
  <si>
    <t>B107020025</t>
  </si>
  <si>
    <t>B107020718</t>
  </si>
  <si>
    <t>B107020183</t>
  </si>
  <si>
    <t>B107020110</t>
  </si>
  <si>
    <t>B107020754</t>
  </si>
  <si>
    <t>B107020391</t>
  </si>
  <si>
    <t>B107020946</t>
  </si>
  <si>
    <t>B107020893</t>
  </si>
  <si>
    <t>B107020340</t>
  </si>
  <si>
    <t>B107020039</t>
  </si>
  <si>
    <t>B107020879</t>
  </si>
  <si>
    <t>B107020801</t>
  </si>
  <si>
    <t>B107020481</t>
  </si>
  <si>
    <t>B107020227</t>
  </si>
  <si>
    <t>B107020885</t>
  </si>
  <si>
    <t>B107020204</t>
  </si>
  <si>
    <t>B107020836</t>
  </si>
  <si>
    <t>B107020940</t>
  </si>
  <si>
    <t>B107020953</t>
  </si>
  <si>
    <t>B107020471</t>
  </si>
  <si>
    <t>B107020358</t>
  </si>
  <si>
    <t>B107020312</t>
  </si>
  <si>
    <t>B107020166</t>
  </si>
  <si>
    <t>B107020840</t>
  </si>
  <si>
    <t>B107020410</t>
  </si>
  <si>
    <t>B107020469</t>
  </si>
  <si>
    <t>B107020726</t>
  </si>
  <si>
    <t>B207011760</t>
  </si>
  <si>
    <t>B107020865</t>
  </si>
  <si>
    <t>B207011660</t>
  </si>
  <si>
    <t>B107020935</t>
  </si>
  <si>
    <t>B107020969</t>
  </si>
  <si>
    <t>B207011090</t>
  </si>
  <si>
    <t>B107020310</t>
  </si>
  <si>
    <t>B207011700</t>
  </si>
  <si>
    <t>B107020146</t>
  </si>
  <si>
    <t>B107020451</t>
  </si>
  <si>
    <t>B207011082</t>
  </si>
  <si>
    <t>B107020271</t>
  </si>
  <si>
    <t>B107020965</t>
  </si>
  <si>
    <t>B107020268</t>
  </si>
  <si>
    <t>B207011770</t>
  </si>
  <si>
    <t>B107020142</t>
  </si>
  <si>
    <t>B107020134</t>
  </si>
  <si>
    <t>B207011070</t>
  </si>
  <si>
    <t>B107020530</t>
  </si>
  <si>
    <t>B207011790</t>
  </si>
  <si>
    <t>B107020266</t>
  </si>
  <si>
    <t>B207011780</t>
  </si>
  <si>
    <t>B107020683</t>
  </si>
  <si>
    <t>B107010030</t>
  </si>
  <si>
    <t>B107020580</t>
  </si>
  <si>
    <t>B107020252</t>
  </si>
  <si>
    <t>B107020546</t>
  </si>
  <si>
    <t>B207011710</t>
  </si>
  <si>
    <t>B107020797</t>
  </si>
  <si>
    <t>B207011240</t>
  </si>
  <si>
    <t>B107020897</t>
  </si>
  <si>
    <t>B107020762</t>
  </si>
  <si>
    <t>B107020735</t>
  </si>
  <si>
    <t>B107020574</t>
  </si>
  <si>
    <t>B107020540</t>
  </si>
  <si>
    <t>B207011060</t>
  </si>
  <si>
    <t>B107020575</t>
  </si>
  <si>
    <t>B207011800</t>
  </si>
  <si>
    <t>B107020433</t>
  </si>
  <si>
    <t>B207010015</t>
  </si>
  <si>
    <t>B107020551</t>
  </si>
  <si>
    <t>B107020322</t>
  </si>
  <si>
    <t>B107020370</t>
  </si>
  <si>
    <t>B207011040</t>
  </si>
  <si>
    <t>B107020656</t>
  </si>
  <si>
    <t>B207011720</t>
  </si>
  <si>
    <t>B107020626</t>
  </si>
  <si>
    <t>B207011640</t>
  </si>
  <si>
    <t>B107020054</t>
  </si>
  <si>
    <t>B207011080</t>
  </si>
  <si>
    <t>B107020274</t>
  </si>
  <si>
    <t>B107020269</t>
  </si>
  <si>
    <t>B107020611</t>
  </si>
  <si>
    <t>B207011050</t>
  </si>
  <si>
    <t>B107020217</t>
  </si>
  <si>
    <t>B107020127</t>
  </si>
  <si>
    <t>B207011730</t>
  </si>
  <si>
    <t>B107020753</t>
  </si>
  <si>
    <t>B207011810</t>
  </si>
  <si>
    <t>B107020764</t>
  </si>
  <si>
    <t>B107020671</t>
  </si>
  <si>
    <t>B107020598</t>
  </si>
  <si>
    <t>B107020820</t>
  </si>
  <si>
    <t>B207011030</t>
  </si>
  <si>
    <t>B107020125</t>
  </si>
  <si>
    <t>B207011670</t>
  </si>
  <si>
    <t>B107020511</t>
  </si>
  <si>
    <t>B107020730</t>
  </si>
  <si>
    <t>B107010050</t>
  </si>
  <si>
    <t>B107020438</t>
  </si>
  <si>
    <t>B107020405</t>
  </si>
  <si>
    <t>B107020919</t>
  </si>
  <si>
    <t>B107020156</t>
  </si>
  <si>
    <t>B207011740</t>
  </si>
  <si>
    <t>B107020185</t>
  </si>
  <si>
    <t>B207011000</t>
  </si>
  <si>
    <t>B107020905</t>
  </si>
  <si>
    <t>B107020710</t>
  </si>
  <si>
    <t>B107010020</t>
  </si>
  <si>
    <t>B107020597</t>
  </si>
  <si>
    <t>B107020666</t>
  </si>
  <si>
    <t>B207011010</t>
  </si>
  <si>
    <t>B107020936</t>
  </si>
  <si>
    <t>B107020075</t>
  </si>
  <si>
    <t>B107010010</t>
  </si>
  <si>
    <t>B107020461</t>
  </si>
  <si>
    <t>B207011020</t>
  </si>
  <si>
    <t>B107020973</t>
  </si>
  <si>
    <t>B207011100</t>
  </si>
  <si>
    <t>B107020176</t>
  </si>
  <si>
    <t>B207011650</t>
  </si>
  <si>
    <t>B107020067</t>
  </si>
  <si>
    <t>B107020658</t>
  </si>
  <si>
    <t>B107020128</t>
  </si>
  <si>
    <t>B207011690</t>
  </si>
  <si>
    <t>B107020456</t>
  </si>
  <si>
    <t>B107010040</t>
  </si>
  <si>
    <t>B107020443</t>
  </si>
  <si>
    <t>B107011110</t>
  </si>
  <si>
    <t>B107020165</t>
  </si>
  <si>
    <t>B207011750</t>
  </si>
  <si>
    <t>B107020216</t>
  </si>
  <si>
    <t>B107020829</t>
  </si>
  <si>
    <t>B207011680</t>
  </si>
  <si>
    <t>B108020002</t>
  </si>
  <si>
    <t>B108020009</t>
  </si>
  <si>
    <t>B108020957</t>
  </si>
  <si>
    <t>B108020114</t>
  </si>
  <si>
    <t>B108020077</t>
  </si>
  <si>
    <t>B108020967</t>
  </si>
  <si>
    <t>B108020904</t>
  </si>
  <si>
    <t>B108020802</t>
  </si>
  <si>
    <t>B108020707</t>
  </si>
  <si>
    <t>B108020267</t>
  </si>
  <si>
    <t>B108020925</t>
  </si>
  <si>
    <t>B108020152</t>
  </si>
  <si>
    <t>B108020558</t>
  </si>
  <si>
    <t>B108020036</t>
  </si>
  <si>
    <t>B108020905</t>
  </si>
  <si>
    <t>B108020209</t>
  </si>
  <si>
    <t>B108020514</t>
  </si>
  <si>
    <t>B108020685</t>
  </si>
  <si>
    <t>B108020941</t>
  </si>
  <si>
    <t>B108020895</t>
  </si>
  <si>
    <t>B108020955</t>
  </si>
  <si>
    <t>B108020873</t>
  </si>
  <si>
    <t>B108020357</t>
  </si>
  <si>
    <t>B108020158</t>
  </si>
  <si>
    <t>B108020543</t>
  </si>
  <si>
    <t>B108020902</t>
  </si>
  <si>
    <t>B108020070</t>
  </si>
  <si>
    <t>B108020161</t>
  </si>
  <si>
    <t>B108020399</t>
  </si>
  <si>
    <t>B108020900</t>
  </si>
  <si>
    <t>B108020058</t>
  </si>
  <si>
    <t>B108020250</t>
  </si>
  <si>
    <t>B108020983</t>
  </si>
  <si>
    <t>B108020378</t>
  </si>
  <si>
    <t>B108020520</t>
  </si>
  <si>
    <t>B108020291</t>
  </si>
  <si>
    <t>B108020082</t>
  </si>
  <si>
    <t>B108020448</t>
  </si>
  <si>
    <t>B108020871</t>
  </si>
  <si>
    <t>B108020853</t>
  </si>
  <si>
    <t>B108020133</t>
  </si>
  <si>
    <t>B108020535</t>
  </si>
  <si>
    <t>B108020652</t>
  </si>
  <si>
    <t>B108020268</t>
  </si>
  <si>
    <t>B108020271</t>
  </si>
  <si>
    <t>B108020165</t>
  </si>
  <si>
    <t>B108020759</t>
  </si>
  <si>
    <t>B108020452</t>
  </si>
  <si>
    <t>B108020323</t>
  </si>
  <si>
    <t>B108020564</t>
  </si>
  <si>
    <t>B108020722</t>
  </si>
  <si>
    <t>B108020437</t>
  </si>
  <si>
    <t>B108020948</t>
  </si>
  <si>
    <t>B108020574</t>
  </si>
  <si>
    <t>B108020032</t>
  </si>
  <si>
    <t>B108020791</t>
  </si>
  <si>
    <t>B108020756</t>
  </si>
  <si>
    <t>B208011090</t>
  </si>
  <si>
    <t>B108020238</t>
  </si>
  <si>
    <t>B108020296</t>
  </si>
  <si>
    <t>B108020472</t>
  </si>
  <si>
    <t>B208011082</t>
  </si>
  <si>
    <t>B108020081</t>
  </si>
  <si>
    <t>B108020104</t>
  </si>
  <si>
    <t>B108020611</t>
  </si>
  <si>
    <t>B208011070</t>
  </si>
  <si>
    <t>B108020344</t>
  </si>
  <si>
    <t>B208011085</t>
  </si>
  <si>
    <t>B108020875</t>
  </si>
  <si>
    <t>B108020094</t>
  </si>
  <si>
    <t>B108020167</t>
  </si>
  <si>
    <t>B108020116</t>
  </si>
  <si>
    <t>B108010030</t>
  </si>
  <si>
    <t>B108020389</t>
  </si>
  <si>
    <t>B108020428</t>
  </si>
  <si>
    <t>B208011060</t>
  </si>
  <si>
    <t>B108020473</t>
  </si>
  <si>
    <t>B108020660</t>
  </si>
  <si>
    <t>B208011240</t>
  </si>
  <si>
    <t>B108020497</t>
  </si>
  <si>
    <t>B208011103</t>
  </si>
  <si>
    <t>B108020018</t>
  </si>
  <si>
    <t>B208011040</t>
  </si>
  <si>
    <t>B108020099</t>
  </si>
  <si>
    <t>B108020388</t>
  </si>
  <si>
    <t>B108020405</t>
  </si>
  <si>
    <t>B208011080</t>
  </si>
  <si>
    <t>B108020796</t>
  </si>
  <si>
    <t>B208011061</t>
  </si>
  <si>
    <t>B108020548</t>
  </si>
  <si>
    <t>B208011050</t>
  </si>
  <si>
    <t>B108020276</t>
  </si>
  <si>
    <t>B108020367</t>
  </si>
  <si>
    <t>B108020030</t>
  </si>
  <si>
    <t>B108020947</t>
  </si>
  <si>
    <t>B108020619</t>
  </si>
  <si>
    <t>B208011030</t>
  </si>
  <si>
    <t>B108020867</t>
  </si>
  <si>
    <t>B108020655</t>
  </si>
  <si>
    <t>B108020352</t>
  </si>
  <si>
    <t>B108020704</t>
  </si>
  <si>
    <t>B108020618</t>
  </si>
  <si>
    <t>B108020219</t>
  </si>
  <si>
    <t>B208011100</t>
  </si>
  <si>
    <t>B108020215</t>
  </si>
  <si>
    <t>B208011010</t>
  </si>
  <si>
    <t>B108020570</t>
  </si>
  <si>
    <t>B108020539</t>
  </si>
  <si>
    <t>B208011000</t>
  </si>
  <si>
    <t>B108020270</t>
  </si>
  <si>
    <t>B108020321</t>
  </si>
  <si>
    <t>B108010050</t>
  </si>
  <si>
    <t>B108020224</t>
  </si>
  <si>
    <t>B108020661</t>
  </si>
  <si>
    <t>B208011102</t>
  </si>
  <si>
    <t>B108020826</t>
  </si>
  <si>
    <t>B108020701</t>
  </si>
  <si>
    <t>B108020784</t>
  </si>
  <si>
    <t>B208011101</t>
  </si>
  <si>
    <t>B108020677</t>
  </si>
  <si>
    <t>B108020952</t>
  </si>
  <si>
    <t>B208011020</t>
  </si>
  <si>
    <t>B108020969</t>
  </si>
  <si>
    <t>B208011120</t>
  </si>
  <si>
    <t>B108020140</t>
  </si>
  <si>
    <t>B108010020</t>
  </si>
  <si>
    <t>B108020375</t>
  </si>
  <si>
    <t>B108010010</t>
  </si>
  <si>
    <t>B108020095</t>
  </si>
  <si>
    <t>B108020932</t>
  </si>
  <si>
    <t>B208011110</t>
  </si>
  <si>
    <t>B108020233</t>
  </si>
  <si>
    <t>B108020285</t>
  </si>
  <si>
    <t>B108010040</t>
  </si>
  <si>
    <t>B108020223</t>
  </si>
  <si>
    <t>B104020980</t>
  </si>
  <si>
    <t>B104020802</t>
  </si>
  <si>
    <t>B104020748</t>
  </si>
  <si>
    <t>B104020733</t>
  </si>
  <si>
    <t>B104020718</t>
  </si>
  <si>
    <t>B104020665</t>
  </si>
  <si>
    <t>B105020803</t>
  </si>
  <si>
    <t>B105020955</t>
  </si>
  <si>
    <t>B105020244</t>
  </si>
  <si>
    <t>B105020815</t>
  </si>
  <si>
    <t>B105020995</t>
  </si>
  <si>
    <t>B105020881</t>
  </si>
  <si>
    <t>B105020040</t>
  </si>
  <si>
    <t>B105020713</t>
  </si>
  <si>
    <t>B105020366</t>
  </si>
  <si>
    <t>B105020271</t>
  </si>
  <si>
    <t>B105020215</t>
  </si>
  <si>
    <t>B105020698</t>
  </si>
  <si>
    <t>B105020255</t>
  </si>
  <si>
    <t>B105020712</t>
  </si>
  <si>
    <t>B205011380</t>
  </si>
  <si>
    <t>B105020682</t>
  </si>
  <si>
    <t>B105020416</t>
  </si>
  <si>
    <t>B105020405</t>
  </si>
  <si>
    <t>B105020190</t>
  </si>
  <si>
    <t>B105020308</t>
  </si>
  <si>
    <t>B205011390</t>
  </si>
  <si>
    <t>B105020134</t>
  </si>
  <si>
    <t>B105020070</t>
  </si>
  <si>
    <t>B105020997</t>
  </si>
  <si>
    <t>B105020556</t>
  </si>
  <si>
    <t>B105020609</t>
  </si>
  <si>
    <t>B105020720</t>
  </si>
  <si>
    <t>B105020947</t>
  </si>
  <si>
    <t>B105020069</t>
  </si>
  <si>
    <t>B105020309</t>
  </si>
  <si>
    <t>B105020293</t>
  </si>
  <si>
    <t>B205011150</t>
  </si>
  <si>
    <t>B105020626</t>
  </si>
  <si>
    <t>B105020691</t>
  </si>
  <si>
    <t>B105020465</t>
  </si>
  <si>
    <t>B105020229</t>
  </si>
  <si>
    <t>B205011320</t>
  </si>
  <si>
    <t>B105020826</t>
  </si>
  <si>
    <t>B105020882</t>
  </si>
  <si>
    <t>B105020669</t>
  </si>
  <si>
    <t>B105020240</t>
  </si>
  <si>
    <t>B105020856</t>
  </si>
  <si>
    <t>B205011400</t>
  </si>
  <si>
    <t>B105020541</t>
  </si>
  <si>
    <t>B105020413</t>
  </si>
  <si>
    <t>B105020048</t>
  </si>
  <si>
    <t>B205011200</t>
  </si>
  <si>
    <t>B105020429</t>
  </si>
  <si>
    <t>B205011330</t>
  </si>
  <si>
    <t>B105020008</t>
  </si>
  <si>
    <t>B105020147</t>
  </si>
  <si>
    <t>B205011340</t>
  </si>
  <si>
    <t>B105020122</t>
  </si>
  <si>
    <t>B105020683</t>
  </si>
  <si>
    <t>B105020964</t>
  </si>
  <si>
    <t>B105020836</t>
  </si>
  <si>
    <t>B105020639</t>
  </si>
  <si>
    <t>B205011350</t>
  </si>
  <si>
    <t>B105020854</t>
  </si>
  <si>
    <t>B105020733</t>
  </si>
  <si>
    <t>B105020378</t>
  </si>
  <si>
    <t>B105020596</t>
  </si>
  <si>
    <t>B105020292</t>
  </si>
  <si>
    <t>B105020151</t>
  </si>
  <si>
    <t>B105020440</t>
  </si>
  <si>
    <t>B105020142</t>
  </si>
  <si>
    <t>B205011250</t>
  </si>
  <si>
    <t>B105020777</t>
  </si>
  <si>
    <t>B205011360</t>
  </si>
  <si>
    <t>B105020130</t>
  </si>
  <si>
    <t>B105020321</t>
  </si>
  <si>
    <t>B105020042</t>
  </si>
  <si>
    <t>B105020315</t>
  </si>
  <si>
    <t>B105020895</t>
  </si>
  <si>
    <t>B205011210</t>
  </si>
  <si>
    <t>B105020373</t>
  </si>
  <si>
    <t>B105020433</t>
  </si>
  <si>
    <t>B105020528</t>
  </si>
  <si>
    <t>B205011370</t>
  </si>
  <si>
    <t>B105020920</t>
  </si>
  <si>
    <t>B105020517</t>
  </si>
  <si>
    <t>B105020103</t>
  </si>
  <si>
    <t>B105020247</t>
  </si>
  <si>
    <t>B205011180</t>
  </si>
  <si>
    <t>B105020709</t>
  </si>
  <si>
    <t>B205011278</t>
  </si>
  <si>
    <t>B105020203</t>
  </si>
  <si>
    <t>B105020389</t>
  </si>
  <si>
    <t>B105020629</t>
  </si>
  <si>
    <t>B205011280</t>
  </si>
  <si>
    <t>B105020284</t>
  </si>
  <si>
    <t>B105020101</t>
  </si>
  <si>
    <t>B205010000</t>
  </si>
  <si>
    <t>B105020044</t>
  </si>
  <si>
    <t>B105020083</t>
  </si>
  <si>
    <t>B205010010</t>
  </si>
  <si>
    <t>B105020326</t>
  </si>
  <si>
    <t>B205010020</t>
  </si>
  <si>
    <t>B105020140</t>
  </si>
  <si>
    <t>B205011160</t>
  </si>
  <si>
    <t>B105020464</t>
  </si>
  <si>
    <t>B105020064</t>
  </si>
  <si>
    <t>B205010030</t>
  </si>
  <si>
    <t>B105020747</t>
  </si>
  <si>
    <t>B105020332</t>
  </si>
  <si>
    <t>B105020731</t>
  </si>
  <si>
    <t>B205010040</t>
  </si>
  <si>
    <t>B105020439</t>
  </si>
  <si>
    <t>B205011170</t>
  </si>
  <si>
    <t>B105020243</t>
  </si>
  <si>
    <t>B205011290</t>
  </si>
  <si>
    <t>B105020470</t>
  </si>
  <si>
    <t>B105020863</t>
  </si>
  <si>
    <t>B105020246</t>
  </si>
  <si>
    <t>B205011300</t>
  </si>
  <si>
    <t>B105020549</t>
  </si>
  <si>
    <t>B105020786</t>
  </si>
  <si>
    <t>B105020665</t>
  </si>
  <si>
    <t>B205011310</t>
  </si>
  <si>
    <t>B105020849</t>
  </si>
  <si>
    <t>B205011401</t>
  </si>
  <si>
    <t>B105020794</t>
  </si>
  <si>
    <t>B105020127</t>
  </si>
  <si>
    <t>B105020616</t>
  </si>
  <si>
    <t>B105020057</t>
  </si>
  <si>
    <t>B105020996</t>
  </si>
  <si>
    <t>B105020234</t>
  </si>
  <si>
    <t>B105020944</t>
  </si>
  <si>
    <t>B105020841</t>
  </si>
  <si>
    <t>B105020387</t>
  </si>
  <si>
    <t>B105020637</t>
  </si>
  <si>
    <t>B205011402</t>
  </si>
  <si>
    <t>B105020032</t>
  </si>
  <si>
    <t>B105020080</t>
  </si>
  <si>
    <t>B105020824</t>
  </si>
  <si>
    <t>B105020565</t>
  </si>
  <si>
    <t>B105020323</t>
  </si>
  <si>
    <t>B105020238</t>
  </si>
  <si>
    <t>B105020241</t>
  </si>
  <si>
    <t>B205011140</t>
  </si>
  <si>
    <t>B105020728</t>
  </si>
  <si>
    <t>B205011260</t>
  </si>
  <si>
    <t>B105020027</t>
  </si>
  <si>
    <t>B105020956</t>
  </si>
  <si>
    <t>B205011190</t>
  </si>
  <si>
    <t>B105020588</t>
  </si>
  <si>
    <t>B205011270</t>
  </si>
  <si>
    <t>B105020887</t>
  </si>
  <si>
    <t>B105020574</t>
  </si>
  <si>
    <t>B101020885</t>
  </si>
  <si>
    <t>B101020866</t>
  </si>
  <si>
    <t>B101020429</t>
  </si>
  <si>
    <t>B101020052</t>
  </si>
  <si>
    <t>B101020094</t>
  </si>
  <si>
    <t>B101020433</t>
  </si>
  <si>
    <t>B101020849</t>
  </si>
  <si>
    <t>B101020168</t>
  </si>
  <si>
    <t>B101020283</t>
  </si>
  <si>
    <t>B101020673</t>
  </si>
  <si>
    <t>B101020045</t>
  </si>
  <si>
    <t>B101020003</t>
  </si>
  <si>
    <t>B101020341</t>
  </si>
  <si>
    <t>B101020789</t>
  </si>
  <si>
    <t>B101020798</t>
  </si>
  <si>
    <t>B101020597</t>
  </si>
  <si>
    <t>B101020593</t>
  </si>
  <si>
    <t>B101020578</t>
  </si>
  <si>
    <t>B101020753</t>
  </si>
  <si>
    <t>B101020573</t>
  </si>
  <si>
    <t>B101020469</t>
  </si>
  <si>
    <t>B101020555</t>
  </si>
  <si>
    <t>B101020636</t>
  </si>
  <si>
    <t>B101020767</t>
  </si>
  <si>
    <t>B101020062</t>
  </si>
  <si>
    <t>B101020576</t>
  </si>
  <si>
    <t>B101020102</t>
  </si>
  <si>
    <t>B101020765</t>
  </si>
  <si>
    <t>B101020410</t>
  </si>
  <si>
    <t>B101020075</t>
  </si>
  <si>
    <t>B101020321</t>
  </si>
  <si>
    <t>B101020550</t>
  </si>
  <si>
    <t>B101020058</t>
  </si>
  <si>
    <t>B101020218</t>
  </si>
  <si>
    <t>B101020051</t>
  </si>
  <si>
    <t>B101020518</t>
  </si>
  <si>
    <t>B101020598</t>
  </si>
  <si>
    <t>B101020271</t>
  </si>
  <si>
    <t>B101020488</t>
  </si>
  <si>
    <t>B101020135</t>
  </si>
  <si>
    <t>B101020208</t>
  </si>
  <si>
    <t>B101020634</t>
  </si>
  <si>
    <t>B101020703</t>
  </si>
  <si>
    <t>B101020649</t>
  </si>
  <si>
    <t>B101020924</t>
  </si>
  <si>
    <t>B101020873</t>
  </si>
  <si>
    <t>B101020270</t>
  </si>
  <si>
    <t>B101020517</t>
  </si>
  <si>
    <t>B101020083</t>
  </si>
  <si>
    <t>B101020500</t>
  </si>
  <si>
    <t>B101020257</t>
  </si>
  <si>
    <t>B101020927</t>
  </si>
  <si>
    <t>B101020060</t>
  </si>
  <si>
    <t>B101020929</t>
  </si>
  <si>
    <t>B101020913</t>
  </si>
  <si>
    <t>B101020552</t>
  </si>
  <si>
    <t>B201013100</t>
  </si>
  <si>
    <t>B101020196</t>
  </si>
  <si>
    <t>B101020850</t>
  </si>
  <si>
    <t>B101031000</t>
  </si>
  <si>
    <t>B101020432</t>
  </si>
  <si>
    <t>B101020721</t>
  </si>
  <si>
    <t>B101020071</t>
  </si>
  <si>
    <t>B101020825</t>
  </si>
  <si>
    <t>B101020029</t>
  </si>
  <si>
    <t>B101010030</t>
  </si>
  <si>
    <t>B101020046</t>
  </si>
  <si>
    <t>B101020163</t>
  </si>
  <si>
    <t>B101020262</t>
  </si>
  <si>
    <t>B201011300</t>
  </si>
  <si>
    <t>B101020959</t>
  </si>
  <si>
    <t>B101020079</t>
  </si>
  <si>
    <t>B201000500</t>
  </si>
  <si>
    <t>B101020714</t>
  </si>
  <si>
    <t>B101020699</t>
  </si>
  <si>
    <t>B101020081</t>
  </si>
  <si>
    <t>B201011290</t>
  </si>
  <si>
    <t>B101020525</t>
  </si>
  <si>
    <t>B101030085</t>
  </si>
  <si>
    <t>B101020348</t>
  </si>
  <si>
    <t>B101020663</t>
  </si>
  <si>
    <t>B101020376</t>
  </si>
  <si>
    <t>B101020080</t>
  </si>
  <si>
    <t>B101020073</t>
  </si>
  <si>
    <t>B101020284</t>
  </si>
  <si>
    <t>B101020005</t>
  </si>
  <si>
    <t>B101010050</t>
  </si>
  <si>
    <t>B101020420</t>
  </si>
  <si>
    <t>B101010070</t>
  </si>
  <si>
    <t>B101020577</t>
  </si>
  <si>
    <t>B101010020</t>
  </si>
  <si>
    <t>B101020558</t>
  </si>
  <si>
    <t>B101020480</t>
  </si>
  <si>
    <t>B201011280</t>
  </si>
  <si>
    <t>B101020623</t>
  </si>
  <si>
    <t>B101020159</t>
  </si>
  <si>
    <t>B101020803</t>
  </si>
  <si>
    <t>B201011270</t>
  </si>
  <si>
    <t>B101020650</t>
  </si>
  <si>
    <t>B101020220</t>
  </si>
  <si>
    <t>B101020459</t>
  </si>
  <si>
    <t>B201010100</t>
  </si>
  <si>
    <t>B101020175</t>
  </si>
  <si>
    <t>B101020980</t>
  </si>
  <si>
    <t>B101020093</t>
  </si>
  <si>
    <t>B101030090</t>
  </si>
  <si>
    <t>B101020546</t>
  </si>
  <si>
    <t>B101020781</t>
  </si>
  <si>
    <t>B101020746</t>
  </si>
  <si>
    <t>B101020344</t>
  </si>
  <si>
    <t>B101020250</t>
  </si>
  <si>
    <t>B101020370</t>
  </si>
  <si>
    <t>B101020946</t>
  </si>
  <si>
    <t>B101010080</t>
  </si>
  <si>
    <t>B101020089</t>
  </si>
  <si>
    <t>B101020591</t>
  </si>
  <si>
    <t>B101020540</t>
  </si>
  <si>
    <t>B201011260</t>
  </si>
  <si>
    <t>B101020744</t>
  </si>
  <si>
    <t>B201011250</t>
  </si>
  <si>
    <t>B101020845</t>
  </si>
  <si>
    <t>B101010010</t>
  </si>
  <si>
    <t>B101020988</t>
  </si>
  <si>
    <t>B101010060</t>
  </si>
  <si>
    <t>B101020345</t>
  </si>
  <si>
    <t>B101010040</t>
  </si>
  <si>
    <t>B101020604</t>
  </si>
  <si>
    <t>B111070355</t>
  </si>
  <si>
    <t>B111070070</t>
  </si>
  <si>
    <t>B111070545</t>
  </si>
  <si>
    <t>B111070677</t>
  </si>
  <si>
    <t>B111070379</t>
  </si>
  <si>
    <t>B111070438</t>
  </si>
  <si>
    <t>B110070981</t>
  </si>
  <si>
    <t>B110070077</t>
  </si>
  <si>
    <t>B110070406</t>
  </si>
  <si>
    <t>B110070732</t>
  </si>
  <si>
    <t>B110070203</t>
  </si>
  <si>
    <t>B110070964</t>
  </si>
  <si>
    <t>B110070384</t>
  </si>
  <si>
    <t>B108070970</t>
  </si>
  <si>
    <t>B108070785</t>
  </si>
  <si>
    <t>B108070223</t>
  </si>
  <si>
    <t>B108070716</t>
  </si>
  <si>
    <t>B108070262</t>
  </si>
  <si>
    <t>B108070476</t>
  </si>
  <si>
    <t>B110080869</t>
  </si>
  <si>
    <t>B110080842</t>
  </si>
  <si>
    <t>B110080663</t>
  </si>
  <si>
    <t>B110080501</t>
  </si>
  <si>
    <t>B110080349</t>
  </si>
  <si>
    <t>B110080518</t>
  </si>
  <si>
    <t>B110080012</t>
  </si>
  <si>
    <t>B108080156</t>
  </si>
  <si>
    <t>B108080445</t>
  </si>
  <si>
    <t>B108080848</t>
  </si>
  <si>
    <t>B108080751</t>
  </si>
  <si>
    <t>B108080470</t>
  </si>
  <si>
    <t>B108080912</t>
  </si>
  <si>
    <t>B108080724</t>
  </si>
  <si>
    <t>B111090763</t>
  </si>
  <si>
    <t>B111090105</t>
  </si>
  <si>
    <t>B111090966</t>
  </si>
  <si>
    <t>B111090123</t>
  </si>
  <si>
    <t>B111090563</t>
  </si>
  <si>
    <t>B111090738</t>
  </si>
  <si>
    <t>B111090197</t>
  </si>
  <si>
    <t>B111090323</t>
  </si>
  <si>
    <t>B111090122</t>
  </si>
  <si>
    <t>B111090893</t>
  </si>
  <si>
    <t>B111090760</t>
  </si>
  <si>
    <t>B111090548</t>
  </si>
  <si>
    <t>B111090973</t>
  </si>
  <si>
    <t>B111090780</t>
  </si>
  <si>
    <t>B111090706</t>
  </si>
  <si>
    <t>B111090012</t>
  </si>
  <si>
    <t>B111090653</t>
  </si>
  <si>
    <t>B111090189</t>
  </si>
  <si>
    <t>B111090338</t>
  </si>
  <si>
    <t>B111090196</t>
  </si>
  <si>
    <t>B111090221</t>
  </si>
  <si>
    <t>B111090756</t>
  </si>
  <si>
    <t>B111090495</t>
  </si>
  <si>
    <t>B111090283</t>
  </si>
  <si>
    <t>B111090741</t>
  </si>
  <si>
    <t>B111090603</t>
  </si>
  <si>
    <t>B111090778</t>
  </si>
  <si>
    <t>B111090537</t>
  </si>
  <si>
    <t>B111090889</t>
  </si>
  <si>
    <t>B111090611</t>
  </si>
  <si>
    <t>B111090360</t>
  </si>
  <si>
    <t>B111090289</t>
  </si>
  <si>
    <t>B111090102</t>
  </si>
  <si>
    <t>B111090852</t>
  </si>
  <si>
    <t>B111090198</t>
  </si>
  <si>
    <t>B111090303</t>
  </si>
  <si>
    <t>B111090232</t>
  </si>
  <si>
    <t>B111090369</t>
  </si>
  <si>
    <t>B111090183</t>
  </si>
  <si>
    <t>B111090309</t>
  </si>
  <si>
    <t>B111090770</t>
  </si>
  <si>
    <t>B111090014</t>
  </si>
  <si>
    <t>B111090719</t>
  </si>
  <si>
    <t>B111090725</t>
  </si>
  <si>
    <t>B111090546</t>
  </si>
  <si>
    <t>B111090129</t>
  </si>
  <si>
    <t>B111090280</t>
  </si>
  <si>
    <t>B111090046</t>
  </si>
  <si>
    <t>B111090997</t>
  </si>
  <si>
    <t>B111090055</t>
  </si>
  <si>
    <t>B111090566</t>
  </si>
  <si>
    <t>B111090299</t>
  </si>
  <si>
    <t>B111090502</t>
  </si>
  <si>
    <t>B111090714</t>
  </si>
  <si>
    <t>B111090464</t>
  </si>
  <si>
    <t>B111090277</t>
  </si>
  <si>
    <t>B111090313</t>
  </si>
  <si>
    <t>B111090257</t>
  </si>
  <si>
    <t>B111090236</t>
  </si>
  <si>
    <t>B110090827</t>
  </si>
  <si>
    <t>B110090301</t>
  </si>
  <si>
    <t>B110090718</t>
  </si>
  <si>
    <t>B110090476</t>
  </si>
  <si>
    <t>B110090226</t>
  </si>
  <si>
    <t>B110090414</t>
  </si>
  <si>
    <t>B110090029</t>
  </si>
  <si>
    <t>B110090708</t>
  </si>
  <si>
    <t>B110090313</t>
  </si>
  <si>
    <t>B110090446</t>
  </si>
  <si>
    <t>B110090679</t>
  </si>
  <si>
    <t>B110090282</t>
  </si>
  <si>
    <t>B110090595</t>
  </si>
  <si>
    <t>B110090506</t>
  </si>
  <si>
    <t>B110090377</t>
  </si>
  <si>
    <t>B110090484</t>
  </si>
  <si>
    <t>B110090845</t>
  </si>
  <si>
    <t>B110090566</t>
  </si>
  <si>
    <t>B110090543</t>
  </si>
  <si>
    <t>B110090569</t>
  </si>
  <si>
    <t>B110090871</t>
  </si>
  <si>
    <t>B110090748</t>
  </si>
  <si>
    <t>B110090010</t>
  </si>
  <si>
    <t>B110090606</t>
  </si>
  <si>
    <t>B110090332</t>
  </si>
  <si>
    <t>B110090352</t>
  </si>
  <si>
    <t>B110090529</t>
  </si>
  <si>
    <t>B110090274</t>
  </si>
  <si>
    <t>B110090186</t>
  </si>
  <si>
    <t>B110090330</t>
  </si>
  <si>
    <t>B110090970</t>
  </si>
  <si>
    <t>B110090872</t>
  </si>
  <si>
    <t>B110090941</t>
  </si>
  <si>
    <t>B110090435</t>
  </si>
  <si>
    <t>B110090499</t>
  </si>
  <si>
    <t>B110090195</t>
  </si>
  <si>
    <t>B110090251</t>
  </si>
  <si>
    <t>B110090850</t>
  </si>
  <si>
    <t>B110090087</t>
  </si>
  <si>
    <t>B110090217</t>
  </si>
  <si>
    <t>B110090957</t>
  </si>
  <si>
    <t>B110090247</t>
  </si>
  <si>
    <t>B110090088</t>
  </si>
  <si>
    <t>B110090363</t>
  </si>
  <si>
    <t>B110090285</t>
  </si>
  <si>
    <t>B110090737</t>
  </si>
  <si>
    <t>B110090816</t>
  </si>
  <si>
    <t>B110090902</t>
  </si>
  <si>
    <t>B110090416</t>
  </si>
  <si>
    <t>B110090461</t>
  </si>
  <si>
    <t>B110090264</t>
  </si>
  <si>
    <t>B110090249</t>
  </si>
  <si>
    <t>B110090500</t>
  </si>
  <si>
    <t>B110090768</t>
  </si>
  <si>
    <t>B110090348</t>
  </si>
  <si>
    <t>B110090568</t>
  </si>
  <si>
    <t>B110090475</t>
  </si>
  <si>
    <t>B110090583</t>
  </si>
  <si>
    <t>B110090286</t>
  </si>
  <si>
    <t>B110090551</t>
  </si>
  <si>
    <t>B110090776</t>
  </si>
  <si>
    <t>B110090624</t>
  </si>
  <si>
    <t>B110090246</t>
  </si>
  <si>
    <t>B110090901</t>
  </si>
  <si>
    <t>B110090684</t>
  </si>
  <si>
    <t>B110090707</t>
  </si>
  <si>
    <t>B110090487</t>
  </si>
  <si>
    <t>B110090661</t>
  </si>
  <si>
    <t>B110090793</t>
  </si>
  <si>
    <t>B110090728</t>
  </si>
  <si>
    <t>B110090388</t>
  </si>
  <si>
    <t>B110090502</t>
  </si>
  <si>
    <t>B110090610</t>
  </si>
  <si>
    <t>B110090458</t>
  </si>
  <si>
    <t>B110090495</t>
  </si>
  <si>
    <t>B110090811</t>
  </si>
  <si>
    <t>B110090017</t>
  </si>
  <si>
    <t>B110090344</t>
  </si>
  <si>
    <t>B110090095</t>
  </si>
  <si>
    <t>A110030665</t>
  </si>
  <si>
    <t>ESS≤16MWh</t>
  </si>
  <si>
    <t>A210060090</t>
  </si>
  <si>
    <t>A111030799</t>
  </si>
  <si>
    <t>A111060030</t>
  </si>
  <si>
    <t>A113030070</t>
  </si>
  <si>
    <t>Salt Water</t>
  </si>
  <si>
    <t>A213060030</t>
  </si>
  <si>
    <t>Bebat Code 2025</t>
  </si>
  <si>
    <t>Exception</t>
  </si>
  <si>
    <t>Category</t>
  </si>
  <si>
    <t>Chemical Family - old</t>
  </si>
  <si>
    <t>Usage</t>
  </si>
  <si>
    <t>Unit Price</t>
  </si>
  <si>
    <t>Price Type</t>
  </si>
  <si>
    <t>Subfamily 2024</t>
  </si>
  <si>
    <t>Usage 2024</t>
  </si>
  <si>
    <t>A110080011</t>
  </si>
  <si>
    <t>apart</t>
  </si>
  <si>
    <t>electricVehicles</t>
  </si>
  <si>
    <t>LITHIUM-ION</t>
  </si>
  <si>
    <t>industrial</t>
  </si>
  <si>
    <t>weight (kg)</t>
  </si>
  <si>
    <t>PROPULSION CAR</t>
  </si>
  <si>
    <t>A110080016</t>
  </si>
  <si>
    <t>propulsionNotCar</t>
  </si>
  <si>
    <t>PROPULSION NOT CAR</t>
  </si>
  <si>
    <t>A210036520</t>
  </si>
  <si>
    <t>other</t>
  </si>
  <si>
    <t>PACKS</t>
  </si>
  <si>
    <t>A210036550</t>
  </si>
  <si>
    <t>A210060010</t>
  </si>
  <si>
    <t>energyStorage</t>
  </si>
  <si>
    <t>ENERGY STORAGE</t>
  </si>
  <si>
    <t>A213060010</t>
  </si>
  <si>
    <t>SALTWATER</t>
  </si>
  <si>
    <t>B110080011</t>
  </si>
  <si>
    <t>built-in</t>
  </si>
  <si>
    <t>B110080016</t>
  </si>
  <si>
    <t>B210036520</t>
  </si>
  <si>
    <t>B210036550</t>
  </si>
  <si>
    <t>SA11001051</t>
  </si>
  <si>
    <t>starter</t>
  </si>
  <si>
    <t>automotive</t>
  </si>
  <si>
    <t>RECHARG. LITHIUM</t>
  </si>
  <si>
    <t>Automotive</t>
  </si>
  <si>
    <t>SB11001051</t>
  </si>
  <si>
    <t>ZINC-CARBON</t>
  </si>
  <si>
    <t>portable</t>
  </si>
  <si>
    <t>unit</t>
  </si>
  <si>
    <t>SUPER</t>
  </si>
  <si>
    <t>SUPER PLUS</t>
  </si>
  <si>
    <t>OTHERS</t>
  </si>
  <si>
    <t>A101031010</t>
  </si>
  <si>
    <t>ALKALINE-MANGANESE</t>
  </si>
  <si>
    <t>ALKALINE</t>
  </si>
  <si>
    <t>A102010990</t>
  </si>
  <si>
    <t>OTHERS ALKALINE</t>
  </si>
  <si>
    <t>MULTI CELL</t>
  </si>
  <si>
    <t>BUTTON ALKALINE</t>
  </si>
  <si>
    <t>A102040270</t>
  </si>
  <si>
    <t>GP23A</t>
  </si>
  <si>
    <t>A102040280</t>
  </si>
  <si>
    <t>GP27A</t>
  </si>
  <si>
    <t>A102040290</t>
  </si>
  <si>
    <t>PX19</t>
  </si>
  <si>
    <t>PHOTO ALKALINE</t>
  </si>
  <si>
    <t>A102040300</t>
  </si>
  <si>
    <t>PX21</t>
  </si>
  <si>
    <t/>
  </si>
  <si>
    <t>A102040310</t>
  </si>
  <si>
    <t>PX24</t>
  </si>
  <si>
    <t>A102042120</t>
  </si>
  <si>
    <t>GP25A/GP29A</t>
  </si>
  <si>
    <t>A102042140</t>
  </si>
  <si>
    <t>GP10A</t>
  </si>
  <si>
    <t>A102042150</t>
  </si>
  <si>
    <t>LR1131</t>
  </si>
  <si>
    <t>A102042190</t>
  </si>
  <si>
    <t>SILVER OXYDE</t>
  </si>
  <si>
    <t>OTHERS BUTTON</t>
  </si>
  <si>
    <t>A104011320</t>
  </si>
  <si>
    <t>ZINC AIR</t>
  </si>
  <si>
    <t>HEARING AIDS</t>
  </si>
  <si>
    <t>A105010810</t>
  </si>
  <si>
    <t>A105020050</t>
  </si>
  <si>
    <t>A105020980</t>
  </si>
  <si>
    <t>A106010010</t>
  </si>
  <si>
    <t>LITHIUM</t>
  </si>
  <si>
    <t>SINGLE CELLS</t>
  </si>
  <si>
    <t>A106010020</t>
  </si>
  <si>
    <t>A106010090</t>
  </si>
  <si>
    <t>A106010605</t>
  </si>
  <si>
    <t>COIN</t>
  </si>
  <si>
    <t>A106010608</t>
  </si>
  <si>
    <t>OTHERS SINGLE CELLS</t>
  </si>
  <si>
    <t>PHOTO</t>
  </si>
  <si>
    <t>OTHERS BUTTON CELLS</t>
  </si>
  <si>
    <t>A106020970</t>
  </si>
  <si>
    <t>OTHER SINGLE CELLS</t>
  </si>
  <si>
    <t>A106020980</t>
  </si>
  <si>
    <t>NICKEL-CADMIUM</t>
  </si>
  <si>
    <t>A107025130</t>
  </si>
  <si>
    <t>VIDEO PACKS</t>
  </si>
  <si>
    <t>A107025140</t>
  </si>
  <si>
    <t>A107025150</t>
  </si>
  <si>
    <t>A107025160</t>
  </si>
  <si>
    <t>A107025170</t>
  </si>
  <si>
    <t>A107025180</t>
  </si>
  <si>
    <t>A107025190</t>
  </si>
  <si>
    <t>A107025200</t>
  </si>
  <si>
    <t>A107025210</t>
  </si>
  <si>
    <t>A107025220</t>
  </si>
  <si>
    <t>A107025230</t>
  </si>
  <si>
    <t>A107025240</t>
  </si>
  <si>
    <t>A107025250</t>
  </si>
  <si>
    <t>A107025260</t>
  </si>
  <si>
    <t>A107025270</t>
  </si>
  <si>
    <t>A107025280</t>
  </si>
  <si>
    <t>A107025290</t>
  </si>
  <si>
    <t>A107025300</t>
  </si>
  <si>
    <t>A107025310</t>
  </si>
  <si>
    <t>A107025320</t>
  </si>
  <si>
    <t>A107025330</t>
  </si>
  <si>
    <t>A107025340</t>
  </si>
  <si>
    <t>A107025350</t>
  </si>
  <si>
    <t>A107025360</t>
  </si>
  <si>
    <t>A107025370</t>
  </si>
  <si>
    <t>A107025380</t>
  </si>
  <si>
    <t>A107025390</t>
  </si>
  <si>
    <t>A107025400</t>
  </si>
  <si>
    <t>A107025410</t>
  </si>
  <si>
    <t>A107025420</t>
  </si>
  <si>
    <t>A107025430</t>
  </si>
  <si>
    <t>A107035070</t>
  </si>
  <si>
    <t>GSM</t>
  </si>
  <si>
    <t>A107035080</t>
  </si>
  <si>
    <t>A107035090</t>
  </si>
  <si>
    <t>A107035100</t>
  </si>
  <si>
    <t>A107035110</t>
  </si>
  <si>
    <t>A107035120</t>
  </si>
  <si>
    <t>A107035125</t>
  </si>
  <si>
    <t>A107035130</t>
  </si>
  <si>
    <t>A107035140</t>
  </si>
  <si>
    <t>A107035150</t>
  </si>
  <si>
    <t>A107035160</t>
  </si>
  <si>
    <t>A107035170</t>
  </si>
  <si>
    <t>A107035180</t>
  </si>
  <si>
    <t>A107035190</t>
  </si>
  <si>
    <t>A107035200</t>
  </si>
  <si>
    <t>A107035210</t>
  </si>
  <si>
    <t>A107035220</t>
  </si>
  <si>
    <t>A107045040</t>
  </si>
  <si>
    <t>CORDLESS</t>
  </si>
  <si>
    <t>A107045050</t>
  </si>
  <si>
    <t>A107045060</t>
  </si>
  <si>
    <t>A107045070</t>
  </si>
  <si>
    <t>A107045080</t>
  </si>
  <si>
    <t>A107045090</t>
  </si>
  <si>
    <t>A107045100</t>
  </si>
  <si>
    <t>A107045110</t>
  </si>
  <si>
    <t>A107045120</t>
  </si>
  <si>
    <t>A107045125</t>
  </si>
  <si>
    <t>A107045130</t>
  </si>
  <si>
    <t>A107065250</t>
  </si>
  <si>
    <t>TOOLS</t>
  </si>
  <si>
    <t>A107065260</t>
  </si>
  <si>
    <t>A107065270</t>
  </si>
  <si>
    <t>A107065280</t>
  </si>
  <si>
    <t>A107065290</t>
  </si>
  <si>
    <t>A107065300</t>
  </si>
  <si>
    <t>A107065310</t>
  </si>
  <si>
    <t>A107065320</t>
  </si>
  <si>
    <t>A107065330</t>
  </si>
  <si>
    <t>A107065340</t>
  </si>
  <si>
    <t>A107065350</t>
  </si>
  <si>
    <t>A107065360</t>
  </si>
  <si>
    <t>A107065370</t>
  </si>
  <si>
    <t>A107065380</t>
  </si>
  <si>
    <t>A107065390</t>
  </si>
  <si>
    <t>A107065400</t>
  </si>
  <si>
    <t>A107065405</t>
  </si>
  <si>
    <t>A107065410</t>
  </si>
  <si>
    <t>A107065415</t>
  </si>
  <si>
    <t>A107065420</t>
  </si>
  <si>
    <t>A107065425</t>
  </si>
  <si>
    <t>A107065430</t>
  </si>
  <si>
    <t>A107065435</t>
  </si>
  <si>
    <t>A107065440</t>
  </si>
  <si>
    <t>A107065445</t>
  </si>
  <si>
    <t>A107065450</t>
  </si>
  <si>
    <t>A107065455</t>
  </si>
  <si>
    <t>A107065460</t>
  </si>
  <si>
    <t>A107065465</t>
  </si>
  <si>
    <t>A107065470</t>
  </si>
  <si>
    <t>A107065475</t>
  </si>
  <si>
    <t>A107065480</t>
  </si>
  <si>
    <t>A107065485</t>
  </si>
  <si>
    <t>A107065490</t>
  </si>
  <si>
    <t>A107065495</t>
  </si>
  <si>
    <t>A107065500</t>
  </si>
  <si>
    <t>A107065505</t>
  </si>
  <si>
    <t>A107065510</t>
  </si>
  <si>
    <t>A107065515</t>
  </si>
  <si>
    <t>A107065520</t>
  </si>
  <si>
    <t>A107065525</t>
  </si>
  <si>
    <t>A107065530</t>
  </si>
  <si>
    <t>A107065535</t>
  </si>
  <si>
    <t>A107065540</t>
  </si>
  <si>
    <t>A107065545</t>
  </si>
  <si>
    <t>A107065550</t>
  </si>
  <si>
    <t>A107065555</t>
  </si>
  <si>
    <t>A107065560</t>
  </si>
  <si>
    <t>A107065565</t>
  </si>
  <si>
    <t>A107065570</t>
  </si>
  <si>
    <t>A107075110</t>
  </si>
  <si>
    <t>RACING</t>
  </si>
  <si>
    <t>A107075120</t>
  </si>
  <si>
    <t>A107075125</t>
  </si>
  <si>
    <t>A107075130</t>
  </si>
  <si>
    <t>A107075140</t>
  </si>
  <si>
    <t>A107075150</t>
  </si>
  <si>
    <t>A107075160</t>
  </si>
  <si>
    <t>A107075170</t>
  </si>
  <si>
    <t>A107075180</t>
  </si>
  <si>
    <t>A107075190</t>
  </si>
  <si>
    <t>A107075200</t>
  </si>
  <si>
    <t>A107075205</t>
  </si>
  <si>
    <t>A107075210</t>
  </si>
  <si>
    <t>A107075215</t>
  </si>
  <si>
    <t>A107075220</t>
  </si>
  <si>
    <t>A107075225</t>
  </si>
  <si>
    <t>A107075230</t>
  </si>
  <si>
    <t>A107075240</t>
  </si>
  <si>
    <t>A107075250</t>
  </si>
  <si>
    <t>A107075260</t>
  </si>
  <si>
    <t>A107075270</t>
  </si>
  <si>
    <t>A107075280</t>
  </si>
  <si>
    <t>A107075290</t>
  </si>
  <si>
    <t>A107075300</t>
  </si>
  <si>
    <t>A107075310</t>
  </si>
  <si>
    <t>A107075320</t>
  </si>
  <si>
    <t>A107075330</t>
  </si>
  <si>
    <t>A107075340</t>
  </si>
  <si>
    <t>A107075350</t>
  </si>
  <si>
    <t>A107075360</t>
  </si>
  <si>
    <t>A107075370</t>
  </si>
  <si>
    <t>A107075380</t>
  </si>
  <si>
    <t>A107075390</t>
  </si>
  <si>
    <t>A107075400</t>
  </si>
  <si>
    <t>NICKEL-METALHYDRIDE</t>
  </si>
  <si>
    <t>C /HKR25/43</t>
  </si>
  <si>
    <t>A108025098</t>
  </si>
  <si>
    <t>A108025100</t>
  </si>
  <si>
    <t>A108025104</t>
  </si>
  <si>
    <t>A108025106</t>
  </si>
  <si>
    <t>A108025108</t>
  </si>
  <si>
    <t>A108025110</t>
  </si>
  <si>
    <t>A108025112</t>
  </si>
  <si>
    <t>A108025130</t>
  </si>
  <si>
    <t>A108025140</t>
  </si>
  <si>
    <t>A108025150</t>
  </si>
  <si>
    <t>A108025160</t>
  </si>
  <si>
    <t>A108025170</t>
  </si>
  <si>
    <t>A108025180</t>
  </si>
  <si>
    <t>A108025190</t>
  </si>
  <si>
    <t>A108025200</t>
  </si>
  <si>
    <t>A108025210</t>
  </si>
  <si>
    <t>A108025220</t>
  </si>
  <si>
    <t>A108025230</t>
  </si>
  <si>
    <t>A108025240</t>
  </si>
  <si>
    <t>A108025250</t>
  </si>
  <si>
    <t>A108025260</t>
  </si>
  <si>
    <t>A108025270</t>
  </si>
  <si>
    <t>A108025280</t>
  </si>
  <si>
    <t>A108025290</t>
  </si>
  <si>
    <t>A108025300</t>
  </si>
  <si>
    <t>A108025310</t>
  </si>
  <si>
    <t>A108025320</t>
  </si>
  <si>
    <t>A108025330</t>
  </si>
  <si>
    <t>A108025340</t>
  </si>
  <si>
    <t>A108025350</t>
  </si>
  <si>
    <t>A108025360</t>
  </si>
  <si>
    <t>A108025370</t>
  </si>
  <si>
    <t>A108025380</t>
  </si>
  <si>
    <t>A108025390</t>
  </si>
  <si>
    <t>A108025400</t>
  </si>
  <si>
    <t>A108025410</t>
  </si>
  <si>
    <t>A108025420</t>
  </si>
  <si>
    <t>A108025430</t>
  </si>
  <si>
    <t>A108035030</t>
  </si>
  <si>
    <t>A108035040</t>
  </si>
  <si>
    <t>A108035050</t>
  </si>
  <si>
    <t>A108035060</t>
  </si>
  <si>
    <t>A108035070</t>
  </si>
  <si>
    <t>A108035080</t>
  </si>
  <si>
    <t>A108035090</t>
  </si>
  <si>
    <t>A108035100</t>
  </si>
  <si>
    <t>A108035110</t>
  </si>
  <si>
    <t>A108035120</t>
  </si>
  <si>
    <t>A108035125</t>
  </si>
  <si>
    <t>A108035130</t>
  </si>
  <si>
    <t>A108035140</t>
  </si>
  <si>
    <t>A108035150</t>
  </si>
  <si>
    <t>A108035160</t>
  </si>
  <si>
    <t>A108035170</t>
  </si>
  <si>
    <t>A108035180</t>
  </si>
  <si>
    <t>A108035190</t>
  </si>
  <si>
    <t>A108035200</t>
  </si>
  <si>
    <t>A108035210</t>
  </si>
  <si>
    <t>A108035220</t>
  </si>
  <si>
    <t>A108065110</t>
  </si>
  <si>
    <t>A108065120</t>
  </si>
  <si>
    <t>A108065130</t>
  </si>
  <si>
    <t>A108065140</t>
  </si>
  <si>
    <t>A108065150</t>
  </si>
  <si>
    <t>A108065160</t>
  </si>
  <si>
    <t>A108065170</t>
  </si>
  <si>
    <t>A108065180</t>
  </si>
  <si>
    <t>A108065190</t>
  </si>
  <si>
    <t>A108065200</t>
  </si>
  <si>
    <t>A108065210</t>
  </si>
  <si>
    <t>A108065220</t>
  </si>
  <si>
    <t>A108065230</t>
  </si>
  <si>
    <t>A108065240</t>
  </si>
  <si>
    <t>A108065250</t>
  </si>
  <si>
    <t>A108065260</t>
  </si>
  <si>
    <t>A108065270</t>
  </si>
  <si>
    <t>A108065280</t>
  </si>
  <si>
    <t>A108065290</t>
  </si>
  <si>
    <t>A108065300</t>
  </si>
  <si>
    <t>A108065310</t>
  </si>
  <si>
    <t>A108065320</t>
  </si>
  <si>
    <t>A108065330</t>
  </si>
  <si>
    <t>A108065340</t>
  </si>
  <si>
    <t>A108065350</t>
  </si>
  <si>
    <t>A108065360</t>
  </si>
  <si>
    <t>A108065370</t>
  </si>
  <si>
    <t>A108065380</t>
  </si>
  <si>
    <t>A108065390</t>
  </si>
  <si>
    <t>A108065400</t>
  </si>
  <si>
    <t>A108065410</t>
  </si>
  <si>
    <t>A108065420</t>
  </si>
  <si>
    <t>A108065430</t>
  </si>
  <si>
    <t>A108065440</t>
  </si>
  <si>
    <t>A108065450</t>
  </si>
  <si>
    <t>A108065460</t>
  </si>
  <si>
    <t>A108065470</t>
  </si>
  <si>
    <t>A108065480</t>
  </si>
  <si>
    <t>A108065490</t>
  </si>
  <si>
    <t>A108065500</t>
  </si>
  <si>
    <t>A108065510</t>
  </si>
  <si>
    <t>A108065520</t>
  </si>
  <si>
    <t>A108065530</t>
  </si>
  <si>
    <t>A108065540</t>
  </si>
  <si>
    <t>A108065550</t>
  </si>
  <si>
    <t>A108065560</t>
  </si>
  <si>
    <t>A108070090</t>
  </si>
  <si>
    <t>COMPUTER</t>
  </si>
  <si>
    <t>A108070100</t>
  </si>
  <si>
    <t>A108070110</t>
  </si>
  <si>
    <t>A108070120</t>
  </si>
  <si>
    <t>A108070130</t>
  </si>
  <si>
    <t>A108070140</t>
  </si>
  <si>
    <t>A108070150</t>
  </si>
  <si>
    <t>A108070160</t>
  </si>
  <si>
    <t>A108070170</t>
  </si>
  <si>
    <t>A108070180</t>
  </si>
  <si>
    <t>A108070190</t>
  </si>
  <si>
    <t>A108070200</t>
  </si>
  <si>
    <t>A108079010</t>
  </si>
  <si>
    <t>A108079015</t>
  </si>
  <si>
    <t>A108079020</t>
  </si>
  <si>
    <t>A108079025</t>
  </si>
  <si>
    <t>A108079030</t>
  </si>
  <si>
    <t>A108079035</t>
  </si>
  <si>
    <t>A108079040</t>
  </si>
  <si>
    <t>A108079045</t>
  </si>
  <si>
    <t>A108079050</t>
  </si>
  <si>
    <t>A108079055</t>
  </si>
  <si>
    <t>A108079060</t>
  </si>
  <si>
    <t>A108079065</t>
  </si>
  <si>
    <t>A108080010</t>
  </si>
  <si>
    <t>A108080015</t>
  </si>
  <si>
    <t>A108080020</t>
  </si>
  <si>
    <t>A108080025</t>
  </si>
  <si>
    <t>A108080030</t>
  </si>
  <si>
    <t>A108080035</t>
  </si>
  <si>
    <t>A108080040</t>
  </si>
  <si>
    <t>A108080045</t>
  </si>
  <si>
    <t>A108080050</t>
  </si>
  <si>
    <t>A108080055</t>
  </si>
  <si>
    <t>A108080060</t>
  </si>
  <si>
    <t>A108080065</t>
  </si>
  <si>
    <t>A108080070</t>
  </si>
  <si>
    <t>A108080075</t>
  </si>
  <si>
    <t>A108080080</t>
  </si>
  <si>
    <t>A108080085</t>
  </si>
  <si>
    <t>A108080090</t>
  </si>
  <si>
    <t>A108080095</t>
  </si>
  <si>
    <t>A108080100</t>
  </si>
  <si>
    <t>A108080105</t>
  </si>
  <si>
    <t>A108080110</t>
  </si>
  <si>
    <t>A108080115</t>
  </si>
  <si>
    <t>A108080120</t>
  </si>
  <si>
    <t>A108080125</t>
  </si>
  <si>
    <t>A108080130</t>
  </si>
  <si>
    <t>A108080135</t>
  </si>
  <si>
    <t>A108080140</t>
  </si>
  <si>
    <t>A108080145</t>
  </si>
  <si>
    <t>A108080150</t>
  </si>
  <si>
    <t>A108080155</t>
  </si>
  <si>
    <t>A108080160</t>
  </si>
  <si>
    <t>A108080165</t>
  </si>
  <si>
    <t>A108080170</t>
  </si>
  <si>
    <t>A108080175</t>
  </si>
  <si>
    <t>A108080180</t>
  </si>
  <si>
    <t>A108080185</t>
  </si>
  <si>
    <t>A108080190</t>
  </si>
  <si>
    <t>A108080195</t>
  </si>
  <si>
    <t>A108080200</t>
  </si>
  <si>
    <t>A108080205</t>
  </si>
  <si>
    <t>A108080210</t>
  </si>
  <si>
    <t>A108080215</t>
  </si>
  <si>
    <t>A108080220</t>
  </si>
  <si>
    <t>A108080225</t>
  </si>
  <si>
    <t>A108080230</t>
  </si>
  <si>
    <t>A108080235</t>
  </si>
  <si>
    <t>A108080240</t>
  </si>
  <si>
    <t>A108080245</t>
  </si>
  <si>
    <t>A108080250</t>
  </si>
  <si>
    <t>A108080255</t>
  </si>
  <si>
    <t>A108080260</t>
  </si>
  <si>
    <t>A108080265</t>
  </si>
  <si>
    <t>A108080270</t>
  </si>
  <si>
    <t>A108080275</t>
  </si>
  <si>
    <t>A108080280</t>
  </si>
  <si>
    <t>A108080285</t>
  </si>
  <si>
    <t>A108080290</t>
  </si>
  <si>
    <t>A108080295</t>
  </si>
  <si>
    <t>A108080300</t>
  </si>
  <si>
    <t>A108080305</t>
  </si>
  <si>
    <t>A108080310</t>
  </si>
  <si>
    <t>A108080315</t>
  </si>
  <si>
    <t>A108080320</t>
  </si>
  <si>
    <t>A108080325</t>
  </si>
  <si>
    <t>A108080330</t>
  </si>
  <si>
    <t>A108080335</t>
  </si>
  <si>
    <t>A108080340</t>
  </si>
  <si>
    <t>A108080345</t>
  </si>
  <si>
    <t>A108080350</t>
  </si>
  <si>
    <t>A108080355</t>
  </si>
  <si>
    <t>A108222223</t>
  </si>
  <si>
    <t>electricBikes</t>
  </si>
  <si>
    <t>ELECTRIC BICYCLE</t>
  </si>
  <si>
    <t>A108222224</t>
  </si>
  <si>
    <t>LITHIUM-POLYMER</t>
  </si>
  <si>
    <t>A109035100</t>
  </si>
  <si>
    <t>A109035110</t>
  </si>
  <si>
    <t>A109035120</t>
  </si>
  <si>
    <t>A109035130</t>
  </si>
  <si>
    <t>A109035140</t>
  </si>
  <si>
    <t>A109035150</t>
  </si>
  <si>
    <t>A109035160</t>
  </si>
  <si>
    <t>A109035170</t>
  </si>
  <si>
    <t>A109035180</t>
  </si>
  <si>
    <t>A109035190</t>
  </si>
  <si>
    <t>A109035200</t>
  </si>
  <si>
    <t>A109035210</t>
  </si>
  <si>
    <t>A109035220</t>
  </si>
  <si>
    <t>A109035230</t>
  </si>
  <si>
    <t>A109035240</t>
  </si>
  <si>
    <t>A109035250</t>
  </si>
  <si>
    <t>A109035260</t>
  </si>
  <si>
    <t>A109035270</t>
  </si>
  <si>
    <t>A109035280</t>
  </si>
  <si>
    <t>A109035290</t>
  </si>
  <si>
    <t>A110020010</t>
  </si>
  <si>
    <t>A110020020</t>
  </si>
  <si>
    <t>A110020027</t>
  </si>
  <si>
    <t>A110020030</t>
  </si>
  <si>
    <t>A110020040</t>
  </si>
  <si>
    <t>A110020050</t>
  </si>
  <si>
    <t>A110020060</t>
  </si>
  <si>
    <t>A110020070</t>
  </si>
  <si>
    <t>A110020080</t>
  </si>
  <si>
    <t>A110020090</t>
  </si>
  <si>
    <t>A110020100</t>
  </si>
  <si>
    <t>A110020110</t>
  </si>
  <si>
    <t>A110020120</t>
  </si>
  <si>
    <t>A110020130</t>
  </si>
  <si>
    <t>A110020140</t>
  </si>
  <si>
    <t>A110020150</t>
  </si>
  <si>
    <t>A110025010</t>
  </si>
  <si>
    <t>A110025011</t>
  </si>
  <si>
    <t>A110025020</t>
  </si>
  <si>
    <t>A110025030</t>
  </si>
  <si>
    <t>A110025040</t>
  </si>
  <si>
    <t>A110025051</t>
  </si>
  <si>
    <t>A110025052</t>
  </si>
  <si>
    <t>A110025060</t>
  </si>
  <si>
    <t>A110025070</t>
  </si>
  <si>
    <t>A110025080</t>
  </si>
  <si>
    <t>A110025090</t>
  </si>
  <si>
    <t>A110025100</t>
  </si>
  <si>
    <t>A110025110</t>
  </si>
  <si>
    <t>A110025120</t>
  </si>
  <si>
    <t>A110025130</t>
  </si>
  <si>
    <t>A110025140</t>
  </si>
  <si>
    <t>A110025150</t>
  </si>
  <si>
    <t>A110025160</t>
  </si>
  <si>
    <t>A110025170</t>
  </si>
  <si>
    <t>A110035100</t>
  </si>
  <si>
    <t>A110035110</t>
  </si>
  <si>
    <t>A110035120</t>
  </si>
  <si>
    <t>A110035130</t>
  </si>
  <si>
    <t>A110035140</t>
  </si>
  <si>
    <t>A110035150</t>
  </si>
  <si>
    <t>A110035160</t>
  </si>
  <si>
    <t>A110035170</t>
  </si>
  <si>
    <t>A110035180</t>
  </si>
  <si>
    <t>A110035190</t>
  </si>
  <si>
    <t>A110035200</t>
  </si>
  <si>
    <t>A110035210</t>
  </si>
  <si>
    <t>A110035220</t>
  </si>
  <si>
    <t>A110035230</t>
  </si>
  <si>
    <t>A110035240</t>
  </si>
  <si>
    <t>A110035250</t>
  </si>
  <si>
    <t>A110035260</t>
  </si>
  <si>
    <t>A110035270</t>
  </si>
  <si>
    <t>A110035280</t>
  </si>
  <si>
    <t>A110035290</t>
  </si>
  <si>
    <t>A110040010</t>
  </si>
  <si>
    <t>A110040021</t>
  </si>
  <si>
    <t>A110040022</t>
  </si>
  <si>
    <t>A110040030</t>
  </si>
  <si>
    <t>A110040040</t>
  </si>
  <si>
    <t>A110040050</t>
  </si>
  <si>
    <t>A110040060</t>
  </si>
  <si>
    <t>A110040070</t>
  </si>
  <si>
    <t>A110040080</t>
  </si>
  <si>
    <t>A110040090</t>
  </si>
  <si>
    <t>A110040100</t>
  </si>
  <si>
    <t>A110040110</t>
  </si>
  <si>
    <t>A110040120</t>
  </si>
  <si>
    <t>A110079011</t>
  </si>
  <si>
    <t>A110079012</t>
  </si>
  <si>
    <t>A110079013</t>
  </si>
  <si>
    <t>A110079016</t>
  </si>
  <si>
    <t>A110079017</t>
  </si>
  <si>
    <t>A110079018</t>
  </si>
  <si>
    <t>A110079020</t>
  </si>
  <si>
    <t>A110079025</t>
  </si>
  <si>
    <t>A110079030</t>
  </si>
  <si>
    <t>A110079035</t>
  </si>
  <si>
    <t>A110079040</t>
  </si>
  <si>
    <t>A110079045</t>
  </si>
  <si>
    <t>A110079050</t>
  </si>
  <si>
    <t>A110079055</t>
  </si>
  <si>
    <t>A110079060</t>
  </si>
  <si>
    <t>A110079065</t>
  </si>
  <si>
    <t>A110080020</t>
  </si>
  <si>
    <t>A110080025</t>
  </si>
  <si>
    <t>A110080027</t>
  </si>
  <si>
    <t>A110080030</t>
  </si>
  <si>
    <t>A110080035</t>
  </si>
  <si>
    <t>A110080040</t>
  </si>
  <si>
    <t>A110080045</t>
  </si>
  <si>
    <t>A110080050</t>
  </si>
  <si>
    <t>A110080055</t>
  </si>
  <si>
    <t>A110080060</t>
  </si>
  <si>
    <t>A110080065</t>
  </si>
  <si>
    <t>A110080070</t>
  </si>
  <si>
    <t>A110080075</t>
  </si>
  <si>
    <t>A110080080</t>
  </si>
  <si>
    <t>A110080085</t>
  </si>
  <si>
    <t>A110080090</t>
  </si>
  <si>
    <t>A110080095</t>
  </si>
  <si>
    <t>A110080100</t>
  </si>
  <si>
    <t>A110080105</t>
  </si>
  <si>
    <t>A110080110</t>
  </si>
  <si>
    <t>A110080115</t>
  </si>
  <si>
    <t>A110080120</t>
  </si>
  <si>
    <t>A110080125</t>
  </si>
  <si>
    <t>A110080130</t>
  </si>
  <si>
    <t>A110080135</t>
  </si>
  <si>
    <t>A110080140</t>
  </si>
  <si>
    <t>A110080145</t>
  </si>
  <si>
    <t>A110080150</t>
  </si>
  <si>
    <t>A110080155</t>
  </si>
  <si>
    <t>A110080160</t>
  </si>
  <si>
    <t>A110080165</t>
  </si>
  <si>
    <t>A110080170</t>
  </si>
  <si>
    <t>A110080175</t>
  </si>
  <si>
    <t>A110080180</t>
  </si>
  <si>
    <t>A110080185</t>
  </si>
  <si>
    <t>A110080190</t>
  </si>
  <si>
    <t>A110080195</t>
  </si>
  <si>
    <t>A110080200</t>
  </si>
  <si>
    <t>A110080205</t>
  </si>
  <si>
    <t>A110080210</t>
  </si>
  <si>
    <t>A110080215</t>
  </si>
  <si>
    <t>A110080220</t>
  </si>
  <si>
    <t>A110080225</t>
  </si>
  <si>
    <t>A110080230</t>
  </si>
  <si>
    <t>A110080235</t>
  </si>
  <si>
    <t>A110080240</t>
  </si>
  <si>
    <t>A110080245</t>
  </si>
  <si>
    <t>A110080250</t>
  </si>
  <si>
    <t>A110080255</t>
  </si>
  <si>
    <t>A110080260</t>
  </si>
  <si>
    <t>A110080265</t>
  </si>
  <si>
    <t>A110080270</t>
  </si>
  <si>
    <t>A110080275</t>
  </si>
  <si>
    <t>A110080280</t>
  </si>
  <si>
    <t>A110080285</t>
  </si>
  <si>
    <t>A110080290</t>
  </si>
  <si>
    <t>A110080295</t>
  </si>
  <si>
    <t>A110080300</t>
  </si>
  <si>
    <t>A110080305</t>
  </si>
  <si>
    <t>A110080310</t>
  </si>
  <si>
    <t>A110080315</t>
  </si>
  <si>
    <t>A110080320</t>
  </si>
  <si>
    <t>A110080325</t>
  </si>
  <si>
    <t>A110080330</t>
  </si>
  <si>
    <t>A110080335</t>
  </si>
  <si>
    <t>A110080340</t>
  </si>
  <si>
    <t>A110080345</t>
  </si>
  <si>
    <t>A110080350</t>
  </si>
  <si>
    <t>A110080360</t>
  </si>
  <si>
    <t>A110080370</t>
  </si>
  <si>
    <t>A110080380</t>
  </si>
  <si>
    <t>A110080390</t>
  </si>
  <si>
    <t>A110080400</t>
  </si>
  <si>
    <t>A110080410</t>
  </si>
  <si>
    <t>A110080420</t>
  </si>
  <si>
    <t>A110080430</t>
  </si>
  <si>
    <t>A110080440</t>
  </si>
  <si>
    <t>A110080450</t>
  </si>
  <si>
    <t>A110080460</t>
  </si>
  <si>
    <t>A110080470</t>
  </si>
  <si>
    <t>A110080480</t>
  </si>
  <si>
    <t>A110080490</t>
  </si>
  <si>
    <t>A110080500</t>
  </si>
  <si>
    <t>A110080510</t>
  </si>
  <si>
    <t>A110080520</t>
  </si>
  <si>
    <t>A110080530</t>
  </si>
  <si>
    <t>A110080540</t>
  </si>
  <si>
    <t>A110080550</t>
  </si>
  <si>
    <t>A110080560</t>
  </si>
  <si>
    <t>A110080570</t>
  </si>
  <si>
    <t>A110080580</t>
  </si>
  <si>
    <t>A110080590</t>
  </si>
  <si>
    <t>A110080600</t>
  </si>
  <si>
    <t>A110080610</t>
  </si>
  <si>
    <t>A110080620</t>
  </si>
  <si>
    <t>A110080630</t>
  </si>
  <si>
    <t>A110080640</t>
  </si>
  <si>
    <t>A110080650</t>
  </si>
  <si>
    <t>A110080660</t>
  </si>
  <si>
    <t>A110080670</t>
  </si>
  <si>
    <t>A110080680</t>
  </si>
  <si>
    <t>A110080690</t>
  </si>
  <si>
    <t>A110080700</t>
  </si>
  <si>
    <t>A110080710</t>
  </si>
  <si>
    <t>A110211112</t>
  </si>
  <si>
    <t>A110211113</t>
  </si>
  <si>
    <t>A111010010</t>
  </si>
  <si>
    <t>LEAD</t>
  </si>
  <si>
    <t>LEAD ACID</t>
  </si>
  <si>
    <t>A111010020</t>
  </si>
  <si>
    <t>A111010030</t>
  </si>
  <si>
    <t>A111010040</t>
  </si>
  <si>
    <t>A111010050</t>
  </si>
  <si>
    <t>A111010060</t>
  </si>
  <si>
    <t>A111010070</t>
  </si>
  <si>
    <t>A111010080</t>
  </si>
  <si>
    <t>A111010090</t>
  </si>
  <si>
    <t>A111010100</t>
  </si>
  <si>
    <t>A111010110</t>
  </si>
  <si>
    <t>A111010120</t>
  </si>
  <si>
    <t>A111010130</t>
  </si>
  <si>
    <t>A111010140</t>
  </si>
  <si>
    <t>A111010150</t>
  </si>
  <si>
    <t>A111010160</t>
  </si>
  <si>
    <t>A111010170</t>
  </si>
  <si>
    <t>A111010180</t>
  </si>
  <si>
    <t>A111010190</t>
  </si>
  <si>
    <t>A111010200</t>
  </si>
  <si>
    <t>A111010210</t>
  </si>
  <si>
    <t>A111010220</t>
  </si>
  <si>
    <t>A111010230</t>
  </si>
  <si>
    <t>A111010240</t>
  </si>
  <si>
    <t>A111010250</t>
  </si>
  <si>
    <t>A111010260</t>
  </si>
  <si>
    <t>A111010270</t>
  </si>
  <si>
    <t>A111010280</t>
  </si>
  <si>
    <t>A111010290</t>
  </si>
  <si>
    <t>A111010300</t>
  </si>
  <si>
    <t>A111010310</t>
  </si>
  <si>
    <t>A111010320</t>
  </si>
  <si>
    <t>A111010330</t>
  </si>
  <si>
    <t>A111010340</t>
  </si>
  <si>
    <t>A111010350</t>
  </si>
  <si>
    <t>A111010360</t>
  </si>
  <si>
    <t>A111010370</t>
  </si>
  <si>
    <t>A111010380</t>
  </si>
  <si>
    <t>A111010390</t>
  </si>
  <si>
    <t>A111010400</t>
  </si>
  <si>
    <t>A111010410</t>
  </si>
  <si>
    <t>A111010420</t>
  </si>
  <si>
    <t>A111010430</t>
  </si>
  <si>
    <t>A111010440</t>
  </si>
  <si>
    <t>A111010450</t>
  </si>
  <si>
    <t>A111010460</t>
  </si>
  <si>
    <t>A111010470</t>
  </si>
  <si>
    <t>A111010480</t>
  </si>
  <si>
    <t>A111010490</t>
  </si>
  <si>
    <t>A111010500</t>
  </si>
  <si>
    <t>A111010510</t>
  </si>
  <si>
    <t>A111010520</t>
  </si>
  <si>
    <t>A111010530</t>
  </si>
  <si>
    <t>A111010540</t>
  </si>
  <si>
    <t>A111010550</t>
  </si>
  <si>
    <t>A111010560</t>
  </si>
  <si>
    <t>A111010570</t>
  </si>
  <si>
    <t>A111010580</t>
  </si>
  <si>
    <t>A111010590</t>
  </si>
  <si>
    <t>A111010600</t>
  </si>
  <si>
    <t>A111010610</t>
  </si>
  <si>
    <t>A111010620</t>
  </si>
  <si>
    <t>A111010630</t>
  </si>
  <si>
    <t>A111010640</t>
  </si>
  <si>
    <t>A111010650</t>
  </si>
  <si>
    <t>A111010660</t>
  </si>
  <si>
    <t>A111010670</t>
  </si>
  <si>
    <t>A111010680</t>
  </si>
  <si>
    <t>A111010690</t>
  </si>
  <si>
    <t>A111010700</t>
  </si>
  <si>
    <t>A111010710</t>
  </si>
  <si>
    <t>A111010720</t>
  </si>
  <si>
    <t>A111010730</t>
  </si>
  <si>
    <t>A111010740</t>
  </si>
  <si>
    <t>A111010750</t>
  </si>
  <si>
    <t>A111010760</t>
  </si>
  <si>
    <t>A111010770</t>
  </si>
  <si>
    <t>A111010780</t>
  </si>
  <si>
    <t>A111010790</t>
  </si>
  <si>
    <t>A111010800</t>
  </si>
  <si>
    <t>A111010810</t>
  </si>
  <si>
    <t>A111010820</t>
  </si>
  <si>
    <t>A111010830</t>
  </si>
  <si>
    <t>A111010840</t>
  </si>
  <si>
    <t>A111010850</t>
  </si>
  <si>
    <t>A111010860</t>
  </si>
  <si>
    <t>A111010870</t>
  </si>
  <si>
    <t>A111010880</t>
  </si>
  <si>
    <t>A111010890</t>
  </si>
  <si>
    <t>A111010900</t>
  </si>
  <si>
    <t>A111010910</t>
  </si>
  <si>
    <t>A111010920</t>
  </si>
  <si>
    <t>A111010930</t>
  </si>
  <si>
    <t>A111010940</t>
  </si>
  <si>
    <t>A111010950</t>
  </si>
  <si>
    <t>A111010960</t>
  </si>
  <si>
    <t>A111010970</t>
  </si>
  <si>
    <t>A111010980</t>
  </si>
  <si>
    <t>A111010990</t>
  </si>
  <si>
    <t>A111011000</t>
  </si>
  <si>
    <t>A111011010</t>
  </si>
  <si>
    <t>A111011020</t>
  </si>
  <si>
    <t>A111011030</t>
  </si>
  <si>
    <t>A111011040</t>
  </si>
  <si>
    <t>A111011050</t>
  </si>
  <si>
    <t>A111011060</t>
  </si>
  <si>
    <t>A111011070</t>
  </si>
  <si>
    <t>A111011080</t>
  </si>
  <si>
    <t>A111011090</t>
  </si>
  <si>
    <t>A111011100</t>
  </si>
  <si>
    <t>A111011110</t>
  </si>
  <si>
    <t>A111011120</t>
  </si>
  <si>
    <t>A111011130</t>
  </si>
  <si>
    <t>A111011140</t>
  </si>
  <si>
    <t>A111011150</t>
  </si>
  <si>
    <t>A111011160</t>
  </si>
  <si>
    <t>A111011170</t>
  </si>
  <si>
    <t>A111011180</t>
  </si>
  <si>
    <t>A111011190</t>
  </si>
  <si>
    <t>A111011200</t>
  </si>
  <si>
    <t>A111011210</t>
  </si>
  <si>
    <t>A111011220</t>
  </si>
  <si>
    <t>A111011230</t>
  </si>
  <si>
    <t>A111011240</t>
  </si>
  <si>
    <t>A111011250</t>
  </si>
  <si>
    <t>A111011260</t>
  </si>
  <si>
    <t>A111011270</t>
  </si>
  <si>
    <t>A111011280</t>
  </si>
  <si>
    <t>A111011290</t>
  </si>
  <si>
    <t>A111011300</t>
  </si>
  <si>
    <t>A111011310</t>
  </si>
  <si>
    <t>A111011320</t>
  </si>
  <si>
    <t>A111011330</t>
  </si>
  <si>
    <t>A111011340</t>
  </si>
  <si>
    <t>A111011350</t>
  </si>
  <si>
    <t>A111011360</t>
  </si>
  <si>
    <t>A111011370</t>
  </si>
  <si>
    <t>A111011380</t>
  </si>
  <si>
    <t>A111011390</t>
  </si>
  <si>
    <t>A111011400</t>
  </si>
  <si>
    <t>A111011410</t>
  </si>
  <si>
    <t>A111011420</t>
  </si>
  <si>
    <t>A111011430</t>
  </si>
  <si>
    <t>A111011440</t>
  </si>
  <si>
    <t>A111011450</t>
  </si>
  <si>
    <t>A111011460</t>
  </si>
  <si>
    <t>A111011470</t>
  </si>
  <si>
    <t>A111011480</t>
  </si>
  <si>
    <t>A111011490</t>
  </si>
  <si>
    <t>A111011500</t>
  </si>
  <si>
    <t>A111011560</t>
  </si>
  <si>
    <t>A111011610</t>
  </si>
  <si>
    <t>A111011660</t>
  </si>
  <si>
    <t>A111011710</t>
  </si>
  <si>
    <t>A111011760</t>
  </si>
  <si>
    <t>A111011810</t>
  </si>
  <si>
    <t>A111011860</t>
  </si>
  <si>
    <t>A111011910</t>
  </si>
  <si>
    <t>A111011920</t>
  </si>
  <si>
    <t>A111011960</t>
  </si>
  <si>
    <t>A111012010</t>
  </si>
  <si>
    <t>A111012060</t>
  </si>
  <si>
    <t>A111012110</t>
  </si>
  <si>
    <t>A111012160</t>
  </si>
  <si>
    <t>A111012210</t>
  </si>
  <si>
    <t>A111012260</t>
  </si>
  <si>
    <t>A111012310</t>
  </si>
  <si>
    <t>A111012360</t>
  </si>
  <si>
    <t>A111012410</t>
  </si>
  <si>
    <t>A111012460</t>
  </si>
  <si>
    <t>A111012510</t>
  </si>
  <si>
    <t>A111012560</t>
  </si>
  <si>
    <t>A111012610</t>
  </si>
  <si>
    <t>A111012710</t>
  </si>
  <si>
    <t>A111012810</t>
  </si>
  <si>
    <t>A111012910</t>
  </si>
  <si>
    <t>A111013010</t>
  </si>
  <si>
    <t>A111013110</t>
  </si>
  <si>
    <t>A111013210</t>
  </si>
  <si>
    <t>A111013310</t>
  </si>
  <si>
    <t>A111013410</t>
  </si>
  <si>
    <t>A111013510</t>
  </si>
  <si>
    <t>A111013610</t>
  </si>
  <si>
    <t>A111013710</t>
  </si>
  <si>
    <t>A111013810</t>
  </si>
  <si>
    <t>A111013910</t>
  </si>
  <si>
    <t>A111014010</t>
  </si>
  <si>
    <t>A111014510</t>
  </si>
  <si>
    <t>A111015010</t>
  </si>
  <si>
    <t>A111015510</t>
  </si>
  <si>
    <t>A111016010</t>
  </si>
  <si>
    <t>A111016510</t>
  </si>
  <si>
    <t>A111017010</t>
  </si>
  <si>
    <t>A111017510</t>
  </si>
  <si>
    <t>A111018010</t>
  </si>
  <si>
    <t>A111018510</t>
  </si>
  <si>
    <t>A111019010</t>
  </si>
  <si>
    <t>A111019510</t>
  </si>
  <si>
    <t>A111020010</t>
  </si>
  <si>
    <t>A111020510</t>
  </si>
  <si>
    <t>A111060010</t>
  </si>
  <si>
    <t>To be removed</t>
  </si>
  <si>
    <t>A111060020</t>
  </si>
  <si>
    <t>To be removed if &lt; 5 kg</t>
  </si>
  <si>
    <t>A111079010</t>
  </si>
  <si>
    <t>A111079015</t>
  </si>
  <si>
    <t>A111079020</t>
  </si>
  <si>
    <t>A111079025</t>
  </si>
  <si>
    <t>A111079030</t>
  </si>
  <si>
    <t>A111079035</t>
  </si>
  <si>
    <t>A111079040</t>
  </si>
  <si>
    <t>A111079045</t>
  </si>
  <si>
    <t>A111079050</t>
  </si>
  <si>
    <t>A111079055</t>
  </si>
  <si>
    <t>A111079060</t>
  </si>
  <si>
    <t>A111079065</t>
  </si>
  <si>
    <t>A111080010</t>
  </si>
  <si>
    <t>A111080015</t>
  </si>
  <si>
    <t>A111080020</t>
  </si>
  <si>
    <t>A111080025</t>
  </si>
  <si>
    <t>A111080030</t>
  </si>
  <si>
    <t>A111080035</t>
  </si>
  <si>
    <t>A111080040</t>
  </si>
  <si>
    <t>A111080045</t>
  </si>
  <si>
    <t>A111080050</t>
  </si>
  <si>
    <t>A111080055</t>
  </si>
  <si>
    <t>A111080060</t>
  </si>
  <si>
    <t>A111080065</t>
  </si>
  <si>
    <t>A111080070</t>
  </si>
  <si>
    <t>A111080075</t>
  </si>
  <si>
    <t>A111080080</t>
  </si>
  <si>
    <t>A111080085</t>
  </si>
  <si>
    <t>A111080090</t>
  </si>
  <si>
    <t>A111080095</t>
  </si>
  <si>
    <t>A111080100</t>
  </si>
  <si>
    <t>A111080105</t>
  </si>
  <si>
    <t>A111080110</t>
  </si>
  <si>
    <t>A111080115</t>
  </si>
  <si>
    <t>A111080120</t>
  </si>
  <si>
    <t>A111080125</t>
  </si>
  <si>
    <t>A111080130</t>
  </si>
  <si>
    <t>A111080135</t>
  </si>
  <si>
    <t>A111080140</t>
  </si>
  <si>
    <t>A111080145</t>
  </si>
  <si>
    <t>A111080150</t>
  </si>
  <si>
    <t>A111080155</t>
  </si>
  <si>
    <t>A111080160</t>
  </si>
  <si>
    <t>A111080165</t>
  </si>
  <si>
    <t>A111080170</t>
  </si>
  <si>
    <t>A111080175</t>
  </si>
  <si>
    <t>A111080180</t>
  </si>
  <si>
    <t>A111080185</t>
  </si>
  <si>
    <t>A111080190</t>
  </si>
  <si>
    <t>A111080195</t>
  </si>
  <si>
    <t>A111080200</t>
  </si>
  <si>
    <t>A111080205</t>
  </si>
  <si>
    <t>A111080210</t>
  </si>
  <si>
    <t>A111080215</t>
  </si>
  <si>
    <t>A111080220</t>
  </si>
  <si>
    <t>A111080225</t>
  </si>
  <si>
    <t>A111080230</t>
  </si>
  <si>
    <t>A111080235</t>
  </si>
  <si>
    <t>A111080240</t>
  </si>
  <si>
    <t>A111080245</t>
  </si>
  <si>
    <t>A111080250</t>
  </si>
  <si>
    <t>A111080255</t>
  </si>
  <si>
    <t>A111080260</t>
  </si>
  <si>
    <t>A111080265</t>
  </si>
  <si>
    <t>A111080270</t>
  </si>
  <si>
    <t>A111080275</t>
  </si>
  <si>
    <t>A111080280</t>
  </si>
  <si>
    <t>A111080285</t>
  </si>
  <si>
    <t>A111080290</t>
  </si>
  <si>
    <t>A111080295</t>
  </si>
  <si>
    <t>A111080300</t>
  </si>
  <si>
    <t>A111080305</t>
  </si>
  <si>
    <t>A111080310</t>
  </si>
  <si>
    <t>A111080315</t>
  </si>
  <si>
    <t>A111080320</t>
  </si>
  <si>
    <t>A111080325</t>
  </si>
  <si>
    <t>A111080330</t>
  </si>
  <si>
    <t>A111080335</t>
  </si>
  <si>
    <t>A111080340</t>
  </si>
  <si>
    <t>A111080345</t>
  </si>
  <si>
    <t>A111080350</t>
  </si>
  <si>
    <t>A111080355</t>
  </si>
  <si>
    <t>A111080360</t>
  </si>
  <si>
    <t>A111080370</t>
  </si>
  <si>
    <t>A111080380</t>
  </si>
  <si>
    <t>A111080390</t>
  </si>
  <si>
    <t>A111080400</t>
  </si>
  <si>
    <t>A111080410</t>
  </si>
  <si>
    <t>A111080420</t>
  </si>
  <si>
    <t>A111080430</t>
  </si>
  <si>
    <t>A111080440</t>
  </si>
  <si>
    <t>A111080450</t>
  </si>
  <si>
    <t>A111080460</t>
  </si>
  <si>
    <t>A111080470</t>
  </si>
  <si>
    <t>A111080480</t>
  </si>
  <si>
    <t>A111080490</t>
  </si>
  <si>
    <t>A111080500</t>
  </si>
  <si>
    <t>A111080510</t>
  </si>
  <si>
    <t>A111080520</t>
  </si>
  <si>
    <t>A111099999</t>
  </si>
  <si>
    <t>FROM 105 KG TO ...</t>
  </si>
  <si>
    <t>A111233334</t>
  </si>
  <si>
    <t>A111233335</t>
  </si>
  <si>
    <t>A112010030</t>
  </si>
  <si>
    <t>WATER BATTERY</t>
  </si>
  <si>
    <t>A112010040</t>
  </si>
  <si>
    <t>A112035000</t>
  </si>
  <si>
    <t>A112035010</t>
  </si>
  <si>
    <t>A112035020</t>
  </si>
  <si>
    <t>A112035030</t>
  </si>
  <si>
    <t>A112035040</t>
  </si>
  <si>
    <t>A112035050</t>
  </si>
  <si>
    <t>A112035060</t>
  </si>
  <si>
    <t>A201020010</t>
  </si>
  <si>
    <t>A201020020</t>
  </si>
  <si>
    <t>A201020030</t>
  </si>
  <si>
    <t>A201025500</t>
  </si>
  <si>
    <t>A202025040</t>
  </si>
  <si>
    <t>A202025050</t>
  </si>
  <si>
    <t>A202025060</t>
  </si>
  <si>
    <t>A202025070</t>
  </si>
  <si>
    <t>A202025080</t>
  </si>
  <si>
    <t>A202025090</t>
  </si>
  <si>
    <t>A202025100</t>
  </si>
  <si>
    <t>A202025110</t>
  </si>
  <si>
    <t>A202025120</t>
  </si>
  <si>
    <t>A202025125</t>
  </si>
  <si>
    <t>A202025130</t>
  </si>
  <si>
    <t>A202025140</t>
  </si>
  <si>
    <t>A202025150</t>
  </si>
  <si>
    <t>A202025160</t>
  </si>
  <si>
    <t>A202025170</t>
  </si>
  <si>
    <t>A202025180</t>
  </si>
  <si>
    <t>A202025190</t>
  </si>
  <si>
    <t>A202025200</t>
  </si>
  <si>
    <t>A202025210</t>
  </si>
  <si>
    <t>A202025220</t>
  </si>
  <si>
    <t>A202025230</t>
  </si>
  <si>
    <t>A202025240</t>
  </si>
  <si>
    <t>A202025250</t>
  </si>
  <si>
    <t>A202025260</t>
  </si>
  <si>
    <t>A202025270</t>
  </si>
  <si>
    <t>A202025280</t>
  </si>
  <si>
    <t>A202025290</t>
  </si>
  <si>
    <t>A202025300</t>
  </si>
  <si>
    <t>A202025310</t>
  </si>
  <si>
    <t>A202025320</t>
  </si>
  <si>
    <t>A202025330</t>
  </si>
  <si>
    <t>A202025340</t>
  </si>
  <si>
    <t>A202025350</t>
  </si>
  <si>
    <t>A202025360</t>
  </si>
  <si>
    <t>A202025370</t>
  </si>
  <si>
    <t>A202025380</t>
  </si>
  <si>
    <t>A202025390</t>
  </si>
  <si>
    <t>A202025400</t>
  </si>
  <si>
    <t>A202025410</t>
  </si>
  <si>
    <t>A202025420</t>
  </si>
  <si>
    <t>A202025430</t>
  </si>
  <si>
    <t>A202025440</t>
  </si>
  <si>
    <t>A202025450</t>
  </si>
  <si>
    <t>A202025460</t>
  </si>
  <si>
    <t>A202025470</t>
  </si>
  <si>
    <t>A202025480</t>
  </si>
  <si>
    <t>A202025490</t>
  </si>
  <si>
    <t>A202025500</t>
  </si>
  <si>
    <t>A202025510</t>
  </si>
  <si>
    <t>A202025520</t>
  </si>
  <si>
    <t>A202025530</t>
  </si>
  <si>
    <t>A202025540</t>
  </si>
  <si>
    <t>A202025550</t>
  </si>
  <si>
    <t>A202025560</t>
  </si>
  <si>
    <t>A202025570</t>
  </si>
  <si>
    <t>A202025580</t>
  </si>
  <si>
    <t>A202025590</t>
  </si>
  <si>
    <t>A202025600</t>
  </si>
  <si>
    <t>A202025610</t>
  </si>
  <si>
    <t>A202025620</t>
  </si>
  <si>
    <t>A202025630</t>
  </si>
  <si>
    <t>A202025640</t>
  </si>
  <si>
    <t>A202025650</t>
  </si>
  <si>
    <t>A202025660</t>
  </si>
  <si>
    <t>A202025670</t>
  </si>
  <si>
    <t>A202025680</t>
  </si>
  <si>
    <t>A202025690</t>
  </si>
  <si>
    <t>A202025700</t>
  </si>
  <si>
    <t>A202025710</t>
  </si>
  <si>
    <t>A202025720</t>
  </si>
  <si>
    <t>A202025730</t>
  </si>
  <si>
    <t>A202025740</t>
  </si>
  <si>
    <t>A202025750</t>
  </si>
  <si>
    <t>A202025755</t>
  </si>
  <si>
    <t>ALKALINE FENCING</t>
  </si>
  <si>
    <t>A202025760</t>
  </si>
  <si>
    <t>A202025770</t>
  </si>
  <si>
    <t>A202025780</t>
  </si>
  <si>
    <t>A202025790</t>
  </si>
  <si>
    <t>A202025800</t>
  </si>
  <si>
    <t>A204025000</t>
  </si>
  <si>
    <t>A204025010</t>
  </si>
  <si>
    <t>A204025020</t>
  </si>
  <si>
    <t>A205011165</t>
  </si>
  <si>
    <t>A205011220</t>
  </si>
  <si>
    <t>ALR40/2002A2LR40/100</t>
  </si>
  <si>
    <t>A205011315</t>
  </si>
  <si>
    <t>OTHERS CYLINDRICAL</t>
  </si>
  <si>
    <t>A206035000</t>
  </si>
  <si>
    <t>A206035010</t>
  </si>
  <si>
    <t>A206035020</t>
  </si>
  <si>
    <t>A206035030</t>
  </si>
  <si>
    <t>A206035040</t>
  </si>
  <si>
    <t>A206035050</t>
  </si>
  <si>
    <t>A206035060</t>
  </si>
  <si>
    <t>A206035070</t>
  </si>
  <si>
    <t>A206035080</t>
  </si>
  <si>
    <t>A206035090</t>
  </si>
  <si>
    <t>A206035100</t>
  </si>
  <si>
    <t>A206035110</t>
  </si>
  <si>
    <t>A206035120</t>
  </si>
  <si>
    <t>A206035125</t>
  </si>
  <si>
    <t>A206035130</t>
  </si>
  <si>
    <t>A206035140</t>
  </si>
  <si>
    <t>A206035150</t>
  </si>
  <si>
    <t>A206035160</t>
  </si>
  <si>
    <t>A206035170</t>
  </si>
  <si>
    <t>A206035180</t>
  </si>
  <si>
    <t>A206035190</t>
  </si>
  <si>
    <t>A206035200</t>
  </si>
  <si>
    <t>A206035210</t>
  </si>
  <si>
    <t>A206035220</t>
  </si>
  <si>
    <t>A206035230</t>
  </si>
  <si>
    <t>A206035240</t>
  </si>
  <si>
    <t>A206035250</t>
  </si>
  <si>
    <t>A206035260</t>
  </si>
  <si>
    <t>A206035270</t>
  </si>
  <si>
    <t>A206035280</t>
  </si>
  <si>
    <t>A206035290</t>
  </si>
  <si>
    <t>A206035300</t>
  </si>
  <si>
    <t>A206035310</t>
  </si>
  <si>
    <t>A206035320</t>
  </si>
  <si>
    <t>A206035330</t>
  </si>
  <si>
    <t>A206035340</t>
  </si>
  <si>
    <t>A206035350</t>
  </si>
  <si>
    <t>A206035360</t>
  </si>
  <si>
    <t>A206035370</t>
  </si>
  <si>
    <t>A206035380</t>
  </si>
  <si>
    <t>A206035390</t>
  </si>
  <si>
    <t>A206035400</t>
  </si>
  <si>
    <t>A206035410</t>
  </si>
  <si>
    <t>A206035420</t>
  </si>
  <si>
    <t>A206035430</t>
  </si>
  <si>
    <t>A206035440</t>
  </si>
  <si>
    <t>A206035450</t>
  </si>
  <si>
    <t>A206035460</t>
  </si>
  <si>
    <t>A206035470</t>
  </si>
  <si>
    <t>A206035480</t>
  </si>
  <si>
    <t>A206035490</t>
  </si>
  <si>
    <t>A206035500</t>
  </si>
  <si>
    <t>A206035510</t>
  </si>
  <si>
    <t>A206035520</t>
  </si>
  <si>
    <t>A206035530</t>
  </si>
  <si>
    <t>A206035540</t>
  </si>
  <si>
    <t>A206035550</t>
  </si>
  <si>
    <t>A206035560</t>
  </si>
  <si>
    <t>A206035570</t>
  </si>
  <si>
    <t>A206035580</t>
  </si>
  <si>
    <t>A206035590</t>
  </si>
  <si>
    <t>A206035600</t>
  </si>
  <si>
    <t>A206035610</t>
  </si>
  <si>
    <t>A206035620</t>
  </si>
  <si>
    <t>A206035630</t>
  </si>
  <si>
    <t>A206035640</t>
  </si>
  <si>
    <t>A206035650</t>
  </si>
  <si>
    <t>A206035660</t>
  </si>
  <si>
    <t>A206035670</t>
  </si>
  <si>
    <t>A206035680</t>
  </si>
  <si>
    <t>A207011110</t>
  </si>
  <si>
    <t>A207021820</t>
  </si>
  <si>
    <t>A207022040</t>
  </si>
  <si>
    <t>A207022050</t>
  </si>
  <si>
    <t>A207035000</t>
  </si>
  <si>
    <t>A207035010</t>
  </si>
  <si>
    <t>A207035020</t>
  </si>
  <si>
    <t>A207035030</t>
  </si>
  <si>
    <t>A207035040</t>
  </si>
  <si>
    <t>A207035050</t>
  </si>
  <si>
    <t>A207035060</t>
  </si>
  <si>
    <t>A207035070</t>
  </si>
  <si>
    <t>A207035080</t>
  </si>
  <si>
    <t>A207035090</t>
  </si>
  <si>
    <t>A207035100</t>
  </si>
  <si>
    <t>A207035110</t>
  </si>
  <si>
    <t>A207035120</t>
  </si>
  <si>
    <t>A207035130</t>
  </si>
  <si>
    <t>A207035135</t>
  </si>
  <si>
    <t>A207035140</t>
  </si>
  <si>
    <t>A207035150</t>
  </si>
  <si>
    <t>A207035160</t>
  </si>
  <si>
    <t>A207035170</t>
  </si>
  <si>
    <t>A207035180</t>
  </si>
  <si>
    <t>A207035190</t>
  </si>
  <si>
    <t>A207035200</t>
  </si>
  <si>
    <t>A207035210</t>
  </si>
  <si>
    <t>A207035220</t>
  </si>
  <si>
    <t>A207035230</t>
  </si>
  <si>
    <t>A207035240</t>
  </si>
  <si>
    <t>A207035250</t>
  </si>
  <si>
    <t>A207035260</t>
  </si>
  <si>
    <t>A207035270</t>
  </si>
  <si>
    <t>A207035280</t>
  </si>
  <si>
    <t>A207035290</t>
  </si>
  <si>
    <t>A207035300</t>
  </si>
  <si>
    <t>A207035310</t>
  </si>
  <si>
    <t>A207035320</t>
  </si>
  <si>
    <t>A207035330</t>
  </si>
  <si>
    <t>A207035340</t>
  </si>
  <si>
    <t>A207035350</t>
  </si>
  <si>
    <t>A207035360</t>
  </si>
  <si>
    <t>A207035370</t>
  </si>
  <si>
    <t>A207035380</t>
  </si>
  <si>
    <t>A207035390</t>
  </si>
  <si>
    <t>A207035400</t>
  </si>
  <si>
    <t>A207035410</t>
  </si>
  <si>
    <t>A207035420</t>
  </si>
  <si>
    <t>A207035430</t>
  </si>
  <si>
    <t>A207035440</t>
  </si>
  <si>
    <t>A207035450</t>
  </si>
  <si>
    <t>A207035460</t>
  </si>
  <si>
    <t>A207035470</t>
  </si>
  <si>
    <t>A207035480</t>
  </si>
  <si>
    <t>A207035490</t>
  </si>
  <si>
    <t>A207035500</t>
  </si>
  <si>
    <t>A207035510</t>
  </si>
  <si>
    <t>A207035520</t>
  </si>
  <si>
    <t>A207035530</t>
  </si>
  <si>
    <t>A207035540</t>
  </si>
  <si>
    <t>A207035550</t>
  </si>
  <si>
    <t>A207035560</t>
  </si>
  <si>
    <t>A207035570</t>
  </si>
  <si>
    <t>A207035580</t>
  </si>
  <si>
    <t>A207035590</t>
  </si>
  <si>
    <t>A207035600</t>
  </si>
  <si>
    <t>A207035610</t>
  </si>
  <si>
    <t>A207035620</t>
  </si>
  <si>
    <t>A207035630</t>
  </si>
  <si>
    <t>A207035640</t>
  </si>
  <si>
    <t>A207035650</t>
  </si>
  <si>
    <t>A207035700</t>
  </si>
  <si>
    <t>A207035710</t>
  </si>
  <si>
    <t>A207035720</t>
  </si>
  <si>
    <t>A207035730</t>
  </si>
  <si>
    <t>A207035740</t>
  </si>
  <si>
    <t>A207035750</t>
  </si>
  <si>
    <t>A207035760</t>
  </si>
  <si>
    <t>A207035770</t>
  </si>
  <si>
    <t>A207035780</t>
  </si>
  <si>
    <t>A207035790</t>
  </si>
  <si>
    <t>A207035800</t>
  </si>
  <si>
    <t>A207035810</t>
  </si>
  <si>
    <t>A207035820</t>
  </si>
  <si>
    <t>A207035830</t>
  </si>
  <si>
    <t>A207035840</t>
  </si>
  <si>
    <t>A207035850</t>
  </si>
  <si>
    <t>A207035860</t>
  </si>
  <si>
    <t>A207035870</t>
  </si>
  <si>
    <t>A207035880</t>
  </si>
  <si>
    <t>A207035890</t>
  </si>
  <si>
    <t>A207035900</t>
  </si>
  <si>
    <t>A207035910</t>
  </si>
  <si>
    <t>A207035920</t>
  </si>
  <si>
    <t>A207035930</t>
  </si>
  <si>
    <t>A207035940</t>
  </si>
  <si>
    <t>A207035950</t>
  </si>
  <si>
    <t>A207035960</t>
  </si>
  <si>
    <t>A207035970</t>
  </si>
  <si>
    <t>A207035980</t>
  </si>
  <si>
    <t>A207035990</t>
  </si>
  <si>
    <t>A207036020</t>
  </si>
  <si>
    <t>A207036030</t>
  </si>
  <si>
    <t>A207036040</t>
  </si>
  <si>
    <t>A207036050</t>
  </si>
  <si>
    <t>A207036060</t>
  </si>
  <si>
    <t>A207036070</t>
  </si>
  <si>
    <t>A207036080</t>
  </si>
  <si>
    <t>A207036090</t>
  </si>
  <si>
    <t>A207036100</t>
  </si>
  <si>
    <t>A207036110</t>
  </si>
  <si>
    <t>A207036120</t>
  </si>
  <si>
    <t>A207036130</t>
  </si>
  <si>
    <t>A207036140</t>
  </si>
  <si>
    <t>A207036150</t>
  </si>
  <si>
    <t>A207036160</t>
  </si>
  <si>
    <t>A207036170</t>
  </si>
  <si>
    <t>A207036180</t>
  </si>
  <si>
    <t>A207036190</t>
  </si>
  <si>
    <t>A207036200</t>
  </si>
  <si>
    <t>A207036210</t>
  </si>
  <si>
    <t>A207036220</t>
  </si>
  <si>
    <t>A207036230</t>
  </si>
  <si>
    <t>A207036240</t>
  </si>
  <si>
    <t>A207036250</t>
  </si>
  <si>
    <t>A207036260</t>
  </si>
  <si>
    <t>A207036270</t>
  </si>
  <si>
    <t>A207036280</t>
  </si>
  <si>
    <t>A207036290</t>
  </si>
  <si>
    <t>A207036300</t>
  </si>
  <si>
    <t>A207036310</t>
  </si>
  <si>
    <t>A207036320</t>
  </si>
  <si>
    <t>A207036330</t>
  </si>
  <si>
    <t>A207036340</t>
  </si>
  <si>
    <t>A207036350</t>
  </si>
  <si>
    <t>A207036360</t>
  </si>
  <si>
    <t>A207036370</t>
  </si>
  <si>
    <t>A207036380</t>
  </si>
  <si>
    <t>A207036390</t>
  </si>
  <si>
    <t>A207036400</t>
  </si>
  <si>
    <t>A207036410</t>
  </si>
  <si>
    <t>A207036420</t>
  </si>
  <si>
    <t>A207036430</t>
  </si>
  <si>
    <t>A207036440</t>
  </si>
  <si>
    <t>A207036450</t>
  </si>
  <si>
    <t>A207036460</t>
  </si>
  <si>
    <t>A207036470</t>
  </si>
  <si>
    <t>A207036480</t>
  </si>
  <si>
    <t>A207036490</t>
  </si>
  <si>
    <t>A207036500</t>
  </si>
  <si>
    <t>A207036510</t>
  </si>
  <si>
    <t>A207036560</t>
  </si>
  <si>
    <t>A207036610</t>
  </si>
  <si>
    <t>A207036660</t>
  </si>
  <si>
    <t>A207036710</t>
  </si>
  <si>
    <t>A207036760</t>
  </si>
  <si>
    <t>A207036810</t>
  </si>
  <si>
    <t>A207036860</t>
  </si>
  <si>
    <t>A207036910</t>
  </si>
  <si>
    <t>A207036920</t>
  </si>
  <si>
    <t>A207036960</t>
  </si>
  <si>
    <t>A207037010</t>
  </si>
  <si>
    <t>A207037060</t>
  </si>
  <si>
    <t>A207037110</t>
  </si>
  <si>
    <t>A207037160</t>
  </si>
  <si>
    <t>A207037210</t>
  </si>
  <si>
    <t>A207037260</t>
  </si>
  <si>
    <t>A207037310</t>
  </si>
  <si>
    <t>A207037360</t>
  </si>
  <si>
    <t>A207037410</t>
  </si>
  <si>
    <t>A207037460</t>
  </si>
  <si>
    <t>A207037510</t>
  </si>
  <si>
    <t>A207037560</t>
  </si>
  <si>
    <t>A207037610</t>
  </si>
  <si>
    <t>A207037710</t>
  </si>
  <si>
    <t>A207037810</t>
  </si>
  <si>
    <t>A207037910</t>
  </si>
  <si>
    <t>A207038010</t>
  </si>
  <si>
    <t>A207038110</t>
  </si>
  <si>
    <t>A207038210</t>
  </si>
  <si>
    <t>A207038310</t>
  </si>
  <si>
    <t>A207038410</t>
  </si>
  <si>
    <t>A207038510</t>
  </si>
  <si>
    <t>A207038610</t>
  </si>
  <si>
    <t>A207038710</t>
  </si>
  <si>
    <t>A207038810</t>
  </si>
  <si>
    <t>A207038910</t>
  </si>
  <si>
    <t>A207039010</t>
  </si>
  <si>
    <t>A207039510</t>
  </si>
  <si>
    <t>A207040010</t>
  </si>
  <si>
    <t>A207040510</t>
  </si>
  <si>
    <t>A207041010</t>
  </si>
  <si>
    <t>A207041510</t>
  </si>
  <si>
    <t>A207042010</t>
  </si>
  <si>
    <t>A207042510</t>
  </si>
  <si>
    <t>A207043010</t>
  </si>
  <si>
    <t>A207043510</t>
  </si>
  <si>
    <t>A207044010</t>
  </si>
  <si>
    <t>A207044510</t>
  </si>
  <si>
    <t>A207045010</t>
  </si>
  <si>
    <t>A207045510</t>
  </si>
  <si>
    <t>A208010015</t>
  </si>
  <si>
    <t>A208011062</t>
  </si>
  <si>
    <t>A208011130</t>
  </si>
  <si>
    <t>A208022050</t>
  </si>
  <si>
    <t>A208022055</t>
  </si>
  <si>
    <t>A208022057</t>
  </si>
  <si>
    <t>A208022060</t>
  </si>
  <si>
    <t>A208022070</t>
  </si>
  <si>
    <t>A208022080</t>
  </si>
  <si>
    <t>A208022090</t>
  </si>
  <si>
    <t>A208022100</t>
  </si>
  <si>
    <t>A208022110</t>
  </si>
  <si>
    <t>A208022112</t>
  </si>
  <si>
    <t>A208022113</t>
  </si>
  <si>
    <t>A208022114</t>
  </si>
  <si>
    <t>A208022115</t>
  </si>
  <si>
    <t>A208022116</t>
  </si>
  <si>
    <t>A208022117</t>
  </si>
  <si>
    <t>A208022120</t>
  </si>
  <si>
    <t>A208022121</t>
  </si>
  <si>
    <t>A208022500</t>
  </si>
  <si>
    <t>A208022510</t>
  </si>
  <si>
    <t>A208022520</t>
  </si>
  <si>
    <t>A208022530</t>
  </si>
  <si>
    <t>A208022540</t>
  </si>
  <si>
    <t>A208035000</t>
  </si>
  <si>
    <t>A208035010</t>
  </si>
  <si>
    <t>A208035020</t>
  </si>
  <si>
    <t>A208035030</t>
  </si>
  <si>
    <t>A208035040</t>
  </si>
  <si>
    <t>A208035050</t>
  </si>
  <si>
    <t>A208035060</t>
  </si>
  <si>
    <t>A208035070</t>
  </si>
  <si>
    <t>A208035080</t>
  </si>
  <si>
    <t>A208035090</t>
  </si>
  <si>
    <t>A208035100</t>
  </si>
  <si>
    <t>A208035110</t>
  </si>
  <si>
    <t>A208035120</t>
  </si>
  <si>
    <t>A208035130</t>
  </si>
  <si>
    <t>A208035135</t>
  </si>
  <si>
    <t>A208035140</t>
  </si>
  <si>
    <t>A208035150</t>
  </si>
  <si>
    <t>A208035160</t>
  </si>
  <si>
    <t>A208035170</t>
  </si>
  <si>
    <t>A208035180</t>
  </si>
  <si>
    <t>A208035190</t>
  </si>
  <si>
    <t>A208035200</t>
  </si>
  <si>
    <t>A208035210</t>
  </si>
  <si>
    <t>A208035220</t>
  </si>
  <si>
    <t>A208035230</t>
  </si>
  <si>
    <t>A208035240</t>
  </si>
  <si>
    <t>A208035250</t>
  </si>
  <si>
    <t>A208035260</t>
  </si>
  <si>
    <t>A208035270</t>
  </si>
  <si>
    <t>A208035280</t>
  </si>
  <si>
    <t>A208035290</t>
  </si>
  <si>
    <t>A208035300</t>
  </si>
  <si>
    <t>A208035310</t>
  </si>
  <si>
    <t>A208035320</t>
  </si>
  <si>
    <t>A208035330</t>
  </si>
  <si>
    <t>A208035340</t>
  </si>
  <si>
    <t>A208035350</t>
  </si>
  <si>
    <t>A208035360</t>
  </si>
  <si>
    <t>A208035370</t>
  </si>
  <si>
    <t>A208035380</t>
  </si>
  <si>
    <t>A208035390</t>
  </si>
  <si>
    <t>A208035400</t>
  </si>
  <si>
    <t>A208035410</t>
  </si>
  <si>
    <t>A208035420</t>
  </si>
  <si>
    <t>A208035430</t>
  </si>
  <si>
    <t>A208035440</t>
  </si>
  <si>
    <t>A208035450</t>
  </si>
  <si>
    <t>A208035460</t>
  </si>
  <si>
    <t>A208035470</t>
  </si>
  <si>
    <t>A208035480</t>
  </si>
  <si>
    <t>A208035490</t>
  </si>
  <si>
    <t>A208035500</t>
  </si>
  <si>
    <t>A208035510</t>
  </si>
  <si>
    <t>A208035520</t>
  </si>
  <si>
    <t>A208035530</t>
  </si>
  <si>
    <t>A208035540</t>
  </si>
  <si>
    <t>A208035550</t>
  </si>
  <si>
    <t>A208035560</t>
  </si>
  <si>
    <t>A208035570</t>
  </si>
  <si>
    <t>A208035580</t>
  </si>
  <si>
    <t>A208035590</t>
  </si>
  <si>
    <t>A208035600</t>
  </si>
  <si>
    <t>A208035610</t>
  </si>
  <si>
    <t>A208035620</t>
  </si>
  <si>
    <t>A208035630</t>
  </si>
  <si>
    <t>A208035640</t>
  </si>
  <si>
    <t>A208035650</t>
  </si>
  <si>
    <t>A208035700</t>
  </si>
  <si>
    <t>A208035710</t>
  </si>
  <si>
    <t>A208035720</t>
  </si>
  <si>
    <t>A208035730</t>
  </si>
  <si>
    <t>A208035740</t>
  </si>
  <si>
    <t>A208035750</t>
  </si>
  <si>
    <t>A208035760</t>
  </si>
  <si>
    <t>A208035770</t>
  </si>
  <si>
    <t>A208035780</t>
  </si>
  <si>
    <t>A208035790</t>
  </si>
  <si>
    <t>A208035800</t>
  </si>
  <si>
    <t>A208035810</t>
  </si>
  <si>
    <t>A208035820</t>
  </si>
  <si>
    <t>A208035830</t>
  </si>
  <si>
    <t>A208035840</t>
  </si>
  <si>
    <t>A208035850</t>
  </si>
  <si>
    <t>A208035860</t>
  </si>
  <si>
    <t>A208035870</t>
  </si>
  <si>
    <t>A208035880</t>
  </si>
  <si>
    <t>A208035890</t>
  </si>
  <si>
    <t>A208035900</t>
  </si>
  <si>
    <t>A208035910</t>
  </si>
  <si>
    <t>A208035920</t>
  </si>
  <si>
    <t>A208035930</t>
  </si>
  <si>
    <t>A208035940</t>
  </si>
  <si>
    <t>A208035950</t>
  </si>
  <si>
    <t>A208035960</t>
  </si>
  <si>
    <t>A208035970</t>
  </si>
  <si>
    <t>A208035980</t>
  </si>
  <si>
    <t>A208035990</t>
  </si>
  <si>
    <t>A208036020</t>
  </si>
  <si>
    <t>A208036030</t>
  </si>
  <si>
    <t>A208036040</t>
  </si>
  <si>
    <t>A208036050</t>
  </si>
  <si>
    <t>A208036060</t>
  </si>
  <si>
    <t>A208036070</t>
  </si>
  <si>
    <t>A208036080</t>
  </si>
  <si>
    <t>A208036090</t>
  </si>
  <si>
    <t>A208036100</t>
  </si>
  <si>
    <t>A208036110</t>
  </si>
  <si>
    <t>A208036120</t>
  </si>
  <si>
    <t>A208036130</t>
  </si>
  <si>
    <t>A208036140</t>
  </si>
  <si>
    <t>A208036150</t>
  </si>
  <si>
    <t>A208036160</t>
  </si>
  <si>
    <t>A208036170</t>
  </si>
  <si>
    <t>A208036180</t>
  </si>
  <si>
    <t>A208036190</t>
  </si>
  <si>
    <t>A208036200</t>
  </si>
  <si>
    <t>A208036210</t>
  </si>
  <si>
    <t>A208036220</t>
  </si>
  <si>
    <t>A208036230</t>
  </si>
  <si>
    <t>A208036240</t>
  </si>
  <si>
    <t>A208036250</t>
  </si>
  <si>
    <t>A208036260</t>
  </si>
  <si>
    <t>A208036270</t>
  </si>
  <si>
    <t>A208036280</t>
  </si>
  <si>
    <t>A208036290</t>
  </si>
  <si>
    <t>A208036300</t>
  </si>
  <si>
    <t>A208036310</t>
  </si>
  <si>
    <t>A208036320</t>
  </si>
  <si>
    <t>A208036330</t>
  </si>
  <si>
    <t>A208036340</t>
  </si>
  <si>
    <t>A208036350</t>
  </si>
  <si>
    <t>A208036360</t>
  </si>
  <si>
    <t>A208036370</t>
  </si>
  <si>
    <t>A208036380</t>
  </si>
  <si>
    <t>A208036390</t>
  </si>
  <si>
    <t>A208036400</t>
  </si>
  <si>
    <t>A208036410</t>
  </si>
  <si>
    <t>A208036420</t>
  </si>
  <si>
    <t>A208036430</t>
  </si>
  <si>
    <t>A208036440</t>
  </si>
  <si>
    <t>A208036450</t>
  </si>
  <si>
    <t>A208036460</t>
  </si>
  <si>
    <t>A208036470</t>
  </si>
  <si>
    <t>A208036480</t>
  </si>
  <si>
    <t>A208036490</t>
  </si>
  <si>
    <t>A208036500</t>
  </si>
  <si>
    <t>A208036510</t>
  </si>
  <si>
    <t>A208036560</t>
  </si>
  <si>
    <t>A208036610</t>
  </si>
  <si>
    <t>A208036660</t>
  </si>
  <si>
    <t>A208036710</t>
  </si>
  <si>
    <t>A208036760</t>
  </si>
  <si>
    <t>A208036810</t>
  </si>
  <si>
    <t>A208036860</t>
  </si>
  <si>
    <t>A208036910</t>
  </si>
  <si>
    <t>A208036920</t>
  </si>
  <si>
    <t>A208036960</t>
  </si>
  <si>
    <t>A208037010</t>
  </si>
  <si>
    <t>A208037060</t>
  </si>
  <si>
    <t>A208037110</t>
  </si>
  <si>
    <t>A208037160</t>
  </si>
  <si>
    <t>A208037210</t>
  </si>
  <si>
    <t>A208037260</t>
  </si>
  <si>
    <t>A208037310</t>
  </si>
  <si>
    <t>A208037360</t>
  </si>
  <si>
    <t>A208037410</t>
  </si>
  <si>
    <t>A208037460</t>
  </si>
  <si>
    <t>A208037510</t>
  </si>
  <si>
    <t>A208037560</t>
  </si>
  <si>
    <t>A208037610</t>
  </si>
  <si>
    <t>A208037710</t>
  </si>
  <si>
    <t>A208037810</t>
  </si>
  <si>
    <t>A208037910</t>
  </si>
  <si>
    <t>A208038010</t>
  </si>
  <si>
    <t>A208038110</t>
  </si>
  <si>
    <t>A208038210</t>
  </si>
  <si>
    <t>A208038310</t>
  </si>
  <si>
    <t>A208038410</t>
  </si>
  <si>
    <t>A208038510</t>
  </si>
  <si>
    <t>A208038610</t>
  </si>
  <si>
    <t>A208038710</t>
  </si>
  <si>
    <t>A208038810</t>
  </si>
  <si>
    <t>A208038910</t>
  </si>
  <si>
    <t>A208039010</t>
  </si>
  <si>
    <t>A208039510</t>
  </si>
  <si>
    <t>A208040010</t>
  </si>
  <si>
    <t>A208040510</t>
  </si>
  <si>
    <t>A208041010</t>
  </si>
  <si>
    <t>A208041510</t>
  </si>
  <si>
    <t>A208042010</t>
  </si>
  <si>
    <t>A208042510</t>
  </si>
  <si>
    <t>A208043010</t>
  </si>
  <si>
    <t>A208043510</t>
  </si>
  <si>
    <t>A208044010</t>
  </si>
  <si>
    <t>A208044510</t>
  </si>
  <si>
    <t>A208045010</t>
  </si>
  <si>
    <t>A208045510</t>
  </si>
  <si>
    <t>A209035000</t>
  </si>
  <si>
    <t>A209035010</t>
  </si>
  <si>
    <t>A209035020</t>
  </si>
  <si>
    <t>A209035030</t>
  </si>
  <si>
    <t>A209035040</t>
  </si>
  <si>
    <t>A209035050</t>
  </si>
  <si>
    <t>A209035060</t>
  </si>
  <si>
    <t>A209035070</t>
  </si>
  <si>
    <t>A209035080</t>
  </si>
  <si>
    <t>A209035090</t>
  </si>
  <si>
    <t>A209035100</t>
  </si>
  <si>
    <t>A209035110</t>
  </si>
  <si>
    <t>A209035120</t>
  </si>
  <si>
    <t>A209035130</t>
  </si>
  <si>
    <t>A209035135</t>
  </si>
  <si>
    <t>A209035140</t>
  </si>
  <si>
    <t>A209035150</t>
  </si>
  <si>
    <t>A209035160</t>
  </si>
  <si>
    <t>A209035170</t>
  </si>
  <si>
    <t>A209035180</t>
  </si>
  <si>
    <t>A209035190</t>
  </si>
  <si>
    <t>A209035200</t>
  </si>
  <si>
    <t>A209035210</t>
  </si>
  <si>
    <t>A209035220</t>
  </si>
  <si>
    <t>A209035230</t>
  </si>
  <si>
    <t>A209035240</t>
  </si>
  <si>
    <t>A209035250</t>
  </si>
  <si>
    <t>A209035260</t>
  </si>
  <si>
    <t>A209035270</t>
  </si>
  <si>
    <t>A209035280</t>
  </si>
  <si>
    <t>A209035290</t>
  </si>
  <si>
    <t>A209035300</t>
  </si>
  <si>
    <t>A209035310</t>
  </si>
  <si>
    <t>A209035320</t>
  </si>
  <si>
    <t>A209035330</t>
  </si>
  <si>
    <t>A209035340</t>
  </si>
  <si>
    <t>A209035350</t>
  </si>
  <si>
    <t>A209035360</t>
  </si>
  <si>
    <t>A209035370</t>
  </si>
  <si>
    <t>A209035380</t>
  </si>
  <si>
    <t>A209035390</t>
  </si>
  <si>
    <t>A209035400</t>
  </si>
  <si>
    <t>A209035410</t>
  </si>
  <si>
    <t>A209035420</t>
  </si>
  <si>
    <t>A209035430</t>
  </si>
  <si>
    <t>A209035440</t>
  </si>
  <si>
    <t>A209035450</t>
  </si>
  <si>
    <t>A209035460</t>
  </si>
  <si>
    <t>A209035470</t>
  </si>
  <si>
    <t>A209035480</t>
  </si>
  <si>
    <t>A209035490</t>
  </si>
  <si>
    <t>A209035500</t>
  </si>
  <si>
    <t>A209035510</t>
  </si>
  <si>
    <t>A209035790</t>
  </si>
  <si>
    <t>A209035800</t>
  </si>
  <si>
    <t>A209035810</t>
  </si>
  <si>
    <t>A209035820</t>
  </si>
  <si>
    <t>A209035830</t>
  </si>
  <si>
    <t>A209035840</t>
  </si>
  <si>
    <t>A209035850</t>
  </si>
  <si>
    <t>A209035860</t>
  </si>
  <si>
    <t>A209035870</t>
  </si>
  <si>
    <t>A209035880</t>
  </si>
  <si>
    <t>A210020000</t>
  </si>
  <si>
    <t>A210020010</t>
  </si>
  <si>
    <t>A210020020</t>
  </si>
  <si>
    <t>A210020030</t>
  </si>
  <si>
    <t>A210020040</t>
  </si>
  <si>
    <t>A210020050</t>
  </si>
  <si>
    <t>A210035000</t>
  </si>
  <si>
    <t>A210035010</t>
  </si>
  <si>
    <t>A210035020</t>
  </si>
  <si>
    <t>A210035030</t>
  </si>
  <si>
    <t>A210035040</t>
  </si>
  <si>
    <t>A210035050</t>
  </si>
  <si>
    <t>A210035060</t>
  </si>
  <si>
    <t>A210035070</t>
  </si>
  <si>
    <t>A210035080</t>
  </si>
  <si>
    <t>A210035090</t>
  </si>
  <si>
    <t>A210035100</t>
  </si>
  <si>
    <t>A210035110</t>
  </si>
  <si>
    <t>A210035120</t>
  </si>
  <si>
    <t>A210035130</t>
  </si>
  <si>
    <t>A210035135</t>
  </si>
  <si>
    <t>A210035140</t>
  </si>
  <si>
    <t>A210035150</t>
  </si>
  <si>
    <t>A210035160</t>
  </si>
  <si>
    <t>A210035170</t>
  </si>
  <si>
    <t>A210035180</t>
  </si>
  <si>
    <t>A210035190</t>
  </si>
  <si>
    <t>A210035200</t>
  </si>
  <si>
    <t>A210035210</t>
  </si>
  <si>
    <t>A210035220</t>
  </si>
  <si>
    <t>A210035230</t>
  </si>
  <si>
    <t>A210035240</t>
  </si>
  <si>
    <t>A210035250</t>
  </si>
  <si>
    <t>A210035260</t>
  </si>
  <si>
    <t>A210035270</t>
  </si>
  <si>
    <t>A210035280</t>
  </si>
  <si>
    <t>A210035290</t>
  </si>
  <si>
    <t>A210035300</t>
  </si>
  <si>
    <t>A210035310</t>
  </si>
  <si>
    <t>A210035320</t>
  </si>
  <si>
    <t>A210035330</t>
  </si>
  <si>
    <t>A210035340</t>
  </si>
  <si>
    <t>A210035350</t>
  </si>
  <si>
    <t>A210035360</t>
  </si>
  <si>
    <t>A210035370</t>
  </si>
  <si>
    <t>A210035380</t>
  </si>
  <si>
    <t>A210035390</t>
  </si>
  <si>
    <t>A210035400</t>
  </si>
  <si>
    <t>A210035410</t>
  </si>
  <si>
    <t>A210035420</t>
  </si>
  <si>
    <t>A210035430</t>
  </si>
  <si>
    <t>A210035440</t>
  </si>
  <si>
    <t>A210035450</t>
  </si>
  <si>
    <t>A210035460</t>
  </si>
  <si>
    <t>A210035470</t>
  </si>
  <si>
    <t>A210035480</t>
  </si>
  <si>
    <t>A210035490</t>
  </si>
  <si>
    <t>A210035500</t>
  </si>
  <si>
    <t>A210035510</t>
  </si>
  <si>
    <t>A210035520</t>
  </si>
  <si>
    <t>A210035530</t>
  </si>
  <si>
    <t>A210035540</t>
  </si>
  <si>
    <t>A210035550</t>
  </si>
  <si>
    <t>A210035560</t>
  </si>
  <si>
    <t>A210035570</t>
  </si>
  <si>
    <t>A210035580</t>
  </si>
  <si>
    <t>A210035590</t>
  </si>
  <si>
    <t>A210035600</t>
  </si>
  <si>
    <t>A210035610</t>
  </si>
  <si>
    <t>A210035620</t>
  </si>
  <si>
    <t>A210035630</t>
  </si>
  <si>
    <t>A210035640</t>
  </si>
  <si>
    <t>A210035650</t>
  </si>
  <si>
    <t>A210035660</t>
  </si>
  <si>
    <t>A210035670</t>
  </si>
  <si>
    <t>A210035680</t>
  </si>
  <si>
    <t>A210035690</t>
  </si>
  <si>
    <t>A210035700</t>
  </si>
  <si>
    <t>A210035710</t>
  </si>
  <si>
    <t>A210035720</t>
  </si>
  <si>
    <t>A210035730</t>
  </si>
  <si>
    <t>A210035740</t>
  </si>
  <si>
    <t>A210035750</t>
  </si>
  <si>
    <t>A210035760</t>
  </si>
  <si>
    <t>A210035770</t>
  </si>
  <si>
    <t>A210035780</t>
  </si>
  <si>
    <t>A210035790</t>
  </si>
  <si>
    <t>A210035800</t>
  </si>
  <si>
    <t>A210035810</t>
  </si>
  <si>
    <t>A210035820</t>
  </si>
  <si>
    <t>A210035830</t>
  </si>
  <si>
    <t>A210035840</t>
  </si>
  <si>
    <t>A210035850</t>
  </si>
  <si>
    <t>A210035860</t>
  </si>
  <si>
    <t>A210035870</t>
  </si>
  <si>
    <t>A210035880</t>
  </si>
  <si>
    <t>A210035890</t>
  </si>
  <si>
    <t>A210035900</t>
  </si>
  <si>
    <t>A210035910</t>
  </si>
  <si>
    <t>A210035920</t>
  </si>
  <si>
    <t>A210035930</t>
  </si>
  <si>
    <t>A210035940</t>
  </si>
  <si>
    <t>A210035950</t>
  </si>
  <si>
    <t>A210035960</t>
  </si>
  <si>
    <t>A210035970</t>
  </si>
  <si>
    <t>A210035980</t>
  </si>
  <si>
    <t>A210035990</t>
  </si>
  <si>
    <t>A210036000</t>
  </si>
  <si>
    <t>A210036010</t>
  </si>
  <si>
    <t>A210036020</t>
  </si>
  <si>
    <t>A210036030</t>
  </si>
  <si>
    <t>A210036040</t>
  </si>
  <si>
    <t>A210036050</t>
  </si>
  <si>
    <t>A210036060</t>
  </si>
  <si>
    <t>A210036070</t>
  </si>
  <si>
    <t>A210036080</t>
  </si>
  <si>
    <t>A210036090</t>
  </si>
  <si>
    <t>A210036100</t>
  </si>
  <si>
    <t>A210036110</t>
  </si>
  <si>
    <t>A210036120</t>
  </si>
  <si>
    <t>A210036130</t>
  </si>
  <si>
    <t>A210036140</t>
  </si>
  <si>
    <t>A210036150</t>
  </si>
  <si>
    <t>A210036160</t>
  </si>
  <si>
    <t>A210036170</t>
  </si>
  <si>
    <t>A210036180</t>
  </si>
  <si>
    <t>A210036190</t>
  </si>
  <si>
    <t>A210036200</t>
  </si>
  <si>
    <t>A210036210</t>
  </si>
  <si>
    <t>A210036220</t>
  </si>
  <si>
    <t>A210036230</t>
  </si>
  <si>
    <t>A210036240</t>
  </si>
  <si>
    <t>A210036250</t>
  </si>
  <si>
    <t>A210036260</t>
  </si>
  <si>
    <t>A210036270</t>
  </si>
  <si>
    <t>A210036280</t>
  </si>
  <si>
    <t>A210036290</t>
  </si>
  <si>
    <t>A210036300</t>
  </si>
  <si>
    <t>A210036310</t>
  </si>
  <si>
    <t>A210036320</t>
  </si>
  <si>
    <t>A210036330</t>
  </si>
  <si>
    <t>A210036340</t>
  </si>
  <si>
    <t>A210036350</t>
  </si>
  <si>
    <t>A210036360</t>
  </si>
  <si>
    <t>A210036370</t>
  </si>
  <si>
    <t>A210036380</t>
  </si>
  <si>
    <t>A210036390</t>
  </si>
  <si>
    <t>A210036400</t>
  </si>
  <si>
    <t>A210036410</t>
  </si>
  <si>
    <t>A210036420</t>
  </si>
  <si>
    <t>A210036430</t>
  </si>
  <si>
    <t>A210036440</t>
  </si>
  <si>
    <t>A210036450</t>
  </si>
  <si>
    <t>A210036460</t>
  </si>
  <si>
    <t>A210036470</t>
  </si>
  <si>
    <t>A210036480</t>
  </si>
  <si>
    <t>A210036490</t>
  </si>
  <si>
    <t>A210036500</t>
  </si>
  <si>
    <t>A210036510</t>
  </si>
  <si>
    <t>A210036530</t>
  </si>
  <si>
    <t>A210036570</t>
  </si>
  <si>
    <t>A210060020</t>
  </si>
  <si>
    <t>A211010100</t>
  </si>
  <si>
    <t>NICKEL-HYDROGEN</t>
  </si>
  <si>
    <t>A213060020</t>
  </si>
  <si>
    <t>5 R 1</t>
  </si>
  <si>
    <t>B101031010</t>
  </si>
  <si>
    <t>B102010990</t>
  </si>
  <si>
    <t>B102040270</t>
  </si>
  <si>
    <t>B102040280</t>
  </si>
  <si>
    <t>B102040290</t>
  </si>
  <si>
    <t>B102040300</t>
  </si>
  <si>
    <t>B102040310</t>
  </si>
  <si>
    <t>B102042120</t>
  </si>
  <si>
    <t>B102042140</t>
  </si>
  <si>
    <t>B102042150</t>
  </si>
  <si>
    <t>B102042190</t>
  </si>
  <si>
    <t>B104011320</t>
  </si>
  <si>
    <t>B104024800</t>
  </si>
  <si>
    <t>PRODUCTS+BATT.</t>
  </si>
  <si>
    <t>B104024810</t>
  </si>
  <si>
    <t>B104024820</t>
  </si>
  <si>
    <t>B104024830</t>
  </si>
  <si>
    <t>B104024840</t>
  </si>
  <si>
    <t>B104024850</t>
  </si>
  <si>
    <t>B105010810</t>
  </si>
  <si>
    <t>B105020050</t>
  </si>
  <si>
    <t>B105020980</t>
  </si>
  <si>
    <t>B106010010</t>
  </si>
  <si>
    <t>B106010020</t>
  </si>
  <si>
    <t>B106010090</t>
  </si>
  <si>
    <t>B106010605</t>
  </si>
  <si>
    <t>B106010608</t>
  </si>
  <si>
    <t>B106020970</t>
  </si>
  <si>
    <t>B106020980</t>
  </si>
  <si>
    <t>E BLOK</t>
  </si>
  <si>
    <t>B107025130</t>
  </si>
  <si>
    <t>B107025140</t>
  </si>
  <si>
    <t>B107025150</t>
  </si>
  <si>
    <t>B107025160</t>
  </si>
  <si>
    <t>B107025170</t>
  </si>
  <si>
    <t>B107025180</t>
  </si>
  <si>
    <t>B107025190</t>
  </si>
  <si>
    <t>B107025200</t>
  </si>
  <si>
    <t>B107025210</t>
  </si>
  <si>
    <t>B107025220</t>
  </si>
  <si>
    <t>B107025230</t>
  </si>
  <si>
    <t>B107025240</t>
  </si>
  <si>
    <t>B107025250</t>
  </si>
  <si>
    <t>B107025260</t>
  </si>
  <si>
    <t>B107025270</t>
  </si>
  <si>
    <t>B107025280</t>
  </si>
  <si>
    <t>B107025290</t>
  </si>
  <si>
    <t>B107025300</t>
  </si>
  <si>
    <t>B107025310</t>
  </si>
  <si>
    <t>B107025320</t>
  </si>
  <si>
    <t>B107025330</t>
  </si>
  <si>
    <t>B107025340</t>
  </si>
  <si>
    <t>B107025350</t>
  </si>
  <si>
    <t>B107025360</t>
  </si>
  <si>
    <t>B107025370</t>
  </si>
  <si>
    <t>B107025380</t>
  </si>
  <si>
    <t>B107025390</t>
  </si>
  <si>
    <t>B107025400</t>
  </si>
  <si>
    <t>B107025410</t>
  </si>
  <si>
    <t>B107025420</t>
  </si>
  <si>
    <t>B107025430</t>
  </si>
  <si>
    <t>B107035070</t>
  </si>
  <si>
    <t>B107035080</t>
  </si>
  <si>
    <t>B107035090</t>
  </si>
  <si>
    <t>B107035100</t>
  </si>
  <si>
    <t>B107035110</t>
  </si>
  <si>
    <t>B107035120</t>
  </si>
  <si>
    <t>B107035125</t>
  </si>
  <si>
    <t>B107035130</t>
  </si>
  <si>
    <t>B107035140</t>
  </si>
  <si>
    <t>B107035150</t>
  </si>
  <si>
    <t>B107035160</t>
  </si>
  <si>
    <t>B107035170</t>
  </si>
  <si>
    <t>B107035180</t>
  </si>
  <si>
    <t>B107035190</t>
  </si>
  <si>
    <t>B107035200</t>
  </si>
  <si>
    <t>B107035210</t>
  </si>
  <si>
    <t>B107035220</t>
  </si>
  <si>
    <t>B107045040</t>
  </si>
  <si>
    <t>B107045050</t>
  </si>
  <si>
    <t>B107045060</t>
  </si>
  <si>
    <t>B107045070</t>
  </si>
  <si>
    <t>B107045080</t>
  </si>
  <si>
    <t>B107045090</t>
  </si>
  <si>
    <t>B107045100</t>
  </si>
  <si>
    <t>B107045110</t>
  </si>
  <si>
    <t>B107045120</t>
  </si>
  <si>
    <t>B107045125</t>
  </si>
  <si>
    <t>B107045130</t>
  </si>
  <si>
    <t>B107065250</t>
  </si>
  <si>
    <t>B107065260</t>
  </si>
  <si>
    <t>B107065270</t>
  </si>
  <si>
    <t>B107065280</t>
  </si>
  <si>
    <t>B107065290</t>
  </si>
  <si>
    <t>B107065300</t>
  </si>
  <si>
    <t>B107065310</t>
  </si>
  <si>
    <t>B107065320</t>
  </si>
  <si>
    <t>B107065330</t>
  </si>
  <si>
    <t>B107065340</t>
  </si>
  <si>
    <t>B107065350</t>
  </si>
  <si>
    <t>B107065360</t>
  </si>
  <si>
    <t>B107065370</t>
  </si>
  <si>
    <t>B107065380</t>
  </si>
  <si>
    <t>B107065390</t>
  </si>
  <si>
    <t>B107065400</t>
  </si>
  <si>
    <t>B107065405</t>
  </si>
  <si>
    <t>B107065410</t>
  </si>
  <si>
    <t>B107065415</t>
  </si>
  <si>
    <t>B107065420</t>
  </si>
  <si>
    <t>B107065425</t>
  </si>
  <si>
    <t>B107065430</t>
  </si>
  <si>
    <t>B107065435</t>
  </si>
  <si>
    <t>B107065440</t>
  </si>
  <si>
    <t>B107065445</t>
  </si>
  <si>
    <t>B107065450</t>
  </si>
  <si>
    <t>B107065455</t>
  </si>
  <si>
    <t>B107065460</t>
  </si>
  <si>
    <t>B107065465</t>
  </si>
  <si>
    <t>B107065470</t>
  </si>
  <si>
    <t>B107065475</t>
  </si>
  <si>
    <t>B107065480</t>
  </si>
  <si>
    <t>B107065485</t>
  </si>
  <si>
    <t>B107065490</t>
  </si>
  <si>
    <t>B107065495</t>
  </si>
  <si>
    <t>B107065500</t>
  </si>
  <si>
    <t>B107065505</t>
  </si>
  <si>
    <t>B107065510</t>
  </si>
  <si>
    <t>B107065515</t>
  </si>
  <si>
    <t>B107065520</t>
  </si>
  <si>
    <t>B107065525</t>
  </si>
  <si>
    <t>B107065530</t>
  </si>
  <si>
    <t>B107065535</t>
  </si>
  <si>
    <t>B107065540</t>
  </si>
  <si>
    <t>B107065545</t>
  </si>
  <si>
    <t>B107065550</t>
  </si>
  <si>
    <t>B107065555</t>
  </si>
  <si>
    <t>B107065560</t>
  </si>
  <si>
    <t>B107065565</t>
  </si>
  <si>
    <t>B107065570</t>
  </si>
  <si>
    <t>B107075110</t>
  </si>
  <si>
    <t>B107075120</t>
  </si>
  <si>
    <t>B107075125</t>
  </si>
  <si>
    <t>B107075130</t>
  </si>
  <si>
    <t>B107075140</t>
  </si>
  <si>
    <t>B107075150</t>
  </si>
  <si>
    <t>B107075160</t>
  </si>
  <si>
    <t>B107075170</t>
  </si>
  <si>
    <t>B107075180</t>
  </si>
  <si>
    <t>B107075190</t>
  </si>
  <si>
    <t>B107075200</t>
  </si>
  <si>
    <t>B107075205</t>
  </si>
  <si>
    <t>B107075210</t>
  </si>
  <si>
    <t>B107075215</t>
  </si>
  <si>
    <t>B107075220</t>
  </si>
  <si>
    <t>B107075225</t>
  </si>
  <si>
    <t>B107075230</t>
  </si>
  <si>
    <t>B107075240</t>
  </si>
  <si>
    <t>B107075250</t>
  </si>
  <si>
    <t>B107075260</t>
  </si>
  <si>
    <t>B107075270</t>
  </si>
  <si>
    <t>B107075280</t>
  </si>
  <si>
    <t>B107075290</t>
  </si>
  <si>
    <t>B107075300</t>
  </si>
  <si>
    <t>B107075310</t>
  </si>
  <si>
    <t>B107075320</t>
  </si>
  <si>
    <t>B107075330</t>
  </si>
  <si>
    <t>B107075340</t>
  </si>
  <si>
    <t>B107075350</t>
  </si>
  <si>
    <t>B107075360</t>
  </si>
  <si>
    <t>B107075370</t>
  </si>
  <si>
    <t>B107075380</t>
  </si>
  <si>
    <t>B107075390</t>
  </si>
  <si>
    <t>B107075400</t>
  </si>
  <si>
    <t>AA /HKR15/51</t>
  </si>
  <si>
    <t>B108025098</t>
  </si>
  <si>
    <t>B108025100</t>
  </si>
  <si>
    <t>B108025104</t>
  </si>
  <si>
    <t>B108025106</t>
  </si>
  <si>
    <t>B108025108</t>
  </si>
  <si>
    <t>B108025110</t>
  </si>
  <si>
    <t>B108025112</t>
  </si>
  <si>
    <t>B108025130</t>
  </si>
  <si>
    <t>B108025140</t>
  </si>
  <si>
    <t>B108025150</t>
  </si>
  <si>
    <t>B108025160</t>
  </si>
  <si>
    <t>B108025170</t>
  </si>
  <si>
    <t>B108025180</t>
  </si>
  <si>
    <t>B108025190</t>
  </si>
  <si>
    <t>B108025200</t>
  </si>
  <si>
    <t>B108025210</t>
  </si>
  <si>
    <t>B108025220</t>
  </si>
  <si>
    <t>B108025230</t>
  </si>
  <si>
    <t>B108025240</t>
  </si>
  <si>
    <t>B108025250</t>
  </si>
  <si>
    <t>B108025260</t>
  </si>
  <si>
    <t>B108025270</t>
  </si>
  <si>
    <t>B108025280</t>
  </si>
  <si>
    <t>B108025290</t>
  </si>
  <si>
    <t>B108025300</t>
  </si>
  <si>
    <t>B108025310</t>
  </si>
  <si>
    <t>B108025320</t>
  </si>
  <si>
    <t>B108025330</t>
  </si>
  <si>
    <t>B108025340</t>
  </si>
  <si>
    <t>B108025350</t>
  </si>
  <si>
    <t>B108025360</t>
  </si>
  <si>
    <t>B108025370</t>
  </si>
  <si>
    <t>B108025380</t>
  </si>
  <si>
    <t>B108025390</t>
  </si>
  <si>
    <t>B108025400</t>
  </si>
  <si>
    <t>B108025410</t>
  </si>
  <si>
    <t>B108025420</t>
  </si>
  <si>
    <t>B108025430</t>
  </si>
  <si>
    <t>B108035030</t>
  </si>
  <si>
    <t>B108035040</t>
  </si>
  <si>
    <t>B108035050</t>
  </si>
  <si>
    <t>B108035060</t>
  </si>
  <si>
    <t>B108035070</t>
  </si>
  <si>
    <t>B108035080</t>
  </si>
  <si>
    <t>B108035090</t>
  </si>
  <si>
    <t>B108035100</t>
  </si>
  <si>
    <t>B108035110</t>
  </si>
  <si>
    <t>B108035120</t>
  </si>
  <si>
    <t>B108035125</t>
  </si>
  <si>
    <t>B108035130</t>
  </si>
  <si>
    <t>B108035140</t>
  </si>
  <si>
    <t>B108035150</t>
  </si>
  <si>
    <t>B108035160</t>
  </si>
  <si>
    <t>B108035170</t>
  </si>
  <si>
    <t>B108035180</t>
  </si>
  <si>
    <t>B108035190</t>
  </si>
  <si>
    <t>B108035200</t>
  </si>
  <si>
    <t>B108035210</t>
  </si>
  <si>
    <t>B108035220</t>
  </si>
  <si>
    <t>B108065110</t>
  </si>
  <si>
    <t>B108065120</t>
  </si>
  <si>
    <t>B108065130</t>
  </si>
  <si>
    <t>B108065140</t>
  </si>
  <si>
    <t>B108065150</t>
  </si>
  <si>
    <t>B108065160</t>
  </si>
  <si>
    <t>B108065170</t>
  </si>
  <si>
    <t>B108065180</t>
  </si>
  <si>
    <t>B108065190</t>
  </si>
  <si>
    <t>B108065200</t>
  </si>
  <si>
    <t>B108065210</t>
  </si>
  <si>
    <t>B108065220</t>
  </si>
  <si>
    <t>B108065230</t>
  </si>
  <si>
    <t>B108065240</t>
  </si>
  <si>
    <t>B108065250</t>
  </si>
  <si>
    <t>B108065260</t>
  </si>
  <si>
    <t>B108065270</t>
  </si>
  <si>
    <t>B108065280</t>
  </si>
  <si>
    <t>B108065290</t>
  </si>
  <si>
    <t>B108065300</t>
  </si>
  <si>
    <t>B108065310</t>
  </si>
  <si>
    <t>B108065320</t>
  </si>
  <si>
    <t>B108065330</t>
  </si>
  <si>
    <t>B108065340</t>
  </si>
  <si>
    <t>B108065350</t>
  </si>
  <si>
    <t>B108065360</t>
  </si>
  <si>
    <t>B108065370</t>
  </si>
  <si>
    <t>B108065380</t>
  </si>
  <si>
    <t>B108065390</t>
  </si>
  <si>
    <t>B108065400</t>
  </si>
  <si>
    <t>B108065410</t>
  </si>
  <si>
    <t>B108065420</t>
  </si>
  <si>
    <t>B108065430</t>
  </si>
  <si>
    <t>B108065440</t>
  </si>
  <si>
    <t>B108065450</t>
  </si>
  <si>
    <t>B108065460</t>
  </si>
  <si>
    <t>B108065470</t>
  </si>
  <si>
    <t>B108065480</t>
  </si>
  <si>
    <t>B108065490</t>
  </si>
  <si>
    <t>B108065500</t>
  </si>
  <si>
    <t>B108065510</t>
  </si>
  <si>
    <t>B108065520</t>
  </si>
  <si>
    <t>B108065530</t>
  </si>
  <si>
    <t>B108065540</t>
  </si>
  <si>
    <t>B108065550</t>
  </si>
  <si>
    <t>B108065560</t>
  </si>
  <si>
    <t>B108070090</t>
  </si>
  <si>
    <t>B108070100</t>
  </si>
  <si>
    <t>B108070110</t>
  </si>
  <si>
    <t>B108070120</t>
  </si>
  <si>
    <t>B108070130</t>
  </si>
  <si>
    <t>B108070140</t>
  </si>
  <si>
    <t>B108070150</t>
  </si>
  <si>
    <t>B108070160</t>
  </si>
  <si>
    <t>B108070170</t>
  </si>
  <si>
    <t>B108070180</t>
  </si>
  <si>
    <t>B108070190</t>
  </si>
  <si>
    <t>B108070200</t>
  </si>
  <si>
    <t>B108079010</t>
  </si>
  <si>
    <t>B108079015</t>
  </si>
  <si>
    <t>B108079020</t>
  </si>
  <si>
    <t>B108079025</t>
  </si>
  <si>
    <t>B108079030</t>
  </si>
  <si>
    <t>B108079035</t>
  </si>
  <si>
    <t>B108079040</t>
  </si>
  <si>
    <t>B108079045</t>
  </si>
  <si>
    <t>B108079050</t>
  </si>
  <si>
    <t>B108079055</t>
  </si>
  <si>
    <t>B108079060</t>
  </si>
  <si>
    <t>B108079065</t>
  </si>
  <si>
    <t>B108080010</t>
  </si>
  <si>
    <t>B108080015</t>
  </si>
  <si>
    <t>B108080020</t>
  </si>
  <si>
    <t>B108080025</t>
  </si>
  <si>
    <t>B108080030</t>
  </si>
  <si>
    <t>B108080035</t>
  </si>
  <si>
    <t>B108080040</t>
  </si>
  <si>
    <t>B108080045</t>
  </si>
  <si>
    <t>B108080050</t>
  </si>
  <si>
    <t>B108080055</t>
  </si>
  <si>
    <t>B108080060</t>
  </si>
  <si>
    <t>B108080065</t>
  </si>
  <si>
    <t>B108080070</t>
  </si>
  <si>
    <t>B108080075</t>
  </si>
  <si>
    <t>B108080080</t>
  </si>
  <si>
    <t>B108080085</t>
  </si>
  <si>
    <t>B108080090</t>
  </si>
  <si>
    <t>B108080095</t>
  </si>
  <si>
    <t>B108080100</t>
  </si>
  <si>
    <t>B108080105</t>
  </si>
  <si>
    <t>B108080110</t>
  </si>
  <si>
    <t>B108080115</t>
  </si>
  <si>
    <t>B108080120</t>
  </si>
  <si>
    <t>B108080125</t>
  </si>
  <si>
    <t>B108080130</t>
  </si>
  <si>
    <t>B108080135</t>
  </si>
  <si>
    <t>B108080140</t>
  </si>
  <si>
    <t>B108080145</t>
  </si>
  <si>
    <t>B108080150</t>
  </si>
  <si>
    <t>B108080155</t>
  </si>
  <si>
    <t>B108080160</t>
  </si>
  <si>
    <t>B108080165</t>
  </si>
  <si>
    <t>B108080170</t>
  </si>
  <si>
    <t>B108080175</t>
  </si>
  <si>
    <t>B108080180</t>
  </si>
  <si>
    <t>B108080185</t>
  </si>
  <si>
    <t>B108080190</t>
  </si>
  <si>
    <t>B108080195</t>
  </si>
  <si>
    <t>B108080200</t>
  </si>
  <si>
    <t>B108080205</t>
  </si>
  <si>
    <t>B108080210</t>
  </si>
  <si>
    <t>B108080215</t>
  </si>
  <si>
    <t>B108080220</t>
  </si>
  <si>
    <t>B108080225</t>
  </si>
  <si>
    <t>B108080230</t>
  </si>
  <si>
    <t>B108080235</t>
  </si>
  <si>
    <t>B108080240</t>
  </si>
  <si>
    <t>B108080245</t>
  </si>
  <si>
    <t>B108080250</t>
  </si>
  <si>
    <t>B108080255</t>
  </si>
  <si>
    <t>B108080260</t>
  </si>
  <si>
    <t>B108080265</t>
  </si>
  <si>
    <t>B108080270</t>
  </si>
  <si>
    <t>B108080275</t>
  </si>
  <si>
    <t>B108080280</t>
  </si>
  <si>
    <t>B108080285</t>
  </si>
  <si>
    <t>B108080290</t>
  </si>
  <si>
    <t>B108080295</t>
  </si>
  <si>
    <t>B108080300</t>
  </si>
  <si>
    <t>B108080305</t>
  </si>
  <si>
    <t>B108080310</t>
  </si>
  <si>
    <t>B108080315</t>
  </si>
  <si>
    <t>B108080320</t>
  </si>
  <si>
    <t>B108080325</t>
  </si>
  <si>
    <t>B108080330</t>
  </si>
  <si>
    <t>B108080335</t>
  </si>
  <si>
    <t>B108080340</t>
  </si>
  <si>
    <t>B108080345</t>
  </si>
  <si>
    <t>B108080350</t>
  </si>
  <si>
    <t>B108080355</t>
  </si>
  <si>
    <t>B108222223</t>
  </si>
  <si>
    <t>B108222224</t>
  </si>
  <si>
    <t>B109035100</t>
  </si>
  <si>
    <t>B109035110</t>
  </si>
  <si>
    <t>B109035120</t>
  </si>
  <si>
    <t>B109035130</t>
  </si>
  <si>
    <t>B109035140</t>
  </si>
  <si>
    <t>B109035150</t>
  </si>
  <si>
    <t>B109035160</t>
  </si>
  <si>
    <t>B109035170</t>
  </si>
  <si>
    <t>B109035180</t>
  </si>
  <si>
    <t>B109035190</t>
  </si>
  <si>
    <t>B109035200</t>
  </si>
  <si>
    <t>B109035210</t>
  </si>
  <si>
    <t>B109035220</t>
  </si>
  <si>
    <t>B109035230</t>
  </si>
  <si>
    <t>B109035240</t>
  </si>
  <si>
    <t>B109035250</t>
  </si>
  <si>
    <t>B109035260</t>
  </si>
  <si>
    <t>B109035270</t>
  </si>
  <si>
    <t>B109035280</t>
  </si>
  <si>
    <t>B109035290</t>
  </si>
  <si>
    <t>B110020010</t>
  </si>
  <si>
    <t>B110020020</t>
  </si>
  <si>
    <t>B110020027</t>
  </si>
  <si>
    <t>B110020030</t>
  </si>
  <si>
    <t>B110020040</t>
  </si>
  <si>
    <t>B110020050</t>
  </si>
  <si>
    <t>B110020060</t>
  </si>
  <si>
    <t>B110020070</t>
  </si>
  <si>
    <t>B110020080</t>
  </si>
  <si>
    <t>B110020090</t>
  </si>
  <si>
    <t>B110020100</t>
  </si>
  <si>
    <t>B110020110</t>
  </si>
  <si>
    <t>B110020120</t>
  </si>
  <si>
    <t>B110020130</t>
  </si>
  <si>
    <t>B110020140</t>
  </si>
  <si>
    <t>B110020150</t>
  </si>
  <si>
    <t>B110025010</t>
  </si>
  <si>
    <t>B110025011</t>
  </si>
  <si>
    <t>B110025020</t>
  </si>
  <si>
    <t>B110025030</t>
  </si>
  <si>
    <t>B110025040</t>
  </si>
  <si>
    <t>B110025051</t>
  </si>
  <si>
    <t>B110025052</t>
  </si>
  <si>
    <t>B110025060</t>
  </si>
  <si>
    <t>B110025070</t>
  </si>
  <si>
    <t>B110025080</t>
  </si>
  <si>
    <t>B110025090</t>
  </si>
  <si>
    <t>B110025100</t>
  </si>
  <si>
    <t>B110025110</t>
  </si>
  <si>
    <t>B110025120</t>
  </si>
  <si>
    <t>B110025130</t>
  </si>
  <si>
    <t>B110025140</t>
  </si>
  <si>
    <t>B110025150</t>
  </si>
  <si>
    <t>B110025160</t>
  </si>
  <si>
    <t>B110025170</t>
  </si>
  <si>
    <t>B110035100</t>
  </si>
  <si>
    <t>B110035110</t>
  </si>
  <si>
    <t>B110035120</t>
  </si>
  <si>
    <t>B110035130</t>
  </si>
  <si>
    <t>B110035140</t>
  </si>
  <si>
    <t>B110035150</t>
  </si>
  <si>
    <t>B110035160</t>
  </si>
  <si>
    <t>B110035170</t>
  </si>
  <si>
    <t>B110035180</t>
  </si>
  <si>
    <t>B110035190</t>
  </si>
  <si>
    <t>B110035200</t>
  </si>
  <si>
    <t>B110035210</t>
  </si>
  <si>
    <t>B110035220</t>
  </si>
  <si>
    <t>B110035230</t>
  </si>
  <si>
    <t>B110035240</t>
  </si>
  <si>
    <t>B110035250</t>
  </si>
  <si>
    <t>B110035260</t>
  </si>
  <si>
    <t>B110035270</t>
  </si>
  <si>
    <t>B110035280</t>
  </si>
  <si>
    <t>B110035290</t>
  </si>
  <si>
    <t>B110040010</t>
  </si>
  <si>
    <t>B110040021</t>
  </si>
  <si>
    <t>B110040022</t>
  </si>
  <si>
    <t>B110040030</t>
  </si>
  <si>
    <t>B110040040</t>
  </si>
  <si>
    <t>B110040050</t>
  </si>
  <si>
    <t>B110040060</t>
  </si>
  <si>
    <t>B110040070</t>
  </si>
  <si>
    <t>B110040080</t>
  </si>
  <si>
    <t>B110040090</t>
  </si>
  <si>
    <t>B110040100</t>
  </si>
  <si>
    <t>B110040110</t>
  </si>
  <si>
    <t>B110040120</t>
  </si>
  <si>
    <t>B110079011</t>
  </si>
  <si>
    <t>B110079012</t>
  </si>
  <si>
    <t>B110079013</t>
  </si>
  <si>
    <t>B110079016</t>
  </si>
  <si>
    <t>B110079017</t>
  </si>
  <si>
    <t>B110079018</t>
  </si>
  <si>
    <t>B110079020</t>
  </si>
  <si>
    <t>B110079025</t>
  </si>
  <si>
    <t>B110079030</t>
  </si>
  <si>
    <t>B110079035</t>
  </si>
  <si>
    <t>B110079040</t>
  </si>
  <si>
    <t>B110079045</t>
  </si>
  <si>
    <t>B110079050</t>
  </si>
  <si>
    <t>B110079055</t>
  </si>
  <si>
    <t>B110079060</t>
  </si>
  <si>
    <t>B110079065</t>
  </si>
  <si>
    <t>B110080020</t>
  </si>
  <si>
    <t>B110080025</t>
  </si>
  <si>
    <t>B110080027</t>
  </si>
  <si>
    <t>B110080030</t>
  </si>
  <si>
    <t>B110080035</t>
  </si>
  <si>
    <t>B110080040</t>
  </si>
  <si>
    <t>B110080045</t>
  </si>
  <si>
    <t>B110080050</t>
  </si>
  <si>
    <t>B110080055</t>
  </si>
  <si>
    <t>B110080060</t>
  </si>
  <si>
    <t>B110080065</t>
  </si>
  <si>
    <t>B110080070</t>
  </si>
  <si>
    <t>B110080075</t>
  </si>
  <si>
    <t>B110080080</t>
  </si>
  <si>
    <t>B110080085</t>
  </si>
  <si>
    <t>B110080090</t>
  </si>
  <si>
    <t>B110080095</t>
  </si>
  <si>
    <t>B110080100</t>
  </si>
  <si>
    <t>B110080105</t>
  </si>
  <si>
    <t>B110080110</t>
  </si>
  <si>
    <t>B110080115</t>
  </si>
  <si>
    <t>B110080120</t>
  </si>
  <si>
    <t>B110080125</t>
  </si>
  <si>
    <t>B110080130</t>
  </si>
  <si>
    <t>B110080135</t>
  </si>
  <si>
    <t>B110080140</t>
  </si>
  <si>
    <t>B110080145</t>
  </si>
  <si>
    <t>B110080150</t>
  </si>
  <si>
    <t>B110080155</t>
  </si>
  <si>
    <t>B110080160</t>
  </si>
  <si>
    <t>B110080165</t>
  </si>
  <si>
    <t>B110080170</t>
  </si>
  <si>
    <t>B110080175</t>
  </si>
  <si>
    <t>B110080180</t>
  </si>
  <si>
    <t>B110080185</t>
  </si>
  <si>
    <t>B110080190</t>
  </si>
  <si>
    <t>B110080195</t>
  </si>
  <si>
    <t>B110080200</t>
  </si>
  <si>
    <t>B110080205</t>
  </si>
  <si>
    <t>B110080210</t>
  </si>
  <si>
    <t>B110080215</t>
  </si>
  <si>
    <t>B110080220</t>
  </si>
  <si>
    <t>B110080225</t>
  </si>
  <si>
    <t>B110080230</t>
  </si>
  <si>
    <t>B110080235</t>
  </si>
  <si>
    <t>B110080240</t>
  </si>
  <si>
    <t>B110080245</t>
  </si>
  <si>
    <t>B110080250</t>
  </si>
  <si>
    <t>B110080255</t>
  </si>
  <si>
    <t>B110080260</t>
  </si>
  <si>
    <t>B110080265</t>
  </si>
  <si>
    <t>B110080270</t>
  </si>
  <si>
    <t>B110080275</t>
  </si>
  <si>
    <t>B110080280</t>
  </si>
  <si>
    <t>B110080285</t>
  </si>
  <si>
    <t>B110080290</t>
  </si>
  <si>
    <t>B110080295</t>
  </si>
  <si>
    <t>B110080300</t>
  </si>
  <si>
    <t>B110080305</t>
  </si>
  <si>
    <t>B110080310</t>
  </si>
  <si>
    <t>B110080315</t>
  </si>
  <si>
    <t>B110080320</t>
  </si>
  <si>
    <t>B110080325</t>
  </si>
  <si>
    <t>B110080330</t>
  </si>
  <si>
    <t>B110080335</t>
  </si>
  <si>
    <t>B110080340</t>
  </si>
  <si>
    <t>B110080345</t>
  </si>
  <si>
    <t>B110080350</t>
  </si>
  <si>
    <t>B110080360</t>
  </si>
  <si>
    <t>B110080370</t>
  </si>
  <si>
    <t>B110080380</t>
  </si>
  <si>
    <t>B110080390</t>
  </si>
  <si>
    <t>B110080400</t>
  </si>
  <si>
    <t>B110080410</t>
  </si>
  <si>
    <t>B110080420</t>
  </si>
  <si>
    <t>B110080430</t>
  </si>
  <si>
    <t>B110080440</t>
  </si>
  <si>
    <t>B110080450</t>
  </si>
  <si>
    <t>B110080460</t>
  </si>
  <si>
    <t>B110080470</t>
  </si>
  <si>
    <t>B110080480</t>
  </si>
  <si>
    <t>B110080490</t>
  </si>
  <si>
    <t>B110080500</t>
  </si>
  <si>
    <t>B110080510</t>
  </si>
  <si>
    <t>B110080520</t>
  </si>
  <si>
    <t>B110080530</t>
  </si>
  <si>
    <t>B110080540</t>
  </si>
  <si>
    <t>B110080550</t>
  </si>
  <si>
    <t>B110080560</t>
  </si>
  <si>
    <t>B110080570</t>
  </si>
  <si>
    <t>B110080580</t>
  </si>
  <si>
    <t>B110080590</t>
  </si>
  <si>
    <t>B110080600</t>
  </si>
  <si>
    <t>B110080610</t>
  </si>
  <si>
    <t>B110080620</t>
  </si>
  <si>
    <t>B110080630</t>
  </si>
  <si>
    <t>B110080640</t>
  </si>
  <si>
    <t>B110080650</t>
  </si>
  <si>
    <t>B110080660</t>
  </si>
  <si>
    <t>B110080670</t>
  </si>
  <si>
    <t>B110080680</t>
  </si>
  <si>
    <t>B110080690</t>
  </si>
  <si>
    <t>B110080700</t>
  </si>
  <si>
    <t>B110080710</t>
  </si>
  <si>
    <t>B110211112</t>
  </si>
  <si>
    <t>B110211113</t>
  </si>
  <si>
    <t>B111010010</t>
  </si>
  <si>
    <t>B111010020</t>
  </si>
  <si>
    <t>B111010030</t>
  </si>
  <si>
    <t>B111010040</t>
  </si>
  <si>
    <t>B111010050</t>
  </si>
  <si>
    <t>B111010060</t>
  </si>
  <si>
    <t>B111010070</t>
  </si>
  <si>
    <t>B111010080</t>
  </si>
  <si>
    <t>B111010090</t>
  </si>
  <si>
    <t>B111010100</t>
  </si>
  <si>
    <t>B111010110</t>
  </si>
  <si>
    <t>B111010120</t>
  </si>
  <si>
    <t>B111010130</t>
  </si>
  <si>
    <t>B111010140</t>
  </si>
  <si>
    <t>B111010150</t>
  </si>
  <si>
    <t>B111010160</t>
  </si>
  <si>
    <t>B111010170</t>
  </si>
  <si>
    <t>B111010180</t>
  </si>
  <si>
    <t>B111010190</t>
  </si>
  <si>
    <t>B111010200</t>
  </si>
  <si>
    <t>B111010210</t>
  </si>
  <si>
    <t>B111010220</t>
  </si>
  <si>
    <t>B111010230</t>
  </si>
  <si>
    <t>B111010240</t>
  </si>
  <si>
    <t>B111010250</t>
  </si>
  <si>
    <t>B111010260</t>
  </si>
  <si>
    <t>B111010270</t>
  </si>
  <si>
    <t>B111010280</t>
  </si>
  <si>
    <t>B111010290</t>
  </si>
  <si>
    <t>B111010300</t>
  </si>
  <si>
    <t>B111010310</t>
  </si>
  <si>
    <t>B111010320</t>
  </si>
  <si>
    <t>B111010330</t>
  </si>
  <si>
    <t>B111010340</t>
  </si>
  <si>
    <t>B111010350</t>
  </si>
  <si>
    <t>B111010360</t>
  </si>
  <si>
    <t>B111010370</t>
  </si>
  <si>
    <t>B111010380</t>
  </si>
  <si>
    <t>B111010390</t>
  </si>
  <si>
    <t>B111010400</t>
  </si>
  <si>
    <t>B111010410</t>
  </si>
  <si>
    <t>B111010420</t>
  </si>
  <si>
    <t>B111010430</t>
  </si>
  <si>
    <t>B111010440</t>
  </si>
  <si>
    <t>B111010450</t>
  </si>
  <si>
    <t>B111010460</t>
  </si>
  <si>
    <t>B111010470</t>
  </si>
  <si>
    <t>B111010480</t>
  </si>
  <si>
    <t>B111010490</t>
  </si>
  <si>
    <t>B111010500</t>
  </si>
  <si>
    <t>B111010510</t>
  </si>
  <si>
    <t>B111010520</t>
  </si>
  <si>
    <t>B111010530</t>
  </si>
  <si>
    <t>B111010540</t>
  </si>
  <si>
    <t>B111010550</t>
  </si>
  <si>
    <t>B111010560</t>
  </si>
  <si>
    <t>B111010570</t>
  </si>
  <si>
    <t>B111010580</t>
  </si>
  <si>
    <t>B111010590</t>
  </si>
  <si>
    <t>B111010600</t>
  </si>
  <si>
    <t>B111010610</t>
  </si>
  <si>
    <t>B111010620</t>
  </si>
  <si>
    <t>B111010630</t>
  </si>
  <si>
    <t>B111010640</t>
  </si>
  <si>
    <t>B111010650</t>
  </si>
  <si>
    <t>B111010660</t>
  </si>
  <si>
    <t>B111010670</t>
  </si>
  <si>
    <t>B111010680</t>
  </si>
  <si>
    <t>B111010690</t>
  </si>
  <si>
    <t>B111010700</t>
  </si>
  <si>
    <t>B111010710</t>
  </si>
  <si>
    <t>B111010720</t>
  </si>
  <si>
    <t>B111010730</t>
  </si>
  <si>
    <t>B111010740</t>
  </si>
  <si>
    <t>B111010750</t>
  </si>
  <si>
    <t>B111010760</t>
  </si>
  <si>
    <t>B111010770</t>
  </si>
  <si>
    <t>B111010780</t>
  </si>
  <si>
    <t>B111010790</t>
  </si>
  <si>
    <t>B111010800</t>
  </si>
  <si>
    <t>B111010810</t>
  </si>
  <si>
    <t>B111010820</t>
  </si>
  <si>
    <t>B111010830</t>
  </si>
  <si>
    <t>B111010840</t>
  </si>
  <si>
    <t>B111010850</t>
  </si>
  <si>
    <t>B111010860</t>
  </si>
  <si>
    <t>B111010870</t>
  </si>
  <si>
    <t>B111010880</t>
  </si>
  <si>
    <t>B111010890</t>
  </si>
  <si>
    <t>B111010900</t>
  </si>
  <si>
    <t>B111010910</t>
  </si>
  <si>
    <t>B111010920</t>
  </si>
  <si>
    <t>B111010930</t>
  </si>
  <si>
    <t>B111010940</t>
  </si>
  <si>
    <t>B111010950</t>
  </si>
  <si>
    <t>B111010960</t>
  </si>
  <si>
    <t>B111010970</t>
  </si>
  <si>
    <t>B111010980</t>
  </si>
  <si>
    <t>B111010990</t>
  </si>
  <si>
    <t>B111011000</t>
  </si>
  <si>
    <t>B111011010</t>
  </si>
  <si>
    <t>B111011020</t>
  </si>
  <si>
    <t>B111011030</t>
  </si>
  <si>
    <t>B111011040</t>
  </si>
  <si>
    <t>B111011050</t>
  </si>
  <si>
    <t>B111011060</t>
  </si>
  <si>
    <t>B111011070</t>
  </si>
  <si>
    <t>B111011080</t>
  </si>
  <si>
    <t>B111011090</t>
  </si>
  <si>
    <t>B111011100</t>
  </si>
  <si>
    <t>B111011110</t>
  </si>
  <si>
    <t>B111011120</t>
  </si>
  <si>
    <t>B111011130</t>
  </si>
  <si>
    <t>B111011140</t>
  </si>
  <si>
    <t>B111011150</t>
  </si>
  <si>
    <t>B111011160</t>
  </si>
  <si>
    <t>B111011170</t>
  </si>
  <si>
    <t>B111011180</t>
  </si>
  <si>
    <t>B111011190</t>
  </si>
  <si>
    <t>B111011200</t>
  </si>
  <si>
    <t>B111011210</t>
  </si>
  <si>
    <t>B111011220</t>
  </si>
  <si>
    <t>B111011230</t>
  </si>
  <si>
    <t>B111011240</t>
  </si>
  <si>
    <t>B111011250</t>
  </si>
  <si>
    <t>B111011260</t>
  </si>
  <si>
    <t>B111011270</t>
  </si>
  <si>
    <t>B111011280</t>
  </si>
  <si>
    <t>B111011290</t>
  </si>
  <si>
    <t>B111011300</t>
  </si>
  <si>
    <t>B111011310</t>
  </si>
  <si>
    <t>B111011320</t>
  </si>
  <si>
    <t>B111011330</t>
  </si>
  <si>
    <t>B111011340</t>
  </si>
  <si>
    <t>B111011350</t>
  </si>
  <si>
    <t>B111011360</t>
  </si>
  <si>
    <t>B111011370</t>
  </si>
  <si>
    <t>B111011380</t>
  </si>
  <si>
    <t>B111011390</t>
  </si>
  <si>
    <t>B111011400</t>
  </si>
  <si>
    <t>B111011410</t>
  </si>
  <si>
    <t>B111011420</t>
  </si>
  <si>
    <t>B111011430</t>
  </si>
  <si>
    <t>B111011440</t>
  </si>
  <si>
    <t>B111011450</t>
  </si>
  <si>
    <t>B111011460</t>
  </si>
  <si>
    <t>B111011470</t>
  </si>
  <si>
    <t>B111011480</t>
  </si>
  <si>
    <t>B111011490</t>
  </si>
  <si>
    <t>B111011500</t>
  </si>
  <si>
    <t>B111011560</t>
  </si>
  <si>
    <t>B111011610</t>
  </si>
  <si>
    <t>B111011660</t>
  </si>
  <si>
    <t>B111011710</t>
  </si>
  <si>
    <t>B111011760</t>
  </si>
  <si>
    <t>B111011810</t>
  </si>
  <si>
    <t>B111011860</t>
  </si>
  <si>
    <t>B111011910</t>
  </si>
  <si>
    <t>B111011920</t>
  </si>
  <si>
    <t>B111011960</t>
  </si>
  <si>
    <t>B111012010</t>
  </si>
  <si>
    <t>B111012060</t>
  </si>
  <si>
    <t>B111012110</t>
  </si>
  <si>
    <t>B111012160</t>
  </si>
  <si>
    <t>B111012210</t>
  </si>
  <si>
    <t>B111012260</t>
  </si>
  <si>
    <t>B111012310</t>
  </si>
  <si>
    <t>B111012360</t>
  </si>
  <si>
    <t>B111012410</t>
  </si>
  <si>
    <t>B111012460</t>
  </si>
  <si>
    <t>B111012510</t>
  </si>
  <si>
    <t>B111012560</t>
  </si>
  <si>
    <t>B111012610</t>
  </si>
  <si>
    <t>B111012710</t>
  </si>
  <si>
    <t>B111012810</t>
  </si>
  <si>
    <t>B111012910</t>
  </si>
  <si>
    <t>B111013010</t>
  </si>
  <si>
    <t>B111013110</t>
  </si>
  <si>
    <t>B111013210</t>
  </si>
  <si>
    <t>B111013310</t>
  </si>
  <si>
    <t>B111013410</t>
  </si>
  <si>
    <t>B111013510</t>
  </si>
  <si>
    <t>B111013610</t>
  </si>
  <si>
    <t>B111013710</t>
  </si>
  <si>
    <t>B111013810</t>
  </si>
  <si>
    <t>B111013910</t>
  </si>
  <si>
    <t>B111014010</t>
  </si>
  <si>
    <t>B111014510</t>
  </si>
  <si>
    <t>B111015010</t>
  </si>
  <si>
    <t>B111015510</t>
  </si>
  <si>
    <t>B111016010</t>
  </si>
  <si>
    <t>B111016510</t>
  </si>
  <si>
    <t>B111017010</t>
  </si>
  <si>
    <t>B111017510</t>
  </si>
  <si>
    <t>B111018010</t>
  </si>
  <si>
    <t>B111018510</t>
  </si>
  <si>
    <t>B111019010</t>
  </si>
  <si>
    <t>B111019510</t>
  </si>
  <si>
    <t>B111020010</t>
  </si>
  <si>
    <t>B111020510</t>
  </si>
  <si>
    <t>B111079010</t>
  </si>
  <si>
    <t>B111079015</t>
  </si>
  <si>
    <t>B111079020</t>
  </si>
  <si>
    <t>B111079025</t>
  </si>
  <si>
    <t>B111079030</t>
  </si>
  <si>
    <t>B111079035</t>
  </si>
  <si>
    <t>B111079040</t>
  </si>
  <si>
    <t>B111079045</t>
  </si>
  <si>
    <t>B111079050</t>
  </si>
  <si>
    <t>B111079055</t>
  </si>
  <si>
    <t>B111079060</t>
  </si>
  <si>
    <t>B111079065</t>
  </si>
  <si>
    <t>B111080010</t>
  </si>
  <si>
    <t>B111080015</t>
  </si>
  <si>
    <t>B111080020</t>
  </si>
  <si>
    <t>B111080025</t>
  </si>
  <si>
    <t>B111080030</t>
  </si>
  <si>
    <t>B111080035</t>
  </si>
  <si>
    <t>B111080040</t>
  </si>
  <si>
    <t>B111080045</t>
  </si>
  <si>
    <t>B111080050</t>
  </si>
  <si>
    <t>B111080055</t>
  </si>
  <si>
    <t>B111080060</t>
  </si>
  <si>
    <t>B111080065</t>
  </si>
  <si>
    <t>B111080070</t>
  </si>
  <si>
    <t>B111080075</t>
  </si>
  <si>
    <t>B111080080</t>
  </si>
  <si>
    <t>B111080085</t>
  </si>
  <si>
    <t>B111080090</t>
  </si>
  <si>
    <t>B111080095</t>
  </si>
  <si>
    <t>B111080100</t>
  </si>
  <si>
    <t>B111080105</t>
  </si>
  <si>
    <t>B111080110</t>
  </si>
  <si>
    <t>B111080115</t>
  </si>
  <si>
    <t>B111080120</t>
  </si>
  <si>
    <t>B111080125</t>
  </si>
  <si>
    <t>B111080130</t>
  </si>
  <si>
    <t>B111080135</t>
  </si>
  <si>
    <t>B111080140</t>
  </si>
  <si>
    <t>B111080145</t>
  </si>
  <si>
    <t>B111080150</t>
  </si>
  <si>
    <t>B111080155</t>
  </si>
  <si>
    <t>B111080160</t>
  </si>
  <si>
    <t>B111080165</t>
  </si>
  <si>
    <t>B111080170</t>
  </si>
  <si>
    <t>B111080175</t>
  </si>
  <si>
    <t>B111080180</t>
  </si>
  <si>
    <t>B111080185</t>
  </si>
  <si>
    <t>B111080190</t>
  </si>
  <si>
    <t>B111080195</t>
  </si>
  <si>
    <t>B111080200</t>
  </si>
  <si>
    <t>B111080205</t>
  </si>
  <si>
    <t>B111080210</t>
  </si>
  <si>
    <t>B111080215</t>
  </si>
  <si>
    <t>B111080220</t>
  </si>
  <si>
    <t>B111080225</t>
  </si>
  <si>
    <t>B111080230</t>
  </si>
  <si>
    <t>B111080235</t>
  </si>
  <si>
    <t>B111080240</t>
  </si>
  <si>
    <t>B111080245</t>
  </si>
  <si>
    <t>B111080250</t>
  </si>
  <si>
    <t>B111080255</t>
  </si>
  <si>
    <t>B111080260</t>
  </si>
  <si>
    <t>B111080265</t>
  </si>
  <si>
    <t>B111080270</t>
  </si>
  <si>
    <t>B111080275</t>
  </si>
  <si>
    <t>B111080280</t>
  </si>
  <si>
    <t>B111080285</t>
  </si>
  <si>
    <t>B111080290</t>
  </si>
  <si>
    <t>B111080295</t>
  </si>
  <si>
    <t>B111080300</t>
  </si>
  <si>
    <t>B111080305</t>
  </si>
  <si>
    <t>B111080310</t>
  </si>
  <si>
    <t>B111080315</t>
  </si>
  <si>
    <t>B111080320</t>
  </si>
  <si>
    <t>B111080325</t>
  </si>
  <si>
    <t>B111080330</t>
  </si>
  <si>
    <t>B111080335</t>
  </si>
  <si>
    <t>B111080340</t>
  </si>
  <si>
    <t>B111080345</t>
  </si>
  <si>
    <t>B111080350</t>
  </si>
  <si>
    <t>B111080355</t>
  </si>
  <si>
    <t>B111080360</t>
  </si>
  <si>
    <t>B111080370</t>
  </si>
  <si>
    <t>B111080380</t>
  </si>
  <si>
    <t>B111080390</t>
  </si>
  <si>
    <t>B111080400</t>
  </si>
  <si>
    <t>B111080410</t>
  </si>
  <si>
    <t>B111080420</t>
  </si>
  <si>
    <t>B111080430</t>
  </si>
  <si>
    <t>B111080440</t>
  </si>
  <si>
    <t>B111080450</t>
  </si>
  <si>
    <t>B111080460</t>
  </si>
  <si>
    <t>B111080470</t>
  </si>
  <si>
    <t>B111080480</t>
  </si>
  <si>
    <t>B111080490</t>
  </si>
  <si>
    <t>B111080500</t>
  </si>
  <si>
    <t>B111080510</t>
  </si>
  <si>
    <t>B111080520</t>
  </si>
  <si>
    <t>B111099999</t>
  </si>
  <si>
    <t>B111233334</t>
  </si>
  <si>
    <t>B111233335</t>
  </si>
  <si>
    <t>B112010030</t>
  </si>
  <si>
    <t>B112010040</t>
  </si>
  <si>
    <t>B112035000</t>
  </si>
  <si>
    <t>B112035010</t>
  </si>
  <si>
    <t>B112035020</t>
  </si>
  <si>
    <t>B112035030</t>
  </si>
  <si>
    <t>B112035040</t>
  </si>
  <si>
    <t>B112035050</t>
  </si>
  <si>
    <t>B112035060</t>
  </si>
  <si>
    <t>B201020010</t>
  </si>
  <si>
    <t>B201020020</t>
  </si>
  <si>
    <t>B201020030</t>
  </si>
  <si>
    <t>B201025500</t>
  </si>
  <si>
    <t>B202025040</t>
  </si>
  <si>
    <t>B202025050</t>
  </si>
  <si>
    <t>B202025060</t>
  </si>
  <si>
    <t>B202025070</t>
  </si>
  <si>
    <t>B202025080</t>
  </si>
  <si>
    <t>B202025090</t>
  </si>
  <si>
    <t>B202025100</t>
  </si>
  <si>
    <t>B202025110</t>
  </si>
  <si>
    <t>B202025120</t>
  </si>
  <si>
    <t>B202025125</t>
  </si>
  <si>
    <t>B202025130</t>
  </si>
  <si>
    <t>B202025140</t>
  </si>
  <si>
    <t>B202025150</t>
  </si>
  <si>
    <t>B202025160</t>
  </si>
  <si>
    <t>B202025170</t>
  </si>
  <si>
    <t>B202025180</t>
  </si>
  <si>
    <t>B202025190</t>
  </si>
  <si>
    <t>B202025200</t>
  </si>
  <si>
    <t>B202025210</t>
  </si>
  <si>
    <t>B202025220</t>
  </si>
  <si>
    <t>B202025230</t>
  </si>
  <si>
    <t>B202025240</t>
  </si>
  <si>
    <t>B202025250</t>
  </si>
  <si>
    <t>B202025260</t>
  </si>
  <si>
    <t>B202025270</t>
  </si>
  <si>
    <t>B202025280</t>
  </si>
  <si>
    <t>B202025290</t>
  </si>
  <si>
    <t>B202025300</t>
  </si>
  <si>
    <t>B202025310</t>
  </si>
  <si>
    <t>B202025320</t>
  </si>
  <si>
    <t>B202025330</t>
  </si>
  <si>
    <t>B202025340</t>
  </si>
  <si>
    <t>B202025350</t>
  </si>
  <si>
    <t>B202025360</t>
  </si>
  <si>
    <t>B202025370</t>
  </si>
  <si>
    <t>B202025380</t>
  </si>
  <si>
    <t>B202025390</t>
  </si>
  <si>
    <t>B202025400</t>
  </si>
  <si>
    <t>B202025410</t>
  </si>
  <si>
    <t>B202025420</t>
  </si>
  <si>
    <t>B202025430</t>
  </si>
  <si>
    <t>B202025440</t>
  </si>
  <si>
    <t>B202025450</t>
  </si>
  <si>
    <t>B202025460</t>
  </si>
  <si>
    <t>B202025470</t>
  </si>
  <si>
    <t>B202025480</t>
  </si>
  <si>
    <t>B202025490</t>
  </si>
  <si>
    <t>B202025500</t>
  </si>
  <si>
    <t>B202025510</t>
  </si>
  <si>
    <t>B202025520</t>
  </si>
  <si>
    <t>B202025530</t>
  </si>
  <si>
    <t>B202025540</t>
  </si>
  <si>
    <t>B202025550</t>
  </si>
  <si>
    <t>B202025560</t>
  </si>
  <si>
    <t>B202025570</t>
  </si>
  <si>
    <t>B202025580</t>
  </si>
  <si>
    <t>B202025590</t>
  </si>
  <si>
    <t>B202025600</t>
  </si>
  <si>
    <t>B202025610</t>
  </si>
  <si>
    <t>B202025620</t>
  </si>
  <si>
    <t>B202025630</t>
  </si>
  <si>
    <t>B202025640</t>
  </si>
  <si>
    <t>B202025650</t>
  </si>
  <si>
    <t>B202025660</t>
  </si>
  <si>
    <t>B202025670</t>
  </si>
  <si>
    <t>B202025680</t>
  </si>
  <si>
    <t>B202025690</t>
  </si>
  <si>
    <t>B202025700</t>
  </si>
  <si>
    <t>B202025710</t>
  </si>
  <si>
    <t>B202025720</t>
  </si>
  <si>
    <t>B202025730</t>
  </si>
  <si>
    <t>B202025740</t>
  </si>
  <si>
    <t>B202025750</t>
  </si>
  <si>
    <t>B202025755</t>
  </si>
  <si>
    <t>B202025760</t>
  </si>
  <si>
    <t>B202025770</t>
  </si>
  <si>
    <t>B202025780</t>
  </si>
  <si>
    <t>B202025790</t>
  </si>
  <si>
    <t>B202025800</t>
  </si>
  <si>
    <t>B204025000</t>
  </si>
  <si>
    <t>B204025010</t>
  </si>
  <si>
    <t>B204025020</t>
  </si>
  <si>
    <t>B205011165</t>
  </si>
  <si>
    <t>B205011220</t>
  </si>
  <si>
    <t>B205011315</t>
  </si>
  <si>
    <t>B206035000</t>
  </si>
  <si>
    <t>B206035010</t>
  </si>
  <si>
    <t>B206035020</t>
  </si>
  <si>
    <t>B206035030</t>
  </si>
  <si>
    <t>B206035040</t>
  </si>
  <si>
    <t>B206035050</t>
  </si>
  <si>
    <t>B206035060</t>
  </si>
  <si>
    <t>B206035070</t>
  </si>
  <si>
    <t>B206035080</t>
  </si>
  <si>
    <t>B206035090</t>
  </si>
  <si>
    <t>B206035100</t>
  </si>
  <si>
    <t>B206035110</t>
  </si>
  <si>
    <t>B206035120</t>
  </si>
  <si>
    <t>B206035125</t>
  </si>
  <si>
    <t>B206035130</t>
  </si>
  <si>
    <t>B206035140</t>
  </si>
  <si>
    <t>B206035150</t>
  </si>
  <si>
    <t>B206035160</t>
  </si>
  <si>
    <t>B206035170</t>
  </si>
  <si>
    <t>B206035180</t>
  </si>
  <si>
    <t>B206035190</t>
  </si>
  <si>
    <t>B206035200</t>
  </si>
  <si>
    <t>B206035210</t>
  </si>
  <si>
    <t>B206035220</t>
  </si>
  <si>
    <t>B206035230</t>
  </si>
  <si>
    <t>B206035240</t>
  </si>
  <si>
    <t>B206035250</t>
  </si>
  <si>
    <t>B206035260</t>
  </si>
  <si>
    <t>B206035270</t>
  </si>
  <si>
    <t>B206035280</t>
  </si>
  <si>
    <t>B206035290</t>
  </si>
  <si>
    <t>B206035300</t>
  </si>
  <si>
    <t>B206035310</t>
  </si>
  <si>
    <t>B206035320</t>
  </si>
  <si>
    <t>B206035330</t>
  </si>
  <si>
    <t>B206035340</t>
  </si>
  <si>
    <t>B206035350</t>
  </si>
  <si>
    <t>B206035360</t>
  </si>
  <si>
    <t>B206035370</t>
  </si>
  <si>
    <t>B206035380</t>
  </si>
  <si>
    <t>B206035390</t>
  </si>
  <si>
    <t>B206035400</t>
  </si>
  <si>
    <t>B206035410</t>
  </si>
  <si>
    <t>B206035420</t>
  </si>
  <si>
    <t>B206035430</t>
  </si>
  <si>
    <t>B206035440</t>
  </si>
  <si>
    <t>B206035450</t>
  </si>
  <si>
    <t>B206035460</t>
  </si>
  <si>
    <t>B206035470</t>
  </si>
  <si>
    <t>B206035480</t>
  </si>
  <si>
    <t>B206035490</t>
  </si>
  <si>
    <t>B206035500</t>
  </si>
  <si>
    <t>B206035510</t>
  </si>
  <si>
    <t>B206035520</t>
  </si>
  <si>
    <t>B206035530</t>
  </si>
  <si>
    <t>B206035540</t>
  </si>
  <si>
    <t>B206035550</t>
  </si>
  <si>
    <t>B206035560</t>
  </si>
  <si>
    <t>B206035570</t>
  </si>
  <si>
    <t>B206035580</t>
  </si>
  <si>
    <t>B206035590</t>
  </si>
  <si>
    <t>B206035600</t>
  </si>
  <si>
    <t>B206035610</t>
  </si>
  <si>
    <t>B206035620</t>
  </si>
  <si>
    <t>B206035630</t>
  </si>
  <si>
    <t>B206035640</t>
  </si>
  <si>
    <t>B206035650</t>
  </si>
  <si>
    <t>B206035660</t>
  </si>
  <si>
    <t>B206035670</t>
  </si>
  <si>
    <t>B206035680</t>
  </si>
  <si>
    <t>B207011110</t>
  </si>
  <si>
    <t>B207021820</t>
  </si>
  <si>
    <t>B207022040</t>
  </si>
  <si>
    <t>B207022050</t>
  </si>
  <si>
    <t>B207035000</t>
  </si>
  <si>
    <t>B207035010</t>
  </si>
  <si>
    <t>B207035020</t>
  </si>
  <si>
    <t>B207035030</t>
  </si>
  <si>
    <t>B207035040</t>
  </si>
  <si>
    <t>B207035050</t>
  </si>
  <si>
    <t>B207035060</t>
  </si>
  <si>
    <t>B207035070</t>
  </si>
  <si>
    <t>B207035080</t>
  </si>
  <si>
    <t>B207035090</t>
  </si>
  <si>
    <t>B207035100</t>
  </si>
  <si>
    <t>B207035110</t>
  </si>
  <si>
    <t>B207035120</t>
  </si>
  <si>
    <t>B207035130</t>
  </si>
  <si>
    <t>B207035135</t>
  </si>
  <si>
    <t>B207035140</t>
  </si>
  <si>
    <t>B207035150</t>
  </si>
  <si>
    <t>B207035160</t>
  </si>
  <si>
    <t>B207035170</t>
  </si>
  <si>
    <t>B207035180</t>
  </si>
  <si>
    <t>B207035190</t>
  </si>
  <si>
    <t>B207035200</t>
  </si>
  <si>
    <t>B207035210</t>
  </si>
  <si>
    <t>B207035220</t>
  </si>
  <si>
    <t>B207035230</t>
  </si>
  <si>
    <t>B207035240</t>
  </si>
  <si>
    <t>B207035250</t>
  </si>
  <si>
    <t>B207035260</t>
  </si>
  <si>
    <t>B207035270</t>
  </si>
  <si>
    <t>B207035280</t>
  </si>
  <si>
    <t>B207035290</t>
  </si>
  <si>
    <t>B207035300</t>
  </si>
  <si>
    <t>B207035310</t>
  </si>
  <si>
    <t>B207035320</t>
  </si>
  <si>
    <t>B207035330</t>
  </si>
  <si>
    <t>B207035340</t>
  </si>
  <si>
    <t>B207035350</t>
  </si>
  <si>
    <t>B207035360</t>
  </si>
  <si>
    <t>B207035370</t>
  </si>
  <si>
    <t>B207035380</t>
  </si>
  <si>
    <t>B207035390</t>
  </si>
  <si>
    <t>B207035400</t>
  </si>
  <si>
    <t>B207035410</t>
  </si>
  <si>
    <t>B207035420</t>
  </si>
  <si>
    <t>B207035430</t>
  </si>
  <si>
    <t>B207035440</t>
  </si>
  <si>
    <t>B207035450</t>
  </si>
  <si>
    <t>B207035460</t>
  </si>
  <si>
    <t>B207035470</t>
  </si>
  <si>
    <t>B207035480</t>
  </si>
  <si>
    <t>B207035490</t>
  </si>
  <si>
    <t>B207035500</t>
  </si>
  <si>
    <t>B207035510</t>
  </si>
  <si>
    <t>B207035520</t>
  </si>
  <si>
    <t>B207035530</t>
  </si>
  <si>
    <t>B207035540</t>
  </si>
  <si>
    <t>B207035550</t>
  </si>
  <si>
    <t>B207035560</t>
  </si>
  <si>
    <t>B207035570</t>
  </si>
  <si>
    <t>B207035580</t>
  </si>
  <si>
    <t>B207035590</t>
  </si>
  <si>
    <t>B207035600</t>
  </si>
  <si>
    <t>B207035610</t>
  </si>
  <si>
    <t>B207035620</t>
  </si>
  <si>
    <t>B207035630</t>
  </si>
  <si>
    <t>B207035640</t>
  </si>
  <si>
    <t>B207035650</t>
  </si>
  <si>
    <t>B207035700</t>
  </si>
  <si>
    <t>B207035710</t>
  </si>
  <si>
    <t>B207035720</t>
  </si>
  <si>
    <t>B207035730</t>
  </si>
  <si>
    <t>B207035740</t>
  </si>
  <si>
    <t>B207035750</t>
  </si>
  <si>
    <t>B207035760</t>
  </si>
  <si>
    <t>B207035770</t>
  </si>
  <si>
    <t>B207035780</t>
  </si>
  <si>
    <t>B207035790</t>
  </si>
  <si>
    <t>B207035800</t>
  </si>
  <si>
    <t>B207035810</t>
  </si>
  <si>
    <t>B207035820</t>
  </si>
  <si>
    <t>B207035830</t>
  </si>
  <si>
    <t>B207035840</t>
  </si>
  <si>
    <t>B207035850</t>
  </si>
  <si>
    <t>B207035860</t>
  </si>
  <si>
    <t>B207035870</t>
  </si>
  <si>
    <t>B207035880</t>
  </si>
  <si>
    <t>B207035890</t>
  </si>
  <si>
    <t>B207035900</t>
  </si>
  <si>
    <t>B207035910</t>
  </si>
  <si>
    <t>B207035920</t>
  </si>
  <si>
    <t>B207035930</t>
  </si>
  <si>
    <t>B207035940</t>
  </si>
  <si>
    <t>B207035950</t>
  </si>
  <si>
    <t>B207035960</t>
  </si>
  <si>
    <t>B207035970</t>
  </si>
  <si>
    <t>B207035980</t>
  </si>
  <si>
    <t>B207035990</t>
  </si>
  <si>
    <t>B207036020</t>
  </si>
  <si>
    <t>B207036030</t>
  </si>
  <si>
    <t>B207036040</t>
  </si>
  <si>
    <t>B207036050</t>
  </si>
  <si>
    <t>B207036060</t>
  </si>
  <si>
    <t>B207036070</t>
  </si>
  <si>
    <t>B207036080</t>
  </si>
  <si>
    <t>B207036090</t>
  </si>
  <si>
    <t>B207036100</t>
  </si>
  <si>
    <t>B207036110</t>
  </si>
  <si>
    <t>B207036120</t>
  </si>
  <si>
    <t>B207036130</t>
  </si>
  <si>
    <t>B207036140</t>
  </si>
  <si>
    <t>B207036150</t>
  </si>
  <si>
    <t>B207036160</t>
  </si>
  <si>
    <t>B207036170</t>
  </si>
  <si>
    <t>B207036180</t>
  </si>
  <si>
    <t>B207036190</t>
  </si>
  <si>
    <t>B207036200</t>
  </si>
  <si>
    <t>B207036210</t>
  </si>
  <si>
    <t>B207036220</t>
  </si>
  <si>
    <t>B207036230</t>
  </si>
  <si>
    <t>B207036240</t>
  </si>
  <si>
    <t>B207036250</t>
  </si>
  <si>
    <t>B207036260</t>
  </si>
  <si>
    <t>B207036270</t>
  </si>
  <si>
    <t>B207036280</t>
  </si>
  <si>
    <t>B207036290</t>
  </si>
  <si>
    <t>B207036300</t>
  </si>
  <si>
    <t>B207036310</t>
  </si>
  <si>
    <t>B207036320</t>
  </si>
  <si>
    <t>B207036330</t>
  </si>
  <si>
    <t>B207036340</t>
  </si>
  <si>
    <t>B207036350</t>
  </si>
  <si>
    <t>B207036360</t>
  </si>
  <si>
    <t>B207036370</t>
  </si>
  <si>
    <t>B207036380</t>
  </si>
  <si>
    <t>B207036390</t>
  </si>
  <si>
    <t>B207036400</t>
  </si>
  <si>
    <t>B207036410</t>
  </si>
  <si>
    <t>B207036420</t>
  </si>
  <si>
    <t>B207036430</t>
  </si>
  <si>
    <t>B207036440</t>
  </si>
  <si>
    <t>B207036450</t>
  </si>
  <si>
    <t>B207036460</t>
  </si>
  <si>
    <t>B207036470</t>
  </si>
  <si>
    <t>B207036480</t>
  </si>
  <si>
    <t>B207036490</t>
  </si>
  <si>
    <t>B207036500</t>
  </si>
  <si>
    <t>B207036510</t>
  </si>
  <si>
    <t>B207036560</t>
  </si>
  <si>
    <t>B207036610</t>
  </si>
  <si>
    <t>B207036660</t>
  </si>
  <si>
    <t>B207036710</t>
  </si>
  <si>
    <t>B207036760</t>
  </si>
  <si>
    <t>B207036810</t>
  </si>
  <si>
    <t>B207036860</t>
  </si>
  <si>
    <t>B207036910</t>
  </si>
  <si>
    <t>B207036920</t>
  </si>
  <si>
    <t>B207036960</t>
  </si>
  <si>
    <t>B207037010</t>
  </si>
  <si>
    <t>B207037060</t>
  </si>
  <si>
    <t>B207037110</t>
  </si>
  <si>
    <t>B207037160</t>
  </si>
  <si>
    <t>B207037210</t>
  </si>
  <si>
    <t>B207037260</t>
  </si>
  <si>
    <t>B207037310</t>
  </si>
  <si>
    <t>B207037360</t>
  </si>
  <si>
    <t>B207037410</t>
  </si>
  <si>
    <t>B207037460</t>
  </si>
  <si>
    <t>B207037510</t>
  </si>
  <si>
    <t>B207037560</t>
  </si>
  <si>
    <t>B207037610</t>
  </si>
  <si>
    <t>B207037710</t>
  </si>
  <si>
    <t>B207037810</t>
  </si>
  <si>
    <t>B207037910</t>
  </si>
  <si>
    <t>B207038010</t>
  </si>
  <si>
    <t>B207038110</t>
  </si>
  <si>
    <t>B207038210</t>
  </si>
  <si>
    <t>B207038310</t>
  </si>
  <si>
    <t>B207038410</t>
  </si>
  <si>
    <t>B207038510</t>
  </si>
  <si>
    <t>B207038610</t>
  </si>
  <si>
    <t>B207038710</t>
  </si>
  <si>
    <t>B207038810</t>
  </si>
  <si>
    <t>B207038910</t>
  </si>
  <si>
    <t>B207039010</t>
  </si>
  <si>
    <t>B207039510</t>
  </si>
  <si>
    <t>B207040010</t>
  </si>
  <si>
    <t>B207040510</t>
  </si>
  <si>
    <t>B207041010</t>
  </si>
  <si>
    <t>B207041510</t>
  </si>
  <si>
    <t>B207042010</t>
  </si>
  <si>
    <t>B207042510</t>
  </si>
  <si>
    <t>B207043010</t>
  </si>
  <si>
    <t>B207043510</t>
  </si>
  <si>
    <t>B207044010</t>
  </si>
  <si>
    <t>B207044510</t>
  </si>
  <si>
    <t>B207045010</t>
  </si>
  <si>
    <t>B207045510</t>
  </si>
  <si>
    <t>B208010015</t>
  </si>
  <si>
    <t>B208011062</t>
  </si>
  <si>
    <t>B208011130</t>
  </si>
  <si>
    <t>B208022050</t>
  </si>
  <si>
    <t>B208022055</t>
  </si>
  <si>
    <t>B208022057</t>
  </si>
  <si>
    <t>B208022060</t>
  </si>
  <si>
    <t>B208022070</t>
  </si>
  <si>
    <t>B208022080</t>
  </si>
  <si>
    <t>B208022090</t>
  </si>
  <si>
    <t>B208022100</t>
  </si>
  <si>
    <t>B208022110</t>
  </si>
  <si>
    <t>B208022112</t>
  </si>
  <si>
    <t>B208022113</t>
  </si>
  <si>
    <t>B208022114</t>
  </si>
  <si>
    <t>B208022115</t>
  </si>
  <si>
    <t>B208022116</t>
  </si>
  <si>
    <t>B208022117</t>
  </si>
  <si>
    <t>B208022120</t>
  </si>
  <si>
    <t>B208022121</t>
  </si>
  <si>
    <t>B208022500</t>
  </si>
  <si>
    <t>B208022510</t>
  </si>
  <si>
    <t>B208022520</t>
  </si>
  <si>
    <t>B208022530</t>
  </si>
  <si>
    <t>B208022540</t>
  </si>
  <si>
    <t>B208035000</t>
  </si>
  <si>
    <t>B208035010</t>
  </si>
  <si>
    <t>B208035020</t>
  </si>
  <si>
    <t>B208035030</t>
  </si>
  <si>
    <t>B208035040</t>
  </si>
  <si>
    <t>B208035050</t>
  </si>
  <si>
    <t>B208035060</t>
  </si>
  <si>
    <t>B208035070</t>
  </si>
  <si>
    <t>B208035080</t>
  </si>
  <si>
    <t>B208035090</t>
  </si>
  <si>
    <t>B208035100</t>
  </si>
  <si>
    <t>B208035110</t>
  </si>
  <si>
    <t>B208035120</t>
  </si>
  <si>
    <t>B208035130</t>
  </si>
  <si>
    <t>B208035135</t>
  </si>
  <si>
    <t>B208035140</t>
  </si>
  <si>
    <t>B208035150</t>
  </si>
  <si>
    <t>B208035160</t>
  </si>
  <si>
    <t>B208035170</t>
  </si>
  <si>
    <t>B208035180</t>
  </si>
  <si>
    <t>B208035190</t>
  </si>
  <si>
    <t>B208035200</t>
  </si>
  <si>
    <t>B208035210</t>
  </si>
  <si>
    <t>B208035220</t>
  </si>
  <si>
    <t>B208035230</t>
  </si>
  <si>
    <t>B208035240</t>
  </si>
  <si>
    <t>B208035250</t>
  </si>
  <si>
    <t>B208035260</t>
  </si>
  <si>
    <t>B208035270</t>
  </si>
  <si>
    <t>B208035280</t>
  </si>
  <si>
    <t>B208035290</t>
  </si>
  <si>
    <t>B208035300</t>
  </si>
  <si>
    <t>B208035310</t>
  </si>
  <si>
    <t>B208035320</t>
  </si>
  <si>
    <t>B208035330</t>
  </si>
  <si>
    <t>B208035340</t>
  </si>
  <si>
    <t>B208035350</t>
  </si>
  <si>
    <t>B208035360</t>
  </si>
  <si>
    <t>B208035370</t>
  </si>
  <si>
    <t>B208035380</t>
  </si>
  <si>
    <t>B208035390</t>
  </si>
  <si>
    <t>B208035400</t>
  </si>
  <si>
    <t>B208035410</t>
  </si>
  <si>
    <t>B208035420</t>
  </si>
  <si>
    <t>B208035430</t>
  </si>
  <si>
    <t>B208035440</t>
  </si>
  <si>
    <t>B208035450</t>
  </si>
  <si>
    <t>B208035460</t>
  </si>
  <si>
    <t>B208035470</t>
  </si>
  <si>
    <t>B208035480</t>
  </si>
  <si>
    <t>B208035490</t>
  </si>
  <si>
    <t>B208035500</t>
  </si>
  <si>
    <t>B208035510</t>
  </si>
  <si>
    <t>B208035520</t>
  </si>
  <si>
    <t>B208035530</t>
  </si>
  <si>
    <t>B208035540</t>
  </si>
  <si>
    <t>B208035550</t>
  </si>
  <si>
    <t>B208035560</t>
  </si>
  <si>
    <t>B208035570</t>
  </si>
  <si>
    <t>B208035580</t>
  </si>
  <si>
    <t>B208035590</t>
  </si>
  <si>
    <t>B208035600</t>
  </si>
  <si>
    <t>B208035610</t>
  </si>
  <si>
    <t>B208035620</t>
  </si>
  <si>
    <t>B208035630</t>
  </si>
  <si>
    <t>B208035640</t>
  </si>
  <si>
    <t>B208035650</t>
  </si>
  <si>
    <t>B208035700</t>
  </si>
  <si>
    <t>B208035710</t>
  </si>
  <si>
    <t>B208035720</t>
  </si>
  <si>
    <t>B208035730</t>
  </si>
  <si>
    <t>B208035740</t>
  </si>
  <si>
    <t>B208035750</t>
  </si>
  <si>
    <t>B208035760</t>
  </si>
  <si>
    <t>B208035770</t>
  </si>
  <si>
    <t>B208035780</t>
  </si>
  <si>
    <t>B208035790</t>
  </si>
  <si>
    <t>B208035800</t>
  </si>
  <si>
    <t>B208035810</t>
  </si>
  <si>
    <t>B208035820</t>
  </si>
  <si>
    <t>B208035830</t>
  </si>
  <si>
    <t>B208035840</t>
  </si>
  <si>
    <t>B208035850</t>
  </si>
  <si>
    <t>B208035860</t>
  </si>
  <si>
    <t>B208035870</t>
  </si>
  <si>
    <t>B208035880</t>
  </si>
  <si>
    <t>B208035890</t>
  </si>
  <si>
    <t>B208035900</t>
  </si>
  <si>
    <t>B208035910</t>
  </si>
  <si>
    <t>B208035920</t>
  </si>
  <si>
    <t>B208035930</t>
  </si>
  <si>
    <t>B208035940</t>
  </si>
  <si>
    <t>B208035950</t>
  </si>
  <si>
    <t>B208035960</t>
  </si>
  <si>
    <t>B208035970</t>
  </si>
  <si>
    <t>B208035980</t>
  </si>
  <si>
    <t>B208035990</t>
  </si>
  <si>
    <t>B208036020</t>
  </si>
  <si>
    <t>B208036030</t>
  </si>
  <si>
    <t>B208036040</t>
  </si>
  <si>
    <t>B208036050</t>
  </si>
  <si>
    <t>B208036060</t>
  </si>
  <si>
    <t>B208036070</t>
  </si>
  <si>
    <t>B208036080</t>
  </si>
  <si>
    <t>B208036090</t>
  </si>
  <si>
    <t>B208036100</t>
  </si>
  <si>
    <t>B208036110</t>
  </si>
  <si>
    <t>B208036120</t>
  </si>
  <si>
    <t>B208036130</t>
  </si>
  <si>
    <t>B208036140</t>
  </si>
  <si>
    <t>B208036150</t>
  </si>
  <si>
    <t>B208036160</t>
  </si>
  <si>
    <t>B208036170</t>
  </si>
  <si>
    <t>B208036180</t>
  </si>
  <si>
    <t>B208036190</t>
  </si>
  <si>
    <t>B208036200</t>
  </si>
  <si>
    <t>B208036210</t>
  </si>
  <si>
    <t>B208036220</t>
  </si>
  <si>
    <t>B208036230</t>
  </si>
  <si>
    <t>B208036240</t>
  </si>
  <si>
    <t>B208036250</t>
  </si>
  <si>
    <t>B208036260</t>
  </si>
  <si>
    <t>B208036270</t>
  </si>
  <si>
    <t>B208036280</t>
  </si>
  <si>
    <t>B208036290</t>
  </si>
  <si>
    <t>B208036300</t>
  </si>
  <si>
    <t>B208036310</t>
  </si>
  <si>
    <t>B208036320</t>
  </si>
  <si>
    <t>B208036330</t>
  </si>
  <si>
    <t>B208036340</t>
  </si>
  <si>
    <t>B208036350</t>
  </si>
  <si>
    <t>B208036360</t>
  </si>
  <si>
    <t>B208036370</t>
  </si>
  <si>
    <t>B208036380</t>
  </si>
  <si>
    <t>B208036390</t>
  </si>
  <si>
    <t>B208036400</t>
  </si>
  <si>
    <t>B208036410</t>
  </si>
  <si>
    <t>B208036420</t>
  </si>
  <si>
    <t>B208036430</t>
  </si>
  <si>
    <t>B208036440</t>
  </si>
  <si>
    <t>B208036450</t>
  </si>
  <si>
    <t>B208036460</t>
  </si>
  <si>
    <t>B208036470</t>
  </si>
  <si>
    <t>B208036480</t>
  </si>
  <si>
    <t>B208036490</t>
  </si>
  <si>
    <t>B208036500</t>
  </si>
  <si>
    <t>B208036510</t>
  </si>
  <si>
    <t>B208036560</t>
  </si>
  <si>
    <t>B208036610</t>
  </si>
  <si>
    <t>B208036660</t>
  </si>
  <si>
    <t>B208036710</t>
  </si>
  <si>
    <t>B208036760</t>
  </si>
  <si>
    <t>B208036810</t>
  </si>
  <si>
    <t>B208036860</t>
  </si>
  <si>
    <t>B208036910</t>
  </si>
  <si>
    <t>B208036920</t>
  </si>
  <si>
    <t>B208036960</t>
  </si>
  <si>
    <t>B208037010</t>
  </si>
  <si>
    <t>B208037060</t>
  </si>
  <si>
    <t>B208037110</t>
  </si>
  <si>
    <t>B208037160</t>
  </si>
  <si>
    <t>B208037210</t>
  </si>
  <si>
    <t>B208037260</t>
  </si>
  <si>
    <t>B208037310</t>
  </si>
  <si>
    <t>B208037360</t>
  </si>
  <si>
    <t>B208037410</t>
  </si>
  <si>
    <t>B208037460</t>
  </si>
  <si>
    <t>B208037510</t>
  </si>
  <si>
    <t>B208037560</t>
  </si>
  <si>
    <t>B208037610</t>
  </si>
  <si>
    <t>B208037710</t>
  </si>
  <si>
    <t>B208037810</t>
  </si>
  <si>
    <t>B208037910</t>
  </si>
  <si>
    <t>B208038010</t>
  </si>
  <si>
    <t>B208038110</t>
  </si>
  <si>
    <t>B208038210</t>
  </si>
  <si>
    <t>B208038310</t>
  </si>
  <si>
    <t>B208038410</t>
  </si>
  <si>
    <t>B208038510</t>
  </si>
  <si>
    <t>B208038610</t>
  </si>
  <si>
    <t>B208038710</t>
  </si>
  <si>
    <t>B208038810</t>
  </si>
  <si>
    <t>B208038910</t>
  </si>
  <si>
    <t>B208039010</t>
  </si>
  <si>
    <t>B208039510</t>
  </si>
  <si>
    <t>B208040010</t>
  </si>
  <si>
    <t>B208040510</t>
  </si>
  <si>
    <t>B208041010</t>
  </si>
  <si>
    <t>B208041510</t>
  </si>
  <si>
    <t>B208042010</t>
  </si>
  <si>
    <t>B208042510</t>
  </si>
  <si>
    <t>B208043010</t>
  </si>
  <si>
    <t>B208043510</t>
  </si>
  <si>
    <t>B208044010</t>
  </si>
  <si>
    <t>B208044510</t>
  </si>
  <si>
    <t>B208045010</t>
  </si>
  <si>
    <t>B208045510</t>
  </si>
  <si>
    <t>B209020770</t>
  </si>
  <si>
    <t>B209035000</t>
  </si>
  <si>
    <t>B209035010</t>
  </si>
  <si>
    <t>B209035020</t>
  </si>
  <si>
    <t>B209035030</t>
  </si>
  <si>
    <t>B209035040</t>
  </si>
  <si>
    <t>B209035050</t>
  </si>
  <si>
    <t>B209035060</t>
  </si>
  <si>
    <t>B209035070</t>
  </si>
  <si>
    <t>B209035080</t>
  </si>
  <si>
    <t>B209035090</t>
  </si>
  <si>
    <t>B209035100</t>
  </si>
  <si>
    <t>B209035110</t>
  </si>
  <si>
    <t>B209035120</t>
  </si>
  <si>
    <t>B209035130</t>
  </si>
  <si>
    <t>B209035135</t>
  </si>
  <si>
    <t>B209035140</t>
  </si>
  <si>
    <t>B209035150</t>
  </si>
  <si>
    <t>B209035160</t>
  </si>
  <si>
    <t>B209035170</t>
  </si>
  <si>
    <t>B209035180</t>
  </si>
  <si>
    <t>B209035190</t>
  </si>
  <si>
    <t>B209035200</t>
  </si>
  <si>
    <t>B209035210</t>
  </si>
  <si>
    <t>B209035220</t>
  </si>
  <si>
    <t>B209035230</t>
  </si>
  <si>
    <t>B209035240</t>
  </si>
  <si>
    <t>B209035250</t>
  </si>
  <si>
    <t>B209035260</t>
  </si>
  <si>
    <t>B209035270</t>
  </si>
  <si>
    <t>B209035280</t>
  </si>
  <si>
    <t>B209035290</t>
  </si>
  <si>
    <t>B209035300</t>
  </si>
  <si>
    <t>B209035310</t>
  </si>
  <si>
    <t>B209035320</t>
  </si>
  <si>
    <t>B209035330</t>
  </si>
  <si>
    <t>B209035340</t>
  </si>
  <si>
    <t>B209035350</t>
  </si>
  <si>
    <t>B209035360</t>
  </si>
  <si>
    <t>B209035370</t>
  </si>
  <si>
    <t>B209035380</t>
  </si>
  <si>
    <t>B209035390</t>
  </si>
  <si>
    <t>B209035400</t>
  </si>
  <si>
    <t>B209035410</t>
  </si>
  <si>
    <t>B209035420</t>
  </si>
  <si>
    <t>B209035430</t>
  </si>
  <si>
    <t>B209035440</t>
  </si>
  <si>
    <t>B209035450</t>
  </si>
  <si>
    <t>B209035460</t>
  </si>
  <si>
    <t>B209035470</t>
  </si>
  <si>
    <t>B209035480</t>
  </si>
  <si>
    <t>B209035490</t>
  </si>
  <si>
    <t>B209035500</t>
  </si>
  <si>
    <t>B209035510</t>
  </si>
  <si>
    <t>B209035790</t>
  </si>
  <si>
    <t>B209035800</t>
  </si>
  <si>
    <t>B209035810</t>
  </si>
  <si>
    <t>B209035820</t>
  </si>
  <si>
    <t>B209035830</t>
  </si>
  <si>
    <t>B209035840</t>
  </si>
  <si>
    <t>B209035850</t>
  </si>
  <si>
    <t>B209035860</t>
  </si>
  <si>
    <t>B209035870</t>
  </si>
  <si>
    <t>B209035880</t>
  </si>
  <si>
    <t>B210020000</t>
  </si>
  <si>
    <t>B210020010</t>
  </si>
  <si>
    <t>B210020020</t>
  </si>
  <si>
    <t>B210020030</t>
  </si>
  <si>
    <t>B210020040</t>
  </si>
  <si>
    <t>B210020050</t>
  </si>
  <si>
    <t>B210035000</t>
  </si>
  <si>
    <t>B210035010</t>
  </si>
  <si>
    <t>B210035020</t>
  </si>
  <si>
    <t>B210035030</t>
  </si>
  <si>
    <t>B210035040</t>
  </si>
  <si>
    <t>B210035050</t>
  </si>
  <si>
    <t>B210035060</t>
  </si>
  <si>
    <t>B210035070</t>
  </si>
  <si>
    <t>B210035080</t>
  </si>
  <si>
    <t>B210035090</t>
  </si>
  <si>
    <t>B210035100</t>
  </si>
  <si>
    <t>B210035110</t>
  </si>
  <si>
    <t>B210035120</t>
  </si>
  <si>
    <t>B210035130</t>
  </si>
  <si>
    <t>B210035135</t>
  </si>
  <si>
    <t>B210035140</t>
  </si>
  <si>
    <t>B210035150</t>
  </si>
  <si>
    <t>B210035160</t>
  </si>
  <si>
    <t>B210035170</t>
  </si>
  <si>
    <t>B210035180</t>
  </si>
  <si>
    <t>B210035190</t>
  </si>
  <si>
    <t>B210035200</t>
  </si>
  <si>
    <t>B210035210</t>
  </si>
  <si>
    <t>B210035220</t>
  </si>
  <si>
    <t>B210035230</t>
  </si>
  <si>
    <t>B210035240</t>
  </si>
  <si>
    <t>B210035250</t>
  </si>
  <si>
    <t>B210035260</t>
  </si>
  <si>
    <t>B210035270</t>
  </si>
  <si>
    <t>B210035280</t>
  </si>
  <si>
    <t>B210035290</t>
  </si>
  <si>
    <t>B210035300</t>
  </si>
  <si>
    <t>B210035310</t>
  </si>
  <si>
    <t>B210035320</t>
  </si>
  <si>
    <t>B210035330</t>
  </si>
  <si>
    <t>B210035340</t>
  </si>
  <si>
    <t>B210035350</t>
  </si>
  <si>
    <t>B210035360</t>
  </si>
  <si>
    <t>B210035370</t>
  </si>
  <si>
    <t>B210035380</t>
  </si>
  <si>
    <t>B210035390</t>
  </si>
  <si>
    <t>B210035400</t>
  </si>
  <si>
    <t>B210035410</t>
  </si>
  <si>
    <t>B210035420</t>
  </si>
  <si>
    <t>B210035430</t>
  </si>
  <si>
    <t>B210035440</t>
  </si>
  <si>
    <t>B210035450</t>
  </si>
  <si>
    <t>B210035460</t>
  </si>
  <si>
    <t>B210035470</t>
  </si>
  <si>
    <t>B210035480</t>
  </si>
  <si>
    <t>B210035490</t>
  </si>
  <si>
    <t>B210035500</t>
  </si>
  <si>
    <t>B210035510</t>
  </si>
  <si>
    <t>B210035520</t>
  </si>
  <si>
    <t>B210035530</t>
  </si>
  <si>
    <t>B210035540</t>
  </si>
  <si>
    <t>B210035550</t>
  </si>
  <si>
    <t>B210035560</t>
  </si>
  <si>
    <t>B210035570</t>
  </si>
  <si>
    <t>B210035580</t>
  </si>
  <si>
    <t>B210035590</t>
  </si>
  <si>
    <t>B210035600</t>
  </si>
  <si>
    <t>B210035610</t>
  </si>
  <si>
    <t>B210035620</t>
  </si>
  <si>
    <t>B210035630</t>
  </si>
  <si>
    <t>B210035640</t>
  </si>
  <si>
    <t>B210035650</t>
  </si>
  <si>
    <t>B210035660</t>
  </si>
  <si>
    <t>B210035670</t>
  </si>
  <si>
    <t>B210035680</t>
  </si>
  <si>
    <t>B210035690</t>
  </si>
  <si>
    <t>B210035700</t>
  </si>
  <si>
    <t>B210035710</t>
  </si>
  <si>
    <t>B210035720</t>
  </si>
  <si>
    <t>B210035730</t>
  </si>
  <si>
    <t>B210035740</t>
  </si>
  <si>
    <t>B210035750</t>
  </si>
  <si>
    <t>B210035760</t>
  </si>
  <si>
    <t>B210035770</t>
  </si>
  <si>
    <t>B210035780</t>
  </si>
  <si>
    <t>B210035790</t>
  </si>
  <si>
    <t>B210035800</t>
  </si>
  <si>
    <t>B210035810</t>
  </si>
  <si>
    <t>B210035820</t>
  </si>
  <si>
    <t>B210035830</t>
  </si>
  <si>
    <t>B210035840</t>
  </si>
  <si>
    <t>B210035850</t>
  </si>
  <si>
    <t>B210035860</t>
  </si>
  <si>
    <t>B210035870</t>
  </si>
  <si>
    <t>B210035880</t>
  </si>
  <si>
    <t>B210035890</t>
  </si>
  <si>
    <t>B210035900</t>
  </si>
  <si>
    <t>B210035910</t>
  </si>
  <si>
    <t>B210035920</t>
  </si>
  <si>
    <t>B210035930</t>
  </si>
  <si>
    <t>B210035940</t>
  </si>
  <si>
    <t>B210035950</t>
  </si>
  <si>
    <t>B210035960</t>
  </si>
  <si>
    <t>B210035970</t>
  </si>
  <si>
    <t>B210035980</t>
  </si>
  <si>
    <t>B210035990</t>
  </si>
  <si>
    <t>B210036000</t>
  </si>
  <si>
    <t>B210036010</t>
  </si>
  <si>
    <t>B210036020</t>
  </si>
  <si>
    <t>B210036030</t>
  </si>
  <si>
    <t>B210036040</t>
  </si>
  <si>
    <t>B210036050</t>
  </si>
  <si>
    <t>B210036060</t>
  </si>
  <si>
    <t>B210036070</t>
  </si>
  <si>
    <t>B210036080</t>
  </si>
  <si>
    <t>B210036090</t>
  </si>
  <si>
    <t>B210036100</t>
  </si>
  <si>
    <t>B210036110</t>
  </si>
  <si>
    <t>B210036120</t>
  </si>
  <si>
    <t>B210036130</t>
  </si>
  <si>
    <t>B210036140</t>
  </si>
  <si>
    <t>B210036150</t>
  </si>
  <si>
    <t>B210036160</t>
  </si>
  <si>
    <t>B210036170</t>
  </si>
  <si>
    <t>B210036180</t>
  </si>
  <si>
    <t>B210036190</t>
  </si>
  <si>
    <t>B210036200</t>
  </si>
  <si>
    <t>B210036210</t>
  </si>
  <si>
    <t>B210036220</t>
  </si>
  <si>
    <t>B210036230</t>
  </si>
  <si>
    <t>B210036240</t>
  </si>
  <si>
    <t>B210036250</t>
  </si>
  <si>
    <t>B210036260</t>
  </si>
  <si>
    <t>B210036270</t>
  </si>
  <si>
    <t>B210036280</t>
  </si>
  <si>
    <t>B210036290</t>
  </si>
  <si>
    <t>B210036300</t>
  </si>
  <si>
    <t>B210036310</t>
  </si>
  <si>
    <t>B210036320</t>
  </si>
  <si>
    <t>B210036330</t>
  </si>
  <si>
    <t>B210036340</t>
  </si>
  <si>
    <t>B210036350</t>
  </si>
  <si>
    <t>B210036360</t>
  </si>
  <si>
    <t>B210036370</t>
  </si>
  <si>
    <t>B210036380</t>
  </si>
  <si>
    <t>B210036390</t>
  </si>
  <si>
    <t>B210036400</t>
  </si>
  <si>
    <t>B210036410</t>
  </si>
  <si>
    <t>B210036420</t>
  </si>
  <si>
    <t>B210036430</t>
  </si>
  <si>
    <t>B210036440</t>
  </si>
  <si>
    <t>B210036450</t>
  </si>
  <si>
    <t>B210036460</t>
  </si>
  <si>
    <t>B210036470</t>
  </si>
  <si>
    <t>B210036480</t>
  </si>
  <si>
    <t>B210036490</t>
  </si>
  <si>
    <t>B210036500</t>
  </si>
  <si>
    <t>B210036510</t>
  </si>
  <si>
    <t>B210036530</t>
  </si>
  <si>
    <t>B210036570</t>
  </si>
  <si>
    <t>B211010100</t>
  </si>
  <si>
    <t>SA11001011</t>
  </si>
  <si>
    <t>SA11001012</t>
  </si>
  <si>
    <t>SA11001013</t>
  </si>
  <si>
    <t>SA11001020</t>
  </si>
  <si>
    <t>&gt; 1 TO 2 KG.</t>
  </si>
  <si>
    <t>SA11001030</t>
  </si>
  <si>
    <t>&gt; 2 TO 5 KG.</t>
  </si>
  <si>
    <t>SA11001040</t>
  </si>
  <si>
    <t>&gt; 5 TO 10 KG.</t>
  </si>
  <si>
    <t>SA11001060</t>
  </si>
  <si>
    <t>SA11101025</t>
  </si>
  <si>
    <t>0 TO 3 KG.</t>
  </si>
  <si>
    <t>SA11101035</t>
  </si>
  <si>
    <t>3 TO 5 KG.</t>
  </si>
  <si>
    <t>SA11101040</t>
  </si>
  <si>
    <t>SA11101050</t>
  </si>
  <si>
    <t>&gt; 10 TO 20 KG.</t>
  </si>
  <si>
    <t>SA11101060</t>
  </si>
  <si>
    <t>&gt; 20 TO 30 KG.</t>
  </si>
  <si>
    <t>SA11101070</t>
  </si>
  <si>
    <t>&gt; 30 TO 40 KG.</t>
  </si>
  <si>
    <t>SA11101080</t>
  </si>
  <si>
    <t>&gt; 40 TO 50 KG.</t>
  </si>
  <si>
    <t>SA11101090</t>
  </si>
  <si>
    <t>&gt; 50 TO 100 KG.</t>
  </si>
  <si>
    <t>SA11101100</t>
  </si>
  <si>
    <t>&gt; 100 TO 150 KG.</t>
  </si>
  <si>
    <t>SA11101110</t>
  </si>
  <si>
    <t>&gt; 150 TO 200 KG.</t>
  </si>
  <si>
    <t>SB11001011</t>
  </si>
  <si>
    <t>SB11001012</t>
  </si>
  <si>
    <t>SB11001013</t>
  </si>
  <si>
    <t>SB11001020</t>
  </si>
  <si>
    <t>SB11001030</t>
  </si>
  <si>
    <t>SB11001040</t>
  </si>
  <si>
    <t>SB11001060</t>
  </si>
  <si>
    <t>SB11101025</t>
  </si>
  <si>
    <t>SB11101035</t>
  </si>
  <si>
    <t>SB11101040</t>
  </si>
  <si>
    <t>SB11101050</t>
  </si>
  <si>
    <t>SB11101060</t>
  </si>
  <si>
    <t>SB11101070</t>
  </si>
  <si>
    <t>SB11101080</t>
  </si>
  <si>
    <t>SB11101090</t>
  </si>
  <si>
    <t>SB11101100</t>
  </si>
  <si>
    <t>SB11101110</t>
  </si>
  <si>
    <t>A999911010</t>
  </si>
  <si>
    <t>A999911011</t>
  </si>
  <si>
    <t>B999911010</t>
  </si>
  <si>
    <t>B999911011</t>
  </si>
  <si>
    <t>A999911012</t>
  </si>
  <si>
    <t>A999911020</t>
  </si>
  <si>
    <t>A999911021</t>
  </si>
  <si>
    <t>A999991081</t>
  </si>
  <si>
    <t>A999991082</t>
  </si>
  <si>
    <t>A999999105</t>
  </si>
  <si>
    <t>A999999107</t>
  </si>
  <si>
    <t>A999999111</t>
  </si>
  <si>
    <t>B999911012</t>
  </si>
  <si>
    <t>B999911020</t>
  </si>
  <si>
    <t>B999911021</t>
  </si>
  <si>
    <t>B999991081</t>
  </si>
  <si>
    <t>B999991082</t>
  </si>
  <si>
    <t>B999999105</t>
  </si>
  <si>
    <t>B999999107</t>
  </si>
  <si>
    <t>B999999111</t>
  </si>
  <si>
    <t>A210037560</t>
  </si>
  <si>
    <t>lmt</t>
  </si>
  <si>
    <t>B210036630</t>
  </si>
  <si>
    <t>A111080530</t>
  </si>
  <si>
    <t>A111080600</t>
  </si>
  <si>
    <t>A111080610</t>
  </si>
  <si>
    <t>A111080620</t>
  </si>
  <si>
    <t>A111233344</t>
  </si>
  <si>
    <t>A111233345</t>
  </si>
  <si>
    <t>A111233395</t>
  </si>
  <si>
    <t>A111233396</t>
  </si>
  <si>
    <t>A111233397</t>
  </si>
  <si>
    <t>A111233398</t>
  </si>
  <si>
    <t>A111233399</t>
  </si>
  <si>
    <t>A111233400</t>
  </si>
  <si>
    <t>A111233401</t>
  </si>
  <si>
    <t>A111233402</t>
  </si>
  <si>
    <t>A111233403</t>
  </si>
  <si>
    <t>A111233404</t>
  </si>
  <si>
    <t>A111233405</t>
  </si>
  <si>
    <t>A111233406</t>
  </si>
  <si>
    <t>A111233407</t>
  </si>
  <si>
    <t>A111233408</t>
  </si>
  <si>
    <t>A111233409</t>
  </si>
  <si>
    <t>A111233410</t>
  </si>
  <si>
    <t>A111233411</t>
  </si>
  <si>
    <t>A111233412</t>
  </si>
  <si>
    <t>A111233413</t>
  </si>
  <si>
    <t>A111233414</t>
  </si>
  <si>
    <t>A111233415</t>
  </si>
  <si>
    <t>A111233416</t>
  </si>
  <si>
    <t>A111233417</t>
  </si>
  <si>
    <t>A111233418</t>
  </si>
  <si>
    <t>A111233419</t>
  </si>
  <si>
    <t>A111233420</t>
  </si>
  <si>
    <t>A111233421</t>
  </si>
  <si>
    <t>A111233422</t>
  </si>
  <si>
    <t>A111233423</t>
  </si>
  <si>
    <t>A111233424</t>
  </si>
  <si>
    <t>A111233425</t>
  </si>
  <si>
    <t>A111233426</t>
  </si>
  <si>
    <t>A111233427</t>
  </si>
  <si>
    <t>A111233428</t>
  </si>
  <si>
    <t>A111233429</t>
  </si>
  <si>
    <t>A111233430</t>
  </si>
  <si>
    <t>A111233431</t>
  </si>
  <si>
    <t>A111233432</t>
  </si>
  <si>
    <t>A111233433</t>
  </si>
  <si>
    <t>A111233434</t>
  </si>
  <si>
    <t>A201025501</t>
  </si>
  <si>
    <t>A205011403</t>
  </si>
  <si>
    <t>A207045511</t>
  </si>
  <si>
    <t>A207045512</t>
  </si>
  <si>
    <t>A207045513</t>
  </si>
  <si>
    <t>A207045514</t>
  </si>
  <si>
    <t>A207045515</t>
  </si>
  <si>
    <t>A207045516</t>
  </si>
  <si>
    <t>A207045517</t>
  </si>
  <si>
    <t>A207045518</t>
  </si>
  <si>
    <t>A207045519</t>
  </si>
  <si>
    <t>A207045520</t>
  </si>
  <si>
    <t>A207045521</t>
  </si>
  <si>
    <t>A207045522</t>
  </si>
  <si>
    <t>A207045523</t>
  </si>
  <si>
    <t>A207045524</t>
  </si>
  <si>
    <t>A207045525</t>
  </si>
  <si>
    <t>A207045526</t>
  </si>
  <si>
    <t>A207045527</t>
  </si>
  <si>
    <t>A207045528</t>
  </si>
  <si>
    <t>A207045529</t>
  </si>
  <si>
    <t>A207045530</t>
  </si>
  <si>
    <t>A208042520</t>
  </si>
  <si>
    <t>A208043020</t>
  </si>
  <si>
    <t>A208043520</t>
  </si>
  <si>
    <t>A208044020</t>
  </si>
  <si>
    <t>A208044520</t>
  </si>
  <si>
    <t>A208045020</t>
  </si>
  <si>
    <t>A208045511</t>
  </si>
  <si>
    <t>A208045512</t>
  </si>
  <si>
    <t>A208045513</t>
  </si>
  <si>
    <t>A208045514</t>
  </si>
  <si>
    <t>A208045515</t>
  </si>
  <si>
    <t>A208045516</t>
  </si>
  <si>
    <t>A208045517</t>
  </si>
  <si>
    <t>A208045518</t>
  </si>
  <si>
    <t>A208045519</t>
  </si>
  <si>
    <t>A208045520</t>
  </si>
  <si>
    <t>A208045521</t>
  </si>
  <si>
    <t>A208045522</t>
  </si>
  <si>
    <t>A208045523</t>
  </si>
  <si>
    <t>A208045524</t>
  </si>
  <si>
    <t>A208045525</t>
  </si>
  <si>
    <t>A208045526</t>
  </si>
  <si>
    <t>A208045527</t>
  </si>
  <si>
    <t>A208045528</t>
  </si>
  <si>
    <t>A208045529</t>
  </si>
  <si>
    <t>A208045530</t>
  </si>
  <si>
    <t>A208045620</t>
  </si>
  <si>
    <t>A209035881</t>
  </si>
  <si>
    <t>A209035882</t>
  </si>
  <si>
    <t>A209035883</t>
  </si>
  <si>
    <t>A209035884</t>
  </si>
  <si>
    <t>A209035885</t>
  </si>
  <si>
    <t>A209035886</t>
  </si>
  <si>
    <t>A209035887</t>
  </si>
  <si>
    <t>A210036540</t>
  </si>
  <si>
    <t>A210036541</t>
  </si>
  <si>
    <t>A210036542</t>
  </si>
  <si>
    <t>A210036543</t>
  </si>
  <si>
    <t>A210036544</t>
  </si>
  <si>
    <t>A210036545</t>
  </si>
  <si>
    <t>A210036546</t>
  </si>
  <si>
    <t>A210036547</t>
  </si>
  <si>
    <t>A210036548</t>
  </si>
  <si>
    <t>A210036549</t>
  </si>
  <si>
    <t>A210036551</t>
  </si>
  <si>
    <t>A210036552</t>
  </si>
  <si>
    <t>A210036553</t>
  </si>
  <si>
    <t>A210036554</t>
  </si>
  <si>
    <t>A210036555</t>
  </si>
  <si>
    <t>A210036556</t>
  </si>
  <si>
    <t>A210036557</t>
  </si>
  <si>
    <t>A210036558</t>
  </si>
  <si>
    <t>A210036559</t>
  </si>
  <si>
    <t>A210036560</t>
  </si>
  <si>
    <t>A210036580</t>
  </si>
  <si>
    <t>A210036590</t>
  </si>
  <si>
    <t>A210036650</t>
  </si>
  <si>
    <t>A210036670</t>
  </si>
  <si>
    <t>A210060030</t>
  </si>
  <si>
    <t>A210060040</t>
  </si>
  <si>
    <t>B111080530</t>
  </si>
  <si>
    <t>B111080600</t>
  </si>
  <si>
    <t>B111080610</t>
  </si>
  <si>
    <t>B111080620</t>
  </si>
  <si>
    <t>B111233344</t>
  </si>
  <si>
    <t>B111233345</t>
  </si>
  <si>
    <t>B111233395</t>
  </si>
  <si>
    <t>B111233396</t>
  </si>
  <si>
    <t>B111233397</t>
  </si>
  <si>
    <t>B111233398</t>
  </si>
  <si>
    <t>B111233399</t>
  </si>
  <si>
    <t>B111233400</t>
  </si>
  <si>
    <t>B111233401</t>
  </si>
  <si>
    <t>B111233402</t>
  </si>
  <si>
    <t>B111233403</t>
  </si>
  <si>
    <t>B111233404</t>
  </si>
  <si>
    <t>B111233405</t>
  </si>
  <si>
    <t>B111233406</t>
  </si>
  <si>
    <t>B111233407</t>
  </si>
  <si>
    <t>B111233408</t>
  </si>
  <si>
    <t>B111233409</t>
  </si>
  <si>
    <t>B111233410</t>
  </si>
  <si>
    <t>B111233411</t>
  </si>
  <si>
    <t>B111233412</t>
  </si>
  <si>
    <t>B111233413</t>
  </si>
  <si>
    <t>B111233414</t>
  </si>
  <si>
    <t>B111233415</t>
  </si>
  <si>
    <t>B111233416</t>
  </si>
  <si>
    <t>B111233417</t>
  </si>
  <si>
    <t>B111233418</t>
  </si>
  <si>
    <t>B111233419</t>
  </si>
  <si>
    <t>B111233420</t>
  </si>
  <si>
    <t>B111233421</t>
  </si>
  <si>
    <t>B111233422</t>
  </si>
  <si>
    <t>B111233423</t>
  </si>
  <si>
    <t>B111233424</t>
  </si>
  <si>
    <t>B111233425</t>
  </si>
  <si>
    <t>B111233426</t>
  </si>
  <si>
    <t>B111233427</t>
  </si>
  <si>
    <t>B111233428</t>
  </si>
  <si>
    <t>B111233429</t>
  </si>
  <si>
    <t>B111233430</t>
  </si>
  <si>
    <t>B111233431</t>
  </si>
  <si>
    <t>B111233432</t>
  </si>
  <si>
    <t>B111233433</t>
  </si>
  <si>
    <t>B111233434</t>
  </si>
  <si>
    <t>B201025501</t>
  </si>
  <si>
    <t>B205011403</t>
  </si>
  <si>
    <t>B207045511</t>
  </si>
  <si>
    <t>B207045512</t>
  </si>
  <si>
    <t>B207045513</t>
  </si>
  <si>
    <t>B207045514</t>
  </si>
  <si>
    <t>B207045515</t>
  </si>
  <si>
    <t>B207045516</t>
  </si>
  <si>
    <t>B207045517</t>
  </si>
  <si>
    <t>B207045518</t>
  </si>
  <si>
    <t>B207045519</t>
  </si>
  <si>
    <t>B207045520</t>
  </si>
  <si>
    <t>B207045521</t>
  </si>
  <si>
    <t>B207045522</t>
  </si>
  <si>
    <t>B207045523</t>
  </si>
  <si>
    <t>B207045524</t>
  </si>
  <si>
    <t>B207045525</t>
  </si>
  <si>
    <t>B207045526</t>
  </si>
  <si>
    <t>B207045527</t>
  </si>
  <si>
    <t>B207045528</t>
  </si>
  <si>
    <t>B207045529</t>
  </si>
  <si>
    <t>B207045530</t>
  </si>
  <si>
    <t>B208042520</t>
  </si>
  <si>
    <t>B208043020</t>
  </si>
  <si>
    <t>B208043520</t>
  </si>
  <si>
    <t>B208044020</t>
  </si>
  <si>
    <t>B208044520</t>
  </si>
  <si>
    <t>B208045020</t>
  </si>
  <si>
    <t>B208045511</t>
  </si>
  <si>
    <t>B208045512</t>
  </si>
  <si>
    <t>B208045513</t>
  </si>
  <si>
    <t>B208045514</t>
  </si>
  <si>
    <t>B208045515</t>
  </si>
  <si>
    <t>B208045516</t>
  </si>
  <si>
    <t>B208045517</t>
  </si>
  <si>
    <t>B208045518</t>
  </si>
  <si>
    <t>B208045519</t>
  </si>
  <si>
    <t>B208045520</t>
  </si>
  <si>
    <t>B208045521</t>
  </si>
  <si>
    <t>B208045522</t>
  </si>
  <si>
    <t>B208045523</t>
  </si>
  <si>
    <t>B208045524</t>
  </si>
  <si>
    <t>B208045525</t>
  </si>
  <si>
    <t>B208045526</t>
  </si>
  <si>
    <t>B208045527</t>
  </si>
  <si>
    <t>B208045528</t>
  </si>
  <si>
    <t>B208045529</t>
  </si>
  <si>
    <t>B208045530</t>
  </si>
  <si>
    <t>B208045620</t>
  </si>
  <si>
    <t>B209035881</t>
  </si>
  <si>
    <t>B209035882</t>
  </si>
  <si>
    <t>B210060030</t>
  </si>
  <si>
    <t>B209035883</t>
  </si>
  <si>
    <t>B209035884</t>
  </si>
  <si>
    <t>B209035885</t>
  </si>
  <si>
    <t>B209035886</t>
  </si>
  <si>
    <t>B209035887</t>
  </si>
  <si>
    <t>B210036540</t>
  </si>
  <si>
    <t>B210036541</t>
  </si>
  <si>
    <t>B210036542</t>
  </si>
  <si>
    <t>B210036543</t>
  </si>
  <si>
    <t>B210036544</t>
  </si>
  <si>
    <t>B210036545</t>
  </si>
  <si>
    <t>B210036546</t>
  </si>
  <si>
    <t>B210036547</t>
  </si>
  <si>
    <t>B210036548</t>
  </si>
  <si>
    <t>B210036549</t>
  </si>
  <si>
    <t>B210036551</t>
  </si>
  <si>
    <t>B210036552</t>
  </si>
  <si>
    <t>B210036553</t>
  </si>
  <si>
    <t>B210036554</t>
  </si>
  <si>
    <t>B210036555</t>
  </si>
  <si>
    <t>B210036556</t>
  </si>
  <si>
    <t>B210036557</t>
  </si>
  <si>
    <t>B210036558</t>
  </si>
  <si>
    <t>B210036559</t>
  </si>
  <si>
    <t>B210036560</t>
  </si>
  <si>
    <t>B210036580</t>
  </si>
  <si>
    <t>B210036620</t>
  </si>
  <si>
    <t>B210036650</t>
  </si>
  <si>
    <t>B210036670</t>
  </si>
  <si>
    <t>B210060020</t>
  </si>
  <si>
    <t>(blank)</t>
  </si>
  <si>
    <t>Count of Bebat Code 2025</t>
  </si>
  <si>
    <t>Min of Minimum Weight (g)</t>
  </si>
  <si>
    <t>Max of Maximum Weight (g)</t>
  </si>
  <si>
    <t>Possible?</t>
  </si>
  <si>
    <t>Klopt want geen loodbatterijen als hoofdaccu in elektrische wagens</t>
  </si>
  <si>
    <t>Possible I/P if between 3 &amp; 5</t>
  </si>
  <si>
    <t>Possible I/LMT</t>
  </si>
  <si>
    <t>Boven 25 kg enkel I</t>
  </si>
  <si>
    <t>Possible I/LMT/EV</t>
  </si>
  <si>
    <t>Boven 25 kg enkel I/EV</t>
  </si>
  <si>
    <t>Industrial button kan enkel IEC</t>
  </si>
  <si>
    <t>Product cat LMT</t>
  </si>
  <si>
    <t>Portable button kan enkel onder 10 g</t>
  </si>
  <si>
    <t>Button als &lt; 10 g</t>
  </si>
  <si>
    <t>Lithium herlaadbaar button enkel nog als IEC</t>
  </si>
  <si>
    <t>Possible I/P</t>
  </si>
  <si>
    <t>Grand Total</t>
  </si>
  <si>
    <t>Empty list</t>
  </si>
  <si>
    <t>Vragen</t>
  </si>
  <si>
    <t>LMT Prod Cat</t>
  </si>
  <si>
    <t>Lithium options</t>
  </si>
  <si>
    <t>WW =</t>
  </si>
  <si>
    <t>Bebat123</t>
  </si>
  <si>
    <t>Yes</t>
  </si>
  <si>
    <t>No</t>
  </si>
  <si>
    <t>INSTRUCTIONS: Mapping the Bebat codes of 2025 to codes of 2026</t>
  </si>
  <si>
    <r>
      <rPr>
        <b/>
        <sz val="11"/>
        <color theme="1"/>
        <rFont val="Verdana"/>
        <family val="2"/>
      </rPr>
      <t>Step 2</t>
    </r>
    <r>
      <rPr>
        <sz val="11"/>
        <color theme="1"/>
        <rFont val="Verdana"/>
        <family val="2"/>
      </rPr>
      <t>: If a new Bebat code is displayed in the column 'new Bebat code 2026', there is no extra information needed for this code. However, if more information is needed, this will also be indicated by the text in this same column.</t>
    </r>
  </si>
  <si>
    <t>Possible next steps</t>
  </si>
  <si>
    <r>
      <rPr>
        <b/>
        <i/>
        <sz val="10"/>
        <color theme="1"/>
        <rFont val="Verdana"/>
        <family val="2"/>
      </rPr>
      <t>A102020754</t>
    </r>
    <r>
      <rPr>
        <sz val="10"/>
        <color theme="1"/>
        <rFont val="Verdana"/>
        <family val="2"/>
      </rPr>
      <t>: This is an example of a new Bebat code. If you see a code appearing, then this means that no further information is needed. You can use this new code as a replacement for the old code that stands next to it in the column 'Bebat code 2025'.</t>
    </r>
  </si>
  <si>
    <r>
      <rPr>
        <b/>
        <i/>
        <sz val="10"/>
        <color theme="1"/>
        <rFont val="Verdana"/>
        <family val="2"/>
      </rPr>
      <t>Code no longer in use</t>
    </r>
    <r>
      <rPr>
        <sz val="10"/>
        <color theme="1"/>
        <rFont val="Verdana"/>
        <family val="2"/>
      </rPr>
      <t>: The code you inserted in the column 'Bebat code 2025' is no longer in use and will not be renewed in 2026. Make sure that you did not insert the wrong code before contacting Bebat via participants@bebat.be if you need more information. When contacting Bebat, include the code you have problems with.</t>
    </r>
  </si>
  <si>
    <r>
      <rPr>
        <b/>
        <i/>
        <sz val="10"/>
        <color theme="1"/>
        <rFont val="Verdana"/>
        <family val="2"/>
      </rPr>
      <t>Give the exact weight</t>
    </r>
    <r>
      <rPr>
        <sz val="10"/>
        <color theme="1"/>
        <rFont val="Verdana"/>
        <family val="2"/>
      </rPr>
      <t xml:space="preserve"> : Due to a refinement in the Bebat codes in 2026, it's possible that multiple codes match to the Bebat code of 2025. If you see this message, you need to insert the exact weight of your battery in the column 'Exact weight of battery (g)'. Make sure you insert the weight in grams and not kilograms. If the exact weight is needed, the cell in the column 'Exact weight of battery' will be highlighted in green.</t>
    </r>
  </si>
  <si>
    <r>
      <rPr>
        <b/>
        <i/>
        <sz val="10"/>
        <color theme="1"/>
        <rFont val="Verdana"/>
        <family val="2"/>
      </rPr>
      <t>More information needed</t>
    </r>
    <r>
      <rPr>
        <sz val="10"/>
        <color theme="1"/>
        <rFont val="Verdana"/>
        <family val="2"/>
      </rPr>
      <t>: If you see this text, it means that some questions need to be answered before a new code can be assigned. The columns with questions are indicated in red. Only the cells highlighted in green need to be answered. Other questions indicated in black can be ignored.</t>
    </r>
  </si>
  <si>
    <r>
      <rPr>
        <b/>
        <sz val="11"/>
        <color theme="1" tint="-0.249977111117893"/>
        <rFont val="Verdana"/>
        <family val="2"/>
      </rPr>
      <t>Remark:</t>
    </r>
    <r>
      <rPr>
        <sz val="11"/>
        <color theme="1" tint="-0.249977111117893"/>
        <rFont val="Verdana"/>
        <family val="2"/>
      </rPr>
      <t xml:space="preserve"> If the following text appears for one of the codes '</t>
    </r>
    <r>
      <rPr>
        <b/>
        <sz val="11"/>
        <color theme="1" tint="-0.249977111117893"/>
        <rFont val="Verdana"/>
        <family val="2"/>
      </rPr>
      <t>The combination of your input/answers does not correspond to an existing Bebat code in 2026. Please review your input/answers</t>
    </r>
    <r>
      <rPr>
        <sz val="11"/>
        <color theme="1" tint="-0.249977111117893"/>
        <rFont val="Verdana"/>
        <family val="2"/>
      </rPr>
      <t>.' or</t>
    </r>
    <r>
      <rPr>
        <b/>
        <sz val="11"/>
        <color theme="1" tint="-0.249977111117893"/>
        <rFont val="Verdana"/>
        <family val="2"/>
      </rPr>
      <t xml:space="preserve"> 'Code no longer in use</t>
    </r>
    <r>
      <rPr>
        <sz val="11"/>
        <color theme="1" tint="-0.249977111117893"/>
        <rFont val="Verdana"/>
        <family val="2"/>
      </rPr>
      <t xml:space="preserve">'. This means that combination of your Bebat 2025 code, the answers to the questions and the given weight do not correspond to a new Bebat 2026 code. This can be due to a misinput, so </t>
    </r>
    <r>
      <rPr>
        <b/>
        <sz val="11"/>
        <color theme="1" tint="-0.249977111117893"/>
        <rFont val="Verdana"/>
        <family val="2"/>
      </rPr>
      <t>please first check your answers, the Bebat 2025 code and the given exact weight</t>
    </r>
    <r>
      <rPr>
        <sz val="11"/>
        <color theme="1" tint="-0.249977111117893"/>
        <rFont val="Verdana"/>
        <family val="2"/>
      </rPr>
      <t>. If all inputs/answers are correct but the error does not disappear, contact Bebat for more information via participants@bebat.be mentioning the code you have problems with.</t>
    </r>
  </si>
  <si>
    <t>Bebat code 2025</t>
  </si>
  <si>
    <t>New Bebat code 2026 (starting from 1/1/2026)</t>
  </si>
  <si>
    <t>Exact weight of battery (g)</t>
  </si>
  <si>
    <t>&gt;25 kg?</t>
  </si>
  <si>
    <t>Min boundary - new</t>
  </si>
  <si>
    <t>Max boundary - new</t>
  </si>
  <si>
    <t>Min weight boundary (g) - 2025</t>
  </si>
  <si>
    <t>Max weight boundary (g) - 2025</t>
  </si>
  <si>
    <t>LMT - substap</t>
  </si>
  <si>
    <t>Is the battery based on Lithium Primary or Lithium Thionyl Chloride</t>
  </si>
  <si>
    <t>Is the battery designed specifically for industrial purposes?</t>
  </si>
  <si>
    <t>Is the battery sealed?</t>
  </si>
  <si>
    <t>Is the battery specifically designed to power a hybrid or electric vehicle of category L</t>
  </si>
  <si>
    <t>Is the battery specifically designed to power a wheeled vehicle that can be driven solely by an electric motor or by a combination of motor and human power?</t>
  </si>
  <si>
    <t>What type of 'Light Means of Transport' is the battery designed for?</t>
  </si>
  <si>
    <r>
      <rPr>
        <b/>
        <sz val="11"/>
        <color theme="1"/>
        <rFont val="Verdana"/>
        <family val="2"/>
      </rPr>
      <t>Goal of this mapping tool:</t>
    </r>
    <r>
      <rPr>
        <sz val="11"/>
        <color theme="1"/>
        <rFont val="Verdana"/>
        <family val="2"/>
      </rPr>
      <t xml:space="preserve"> This tool is designed to link the Bebat codes of 2025 to the Bebat codes of 2026. Due to the new EU regulation and a refinement of the weights, it's not always possible to perform a one-to-one mapping of the old codes to the new codes. Therefore it is possible that some extra questions need to be answered before a new code can be given. This tool is created to make this process as easy as possible. Please first read the instructions below before using the tool on the sheet 'Mapping tool'.</t>
    </r>
  </si>
  <si>
    <r>
      <rPr>
        <b/>
        <sz val="11"/>
        <color theme="1"/>
        <rFont val="Verdana"/>
        <family val="2"/>
      </rPr>
      <t>Step 1</t>
    </r>
    <r>
      <rPr>
        <sz val="11"/>
        <color theme="1"/>
        <rFont val="Verdana"/>
        <family val="2"/>
      </rPr>
      <t>: Insert all the bebat codes you used in 2025 into the first column of the mapping tool (column 'Bebat code 2025' in sheet 'Mapping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</si>
</sst>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4" x14ac:knownFonts="1">
    <font>
      <sz val="11"/>
      <color theme="1"/>
      <name val="Calibri"/>
      <family val="2"/>
      <scheme val="minor"/>
    </font>
    <font>
      <sz val="10"/>
      <color theme="1"/>
      <name val="Verdana"/>
      <family val="2"/>
    </font>
    <font>
      <sz val="10"/>
      <color theme="1"/>
      <name val="Verdana"/>
      <family val="2"/>
    </font>
    <font>
      <sz val="8"/>
      <name val="Calibri"/>
      <family val="2"/>
      <scheme val="minor"/>
    </font>
    <font>
      <sz val="11"/>
      <color theme="0"/>
      <name val="Calibri"/>
      <family val="2"/>
      <scheme val="minor"/>
    </font>
    <font>
      <sz val="11"/>
      <color theme="1"/>
      <name val="Calibri"/>
      <family val="2"/>
      <scheme val="minor"/>
    </font>
    <font>
      <sz val="11"/>
      <color theme="1"/>
      <name val="Verdana"/>
      <family val="2"/>
    </font>
    <font>
      <b/>
      <sz val="11"/>
      <color theme="1"/>
      <name val="Verdana"/>
      <family val="2"/>
    </font>
    <font>
      <b/>
      <sz val="16"/>
      <color theme="0"/>
      <name val="Verdana"/>
      <family val="2"/>
    </font>
    <font>
      <b/>
      <i/>
      <sz val="10"/>
      <color theme="1"/>
      <name val="Verdana"/>
      <family val="2"/>
    </font>
    <font>
      <b/>
      <sz val="11"/>
      <color theme="0"/>
      <name val="Verdana"/>
      <family val="2"/>
    </font>
    <font>
      <sz val="11"/>
      <color theme="1" tint="-0.249977111117893"/>
      <name val="Verdana"/>
      <family val="2"/>
    </font>
    <font>
      <b/>
      <sz val="11"/>
      <color theme="1" tint="-0.249977111117893"/>
      <name val="Verdana"/>
      <family val="2"/>
    </font>
    <font>
      <sz val="10"/>
      <color theme="6"/>
      <name val="Verdana"/>
      <family val="2"/>
    </font>
  </fonts>
  <fills count="12">
    <fill>
      <patternFill patternType="none"/>
    </fill>
    <fill>
      <patternFill patternType="gray125"/>
    </fill>
    <fill>
      <patternFill patternType="solid">
        <fgColor theme="5" tint="-0.249977111117893"/>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4" tint="-0.499984740745262"/>
        <bgColor indexed="64"/>
      </patternFill>
    </fill>
    <fill>
      <patternFill patternType="lightUp">
        <fgColor theme="6"/>
        <bgColor theme="4" tint="0.79998168889431442"/>
      </patternFill>
    </fill>
    <fill>
      <patternFill patternType="solid">
        <fgColor theme="6" tint="0.59996337778862885"/>
        <bgColor auto="1"/>
      </patternFill>
    </fill>
  </fills>
  <borders count="17">
    <border>
      <left/>
      <right/>
      <top/>
      <bottom/>
      <diagonal/>
    </border>
    <border>
      <left/>
      <right/>
      <top style="thin">
        <color theme="6"/>
      </top>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right style="medium">
        <color theme="4" tint="0.39997558519241921"/>
      </right>
      <top style="medium">
        <color theme="4" tint="0.39997558519241921"/>
      </top>
      <bottom style="medium">
        <color theme="4" tint="0.39997558519241921"/>
      </bottom>
      <diagonal/>
    </border>
    <border>
      <left style="thin">
        <color theme="4"/>
      </left>
      <right style="thin">
        <color theme="4"/>
      </right>
      <top style="thin">
        <color theme="4"/>
      </top>
      <bottom style="thin">
        <color theme="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rgb="FF9BC2E6"/>
      </left>
      <right/>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4" tint="0.79998168889431442"/>
      </left>
      <right/>
      <top style="thin">
        <color theme="4" tint="0.79998168889431442"/>
      </top>
      <bottom style="thin">
        <color theme="4" tint="0.79998168889431442"/>
      </bottom>
      <diagonal/>
    </border>
  </borders>
  <cellStyleXfs count="2">
    <xf numFmtId="0" fontId="0" fillId="0" borderId="0"/>
    <xf numFmtId="164" fontId="5" fillId="0" borderId="0" applyFont="0" applyFill="0" applyBorder="0" applyAlignment="0" applyProtection="0"/>
  </cellStyleXfs>
  <cellXfs count="54">
    <xf numFmtId="0" fontId="0" fillId="0" borderId="0" xfId="0"/>
    <xf numFmtId="0" fontId="2" fillId="0" borderId="0" xfId="0" applyFont="1"/>
    <xf numFmtId="0" fontId="0" fillId="0" borderId="1" xfId="0" applyBorder="1"/>
    <xf numFmtId="49" fontId="0" fillId="0" borderId="0" xfId="0" applyNumberFormat="1"/>
    <xf numFmtId="0" fontId="0" fillId="0" borderId="0" xfId="0" pivotButton="1"/>
    <xf numFmtId="49" fontId="0" fillId="2" borderId="0" xfId="0" applyNumberFormat="1" applyFill="1"/>
    <xf numFmtId="0" fontId="0" fillId="3" borderId="0" xfId="0" applyFill="1"/>
    <xf numFmtId="0" fontId="0" fillId="4" borderId="0" xfId="0" applyFill="1"/>
    <xf numFmtId="0" fontId="4" fillId="0" borderId="0" xfId="0" applyFont="1"/>
    <xf numFmtId="0" fontId="6" fillId="5" borderId="0" xfId="0" applyFont="1" applyFill="1"/>
    <xf numFmtId="0" fontId="6" fillId="0" borderId="0" xfId="0" applyFont="1"/>
    <xf numFmtId="0" fontId="6" fillId="5" borderId="0" xfId="0" applyFont="1" applyFill="1" applyAlignment="1">
      <alignment wrapText="1"/>
    </xf>
    <xf numFmtId="0" fontId="6" fillId="0" borderId="0" xfId="0" applyFont="1" applyAlignment="1">
      <alignment wrapText="1"/>
    </xf>
    <xf numFmtId="0" fontId="6" fillId="5" borderId="6" xfId="0" applyFont="1" applyFill="1" applyBorder="1"/>
    <xf numFmtId="0" fontId="6" fillId="5" borderId="7" xfId="0" applyFont="1" applyFill="1" applyBorder="1"/>
    <xf numFmtId="0" fontId="6" fillId="5" borderId="8" xfId="0" applyFont="1" applyFill="1" applyBorder="1"/>
    <xf numFmtId="0" fontId="6" fillId="5" borderId="9" xfId="0" applyFont="1" applyFill="1" applyBorder="1"/>
    <xf numFmtId="0" fontId="6" fillId="5" borderId="10" xfId="0" applyFont="1" applyFill="1" applyBorder="1"/>
    <xf numFmtId="0" fontId="6" fillId="5" borderId="11" xfId="0" applyFont="1" applyFill="1" applyBorder="1"/>
    <xf numFmtId="0" fontId="6" fillId="5" borderId="12" xfId="0" applyFont="1" applyFill="1" applyBorder="1"/>
    <xf numFmtId="0" fontId="6" fillId="5" borderId="13" xfId="0" applyFont="1" applyFill="1" applyBorder="1"/>
    <xf numFmtId="0" fontId="7" fillId="5" borderId="6" xfId="0" applyFont="1" applyFill="1" applyBorder="1"/>
    <xf numFmtId="0" fontId="6" fillId="5" borderId="7" xfId="0" applyFont="1" applyFill="1" applyBorder="1" applyAlignment="1">
      <alignment wrapText="1"/>
    </xf>
    <xf numFmtId="0" fontId="6" fillId="5" borderId="12" xfId="0" applyFont="1" applyFill="1" applyBorder="1" applyAlignment="1">
      <alignment wrapText="1"/>
    </xf>
    <xf numFmtId="0" fontId="10" fillId="6" borderId="5" xfId="0" applyFont="1" applyFill="1" applyBorder="1" applyAlignment="1">
      <alignment horizontal="center" wrapText="1"/>
    </xf>
    <xf numFmtId="0" fontId="2" fillId="5" borderId="5" xfId="0" applyFont="1" applyFill="1" applyBorder="1" applyAlignment="1">
      <alignment horizontal="left" vertical="center" wrapText="1"/>
    </xf>
    <xf numFmtId="0" fontId="6" fillId="0" borderId="0" xfId="0" applyFont="1" applyAlignment="1" applyProtection="1">
      <alignment vertical="center"/>
      <protection locked="0"/>
    </xf>
    <xf numFmtId="0" fontId="6" fillId="0" borderId="0" xfId="0" applyFont="1" applyAlignment="1" applyProtection="1">
      <alignment vertical="center" wrapText="1"/>
      <protection hidden="1"/>
    </xf>
    <xf numFmtId="0" fontId="2" fillId="0" borderId="0" xfId="0" applyFont="1" applyAlignment="1">
      <alignment vertical="center"/>
    </xf>
    <xf numFmtId="0" fontId="13" fillId="0" borderId="0" xfId="0" applyFont="1"/>
    <xf numFmtId="0" fontId="6" fillId="7" borderId="0" xfId="0" applyFont="1" applyFill="1" applyAlignment="1">
      <alignment vertical="center"/>
    </xf>
    <xf numFmtId="4" fontId="6" fillId="7" borderId="0" xfId="1" applyNumberFormat="1" applyFont="1" applyFill="1" applyAlignment="1" applyProtection="1">
      <alignment vertical="center" wrapText="1"/>
      <protection hidden="1"/>
    </xf>
    <xf numFmtId="0" fontId="6" fillId="9" borderId="0" xfId="0" applyFont="1" applyFill="1" applyAlignment="1">
      <alignment vertical="center" wrapText="1"/>
    </xf>
    <xf numFmtId="0" fontId="6" fillId="6" borderId="0" xfId="0" applyFont="1" applyFill="1" applyAlignment="1" applyProtection="1">
      <alignment vertical="center" wrapText="1"/>
      <protection locked="0"/>
    </xf>
    <xf numFmtId="4" fontId="13" fillId="0" borderId="0" xfId="1" applyNumberFormat="1" applyFont="1" applyAlignment="1" applyProtection="1">
      <alignment vertical="center"/>
      <protection locked="0"/>
    </xf>
    <xf numFmtId="0" fontId="13" fillId="0" borderId="0" xfId="0" applyFont="1" applyAlignment="1">
      <alignment vertical="center"/>
    </xf>
    <xf numFmtId="4" fontId="13" fillId="0" borderId="0" xfId="1" applyNumberFormat="1" applyFont="1" applyAlignment="1" applyProtection="1">
      <alignment vertical="center"/>
      <protection hidden="1"/>
    </xf>
    <xf numFmtId="0" fontId="13" fillId="0" borderId="0" xfId="0" applyFont="1" applyAlignment="1" applyProtection="1">
      <alignment vertical="center"/>
      <protection locked="0"/>
    </xf>
    <xf numFmtId="0" fontId="13" fillId="0" borderId="0" xfId="0" applyFont="1" applyAlignment="1" applyProtection="1">
      <alignment vertical="center" wrapText="1"/>
      <protection locked="0"/>
    </xf>
    <xf numFmtId="0" fontId="13" fillId="0" borderId="0" xfId="0" applyFont="1" applyAlignment="1" applyProtection="1">
      <alignment vertical="center" wrapText="1"/>
      <protection hidden="1"/>
    </xf>
    <xf numFmtId="49" fontId="13" fillId="0" borderId="0" xfId="0" applyNumberFormat="1" applyFont="1" applyAlignment="1" applyProtection="1">
      <alignment vertical="center"/>
      <protection locked="0"/>
    </xf>
    <xf numFmtId="0" fontId="13" fillId="0" borderId="14" xfId="0" applyFont="1" applyBorder="1" applyAlignment="1" applyProtection="1">
      <alignment vertical="center"/>
      <protection locked="0"/>
    </xf>
    <xf numFmtId="4" fontId="13" fillId="11" borderId="15" xfId="1" applyNumberFormat="1" applyFont="1" applyFill="1" applyBorder="1" applyAlignment="1" applyProtection="1">
      <alignment vertical="center"/>
      <protection locked="0"/>
    </xf>
    <xf numFmtId="0" fontId="13" fillId="10" borderId="16" xfId="0" applyFont="1" applyFill="1" applyBorder="1" applyAlignment="1">
      <alignment vertical="center" wrapText="1"/>
    </xf>
    <xf numFmtId="0" fontId="13" fillId="8" borderId="15" xfId="0" applyFont="1" applyFill="1" applyBorder="1" applyAlignment="1" applyProtection="1">
      <alignment vertical="center" wrapText="1"/>
      <protection locked="0"/>
    </xf>
    <xf numFmtId="4" fontId="13" fillId="8" borderId="15" xfId="1" applyNumberFormat="1" applyFont="1" applyFill="1" applyBorder="1" applyAlignment="1" applyProtection="1">
      <alignment vertical="center"/>
      <protection locked="0"/>
    </xf>
    <xf numFmtId="4" fontId="6" fillId="7" borderId="0" xfId="1" applyNumberFormat="1" applyFont="1" applyFill="1" applyAlignment="1" applyProtection="1">
      <alignment vertical="center" wrapText="1"/>
      <protection locked="0"/>
    </xf>
    <xf numFmtId="0" fontId="13" fillId="0" borderId="0" xfId="0" applyFont="1" applyAlignment="1" applyProtection="1">
      <alignment horizontal="center" vertical="center"/>
      <protection locked="0"/>
    </xf>
    <xf numFmtId="0" fontId="8" fillId="6" borderId="0" xfId="0" applyFont="1" applyFill="1" applyAlignment="1">
      <alignment horizontal="center" vertical="center"/>
    </xf>
    <xf numFmtId="0" fontId="11" fillId="5" borderId="0" xfId="0" applyFont="1" applyFill="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0" xfId="0" applyFont="1" applyAlignment="1">
      <alignment horizontal="center"/>
    </xf>
  </cellXfs>
  <cellStyles count="2">
    <cellStyle name="Milliers" xfId="1" builtinId="3"/>
    <cellStyle name="Normal" xfId="0" builtinId="0"/>
  </cellStyles>
  <dxfs count="77">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auto="1"/>
      </font>
      <fill>
        <patternFill>
          <bgColor theme="4" tint="0.59996337778862885"/>
        </patternFill>
      </fill>
    </dxf>
    <dxf>
      <numFmt numFmtId="0" formatCode="General"/>
    </dxf>
    <dxf>
      <numFmt numFmtId="0" formatCode="General"/>
    </dxf>
    <dxf>
      <numFmt numFmtId="0" formatCode="Genera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dxf>
    <dxf>
      <numFmt numFmtId="0" formatCode="General"/>
    </dxf>
    <dxf>
      <numFmt numFmtId="30" formatCode="@"/>
    </dxf>
    <dxf>
      <numFmt numFmtId="30" formatCode="@"/>
    </dxf>
    <dxf>
      <numFmt numFmtId="30" formatCode="@"/>
    </dxf>
    <dxf>
      <numFmt numFmtId="30" formatCode="@"/>
    </dxf>
    <dxf>
      <numFmt numFmtId="0" formatCode="General"/>
    </dxf>
    <dxf>
      <numFmt numFmtId="30" formatCode="@"/>
    </dxf>
    <dxf>
      <numFmt numFmtId="30" formatCode="@"/>
    </dxf>
    <dxf>
      <numFmt numFmtId="0" formatCode="General"/>
    </dxf>
    <dxf>
      <numFmt numFmtId="0" formatCode="General"/>
    </dxf>
    <dxf>
      <numFmt numFmtId="0" formatCode="General"/>
    </dxf>
    <dxf>
      <numFmt numFmtId="0" formatCode="General"/>
    </dxf>
    <dxf>
      <numFmt numFmtId="30" formatCode="@"/>
    </dxf>
    <dxf>
      <numFmt numFmtId="30" formatCode="@"/>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indexed="65"/>
        </patternFill>
      </fill>
    </dxf>
    <dxf>
      <fill>
        <patternFill patternType="none">
          <fgColor indexed="64"/>
          <bgColor indexed="65"/>
        </patternFill>
      </fill>
    </dxf>
    <dxf>
      <fill>
        <patternFill patternType="none">
          <fgColor indexed="64"/>
          <bgColor auto="1"/>
        </patternFill>
      </fill>
    </dxf>
    <dxf>
      <fill>
        <patternFill patternType="none">
          <fgColor indexed="64"/>
          <bgColor indexed="65"/>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bottom/>
      </border>
    </dxf>
    <dxf>
      <font>
        <strike val="0"/>
        <outline val="0"/>
        <shadow val="0"/>
        <u val="none"/>
        <vertAlign val="baseline"/>
        <sz val="10"/>
        <color theme="6"/>
        <name val="Verdana"/>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theme="5" tint="0.39997558519241921"/>
        </left>
        <right style="thin">
          <color theme="5" tint="0.39997558519241921"/>
        </right>
        <top style="thin">
          <color theme="5" tint="0.39997558519241921"/>
        </top>
        <bottom style="thin">
          <color theme="5" tint="0.39997558519241921"/>
        </bottom>
      </border>
      <protection locked="0" hidden="0"/>
    </dxf>
    <dxf>
      <font>
        <strike val="0"/>
        <outline val="0"/>
        <shadow val="0"/>
        <u val="none"/>
        <vertAlign val="baseline"/>
        <sz val="10"/>
        <color theme="6"/>
        <name val="Verdana"/>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theme="5" tint="0.39997558519241921"/>
        </left>
        <right style="thin">
          <color theme="5" tint="0.39997558519241921"/>
        </right>
        <top style="thin">
          <color theme="5" tint="0.39997558519241921"/>
        </top>
        <bottom style="thin">
          <color theme="5" tint="0.39997558519241921"/>
        </bottom>
      </border>
      <protection locked="0" hidden="0"/>
    </dxf>
    <dxf>
      <font>
        <strike val="0"/>
        <outline val="0"/>
        <shadow val="0"/>
        <u val="none"/>
        <vertAlign val="baseline"/>
        <sz val="10"/>
        <color theme="6"/>
        <name val="Verdana"/>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theme="5" tint="0.39997558519241921"/>
        </left>
        <right style="thin">
          <color theme="5" tint="0.39997558519241921"/>
        </right>
        <top style="thin">
          <color theme="5" tint="0.39997558519241921"/>
        </top>
        <bottom style="thin">
          <color theme="5" tint="0.39997558519241921"/>
        </bottom>
      </border>
      <protection locked="0" hidden="0"/>
    </dxf>
    <dxf>
      <font>
        <strike val="0"/>
        <outline val="0"/>
        <shadow val="0"/>
        <u val="none"/>
        <vertAlign val="baseline"/>
        <sz val="10"/>
        <color theme="6"/>
        <name val="Verdana"/>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theme="5" tint="0.39997558519241921"/>
        </left>
        <right style="thin">
          <color theme="5" tint="0.39997558519241921"/>
        </right>
        <top style="thin">
          <color theme="5" tint="0.39997558519241921"/>
        </top>
        <bottom style="thin">
          <color theme="5" tint="0.39997558519241921"/>
        </bottom>
      </border>
      <protection locked="0" hidden="0"/>
    </dxf>
    <dxf>
      <font>
        <strike val="0"/>
        <outline val="0"/>
        <shadow val="0"/>
        <u val="none"/>
        <vertAlign val="baseline"/>
        <sz val="10"/>
        <color theme="6"/>
        <name val="Verdana"/>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theme="5" tint="0.39997558519241921"/>
        </left>
        <right style="thin">
          <color theme="5" tint="0.39997558519241921"/>
        </right>
        <top style="thin">
          <color theme="5" tint="0.39997558519241921"/>
        </top>
        <bottom style="thin">
          <color theme="5" tint="0.39997558519241921"/>
        </bottom>
      </border>
      <protection locked="0" hidden="0"/>
    </dxf>
    <dxf>
      <font>
        <b val="0"/>
        <i val="0"/>
        <strike val="0"/>
        <condense val="0"/>
        <extend val="0"/>
        <outline val="0"/>
        <shadow val="0"/>
        <u val="none"/>
        <vertAlign val="baseline"/>
        <sz val="10"/>
        <color theme="6"/>
        <name val="Verdana"/>
        <family val="2"/>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theme="5" tint="0.39997558519241921"/>
        </left>
        <right style="thin">
          <color theme="5" tint="0.39997558519241921"/>
        </right>
        <top style="thin">
          <color theme="5" tint="0.39997558519241921"/>
        </top>
        <bottom style="thin">
          <color theme="5" tint="0.39997558519241921"/>
        </bottom>
      </border>
      <protection locked="0" hidden="0"/>
    </dxf>
    <dxf>
      <font>
        <b val="0"/>
        <i val="0"/>
        <strike val="0"/>
        <condense val="0"/>
        <extend val="0"/>
        <outline val="0"/>
        <shadow val="0"/>
        <u val="none"/>
        <vertAlign val="baseline"/>
        <sz val="10"/>
        <color theme="6"/>
        <name val="Verdana"/>
        <family val="2"/>
        <scheme val="none"/>
      </font>
      <numFmt numFmtId="0" formatCode="General"/>
      <fill>
        <patternFill patternType="lightUp">
          <fgColor theme="6"/>
          <bgColor theme="4" tint="0.79998168889431442"/>
        </patternFill>
      </fill>
      <alignment horizontal="general" vertical="center" textRotation="0" wrapText="1" indent="0" justifyLastLine="0" shrinkToFit="0" readingOrder="0"/>
      <border diagonalUp="0" diagonalDown="0">
        <left style="thin">
          <color theme="4" tint="0.79998168889431442"/>
        </left>
        <right style="thin">
          <color theme="5" tint="0.39997558519241921"/>
        </right>
        <top style="thin">
          <color theme="4" tint="0.79998168889431442"/>
        </top>
        <bottom style="thin">
          <color theme="4" tint="0.79998168889431442"/>
        </bottom>
      </border>
    </dxf>
    <dxf>
      <font>
        <strike val="0"/>
        <outline val="0"/>
        <shadow val="0"/>
        <u val="none"/>
        <vertAlign val="baseline"/>
        <sz val="10"/>
        <color theme="6"/>
        <name val="Verdana"/>
        <family val="2"/>
        <scheme val="none"/>
      </font>
      <numFmt numFmtId="4" formatCode="#,##0.00"/>
      <alignment vertical="center" textRotation="0" indent="0" justifyLastLine="0" shrinkToFit="0" readingOrder="0"/>
      <protection locked="1" hidden="1"/>
    </dxf>
    <dxf>
      <font>
        <strike val="0"/>
        <outline val="0"/>
        <shadow val="0"/>
        <u val="none"/>
        <vertAlign val="baseline"/>
        <sz val="10"/>
        <color theme="6"/>
        <name val="Verdana"/>
        <family val="2"/>
        <scheme val="none"/>
      </font>
      <numFmt numFmtId="4" formatCode="#,##0.00"/>
      <alignment vertical="center" textRotation="0" indent="0" justifyLastLine="0" shrinkToFit="0" readingOrder="0"/>
      <protection locked="1" hidden="1"/>
    </dxf>
    <dxf>
      <font>
        <b val="0"/>
        <i val="0"/>
        <strike val="0"/>
        <condense val="0"/>
        <extend val="0"/>
        <outline val="0"/>
        <shadow val="0"/>
        <u val="none"/>
        <vertAlign val="baseline"/>
        <sz val="10"/>
        <color theme="6"/>
        <name val="Verdana"/>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0"/>
        <color theme="6"/>
        <name val="Verdana"/>
        <family val="2"/>
        <scheme val="none"/>
      </font>
      <numFmt numFmtId="0" formatCode="General"/>
      <alignment vertical="center" textRotation="0" indent="0" justifyLastLine="0" shrinkToFit="0" readingOrder="0"/>
    </dxf>
    <dxf>
      <font>
        <strike val="0"/>
        <outline val="0"/>
        <shadow val="0"/>
        <u val="none"/>
        <vertAlign val="baseline"/>
        <sz val="10"/>
        <color theme="6"/>
        <name val="Verdana"/>
        <family val="2"/>
        <scheme val="none"/>
      </font>
      <numFmt numFmtId="0" formatCode="General"/>
      <alignment vertical="center" textRotation="0" indent="0" justifyLastLine="0" shrinkToFit="0" readingOrder="0"/>
    </dxf>
    <dxf>
      <font>
        <strike val="0"/>
        <outline val="0"/>
        <shadow val="0"/>
        <u val="none"/>
        <vertAlign val="baseline"/>
        <sz val="10"/>
        <color theme="6"/>
        <name val="Verdana"/>
        <family val="2"/>
        <scheme val="none"/>
      </font>
      <numFmt numFmtId="0" formatCode="General"/>
      <alignment vertical="center" textRotation="0" indent="0" justifyLastLine="0" shrinkToFit="0" readingOrder="0"/>
    </dxf>
    <dxf>
      <font>
        <strike val="0"/>
        <outline val="0"/>
        <shadow val="0"/>
        <u val="none"/>
        <vertAlign val="baseline"/>
        <sz val="10"/>
        <color theme="6"/>
        <name val="Verdana"/>
        <family val="2"/>
        <scheme val="none"/>
      </font>
      <numFmt numFmtId="0" formatCode="General"/>
      <alignment vertical="center" textRotation="0" indent="0" justifyLastLine="0" shrinkToFit="0" readingOrder="0"/>
    </dxf>
    <dxf>
      <font>
        <b val="0"/>
        <i val="0"/>
        <strike val="0"/>
        <condense val="0"/>
        <extend val="0"/>
        <outline val="0"/>
        <shadow val="0"/>
        <u val="none"/>
        <vertAlign val="baseline"/>
        <sz val="10"/>
        <color theme="6"/>
        <name val="Verdana"/>
        <family val="2"/>
        <scheme val="none"/>
      </font>
      <numFmt numFmtId="0" formatCode="General"/>
      <alignment vertical="center" textRotation="0" indent="0" justifyLastLine="0" shrinkToFit="0" readingOrder="0"/>
    </dxf>
    <dxf>
      <font>
        <strike val="0"/>
        <outline val="0"/>
        <shadow val="0"/>
        <u val="none"/>
        <vertAlign val="baseline"/>
        <sz val="10"/>
        <color theme="6"/>
        <name val="Verdana"/>
        <family val="2"/>
        <scheme val="none"/>
      </font>
      <numFmt numFmtId="0" formatCode="General"/>
      <alignment vertical="center" textRotation="0" indent="0" justifyLastLine="0" shrinkToFit="0" readingOrder="0"/>
    </dxf>
    <dxf>
      <font>
        <strike val="0"/>
        <outline val="0"/>
        <shadow val="0"/>
        <u val="none"/>
        <vertAlign val="baseline"/>
        <sz val="10"/>
        <color theme="6"/>
        <name val="Verdana"/>
        <family val="2"/>
        <scheme val="none"/>
      </font>
      <numFmt numFmtId="0" formatCode="General"/>
      <alignment vertical="center" textRotation="0" indent="0" justifyLastLine="0" shrinkToFit="0" readingOrder="0"/>
    </dxf>
    <dxf>
      <font>
        <strike val="0"/>
        <outline val="0"/>
        <shadow val="0"/>
        <u val="none"/>
        <vertAlign val="baseline"/>
        <sz val="10"/>
        <color theme="6"/>
        <name val="Verdana"/>
        <family val="2"/>
        <scheme val="none"/>
      </font>
      <numFmt numFmtId="0" formatCode="General"/>
      <alignment vertical="center" textRotation="0" indent="0" justifyLastLine="0" shrinkToFit="0" readingOrder="0"/>
      <border>
        <left style="thin">
          <color theme="6" tint="-0.499984740745262"/>
        </left>
      </border>
    </dxf>
    <dxf>
      <font>
        <strike val="0"/>
        <outline val="0"/>
        <shadow val="0"/>
        <u val="none"/>
        <vertAlign val="baseline"/>
        <sz val="10"/>
        <color theme="6"/>
        <name val="Verdana"/>
        <family val="2"/>
        <scheme val="none"/>
      </font>
      <numFmt numFmtId="4" formatCode="#,##0.00"/>
      <fill>
        <patternFill patternType="solid">
          <fgColor auto="1"/>
          <bgColor theme="6" tint="0.59996337778862885"/>
        </patternFill>
      </fill>
      <alignment vertical="center" textRotation="0" indent="0" justifyLastLine="0" shrinkToFit="0" readingOrder="0"/>
      <border diagonalUp="0" diagonalDown="0">
        <left style="thin">
          <color theme="5" tint="0.39997558519241921"/>
        </left>
        <right style="thin">
          <color theme="5" tint="0.39997558519241921"/>
        </right>
        <top style="thin">
          <color theme="5" tint="0.39997558519241921"/>
        </top>
        <bottom style="thin">
          <color theme="5" tint="0.39997558519241921"/>
        </bottom>
        <vertical style="thin">
          <color theme="5" tint="0.39997558519241921"/>
        </vertical>
        <horizontal style="thin">
          <color theme="5" tint="0.39997558519241921"/>
        </horizontal>
      </border>
      <protection locked="0" hidden="0"/>
    </dxf>
    <dxf>
      <font>
        <strike val="0"/>
        <outline val="0"/>
        <shadow val="0"/>
        <u val="none"/>
        <vertAlign val="baseline"/>
        <sz val="10"/>
        <color theme="6"/>
        <name val="Verdana"/>
        <family val="2"/>
        <scheme val="none"/>
      </font>
      <numFmt numFmtId="0" formatCode="General"/>
      <alignment horizontal="general" vertical="center" textRotation="0" wrapText="1" indent="0" justifyLastLine="0" shrinkToFit="0" readingOrder="0"/>
      <border outline="0">
        <left/>
        <right style="thin">
          <color theme="6" tint="-0.499984740745262"/>
        </right>
      </border>
      <protection locked="1" hidden="1"/>
    </dxf>
    <dxf>
      <font>
        <strike val="0"/>
        <outline val="0"/>
        <shadow val="0"/>
        <u val="none"/>
        <vertAlign val="baseline"/>
        <sz val="10"/>
        <color theme="6"/>
        <name val="Verdana"/>
        <family val="2"/>
        <scheme val="none"/>
      </font>
      <alignment vertical="center" textRotation="0" indent="0" justifyLastLine="0" shrinkToFit="0" readingOrder="0"/>
      <protection locked="0" hidden="0"/>
    </dxf>
    <dxf>
      <font>
        <strike val="0"/>
        <outline val="0"/>
        <shadow val="0"/>
        <u val="none"/>
        <vertAlign val="baseline"/>
        <sz val="10"/>
        <color theme="6"/>
        <name val="Verdana"/>
        <family val="2"/>
        <scheme val="none"/>
      </font>
      <alignment vertical="center" textRotation="0" indent="0" justifyLastLine="0" shrinkToFit="0" readingOrder="0"/>
    </dxf>
    <dxf>
      <font>
        <strike val="0"/>
        <outline val="0"/>
        <shadow val="0"/>
        <u val="none"/>
        <vertAlign val="baseline"/>
        <sz val="11"/>
        <color theme="1"/>
        <name val="Verdana"/>
        <family val="2"/>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microsoft.com/office/2017/06/relationships/rdRichValue" Target="richData/rdrichvalue.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pivotCacheDefinition" Target="pivotCache/pivotCacheDefinition1.xml"/><Relationship Id="rId12" Type="http://schemas.openxmlformats.org/officeDocument/2006/relationships/sheetMetadata" Target="metadata.xml"/><Relationship Id="rId17" Type="http://schemas.microsoft.com/office/2017/06/relationships/rdSupportingPropertyBag" Target="richData/rdsupportingpropertybag.xml"/><Relationship Id="rId2" Type="http://schemas.openxmlformats.org/officeDocument/2006/relationships/worksheet" Target="worksheets/sheet2.xml"/><Relationship Id="rId16" Type="http://schemas.microsoft.com/office/2017/06/relationships/rdSupportingPropertyBagStructure" Target="richData/rdsupportingpropertybag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Array" Target="richData/rdarray.xml"/><Relationship Id="rId23" Type="http://schemas.openxmlformats.org/officeDocument/2006/relationships/customXml" Target="../customXml/item4.xml"/><Relationship Id="rId10" Type="http://schemas.openxmlformats.org/officeDocument/2006/relationships/styles" Target="styles.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1113692</xdr:colOff>
      <xdr:row>7</xdr:row>
      <xdr:rowOff>43962</xdr:rowOff>
    </xdr:from>
    <xdr:to>
      <xdr:col>2</xdr:col>
      <xdr:colOff>2667000</xdr:colOff>
      <xdr:row>10</xdr:row>
      <xdr:rowOff>95250</xdr:rowOff>
    </xdr:to>
    <xdr:cxnSp macro="">
      <xdr:nvCxnSpPr>
        <xdr:cNvPr id="5" name="Straight Arrow Connector 4">
          <a:extLst>
            <a:ext uri="{FF2B5EF4-FFF2-40B4-BE49-F238E27FC236}">
              <a16:creationId xmlns:a16="http://schemas.microsoft.com/office/drawing/2014/main" id="{D6B56442-902D-4ED2-AFFC-F403C4D28F9E}"/>
            </a:ext>
          </a:extLst>
        </xdr:cNvPr>
        <xdr:cNvCxnSpPr/>
      </xdr:nvCxnSpPr>
      <xdr:spPr>
        <a:xfrm>
          <a:off x="2325272" y="783102"/>
          <a:ext cx="1553308" cy="599928"/>
        </a:xfrm>
        <a:prstGeom prst="straightConnector1">
          <a:avLst/>
        </a:prstGeom>
        <a:ln w="28575">
          <a:solidFill>
            <a:schemeClr val="accent3">
              <a:lumMod val="60000"/>
              <a:lumOff val="4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4680523</xdr:colOff>
      <xdr:row>10</xdr:row>
      <xdr:rowOff>31591</xdr:rowOff>
    </xdr:from>
    <xdr:to>
      <xdr:col>9</xdr:col>
      <xdr:colOff>524559</xdr:colOff>
      <xdr:row>17</xdr:row>
      <xdr:rowOff>59531</xdr:rowOff>
    </xdr:to>
    <xdr:sp macro="" textlink="">
      <xdr:nvSpPr>
        <xdr:cNvPr id="6" name="TextBox 5">
          <a:extLst>
            <a:ext uri="{FF2B5EF4-FFF2-40B4-BE49-F238E27FC236}">
              <a16:creationId xmlns:a16="http://schemas.microsoft.com/office/drawing/2014/main" id="{8069DD6C-9117-431E-893A-F10290B15E57}"/>
            </a:ext>
          </a:extLst>
        </xdr:cNvPr>
        <xdr:cNvSpPr txBox="1"/>
      </xdr:nvSpPr>
      <xdr:spPr>
        <a:xfrm>
          <a:off x="5799711" y="2781935"/>
          <a:ext cx="4952317" cy="119475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Verdana" panose="020B0604030504040204" pitchFamily="34" charset="0"/>
              <a:ea typeface="Verdana" panose="020B0604030504040204" pitchFamily="34" charset="0"/>
              <a:cs typeface="Verdana" panose="020B0604030504040204" pitchFamily="34" charset="0"/>
            </a:rPr>
            <a:t>Based on the</a:t>
          </a:r>
          <a:r>
            <a:rPr lang="en-US" sz="1100" baseline="0">
              <a:latin typeface="Verdana" panose="020B0604030504040204" pitchFamily="34" charset="0"/>
              <a:ea typeface="Verdana" panose="020B0604030504040204" pitchFamily="34" charset="0"/>
              <a:cs typeface="Verdana" panose="020B0604030504040204" pitchFamily="34" charset="0"/>
            </a:rPr>
            <a:t> old Bebat code, we try to regain as much information as possible about the battery it represents. It's possible that the new code is directly found in the column </a:t>
          </a:r>
          <a:r>
            <a:rPr lang="en-US" sz="1100" b="1" baseline="0">
              <a:latin typeface="Verdana" panose="020B0604030504040204" pitchFamily="34" charset="0"/>
              <a:ea typeface="Verdana" panose="020B0604030504040204" pitchFamily="34" charset="0"/>
              <a:cs typeface="Verdana" panose="020B0604030504040204" pitchFamily="34" charset="0"/>
            </a:rPr>
            <a:t>new Bebat code 2026</a:t>
          </a:r>
          <a:r>
            <a:rPr lang="en-US" sz="1100" baseline="0">
              <a:latin typeface="Verdana" panose="020B0604030504040204" pitchFamily="34" charset="0"/>
              <a:ea typeface="Verdana" panose="020B0604030504040204" pitchFamily="34" charset="0"/>
              <a:cs typeface="Verdana" panose="020B0604030504040204" pitchFamily="34" charset="0"/>
            </a:rPr>
            <a:t>. </a:t>
          </a:r>
          <a:r>
            <a:rPr lang="en-US" sz="1100" b="1" baseline="0">
              <a:latin typeface="Verdana" panose="020B0604030504040204" pitchFamily="34" charset="0"/>
              <a:ea typeface="Verdana" panose="020B0604030504040204" pitchFamily="34" charset="0"/>
              <a:cs typeface="Verdana" panose="020B0604030504040204" pitchFamily="34" charset="0"/>
            </a:rPr>
            <a:t>However, in some cases extra questions will need to be answered (see step 2). Therefore, make sure that you used the correct code in 2025!</a:t>
          </a:r>
          <a:endParaRPr lang="en-US" sz="11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66675</xdr:colOff>
      <xdr:row>22</xdr:row>
      <xdr:rowOff>466725</xdr:rowOff>
    </xdr:from>
    <xdr:to>
      <xdr:col>4</xdr:col>
      <xdr:colOff>0</xdr:colOff>
      <xdr:row>24</xdr:row>
      <xdr:rowOff>180975</xdr:rowOff>
    </xdr:to>
    <xdr:cxnSp macro="">
      <xdr:nvCxnSpPr>
        <xdr:cNvPr id="10" name="Straight Arrow Connector 9">
          <a:extLst>
            <a:ext uri="{FF2B5EF4-FFF2-40B4-BE49-F238E27FC236}">
              <a16:creationId xmlns:a16="http://schemas.microsoft.com/office/drawing/2014/main" id="{5BBE544A-A698-A936-7A26-651962971FF5}"/>
            </a:ext>
          </a:extLst>
        </xdr:cNvPr>
        <xdr:cNvCxnSpPr/>
      </xdr:nvCxnSpPr>
      <xdr:spPr>
        <a:xfrm flipV="1">
          <a:off x="6810375" y="3924300"/>
          <a:ext cx="542925" cy="81915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25</xdr:row>
      <xdr:rowOff>255270</xdr:rowOff>
    </xdr:from>
    <xdr:to>
      <xdr:col>3</xdr:col>
      <xdr:colOff>571500</xdr:colOff>
      <xdr:row>25</xdr:row>
      <xdr:rowOff>361950</xdr:rowOff>
    </xdr:to>
    <xdr:cxnSp macro="">
      <xdr:nvCxnSpPr>
        <xdr:cNvPr id="12" name="Straight Arrow Connector 11">
          <a:extLst>
            <a:ext uri="{FF2B5EF4-FFF2-40B4-BE49-F238E27FC236}">
              <a16:creationId xmlns:a16="http://schemas.microsoft.com/office/drawing/2014/main" id="{37F23826-8AAA-F682-ED94-CA674079A326}"/>
            </a:ext>
          </a:extLst>
        </xdr:cNvPr>
        <xdr:cNvCxnSpPr/>
      </xdr:nvCxnSpPr>
      <xdr:spPr>
        <a:xfrm flipV="1">
          <a:off x="6838950" y="5732145"/>
          <a:ext cx="476250" cy="10668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90716</xdr:colOff>
      <xdr:row>0</xdr:row>
      <xdr:rowOff>119548</xdr:rowOff>
    </xdr:from>
    <xdr:to>
      <xdr:col>2</xdr:col>
      <xdr:colOff>1464388</xdr:colOff>
      <xdr:row>0</xdr:row>
      <xdr:rowOff>629511</xdr:rowOff>
    </xdr:to>
    <xdr:pic>
      <xdr:nvPicPr>
        <xdr:cNvPr id="2" name="Afbeelding 1">
          <a:extLst>
            <a:ext uri="{FF2B5EF4-FFF2-40B4-BE49-F238E27FC236}">
              <a16:creationId xmlns:a16="http://schemas.microsoft.com/office/drawing/2014/main" id="{0B622F41-6608-FB1D-683A-01E5B909CE3D}"/>
            </a:ext>
          </a:extLst>
        </xdr:cNvPr>
        <xdr:cNvPicPr>
          <a:picLocks noChangeAspect="1"/>
        </xdr:cNvPicPr>
      </xdr:nvPicPr>
      <xdr:blipFill>
        <a:blip xmlns:r="http://schemas.openxmlformats.org/officeDocument/2006/relationships" r:embed="rId1"/>
        <a:stretch>
          <a:fillRect/>
        </a:stretch>
      </xdr:blipFill>
      <xdr:spPr>
        <a:xfrm>
          <a:off x="693966" y="119548"/>
          <a:ext cx="2040422" cy="502343"/>
        </a:xfrm>
        <a:prstGeom prst="rect">
          <a:avLst/>
        </a:prstGeom>
      </xdr:spPr>
    </xdr:pic>
    <xdr:clientData/>
  </xdr:twoCellAnchor>
  <xdr:twoCellAnchor editAs="oneCell">
    <xdr:from>
      <xdr:col>2</xdr:col>
      <xdr:colOff>2795287</xdr:colOff>
      <xdr:row>8</xdr:row>
      <xdr:rowOff>174624</xdr:rowOff>
    </xdr:from>
    <xdr:to>
      <xdr:col>2</xdr:col>
      <xdr:colOff>3825875</xdr:colOff>
      <xdr:row>18</xdr:row>
      <xdr:rowOff>53651</xdr:rowOff>
    </xdr:to>
    <xdr:pic>
      <xdr:nvPicPr>
        <xdr:cNvPr id="3" name="Afbeelding 2">
          <a:extLst>
            <a:ext uri="{FF2B5EF4-FFF2-40B4-BE49-F238E27FC236}">
              <a16:creationId xmlns:a16="http://schemas.microsoft.com/office/drawing/2014/main" id="{7BC0CCC6-0144-0C52-9439-FB6E0AC37829}"/>
            </a:ext>
          </a:extLst>
        </xdr:cNvPr>
        <xdr:cNvPicPr>
          <a:picLocks noChangeAspect="1"/>
        </xdr:cNvPicPr>
      </xdr:nvPicPr>
      <xdr:blipFill>
        <a:blip xmlns:r="http://schemas.openxmlformats.org/officeDocument/2006/relationships" r:embed="rId2"/>
        <a:stretch>
          <a:fillRect/>
        </a:stretch>
      </xdr:blipFill>
      <xdr:spPr>
        <a:xfrm>
          <a:off x="4065287" y="2635249"/>
          <a:ext cx="1030588" cy="1615752"/>
        </a:xfrm>
        <a:prstGeom prst="rect">
          <a:avLst/>
        </a:prstGeom>
      </xdr:spPr>
    </xdr:pic>
    <xdr:clientData/>
  </xdr:twoCellAnchor>
  <xdr:twoCellAnchor editAs="oneCell">
    <xdr:from>
      <xdr:col>4</xdr:col>
      <xdr:colOff>111124</xdr:colOff>
      <xdr:row>21</xdr:row>
      <xdr:rowOff>127000</xdr:rowOff>
    </xdr:from>
    <xdr:to>
      <xdr:col>6</xdr:col>
      <xdr:colOff>59672</xdr:colOff>
      <xdr:row>23</xdr:row>
      <xdr:rowOff>364966</xdr:rowOff>
    </xdr:to>
    <xdr:pic>
      <xdr:nvPicPr>
        <xdr:cNvPr id="4" name="Afbeelding 3">
          <a:extLst>
            <a:ext uri="{FF2B5EF4-FFF2-40B4-BE49-F238E27FC236}">
              <a16:creationId xmlns:a16="http://schemas.microsoft.com/office/drawing/2014/main" id="{0DCADE3A-8AC4-4288-905F-AB048C48A933}"/>
            </a:ext>
          </a:extLst>
        </xdr:cNvPr>
        <xdr:cNvPicPr>
          <a:picLocks noChangeAspect="1"/>
        </xdr:cNvPicPr>
      </xdr:nvPicPr>
      <xdr:blipFill>
        <a:blip xmlns:r="http://schemas.openxmlformats.org/officeDocument/2006/relationships" r:embed="rId3"/>
        <a:stretch>
          <a:fillRect/>
        </a:stretch>
      </xdr:blipFill>
      <xdr:spPr>
        <a:xfrm>
          <a:off x="8191499" y="4873625"/>
          <a:ext cx="1287763" cy="1270000"/>
        </a:xfrm>
        <a:prstGeom prst="rect">
          <a:avLst/>
        </a:prstGeom>
      </xdr:spPr>
    </xdr:pic>
    <xdr:clientData/>
  </xdr:twoCellAnchor>
  <xdr:twoCellAnchor editAs="oneCell">
    <xdr:from>
      <xdr:col>4</xdr:col>
      <xdr:colOff>127000</xdr:colOff>
      <xdr:row>24</xdr:row>
      <xdr:rowOff>15875</xdr:rowOff>
    </xdr:from>
    <xdr:to>
      <xdr:col>13</xdr:col>
      <xdr:colOff>3295431</xdr:colOff>
      <xdr:row>25</xdr:row>
      <xdr:rowOff>598768</xdr:rowOff>
    </xdr:to>
    <xdr:pic>
      <xdr:nvPicPr>
        <xdr:cNvPr id="9" name="Afbeelding 8">
          <a:extLst>
            <a:ext uri="{FF2B5EF4-FFF2-40B4-BE49-F238E27FC236}">
              <a16:creationId xmlns:a16="http://schemas.microsoft.com/office/drawing/2014/main" id="{5F7C240B-EA97-4EA0-72E4-623B6AC280E7}"/>
            </a:ext>
          </a:extLst>
        </xdr:cNvPr>
        <xdr:cNvPicPr>
          <a:picLocks noChangeAspect="1"/>
        </xdr:cNvPicPr>
      </xdr:nvPicPr>
      <xdr:blipFill>
        <a:blip xmlns:r="http://schemas.openxmlformats.org/officeDocument/2006/relationships" r:embed="rId4"/>
        <a:stretch>
          <a:fillRect/>
        </a:stretch>
      </xdr:blipFill>
      <xdr:spPr>
        <a:xfrm>
          <a:off x="8207375" y="6365875"/>
          <a:ext cx="9094410" cy="17473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79375</xdr:rowOff>
    </xdr:from>
    <xdr:to>
      <xdr:col>1</xdr:col>
      <xdr:colOff>1349799</xdr:colOff>
      <xdr:row>0</xdr:row>
      <xdr:rowOff>860454</xdr:rowOff>
    </xdr:to>
    <xdr:pic>
      <xdr:nvPicPr>
        <xdr:cNvPr id="2" name="Afbeelding 1">
          <a:extLst>
            <a:ext uri="{FF2B5EF4-FFF2-40B4-BE49-F238E27FC236}">
              <a16:creationId xmlns:a16="http://schemas.microsoft.com/office/drawing/2014/main" id="{3900ACC6-4833-5241-99D9-40949FCBBF69}"/>
            </a:ext>
          </a:extLst>
        </xdr:cNvPr>
        <xdr:cNvPicPr>
          <a:picLocks noChangeAspect="1"/>
        </xdr:cNvPicPr>
      </xdr:nvPicPr>
      <xdr:blipFill>
        <a:blip xmlns:r="http://schemas.openxmlformats.org/officeDocument/2006/relationships" r:embed="rId1"/>
        <a:stretch>
          <a:fillRect/>
        </a:stretch>
      </xdr:blipFill>
      <xdr:spPr>
        <a:xfrm>
          <a:off x="95250" y="79375"/>
          <a:ext cx="3122084" cy="77345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richPivotRecords" Target="richPivot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rd Van Belle" refreshedDate="45945.665849189812" createdVersion="8" refreshedVersion="8" minRefreshableVersion="3" recordCount="3121" xr:uid="{CA092F72-1D9A-4F32-B785-2D876A6C6D8E}">
  <cacheSource type="worksheet">
    <worksheetSource name="Table14"/>
  </cacheSource>
  <cacheFields count="14">
    <cacheField name="Bebatcode 2026" numFmtId="0">
      <sharedItems/>
    </cacheField>
    <cacheField name="Product Category" numFmtId="0">
      <sharedItems count="9">
        <s v="Button"/>
        <s v="E-bikes &amp; Speed Pedelecs"/>
        <s v="E-mopeds &amp; E-Motorcycles"/>
        <s v="E-scooters"/>
        <s v="Other Battery"/>
        <s v="Other light means of transport"/>
        <s v="Passenger cars, Vans, Trucks, Buses, Trailers"/>
        <s v="SLI (Starter, lighting, and ignition batteries)"/>
        <s v="ESS≤16MWh"/>
      </sharedItems>
    </cacheField>
    <cacheField name="Battery Category" numFmtId="0">
      <sharedItems count="5">
        <s v="Portable"/>
        <s v="Industrial"/>
        <s v="Light means of transport"/>
        <s v="Electric vehicle"/>
        <s v="Starter, lighting and ignition"/>
      </sharedItems>
    </cacheField>
    <cacheField name="Type" numFmtId="0">
      <sharedItems/>
    </cacheField>
    <cacheField name="Chemical Family" numFmtId="0">
      <sharedItems count="11">
        <s v="Alkaline"/>
        <s v="Lithium Primary"/>
        <s v="Lithium Rechargeable"/>
        <s v="Nickel-cadmium"/>
        <s v="Nickel-Metal Hydride"/>
        <s v="Silver Oxide"/>
        <s v="Zinc-Air"/>
        <s v="Zinc-Carbon"/>
        <s v="Lead"/>
        <s v="Lithium Thionyl Chloride"/>
        <s v="Salt Water"/>
      </sharedItems>
    </cacheField>
    <cacheField name="Rechargeable" numFmtId="0">
      <sharedItems/>
    </cacheField>
    <cacheField name="Minimum Weight (g)" numFmtId="0">
      <sharedItems containsSemiMixedTypes="0" containsString="0" containsNumber="1" minValue="0" maxValue="200000"/>
    </cacheField>
    <cacheField name="Maximum Weight (g)" numFmtId="0">
      <sharedItems containsSemiMixedTypes="0" containsString="0" containsNumber="1" minValue="0.1" maxValue="999999999"/>
    </cacheField>
    <cacheField name="Unit Weight (g)" numFmtId="0">
      <sharedItems containsString="0" containsBlank="1" containsNumber="1" minValue="0.09" maxValue="175000"/>
    </cacheField>
    <cacheField name="Contribution Type" numFmtId="0">
      <sharedItems containsBlank="1"/>
    </cacheField>
    <cacheField name="Contribution (euro)" numFmtId="0">
      <sharedItems containsString="0" containsBlank="1" containsNumber="1" minValue="6.4000000000000001E-2" maxValue="55"/>
    </cacheField>
    <cacheField name="Temp_Bebat_Code" numFmtId="0">
      <sharedItems containsBlank="1" containsMixedTypes="1" containsNumber="1" containsInteger="1" minValue="2" maxValue="1289"/>
    </cacheField>
    <cacheField name="IEC Code" numFmtId="0">
      <sharedItems containsBlank="1"/>
    </cacheField>
    <cacheField name="Format"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Ward Van Belle" refreshedDate="45946.346671874999" createdVersion="8" refreshedVersion="8" minRefreshableVersion="3" recordCount="4430" xr:uid="{FAB42E4E-A775-4DD6-8C7E-59D9A1985073}">
  <cacheSource type="worksheet">
    <worksheetSource name="Tabel1"/>
  </cacheSource>
  <cacheFields count="18">
    <cacheField name="Bebat Code 2025" numFmtId="49">
      <sharedItems/>
    </cacheField>
    <cacheField name="Product Category" numFmtId="0">
      <sharedItems containsMixedTypes="1" containsNumber="1" containsInteger="1" minValue="0" maxValue="0"/>
    </cacheField>
    <cacheField name="Battery Category" numFmtId="0">
      <sharedItems containsMixedTypes="1" containsNumber="1" containsInteger="1" minValue="0" maxValue="0"/>
    </cacheField>
    <cacheField name="Chemical Family" numFmtId="0">
      <sharedItems containsMixedTypes="1" containsNumber="1" containsInteger="1" minValue="0" maxValue="0"/>
    </cacheField>
    <cacheField name="Exception" numFmtId="0">
      <sharedItems containsMixedTypes="1" containsNumber="1" containsInteger="1" minValue="0" maxValue="0"/>
    </cacheField>
    <cacheField name="Type" numFmtId="49">
      <sharedItems/>
    </cacheField>
    <cacheField name="Category" numFmtId="49">
      <sharedItems containsBlank="1" count="8">
        <s v="electricVehicles"/>
        <s v="propulsionNotCar"/>
        <s v="other"/>
        <s v="energyStorage"/>
        <s v="starter"/>
        <s v="electricBikes"/>
        <m/>
        <s v="lmt"/>
      </sharedItems>
    </cacheField>
    <cacheField name="IEC Code" numFmtId="0">
      <sharedItems containsBlank="1" count="335">
        <m/>
        <s v="R20"/>
        <s v="R14"/>
        <s v="R6"/>
        <s v="R03"/>
        <s v="6F22"/>
        <s v="3R12"/>
        <s v="2R10"/>
        <s v="R1"/>
        <s v="3R8"/>
        <s v="4R25"/>
        <s v="4R25X"/>
        <s v="4R25/2"/>
        <s v="LR20"/>
        <s v="LR14"/>
        <s v="LR6/ZR6"/>
        <s v="LR03"/>
        <s v="6LR61"/>
        <s v="3LR12"/>
        <s v="LR1"/>
        <s v="4LR61"/>
        <s v="LR61"/>
        <s v="4LR25"/>
        <s v="4LR25/2"/>
        <s v="3LR44"/>
        <s v="4LR44"/>
        <s v="6LR44"/>
        <s v="15LF20"/>
        <s v="15LR54"/>
        <s v="LR9"/>
        <s v="LR41"/>
        <s v="LR521"/>
        <s v="LR48"/>
        <s v="LR60 / LR621"/>
        <s v="LR626S"/>
        <s v="LR69/LR921"/>
        <s v="LR43"/>
        <s v="LR44"/>
        <s v="LR53"/>
        <s v="LR54"/>
        <s v="3AG10"/>
        <s v="LR55"/>
        <s v="3LR50"/>
        <s v="3LR53"/>
        <s v="LR50"/>
        <s v="LR52"/>
        <s v="3LF22"/>
        <s v="SR8508"/>
        <s v="4SR44/544"/>
        <s v="SR41W/392"/>
        <s v="SR41SW/384"/>
        <s v="SR43W/386"/>
        <s v="SR43/SR1142SW"/>
        <s v="SR44W"/>
        <s v="SR54 / SR1130W"/>
        <s v="SR54 / SR1130SW"/>
        <s v="SR55 / SR1120W"/>
        <s v="SR55 / SR1120SW"/>
        <s v="SR48/SR754W"/>
        <s v="SR48/754SW"/>
        <s v="SR42/SR1136SW"/>
        <s v="SR42/SR1136W"/>
        <s v="SR67/SR716SW"/>
        <s v="SR67/SR716W"/>
        <s v="SR62/SR516SW"/>
        <s v="SR64/SR527SW"/>
        <s v="SR616W"/>
        <s v="SR65/R616SW"/>
        <s v="SR731SW"/>
        <s v="SR512SW"/>
        <s v="SR614SW"/>
        <s v="SR714SW"/>
        <s v="SR712SW"/>
        <s v="SR910SW"/>
        <s v="SR1156S"/>
        <s v="SR58/SR721SW"/>
        <s v="SR58/SR721W"/>
        <s v="SR610SW"/>
        <s v="SR60/SR621SW"/>
        <s v="SR621W"/>
        <s v="SR416SW"/>
        <s v="SR1116SW"/>
        <s v="SR1116W"/>
        <s v="SR69/SR920W"/>
        <s v="SR69/SR920SW"/>
        <s v="SR63/SR521SW"/>
        <s v="SR57/SR927W"/>
        <s v="SR57/SR927SW"/>
        <s v="SR59/SR726W"/>
        <s v="SR59/SR726SW"/>
        <s v="SR66 / SR626W"/>
        <s v="SR66/SR626SW"/>
        <s v="SR68 / SR916W"/>
        <s v="SR68/SR916SW"/>
        <s v="SR45/SR936SW"/>
        <s v="SR45 / SR936W"/>
        <s v="SR421SW"/>
        <s v="SR510SW"/>
        <s v="XR11630W"/>
        <s v="XR9527W"/>
        <s v="XR9520W"/>
        <s v="XR7926W"/>
        <s v="SR914SW"/>
        <s v="PR44"/>
        <s v="PR48"/>
        <s v="PR41"/>
        <s v="PR70"/>
        <s v="PR63 / PR5"/>
        <s v="CR14505"/>
        <s v="CR920"/>
        <s v="CR927"/>
        <s v="CR1130"/>
        <s v="BR1216"/>
        <s v="CR1216"/>
        <s v="BR1220"/>
        <s v="CR1220"/>
        <s v="CR1230"/>
        <s v="BR1230"/>
        <s v="CR1612"/>
        <s v="BR1616"/>
        <s v="CR1616"/>
        <s v="BR1620"/>
        <s v="CR1620"/>
        <s v="CR2012"/>
        <s v="BR2016"/>
        <s v="CR2016"/>
        <s v="BR2025"/>
        <s v="CR2025"/>
        <s v="BR2032"/>
        <s v="CR2032"/>
        <s v="CR2034"/>
        <s v="BR2320"/>
        <s v="CR2320"/>
        <s v="BR1225"/>
        <s v="CR1225"/>
        <s v="BR2020"/>
        <s v="CR2020"/>
        <s v="BR2325"/>
        <s v="CR2325"/>
        <s v="CR1025"/>
        <s v="BR1632"/>
        <s v="CR1632"/>
        <s v="BR2330"/>
        <s v="CR2330"/>
        <s v="BR2335"/>
        <s v="CR2335"/>
        <s v="BR3032"/>
        <s v="CR2040"/>
        <s v="CR2412"/>
        <s v="CR2420"/>
        <s v="LIR2450"/>
        <s v="CR2450"/>
        <s v="CR2477N"/>
        <s v="Re 44"/>
        <s v="Re 333"/>
        <s v="Re 751"/>
        <s v="CR2430"/>
        <s v="CR123A"/>
        <s v="CR2"/>
        <s v="CR-P2"/>
        <s v="2CR5"/>
        <s v="2CR11108"/>
        <s v="CR11108"/>
        <s v="CR32020"/>
        <s v="FR6"/>
        <s v="FR03"/>
        <s v="U9VL"/>
        <s v="KR20"/>
        <s v="KR14"/>
        <s v="KR6"/>
        <s v="KR03"/>
        <s v="KR22"/>
        <s v="N"/>
        <s v="HR20"/>
        <s v="HR14"/>
        <s v="HR6"/>
        <s v="HR3"/>
        <s v="HR22"/>
        <s v="ML414"/>
        <s v="ML421"/>
        <s v="ML614"/>
        <s v="ML621"/>
        <s v="VL621"/>
        <s v="ML920"/>
        <s v="VL3032"/>
        <s v="123"/>
        <s v="15F15"/>
        <s v="6F100"/>
        <s v="6R25"/>
        <s v="3R20"/>
        <s v="6F50-2"/>
        <s v="6F90"/>
        <s v="16R20"/>
        <s v="6AS3/65"/>
        <s v="5AS3/90"/>
        <s v="6AS3/45"/>
        <s v="8AS360"/>
        <s v="6AS3/90"/>
        <s v="5AR40"/>
        <s v="6AS6"/>
        <s v="6AS4"/>
        <s v="AS4"/>
        <s v="AR40"/>
        <s v="4AS2"/>
        <s v="8AS3/120"/>
        <s v="4AS10"/>
        <s v="6AS8/350"/>
        <s v="4AS2/45"/>
        <s v="ALR40/2002A2LR40/100"/>
        <s v="2AS2/90-2"/>
        <s v="AS8"/>
        <s v="3AS3/90-2"/>
        <s v="AS8-2 2AS8"/>
        <s v="6AS3/150"/>
        <s v="AS10-2 2AS10"/>
        <s v="2AS8/125-4"/>
        <s v="4AS8-3"/>
        <s v="6AS8/100-5"/>
        <s v="8AS10"/>
        <s v="9AS10-2"/>
        <s v="BR2430"/>
        <s v="BR2450"/>
        <s v="CR2354"/>
        <s v="CR2477"/>
        <s v="CR3032"/>
        <s v="BR425"/>
        <s v="BR435"/>
        <s v="BRE3"/>
        <s v="BRA"/>
        <s v="BRC"/>
        <s v="BR1/2A"/>
        <s v="CR1/2AA"/>
        <s v="CR2/3AA"/>
        <s v="CRAA"/>
        <s v="CR2/3A"/>
        <s v="CR2NP"/>
        <s v="CR12600"/>
        <s v="CR14250"/>
        <s v="CR15400"/>
        <s v="CR17450"/>
        <s v="CR23500"/>
        <s v="ER10/28"/>
        <s v="ER3"/>
        <s v="ER3S"/>
        <s v="ER6"/>
        <s v="ER6C"/>
        <s v="ER17/33"/>
        <s v="ER17/50"/>
        <s v="SL340"/>
        <s v="SL770"/>
        <s v="SL780"/>
        <s v="SL389"/>
        <s v="SL386"/>
        <s v="ER6K"/>
        <s v="ER6K2"/>
        <s v="TL5242"/>
        <s v="FB1225H2"/>
        <s v="FB2325H2"/>
        <s v="ER341245"/>
        <s v="1/2D"/>
        <s v="2/3SC"/>
        <s v="SC"/>
        <s v="5/4 SC"/>
        <s v="4/5SC"/>
        <s v="1/2SC"/>
        <s v="A"/>
        <s v="4/5Af"/>
        <s v="2/3Af"/>
        <s v="5/4AA"/>
        <s v="4/5 AA"/>
        <s v="1/2AA"/>
        <s v="1/3AA"/>
        <s v="F"/>
        <s v="kr10000"/>
        <s v="kr20000"/>
        <s v="kr2800"/>
        <s v="kr1700ae"/>
        <s v="kr225ae"/>
        <s v="nsb1"/>
        <s v="nsb2"/>
        <s v="nsb3"/>
        <s v="nsb4"/>
        <s v="n50aaa"/>
        <s v="n50sb1"/>
        <s v="n50sb2"/>
        <s v="n50sb3"/>
        <s v="kfb450"/>
        <s v="kfb650"/>
        <s v="kfa650"/>
        <s v="kfa900"/>
        <s v="kfa1200"/>
        <s v="HA33"/>
        <s v="ZA15"/>
        <s v="ZA35"/>
        <s v="ZA65"/>
        <s v="ZA110"/>
        <s v="ZA180"/>
        <s v="ZA280"/>
        <s v="ZA600"/>
        <s v="Z2A35"/>
        <s v="Z2A65"/>
        <s v="Z2A110"/>
        <s v="Z2A250"/>
        <s v="Z2A300"/>
        <s v="Z3A15"/>
        <s v="Z3A65"/>
        <s v="NCMM2.4"/>
        <s v="NCMM3.6"/>
        <s v="NCMM4.8"/>
        <s v="NCM2.4"/>
        <s v="NCM3.6"/>
        <s v="NCM4.8"/>
        <s v="2/3(1/2)C"/>
        <s v="4/5A"/>
        <s v="2/3AA"/>
        <s v="2/3AAA"/>
        <s v="1/2AAA"/>
        <s v="1/3AAA"/>
        <s v="4/3A"/>
        <s v="48"/>
        <s v="41"/>
        <s v="70"/>
        <s v="VL1220"/>
        <s v="ML1220"/>
        <s v="ML2016"/>
        <s v="VL2320"/>
        <s v="ML2430"/>
        <s v="ML2020"/>
        <s v="VL2330"/>
        <s v="MS614SE"/>
        <s v="VL2020"/>
        <s v="5 R 1"/>
        <s v="ALR40/200 2ALR40/100"/>
        <s v="ESS≤16MWh"/>
        <s v="" u="1"/>
      </sharedItems>
    </cacheField>
    <cacheField name="Chemical Family - old" numFmtId="49">
      <sharedItems count="13">
        <s v="LITHIUM-ION"/>
        <s v="SALTWATER"/>
        <s v="ZINC-CARBON"/>
        <s v="ALKALINE-MANGANESE"/>
        <s v="SILVER OXYDE"/>
        <s v="ZINC AIR"/>
        <s v="LITHIUM"/>
        <s v="NICKEL-CADMIUM"/>
        <s v="NICKEL-METALHYDRIDE"/>
        <s v="LITHIUM-POLYMER"/>
        <s v="LEAD"/>
        <s v="WATER BATTERY"/>
        <s v="NICKEL-HYDROGEN"/>
      </sharedItems>
    </cacheField>
    <cacheField name="Rechargeable" numFmtId="0">
      <sharedItems/>
    </cacheField>
    <cacheField name="Usage" numFmtId="0">
      <sharedItems containsBlank="1" count="5">
        <s v="industrial"/>
        <s v="automotive"/>
        <s v="portable"/>
        <m/>
        <s v="lmt"/>
      </sharedItems>
    </cacheField>
    <cacheField name="Format" numFmtId="0">
      <sharedItems containsBlank="1"/>
    </cacheField>
    <cacheField name="Minimum Weight (g)" numFmtId="0">
      <sharedItems containsSemiMixedTypes="0" containsString="0" containsNumber="1" minValue="0" maxValue="710000.01"/>
    </cacheField>
    <cacheField name="Maximum Weight (g)" numFmtId="0">
      <sharedItems containsSemiMixedTypes="0" containsString="0" containsNumber="1" minValue="0.1" maxValue="999999999"/>
    </cacheField>
    <cacheField name="Unit Price" numFmtId="0">
      <sharedItems containsSemiMixedTypes="0" containsString="0" containsNumber="1" minValue="5.2999999999999999E-2" maxValue="7"/>
    </cacheField>
    <cacheField name="Price Type" numFmtId="49">
      <sharedItems/>
    </cacheField>
    <cacheField name="Subfamily 2024" numFmtId="0">
      <sharedItems count="33">
        <s v="PROPULSION CAR"/>
        <s v="PROPULSION NOT CAR"/>
        <s v="PACKS"/>
        <s v="ENERGY STORAGE"/>
        <s v="RECHARG. LITHIUM"/>
        <s v="SUPER"/>
        <s v="SUPER PLUS"/>
        <s v="OTHERS"/>
        <s v="ALKALINE"/>
        <s v="OTHERS ALKALINE"/>
        <s v="MULTI CELL"/>
        <s v="BUTTON ALKALINE"/>
        <s v="PHOTO ALKALINE"/>
        <s v=""/>
        <s v="OTHERS BUTTON"/>
        <s v="HEARING AIDS"/>
        <s v="SINGLE CELLS"/>
        <s v="COIN"/>
        <s v="OTHERS SINGLE CELLS"/>
        <s v="PHOTO"/>
        <s v="OTHERS BUTTON CELLS"/>
        <s v="OTHER SINGLE CELLS"/>
        <s v="VIDEO PACKS"/>
        <s v="GSM"/>
        <s v="CORDLESS"/>
        <s v="TOOLS"/>
        <s v="RACING"/>
        <s v="COMPUTER"/>
        <s v="ELECTRIC BICYCLE"/>
        <s v="LEAD ACID"/>
        <s v="ALKALINE FENCING"/>
        <s v="OTHERS CYLINDRICAL"/>
        <s v="PRODUCTS+BATT."/>
      </sharedItems>
    </cacheField>
    <cacheField name="Usage 2024" numFmtId="0">
      <sharedItems count="4">
        <s v="Industrial"/>
        <s v="Automotive"/>
        <s v="Portable"/>
        <s v=""/>
      </sharedItems>
    </cacheField>
  </cacheFields>
  <extLst>
    <ext xmlns:x14="http://schemas.microsoft.com/office/spreadsheetml/2009/9/main" uri="{725AE2AE-9491-48be-B2B4-4EB974FC3084}">
      <x14:pivotCacheDefinition/>
    </ext>
    <ext xmlns:xxpvi="http://schemas.microsoft.com/office/spreadsheetml/2022/pivotVersionInfo" uri="{9F748A41-CAEA-4470-BF7A-CE61E8FFA7F9}">
      <xxpvi:cacheVersionInfo>
        <xxpvi:lastRefreshFeature>RichData</xxpvi:lastRefreshFeature>
      </xxpvi:cacheVersionInfo>
    </ext>
    <ext xmlns:xprd="http://schemas.microsoft.com/office/spreadsheetml/2022/pivotRichData" uri="{2C874A73-7782-4A18-856F-96AC7E287872}">
      <xprd:richInfo pivotCacheGuid="{FAB42E4E-A775-4DD6-8C7E-59D9A1985073}" pivotIgnoreInvalidCache="1" r:id="r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21">
  <r>
    <s v="A102010744"/>
    <x v="0"/>
    <x v="0"/>
    <s v="Apart"/>
    <x v="0"/>
    <b v="0"/>
    <n v="0.3"/>
    <n v="0.4"/>
    <n v="0.35"/>
    <s v="Environmental fee per unit"/>
    <n v="6.4000000000000001E-2"/>
    <s v="A102040194"/>
    <s v="LR60 / LR621"/>
    <s v="AG1"/>
  </r>
  <r>
    <s v="A102010410"/>
    <x v="0"/>
    <x v="0"/>
    <s v="Apart"/>
    <x v="0"/>
    <b v="0"/>
    <n v="0.35"/>
    <n v="0.35"/>
    <n v="0.35"/>
    <s v="Environmental fee per unit"/>
    <n v="6.4000000000000001E-2"/>
    <s v="A102040195"/>
    <s v="LR626S"/>
    <m/>
  </r>
  <r>
    <s v="A102010478"/>
    <x v="0"/>
    <x v="0"/>
    <s v="Apart"/>
    <x v="0"/>
    <b v="0"/>
    <n v="0.4"/>
    <n v="0.6"/>
    <n v="0.5"/>
    <s v="Environmental fee per unit"/>
    <n v="6.4000000000000001E-2"/>
    <s v="A102040191"/>
    <s v="LR521"/>
    <s v="AG0"/>
  </r>
  <r>
    <s v="A102010630"/>
    <x v="0"/>
    <x v="0"/>
    <s v="Apart"/>
    <x v="0"/>
    <b v="0"/>
    <n v="0.5"/>
    <n v="0.7"/>
    <n v="0.6"/>
    <s v="Environmental fee per unit"/>
    <n v="6.4000000000000001E-2"/>
    <s v="A102040190"/>
    <s v="LR41"/>
    <s v="AG3"/>
  </r>
  <r>
    <s v="A102010900"/>
    <x v="0"/>
    <x v="0"/>
    <s v="Apart"/>
    <x v="0"/>
    <b v="0"/>
    <n v="0.6"/>
    <n v="0.6"/>
    <n v="0.6"/>
    <s v="Environmental fee per unit"/>
    <n v="6.4000000000000001E-2"/>
    <s v="A102040196"/>
    <s v="LR69/LR921"/>
    <s v="AG6"/>
  </r>
  <r>
    <s v="A102010247"/>
    <x v="0"/>
    <x v="0"/>
    <s v="Apart"/>
    <x v="0"/>
    <b v="0"/>
    <n v="0.6"/>
    <n v="0.8"/>
    <n v="0.7"/>
    <s v="Environmental fee per unit"/>
    <n v="6.4000000000000001E-2"/>
    <s v="A102040250"/>
    <s v="LR55"/>
    <m/>
  </r>
  <r>
    <s v="A102010475"/>
    <x v="0"/>
    <x v="0"/>
    <s v="Apart"/>
    <x v="0"/>
    <b v="0"/>
    <n v="0.8"/>
    <n v="1"/>
    <n v="0.9"/>
    <s v="Environmental fee per unit"/>
    <n v="6.4000000000000001E-2"/>
    <s v="A102040192"/>
    <s v="LR48"/>
    <s v="AG5"/>
  </r>
  <r>
    <s v="A102010654"/>
    <x v="0"/>
    <x v="0"/>
    <s v="Apart"/>
    <x v="0"/>
    <b v="0"/>
    <n v="0"/>
    <n v="10"/>
    <n v="1.53"/>
    <s v="Environmental fee per unit"/>
    <n v="6.4000000000000001E-2"/>
    <n v="2"/>
    <m/>
    <m/>
  </r>
  <r>
    <s v="A102010324"/>
    <x v="0"/>
    <x v="0"/>
    <s v="Apart"/>
    <x v="0"/>
    <b v="0"/>
    <n v="1.4"/>
    <n v="1.6"/>
    <n v="1.5"/>
    <s v="Environmental fee per unit"/>
    <n v="6.4000000000000001E-2"/>
    <s v="A102040200"/>
    <s v="LR43"/>
    <m/>
  </r>
  <r>
    <s v="A102010567"/>
    <x v="0"/>
    <x v="0"/>
    <s v="Apart"/>
    <x v="0"/>
    <b v="0"/>
    <n v="1.8"/>
    <n v="2"/>
    <n v="1.9"/>
    <s v="Environmental fee per unit"/>
    <n v="6.4000000000000001E-2"/>
    <s v="A102040210"/>
    <s v="LR44"/>
    <s v="L1154"/>
  </r>
  <r>
    <s v="A102010080"/>
    <x v="0"/>
    <x v="0"/>
    <s v="Apart"/>
    <x v="0"/>
    <b v="0"/>
    <n v="1"/>
    <n v="1.2"/>
    <n v="1.1000000000000001"/>
    <s v="Environmental fee per unit"/>
    <n v="6.4000000000000001E-2"/>
    <s v="A102040240"/>
    <s v="LR54"/>
    <m/>
  </r>
  <r>
    <s v="A102010932"/>
    <x v="0"/>
    <x v="0"/>
    <s v="Apart"/>
    <x v="0"/>
    <b v="0"/>
    <n v="14"/>
    <n v="16"/>
    <n v="15"/>
    <s v="Environmental fee per unit"/>
    <n v="6.4000000000000001E-2"/>
    <s v="A102040330"/>
    <s v="3LR53"/>
    <m/>
  </r>
  <r>
    <s v="A102010842"/>
    <x v="0"/>
    <x v="0"/>
    <s v="Apart"/>
    <x v="0"/>
    <b v="0"/>
    <n v="2"/>
    <n v="3"/>
    <n v="2.5"/>
    <s v="Environmental fee per unit"/>
    <n v="6.4000000000000001E-2"/>
    <s v="A102040180"/>
    <s v="LR9"/>
    <m/>
  </r>
  <r>
    <s v="A102010450"/>
    <x v="0"/>
    <x v="0"/>
    <s v="Apart"/>
    <x v="0"/>
    <b v="0"/>
    <n v="3"/>
    <n v="3.6"/>
    <n v="3.3"/>
    <s v="Environmental fee per unit"/>
    <n v="6.4000000000000001E-2"/>
    <s v="A102040241"/>
    <s v="3AG10"/>
    <m/>
  </r>
  <r>
    <s v="A102010672"/>
    <x v="0"/>
    <x v="0"/>
    <s v="Apart"/>
    <x v="0"/>
    <b v="0"/>
    <n v="5"/>
    <n v="7"/>
    <n v="6"/>
    <s v="Environmental fee per unit"/>
    <n v="6.4000000000000001E-2"/>
    <s v="A102042170"/>
    <s v="LR52"/>
    <m/>
  </r>
  <r>
    <s v="A102010106"/>
    <x v="0"/>
    <x v="0"/>
    <s v="Apart"/>
    <x v="0"/>
    <b v="0"/>
    <n v="5"/>
    <n v="7"/>
    <n v="6"/>
    <s v="Environmental fee per unit"/>
    <n v="6.4000000000000001E-2"/>
    <s v="A102040230"/>
    <s v="LR53"/>
    <m/>
  </r>
  <r>
    <s v="A102010650"/>
    <x v="0"/>
    <x v="0"/>
    <s v="Apart"/>
    <x v="0"/>
    <b v="0"/>
    <n v="7"/>
    <n v="9"/>
    <n v="8"/>
    <s v="Environmental fee per unit"/>
    <n v="6.4000000000000001E-2"/>
    <s v="A102042160"/>
    <s v="LR50"/>
    <m/>
  </r>
  <r>
    <s v="A106010393"/>
    <x v="0"/>
    <x v="1"/>
    <s v="Apart"/>
    <x v="1"/>
    <b v="0"/>
    <n v="0.7"/>
    <n v="0.7"/>
    <n v="0.7"/>
    <s v="Environmental fee per unit"/>
    <n v="0.08"/>
    <s v="A106010631"/>
    <s v="CR1216"/>
    <m/>
  </r>
  <r>
    <s v="A106010377"/>
    <x v="0"/>
    <x v="0"/>
    <s v="Apart"/>
    <x v="1"/>
    <b v="0"/>
    <n v="0.1"/>
    <n v="0.1"/>
    <n v="0.1"/>
    <s v="Environmental fee per unit"/>
    <n v="0.08"/>
    <s v="A106012170"/>
    <s v="Re 751"/>
    <m/>
  </r>
  <r>
    <s v="A106010757"/>
    <x v="0"/>
    <x v="0"/>
    <s v="Apart"/>
    <x v="1"/>
    <b v="0"/>
    <n v="0.14000000000000001"/>
    <n v="0.14000000000000001"/>
    <n v="0.14000000000000001"/>
    <s v="Environmental fee per unit"/>
    <n v="0.08"/>
    <s v="A106012160"/>
    <s v="Re 333"/>
    <m/>
  </r>
  <r>
    <s v="A106010627"/>
    <x v="0"/>
    <x v="0"/>
    <s v="Apart"/>
    <x v="1"/>
    <b v="0"/>
    <n v="0.18"/>
    <n v="0.18"/>
    <n v="0.18"/>
    <s v="Environmental fee per unit"/>
    <n v="0.08"/>
    <s v="A106012150"/>
    <s v="Re 44"/>
    <m/>
  </r>
  <r>
    <s v="A106010220"/>
    <x v="0"/>
    <x v="0"/>
    <s v="Apart"/>
    <x v="1"/>
    <b v="0"/>
    <n v="0.45"/>
    <n v="0.51"/>
    <n v="0.48"/>
    <s v="Environmental fee per unit"/>
    <n v="0.08"/>
    <s v="A106010620"/>
    <s v="CR927"/>
    <m/>
  </r>
  <r>
    <s v="A106010194"/>
    <x v="0"/>
    <x v="0"/>
    <s v="Apart"/>
    <x v="1"/>
    <b v="0"/>
    <n v="0.6"/>
    <n v="0.6"/>
    <n v="0.6"/>
    <s v="Environmental fee per unit"/>
    <n v="0.08"/>
    <s v="A106010630"/>
    <s v="BR1216"/>
    <m/>
  </r>
  <r>
    <s v="A106010510"/>
    <x v="0"/>
    <x v="0"/>
    <s v="Apart"/>
    <x v="1"/>
    <b v="0"/>
    <n v="0.6"/>
    <n v="0.6"/>
    <n v="0.6"/>
    <s v="Environmental fee per unit"/>
    <n v="0.08"/>
    <s v="A206020850"/>
    <s v="BR425"/>
    <m/>
  </r>
  <r>
    <s v="A106010297"/>
    <x v="0"/>
    <x v="0"/>
    <s v="Apart"/>
    <x v="1"/>
    <b v="0"/>
    <n v="0.7"/>
    <n v="0.7"/>
    <n v="0.7"/>
    <s v="Environmental fee per unit"/>
    <n v="0.08"/>
    <s v="A106010791"/>
    <s v="CR1025"/>
    <m/>
  </r>
  <r>
    <s v="A106010815"/>
    <x v="0"/>
    <x v="0"/>
    <s v="Apart"/>
    <x v="1"/>
    <b v="0"/>
    <n v="0.7"/>
    <n v="0.7"/>
    <n v="0.7"/>
    <s v="Environmental fee per unit"/>
    <n v="0.08"/>
    <s v="A106010631"/>
    <s v="CR1216"/>
    <m/>
  </r>
  <r>
    <s v="A106010415"/>
    <x v="0"/>
    <x v="0"/>
    <s v="Apart"/>
    <x v="1"/>
    <b v="0"/>
    <n v="0.8"/>
    <n v="1"/>
    <n v="0.9"/>
    <s v="Environmental fee per unit"/>
    <n v="0.08"/>
    <s v="A106010643"/>
    <s v="BR1230"/>
    <m/>
  </r>
  <r>
    <s v="A106010161"/>
    <x v="0"/>
    <x v="0"/>
    <s v="Apart"/>
    <x v="1"/>
    <b v="0"/>
    <n v="0.8"/>
    <n v="1"/>
    <n v="0.9"/>
    <s v="Environmental fee per unit"/>
    <n v="0.08"/>
    <s v="A106010642"/>
    <s v="CR1230"/>
    <m/>
  </r>
  <r>
    <s v="A106010425"/>
    <x v="0"/>
    <x v="0"/>
    <s v="Apart"/>
    <x v="1"/>
    <b v="0"/>
    <n v="0.8"/>
    <n v="1"/>
    <n v="0.9"/>
    <s v="Environmental fee per unit"/>
    <n v="0.08"/>
    <s v="A106010645"/>
    <s v="CR1612"/>
    <m/>
  </r>
  <r>
    <s v="A106010751"/>
    <x v="0"/>
    <x v="0"/>
    <s v="Apart"/>
    <x v="1"/>
    <b v="0"/>
    <n v="0.9"/>
    <n v="0.9"/>
    <n v="0.9"/>
    <s v="Environmental fee per unit"/>
    <n v="0.08"/>
    <s v="A106010640"/>
    <s v="BR1220"/>
    <m/>
  </r>
  <r>
    <s v="A106010353"/>
    <x v="0"/>
    <x v="0"/>
    <s v="Apart"/>
    <x v="1"/>
    <b v="0"/>
    <n v="0.9"/>
    <n v="0.9"/>
    <n v="0.9"/>
    <s v="Environmental fee per unit"/>
    <n v="0.08"/>
    <s v="A106010760"/>
    <s v="BR1225"/>
    <m/>
  </r>
  <r>
    <s v="A106010408"/>
    <x v="0"/>
    <x v="0"/>
    <s v="Apart"/>
    <x v="1"/>
    <b v="0"/>
    <n v="0.9"/>
    <n v="0.9"/>
    <n v="0.9"/>
    <s v="Environmental fee per unit"/>
    <n v="0.08"/>
    <s v="A206020860"/>
    <s v="BR435"/>
    <m/>
  </r>
  <r>
    <s v="A106010778"/>
    <x v="0"/>
    <x v="0"/>
    <s v="Apart"/>
    <x v="1"/>
    <b v="0"/>
    <n v="0.9"/>
    <n v="0.9"/>
    <n v="0.9"/>
    <s v="Environmental fee per unit"/>
    <n v="0.08"/>
    <s v="A106010641"/>
    <s v="CR1220"/>
    <m/>
  </r>
  <r>
    <s v="A106010527"/>
    <x v="0"/>
    <x v="0"/>
    <s v="Apart"/>
    <x v="1"/>
    <b v="0"/>
    <n v="0.9"/>
    <n v="0.9"/>
    <n v="0.9"/>
    <s v="Environmental fee per unit"/>
    <n v="0.08"/>
    <s v="A106010761"/>
    <s v="CR1225"/>
    <m/>
  </r>
  <r>
    <s v="A106010228"/>
    <x v="0"/>
    <x v="0"/>
    <s v="Apart"/>
    <x v="1"/>
    <b v="0"/>
    <n v="0"/>
    <n v="10"/>
    <n v="3.22"/>
    <s v="Environmental fee per unit"/>
    <n v="0.08"/>
    <n v="8"/>
    <m/>
    <m/>
  </r>
  <r>
    <s v="A106010594"/>
    <x v="0"/>
    <x v="0"/>
    <s v="Apart"/>
    <x v="1"/>
    <b v="0"/>
    <n v="1.1000000000000001"/>
    <n v="1.1000000000000001"/>
    <n v="1.1000000000000001"/>
    <s v="Environmental fee per unit"/>
    <n v="0.08"/>
    <s v="A106010626"/>
    <s v="CR1130"/>
    <m/>
  </r>
  <r>
    <s v="A106010290"/>
    <x v="0"/>
    <x v="0"/>
    <s v="Apart"/>
    <x v="1"/>
    <b v="0"/>
    <n v="1.2"/>
    <n v="1.2"/>
    <n v="1.2"/>
    <s v="Environmental fee per unit"/>
    <n v="0.08"/>
    <s v="A106010651"/>
    <s v="CR1616"/>
    <m/>
  </r>
  <r>
    <s v="A106010588"/>
    <x v="0"/>
    <x v="0"/>
    <s v="Apart"/>
    <x v="1"/>
    <b v="0"/>
    <n v="1.2"/>
    <n v="1.6"/>
    <n v="1.4"/>
    <s v="Environmental fee per unit"/>
    <n v="0.08"/>
    <s v="A106011415"/>
    <s v="CR2412"/>
    <m/>
  </r>
  <r>
    <s v="A106010963"/>
    <x v="0"/>
    <x v="0"/>
    <s v="Apart"/>
    <x v="1"/>
    <b v="0"/>
    <n v="1.3"/>
    <n v="1.3"/>
    <n v="1.3"/>
    <s v="Environmental fee per unit"/>
    <n v="0.08"/>
    <s v="A106010661"/>
    <s v="CR1620"/>
    <m/>
  </r>
  <r>
    <s v="A106010899"/>
    <x v="0"/>
    <x v="0"/>
    <s v="Apart"/>
    <x v="1"/>
    <b v="0"/>
    <n v="1.4"/>
    <n v="1.4"/>
    <n v="1.4"/>
    <s v="Environmental fee per unit"/>
    <n v="0.08"/>
    <s v="A106010665"/>
    <s v="CR2012"/>
    <m/>
  </r>
  <r>
    <s v="A106010477"/>
    <x v="0"/>
    <x v="0"/>
    <s v="Apart"/>
    <x v="1"/>
    <b v="0"/>
    <n v="1.5"/>
    <n v="1.5"/>
    <n v="1.5"/>
    <s v="Environmental fee per unit"/>
    <n v="0.08"/>
    <s v="A106010670"/>
    <s v="BR2016"/>
    <m/>
  </r>
  <r>
    <s v="A106010419"/>
    <x v="0"/>
    <x v="0"/>
    <s v="Apart"/>
    <x v="1"/>
    <b v="0"/>
    <n v="1.7"/>
    <n v="1.7"/>
    <n v="1.7"/>
    <s v="Environmental fee per unit"/>
    <n v="0.08"/>
    <s v="A106010671"/>
    <s v="CR2016"/>
    <m/>
  </r>
  <r>
    <s v="A106010905"/>
    <x v="0"/>
    <x v="0"/>
    <s v="Apart"/>
    <x v="1"/>
    <b v="0"/>
    <n v="1.8"/>
    <n v="1.8"/>
    <n v="1.8"/>
    <s v="Environmental fee per unit"/>
    <n v="0.08"/>
    <s v="A106010800"/>
    <s v="BR1632"/>
    <m/>
  </r>
  <r>
    <s v="A106010734"/>
    <x v="0"/>
    <x v="0"/>
    <s v="Apart"/>
    <x v="1"/>
    <b v="0"/>
    <n v="1.8"/>
    <n v="1.8"/>
    <n v="1.8"/>
    <s v="Environmental fee per unit"/>
    <n v="0.08"/>
    <s v="A106010801"/>
    <s v="CR1632"/>
    <m/>
  </r>
  <r>
    <s v="A106010976"/>
    <x v="0"/>
    <x v="0"/>
    <s v="Apart"/>
    <x v="1"/>
    <b v="0"/>
    <n v="10.5"/>
    <n v="10.5"/>
    <n v="10.5"/>
    <s v="Environmental fee per unit"/>
    <n v="0.08"/>
    <m/>
    <s v="BR2477"/>
    <m/>
  </r>
  <r>
    <s v="A106010557"/>
    <x v="0"/>
    <x v="0"/>
    <s v="Apart"/>
    <x v="1"/>
    <b v="0"/>
    <n v="10.5"/>
    <n v="10.5"/>
    <n v="10.5"/>
    <s v="Environmental fee per unit"/>
    <n v="0.08"/>
    <s v="A206010830"/>
    <s v="CR2477"/>
    <m/>
  </r>
  <r>
    <s v="A106010481"/>
    <x v="0"/>
    <x v="0"/>
    <s v="Apart"/>
    <x v="1"/>
    <b v="0"/>
    <n v="10.5"/>
    <n v="10.5"/>
    <n v="10.5"/>
    <s v="Environmental fee per unit"/>
    <n v="0.08"/>
    <s v="A106011430"/>
    <s v="CR2477N"/>
    <m/>
  </r>
  <r>
    <s v="A106010464"/>
    <x v="0"/>
    <x v="0"/>
    <s v="Apart"/>
    <x v="1"/>
    <b v="0"/>
    <n v="1"/>
    <n v="1"/>
    <n v="1"/>
    <s v="Environmental fee per unit"/>
    <n v="0.08"/>
    <s v="A106010650"/>
    <s v="BR1616"/>
    <m/>
  </r>
  <r>
    <s v="A106010705"/>
    <x v="0"/>
    <x v="0"/>
    <s v="Apart"/>
    <x v="1"/>
    <b v="0"/>
    <n v="1"/>
    <n v="1"/>
    <n v="1"/>
    <s v="Environmental fee per unit"/>
    <n v="0.08"/>
    <s v="A106010660"/>
    <s v="BR1620"/>
    <m/>
  </r>
  <r>
    <s v="A106010359"/>
    <x v="0"/>
    <x v="0"/>
    <s v="Apart"/>
    <x v="1"/>
    <b v="0"/>
    <n v="2.5"/>
    <n v="2.5"/>
    <n v="2.5"/>
    <s v="Environmental fee per unit"/>
    <n v="0.08"/>
    <s v="A106010680"/>
    <s v="BR2025"/>
    <m/>
  </r>
  <r>
    <s v="A106010890"/>
    <x v="0"/>
    <x v="0"/>
    <s v="Apart"/>
    <x v="1"/>
    <b v="0"/>
    <n v="2.5"/>
    <n v="2.5"/>
    <n v="2.5"/>
    <s v="Environmental fee per unit"/>
    <n v="0.08"/>
    <s v="A106010690"/>
    <s v="BR2032"/>
    <m/>
  </r>
  <r>
    <s v="A106010078"/>
    <x v="0"/>
    <x v="0"/>
    <s v="Apart"/>
    <x v="1"/>
    <b v="0"/>
    <n v="2.5"/>
    <n v="2.5"/>
    <n v="2.5"/>
    <s v="Environmental fee per unit"/>
    <n v="0.08"/>
    <s v="A106010700"/>
    <s v="BR2320"/>
    <m/>
  </r>
  <r>
    <s v="A106010726"/>
    <x v="0"/>
    <x v="0"/>
    <s v="Apart"/>
    <x v="1"/>
    <b v="0"/>
    <n v="2.5"/>
    <n v="2.5"/>
    <n v="2.5"/>
    <s v="Environmental fee per unit"/>
    <n v="0.08"/>
    <s v="A106010681"/>
    <s v="CR2025"/>
    <m/>
  </r>
  <r>
    <s v="A106010816"/>
    <x v="0"/>
    <x v="0"/>
    <s v="Apart"/>
    <x v="1"/>
    <b v="0"/>
    <n v="2.6"/>
    <n v="3"/>
    <n v="2.8"/>
    <s v="Environmental fee per unit"/>
    <n v="0.08"/>
    <s v="A106020960"/>
    <s v="CR11108"/>
    <m/>
  </r>
  <r>
    <s v="A106010292"/>
    <x v="0"/>
    <x v="0"/>
    <s v="Apart"/>
    <x v="1"/>
    <b v="0"/>
    <n v="2.6"/>
    <n v="4"/>
    <n v="3.3"/>
    <s v="Environmental fee per unit"/>
    <n v="0.08"/>
    <s v="A106012200"/>
    <s v="CR2430"/>
    <m/>
  </r>
  <r>
    <s v="A106010617"/>
    <x v="0"/>
    <x v="0"/>
    <s v="Apart"/>
    <x v="1"/>
    <b v="0"/>
    <n v="2"/>
    <n v="2.6"/>
    <n v="2.2999999999999998"/>
    <s v="Environmental fee per unit"/>
    <n v="0.08"/>
    <s v="A206010710"/>
    <s v="BR2430"/>
    <m/>
  </r>
  <r>
    <s v="A106010706"/>
    <x v="0"/>
    <x v="0"/>
    <s v="Apart"/>
    <x v="1"/>
    <b v="0"/>
    <n v="2"/>
    <n v="2.6"/>
    <n v="2.2999999999999998"/>
    <s v="Environmental fee per unit"/>
    <n v="0.08"/>
    <s v="A206010720"/>
    <s v="BR2450"/>
    <m/>
  </r>
  <r>
    <s v="A106010124"/>
    <x v="0"/>
    <x v="0"/>
    <s v="Apart"/>
    <x v="1"/>
    <b v="0"/>
    <n v="2"/>
    <n v="2"/>
    <n v="2"/>
    <s v="Environmental fee per unit"/>
    <n v="0.08"/>
    <s v="A106010770"/>
    <s v="BR2020"/>
    <m/>
  </r>
  <r>
    <s v="A106010142"/>
    <x v="0"/>
    <x v="0"/>
    <s v="Apart"/>
    <x v="1"/>
    <b v="0"/>
    <n v="2"/>
    <n v="2"/>
    <n v="2"/>
    <s v="Environmental fee per unit"/>
    <n v="0.08"/>
    <s v="A106010771"/>
    <s v="CR2020"/>
    <m/>
  </r>
  <r>
    <s v="A106010809"/>
    <x v="0"/>
    <x v="0"/>
    <s v="Apart"/>
    <x v="1"/>
    <b v="0"/>
    <n v="2"/>
    <n v="2"/>
    <n v="2"/>
    <s v="Environmental fee per unit"/>
    <n v="0.08"/>
    <s v="A106011416"/>
    <s v="CR2420"/>
    <m/>
  </r>
  <r>
    <s v="A106010708"/>
    <x v="0"/>
    <x v="0"/>
    <s v="Apart"/>
    <x v="1"/>
    <b v="0"/>
    <n v="3.2"/>
    <n v="3.2"/>
    <n v="3.2"/>
    <s v="Environmental fee per unit"/>
    <n v="0.08"/>
    <s v="A106010810"/>
    <s v="BR2330"/>
    <m/>
  </r>
  <r>
    <s v="A106010191"/>
    <x v="0"/>
    <x v="0"/>
    <s v="Apart"/>
    <x v="1"/>
    <b v="0"/>
    <n v="3.3"/>
    <n v="3.3"/>
    <n v="3.3"/>
    <s v="Environmental fee per unit"/>
    <n v="0.08"/>
    <s v="A106010691"/>
    <s v="CR2032"/>
    <m/>
  </r>
  <r>
    <s v="A106010979"/>
    <x v="0"/>
    <x v="0"/>
    <s v="Apart"/>
    <x v="1"/>
    <b v="0"/>
    <n v="3"/>
    <n v="3.6"/>
    <n v="3.3"/>
    <s v="Environmental fee per unit"/>
    <n v="0.08"/>
    <s v="A106010696"/>
    <s v="CR2034"/>
    <m/>
  </r>
  <r>
    <s v="A106010376"/>
    <x v="0"/>
    <x v="0"/>
    <s v="Apart"/>
    <x v="1"/>
    <b v="0"/>
    <n v="3"/>
    <n v="3"/>
    <n v="3"/>
    <s v="Environmental fee per unit"/>
    <n v="0.08"/>
    <s v="A106010780"/>
    <s v="BR2325"/>
    <m/>
  </r>
  <r>
    <s v="A106010273"/>
    <x v="0"/>
    <x v="0"/>
    <s v="Apart"/>
    <x v="1"/>
    <b v="0"/>
    <n v="3"/>
    <n v="3"/>
    <n v="3"/>
    <s v="Environmental fee per unit"/>
    <n v="0.08"/>
    <s v="A106010701"/>
    <s v="CR2320"/>
    <m/>
  </r>
  <r>
    <s v="A106010744"/>
    <x v="0"/>
    <x v="0"/>
    <s v="Apart"/>
    <x v="1"/>
    <b v="0"/>
    <n v="3"/>
    <n v="3"/>
    <n v="3"/>
    <s v="Environmental fee per unit"/>
    <n v="0.08"/>
    <s v="A106010781"/>
    <s v="CR2325"/>
    <m/>
  </r>
  <r>
    <s v="A106010556"/>
    <x v="0"/>
    <x v="0"/>
    <s v="Apart"/>
    <x v="1"/>
    <b v="0"/>
    <n v="3"/>
    <n v="4"/>
    <n v="3.5"/>
    <s v="Environmental fee per unit"/>
    <n v="0.08"/>
    <s v="A106011410"/>
    <s v="CR2040"/>
    <m/>
  </r>
  <r>
    <s v="A106010037"/>
    <x v="0"/>
    <x v="0"/>
    <s v="Apart"/>
    <x v="1"/>
    <b v="0"/>
    <n v="4"/>
    <n v="4"/>
    <n v="4"/>
    <s v="Environmental fee per unit"/>
    <n v="0.08"/>
    <s v="A106010820"/>
    <s v="BR2335"/>
    <m/>
  </r>
  <r>
    <s v="A106010259"/>
    <x v="0"/>
    <x v="0"/>
    <s v="Apart"/>
    <x v="1"/>
    <b v="0"/>
    <n v="4"/>
    <n v="4"/>
    <n v="4"/>
    <s v="Environmental fee per unit"/>
    <n v="0.08"/>
    <s v="A106010811"/>
    <s v="CR2330"/>
    <m/>
  </r>
  <r>
    <s v="A106010662"/>
    <x v="0"/>
    <x v="0"/>
    <s v="Apart"/>
    <x v="1"/>
    <b v="0"/>
    <n v="4"/>
    <n v="4"/>
    <n v="4"/>
    <s v="Environmental fee per unit"/>
    <n v="0.08"/>
    <s v="A106010821"/>
    <s v="CR2335"/>
    <m/>
  </r>
  <r>
    <s v="A106010360"/>
    <x v="0"/>
    <x v="0"/>
    <s v="Apart"/>
    <x v="1"/>
    <b v="0"/>
    <n v="5.6"/>
    <n v="6.2"/>
    <n v="5.9"/>
    <s v="Environmental fee per unit"/>
    <n v="0.08"/>
    <s v="A106011420"/>
    <s v="CR2450"/>
    <m/>
  </r>
  <r>
    <s v="A106010186"/>
    <x v="0"/>
    <x v="0"/>
    <s v="Apart"/>
    <x v="1"/>
    <b v="0"/>
    <n v="5.9"/>
    <n v="5.9"/>
    <n v="5.9"/>
    <s v="Environmental fee per unit"/>
    <n v="0.08"/>
    <s v="A206010820"/>
    <s v="CR2354"/>
    <m/>
  </r>
  <r>
    <s v="A106010138"/>
    <x v="0"/>
    <x v="0"/>
    <s v="Apart"/>
    <x v="1"/>
    <b v="0"/>
    <n v="5"/>
    <n v="5.4"/>
    <n v="5.2"/>
    <s v="Environmental fee per unit"/>
    <n v="0.08"/>
    <s v="A106011418"/>
    <s v="LIR2450"/>
    <m/>
  </r>
  <r>
    <s v="A106010246"/>
    <x v="0"/>
    <x v="0"/>
    <s v="Apart"/>
    <x v="1"/>
    <b v="0"/>
    <n v="5"/>
    <n v="7"/>
    <n v="6"/>
    <s v="Environmental fee per unit"/>
    <n v="0.08"/>
    <s v="A106020965"/>
    <s v="CR32020"/>
    <m/>
  </r>
  <r>
    <s v="A106010365"/>
    <x v="0"/>
    <x v="0"/>
    <s v="Apart"/>
    <x v="1"/>
    <b v="0"/>
    <n v="6.9"/>
    <n v="7.1"/>
    <n v="7"/>
    <s v="Environmental fee per unit"/>
    <n v="0.08"/>
    <s v="A106010840"/>
    <s v="BR3032"/>
    <m/>
  </r>
  <r>
    <s v="A106010069"/>
    <x v="0"/>
    <x v="0"/>
    <s v="Apart"/>
    <x v="1"/>
    <b v="0"/>
    <n v="7.1"/>
    <n v="7.1"/>
    <n v="7.1"/>
    <s v="Environmental fee per unit"/>
    <n v="0.08"/>
    <s v="A206010840"/>
    <s v="CR3032"/>
    <m/>
  </r>
  <r>
    <s v="A110010328"/>
    <x v="0"/>
    <x v="1"/>
    <s v="Apart"/>
    <x v="2"/>
    <b v="1"/>
    <n v="2"/>
    <n v="3"/>
    <n v="2.5"/>
    <s v="Environmental fee per unit"/>
    <n v="6.4000000000000001E-2"/>
    <s v="A209020771"/>
    <s v="ML2020"/>
    <m/>
  </r>
  <r>
    <s v="A110010835"/>
    <x v="0"/>
    <x v="0"/>
    <s v="Apart"/>
    <x v="2"/>
    <b v="1"/>
    <n v="0.08"/>
    <n v="0.1"/>
    <n v="0.09"/>
    <s v="Environmental fee per unit"/>
    <n v="6.4000000000000001E-2"/>
    <s v="A109014500"/>
    <s v="ML414"/>
    <m/>
  </r>
  <r>
    <s v="A110010848"/>
    <x v="0"/>
    <x v="0"/>
    <s v="Apart"/>
    <x v="2"/>
    <b v="1"/>
    <n v="0.1"/>
    <n v="0.12"/>
    <n v="0.11"/>
    <s v="Environmental fee per unit"/>
    <n v="6.4000000000000001E-2"/>
    <s v="A109014510"/>
    <s v="ML421"/>
    <m/>
  </r>
  <r>
    <s v="A110010143"/>
    <x v="0"/>
    <x v="0"/>
    <s v="Apart"/>
    <x v="2"/>
    <b v="1"/>
    <n v="0.14000000000000001"/>
    <n v="0.18"/>
    <n v="0.16"/>
    <s v="Environmental fee per unit"/>
    <n v="6.4000000000000001E-2"/>
    <s v="A109014530"/>
    <s v="ML614"/>
    <m/>
  </r>
  <r>
    <s v="A110010046"/>
    <x v="0"/>
    <x v="0"/>
    <s v="Apart"/>
    <x v="2"/>
    <b v="1"/>
    <n v="0.14000000000000001"/>
    <n v="0.2"/>
    <n v="0.17"/>
    <s v="Environmental fee per unit"/>
    <n v="6.4000000000000001E-2"/>
    <s v="A210010010"/>
    <s v="MS614SE"/>
    <m/>
  </r>
  <r>
    <s v="A110010616"/>
    <x v="0"/>
    <x v="0"/>
    <s v="Apart"/>
    <x v="2"/>
    <b v="1"/>
    <n v="0.2"/>
    <n v="0.26"/>
    <n v="0.23"/>
    <s v="Environmental fee per unit"/>
    <n v="6.4000000000000001E-2"/>
    <s v="A109014550"/>
    <s v="ML621"/>
    <m/>
  </r>
  <r>
    <s v="A110010199"/>
    <x v="0"/>
    <x v="0"/>
    <s v="Apart"/>
    <x v="2"/>
    <b v="1"/>
    <n v="0.28000000000000003"/>
    <n v="0.32"/>
    <n v="0.3"/>
    <s v="Environmental fee per unit"/>
    <n v="6.4000000000000001E-2"/>
    <s v="A109014560"/>
    <s v="VL621"/>
    <m/>
  </r>
  <r>
    <s v="A110010361"/>
    <x v="0"/>
    <x v="0"/>
    <s v="Apart"/>
    <x v="2"/>
    <b v="1"/>
    <n v="0.3"/>
    <n v="0.5"/>
    <n v="0.4"/>
    <s v="Environmental fee per unit"/>
    <n v="6.4000000000000001E-2"/>
    <s v="A109014570"/>
    <s v="ML920"/>
    <m/>
  </r>
  <r>
    <s v="A110010689"/>
    <x v="0"/>
    <x v="0"/>
    <s v="Apart"/>
    <x v="2"/>
    <b v="1"/>
    <n v="2"/>
    <n v="3"/>
    <n v="2.5"/>
    <s v="Environmental fee per unit"/>
    <n v="6.4000000000000001E-2"/>
    <s v="A209020771"/>
    <s v="ML2020"/>
    <m/>
  </r>
  <r>
    <s v="A110010676"/>
    <x v="0"/>
    <x v="0"/>
    <s v="Apart"/>
    <x v="2"/>
    <b v="1"/>
    <n v="2"/>
    <n v="3"/>
    <n v="2.5"/>
    <s v="Environmental fee per unit"/>
    <n v="6.4000000000000001E-2"/>
    <s v="A210020770"/>
    <s v="VL2020"/>
    <m/>
  </r>
  <r>
    <s v="A110010966"/>
    <x v="0"/>
    <x v="0"/>
    <s v="Apart"/>
    <x v="2"/>
    <b v="1"/>
    <n v="3.8"/>
    <n v="4.2"/>
    <n v="4"/>
    <s v="Environmental fee per unit"/>
    <n v="6.4000000000000001E-2"/>
    <s v="A109015000"/>
    <s v="CR2330"/>
    <m/>
  </r>
  <r>
    <s v="A110010558"/>
    <x v="0"/>
    <x v="0"/>
    <s v="Apart"/>
    <x v="2"/>
    <b v="1"/>
    <n v="3"/>
    <n v="3"/>
    <n v="3"/>
    <s v="Environmental fee per unit"/>
    <n v="6.4000000000000001E-2"/>
    <s v="A209020641"/>
    <s v="ML1220"/>
    <m/>
  </r>
  <r>
    <s v="A110010081"/>
    <x v="0"/>
    <x v="0"/>
    <s v="Apart"/>
    <x v="2"/>
    <b v="1"/>
    <n v="3"/>
    <n v="3"/>
    <n v="3"/>
    <s v="Environmental fee per unit"/>
    <n v="6.4000000000000001E-2"/>
    <s v="A209020640"/>
    <s v="VL1220"/>
    <m/>
  </r>
  <r>
    <s v="A110010313"/>
    <x v="0"/>
    <x v="0"/>
    <s v="Apart"/>
    <x v="2"/>
    <b v="1"/>
    <n v="3"/>
    <n v="3"/>
    <n v="3"/>
    <s v="Environmental fee per unit"/>
    <n v="6.4000000000000001E-2"/>
    <s v="A209020810"/>
    <s v="VL2330"/>
    <m/>
  </r>
  <r>
    <s v="A110010136"/>
    <x v="0"/>
    <x v="0"/>
    <s v="Apart"/>
    <x v="2"/>
    <b v="1"/>
    <n v="5.8"/>
    <n v="6.6"/>
    <n v="6.2"/>
    <s v="Environmental fee per unit"/>
    <n v="6.4000000000000001E-2"/>
    <s v="A109016000"/>
    <s v="VL3032"/>
    <m/>
  </r>
  <r>
    <s v="A107010759"/>
    <x v="0"/>
    <x v="0"/>
    <s v="Apart"/>
    <x v="3"/>
    <b v="1"/>
    <n v="0"/>
    <n v="10"/>
    <n v="5.63"/>
    <s v="Environmental fee per unit"/>
    <n v="6.4000000000000001E-2"/>
    <n v="5"/>
    <m/>
    <m/>
  </r>
  <r>
    <s v="A107010354"/>
    <x v="0"/>
    <x v="0"/>
    <s v="Apart"/>
    <x v="3"/>
    <b v="1"/>
    <n v="1.4"/>
    <n v="1.4"/>
    <n v="1.4"/>
    <s v="Environmental fee per unit"/>
    <n v="6.4000000000000001E-2"/>
    <s v="A207021840"/>
    <s v="ZA15"/>
    <m/>
  </r>
  <r>
    <s v="A107010519"/>
    <x v="0"/>
    <x v="0"/>
    <s v="Apart"/>
    <x v="3"/>
    <b v="1"/>
    <n v="10"/>
    <n v="10"/>
    <n v="10"/>
    <s v="Environmental fee per unit"/>
    <n v="6.4000000000000001E-2"/>
    <s v="A207021930"/>
    <s v="Z2A110"/>
    <m/>
  </r>
  <r>
    <s v="A107010399"/>
    <x v="0"/>
    <x v="0"/>
    <s v="Apart"/>
    <x v="3"/>
    <b v="1"/>
    <n v="10"/>
    <n v="10"/>
    <n v="10"/>
    <s v="Environmental fee per unit"/>
    <n v="6.4000000000000001E-2"/>
    <s v="A207021970"/>
    <s v="Z3A65"/>
    <m/>
  </r>
  <r>
    <s v="A107010369"/>
    <x v="0"/>
    <x v="0"/>
    <s v="Apart"/>
    <x v="3"/>
    <b v="1"/>
    <n v="11"/>
    <n v="11"/>
    <n v="11"/>
    <s v="Environmental fee per unit"/>
    <n v="6.4000000000000001E-2"/>
    <s v="A207022010"/>
    <s v="NCM2.4"/>
    <m/>
  </r>
  <r>
    <s v="A107010684"/>
    <x v="0"/>
    <x v="0"/>
    <s v="Apart"/>
    <x v="3"/>
    <b v="1"/>
    <n v="13.5"/>
    <n v="13.5"/>
    <n v="13.5"/>
    <s v="Environmental fee per unit"/>
    <n v="6.4000000000000001E-2"/>
    <s v="A207021890"/>
    <s v="ZA280"/>
    <m/>
  </r>
  <r>
    <s v="A107010492"/>
    <x v="0"/>
    <x v="0"/>
    <s v="Apart"/>
    <x v="3"/>
    <b v="1"/>
    <n v="17"/>
    <n v="17"/>
    <n v="17"/>
    <s v="Environmental fee per unit"/>
    <n v="6.4000000000000001E-2"/>
    <s v="A207022020"/>
    <s v="NCM3.6"/>
    <m/>
  </r>
  <r>
    <s v="A107010717"/>
    <x v="0"/>
    <x v="0"/>
    <s v="Apart"/>
    <x v="3"/>
    <b v="1"/>
    <n v="2.5"/>
    <n v="2.5"/>
    <n v="2.5"/>
    <s v="Environmental fee per unit"/>
    <n v="6.4000000000000001E-2"/>
    <s v="A207021850"/>
    <s v="ZA35"/>
    <m/>
  </r>
  <r>
    <s v="A107010316"/>
    <x v="0"/>
    <x v="0"/>
    <s v="Apart"/>
    <x v="3"/>
    <b v="1"/>
    <n v="22"/>
    <n v="22"/>
    <n v="22"/>
    <s v="Environmental fee per unit"/>
    <n v="6.4000000000000001E-2"/>
    <s v="A207022030"/>
    <s v="NCM4.8"/>
    <m/>
  </r>
  <r>
    <s v="A107010053"/>
    <x v="0"/>
    <x v="0"/>
    <s v="Apart"/>
    <x v="3"/>
    <b v="1"/>
    <n v="22"/>
    <n v="22"/>
    <n v="22"/>
    <s v="Environmental fee per unit"/>
    <n v="6.4000000000000001E-2"/>
    <s v="A207021940"/>
    <s v="Z2A250"/>
    <m/>
  </r>
  <r>
    <s v="A107010026"/>
    <x v="0"/>
    <x v="0"/>
    <s v="Apart"/>
    <x v="3"/>
    <b v="1"/>
    <n v="2"/>
    <n v="2"/>
    <n v="2"/>
    <s v="Environmental fee per unit"/>
    <n v="6.4000000000000001E-2"/>
    <s v="A207021830"/>
    <s v="HA33"/>
    <m/>
  </r>
  <r>
    <s v="A107010347"/>
    <x v="0"/>
    <x v="0"/>
    <s v="Apart"/>
    <x v="3"/>
    <b v="1"/>
    <n v="3.5"/>
    <n v="3.5"/>
    <n v="3.5"/>
    <s v="Environmental fee per unit"/>
    <n v="6.4000000000000001E-2"/>
    <s v="A207021960"/>
    <s v="Z3A15"/>
    <m/>
  </r>
  <r>
    <s v="A107010736"/>
    <x v="0"/>
    <x v="0"/>
    <s v="Apart"/>
    <x v="3"/>
    <b v="1"/>
    <n v="30"/>
    <n v="30"/>
    <n v="30"/>
    <s v="Environmental fee per unit"/>
    <n v="6.4000000000000001E-2"/>
    <s v="A207021900"/>
    <s v="ZA600"/>
    <m/>
  </r>
  <r>
    <s v="A107010789"/>
    <x v="0"/>
    <x v="0"/>
    <s v="Apart"/>
    <x v="3"/>
    <b v="1"/>
    <n v="32"/>
    <n v="32"/>
    <n v="32"/>
    <s v="Environmental fee per unit"/>
    <n v="6.4000000000000001E-2"/>
    <s v="A207021950"/>
    <s v="Z2A300"/>
    <m/>
  </r>
  <r>
    <s v="A107010733"/>
    <x v="0"/>
    <x v="0"/>
    <s v="Apart"/>
    <x v="3"/>
    <b v="1"/>
    <n v="4.5"/>
    <n v="4.5"/>
    <n v="4.5"/>
    <s v="Environmental fee per unit"/>
    <n v="6.4000000000000001E-2"/>
    <s v="A207021980"/>
    <s v="NCMM2.4"/>
    <m/>
  </r>
  <r>
    <s v="A107010447"/>
    <x v="0"/>
    <x v="0"/>
    <s v="Apart"/>
    <x v="3"/>
    <b v="1"/>
    <n v="4"/>
    <n v="4"/>
    <n v="4"/>
    <s v="Environmental fee per unit"/>
    <n v="6.4000000000000001E-2"/>
    <s v="A207021910"/>
    <s v="Z2A35"/>
    <m/>
  </r>
  <r>
    <s v="A107010409"/>
    <x v="0"/>
    <x v="0"/>
    <s v="Apart"/>
    <x v="3"/>
    <b v="1"/>
    <n v="4"/>
    <n v="4"/>
    <n v="4"/>
    <s v="Environmental fee per unit"/>
    <n v="6.4000000000000001E-2"/>
    <s v="A207021860"/>
    <s v="ZA65"/>
    <m/>
  </r>
  <r>
    <s v="A107010712"/>
    <x v="0"/>
    <x v="0"/>
    <s v="Apart"/>
    <x v="3"/>
    <b v="1"/>
    <n v="6"/>
    <n v="6"/>
    <n v="6"/>
    <s v="Environmental fee per unit"/>
    <n v="6.4000000000000001E-2"/>
    <s v="A207021870"/>
    <s v="ZA110"/>
    <m/>
  </r>
  <r>
    <s v="A107010595"/>
    <x v="0"/>
    <x v="0"/>
    <s v="Apart"/>
    <x v="3"/>
    <b v="1"/>
    <n v="7"/>
    <n v="7"/>
    <n v="7"/>
    <s v="Environmental fee per unit"/>
    <n v="6.4000000000000001E-2"/>
    <s v="A207021990"/>
    <s v="NCMM3.6"/>
    <m/>
  </r>
  <r>
    <s v="A107010774"/>
    <x v="0"/>
    <x v="0"/>
    <s v="Apart"/>
    <x v="3"/>
    <b v="1"/>
    <n v="7"/>
    <n v="7"/>
    <n v="7"/>
    <s v="Environmental fee per unit"/>
    <n v="6.4000000000000001E-2"/>
    <s v="A207021920"/>
    <s v="Z2A65"/>
    <m/>
  </r>
  <r>
    <s v="A107010382"/>
    <x v="0"/>
    <x v="0"/>
    <s v="Apart"/>
    <x v="3"/>
    <b v="1"/>
    <n v="9"/>
    <n v="9"/>
    <n v="9"/>
    <s v="Environmental fee per unit"/>
    <n v="6.4000000000000001E-2"/>
    <s v="A207022000"/>
    <s v="NCMM4.8"/>
    <m/>
  </r>
  <r>
    <s v="A107010765"/>
    <x v="0"/>
    <x v="0"/>
    <s v="Apart"/>
    <x v="3"/>
    <b v="1"/>
    <n v="9"/>
    <n v="9"/>
    <n v="9"/>
    <s v="Environmental fee per unit"/>
    <n v="6.4000000000000001E-2"/>
    <s v="A207021880"/>
    <s v="ZA180"/>
    <m/>
  </r>
  <r>
    <s v="A108010656"/>
    <x v="0"/>
    <x v="0"/>
    <s v="Apart"/>
    <x v="4"/>
    <b v="1"/>
    <n v="0.5"/>
    <n v="1"/>
    <n v="0.75"/>
    <s v="Environmental fee per unit"/>
    <n v="6.4000000000000001E-2"/>
    <s v="A208022140"/>
    <s v="41"/>
    <m/>
  </r>
  <r>
    <s v="A108010590"/>
    <x v="0"/>
    <x v="0"/>
    <s v="Apart"/>
    <x v="4"/>
    <b v="1"/>
    <n v="0.5"/>
    <n v="1"/>
    <n v="0.75"/>
    <s v="Environmental fee per unit"/>
    <n v="6.4000000000000001E-2"/>
    <s v="A208022130"/>
    <s v="48"/>
    <m/>
  </r>
  <r>
    <s v="A108010824"/>
    <x v="0"/>
    <x v="0"/>
    <s v="Apart"/>
    <x v="4"/>
    <b v="1"/>
    <n v="0.5"/>
    <n v="1"/>
    <n v="0.75"/>
    <s v="Environmental fee per unit"/>
    <n v="6.4000000000000001E-2"/>
    <s v="A208022150"/>
    <s v="70"/>
    <m/>
  </r>
  <r>
    <s v="A108010025"/>
    <x v="0"/>
    <x v="0"/>
    <s v="Apart"/>
    <x v="4"/>
    <b v="1"/>
    <n v="0"/>
    <n v="10"/>
    <n v="2.39"/>
    <s v="Environmental fee per unit"/>
    <n v="6.4000000000000001E-2"/>
    <n v="4"/>
    <m/>
    <m/>
  </r>
  <r>
    <s v="A104010886"/>
    <x v="0"/>
    <x v="1"/>
    <s v="Apart"/>
    <x v="5"/>
    <b v="0"/>
    <n v="0.7"/>
    <n v="0.7"/>
    <n v="0.7"/>
    <s v="Environmental fee per unit"/>
    <n v="6.4000000000000001E-2"/>
    <s v="A104010521"/>
    <s v="SR1116W"/>
    <m/>
  </r>
  <r>
    <s v="A104010725"/>
    <x v="0"/>
    <x v="0"/>
    <s v="Apart"/>
    <x v="5"/>
    <b v="0"/>
    <n v="0.12"/>
    <n v="0.12"/>
    <n v="0.12"/>
    <s v="Environmental fee per unit"/>
    <n v="6.4000000000000001E-2"/>
    <s v="A104010512"/>
    <s v="SR416SW"/>
    <m/>
  </r>
  <r>
    <s v="A104010344"/>
    <x v="0"/>
    <x v="0"/>
    <s v="Apart"/>
    <x v="5"/>
    <b v="0"/>
    <n v="0.13"/>
    <n v="0.13"/>
    <n v="0.13"/>
    <s v="Environmental fee per unit"/>
    <n v="6.4000000000000001E-2"/>
    <s v="A104011340"/>
    <s v="SR510SW"/>
    <m/>
  </r>
  <r>
    <s v="A104010306"/>
    <x v="0"/>
    <x v="0"/>
    <s v="Apart"/>
    <x v="5"/>
    <b v="0"/>
    <n v="0.14000000000000001"/>
    <n v="0.14000000000000001"/>
    <n v="0.14000000000000001"/>
    <s v="Environmental fee per unit"/>
    <n v="6.4000000000000001E-2"/>
    <s v="A104010450"/>
    <s v="SR512SW"/>
    <s v="RW335"/>
  </r>
  <r>
    <s v="A104010166"/>
    <x v="0"/>
    <x v="0"/>
    <s v="Apart"/>
    <x v="5"/>
    <b v="0"/>
    <n v="0.17"/>
    <n v="0.17"/>
    <n v="0.17"/>
    <s v="Environmental fee per unit"/>
    <n v="6.4000000000000001E-2"/>
    <s v="A104011330"/>
    <s v="SR421SW"/>
    <m/>
  </r>
  <r>
    <s v="A104010823"/>
    <x v="0"/>
    <x v="0"/>
    <s v="Apart"/>
    <x v="5"/>
    <b v="0"/>
    <n v="0.2"/>
    <n v="0.2"/>
    <n v="0.2"/>
    <s v="Environmental fee per unit"/>
    <n v="6.4000000000000001E-2"/>
    <s v="A104010460"/>
    <s v="SR614SW"/>
    <m/>
  </r>
  <r>
    <s v="A104010467"/>
    <x v="0"/>
    <x v="0"/>
    <s v="Apart"/>
    <x v="5"/>
    <b v="0"/>
    <n v="0.2"/>
    <n v="0.2"/>
    <n v="0.2"/>
    <s v="Environmental fee per unit"/>
    <n v="6.4000000000000001E-2"/>
    <s v="A104010410"/>
    <s v="SR62/SR516SW"/>
    <s v="RW326"/>
  </r>
  <r>
    <s v="A104010914"/>
    <x v="0"/>
    <x v="0"/>
    <s v="Apart"/>
    <x v="5"/>
    <b v="0"/>
    <n v="0.2"/>
    <n v="0.2"/>
    <n v="0.2"/>
    <s v="Environmental fee per unit"/>
    <n v="6.4000000000000001E-2"/>
    <s v="A104010560"/>
    <s v="SR63/SR521SW"/>
    <s v="RW327"/>
  </r>
  <r>
    <s v="A104010411"/>
    <x v="0"/>
    <x v="0"/>
    <s v="Apart"/>
    <x v="5"/>
    <b v="0"/>
    <n v="0.25"/>
    <n v="0.25"/>
    <n v="0.25"/>
    <s v="Environmental fee per unit"/>
    <n v="6.4000000000000001E-2"/>
    <s v="A104010480"/>
    <s v="SR712SW"/>
    <m/>
  </r>
  <r>
    <s v="A104010516"/>
    <x v="0"/>
    <x v="0"/>
    <s v="Apart"/>
    <x v="5"/>
    <b v="0"/>
    <n v="0.3"/>
    <n v="0.3"/>
    <n v="0.3"/>
    <s v="Environmental fee per unit"/>
    <n v="6.4000000000000001E-2"/>
    <s v="A104010510"/>
    <s v="SR60/SR621SW"/>
    <s v="RW320"/>
  </r>
  <r>
    <s v="A104010563"/>
    <x v="0"/>
    <x v="0"/>
    <s v="Apart"/>
    <x v="5"/>
    <b v="0"/>
    <n v="0.3"/>
    <n v="0.3"/>
    <n v="0.3"/>
    <s v="Environmental fee per unit"/>
    <n v="6.4000000000000001E-2"/>
    <s v="A104010430"/>
    <s v="SR616W"/>
    <m/>
  </r>
  <r>
    <s v="A104010696"/>
    <x v="0"/>
    <x v="0"/>
    <s v="Apart"/>
    <x v="5"/>
    <b v="0"/>
    <n v="0.3"/>
    <n v="0.3"/>
    <n v="0.3"/>
    <s v="Environmental fee per unit"/>
    <n v="6.4000000000000001E-2"/>
    <s v="A104010511"/>
    <s v="SR621W"/>
    <m/>
  </r>
  <r>
    <s v="A104010121"/>
    <x v="0"/>
    <x v="0"/>
    <s v="Apart"/>
    <x v="5"/>
    <b v="0"/>
    <n v="0.3"/>
    <n v="0.3"/>
    <n v="0.3"/>
    <s v="Environmental fee per unit"/>
    <n v="6.4000000000000001E-2"/>
    <s v="A104010420"/>
    <s v="SR64/SR527SW"/>
    <s v="RW328"/>
  </r>
  <r>
    <s v="A104010403"/>
    <x v="0"/>
    <x v="0"/>
    <s v="Apart"/>
    <x v="5"/>
    <b v="0"/>
    <n v="0.3"/>
    <n v="0.3"/>
    <n v="0.3"/>
    <s v="Environmental fee per unit"/>
    <n v="6.4000000000000001E-2"/>
    <s v="A104010431"/>
    <s v="SR65/R616SW"/>
    <s v="RW321"/>
  </r>
  <r>
    <s v="A104010813"/>
    <x v="0"/>
    <x v="0"/>
    <s v="Apart"/>
    <x v="5"/>
    <b v="0"/>
    <n v="0.3"/>
    <n v="0.3"/>
    <n v="0.3"/>
    <s v="Environmental fee per unit"/>
    <n v="6.4000000000000001E-2"/>
    <s v="A104010400"/>
    <s v="SR67/SR716SW"/>
    <s v="RW316"/>
  </r>
  <r>
    <s v="A104010571"/>
    <x v="0"/>
    <x v="0"/>
    <s v="Apart"/>
    <x v="5"/>
    <b v="0"/>
    <n v="0.3"/>
    <n v="0.3"/>
    <n v="0.3"/>
    <s v="Environmental fee per unit"/>
    <n v="6.4000000000000001E-2"/>
    <s v="A104010401"/>
    <s v="SR67/SR716W"/>
    <m/>
  </r>
  <r>
    <s v="A104010773"/>
    <x v="0"/>
    <x v="0"/>
    <s v="Apart"/>
    <x v="5"/>
    <b v="0"/>
    <n v="0.3"/>
    <n v="0.3"/>
    <n v="0.3"/>
    <s v="Environmental fee per unit"/>
    <n v="6.4000000000000001E-2"/>
    <s v="A104010470"/>
    <s v="SR714SW"/>
    <s v="RW322"/>
  </r>
  <r>
    <s v="A104010782"/>
    <x v="0"/>
    <x v="0"/>
    <s v="Apart"/>
    <x v="5"/>
    <b v="0"/>
    <n v="0.4"/>
    <n v="0.4"/>
    <n v="0.4"/>
    <s v="Environmental fee per unit"/>
    <n v="6.4000000000000001E-2"/>
    <s v="A104010600"/>
    <s v="SR66 / SR626W"/>
    <m/>
  </r>
  <r>
    <s v="A104010374"/>
    <x v="0"/>
    <x v="0"/>
    <s v="Apart"/>
    <x v="5"/>
    <b v="0"/>
    <n v="0.4"/>
    <n v="0.4"/>
    <n v="0.4"/>
    <s v="Environmental fee per unit"/>
    <n v="6.4000000000000001E-2"/>
    <s v="A104010601"/>
    <s v="SR66/SR626SW"/>
    <s v="RW329"/>
  </r>
  <r>
    <s v="A104010549"/>
    <x v="0"/>
    <x v="0"/>
    <s v="Apart"/>
    <x v="5"/>
    <b v="0"/>
    <n v="0.4"/>
    <n v="0.5"/>
    <n v="0.45"/>
    <s v="Environmental fee per unit"/>
    <n v="6.4000000000000001E-2"/>
    <s v="A104011410"/>
    <s v="SR914SW"/>
    <m/>
  </r>
  <r>
    <s v="A104010441"/>
    <x v="0"/>
    <x v="0"/>
    <s v="Apart"/>
    <x v="5"/>
    <b v="0"/>
    <n v="0.45"/>
    <n v="0.45"/>
    <n v="0.45"/>
    <s v="Environmental fee per unit"/>
    <n v="6.4000000000000001E-2"/>
    <s v="A104010500"/>
    <s v="SR58/SR721SW"/>
    <s v="RW310"/>
  </r>
  <r>
    <s v="A104010903"/>
    <x v="0"/>
    <x v="0"/>
    <s v="Apart"/>
    <x v="5"/>
    <b v="0"/>
    <n v="0.45"/>
    <n v="0.45"/>
    <n v="0.45"/>
    <s v="Environmental fee per unit"/>
    <n v="6.4000000000000001E-2"/>
    <s v="A104010501"/>
    <s v="SR58/SR721W"/>
    <s v="RW410"/>
  </r>
  <r>
    <s v="A104010051"/>
    <x v="0"/>
    <x v="0"/>
    <s v="Apart"/>
    <x v="5"/>
    <b v="0"/>
    <n v="0.5"/>
    <n v="0.5"/>
    <n v="0.5"/>
    <s v="Environmental fee per unit"/>
    <n v="6.4000000000000001E-2"/>
    <s v="A104010591"/>
    <s v="SR59/SR726SW"/>
    <s v="RW311"/>
  </r>
  <r>
    <s v="A104010506"/>
    <x v="0"/>
    <x v="0"/>
    <s v="Apart"/>
    <x v="5"/>
    <b v="0"/>
    <n v="0.5"/>
    <n v="0.5"/>
    <n v="0.5"/>
    <s v="Environmental fee per unit"/>
    <n v="6.4000000000000001E-2"/>
    <s v="A104010590"/>
    <s v="SR59/SR726W"/>
    <s v="RW411"/>
  </r>
  <r>
    <s v="A104010863"/>
    <x v="0"/>
    <x v="0"/>
    <s v="Apart"/>
    <x v="5"/>
    <b v="0"/>
    <n v="0.5"/>
    <n v="0.5"/>
    <n v="0.5"/>
    <s v="Environmental fee per unit"/>
    <n v="6.4000000000000001E-2"/>
    <s v="A104010610"/>
    <s v="SR68 / SR916W"/>
    <m/>
  </r>
  <r>
    <s v="A104010688"/>
    <x v="0"/>
    <x v="0"/>
    <s v="Apart"/>
    <x v="5"/>
    <b v="0"/>
    <n v="0.5"/>
    <n v="0.5"/>
    <n v="0.5"/>
    <s v="Environmental fee per unit"/>
    <n v="6.4000000000000001E-2"/>
    <s v="A104010611"/>
    <s v="SR68/SR916SW"/>
    <s v="RW317"/>
  </r>
  <r>
    <s v="A104010867"/>
    <x v="0"/>
    <x v="0"/>
    <s v="Apart"/>
    <x v="5"/>
    <b v="0"/>
    <n v="0.5"/>
    <n v="0.5"/>
    <n v="0.5"/>
    <s v="Environmental fee per unit"/>
    <n v="6.4000000000000001E-2"/>
    <s v="A104011400"/>
    <s v="XR7926W"/>
    <m/>
  </r>
  <r>
    <s v="A104010163"/>
    <x v="0"/>
    <x v="0"/>
    <s v="Apart"/>
    <x v="5"/>
    <b v="0"/>
    <n v="0.5"/>
    <n v="0.7"/>
    <n v="0.6"/>
    <s v="Environmental fee per unit"/>
    <n v="6.4000000000000001E-2"/>
    <s v="A104010191"/>
    <s v="SR41SW/384"/>
    <s v="RW37/SR736SW"/>
  </r>
  <r>
    <s v="A104010335"/>
    <x v="0"/>
    <x v="0"/>
    <s v="Apart"/>
    <x v="5"/>
    <b v="0"/>
    <n v="0.5"/>
    <n v="0.7"/>
    <n v="0.6"/>
    <s v="Environmental fee per unit"/>
    <n v="6.4000000000000001E-2"/>
    <s v="A104010190"/>
    <s v="SR41W/392"/>
    <s v="RW47/SR736W"/>
  </r>
  <r>
    <s v="A104010092"/>
    <x v="0"/>
    <x v="0"/>
    <s v="Apart"/>
    <x v="5"/>
    <b v="0"/>
    <n v="0.6"/>
    <n v="0.6"/>
    <n v="0.6"/>
    <s v="Environmental fee per unit"/>
    <n v="6.4000000000000001E-2"/>
    <s v="A104010531"/>
    <s v="SR69/SR920SW"/>
    <s v="RW315"/>
  </r>
  <r>
    <s v="A104010402"/>
    <x v="0"/>
    <x v="0"/>
    <s v="Apart"/>
    <x v="5"/>
    <b v="0"/>
    <n v="0.6"/>
    <n v="0.6"/>
    <n v="0.6"/>
    <s v="Environmental fee per unit"/>
    <n v="6.4000000000000001E-2"/>
    <s v="A104010530"/>
    <s v="SR69/SR920W"/>
    <s v="RW415"/>
  </r>
  <r>
    <s v="A104010468"/>
    <x v="0"/>
    <x v="0"/>
    <s v="Apart"/>
    <x v="5"/>
    <b v="0"/>
    <n v="0.6"/>
    <n v="0.6"/>
    <n v="0.6"/>
    <s v="Environmental fee per unit"/>
    <n v="6.4000000000000001E-2"/>
    <s v="A104011390"/>
    <s v="XR9520W"/>
    <m/>
  </r>
  <r>
    <s v="A104010254"/>
    <x v="0"/>
    <x v="0"/>
    <s v="Apart"/>
    <x v="5"/>
    <b v="0"/>
    <n v="0.7"/>
    <n v="0.7"/>
    <n v="0.7"/>
    <s v="Environmental fee per unit"/>
    <n v="6.4000000000000001E-2"/>
    <s v="A104010520"/>
    <s v="SR1116SW"/>
    <m/>
  </r>
  <r>
    <s v="A104010742"/>
    <x v="0"/>
    <x v="0"/>
    <s v="Apart"/>
    <x v="5"/>
    <b v="0"/>
    <n v="0.7"/>
    <n v="0.7"/>
    <n v="0.7"/>
    <s v="Environmental fee per unit"/>
    <n v="6.4000000000000001E-2"/>
    <s v="A104010521"/>
    <s v="SR1116W"/>
    <m/>
  </r>
  <r>
    <s v="A104010738"/>
    <x v="0"/>
    <x v="0"/>
    <s v="Apart"/>
    <x v="5"/>
    <b v="0"/>
    <n v="0.7"/>
    <n v="0.7"/>
    <n v="0.7"/>
    <s v="Environmental fee per unit"/>
    <n v="6.4000000000000001E-2"/>
    <s v="A104010440"/>
    <s v="SR731SW"/>
    <s v="RW300"/>
  </r>
  <r>
    <s v="A104010125"/>
    <x v="0"/>
    <x v="0"/>
    <s v="Apart"/>
    <x v="5"/>
    <b v="0"/>
    <n v="0.8"/>
    <n v="0.8"/>
    <n v="0.8"/>
    <s v="Environmental fee per unit"/>
    <n v="6.4000000000000001E-2"/>
    <s v="A104010581"/>
    <s v="SR57/SR927SW"/>
    <s v="RW313"/>
  </r>
  <r>
    <s v="A104010253"/>
    <x v="0"/>
    <x v="0"/>
    <s v="Apart"/>
    <x v="5"/>
    <b v="0"/>
    <n v="0.8"/>
    <n v="0.8"/>
    <n v="0.8"/>
    <s v="Environmental fee per unit"/>
    <n v="6.4000000000000001E-2"/>
    <s v="A104010580"/>
    <s v="SR57/SR927W"/>
    <s v="RW413"/>
  </r>
  <r>
    <s v="A104010099"/>
    <x v="0"/>
    <x v="0"/>
    <s v="Apart"/>
    <x v="5"/>
    <b v="0"/>
    <n v="0.8"/>
    <n v="0.8"/>
    <n v="0.8"/>
    <s v="Environmental fee per unit"/>
    <n v="6.4000000000000001E-2"/>
    <s v="A104011380"/>
    <s v="XR9527W"/>
    <m/>
  </r>
  <r>
    <s v="A104010650"/>
    <x v="0"/>
    <x v="0"/>
    <s v="Apart"/>
    <x v="5"/>
    <b v="0"/>
    <n v="0.8"/>
    <n v="1.2"/>
    <n v="1"/>
    <s v="Environmental fee per unit"/>
    <n v="6.4000000000000001E-2"/>
    <s v="A104010252"/>
    <s v="SR55 / SR1120SW"/>
    <s v="RW30"/>
  </r>
  <r>
    <s v="A104010564"/>
    <x v="0"/>
    <x v="0"/>
    <s v="Apart"/>
    <x v="5"/>
    <b v="0"/>
    <n v="0.8"/>
    <n v="1.2"/>
    <n v="1"/>
    <s v="Environmental fee per unit"/>
    <n v="6.4000000000000001E-2"/>
    <s v="A104010251"/>
    <s v="SR55 / SR1120W"/>
    <s v="RW40"/>
  </r>
  <r>
    <s v="A104010882"/>
    <x v="0"/>
    <x v="0"/>
    <s v="Apart"/>
    <x v="5"/>
    <b v="0"/>
    <n v="0.8"/>
    <n v="1"/>
    <n v="1"/>
    <s v="Environmental fee per unit"/>
    <n v="6.4000000000000001E-2"/>
    <s v="A104011360"/>
    <s v="SR910SW"/>
    <m/>
  </r>
  <r>
    <s v="A104010923"/>
    <x v="0"/>
    <x v="0"/>
    <s v="Apart"/>
    <x v="5"/>
    <b v="0"/>
    <n v="0.9"/>
    <n v="1.1000000000000001"/>
    <n v="1"/>
    <s v="Environmental fee per unit"/>
    <n v="6.4000000000000001E-2"/>
    <s v="A104010331"/>
    <s v="SR48/754SW"/>
    <s v="RW38"/>
  </r>
  <r>
    <s v="A104010046"/>
    <x v="0"/>
    <x v="0"/>
    <s v="Apart"/>
    <x v="5"/>
    <b v="0"/>
    <n v="0.9"/>
    <n v="1.1000000000000001"/>
    <n v="1"/>
    <s v="Environmental fee per unit"/>
    <n v="6.4000000000000001E-2"/>
    <s v="A104010330"/>
    <s v="SR48/SR754W"/>
    <s v="RW48"/>
  </r>
  <r>
    <s v="A104010281"/>
    <x v="0"/>
    <x v="0"/>
    <s v="Apart"/>
    <x v="5"/>
    <b v="0"/>
    <n v="0"/>
    <n v="10"/>
    <n v="0.54"/>
    <s v="Environmental fee per unit"/>
    <n v="6.4000000000000001E-2"/>
    <n v="6"/>
    <m/>
    <m/>
  </r>
  <r>
    <s v="A104010175"/>
    <x v="0"/>
    <x v="0"/>
    <s v="Apart"/>
    <x v="5"/>
    <b v="0"/>
    <n v="1.1000000000000001"/>
    <n v="1.1000000000000001"/>
    <n v="1.1000000000000001"/>
    <s v="Environmental fee per unit"/>
    <n v="6.4000000000000001E-2"/>
    <s v="A104010621"/>
    <s v="SR45 / SR936W"/>
    <m/>
  </r>
  <r>
    <s v="A104010639"/>
    <x v="0"/>
    <x v="0"/>
    <s v="Apart"/>
    <x v="5"/>
    <b v="0"/>
    <n v="1.1000000000000001"/>
    <n v="1.1000000000000001"/>
    <n v="1.1000000000000001"/>
    <s v="Environmental fee per unit"/>
    <n v="6.4000000000000001E-2"/>
    <s v="A104010620"/>
    <s v="SR45/SR936SW"/>
    <s v="RW33"/>
  </r>
  <r>
    <s v="A104010352"/>
    <x v="0"/>
    <x v="0"/>
    <s v="Apart"/>
    <x v="5"/>
    <b v="0"/>
    <n v="1.1000000000000001"/>
    <n v="1.5"/>
    <n v="1.3"/>
    <s v="Environmental fee per unit"/>
    <n v="6.4000000000000001E-2"/>
    <s v="A104010391"/>
    <s v="SR42/SR1136W"/>
    <s v="RW418"/>
  </r>
  <r>
    <s v="A104010606"/>
    <x v="0"/>
    <x v="0"/>
    <s v="Apart"/>
    <x v="5"/>
    <b v="0"/>
    <n v="1.2"/>
    <n v="1.2"/>
    <n v="1.2"/>
    <s v="Environmental fee per unit"/>
    <n v="6.4000000000000001E-2"/>
    <s v="A104011370"/>
    <s v="XR11630W"/>
    <m/>
  </r>
  <r>
    <s v="A104010822"/>
    <x v="0"/>
    <x v="0"/>
    <s v="Apart"/>
    <x v="5"/>
    <b v="0"/>
    <n v="1.5"/>
    <n v="1.9"/>
    <n v="1.7"/>
    <s v="Environmental fee per unit"/>
    <n v="6.4000000000000001E-2"/>
    <s v="A104010202"/>
    <s v="SR43/SR1142SW"/>
    <s v="RW34"/>
  </r>
  <r>
    <s v="A104010538"/>
    <x v="0"/>
    <x v="0"/>
    <s v="Apart"/>
    <x v="5"/>
    <b v="0"/>
    <n v="1.6"/>
    <n v="1.8"/>
    <n v="1.7"/>
    <s v="Environmental fee per unit"/>
    <n v="6.4000000000000001E-2"/>
    <s v="A104010201"/>
    <s v="SR43W/386"/>
    <s v="RW44/SR1142W"/>
  </r>
  <r>
    <s v="A104010536"/>
    <x v="0"/>
    <x v="0"/>
    <s v="Apart"/>
    <x v="5"/>
    <b v="0"/>
    <n v="10"/>
    <n v="12"/>
    <n v="11"/>
    <s v="Environmental fee per unit"/>
    <n v="6.4000000000000001E-2"/>
    <s v="A104010150"/>
    <s v="4SR44/544"/>
    <s v="4G-13"/>
  </r>
  <r>
    <s v="A104010295"/>
    <x v="0"/>
    <x v="0"/>
    <s v="Apart"/>
    <x v="5"/>
    <b v="0"/>
    <n v="10"/>
    <n v="14"/>
    <n v="12"/>
    <s v="Environmental fee per unit"/>
    <n v="6.4000000000000001E-2"/>
    <s v="A104000340"/>
    <s v="SR8508"/>
    <m/>
  </r>
  <r>
    <s v="A104010798"/>
    <x v="0"/>
    <x v="0"/>
    <s v="Apart"/>
    <x v="5"/>
    <b v="0"/>
    <n v="1"/>
    <n v="1.4"/>
    <n v="1.2"/>
    <s v="Environmental fee per unit"/>
    <n v="6.4000000000000001E-2"/>
    <s v="A104010390"/>
    <s v="SR42/SR1136SW"/>
    <s v="RW36"/>
  </r>
  <r>
    <s v="A104010186"/>
    <x v="0"/>
    <x v="0"/>
    <s v="Apart"/>
    <x v="5"/>
    <b v="0"/>
    <n v="1"/>
    <n v="1.4"/>
    <n v="1.2"/>
    <s v="Environmental fee per unit"/>
    <n v="6.4000000000000001E-2"/>
    <s v="A104010242"/>
    <s v="SR54 / SR1130SW"/>
    <s v="RW49"/>
  </r>
  <r>
    <s v="A104010989"/>
    <x v="0"/>
    <x v="0"/>
    <s v="Apart"/>
    <x v="5"/>
    <b v="0"/>
    <n v="1"/>
    <n v="1.4"/>
    <n v="1.2"/>
    <s v="Environmental fee per unit"/>
    <n v="6.4000000000000001E-2"/>
    <s v="A104010241"/>
    <s v="SR54 / SR1130W"/>
    <m/>
  </r>
  <r>
    <s v="A104010348"/>
    <x v="0"/>
    <x v="0"/>
    <s v="Apart"/>
    <x v="5"/>
    <b v="0"/>
    <n v="1"/>
    <n v="1"/>
    <n v="1"/>
    <s v="Environmental fee per unit"/>
    <n v="6.4000000000000001E-2"/>
    <s v="A104010502"/>
    <s v="SR610SW"/>
    <m/>
  </r>
  <r>
    <s v="A104010320"/>
    <x v="0"/>
    <x v="0"/>
    <s v="Apart"/>
    <x v="5"/>
    <b v="0"/>
    <n v="1"/>
    <n v="1"/>
    <n v="1"/>
    <s v="Environmental fee per unit"/>
    <n v="6.4000000000000001E-2"/>
    <s v="A104010481"/>
    <s v="SR910SW"/>
    <m/>
  </r>
  <r>
    <s v="A104010178"/>
    <x v="0"/>
    <x v="0"/>
    <s v="Apart"/>
    <x v="5"/>
    <b v="0"/>
    <n v="2.1"/>
    <n v="2.2999999999999998"/>
    <n v="2.2000000000000002"/>
    <s v="Environmental fee per unit"/>
    <n v="6.4000000000000001E-2"/>
    <s v="A104010211"/>
    <s v="SR44W"/>
    <s v="RW42/SR1154W"/>
  </r>
  <r>
    <s v="A104010370"/>
    <x v="0"/>
    <x v="0"/>
    <s v="Apart"/>
    <x v="5"/>
    <b v="0"/>
    <n v="2.2000000000000002"/>
    <n v="2.2000000000000002"/>
    <n v="2.2000000000000002"/>
    <s v="Environmental fee per unit"/>
    <n v="6.4000000000000001E-2"/>
    <s v="A104010490"/>
    <s v="SR1156S"/>
    <s v="RW32"/>
  </r>
  <r>
    <s v="A105010730"/>
    <x v="0"/>
    <x v="0"/>
    <s v="Apart"/>
    <x v="6"/>
    <b v="0"/>
    <n v="0.18"/>
    <n v="0.2"/>
    <n v="0.19"/>
    <s v="Environmental fee per unit"/>
    <n v="6.4000000000000001E-2"/>
    <s v="A105010140"/>
    <s v="PR63 / PR5"/>
    <m/>
  </r>
  <r>
    <s v="A105010583"/>
    <x v="0"/>
    <x v="0"/>
    <s v="Apart"/>
    <x v="6"/>
    <b v="0"/>
    <n v="0.25"/>
    <n v="0.35"/>
    <n v="0.3"/>
    <s v="Environmental fee per unit"/>
    <n v="6.4000000000000001E-2"/>
    <s v="A105010130"/>
    <s v="PR70"/>
    <m/>
  </r>
  <r>
    <s v="A105010509"/>
    <x v="0"/>
    <x v="0"/>
    <s v="Apart"/>
    <x v="6"/>
    <b v="0"/>
    <n v="0.5"/>
    <n v="0.6"/>
    <n v="0.55000000000000004"/>
    <s v="Environmental fee per unit"/>
    <n v="6.4000000000000001E-2"/>
    <s v="A105010120"/>
    <s v="PR41"/>
    <m/>
  </r>
  <r>
    <s v="A105010108"/>
    <x v="0"/>
    <x v="0"/>
    <s v="Apart"/>
    <x v="6"/>
    <b v="0"/>
    <n v="0.7"/>
    <n v="0.9"/>
    <n v="0.8"/>
    <s v="Environmental fee per unit"/>
    <n v="6.4000000000000001E-2"/>
    <s v="A105010110"/>
    <s v="PR48"/>
    <m/>
  </r>
  <r>
    <s v="A105010250"/>
    <x v="0"/>
    <x v="0"/>
    <s v="Apart"/>
    <x v="6"/>
    <b v="0"/>
    <n v="0"/>
    <n v="10"/>
    <n v="0.66"/>
    <s v="Environmental fee per unit"/>
    <n v="6.4000000000000001E-2"/>
    <n v="7"/>
    <m/>
    <m/>
  </r>
  <r>
    <s v="A105010377"/>
    <x v="0"/>
    <x v="0"/>
    <s v="Apart"/>
    <x v="6"/>
    <b v="0"/>
    <n v="1.6"/>
    <n v="1.9"/>
    <n v="1.75"/>
    <s v="Environmental fee per unit"/>
    <n v="6.4000000000000001E-2"/>
    <s v="A105010100"/>
    <s v="PR44"/>
    <m/>
  </r>
  <r>
    <s v="A101010114"/>
    <x v="0"/>
    <x v="0"/>
    <s v="Apart"/>
    <x v="7"/>
    <b v="0"/>
    <n v="0"/>
    <n v="10"/>
    <n v="5"/>
    <s v="Environmental fee per unit"/>
    <n v="6.4000000000000001E-2"/>
    <n v="3"/>
    <m/>
    <m/>
  </r>
  <r>
    <s v="A111040606"/>
    <x v="1"/>
    <x v="2"/>
    <s v="Apart"/>
    <x v="8"/>
    <b v="1"/>
    <n v="0"/>
    <n v="150"/>
    <m/>
    <s v="Environmental fee per unit"/>
    <n v="0.2"/>
    <n v="1096"/>
    <m/>
    <m/>
  </r>
  <r>
    <s v="A111040104"/>
    <x v="1"/>
    <x v="2"/>
    <s v="Apart"/>
    <x v="8"/>
    <b v="1"/>
    <n v="15000"/>
    <n v="25000"/>
    <m/>
    <s v="Administrative fee"/>
    <n v="0.2"/>
    <n v="1101"/>
    <m/>
    <m/>
  </r>
  <r>
    <s v="A111040707"/>
    <x v="1"/>
    <x v="2"/>
    <s v="Apart"/>
    <x v="8"/>
    <b v="1"/>
    <n v="150"/>
    <n v="500"/>
    <m/>
    <s v="Environmental fee per unit"/>
    <n v="0.2"/>
    <n v="1097"/>
    <m/>
    <m/>
  </r>
  <r>
    <s v="A111040642"/>
    <x v="1"/>
    <x v="2"/>
    <s v="Apart"/>
    <x v="8"/>
    <b v="1"/>
    <n v="2000"/>
    <n v="5000"/>
    <m/>
    <s v="Environmental fee per unit"/>
    <n v="0.2"/>
    <n v="1099"/>
    <m/>
    <m/>
  </r>
  <r>
    <s v="A111040248"/>
    <x v="1"/>
    <x v="2"/>
    <s v="Apart"/>
    <x v="8"/>
    <b v="1"/>
    <n v="5000"/>
    <n v="15000"/>
    <m/>
    <s v="Administrative fee"/>
    <n v="0.2"/>
    <n v="1100"/>
    <m/>
    <m/>
  </r>
  <r>
    <s v="A111040850"/>
    <x v="1"/>
    <x v="2"/>
    <s v="Apart"/>
    <x v="8"/>
    <b v="1"/>
    <n v="500"/>
    <n v="2000"/>
    <m/>
    <s v="Environmental fee per unit"/>
    <n v="0.2"/>
    <n v="1098"/>
    <m/>
    <m/>
  </r>
  <r>
    <s v="A110040377"/>
    <x v="1"/>
    <x v="2"/>
    <s v="Apart"/>
    <x v="2"/>
    <b v="1"/>
    <n v="0"/>
    <n v="50"/>
    <m/>
    <s v="Environmental fee per unit"/>
    <n v="0.08"/>
    <n v="1072"/>
    <m/>
    <m/>
  </r>
  <r>
    <s v="A110040735"/>
    <x v="1"/>
    <x v="2"/>
    <s v="Apart"/>
    <x v="2"/>
    <b v="1"/>
    <n v="15000"/>
    <n v="25000"/>
    <m/>
    <s v="Environmental fee per unit"/>
    <n v="55"/>
    <n v="1077"/>
    <m/>
    <m/>
  </r>
  <r>
    <s v="A110040620"/>
    <x v="1"/>
    <x v="2"/>
    <s v="Apart"/>
    <x v="2"/>
    <b v="1"/>
    <n v="150"/>
    <n v="500"/>
    <m/>
    <s v="Environmental fee per unit"/>
    <n v="0.55000000000000004"/>
    <n v="1073"/>
    <m/>
    <m/>
  </r>
  <r>
    <s v="A110040986"/>
    <x v="1"/>
    <x v="2"/>
    <s v="Apart"/>
    <x v="2"/>
    <b v="1"/>
    <n v="2000"/>
    <n v="5000"/>
    <m/>
    <s v="Environmental fee per unit"/>
    <n v="8.5"/>
    <n v="1075"/>
    <m/>
    <m/>
  </r>
  <r>
    <s v="A110040765"/>
    <x v="1"/>
    <x v="2"/>
    <s v="Apart"/>
    <x v="2"/>
    <b v="1"/>
    <n v="5000"/>
    <n v="15000"/>
    <m/>
    <s v="Environmental fee per unit"/>
    <n v="27.5"/>
    <n v="1076"/>
    <m/>
    <m/>
  </r>
  <r>
    <s v="A110040621"/>
    <x v="1"/>
    <x v="2"/>
    <s v="Apart"/>
    <x v="2"/>
    <b v="1"/>
    <n v="500"/>
    <n v="2000"/>
    <m/>
    <s v="Environmental fee per unit"/>
    <n v="2.1"/>
    <n v="1074"/>
    <m/>
    <m/>
  </r>
  <r>
    <s v="A110040171"/>
    <x v="1"/>
    <x v="2"/>
    <s v="Apart"/>
    <x v="2"/>
    <b v="1"/>
    <n v="50"/>
    <n v="150"/>
    <m/>
    <s v="Environmental fee per unit"/>
    <n v="0.18"/>
    <n v="1072"/>
    <m/>
    <m/>
  </r>
  <r>
    <s v="A108040980"/>
    <x v="1"/>
    <x v="2"/>
    <s v="Apart"/>
    <x v="4"/>
    <b v="1"/>
    <n v="0"/>
    <n v="150"/>
    <m/>
    <s v="Environmental fee per unit"/>
    <n v="6.4000000000000001E-2"/>
    <n v="1048"/>
    <m/>
    <m/>
  </r>
  <r>
    <s v="A108040972"/>
    <x v="1"/>
    <x v="2"/>
    <s v="Apart"/>
    <x v="4"/>
    <b v="1"/>
    <n v="15000"/>
    <n v="25000"/>
    <m/>
    <s v="Environmental fee per unit"/>
    <n v="5"/>
    <n v="1053"/>
    <m/>
    <m/>
  </r>
  <r>
    <s v="A108040667"/>
    <x v="1"/>
    <x v="2"/>
    <s v="Apart"/>
    <x v="4"/>
    <b v="1"/>
    <n v="150"/>
    <n v="500"/>
    <m/>
    <s v="Environmental fee per unit"/>
    <n v="0.3"/>
    <n v="1049"/>
    <m/>
    <m/>
  </r>
  <r>
    <s v="A108040772"/>
    <x v="1"/>
    <x v="2"/>
    <s v="Apart"/>
    <x v="4"/>
    <b v="1"/>
    <n v="2000"/>
    <n v="5000"/>
    <m/>
    <s v="Environmental fee per unit"/>
    <n v="2.5"/>
    <n v="1051"/>
    <m/>
    <m/>
  </r>
  <r>
    <s v="A108040031"/>
    <x v="1"/>
    <x v="2"/>
    <s v="Apart"/>
    <x v="4"/>
    <b v="1"/>
    <n v="5000"/>
    <n v="15000"/>
    <m/>
    <s v="Environmental fee per unit"/>
    <n v="5"/>
    <n v="1052"/>
    <m/>
    <m/>
  </r>
  <r>
    <s v="A108040041"/>
    <x v="1"/>
    <x v="2"/>
    <s v="Apart"/>
    <x v="4"/>
    <b v="1"/>
    <n v="500"/>
    <n v="2000"/>
    <m/>
    <s v="Environmental fee per unit"/>
    <n v="1"/>
    <n v="1050"/>
    <m/>
    <m/>
  </r>
  <r>
    <s v="A111050713"/>
    <x v="2"/>
    <x v="2"/>
    <s v="Apart"/>
    <x v="8"/>
    <b v="1"/>
    <n v="0"/>
    <n v="150"/>
    <m/>
    <s v="Environmental fee per unit"/>
    <n v="0.2"/>
    <n v="1102"/>
    <m/>
    <m/>
  </r>
  <r>
    <s v="A111050614"/>
    <x v="2"/>
    <x v="2"/>
    <s v="Apart"/>
    <x v="8"/>
    <b v="1"/>
    <n v="15000"/>
    <n v="25000"/>
    <m/>
    <s v="Administrative fee"/>
    <n v="0.2"/>
    <n v="1107"/>
    <m/>
    <m/>
  </r>
  <r>
    <s v="A111050791"/>
    <x v="2"/>
    <x v="2"/>
    <s v="Apart"/>
    <x v="8"/>
    <b v="1"/>
    <n v="150"/>
    <n v="500"/>
    <m/>
    <s v="Environmental fee per unit"/>
    <n v="0.2"/>
    <n v="1103"/>
    <m/>
    <m/>
  </r>
  <r>
    <s v="A111050870"/>
    <x v="2"/>
    <x v="2"/>
    <s v="Apart"/>
    <x v="8"/>
    <b v="1"/>
    <n v="2000"/>
    <n v="5000"/>
    <m/>
    <s v="Environmental fee per unit"/>
    <n v="0.2"/>
    <n v="1105"/>
    <m/>
    <m/>
  </r>
  <r>
    <s v="A111050700"/>
    <x v="2"/>
    <x v="2"/>
    <s v="Apart"/>
    <x v="8"/>
    <b v="1"/>
    <n v="5000"/>
    <n v="15000"/>
    <m/>
    <s v="Administrative fee"/>
    <n v="0.2"/>
    <n v="1106"/>
    <m/>
    <m/>
  </r>
  <r>
    <s v="A111050308"/>
    <x v="2"/>
    <x v="2"/>
    <s v="Apart"/>
    <x v="8"/>
    <b v="1"/>
    <n v="500"/>
    <n v="2000"/>
    <m/>
    <s v="Environmental fee per unit"/>
    <n v="0.2"/>
    <n v="1104"/>
    <m/>
    <m/>
  </r>
  <r>
    <s v="A110050983"/>
    <x v="2"/>
    <x v="3"/>
    <s v="Apart"/>
    <x v="2"/>
    <b v="1"/>
    <n v="100000"/>
    <n v="150000"/>
    <m/>
    <m/>
    <m/>
    <n v="1133"/>
    <m/>
    <m/>
  </r>
  <r>
    <s v="A110050370"/>
    <x v="2"/>
    <x v="3"/>
    <s v="Apart"/>
    <x v="2"/>
    <b v="1"/>
    <n v="150000"/>
    <n v="200000"/>
    <m/>
    <m/>
    <m/>
    <n v="1134"/>
    <m/>
    <m/>
  </r>
  <r>
    <s v="A110050650"/>
    <x v="2"/>
    <x v="3"/>
    <s v="Apart"/>
    <x v="2"/>
    <b v="1"/>
    <n v="200000"/>
    <n v="999999999"/>
    <m/>
    <m/>
    <m/>
    <n v="1135"/>
    <m/>
    <m/>
  </r>
  <r>
    <s v="A110050108"/>
    <x v="2"/>
    <x v="3"/>
    <s v="Apart"/>
    <x v="2"/>
    <b v="1"/>
    <n v="25000"/>
    <n v="60000"/>
    <m/>
    <m/>
    <m/>
    <n v="1131"/>
    <m/>
    <m/>
  </r>
  <r>
    <s v="A110050443"/>
    <x v="2"/>
    <x v="3"/>
    <s v="Apart"/>
    <x v="2"/>
    <b v="1"/>
    <n v="60000"/>
    <n v="100000"/>
    <m/>
    <m/>
    <m/>
    <n v="1132"/>
    <m/>
    <m/>
  </r>
  <r>
    <s v="A110050117"/>
    <x v="2"/>
    <x v="2"/>
    <s v="Apart"/>
    <x v="2"/>
    <b v="1"/>
    <n v="0"/>
    <n v="50"/>
    <m/>
    <s v="Environmental fee per unit"/>
    <n v="0.08"/>
    <n v="1078"/>
    <m/>
    <m/>
  </r>
  <r>
    <s v="A110050110"/>
    <x v="2"/>
    <x v="2"/>
    <s v="Apart"/>
    <x v="2"/>
    <b v="1"/>
    <n v="15000"/>
    <n v="25000"/>
    <m/>
    <s v="Environmental fee per unit"/>
    <n v="55"/>
    <n v="1083"/>
    <m/>
    <m/>
  </r>
  <r>
    <s v="A110050838"/>
    <x v="2"/>
    <x v="2"/>
    <s v="Apart"/>
    <x v="2"/>
    <b v="1"/>
    <n v="150"/>
    <n v="500"/>
    <m/>
    <s v="Environmental fee per unit"/>
    <n v="0.55000000000000004"/>
    <n v="1079"/>
    <m/>
    <m/>
  </r>
  <r>
    <s v="A110050987"/>
    <x v="2"/>
    <x v="2"/>
    <s v="Apart"/>
    <x v="2"/>
    <b v="1"/>
    <n v="2000"/>
    <n v="5000"/>
    <m/>
    <s v="Environmental fee per unit"/>
    <n v="8.5"/>
    <n v="1081"/>
    <m/>
    <m/>
  </r>
  <r>
    <s v="A110050318"/>
    <x v="2"/>
    <x v="2"/>
    <s v="Apart"/>
    <x v="2"/>
    <b v="1"/>
    <n v="5000"/>
    <n v="15000"/>
    <m/>
    <s v="Environmental fee per unit"/>
    <n v="27.5"/>
    <n v="1082"/>
    <m/>
    <m/>
  </r>
  <r>
    <s v="A110050167"/>
    <x v="2"/>
    <x v="2"/>
    <s v="Apart"/>
    <x v="2"/>
    <b v="1"/>
    <n v="500"/>
    <n v="2000"/>
    <m/>
    <s v="Environmental fee per unit"/>
    <n v="2.1"/>
    <n v="1080"/>
    <m/>
    <m/>
  </r>
  <r>
    <s v="A110050796"/>
    <x v="2"/>
    <x v="2"/>
    <s v="Apart"/>
    <x v="2"/>
    <b v="1"/>
    <n v="50"/>
    <n v="150"/>
    <m/>
    <s v="Environmental fee per unit"/>
    <n v="0.18"/>
    <n v="1078"/>
    <m/>
    <m/>
  </r>
  <r>
    <s v="A108050666"/>
    <x v="2"/>
    <x v="3"/>
    <s v="Apart"/>
    <x v="4"/>
    <b v="1"/>
    <n v="100000"/>
    <n v="150000"/>
    <m/>
    <m/>
    <m/>
    <n v="1149"/>
    <m/>
    <m/>
  </r>
  <r>
    <s v="A108050276"/>
    <x v="2"/>
    <x v="3"/>
    <s v="Apart"/>
    <x v="4"/>
    <b v="1"/>
    <n v="150000"/>
    <n v="200000"/>
    <m/>
    <m/>
    <m/>
    <n v="1150"/>
    <m/>
    <m/>
  </r>
  <r>
    <s v="A108050630"/>
    <x v="2"/>
    <x v="3"/>
    <s v="Apart"/>
    <x v="4"/>
    <b v="1"/>
    <n v="200000"/>
    <n v="999999999"/>
    <m/>
    <m/>
    <m/>
    <n v="1151"/>
    <m/>
    <m/>
  </r>
  <r>
    <s v="A108050534"/>
    <x v="2"/>
    <x v="3"/>
    <s v="Apart"/>
    <x v="4"/>
    <b v="1"/>
    <n v="25000"/>
    <n v="60000"/>
    <m/>
    <m/>
    <m/>
    <n v="1147"/>
    <m/>
    <m/>
  </r>
  <r>
    <s v="A108050988"/>
    <x v="2"/>
    <x v="3"/>
    <s v="Apart"/>
    <x v="4"/>
    <b v="1"/>
    <n v="60000"/>
    <n v="100000"/>
    <m/>
    <m/>
    <m/>
    <n v="1148"/>
    <m/>
    <m/>
  </r>
  <r>
    <s v="A108050253"/>
    <x v="2"/>
    <x v="2"/>
    <s v="Apart"/>
    <x v="4"/>
    <b v="1"/>
    <n v="0"/>
    <n v="150"/>
    <m/>
    <s v="Environmental fee per unit"/>
    <n v="6.4000000000000001E-2"/>
    <n v="1054"/>
    <m/>
    <m/>
  </r>
  <r>
    <s v="A108050156"/>
    <x v="2"/>
    <x v="2"/>
    <s v="Apart"/>
    <x v="4"/>
    <b v="1"/>
    <n v="15000"/>
    <n v="25000"/>
    <m/>
    <s v="Environmental fee per unit"/>
    <n v="5"/>
    <n v="1059"/>
    <m/>
    <m/>
  </r>
  <r>
    <s v="A108050204"/>
    <x v="2"/>
    <x v="2"/>
    <s v="Apart"/>
    <x v="4"/>
    <b v="1"/>
    <n v="150"/>
    <n v="500"/>
    <m/>
    <s v="Environmental fee per unit"/>
    <n v="0.3"/>
    <n v="1055"/>
    <m/>
    <m/>
  </r>
  <r>
    <s v="A108050020"/>
    <x v="2"/>
    <x v="2"/>
    <s v="Apart"/>
    <x v="4"/>
    <b v="1"/>
    <n v="2000"/>
    <n v="5000"/>
    <m/>
    <s v="Environmental fee per unit"/>
    <n v="2.5"/>
    <n v="1057"/>
    <m/>
    <m/>
  </r>
  <r>
    <s v="A108050636"/>
    <x v="2"/>
    <x v="2"/>
    <s v="Apart"/>
    <x v="4"/>
    <b v="1"/>
    <n v="5000"/>
    <n v="15000"/>
    <m/>
    <s v="Environmental fee per unit"/>
    <n v="5"/>
    <n v="1058"/>
    <m/>
    <m/>
  </r>
  <r>
    <s v="A108050859"/>
    <x v="2"/>
    <x v="2"/>
    <s v="Apart"/>
    <x v="4"/>
    <b v="1"/>
    <n v="500"/>
    <n v="2000"/>
    <m/>
    <s v="Environmental fee per unit"/>
    <n v="1"/>
    <n v="1056"/>
    <m/>
    <m/>
  </r>
  <r>
    <s v="A111060824"/>
    <x v="3"/>
    <x v="2"/>
    <s v="Apart"/>
    <x v="8"/>
    <b v="1"/>
    <n v="0"/>
    <n v="150"/>
    <m/>
    <s v="Environmental fee per unit"/>
    <n v="0.2"/>
    <n v="1108"/>
    <m/>
    <m/>
  </r>
  <r>
    <s v="A111060042"/>
    <x v="3"/>
    <x v="2"/>
    <s v="Apart"/>
    <x v="8"/>
    <b v="1"/>
    <n v="15000"/>
    <n v="25000"/>
    <m/>
    <s v="Administrative fee"/>
    <n v="0.2"/>
    <n v="1113"/>
    <m/>
    <m/>
  </r>
  <r>
    <s v="A111060123"/>
    <x v="3"/>
    <x v="2"/>
    <s v="Apart"/>
    <x v="8"/>
    <b v="1"/>
    <n v="150"/>
    <n v="500"/>
    <m/>
    <s v="Environmental fee per unit"/>
    <n v="0.2"/>
    <n v="1109"/>
    <m/>
    <m/>
  </r>
  <r>
    <s v="A111060579"/>
    <x v="3"/>
    <x v="2"/>
    <s v="Apart"/>
    <x v="8"/>
    <b v="1"/>
    <n v="2000"/>
    <n v="5000"/>
    <m/>
    <s v="Environmental fee per unit"/>
    <n v="0.2"/>
    <n v="1111"/>
    <m/>
    <m/>
  </r>
  <r>
    <s v="A111060801"/>
    <x v="3"/>
    <x v="2"/>
    <s v="Apart"/>
    <x v="8"/>
    <b v="1"/>
    <n v="5000"/>
    <n v="15000"/>
    <m/>
    <s v="Administrative fee"/>
    <n v="0.2"/>
    <n v="1112"/>
    <m/>
    <m/>
  </r>
  <r>
    <s v="A111060815"/>
    <x v="3"/>
    <x v="2"/>
    <s v="Apart"/>
    <x v="8"/>
    <b v="1"/>
    <n v="500"/>
    <n v="2000"/>
    <m/>
    <s v="Environmental fee per unit"/>
    <n v="0.2"/>
    <n v="1110"/>
    <m/>
    <m/>
  </r>
  <r>
    <s v="A110060592"/>
    <x v="3"/>
    <x v="2"/>
    <s v="Apart"/>
    <x v="2"/>
    <b v="1"/>
    <n v="0"/>
    <n v="50"/>
    <m/>
    <s v="Environmental fee per unit"/>
    <n v="0.08"/>
    <n v="1084"/>
    <m/>
    <m/>
  </r>
  <r>
    <s v="A110060929"/>
    <x v="3"/>
    <x v="2"/>
    <s v="Apart"/>
    <x v="2"/>
    <b v="1"/>
    <n v="15000"/>
    <n v="25000"/>
    <m/>
    <s v="Environmental fee per unit"/>
    <n v="55"/>
    <n v="1089"/>
    <m/>
    <m/>
  </r>
  <r>
    <s v="A110060951"/>
    <x v="3"/>
    <x v="2"/>
    <s v="Apart"/>
    <x v="2"/>
    <b v="1"/>
    <n v="150"/>
    <n v="500"/>
    <m/>
    <s v="Environmental fee per unit"/>
    <n v="0.55000000000000004"/>
    <n v="1085"/>
    <m/>
    <m/>
  </r>
  <r>
    <s v="A110060589"/>
    <x v="3"/>
    <x v="2"/>
    <s v="Apart"/>
    <x v="2"/>
    <b v="1"/>
    <n v="2000"/>
    <n v="5000"/>
    <m/>
    <s v="Environmental fee per unit"/>
    <n v="8.5"/>
    <n v="1087"/>
    <m/>
    <m/>
  </r>
  <r>
    <s v="A110060693"/>
    <x v="3"/>
    <x v="2"/>
    <s v="Apart"/>
    <x v="2"/>
    <b v="1"/>
    <n v="5000"/>
    <n v="15000"/>
    <m/>
    <s v="Environmental fee per unit"/>
    <n v="27.5"/>
    <n v="1088"/>
    <m/>
    <m/>
  </r>
  <r>
    <s v="A110060319"/>
    <x v="3"/>
    <x v="2"/>
    <s v="Apart"/>
    <x v="2"/>
    <b v="1"/>
    <n v="500"/>
    <n v="2000"/>
    <m/>
    <s v="Environmental fee per unit"/>
    <n v="2.1"/>
    <n v="1086"/>
    <m/>
    <m/>
  </r>
  <r>
    <s v="A110060026"/>
    <x v="3"/>
    <x v="2"/>
    <s v="Apart"/>
    <x v="2"/>
    <b v="1"/>
    <n v="50"/>
    <n v="150"/>
    <m/>
    <s v="Environmental fee per unit"/>
    <n v="0.18"/>
    <n v="1084"/>
    <m/>
    <m/>
  </r>
  <r>
    <s v="A108060244"/>
    <x v="3"/>
    <x v="2"/>
    <s v="Apart"/>
    <x v="4"/>
    <b v="1"/>
    <n v="0"/>
    <n v="150"/>
    <m/>
    <s v="Environmental fee per unit"/>
    <n v="6.4000000000000001E-2"/>
    <n v="1060"/>
    <m/>
    <m/>
  </r>
  <r>
    <s v="A108060577"/>
    <x v="3"/>
    <x v="2"/>
    <s v="Apart"/>
    <x v="4"/>
    <b v="1"/>
    <n v="15000"/>
    <n v="25000"/>
    <m/>
    <s v="Environmental fee per unit"/>
    <n v="5"/>
    <n v="1065"/>
    <m/>
    <m/>
  </r>
  <r>
    <s v="A108060129"/>
    <x v="3"/>
    <x v="2"/>
    <s v="Apart"/>
    <x v="4"/>
    <b v="1"/>
    <n v="150"/>
    <n v="500"/>
    <m/>
    <s v="Environmental fee per unit"/>
    <n v="0.3"/>
    <n v="1061"/>
    <m/>
    <m/>
  </r>
  <r>
    <s v="A108060685"/>
    <x v="3"/>
    <x v="2"/>
    <s v="Apart"/>
    <x v="4"/>
    <b v="1"/>
    <n v="2000"/>
    <n v="5000"/>
    <m/>
    <s v="Environmental fee per unit"/>
    <n v="2.5"/>
    <n v="1063"/>
    <m/>
    <m/>
  </r>
  <r>
    <s v="A108060117"/>
    <x v="3"/>
    <x v="2"/>
    <s v="Apart"/>
    <x v="4"/>
    <b v="1"/>
    <n v="5000"/>
    <n v="15000"/>
    <m/>
    <s v="Environmental fee per unit"/>
    <n v="5"/>
    <n v="1064"/>
    <m/>
    <m/>
  </r>
  <r>
    <s v="A108060484"/>
    <x v="3"/>
    <x v="2"/>
    <s v="Apart"/>
    <x v="4"/>
    <b v="1"/>
    <n v="500"/>
    <n v="2000"/>
    <m/>
    <s v="Environmental fee per unit"/>
    <n v="1"/>
    <n v="1062"/>
    <m/>
    <m/>
  </r>
  <r>
    <s v="A102020170"/>
    <x v="4"/>
    <x v="1"/>
    <s v="Apart"/>
    <x v="0"/>
    <b v="0"/>
    <n v="0"/>
    <n v="30"/>
    <n v="15"/>
    <s v="Environmental fee per unit"/>
    <n v="6.4000000000000001E-2"/>
    <n v="413"/>
    <m/>
    <m/>
  </r>
  <r>
    <s v="A102020109"/>
    <x v="4"/>
    <x v="1"/>
    <s v="Apart"/>
    <x v="0"/>
    <b v="0"/>
    <n v="10000"/>
    <n v="10500"/>
    <n v="10250"/>
    <s v="Environmental fee per unit"/>
    <n v="5"/>
    <n v="578"/>
    <m/>
    <m/>
  </r>
  <r>
    <s v="A102020252"/>
    <x v="4"/>
    <x v="1"/>
    <s v="Apart"/>
    <x v="0"/>
    <b v="0"/>
    <n v="1000"/>
    <n v="1250"/>
    <n v="1125"/>
    <s v="Environmental fee per unit"/>
    <n v="1"/>
    <n v="490"/>
    <m/>
    <m/>
  </r>
  <r>
    <s v="A102020760"/>
    <x v="4"/>
    <x v="1"/>
    <s v="Apart"/>
    <x v="0"/>
    <b v="0"/>
    <n v="10500"/>
    <n v="11000"/>
    <n v="10750"/>
    <s v="Environmental fee per unit"/>
    <n v="5"/>
    <n v="579"/>
    <m/>
    <m/>
  </r>
  <r>
    <s v="A102020566"/>
    <x v="4"/>
    <x v="1"/>
    <s v="Apart"/>
    <x v="0"/>
    <b v="0"/>
    <n v="11000"/>
    <n v="11500"/>
    <n v="11250"/>
    <s v="Environmental fee per unit"/>
    <n v="5"/>
    <n v="580"/>
    <m/>
    <m/>
  </r>
  <r>
    <s v="A102020159"/>
    <x v="4"/>
    <x v="1"/>
    <s v="Apart"/>
    <x v="0"/>
    <b v="0"/>
    <n v="11500"/>
    <n v="12000"/>
    <n v="11750"/>
    <s v="Environmental fee per unit"/>
    <n v="5"/>
    <n v="581"/>
    <m/>
    <m/>
  </r>
  <r>
    <s v="A102020278"/>
    <x v="4"/>
    <x v="1"/>
    <s v="Apart"/>
    <x v="0"/>
    <b v="0"/>
    <n v="12000"/>
    <n v="12500"/>
    <n v="12250"/>
    <s v="Environmental fee per unit"/>
    <n v="5"/>
    <n v="582"/>
    <m/>
    <m/>
  </r>
  <r>
    <s v="A102020218"/>
    <x v="4"/>
    <x v="1"/>
    <s v="Apart"/>
    <x v="0"/>
    <b v="0"/>
    <n v="120"/>
    <n v="150"/>
    <n v="135"/>
    <s v="Environmental fee per unit"/>
    <n v="6.4000000000000001E-2"/>
    <n v="417"/>
    <m/>
    <m/>
  </r>
  <r>
    <s v="A102020288"/>
    <x v="4"/>
    <x v="1"/>
    <s v="Apart"/>
    <x v="0"/>
    <b v="0"/>
    <n v="12500"/>
    <n v="13000"/>
    <n v="12750"/>
    <s v="Environmental fee per unit"/>
    <n v="5"/>
    <n v="583"/>
    <m/>
    <m/>
  </r>
  <r>
    <s v="A102020592"/>
    <x v="4"/>
    <x v="1"/>
    <s v="Apart"/>
    <x v="0"/>
    <b v="0"/>
    <n v="1250"/>
    <n v="1500"/>
    <n v="1375"/>
    <s v="Environmental fee per unit"/>
    <n v="1"/>
    <n v="491"/>
    <m/>
    <m/>
  </r>
  <r>
    <s v="A102020619"/>
    <x v="4"/>
    <x v="1"/>
    <s v="Apart"/>
    <x v="0"/>
    <b v="0"/>
    <n v="13000"/>
    <n v="13500"/>
    <n v="13250"/>
    <s v="Environmental fee per unit"/>
    <n v="5"/>
    <n v="584"/>
    <m/>
    <m/>
  </r>
  <r>
    <s v="A102020215"/>
    <x v="4"/>
    <x v="1"/>
    <s v="Apart"/>
    <x v="0"/>
    <b v="0"/>
    <n v="13500"/>
    <n v="14000"/>
    <n v="13750"/>
    <s v="Environmental fee per unit"/>
    <n v="5"/>
    <n v="585"/>
    <m/>
    <m/>
  </r>
  <r>
    <s v="A102020734"/>
    <x v="4"/>
    <x v="1"/>
    <s v="Apart"/>
    <x v="0"/>
    <b v="0"/>
    <n v="14000"/>
    <n v="14500"/>
    <n v="14250"/>
    <s v="Environmental fee per unit"/>
    <n v="5"/>
    <n v="586"/>
    <m/>
    <m/>
  </r>
  <r>
    <s v="A102020351"/>
    <x v="4"/>
    <x v="1"/>
    <s v="Apart"/>
    <x v="0"/>
    <b v="0"/>
    <n v="14500"/>
    <n v="15000"/>
    <n v="14750"/>
    <s v="Environmental fee per unit"/>
    <n v="5"/>
    <n v="587"/>
    <m/>
    <m/>
  </r>
  <r>
    <s v="A102020105"/>
    <x v="4"/>
    <x v="1"/>
    <s v="Apart"/>
    <x v="0"/>
    <b v="0"/>
    <n v="15000"/>
    <n v="20000"/>
    <n v="17500"/>
    <s v="Environmental fee per unit"/>
    <n v="5"/>
    <n v="668"/>
    <m/>
    <m/>
  </r>
  <r>
    <s v="A102020608"/>
    <x v="4"/>
    <x v="1"/>
    <s v="Apart"/>
    <x v="0"/>
    <b v="0"/>
    <n v="1500"/>
    <n v="1750"/>
    <n v="1625"/>
    <s v="Environmental fee per unit"/>
    <n v="1"/>
    <n v="492"/>
    <m/>
    <m/>
  </r>
  <r>
    <s v="A102020569"/>
    <x v="4"/>
    <x v="1"/>
    <s v="Apart"/>
    <x v="0"/>
    <b v="0"/>
    <n v="150"/>
    <n v="185"/>
    <n v="167.5"/>
    <s v="Environmental fee per unit"/>
    <n v="0.3"/>
    <n v="438"/>
    <m/>
    <m/>
  </r>
  <r>
    <s v="A102020040"/>
    <x v="4"/>
    <x v="1"/>
    <s v="Apart"/>
    <x v="0"/>
    <b v="0"/>
    <n v="1750"/>
    <n v="2000"/>
    <n v="1875"/>
    <s v="Environmental fee per unit"/>
    <n v="1"/>
    <n v="493"/>
    <m/>
    <m/>
  </r>
  <r>
    <s v="A102020677"/>
    <x v="4"/>
    <x v="1"/>
    <s v="Apart"/>
    <x v="0"/>
    <b v="0"/>
    <n v="185"/>
    <n v="220"/>
    <n v="202.5"/>
    <s v="Environmental fee per unit"/>
    <n v="0.3"/>
    <n v="439"/>
    <m/>
    <m/>
  </r>
  <r>
    <s v="A102020362"/>
    <x v="4"/>
    <x v="1"/>
    <s v="Apart"/>
    <x v="0"/>
    <b v="0"/>
    <n v="20000"/>
    <n v="25000"/>
    <n v="22500"/>
    <s v="Environmental fee per unit"/>
    <n v="5"/>
    <n v="669"/>
    <m/>
    <m/>
  </r>
  <r>
    <s v="A102020687"/>
    <x v="4"/>
    <x v="1"/>
    <s v="Apart"/>
    <x v="0"/>
    <b v="0"/>
    <n v="2000"/>
    <n v="2300"/>
    <n v="2150"/>
    <s v="Environmental fee per unit"/>
    <n v="2.5"/>
    <n v="518"/>
    <m/>
    <m/>
  </r>
  <r>
    <s v="A102020735"/>
    <x v="4"/>
    <x v="1"/>
    <s v="Apart"/>
    <x v="0"/>
    <b v="0"/>
    <n v="220"/>
    <n v="255"/>
    <n v="237.5"/>
    <s v="Environmental fee per unit"/>
    <n v="0.3"/>
    <n v="440"/>
    <m/>
    <m/>
  </r>
  <r>
    <s v="A102020660"/>
    <x v="4"/>
    <x v="1"/>
    <s v="Apart"/>
    <x v="0"/>
    <b v="0"/>
    <n v="2300"/>
    <n v="2600"/>
    <n v="2450"/>
    <s v="Environmental fee per unit"/>
    <n v="2.5"/>
    <n v="519"/>
    <m/>
    <m/>
  </r>
  <r>
    <s v="A102020635"/>
    <x v="4"/>
    <x v="1"/>
    <s v="Apart"/>
    <x v="0"/>
    <b v="0"/>
    <n v="25000"/>
    <n v="999999999"/>
    <m/>
    <m/>
    <m/>
    <n v="678"/>
    <m/>
    <m/>
  </r>
  <r>
    <s v="A102020498"/>
    <x v="4"/>
    <x v="1"/>
    <s v="Apart"/>
    <x v="0"/>
    <b v="0"/>
    <n v="255"/>
    <n v="290"/>
    <n v="272.5"/>
    <s v="Environmental fee per unit"/>
    <n v="0.3"/>
    <n v="441"/>
    <m/>
    <m/>
  </r>
  <r>
    <s v="A102020307"/>
    <x v="4"/>
    <x v="1"/>
    <s v="Apart"/>
    <x v="0"/>
    <b v="0"/>
    <n v="2600"/>
    <n v="2900"/>
    <n v="2750"/>
    <s v="Environmental fee per unit"/>
    <n v="2.5"/>
    <n v="520"/>
    <m/>
    <m/>
  </r>
  <r>
    <s v="A102020468"/>
    <x v="4"/>
    <x v="1"/>
    <s v="Apart"/>
    <x v="0"/>
    <b v="0"/>
    <n v="2900"/>
    <n v="3200"/>
    <n v="3050"/>
    <s v="Environmental fee per unit"/>
    <n v="2.5"/>
    <n v="521"/>
    <m/>
    <m/>
  </r>
  <r>
    <s v="A102020158"/>
    <x v="4"/>
    <x v="1"/>
    <s v="Apart"/>
    <x v="0"/>
    <b v="0"/>
    <n v="290"/>
    <n v="325"/>
    <n v="307.5"/>
    <s v="Environmental fee per unit"/>
    <n v="0.3"/>
    <n v="442"/>
    <m/>
    <m/>
  </r>
  <r>
    <s v="A102020416"/>
    <x v="4"/>
    <x v="1"/>
    <s v="Apart"/>
    <x v="0"/>
    <b v="0"/>
    <n v="30"/>
    <n v="60"/>
    <n v="45"/>
    <s v="Environmental fee per unit"/>
    <n v="6.4000000000000001E-2"/>
    <n v="414"/>
    <m/>
    <m/>
  </r>
  <r>
    <s v="A102020323"/>
    <x v="4"/>
    <x v="1"/>
    <s v="Apart"/>
    <x v="0"/>
    <b v="0"/>
    <n v="3200"/>
    <n v="3500"/>
    <n v="3350"/>
    <s v="Environmental fee per unit"/>
    <n v="2.5"/>
    <n v="522"/>
    <m/>
    <m/>
  </r>
  <r>
    <s v="A102020194"/>
    <x v="4"/>
    <x v="1"/>
    <s v="Apart"/>
    <x v="0"/>
    <b v="0"/>
    <n v="325"/>
    <n v="360"/>
    <n v="342.5"/>
    <s v="Environmental fee per unit"/>
    <n v="0.3"/>
    <n v="443"/>
    <m/>
    <m/>
  </r>
  <r>
    <s v="A102020951"/>
    <x v="4"/>
    <x v="1"/>
    <s v="Apart"/>
    <x v="0"/>
    <b v="0"/>
    <n v="3500"/>
    <n v="3800"/>
    <n v="3650"/>
    <s v="Environmental fee per unit"/>
    <n v="2.5"/>
    <n v="523"/>
    <m/>
    <m/>
  </r>
  <r>
    <s v="A102020303"/>
    <x v="4"/>
    <x v="1"/>
    <s v="Apart"/>
    <x v="0"/>
    <b v="0"/>
    <n v="360"/>
    <n v="395"/>
    <n v="377.5"/>
    <s v="Environmental fee per unit"/>
    <n v="0.3"/>
    <n v="444"/>
    <m/>
    <m/>
  </r>
  <r>
    <s v="A102020769"/>
    <x v="4"/>
    <x v="1"/>
    <s v="Apart"/>
    <x v="0"/>
    <b v="0"/>
    <n v="3800"/>
    <n v="4100"/>
    <n v="3950"/>
    <s v="Environmental fee per unit"/>
    <n v="2.5"/>
    <n v="524"/>
    <m/>
    <m/>
  </r>
  <r>
    <s v="A102020222"/>
    <x v="4"/>
    <x v="1"/>
    <s v="Apart"/>
    <x v="0"/>
    <b v="0"/>
    <n v="395"/>
    <n v="430"/>
    <n v="412.5"/>
    <s v="Environmental fee per unit"/>
    <n v="0.3"/>
    <n v="445"/>
    <m/>
    <m/>
  </r>
  <r>
    <s v="A102020958"/>
    <x v="4"/>
    <x v="1"/>
    <s v="Apart"/>
    <x v="0"/>
    <b v="0"/>
    <n v="4100"/>
    <n v="4400"/>
    <n v="4250"/>
    <s v="Environmental fee per unit"/>
    <n v="2.5"/>
    <n v="525"/>
    <m/>
    <m/>
  </r>
  <r>
    <s v="A102020991"/>
    <x v="4"/>
    <x v="1"/>
    <s v="Apart"/>
    <x v="0"/>
    <b v="0"/>
    <n v="430"/>
    <n v="465"/>
    <n v="447.5"/>
    <s v="Environmental fee per unit"/>
    <n v="0.3"/>
    <n v="446"/>
    <m/>
    <m/>
  </r>
  <r>
    <s v="A102020074"/>
    <x v="4"/>
    <x v="1"/>
    <s v="Apart"/>
    <x v="0"/>
    <b v="0"/>
    <n v="4400"/>
    <n v="4700"/>
    <n v="4550"/>
    <s v="Environmental fee per unit"/>
    <n v="2.5"/>
    <n v="526"/>
    <m/>
    <m/>
  </r>
  <r>
    <s v="A102020059"/>
    <x v="4"/>
    <x v="1"/>
    <s v="Apart"/>
    <x v="0"/>
    <b v="0"/>
    <n v="465"/>
    <n v="500"/>
    <n v="482.5"/>
    <s v="Environmental fee per unit"/>
    <n v="0.3"/>
    <n v="447"/>
    <m/>
    <m/>
  </r>
  <r>
    <s v="A102020009"/>
    <x v="4"/>
    <x v="1"/>
    <s v="Apart"/>
    <x v="0"/>
    <b v="0"/>
    <n v="4700"/>
    <n v="5000"/>
    <n v="4850"/>
    <s v="Environmental fee per unit"/>
    <n v="2.5"/>
    <n v="527"/>
    <m/>
    <m/>
  </r>
  <r>
    <s v="A102020567"/>
    <x v="4"/>
    <x v="1"/>
    <s v="Apart"/>
    <x v="0"/>
    <b v="0"/>
    <n v="5000"/>
    <n v="5500"/>
    <n v="5250"/>
    <s v="Environmental fee per unit"/>
    <n v="5"/>
    <n v="568"/>
    <m/>
    <m/>
  </r>
  <r>
    <s v="A102020911"/>
    <x v="4"/>
    <x v="1"/>
    <s v="Apart"/>
    <x v="0"/>
    <b v="0"/>
    <n v="500"/>
    <n v="750"/>
    <n v="625"/>
    <s v="Environmental fee per unit"/>
    <n v="1"/>
    <n v="488"/>
    <m/>
    <m/>
  </r>
  <r>
    <s v="A102020306"/>
    <x v="4"/>
    <x v="1"/>
    <s v="Apart"/>
    <x v="0"/>
    <b v="0"/>
    <n v="5500"/>
    <n v="6000"/>
    <n v="5750"/>
    <s v="Environmental fee per unit"/>
    <n v="5"/>
    <n v="569"/>
    <m/>
    <m/>
  </r>
  <r>
    <s v="A102020954"/>
    <x v="4"/>
    <x v="1"/>
    <s v="Apart"/>
    <x v="0"/>
    <b v="0"/>
    <n v="6000"/>
    <n v="6500"/>
    <n v="6250"/>
    <s v="Environmental fee per unit"/>
    <n v="5"/>
    <n v="570"/>
    <m/>
    <m/>
  </r>
  <r>
    <s v="A102020497"/>
    <x v="4"/>
    <x v="1"/>
    <s v="Apart"/>
    <x v="0"/>
    <b v="0"/>
    <n v="60"/>
    <n v="90"/>
    <n v="75"/>
    <s v="Environmental fee per unit"/>
    <n v="6.4000000000000001E-2"/>
    <n v="415"/>
    <m/>
    <m/>
  </r>
  <r>
    <s v="A102020679"/>
    <x v="4"/>
    <x v="1"/>
    <s v="Apart"/>
    <x v="0"/>
    <b v="0"/>
    <n v="6500"/>
    <n v="7000"/>
    <n v="6750"/>
    <s v="Environmental fee per unit"/>
    <n v="5"/>
    <n v="571"/>
    <m/>
    <m/>
  </r>
  <r>
    <s v="A102020106"/>
    <x v="4"/>
    <x v="1"/>
    <s v="Apart"/>
    <x v="0"/>
    <b v="0"/>
    <n v="7000"/>
    <n v="7500"/>
    <n v="7250"/>
    <s v="Environmental fee per unit"/>
    <n v="5"/>
    <n v="572"/>
    <m/>
    <m/>
  </r>
  <r>
    <s v="A102020961"/>
    <x v="4"/>
    <x v="1"/>
    <s v="Apart"/>
    <x v="0"/>
    <b v="0"/>
    <n v="7500"/>
    <n v="8000"/>
    <n v="7750"/>
    <s v="Environmental fee per unit"/>
    <n v="5"/>
    <n v="573"/>
    <m/>
    <m/>
  </r>
  <r>
    <s v="A102020583"/>
    <x v="4"/>
    <x v="1"/>
    <s v="Apart"/>
    <x v="0"/>
    <b v="0"/>
    <n v="750"/>
    <n v="1000"/>
    <n v="875"/>
    <s v="Environmental fee per unit"/>
    <n v="1"/>
    <n v="489"/>
    <m/>
    <m/>
  </r>
  <r>
    <s v="A102020899"/>
    <x v="4"/>
    <x v="1"/>
    <s v="Apart"/>
    <x v="0"/>
    <b v="0"/>
    <n v="8000"/>
    <n v="8500"/>
    <n v="8250"/>
    <s v="Environmental fee per unit"/>
    <n v="5"/>
    <n v="574"/>
    <m/>
    <m/>
  </r>
  <r>
    <s v="A102020137"/>
    <x v="4"/>
    <x v="1"/>
    <s v="Apart"/>
    <x v="0"/>
    <b v="0"/>
    <n v="8500"/>
    <n v="9000"/>
    <n v="8750"/>
    <s v="Environmental fee per unit"/>
    <n v="5"/>
    <n v="575"/>
    <m/>
    <m/>
  </r>
  <r>
    <s v="A102020270"/>
    <x v="4"/>
    <x v="1"/>
    <s v="Apart"/>
    <x v="0"/>
    <b v="0"/>
    <n v="9000"/>
    <n v="9500"/>
    <n v="9250"/>
    <s v="Environmental fee per unit"/>
    <n v="5"/>
    <n v="576"/>
    <m/>
    <m/>
  </r>
  <r>
    <s v="A102020492"/>
    <x v="4"/>
    <x v="1"/>
    <s v="Apart"/>
    <x v="0"/>
    <b v="0"/>
    <n v="90"/>
    <n v="120"/>
    <n v="105"/>
    <s v="Environmental fee per unit"/>
    <n v="6.4000000000000001E-2"/>
    <n v="416"/>
    <m/>
    <m/>
  </r>
  <r>
    <s v="A102020118"/>
    <x v="4"/>
    <x v="1"/>
    <s v="Apart"/>
    <x v="0"/>
    <b v="0"/>
    <n v="9500"/>
    <n v="10000"/>
    <n v="9750"/>
    <s v="Environmental fee per unit"/>
    <n v="5"/>
    <n v="577"/>
    <m/>
    <m/>
  </r>
  <r>
    <s v="A102020142"/>
    <x v="4"/>
    <x v="0"/>
    <s v="Apart"/>
    <x v="0"/>
    <b v="0"/>
    <n v="0"/>
    <n v="30"/>
    <n v="15"/>
    <s v="Environmental fee per unit"/>
    <n v="6.4000000000000001E-2"/>
    <n v="9"/>
    <m/>
    <s v="GP10A/GP23A/GP25A/GP27A/GP29A/PX24/LR1131"/>
  </r>
  <r>
    <s v="A102020643"/>
    <x v="4"/>
    <x v="0"/>
    <s v="Apart"/>
    <x v="0"/>
    <b v="0"/>
    <n v="1000"/>
    <n v="1250"/>
    <n v="1125"/>
    <s v="Environmental fee per unit"/>
    <n v="1"/>
    <n v="86"/>
    <m/>
    <m/>
  </r>
  <r>
    <s v="A102020085"/>
    <x v="4"/>
    <x v="0"/>
    <s v="Apart"/>
    <x v="0"/>
    <b v="0"/>
    <n v="1200"/>
    <n v="1360"/>
    <n v="1280"/>
    <s v="Environmental fee per unit"/>
    <n v="1"/>
    <s v="A102030110"/>
    <s v="4LR25/2"/>
    <s v="BLOC"/>
  </r>
  <r>
    <s v="A102020758"/>
    <x v="4"/>
    <x v="0"/>
    <s v="Apart"/>
    <x v="0"/>
    <b v="0"/>
    <n v="120"/>
    <n v="150"/>
    <n v="135"/>
    <s v="Environmental fee per unit"/>
    <n v="6.4000000000000001E-2"/>
    <n v="13"/>
    <m/>
    <m/>
  </r>
  <r>
    <s v="A102020519"/>
    <x v="4"/>
    <x v="0"/>
    <s v="Apart"/>
    <x v="0"/>
    <b v="0"/>
    <n v="12"/>
    <n v="14"/>
    <n v="13"/>
    <s v="Environmental fee per unit"/>
    <n v="6.4000000000000001E-2"/>
    <s v="A102040170"/>
    <s v="15LR54"/>
    <s v="10F15"/>
  </r>
  <r>
    <s v="A102020855"/>
    <x v="4"/>
    <x v="0"/>
    <s v="Apart"/>
    <x v="0"/>
    <b v="0"/>
    <n v="12"/>
    <n v="14"/>
    <n v="13"/>
    <s v="Environmental fee per unit"/>
    <n v="6.4000000000000001E-2"/>
    <s v="A102040155"/>
    <s v="6LR44"/>
    <m/>
  </r>
  <r>
    <s v="A102020726"/>
    <x v="4"/>
    <x v="0"/>
    <s v="Apart"/>
    <x v="0"/>
    <b v="0"/>
    <n v="124"/>
    <n v="140"/>
    <n v="132"/>
    <s v="Environmental fee per unit"/>
    <n v="6.4000000000000001E-2"/>
    <s v="A102010010"/>
    <s v="LR20"/>
    <s v="D"/>
  </r>
  <r>
    <s v="A102020633"/>
    <x v="4"/>
    <x v="0"/>
    <s v="Apart"/>
    <x v="0"/>
    <b v="0"/>
    <n v="1250"/>
    <n v="1500"/>
    <n v="1375"/>
    <s v="Environmental fee per unit"/>
    <n v="1"/>
    <n v="87"/>
    <m/>
    <m/>
  </r>
  <r>
    <s v="A102020291"/>
    <x v="4"/>
    <x v="0"/>
    <s v="Apart"/>
    <x v="0"/>
    <b v="0"/>
    <n v="145"/>
    <n v="165"/>
    <n v="155"/>
    <s v="Environmental fee per unit"/>
    <n v="0.3"/>
    <s v="A102010060"/>
    <s v="3LR12"/>
    <s v="4,5VOLTS"/>
  </r>
  <r>
    <s v="A102020906"/>
    <x v="4"/>
    <x v="0"/>
    <s v="Apart"/>
    <x v="0"/>
    <b v="0"/>
    <n v="1500"/>
    <n v="1750"/>
    <n v="1625"/>
    <s v="Environmental fee per unit"/>
    <n v="1"/>
    <n v="88"/>
    <m/>
    <m/>
  </r>
  <r>
    <s v="A102020558"/>
    <x v="4"/>
    <x v="0"/>
    <s v="Apart"/>
    <x v="0"/>
    <b v="0"/>
    <n v="150"/>
    <n v="185"/>
    <n v="167.5"/>
    <s v="Environmental fee per unit"/>
    <n v="0.3"/>
    <n v="34"/>
    <m/>
    <m/>
  </r>
  <r>
    <s v="A102020454"/>
    <x v="4"/>
    <x v="0"/>
    <s v="Apart"/>
    <x v="0"/>
    <b v="0"/>
    <n v="15"/>
    <n v="17"/>
    <n v="16"/>
    <s v="Environmental fee per unit"/>
    <n v="6.4000000000000001E-2"/>
    <s v="A102042180"/>
    <s v="3LF22"/>
    <m/>
  </r>
  <r>
    <s v="A102020882"/>
    <x v="4"/>
    <x v="0"/>
    <s v="Apart"/>
    <x v="0"/>
    <b v="0"/>
    <n v="1750"/>
    <n v="2000"/>
    <n v="1875"/>
    <s v="Environmental fee per unit"/>
    <n v="1"/>
    <n v="89"/>
    <m/>
    <m/>
  </r>
  <r>
    <s v="A102020429"/>
    <x v="4"/>
    <x v="0"/>
    <s v="Apart"/>
    <x v="0"/>
    <b v="0"/>
    <n v="185"/>
    <n v="220"/>
    <n v="202.5"/>
    <s v="Environmental fee per unit"/>
    <n v="0.3"/>
    <n v="35"/>
    <m/>
    <m/>
  </r>
  <r>
    <s v="A102020650"/>
    <x v="4"/>
    <x v="0"/>
    <s v="Apart"/>
    <x v="0"/>
    <b v="0"/>
    <n v="2000"/>
    <n v="2300"/>
    <n v="2150"/>
    <s v="Environmental fee per unit"/>
    <n v="2.5"/>
    <n v="114"/>
    <m/>
    <m/>
  </r>
  <r>
    <s v="A102020132"/>
    <x v="4"/>
    <x v="0"/>
    <s v="Apart"/>
    <x v="0"/>
    <b v="0"/>
    <n v="20"/>
    <n v="24"/>
    <n v="22"/>
    <s v="Environmental fee per unit"/>
    <n v="6.4000000000000001E-2"/>
    <s v="A102010030"/>
    <s v="LR6/ZR6"/>
    <s v="AA"/>
  </r>
  <r>
    <s v="A102020225"/>
    <x v="4"/>
    <x v="0"/>
    <s v="Apart"/>
    <x v="0"/>
    <b v="0"/>
    <n v="220"/>
    <n v="255"/>
    <n v="237.5"/>
    <s v="Environmental fee per unit"/>
    <n v="0.3"/>
    <n v="36"/>
    <m/>
    <m/>
  </r>
  <r>
    <s v="A102020854"/>
    <x v="4"/>
    <x v="0"/>
    <s v="Apart"/>
    <x v="0"/>
    <b v="0"/>
    <n v="2300"/>
    <n v="2600"/>
    <n v="2450"/>
    <s v="Environmental fee per unit"/>
    <n v="2.5"/>
    <n v="115"/>
    <m/>
    <m/>
  </r>
  <r>
    <s v="A102020459"/>
    <x v="4"/>
    <x v="0"/>
    <s v="Apart"/>
    <x v="0"/>
    <b v="0"/>
    <n v="255"/>
    <n v="290"/>
    <n v="272.5"/>
    <s v="Environmental fee per unit"/>
    <n v="0.3"/>
    <n v="37"/>
    <m/>
    <m/>
  </r>
  <r>
    <s v="A102020373"/>
    <x v="4"/>
    <x v="0"/>
    <s v="Apart"/>
    <x v="0"/>
    <b v="0"/>
    <n v="2600"/>
    <n v="2900"/>
    <n v="2750"/>
    <s v="Environmental fee per unit"/>
    <n v="2.5"/>
    <n v="116"/>
    <m/>
    <m/>
  </r>
  <r>
    <s v="A102020460"/>
    <x v="4"/>
    <x v="0"/>
    <s v="Apart"/>
    <x v="0"/>
    <b v="0"/>
    <n v="26"/>
    <n v="30"/>
    <n v="28"/>
    <s v="Environmental fee per unit"/>
    <n v="6.4000000000000001E-2"/>
    <s v="A102010130"/>
    <s v="4LR61"/>
    <m/>
  </r>
  <r>
    <s v="A102020166"/>
    <x v="4"/>
    <x v="0"/>
    <s v="Apart"/>
    <x v="0"/>
    <b v="0"/>
    <n v="2900"/>
    <n v="3200"/>
    <n v="3050"/>
    <s v="Environmental fee per unit"/>
    <n v="2.5"/>
    <n v="117"/>
    <m/>
    <m/>
  </r>
  <r>
    <s v="A102020603"/>
    <x v="4"/>
    <x v="0"/>
    <s v="Apart"/>
    <x v="0"/>
    <b v="0"/>
    <n v="290"/>
    <n v="325"/>
    <n v="307.5"/>
    <s v="Environmental fee per unit"/>
    <n v="0.3"/>
    <n v="38"/>
    <m/>
    <m/>
  </r>
  <r>
    <s v="A102020754"/>
    <x v="4"/>
    <x v="0"/>
    <s v="Apart"/>
    <x v="0"/>
    <b v="0"/>
    <n v="30"/>
    <n v="60"/>
    <n v="45"/>
    <s v="Environmental fee per unit"/>
    <n v="6.4000000000000001E-2"/>
    <n v="10"/>
    <m/>
    <s v="PX19/PX21"/>
  </r>
  <r>
    <s v="A102020239"/>
    <x v="4"/>
    <x v="0"/>
    <s v="Apart"/>
    <x v="0"/>
    <b v="0"/>
    <n v="31"/>
    <n v="35"/>
    <n v="33"/>
    <s v="Environmental fee per unit"/>
    <n v="6.4000000000000001E-2"/>
    <s v="A102040320"/>
    <s v="3LR50"/>
    <s v="GP133A"/>
  </r>
  <r>
    <s v="A102020379"/>
    <x v="4"/>
    <x v="0"/>
    <s v="Apart"/>
    <x v="0"/>
    <b v="0"/>
    <n v="3200"/>
    <n v="3500"/>
    <n v="3350"/>
    <s v="Environmental fee per unit"/>
    <n v="2.5"/>
    <n v="118"/>
    <m/>
    <m/>
  </r>
  <r>
    <s v="A102020284"/>
    <x v="4"/>
    <x v="0"/>
    <s v="Apart"/>
    <x v="0"/>
    <b v="0"/>
    <n v="325"/>
    <n v="360"/>
    <n v="342.5"/>
    <s v="Environmental fee per unit"/>
    <n v="0.3"/>
    <n v="39"/>
    <m/>
    <m/>
  </r>
  <r>
    <s v="A102020363"/>
    <x v="4"/>
    <x v="0"/>
    <s v="Apart"/>
    <x v="0"/>
    <b v="0"/>
    <n v="3500"/>
    <n v="3800"/>
    <n v="3650"/>
    <s v="Environmental fee per unit"/>
    <n v="2.5"/>
    <n v="119"/>
    <m/>
    <m/>
  </r>
  <r>
    <s v="A102020807"/>
    <x v="4"/>
    <x v="0"/>
    <s v="Apart"/>
    <x v="0"/>
    <b v="0"/>
    <n v="35"/>
    <n v="39"/>
    <n v="37"/>
    <s v="Environmental fee per unit"/>
    <n v="6.4000000000000001E-2"/>
    <s v="A102040160"/>
    <s v="15LF20"/>
    <m/>
  </r>
  <r>
    <s v="A102020828"/>
    <x v="4"/>
    <x v="0"/>
    <s v="Apart"/>
    <x v="0"/>
    <b v="0"/>
    <n v="360"/>
    <n v="395"/>
    <n v="377.5"/>
    <s v="Environmental fee per unit"/>
    <n v="0.3"/>
    <n v="40"/>
    <m/>
    <m/>
  </r>
  <r>
    <s v="A102020214"/>
    <x v="4"/>
    <x v="0"/>
    <s v="Apart"/>
    <x v="0"/>
    <b v="0"/>
    <n v="3800"/>
    <n v="4100"/>
    <n v="3950"/>
    <s v="Environmental fee per unit"/>
    <n v="2.5"/>
    <n v="120"/>
    <m/>
    <m/>
  </r>
  <r>
    <s v="A102020890"/>
    <x v="4"/>
    <x v="0"/>
    <s v="Apart"/>
    <x v="0"/>
    <b v="0"/>
    <n v="395"/>
    <n v="430"/>
    <n v="412.5"/>
    <s v="Environmental fee per unit"/>
    <n v="0.3"/>
    <n v="41"/>
    <m/>
    <m/>
  </r>
  <r>
    <s v="A102020686"/>
    <x v="4"/>
    <x v="0"/>
    <s v="Apart"/>
    <x v="0"/>
    <b v="0"/>
    <n v="4100"/>
    <n v="4400"/>
    <n v="4250"/>
    <s v="Environmental fee per unit"/>
    <n v="2.5"/>
    <n v="121"/>
    <m/>
    <m/>
  </r>
  <r>
    <s v="A102020561"/>
    <x v="4"/>
    <x v="0"/>
    <s v="Apart"/>
    <x v="0"/>
    <b v="0"/>
    <n v="42"/>
    <n v="48"/>
    <n v="45"/>
    <s v="Environmental fee per unit"/>
    <n v="6.4000000000000001E-2"/>
    <s v="A102010050"/>
    <s v="6LR61"/>
    <s v="E BLOCK"/>
  </r>
  <r>
    <s v="A102020006"/>
    <x v="4"/>
    <x v="0"/>
    <s v="Apart"/>
    <x v="0"/>
    <b v="0"/>
    <n v="430"/>
    <n v="465"/>
    <n v="447.5"/>
    <s v="Environmental fee per unit"/>
    <n v="0.3"/>
    <n v="42"/>
    <m/>
    <m/>
  </r>
  <r>
    <s v="A102020273"/>
    <x v="4"/>
    <x v="0"/>
    <s v="Apart"/>
    <x v="0"/>
    <b v="0"/>
    <n v="4400"/>
    <n v="4700"/>
    <n v="4550"/>
    <s v="Environmental fee per unit"/>
    <n v="2.5"/>
    <n v="122"/>
    <m/>
    <m/>
  </r>
  <r>
    <s v="A102020777"/>
    <x v="4"/>
    <x v="0"/>
    <s v="Apart"/>
    <x v="0"/>
    <b v="0"/>
    <n v="465"/>
    <n v="500"/>
    <n v="482.5"/>
    <s v="Environmental fee per unit"/>
    <n v="0.3"/>
    <n v="43"/>
    <m/>
    <m/>
  </r>
  <r>
    <s v="A102020766"/>
    <x v="4"/>
    <x v="0"/>
    <s v="Apart"/>
    <x v="0"/>
    <b v="0"/>
    <n v="4"/>
    <n v="6"/>
    <n v="5"/>
    <s v="Environmental fee per unit"/>
    <n v="6.4000000000000001E-2"/>
    <s v="A102040140"/>
    <s v="3LR44"/>
    <m/>
  </r>
  <r>
    <s v="A102020718"/>
    <x v="4"/>
    <x v="0"/>
    <s v="Apart"/>
    <x v="0"/>
    <b v="0"/>
    <n v="4700"/>
    <n v="5000"/>
    <n v="4850"/>
    <s v="Environmental fee per unit"/>
    <n v="2.5"/>
    <n v="123"/>
    <m/>
    <m/>
  </r>
  <r>
    <s v="A102020127"/>
    <x v="4"/>
    <x v="0"/>
    <s v="Apart"/>
    <x v="0"/>
    <b v="0"/>
    <n v="500"/>
    <n v="580"/>
    <n v="540"/>
    <s v="Environmental fee per unit"/>
    <n v="1"/>
    <s v="A102030090"/>
    <s v="4LR25"/>
    <s v="BLOC"/>
  </r>
  <r>
    <s v="A102020300"/>
    <x v="4"/>
    <x v="0"/>
    <s v="Apart"/>
    <x v="0"/>
    <b v="0"/>
    <n v="500"/>
    <n v="750"/>
    <n v="625"/>
    <s v="Environmental fee per unit"/>
    <n v="1"/>
    <n v="84"/>
    <m/>
    <m/>
  </r>
  <r>
    <s v="A102020067"/>
    <x v="4"/>
    <x v="0"/>
    <s v="Apart"/>
    <x v="0"/>
    <b v="0"/>
    <n v="5"/>
    <n v="6"/>
    <n v="5.5"/>
    <s v="Environmental fee per unit"/>
    <n v="6.4000000000000001E-2"/>
    <s v="A102010140"/>
    <s v="LR61"/>
    <s v="AAAA"/>
  </r>
  <r>
    <s v="A102020871"/>
    <x v="4"/>
    <x v="0"/>
    <s v="Apart"/>
    <x v="0"/>
    <b v="0"/>
    <n v="60"/>
    <n v="70"/>
    <n v="65"/>
    <s v="Environmental fee per unit"/>
    <n v="6.4000000000000001E-2"/>
    <s v="A102010020"/>
    <s v="LR14"/>
    <s v="C"/>
  </r>
  <r>
    <s v="A102020104"/>
    <x v="4"/>
    <x v="0"/>
    <s v="Apart"/>
    <x v="0"/>
    <b v="0"/>
    <n v="60"/>
    <n v="90"/>
    <n v="75"/>
    <s v="Environmental fee per unit"/>
    <n v="6.4000000000000001E-2"/>
    <n v="11"/>
    <m/>
    <m/>
  </r>
  <r>
    <s v="A102020849"/>
    <x v="4"/>
    <x v="0"/>
    <s v="Apart"/>
    <x v="0"/>
    <b v="0"/>
    <n v="750"/>
    <n v="1000"/>
    <n v="875"/>
    <s v="Environmental fee per unit"/>
    <n v="1"/>
    <n v="85"/>
    <m/>
    <m/>
  </r>
  <r>
    <s v="A102020297"/>
    <x v="4"/>
    <x v="0"/>
    <s v="Apart"/>
    <x v="0"/>
    <b v="0"/>
    <n v="7"/>
    <n v="9"/>
    <n v="8"/>
    <s v="Environmental fee per unit"/>
    <n v="6.4000000000000001E-2"/>
    <s v="A102010120"/>
    <s v="LR1"/>
    <s v="N"/>
  </r>
  <r>
    <s v="A102020164"/>
    <x v="4"/>
    <x v="0"/>
    <s v="Apart"/>
    <x v="0"/>
    <b v="0"/>
    <n v="8"/>
    <n v="10"/>
    <n v="9"/>
    <s v="Environmental fee per unit"/>
    <n v="6.4000000000000001E-2"/>
    <s v="A102040150"/>
    <s v="4LR44"/>
    <m/>
  </r>
  <r>
    <s v="A102020692"/>
    <x v="4"/>
    <x v="0"/>
    <s v="Apart"/>
    <x v="0"/>
    <b v="0"/>
    <n v="90"/>
    <n v="120"/>
    <n v="105"/>
    <s v="Environmental fee per unit"/>
    <n v="6.4000000000000001E-2"/>
    <n v="12"/>
    <m/>
    <m/>
  </r>
  <r>
    <s v="A102020563"/>
    <x v="4"/>
    <x v="0"/>
    <s v="Apart"/>
    <x v="0"/>
    <b v="0"/>
    <n v="9"/>
    <n v="11.4"/>
    <n v="10.199999999999999"/>
    <s v="Environmental fee per unit"/>
    <n v="6.4000000000000001E-2"/>
    <s v="A102010040"/>
    <s v="LR03"/>
    <s v="AAA"/>
  </r>
  <r>
    <s v="A111020617"/>
    <x v="4"/>
    <x v="1"/>
    <s v="Apart"/>
    <x v="8"/>
    <b v="1"/>
    <n v="0"/>
    <n v="100"/>
    <n v="50"/>
    <s v="Environmental fee per unit"/>
    <n v="0.2"/>
    <n v="986"/>
    <m/>
    <m/>
  </r>
  <r>
    <s v="A111020053"/>
    <x v="4"/>
    <x v="1"/>
    <s v="Apart"/>
    <x v="8"/>
    <b v="1"/>
    <n v="100000"/>
    <n v="150000"/>
    <n v="125000"/>
    <s v="Administrative fee"/>
    <n v="0.2"/>
    <n v="1042"/>
    <m/>
    <m/>
  </r>
  <r>
    <s v="A111020083"/>
    <x v="4"/>
    <x v="1"/>
    <s v="Apart"/>
    <x v="8"/>
    <b v="1"/>
    <n v="10000"/>
    <n v="20000"/>
    <n v="15000"/>
    <s v="Administrative fee"/>
    <n v="0.2"/>
    <n v="1037"/>
    <m/>
    <m/>
  </r>
  <r>
    <s v="A111020344"/>
    <x v="4"/>
    <x v="1"/>
    <s v="Apart"/>
    <x v="8"/>
    <b v="1"/>
    <n v="1000"/>
    <n v="1100"/>
    <n v="1050"/>
    <s v="Environmental fee per unit"/>
    <n v="0.2"/>
    <n v="996"/>
    <m/>
    <m/>
  </r>
  <r>
    <s v="A111020919"/>
    <x v="4"/>
    <x v="1"/>
    <s v="Apart"/>
    <x v="8"/>
    <b v="1"/>
    <n v="100"/>
    <n v="200"/>
    <n v="150"/>
    <s v="Environmental fee per unit"/>
    <n v="0.2"/>
    <n v="987"/>
    <m/>
    <m/>
  </r>
  <r>
    <s v="A111020684"/>
    <x v="4"/>
    <x v="1"/>
    <s v="Apart"/>
    <x v="8"/>
    <b v="1"/>
    <n v="1100"/>
    <n v="1200"/>
    <n v="1150"/>
    <s v="Environmental fee per unit"/>
    <n v="0.2"/>
    <n v="997"/>
    <m/>
    <m/>
  </r>
  <r>
    <s v="A111020695"/>
    <x v="4"/>
    <x v="1"/>
    <s v="Apart"/>
    <x v="8"/>
    <b v="1"/>
    <n v="1200"/>
    <n v="1300"/>
    <n v="1250"/>
    <s v="Environmental fee per unit"/>
    <n v="0.2"/>
    <n v="998"/>
    <m/>
    <m/>
  </r>
  <r>
    <s v="A111020817"/>
    <x v="4"/>
    <x v="1"/>
    <s v="Apart"/>
    <x v="8"/>
    <b v="1"/>
    <n v="1300"/>
    <n v="1400"/>
    <n v="1350"/>
    <s v="Environmental fee per unit"/>
    <n v="0.2"/>
    <n v="999"/>
    <m/>
    <m/>
  </r>
  <r>
    <s v="A111020414"/>
    <x v="4"/>
    <x v="1"/>
    <s v="Apart"/>
    <x v="8"/>
    <b v="1"/>
    <n v="1400"/>
    <n v="1500"/>
    <n v="1450"/>
    <s v="Environmental fee per unit"/>
    <n v="0.2"/>
    <n v="1000"/>
    <m/>
    <m/>
  </r>
  <r>
    <s v="A111020358"/>
    <x v="4"/>
    <x v="1"/>
    <s v="Apart"/>
    <x v="8"/>
    <b v="1"/>
    <n v="150000"/>
    <n v="200000"/>
    <n v="175000"/>
    <s v="Administrative fee"/>
    <n v="0.2"/>
    <n v="1043"/>
    <m/>
    <m/>
  </r>
  <r>
    <s v="A111020741"/>
    <x v="4"/>
    <x v="1"/>
    <s v="Apart"/>
    <x v="8"/>
    <b v="1"/>
    <n v="1500"/>
    <n v="1600"/>
    <n v="1550"/>
    <s v="Environmental fee per unit"/>
    <n v="0.2"/>
    <n v="1001"/>
    <m/>
    <m/>
  </r>
  <r>
    <s v="A111020169"/>
    <x v="4"/>
    <x v="1"/>
    <s v="Apart"/>
    <x v="8"/>
    <b v="1"/>
    <n v="1600"/>
    <n v="1700"/>
    <n v="1650"/>
    <s v="Environmental fee per unit"/>
    <n v="0.2"/>
    <n v="1002"/>
    <m/>
    <m/>
  </r>
  <r>
    <s v="A111020860"/>
    <x v="4"/>
    <x v="1"/>
    <s v="Apart"/>
    <x v="8"/>
    <b v="1"/>
    <n v="1700"/>
    <n v="1800"/>
    <n v="1750"/>
    <s v="Environmental fee per unit"/>
    <n v="0.2"/>
    <n v="1003"/>
    <m/>
    <m/>
  </r>
  <r>
    <s v="A111020941"/>
    <x v="4"/>
    <x v="1"/>
    <s v="Apart"/>
    <x v="8"/>
    <b v="1"/>
    <n v="1800"/>
    <n v="1900"/>
    <n v="1850"/>
    <s v="Environmental fee per unit"/>
    <n v="0.2"/>
    <n v="1004"/>
    <m/>
    <m/>
  </r>
  <r>
    <s v="A111020130"/>
    <x v="4"/>
    <x v="1"/>
    <s v="Apart"/>
    <x v="8"/>
    <b v="1"/>
    <n v="1900"/>
    <n v="2000"/>
    <n v="1950"/>
    <s v="Environmental fee per unit"/>
    <n v="0.2"/>
    <n v="1005"/>
    <m/>
    <m/>
  </r>
  <r>
    <s v="A111020229"/>
    <x v="4"/>
    <x v="1"/>
    <s v="Apart"/>
    <x v="8"/>
    <b v="1"/>
    <n v="200000"/>
    <n v="999999999"/>
    <m/>
    <s v="Administrative fee"/>
    <n v="0.2"/>
    <n v="1044"/>
    <m/>
    <m/>
  </r>
  <r>
    <s v="A111020481"/>
    <x v="4"/>
    <x v="1"/>
    <s v="Apart"/>
    <x v="8"/>
    <b v="1"/>
    <n v="20000"/>
    <n v="30000"/>
    <n v="25000"/>
    <s v="Administrative fee"/>
    <n v="0.2"/>
    <n v="1038"/>
    <m/>
    <m/>
  </r>
  <r>
    <s v="A111020637"/>
    <x v="4"/>
    <x v="1"/>
    <s v="Apart"/>
    <x v="8"/>
    <b v="1"/>
    <n v="2000"/>
    <n v="2100"/>
    <n v="2050"/>
    <s v="Environmental fee per unit"/>
    <n v="0.2"/>
    <n v="1006"/>
    <m/>
    <m/>
  </r>
  <r>
    <s v="A111020225"/>
    <x v="4"/>
    <x v="1"/>
    <s v="Apart"/>
    <x v="8"/>
    <b v="1"/>
    <n v="200"/>
    <n v="300"/>
    <n v="250"/>
    <s v="Environmental fee per unit"/>
    <n v="0.2"/>
    <n v="988"/>
    <m/>
    <m/>
  </r>
  <r>
    <s v="A111020546"/>
    <x v="4"/>
    <x v="1"/>
    <s v="Apart"/>
    <x v="8"/>
    <b v="1"/>
    <n v="2100"/>
    <n v="2200"/>
    <n v="2150"/>
    <s v="Environmental fee per unit"/>
    <n v="0.2"/>
    <n v="1007"/>
    <m/>
    <m/>
  </r>
  <r>
    <s v="A111020027"/>
    <x v="4"/>
    <x v="1"/>
    <s v="Apart"/>
    <x v="8"/>
    <b v="1"/>
    <n v="2200"/>
    <n v="2300"/>
    <n v="2250"/>
    <s v="Environmental fee per unit"/>
    <n v="0.2"/>
    <n v="1008"/>
    <m/>
    <m/>
  </r>
  <r>
    <s v="A111020928"/>
    <x v="4"/>
    <x v="1"/>
    <s v="Apart"/>
    <x v="8"/>
    <b v="1"/>
    <n v="2300"/>
    <n v="2400"/>
    <n v="2350"/>
    <s v="Environmental fee per unit"/>
    <n v="0.2"/>
    <n v="1009"/>
    <m/>
    <m/>
  </r>
  <r>
    <s v="A111020403"/>
    <x v="4"/>
    <x v="1"/>
    <s v="Apart"/>
    <x v="8"/>
    <b v="1"/>
    <n v="2400"/>
    <n v="2500"/>
    <n v="2450"/>
    <s v="Environmental fee per unit"/>
    <n v="0.2"/>
    <n v="1010"/>
    <m/>
    <m/>
  </r>
  <r>
    <s v="A111020606"/>
    <x v="4"/>
    <x v="1"/>
    <s v="Apart"/>
    <x v="8"/>
    <b v="1"/>
    <n v="2500"/>
    <n v="2600"/>
    <n v="2550"/>
    <s v="Environmental fee per unit"/>
    <n v="0.2"/>
    <n v="1011"/>
    <m/>
    <m/>
  </r>
  <r>
    <s v="A111020577"/>
    <x v="4"/>
    <x v="1"/>
    <s v="Apart"/>
    <x v="8"/>
    <b v="1"/>
    <n v="2600"/>
    <n v="2700"/>
    <n v="2650"/>
    <s v="Environmental fee per unit"/>
    <n v="0.2"/>
    <n v="1012"/>
    <m/>
    <m/>
  </r>
  <r>
    <s v="A111020678"/>
    <x v="4"/>
    <x v="1"/>
    <s v="Apart"/>
    <x v="8"/>
    <b v="1"/>
    <n v="2700"/>
    <n v="2800"/>
    <n v="2750"/>
    <s v="Environmental fee per unit"/>
    <n v="0.2"/>
    <n v="1013"/>
    <m/>
    <m/>
  </r>
  <r>
    <s v="A111020085"/>
    <x v="4"/>
    <x v="1"/>
    <s v="Apart"/>
    <x v="8"/>
    <b v="1"/>
    <n v="2800"/>
    <n v="2900"/>
    <n v="2850"/>
    <s v="Environmental fee per unit"/>
    <n v="0.2"/>
    <n v="1014"/>
    <m/>
    <m/>
  </r>
  <r>
    <s v="A111020658"/>
    <x v="4"/>
    <x v="1"/>
    <s v="Apart"/>
    <x v="8"/>
    <b v="1"/>
    <n v="2900"/>
    <n v="3000"/>
    <n v="2950"/>
    <s v="Environmental fee per unit"/>
    <n v="0.2"/>
    <n v="1015"/>
    <m/>
    <m/>
  </r>
  <r>
    <s v="A111020019"/>
    <x v="4"/>
    <x v="1"/>
    <s v="Apart"/>
    <x v="8"/>
    <b v="1"/>
    <n v="30000"/>
    <n v="40000"/>
    <n v="35000"/>
    <s v="Administrative fee"/>
    <n v="0.2"/>
    <n v="1039"/>
    <m/>
    <m/>
  </r>
  <r>
    <s v="A111020438"/>
    <x v="4"/>
    <x v="1"/>
    <s v="Apart"/>
    <x v="8"/>
    <b v="1"/>
    <n v="3000"/>
    <n v="3100"/>
    <n v="3050"/>
    <s v="Environmental fee per unit"/>
    <n v="0.2"/>
    <n v="1016"/>
    <m/>
    <m/>
  </r>
  <r>
    <s v="A111020499"/>
    <x v="4"/>
    <x v="1"/>
    <s v="Apart"/>
    <x v="8"/>
    <b v="1"/>
    <n v="300"/>
    <n v="400"/>
    <n v="350"/>
    <s v="Environmental fee per unit"/>
    <n v="0.2"/>
    <n v="989"/>
    <m/>
    <m/>
  </r>
  <r>
    <s v="A111020138"/>
    <x v="4"/>
    <x v="1"/>
    <s v="Apart"/>
    <x v="8"/>
    <b v="1"/>
    <n v="3100"/>
    <n v="3200"/>
    <n v="3150"/>
    <s v="Environmental fee per unit"/>
    <n v="0.2"/>
    <n v="1017"/>
    <m/>
    <m/>
  </r>
  <r>
    <s v="A111020887"/>
    <x v="4"/>
    <x v="1"/>
    <s v="Apart"/>
    <x v="8"/>
    <b v="1"/>
    <n v="3200"/>
    <n v="3300"/>
    <n v="3250"/>
    <s v="Environmental fee per unit"/>
    <n v="0.2"/>
    <n v="1018"/>
    <m/>
    <m/>
  </r>
  <r>
    <s v="A111020472"/>
    <x v="4"/>
    <x v="1"/>
    <s v="Apart"/>
    <x v="8"/>
    <b v="1"/>
    <n v="3300"/>
    <n v="3400"/>
    <n v="3350"/>
    <s v="Environmental fee per unit"/>
    <n v="0.2"/>
    <n v="1019"/>
    <m/>
    <m/>
  </r>
  <r>
    <s v="A111020186"/>
    <x v="4"/>
    <x v="1"/>
    <s v="Apart"/>
    <x v="8"/>
    <b v="1"/>
    <n v="3400"/>
    <n v="3500"/>
    <n v="3450"/>
    <s v="Environmental fee per unit"/>
    <n v="0.2"/>
    <n v="1020"/>
    <m/>
    <m/>
  </r>
  <r>
    <s v="A111020266"/>
    <x v="4"/>
    <x v="1"/>
    <s v="Apart"/>
    <x v="8"/>
    <b v="1"/>
    <n v="3500"/>
    <n v="3600"/>
    <n v="3550"/>
    <s v="Environmental fee per unit"/>
    <n v="0.2"/>
    <n v="1021"/>
    <m/>
    <m/>
  </r>
  <r>
    <s v="A111020388"/>
    <x v="4"/>
    <x v="1"/>
    <s v="Apart"/>
    <x v="8"/>
    <b v="1"/>
    <n v="3600"/>
    <n v="3700"/>
    <n v="3650"/>
    <s v="Environmental fee per unit"/>
    <n v="0.2"/>
    <n v="1022"/>
    <m/>
    <m/>
  </r>
  <r>
    <s v="A111020335"/>
    <x v="4"/>
    <x v="1"/>
    <s v="Apart"/>
    <x v="8"/>
    <b v="1"/>
    <n v="3700"/>
    <n v="3800"/>
    <n v="3750"/>
    <s v="Environmental fee per unit"/>
    <n v="0.2"/>
    <n v="1023"/>
    <m/>
    <m/>
  </r>
  <r>
    <s v="A111020216"/>
    <x v="4"/>
    <x v="1"/>
    <s v="Apart"/>
    <x v="8"/>
    <b v="1"/>
    <n v="3800"/>
    <n v="3900"/>
    <n v="3850"/>
    <s v="Environmental fee per unit"/>
    <n v="0.2"/>
    <n v="1024"/>
    <m/>
    <m/>
  </r>
  <r>
    <s v="A111020465"/>
    <x v="4"/>
    <x v="1"/>
    <s v="Apart"/>
    <x v="8"/>
    <b v="1"/>
    <n v="3900"/>
    <n v="4000"/>
    <n v="3950"/>
    <s v="Environmental fee per unit"/>
    <n v="0.2"/>
    <n v="1025"/>
    <m/>
    <m/>
  </r>
  <r>
    <s v="A111020767"/>
    <x v="4"/>
    <x v="1"/>
    <s v="Apart"/>
    <x v="8"/>
    <b v="1"/>
    <n v="40000"/>
    <n v="50000"/>
    <n v="45000"/>
    <s v="Administrative fee"/>
    <n v="0.2"/>
    <n v="1040"/>
    <m/>
    <m/>
  </r>
  <r>
    <s v="A111020334"/>
    <x v="4"/>
    <x v="1"/>
    <s v="Apart"/>
    <x v="8"/>
    <b v="1"/>
    <n v="4000"/>
    <n v="4100"/>
    <n v="4050"/>
    <s v="Environmental fee per unit"/>
    <n v="0.2"/>
    <n v="1026"/>
    <m/>
    <m/>
  </r>
  <r>
    <s v="A111020224"/>
    <x v="4"/>
    <x v="1"/>
    <s v="Apart"/>
    <x v="8"/>
    <b v="1"/>
    <n v="400"/>
    <n v="500"/>
    <n v="450"/>
    <s v="Environmental fee per unit"/>
    <n v="0.2"/>
    <n v="990"/>
    <m/>
    <m/>
  </r>
  <r>
    <s v="A111020345"/>
    <x v="4"/>
    <x v="1"/>
    <s v="Apart"/>
    <x v="8"/>
    <b v="1"/>
    <n v="4100"/>
    <n v="4200"/>
    <n v="4150"/>
    <s v="Environmental fee per unit"/>
    <n v="0.2"/>
    <n v="1027"/>
    <m/>
    <m/>
  </r>
  <r>
    <s v="A111020779"/>
    <x v="4"/>
    <x v="1"/>
    <s v="Apart"/>
    <x v="8"/>
    <b v="1"/>
    <n v="4200"/>
    <n v="4300"/>
    <n v="4250"/>
    <s v="Environmental fee per unit"/>
    <n v="0.2"/>
    <n v="1028"/>
    <m/>
    <m/>
  </r>
  <r>
    <s v="A111020900"/>
    <x v="4"/>
    <x v="1"/>
    <s v="Apart"/>
    <x v="8"/>
    <b v="1"/>
    <n v="4300"/>
    <n v="4400"/>
    <n v="4350"/>
    <s v="Environmental fee per unit"/>
    <n v="0.2"/>
    <n v="1029"/>
    <m/>
    <m/>
  </r>
  <r>
    <s v="A111020284"/>
    <x v="4"/>
    <x v="1"/>
    <s v="Apart"/>
    <x v="8"/>
    <b v="1"/>
    <n v="4400"/>
    <n v="4500"/>
    <n v="4450"/>
    <s v="Environmental fee per unit"/>
    <n v="0.2"/>
    <n v="1030"/>
    <m/>
    <m/>
  </r>
  <r>
    <s v="A111020770"/>
    <x v="4"/>
    <x v="1"/>
    <s v="Apart"/>
    <x v="8"/>
    <b v="1"/>
    <n v="4500"/>
    <n v="4600"/>
    <n v="4550"/>
    <s v="Environmental fee per unit"/>
    <n v="0.2"/>
    <n v="1031"/>
    <m/>
    <m/>
  </r>
  <r>
    <s v="A111020974"/>
    <x v="4"/>
    <x v="1"/>
    <s v="Apart"/>
    <x v="8"/>
    <b v="1"/>
    <n v="4600"/>
    <n v="4700"/>
    <n v="4650"/>
    <s v="Environmental fee per unit"/>
    <n v="0.2"/>
    <n v="1032"/>
    <m/>
    <m/>
  </r>
  <r>
    <s v="A111020851"/>
    <x v="4"/>
    <x v="1"/>
    <s v="Apart"/>
    <x v="8"/>
    <b v="1"/>
    <n v="4700"/>
    <n v="4800"/>
    <n v="4750"/>
    <s v="Environmental fee per unit"/>
    <n v="0.2"/>
    <n v="1033"/>
    <m/>
    <m/>
  </r>
  <r>
    <s v="A111020431"/>
    <x v="4"/>
    <x v="1"/>
    <s v="Apart"/>
    <x v="8"/>
    <b v="1"/>
    <n v="4800"/>
    <n v="4900"/>
    <n v="4850"/>
    <s v="Environmental fee per unit"/>
    <n v="0.2"/>
    <n v="1034"/>
    <m/>
    <m/>
  </r>
  <r>
    <s v="A111020258"/>
    <x v="4"/>
    <x v="1"/>
    <s v="Apart"/>
    <x v="8"/>
    <b v="1"/>
    <n v="4900"/>
    <n v="5000"/>
    <n v="4950"/>
    <s v="Environmental fee per unit"/>
    <n v="0.2"/>
    <n v="1035"/>
    <m/>
    <m/>
  </r>
  <r>
    <s v="A111020552"/>
    <x v="4"/>
    <x v="1"/>
    <s v="Apart"/>
    <x v="8"/>
    <b v="1"/>
    <n v="50000"/>
    <n v="100000"/>
    <n v="75000"/>
    <s v="Administrative fee"/>
    <n v="0.2"/>
    <n v="1041"/>
    <m/>
    <m/>
  </r>
  <r>
    <s v="A111020854"/>
    <x v="4"/>
    <x v="1"/>
    <s v="Apart"/>
    <x v="8"/>
    <b v="1"/>
    <n v="5000"/>
    <n v="10000"/>
    <n v="7500"/>
    <s v="Administrative fee"/>
    <n v="0.2"/>
    <n v="1036"/>
    <m/>
    <m/>
  </r>
  <r>
    <s v="A111020279"/>
    <x v="4"/>
    <x v="1"/>
    <s v="Apart"/>
    <x v="8"/>
    <b v="1"/>
    <n v="500"/>
    <n v="600"/>
    <n v="550"/>
    <s v="Environmental fee per unit"/>
    <n v="0.2"/>
    <n v="991"/>
    <m/>
    <m/>
  </r>
  <r>
    <s v="A111020446"/>
    <x v="4"/>
    <x v="1"/>
    <s v="Apart"/>
    <x v="8"/>
    <b v="1"/>
    <n v="600"/>
    <n v="700"/>
    <n v="650"/>
    <s v="Environmental fee per unit"/>
    <n v="0.2"/>
    <n v="992"/>
    <m/>
    <m/>
  </r>
  <r>
    <s v="A111020497"/>
    <x v="4"/>
    <x v="1"/>
    <s v="Apart"/>
    <x v="8"/>
    <b v="1"/>
    <n v="700"/>
    <n v="800"/>
    <n v="750"/>
    <s v="Environmental fee per unit"/>
    <n v="0.2"/>
    <n v="993"/>
    <m/>
    <m/>
  </r>
  <r>
    <s v="A111020029"/>
    <x v="4"/>
    <x v="1"/>
    <s v="Apart"/>
    <x v="8"/>
    <b v="1"/>
    <n v="800"/>
    <n v="900"/>
    <n v="850"/>
    <s v="Environmental fee per unit"/>
    <n v="0.2"/>
    <n v="994"/>
    <m/>
    <m/>
  </r>
  <r>
    <s v="A111020398"/>
    <x v="4"/>
    <x v="1"/>
    <s v="Apart"/>
    <x v="8"/>
    <b v="1"/>
    <n v="900"/>
    <n v="1000"/>
    <n v="950"/>
    <s v="Environmental fee per unit"/>
    <n v="0.2"/>
    <n v="995"/>
    <m/>
    <m/>
  </r>
  <r>
    <s v="A111020099"/>
    <x v="4"/>
    <x v="0"/>
    <s v="Apart"/>
    <x v="8"/>
    <b v="1"/>
    <n v="0"/>
    <n v="100"/>
    <n v="50"/>
    <s v="Environmental fee per unit"/>
    <n v="0.2"/>
    <n v="363"/>
    <m/>
    <m/>
  </r>
  <r>
    <s v="A111020689"/>
    <x v="4"/>
    <x v="0"/>
    <s v="Apart"/>
    <x v="8"/>
    <b v="1"/>
    <n v="1000"/>
    <n v="1100"/>
    <n v="1050"/>
    <s v="Environmental fee per unit"/>
    <n v="0.2"/>
    <n v="373"/>
    <m/>
    <m/>
  </r>
  <r>
    <s v="A111020674"/>
    <x v="4"/>
    <x v="0"/>
    <s v="Apart"/>
    <x v="8"/>
    <b v="1"/>
    <n v="100"/>
    <n v="200"/>
    <n v="150"/>
    <s v="Environmental fee per unit"/>
    <n v="0.2"/>
    <n v="364"/>
    <m/>
    <m/>
  </r>
  <r>
    <s v="A111020669"/>
    <x v="4"/>
    <x v="0"/>
    <s v="Apart"/>
    <x v="8"/>
    <b v="1"/>
    <n v="1100"/>
    <n v="1200"/>
    <n v="1150"/>
    <s v="Environmental fee per unit"/>
    <n v="0.2"/>
    <n v="374"/>
    <m/>
    <m/>
  </r>
  <r>
    <s v="A111020661"/>
    <x v="4"/>
    <x v="0"/>
    <s v="Apart"/>
    <x v="8"/>
    <b v="1"/>
    <n v="1200"/>
    <n v="1300"/>
    <n v="1250"/>
    <s v="Environmental fee per unit"/>
    <n v="0.2"/>
    <n v="375"/>
    <m/>
    <m/>
  </r>
  <r>
    <s v="A111020100"/>
    <x v="4"/>
    <x v="0"/>
    <s v="Apart"/>
    <x v="8"/>
    <b v="1"/>
    <n v="1300"/>
    <n v="1400"/>
    <n v="1350"/>
    <s v="Environmental fee per unit"/>
    <n v="0.2"/>
    <n v="376"/>
    <m/>
    <m/>
  </r>
  <r>
    <s v="A111020062"/>
    <x v="4"/>
    <x v="0"/>
    <s v="Apart"/>
    <x v="8"/>
    <b v="1"/>
    <n v="1400"/>
    <n v="1500"/>
    <n v="1450"/>
    <s v="Environmental fee per unit"/>
    <n v="0.2"/>
    <n v="377"/>
    <m/>
    <m/>
  </r>
  <r>
    <s v="A111020412"/>
    <x v="4"/>
    <x v="0"/>
    <s v="Apart"/>
    <x v="8"/>
    <b v="1"/>
    <n v="1500"/>
    <n v="1600"/>
    <n v="1550"/>
    <s v="Environmental fee per unit"/>
    <n v="0.2"/>
    <n v="378"/>
    <m/>
    <m/>
  </r>
  <r>
    <s v="A111020745"/>
    <x v="4"/>
    <x v="0"/>
    <s v="Apart"/>
    <x v="8"/>
    <b v="1"/>
    <n v="1600"/>
    <n v="1700"/>
    <n v="1650"/>
    <s v="Environmental fee per unit"/>
    <n v="0.2"/>
    <n v="379"/>
    <m/>
    <m/>
  </r>
  <r>
    <s v="A111020347"/>
    <x v="4"/>
    <x v="0"/>
    <s v="Apart"/>
    <x v="8"/>
    <b v="1"/>
    <n v="1700"/>
    <n v="1800"/>
    <n v="1750"/>
    <s v="Environmental fee per unit"/>
    <n v="0.2"/>
    <n v="380"/>
    <m/>
    <m/>
  </r>
  <r>
    <s v="A111020819"/>
    <x v="4"/>
    <x v="0"/>
    <s v="Apart"/>
    <x v="8"/>
    <b v="1"/>
    <n v="1800"/>
    <n v="1900"/>
    <n v="1850"/>
    <s v="Environmental fee per unit"/>
    <n v="0.2"/>
    <n v="381"/>
    <m/>
    <m/>
  </r>
  <r>
    <s v="A111020882"/>
    <x v="4"/>
    <x v="0"/>
    <s v="Apart"/>
    <x v="8"/>
    <b v="1"/>
    <n v="1900"/>
    <n v="2000"/>
    <n v="1950"/>
    <s v="Environmental fee per unit"/>
    <n v="0.2"/>
    <n v="382"/>
    <m/>
    <m/>
  </r>
  <r>
    <s v="A111020111"/>
    <x v="4"/>
    <x v="0"/>
    <s v="Apart"/>
    <x v="8"/>
    <b v="1"/>
    <n v="2000"/>
    <n v="2100"/>
    <n v="2050"/>
    <s v="Environmental fee per unit"/>
    <n v="0.2"/>
    <n v="383"/>
    <m/>
    <m/>
  </r>
  <r>
    <s v="A111020441"/>
    <x v="4"/>
    <x v="0"/>
    <s v="Apart"/>
    <x v="8"/>
    <b v="1"/>
    <n v="200"/>
    <n v="300"/>
    <n v="250"/>
    <s v="Environmental fee per unit"/>
    <n v="0.2"/>
    <n v="365"/>
    <m/>
    <m/>
  </r>
  <r>
    <s v="A111020254"/>
    <x v="4"/>
    <x v="0"/>
    <s v="Apart"/>
    <x v="8"/>
    <b v="1"/>
    <n v="2100"/>
    <n v="2200"/>
    <n v="2150"/>
    <s v="Environmental fee per unit"/>
    <n v="0.2"/>
    <n v="384"/>
    <m/>
    <m/>
  </r>
  <r>
    <s v="A111020196"/>
    <x v="4"/>
    <x v="0"/>
    <s v="Apart"/>
    <x v="8"/>
    <b v="1"/>
    <n v="2200"/>
    <n v="2300"/>
    <n v="2250"/>
    <s v="Environmental fee per unit"/>
    <n v="0.2"/>
    <n v="385"/>
    <m/>
    <m/>
  </r>
  <r>
    <s v="A111020194"/>
    <x v="4"/>
    <x v="0"/>
    <s v="Apart"/>
    <x v="8"/>
    <b v="1"/>
    <n v="2300"/>
    <n v="2400"/>
    <n v="2350"/>
    <s v="Environmental fee per unit"/>
    <n v="0.2"/>
    <n v="386"/>
    <m/>
    <m/>
  </r>
  <r>
    <s v="A111020549"/>
    <x v="4"/>
    <x v="0"/>
    <s v="Apart"/>
    <x v="8"/>
    <b v="1"/>
    <n v="2400"/>
    <n v="2500"/>
    <n v="2450"/>
    <s v="Environmental fee per unit"/>
    <n v="0.2"/>
    <n v="387"/>
    <m/>
    <m/>
  </r>
  <r>
    <s v="A111020459"/>
    <x v="4"/>
    <x v="0"/>
    <s v="Apart"/>
    <x v="8"/>
    <b v="1"/>
    <n v="2500"/>
    <n v="2600"/>
    <n v="2550"/>
    <s v="Environmental fee per unit"/>
    <n v="0.2"/>
    <n v="388"/>
    <m/>
    <m/>
  </r>
  <r>
    <s v="A111020143"/>
    <x v="4"/>
    <x v="0"/>
    <s v="Apart"/>
    <x v="8"/>
    <b v="1"/>
    <n v="2600"/>
    <n v="2700"/>
    <n v="2650"/>
    <s v="Environmental fee per unit"/>
    <n v="0.2"/>
    <n v="389"/>
    <m/>
    <m/>
  </r>
  <r>
    <s v="A111020432"/>
    <x v="4"/>
    <x v="0"/>
    <s v="Apart"/>
    <x v="8"/>
    <b v="1"/>
    <n v="2700"/>
    <n v="2800"/>
    <n v="2750"/>
    <s v="Environmental fee per unit"/>
    <n v="0.2"/>
    <n v="390"/>
    <m/>
    <m/>
  </r>
  <r>
    <s v="A111020187"/>
    <x v="4"/>
    <x v="0"/>
    <s v="Apart"/>
    <x v="8"/>
    <b v="1"/>
    <n v="2800"/>
    <n v="2900"/>
    <n v="2850"/>
    <s v="Environmental fee per unit"/>
    <n v="0.2"/>
    <n v="391"/>
    <m/>
    <m/>
  </r>
  <r>
    <s v="A111020285"/>
    <x v="4"/>
    <x v="0"/>
    <s v="Apart"/>
    <x v="8"/>
    <b v="1"/>
    <n v="2900"/>
    <n v="3000"/>
    <n v="2950"/>
    <s v="Environmental fee per unit"/>
    <n v="0.2"/>
    <n v="392"/>
    <m/>
    <m/>
  </r>
  <r>
    <s v="A111020473"/>
    <x v="4"/>
    <x v="0"/>
    <s v="Apart"/>
    <x v="8"/>
    <b v="1"/>
    <n v="3000"/>
    <n v="3100"/>
    <n v="3050"/>
    <s v="Environmental fee per unit"/>
    <n v="0.2"/>
    <n v="393"/>
    <m/>
    <m/>
  </r>
  <r>
    <s v="A111020362"/>
    <x v="4"/>
    <x v="0"/>
    <s v="Apart"/>
    <x v="8"/>
    <b v="1"/>
    <n v="300"/>
    <n v="400"/>
    <n v="350"/>
    <s v="Environmental fee per unit"/>
    <n v="0.2"/>
    <n v="366"/>
    <m/>
    <m/>
  </r>
  <r>
    <s v="A111020255"/>
    <x v="4"/>
    <x v="0"/>
    <s v="Apart"/>
    <x v="8"/>
    <b v="1"/>
    <n v="3100"/>
    <n v="3200"/>
    <n v="3150"/>
    <s v="Environmental fee per unit"/>
    <n v="0.2"/>
    <n v="394"/>
    <m/>
    <m/>
  </r>
  <r>
    <s v="A111020895"/>
    <x v="4"/>
    <x v="0"/>
    <s v="Apart"/>
    <x v="8"/>
    <b v="1"/>
    <n v="3200"/>
    <n v="3300"/>
    <n v="3250"/>
    <s v="Environmental fee per unit"/>
    <n v="0.2"/>
    <n v="395"/>
    <m/>
    <m/>
  </r>
  <r>
    <s v="A111020945"/>
    <x v="4"/>
    <x v="0"/>
    <s v="Apart"/>
    <x v="8"/>
    <b v="1"/>
    <n v="3300"/>
    <n v="3400"/>
    <n v="3350"/>
    <s v="Environmental fee per unit"/>
    <n v="0.2"/>
    <n v="396"/>
    <m/>
    <m/>
  </r>
  <r>
    <s v="A111020077"/>
    <x v="4"/>
    <x v="0"/>
    <s v="Apart"/>
    <x v="8"/>
    <b v="1"/>
    <n v="3400"/>
    <n v="3500"/>
    <n v="3450"/>
    <s v="Environmental fee per unit"/>
    <n v="0.2"/>
    <n v="397"/>
    <m/>
    <m/>
  </r>
  <r>
    <s v="A111020453"/>
    <x v="4"/>
    <x v="0"/>
    <s v="Apart"/>
    <x v="8"/>
    <b v="1"/>
    <n v="3500"/>
    <n v="3600"/>
    <n v="3550"/>
    <s v="Environmental fee per unit"/>
    <n v="0.2"/>
    <n v="398"/>
    <m/>
    <m/>
  </r>
  <r>
    <s v="A111020827"/>
    <x v="4"/>
    <x v="0"/>
    <s v="Apart"/>
    <x v="8"/>
    <b v="1"/>
    <n v="3600"/>
    <n v="3700"/>
    <n v="3650"/>
    <s v="Environmental fee per unit"/>
    <n v="0.2"/>
    <n v="399"/>
    <m/>
    <m/>
  </r>
  <r>
    <s v="A111020876"/>
    <x v="4"/>
    <x v="0"/>
    <s v="Apart"/>
    <x v="8"/>
    <b v="1"/>
    <n v="3700"/>
    <n v="3800"/>
    <n v="3750"/>
    <s v="Environmental fee per unit"/>
    <n v="0.2"/>
    <n v="400"/>
    <m/>
    <m/>
  </r>
  <r>
    <s v="A111020563"/>
    <x v="4"/>
    <x v="0"/>
    <s v="Apart"/>
    <x v="8"/>
    <b v="1"/>
    <n v="3800"/>
    <n v="3900"/>
    <n v="3850"/>
    <s v="Environmental fee per unit"/>
    <n v="0.2"/>
    <n v="401"/>
    <m/>
    <m/>
  </r>
  <r>
    <s v="A111020051"/>
    <x v="4"/>
    <x v="0"/>
    <s v="Apart"/>
    <x v="8"/>
    <b v="1"/>
    <n v="3900"/>
    <n v="4000"/>
    <n v="3950"/>
    <s v="Environmental fee per unit"/>
    <n v="0.2"/>
    <n v="402"/>
    <m/>
    <m/>
  </r>
  <r>
    <s v="A111020667"/>
    <x v="4"/>
    <x v="0"/>
    <s v="Apart"/>
    <x v="8"/>
    <b v="1"/>
    <n v="4000"/>
    <n v="4100"/>
    <n v="4050"/>
    <s v="Environmental fee per unit"/>
    <n v="0.2"/>
    <n v="403"/>
    <m/>
    <m/>
  </r>
  <r>
    <s v="A111020433"/>
    <x v="4"/>
    <x v="0"/>
    <s v="Apart"/>
    <x v="8"/>
    <b v="1"/>
    <n v="400"/>
    <n v="500"/>
    <n v="450"/>
    <s v="Environmental fee per unit"/>
    <n v="0.2"/>
    <n v="367"/>
    <m/>
    <m/>
  </r>
  <r>
    <s v="A111020553"/>
    <x v="4"/>
    <x v="0"/>
    <s v="Apart"/>
    <x v="8"/>
    <b v="1"/>
    <n v="4100"/>
    <n v="4200"/>
    <n v="4150"/>
    <s v="Environmental fee per unit"/>
    <n v="0.2"/>
    <n v="404"/>
    <m/>
    <m/>
  </r>
  <r>
    <s v="A111020856"/>
    <x v="4"/>
    <x v="0"/>
    <s v="Apart"/>
    <x v="8"/>
    <b v="1"/>
    <n v="4200"/>
    <n v="4300"/>
    <n v="4250"/>
    <s v="Environmental fee per unit"/>
    <n v="0.2"/>
    <n v="405"/>
    <m/>
    <m/>
  </r>
  <r>
    <s v="A111020015"/>
    <x v="4"/>
    <x v="0"/>
    <s v="Apart"/>
    <x v="8"/>
    <b v="1"/>
    <n v="4300"/>
    <n v="4400"/>
    <n v="4350"/>
    <s v="Environmental fee per unit"/>
    <n v="0.2"/>
    <n v="406"/>
    <m/>
    <m/>
  </r>
  <r>
    <s v="A111020992"/>
    <x v="4"/>
    <x v="0"/>
    <s v="Apart"/>
    <x v="8"/>
    <b v="1"/>
    <n v="4400"/>
    <n v="4500"/>
    <n v="4450"/>
    <s v="Environmental fee per unit"/>
    <n v="0.2"/>
    <n v="407"/>
    <m/>
    <m/>
  </r>
  <r>
    <s v="A111020095"/>
    <x v="4"/>
    <x v="0"/>
    <s v="Apart"/>
    <x v="8"/>
    <b v="1"/>
    <n v="4500"/>
    <n v="4600"/>
    <n v="4550"/>
    <s v="Environmental fee per unit"/>
    <n v="0.2"/>
    <n v="408"/>
    <m/>
    <m/>
  </r>
  <r>
    <s v="A111020948"/>
    <x v="4"/>
    <x v="0"/>
    <s v="Apart"/>
    <x v="8"/>
    <b v="1"/>
    <n v="4600"/>
    <n v="4700"/>
    <n v="4650"/>
    <s v="Environmental fee per unit"/>
    <n v="0.2"/>
    <n v="409"/>
    <m/>
    <m/>
  </r>
  <r>
    <s v="A111020771"/>
    <x v="4"/>
    <x v="0"/>
    <s v="Apart"/>
    <x v="8"/>
    <b v="1"/>
    <n v="4700"/>
    <n v="4800"/>
    <n v="4750"/>
    <s v="Environmental fee per unit"/>
    <n v="0.2"/>
    <n v="410"/>
    <m/>
    <m/>
  </r>
  <r>
    <s v="A111020869"/>
    <x v="4"/>
    <x v="0"/>
    <s v="Apart"/>
    <x v="8"/>
    <b v="1"/>
    <n v="4800"/>
    <n v="4900"/>
    <n v="4850"/>
    <s v="Environmental fee per unit"/>
    <n v="0.2"/>
    <n v="411"/>
    <m/>
    <m/>
  </r>
  <r>
    <s v="A111020242"/>
    <x v="4"/>
    <x v="0"/>
    <s v="Apart"/>
    <x v="8"/>
    <b v="1"/>
    <n v="4900"/>
    <n v="5000"/>
    <n v="4950"/>
    <s v="Environmental fee per unit"/>
    <n v="0.2"/>
    <n v="412"/>
    <m/>
    <m/>
  </r>
  <r>
    <s v="A111020420"/>
    <x v="4"/>
    <x v="0"/>
    <s v="Apart"/>
    <x v="8"/>
    <b v="1"/>
    <n v="500"/>
    <n v="600"/>
    <n v="550"/>
    <s v="Environmental fee per unit"/>
    <n v="0.2"/>
    <n v="368"/>
    <m/>
    <m/>
  </r>
  <r>
    <s v="A111020478"/>
    <x v="4"/>
    <x v="0"/>
    <s v="Apart"/>
    <x v="8"/>
    <b v="1"/>
    <n v="600"/>
    <n v="700"/>
    <n v="650"/>
    <s v="Environmental fee per unit"/>
    <n v="0.2"/>
    <n v="369"/>
    <m/>
    <m/>
  </r>
  <r>
    <s v="A111020884"/>
    <x v="4"/>
    <x v="0"/>
    <s v="Apart"/>
    <x v="8"/>
    <b v="1"/>
    <n v="700"/>
    <n v="800"/>
    <n v="750"/>
    <s v="Environmental fee per unit"/>
    <n v="0.2"/>
    <n v="370"/>
    <m/>
    <m/>
  </r>
  <r>
    <s v="A111020746"/>
    <x v="4"/>
    <x v="0"/>
    <s v="Apart"/>
    <x v="8"/>
    <b v="1"/>
    <n v="800"/>
    <n v="900"/>
    <n v="850"/>
    <s v="Environmental fee per unit"/>
    <n v="0.2"/>
    <n v="371"/>
    <m/>
    <m/>
  </r>
  <r>
    <s v="A111020055"/>
    <x v="4"/>
    <x v="0"/>
    <s v="Apart"/>
    <x v="8"/>
    <b v="1"/>
    <n v="900"/>
    <n v="1000"/>
    <n v="950"/>
    <s v="Environmental fee per unit"/>
    <n v="0.2"/>
    <n v="372"/>
    <m/>
    <m/>
  </r>
  <r>
    <s v="A106020670"/>
    <x v="4"/>
    <x v="1"/>
    <s v="Apart"/>
    <x v="1"/>
    <b v="0"/>
    <n v="0"/>
    <n v="2"/>
    <n v="1"/>
    <s v="Environmental fee per unit"/>
    <n v="0.08"/>
    <n v="820"/>
    <m/>
    <m/>
  </r>
  <r>
    <s v="A106020324"/>
    <x v="4"/>
    <x v="1"/>
    <s v="Apart"/>
    <x v="1"/>
    <b v="0"/>
    <n v="100000"/>
    <n v="150000"/>
    <m/>
    <m/>
    <m/>
    <n v="900"/>
    <m/>
    <m/>
  </r>
  <r>
    <s v="A106020530"/>
    <x v="4"/>
    <x v="1"/>
    <s v="Apart"/>
    <x v="1"/>
    <b v="0"/>
    <n v="10000"/>
    <n v="10500"/>
    <m/>
    <s v="Environmental fee per kg"/>
    <n v="3.2"/>
    <n v="886"/>
    <m/>
    <m/>
  </r>
  <r>
    <s v="A106020644"/>
    <x v="4"/>
    <x v="1"/>
    <s v="Apart"/>
    <x v="1"/>
    <b v="0"/>
    <n v="1000"/>
    <n v="1250"/>
    <n v="1125"/>
    <s v="Environmental fee per unit"/>
    <n v="4"/>
    <n v="862"/>
    <m/>
    <m/>
  </r>
  <r>
    <s v="A106020218"/>
    <x v="4"/>
    <x v="1"/>
    <s v="Apart"/>
    <x v="1"/>
    <b v="0"/>
    <n v="10"/>
    <n v="12"/>
    <n v="11"/>
    <s v="Environmental fee per unit"/>
    <n v="0.08"/>
    <n v="825"/>
    <m/>
    <m/>
  </r>
  <r>
    <s v="A106020475"/>
    <x v="4"/>
    <x v="1"/>
    <s v="Apart"/>
    <x v="1"/>
    <b v="0"/>
    <n v="10500"/>
    <n v="11000"/>
    <m/>
    <s v="Environmental fee per kg"/>
    <n v="3.2"/>
    <n v="887"/>
    <m/>
    <m/>
  </r>
  <r>
    <s v="A106020051"/>
    <x v="4"/>
    <x v="1"/>
    <s v="Apart"/>
    <x v="1"/>
    <b v="0"/>
    <n v="11000"/>
    <n v="11500"/>
    <m/>
    <s v="Environmental fee per kg"/>
    <n v="3.2"/>
    <n v="888"/>
    <m/>
    <m/>
  </r>
  <r>
    <s v="A106020317"/>
    <x v="4"/>
    <x v="1"/>
    <s v="Apart"/>
    <x v="1"/>
    <b v="0"/>
    <n v="110"/>
    <n v="130"/>
    <n v="120"/>
    <s v="Environmental fee per unit"/>
    <n v="0.25"/>
    <n v="848"/>
    <m/>
    <m/>
  </r>
  <r>
    <s v="A106020570"/>
    <x v="4"/>
    <x v="1"/>
    <s v="Apart"/>
    <x v="1"/>
    <b v="0"/>
    <n v="11500"/>
    <n v="12000"/>
    <m/>
    <s v="Environmental fee per kg"/>
    <n v="3.2"/>
    <n v="889"/>
    <m/>
    <m/>
  </r>
  <r>
    <s v="A106020255"/>
    <x v="4"/>
    <x v="1"/>
    <s v="Apart"/>
    <x v="1"/>
    <b v="0"/>
    <n v="12000"/>
    <n v="12500"/>
    <m/>
    <s v="Environmental fee per kg"/>
    <n v="3.2"/>
    <n v="890"/>
    <m/>
    <m/>
  </r>
  <r>
    <s v="A106020523"/>
    <x v="4"/>
    <x v="1"/>
    <s v="Apart"/>
    <x v="1"/>
    <b v="0"/>
    <n v="12"/>
    <n v="14"/>
    <n v="13"/>
    <s v="Environmental fee per unit"/>
    <n v="0.08"/>
    <n v="826"/>
    <m/>
    <m/>
  </r>
  <r>
    <s v="A106020939"/>
    <x v="4"/>
    <x v="1"/>
    <s v="Apart"/>
    <x v="1"/>
    <b v="0"/>
    <n v="12500"/>
    <n v="13000"/>
    <m/>
    <s v="Environmental fee per kg"/>
    <n v="3.2"/>
    <n v="891"/>
    <m/>
    <m/>
  </r>
  <r>
    <s v="A106020589"/>
    <x v="4"/>
    <x v="1"/>
    <s v="Apart"/>
    <x v="1"/>
    <b v="0"/>
    <n v="1250"/>
    <n v="1500"/>
    <n v="1375"/>
    <s v="Environmental fee per unit"/>
    <n v="4"/>
    <n v="863"/>
    <m/>
    <m/>
  </r>
  <r>
    <s v="A106020868"/>
    <x v="4"/>
    <x v="1"/>
    <s v="Apart"/>
    <x v="1"/>
    <b v="0"/>
    <n v="13000"/>
    <n v="13500"/>
    <m/>
    <s v="Environmental fee per kg"/>
    <n v="3.2"/>
    <n v="892"/>
    <m/>
    <m/>
  </r>
  <r>
    <s v="A106020230"/>
    <x v="4"/>
    <x v="1"/>
    <s v="Apart"/>
    <x v="1"/>
    <b v="0"/>
    <n v="130"/>
    <n v="150"/>
    <n v="140"/>
    <s v="Environmental fee per unit"/>
    <n v="0.25"/>
    <n v="849"/>
    <m/>
    <m/>
  </r>
  <r>
    <s v="A106020124"/>
    <x v="4"/>
    <x v="1"/>
    <s v="Apart"/>
    <x v="1"/>
    <b v="0"/>
    <n v="13500"/>
    <n v="14000"/>
    <m/>
    <s v="Environmental fee per kg"/>
    <n v="3.2"/>
    <n v="893"/>
    <m/>
    <m/>
  </r>
  <r>
    <s v="A106020467"/>
    <x v="4"/>
    <x v="1"/>
    <s v="Apart"/>
    <x v="1"/>
    <b v="0"/>
    <n v="14000"/>
    <n v="14500"/>
    <m/>
    <s v="Environmental fee per kg"/>
    <n v="3.2"/>
    <n v="894"/>
    <m/>
    <m/>
  </r>
  <r>
    <s v="A106020484"/>
    <x v="4"/>
    <x v="1"/>
    <s v="Apart"/>
    <x v="1"/>
    <b v="0"/>
    <n v="14"/>
    <n v="16"/>
    <n v="15"/>
    <s v="Environmental fee per unit"/>
    <n v="0.08"/>
    <n v="827"/>
    <m/>
    <m/>
  </r>
  <r>
    <s v="A106020136"/>
    <x v="4"/>
    <x v="1"/>
    <s v="Apart"/>
    <x v="1"/>
    <b v="0"/>
    <n v="14500"/>
    <n v="15000"/>
    <m/>
    <s v="Environmental fee per kg"/>
    <n v="3.2"/>
    <n v="895"/>
    <m/>
    <m/>
  </r>
  <r>
    <s v="A106020972"/>
    <x v="4"/>
    <x v="1"/>
    <s v="Apart"/>
    <x v="1"/>
    <b v="0"/>
    <n v="150000"/>
    <n v="200000"/>
    <m/>
    <m/>
    <m/>
    <n v="901"/>
    <m/>
    <m/>
  </r>
  <r>
    <s v="A106020820"/>
    <x v="4"/>
    <x v="1"/>
    <s v="Apart"/>
    <x v="1"/>
    <b v="0"/>
    <n v="15000"/>
    <n v="20000"/>
    <m/>
    <s v="Environmental fee per kg"/>
    <n v="3.2"/>
    <n v="896"/>
    <m/>
    <m/>
  </r>
  <r>
    <s v="A106020199"/>
    <x v="4"/>
    <x v="1"/>
    <s v="Apart"/>
    <x v="1"/>
    <b v="0"/>
    <n v="1500"/>
    <n v="1750"/>
    <n v="1625"/>
    <s v="Environmental fee per unit"/>
    <n v="4"/>
    <n v="864"/>
    <m/>
    <m/>
  </r>
  <r>
    <s v="A106020825"/>
    <x v="4"/>
    <x v="1"/>
    <s v="Apart"/>
    <x v="1"/>
    <b v="0"/>
    <n v="150"/>
    <n v="185"/>
    <n v="167.5"/>
    <s v="Environmental fee per unit"/>
    <n v="0.81"/>
    <n v="850"/>
    <m/>
    <m/>
  </r>
  <r>
    <s v="A106020812"/>
    <x v="4"/>
    <x v="1"/>
    <s v="Apart"/>
    <x v="1"/>
    <b v="0"/>
    <n v="16"/>
    <n v="18"/>
    <n v="17"/>
    <s v="Environmental fee per unit"/>
    <n v="0.08"/>
    <n v="828"/>
    <m/>
    <m/>
  </r>
  <r>
    <s v="A106020735"/>
    <x v="4"/>
    <x v="1"/>
    <s v="Apart"/>
    <x v="1"/>
    <b v="0"/>
    <n v="1750"/>
    <n v="2000"/>
    <n v="1875"/>
    <s v="Environmental fee per unit"/>
    <n v="4"/>
    <n v="865"/>
    <m/>
    <m/>
  </r>
  <r>
    <s v="A106020922"/>
    <x v="4"/>
    <x v="1"/>
    <s v="Apart"/>
    <x v="1"/>
    <b v="0"/>
    <n v="18"/>
    <n v="20"/>
    <n v="19"/>
    <s v="Environmental fee per unit"/>
    <n v="0.08"/>
    <n v="829"/>
    <m/>
    <m/>
  </r>
  <r>
    <s v="A106020150"/>
    <x v="4"/>
    <x v="1"/>
    <s v="Apart"/>
    <x v="1"/>
    <b v="0"/>
    <n v="185"/>
    <n v="220"/>
    <n v="202.5"/>
    <s v="Environmental fee per unit"/>
    <n v="0.81"/>
    <n v="851"/>
    <m/>
    <m/>
  </r>
  <r>
    <s v="A106020773"/>
    <x v="4"/>
    <x v="1"/>
    <s v="Apart"/>
    <x v="1"/>
    <b v="0"/>
    <n v="200000"/>
    <n v="999999999"/>
    <m/>
    <m/>
    <m/>
    <n v="902"/>
    <m/>
    <m/>
  </r>
  <r>
    <s v="A106020683"/>
    <x v="4"/>
    <x v="1"/>
    <s v="Apart"/>
    <x v="1"/>
    <b v="0"/>
    <n v="20000"/>
    <n v="25000"/>
    <m/>
    <s v="Environmental fee per kg"/>
    <n v="3.2"/>
    <n v="897"/>
    <m/>
    <m/>
  </r>
  <r>
    <s v="A106020713"/>
    <x v="4"/>
    <x v="1"/>
    <s v="Apart"/>
    <x v="1"/>
    <b v="0"/>
    <n v="2000"/>
    <n v="2300"/>
    <m/>
    <s v="Environmental fee per kg"/>
    <n v="3.2"/>
    <n v="866"/>
    <m/>
    <m/>
  </r>
  <r>
    <s v="A106020800"/>
    <x v="4"/>
    <x v="1"/>
    <s v="Apart"/>
    <x v="1"/>
    <b v="0"/>
    <n v="20"/>
    <n v="20"/>
    <n v="20"/>
    <s v="Environmental fee per unit"/>
    <n v="0.08"/>
    <s v="A206021620"/>
    <s v="ER6K"/>
    <m/>
  </r>
  <r>
    <s v="A106020982"/>
    <x v="4"/>
    <x v="1"/>
    <s v="Apart"/>
    <x v="1"/>
    <b v="0"/>
    <n v="20"/>
    <n v="22"/>
    <n v="21"/>
    <s v="Environmental fee per unit"/>
    <n v="0.08"/>
    <n v="830"/>
    <m/>
    <m/>
  </r>
  <r>
    <s v="A106020025"/>
    <x v="4"/>
    <x v="1"/>
    <s v="Apart"/>
    <x v="1"/>
    <b v="0"/>
    <n v="220"/>
    <n v="255"/>
    <n v="237.5"/>
    <s v="Environmental fee per unit"/>
    <n v="0.81"/>
    <n v="852"/>
    <m/>
    <m/>
  </r>
  <r>
    <s v="A106020815"/>
    <x v="4"/>
    <x v="1"/>
    <s v="Apart"/>
    <x v="1"/>
    <b v="0"/>
    <n v="22"/>
    <n v="24"/>
    <n v="23"/>
    <s v="Environmental fee per unit"/>
    <n v="0.08"/>
    <n v="831"/>
    <m/>
    <m/>
  </r>
  <r>
    <s v="A106020393"/>
    <x v="4"/>
    <x v="1"/>
    <s v="Apart"/>
    <x v="1"/>
    <b v="0"/>
    <n v="2300"/>
    <n v="2600"/>
    <m/>
    <s v="Environmental fee per kg"/>
    <n v="3.2"/>
    <n v="867"/>
    <m/>
    <m/>
  </r>
  <r>
    <s v="A106020753"/>
    <x v="4"/>
    <x v="1"/>
    <s v="Apart"/>
    <x v="1"/>
    <b v="0"/>
    <n v="24"/>
    <n v="26"/>
    <n v="25"/>
    <s v="Environmental fee per unit"/>
    <n v="0.08"/>
    <n v="832"/>
    <m/>
    <m/>
  </r>
  <r>
    <s v="A106020329"/>
    <x v="4"/>
    <x v="1"/>
    <s v="Apart"/>
    <x v="1"/>
    <b v="0"/>
    <n v="2"/>
    <n v="4"/>
    <n v="3"/>
    <s v="Environmental fee per unit"/>
    <n v="0.08"/>
    <n v="821"/>
    <m/>
    <m/>
  </r>
  <r>
    <s v="A106020572"/>
    <x v="4"/>
    <x v="1"/>
    <s v="Apart"/>
    <x v="1"/>
    <b v="0"/>
    <n v="25000"/>
    <n v="60000"/>
    <m/>
    <m/>
    <m/>
    <n v="898"/>
    <m/>
    <m/>
  </r>
  <r>
    <s v="A106020047"/>
    <x v="4"/>
    <x v="1"/>
    <s v="Apart"/>
    <x v="1"/>
    <b v="0"/>
    <n v="255"/>
    <n v="290"/>
    <n v="272.5"/>
    <s v="Environmental fee per unit"/>
    <n v="0.81"/>
    <n v="853"/>
    <m/>
    <m/>
  </r>
  <r>
    <s v="A106020506"/>
    <x v="4"/>
    <x v="1"/>
    <s v="Apart"/>
    <x v="1"/>
    <b v="0"/>
    <n v="2600"/>
    <n v="2900"/>
    <m/>
    <s v="Environmental fee per kg"/>
    <n v="3.2"/>
    <n v="868"/>
    <m/>
    <m/>
  </r>
  <r>
    <s v="A106020173"/>
    <x v="4"/>
    <x v="1"/>
    <s v="Apart"/>
    <x v="1"/>
    <b v="0"/>
    <n v="26"/>
    <n v="28"/>
    <n v="27"/>
    <s v="Environmental fee per unit"/>
    <n v="0.08"/>
    <n v="833"/>
    <m/>
    <m/>
  </r>
  <r>
    <s v="A106020674"/>
    <x v="4"/>
    <x v="1"/>
    <s v="Apart"/>
    <x v="1"/>
    <b v="0"/>
    <n v="28"/>
    <n v="30"/>
    <n v="29"/>
    <s v="Environmental fee per unit"/>
    <n v="0.08"/>
    <n v="834"/>
    <m/>
    <m/>
  </r>
  <r>
    <s v="A106020409"/>
    <x v="4"/>
    <x v="1"/>
    <s v="Apart"/>
    <x v="1"/>
    <b v="0"/>
    <n v="2900"/>
    <n v="3200"/>
    <m/>
    <s v="Environmental fee per kg"/>
    <n v="3.2"/>
    <n v="869"/>
    <m/>
    <m/>
  </r>
  <r>
    <s v="A106020250"/>
    <x v="4"/>
    <x v="1"/>
    <s v="Apart"/>
    <x v="1"/>
    <b v="0"/>
    <n v="290"/>
    <n v="325"/>
    <n v="307.5"/>
    <s v="Environmental fee per unit"/>
    <n v="0.81"/>
    <n v="854"/>
    <m/>
    <m/>
  </r>
  <r>
    <s v="A106020086"/>
    <x v="4"/>
    <x v="1"/>
    <s v="Apart"/>
    <x v="1"/>
    <b v="0"/>
    <n v="30"/>
    <n v="32"/>
    <n v="31"/>
    <s v="Environmental fee per unit"/>
    <n v="0.08"/>
    <n v="835"/>
    <m/>
    <m/>
  </r>
  <r>
    <s v="A106020249"/>
    <x v="4"/>
    <x v="1"/>
    <s v="Apart"/>
    <x v="1"/>
    <b v="0"/>
    <n v="3200"/>
    <n v="3500"/>
    <m/>
    <s v="Environmental fee per kg"/>
    <n v="3.2"/>
    <n v="870"/>
    <m/>
    <m/>
  </r>
  <r>
    <s v="A106020290"/>
    <x v="4"/>
    <x v="1"/>
    <s v="Apart"/>
    <x v="1"/>
    <b v="0"/>
    <n v="32"/>
    <n v="34"/>
    <n v="33"/>
    <s v="Environmental fee per unit"/>
    <n v="0.08"/>
    <n v="836"/>
    <m/>
    <m/>
  </r>
  <r>
    <s v="A106020625"/>
    <x v="4"/>
    <x v="1"/>
    <s v="Apart"/>
    <x v="1"/>
    <b v="0"/>
    <n v="325"/>
    <n v="360"/>
    <n v="342.5"/>
    <s v="Environmental fee per unit"/>
    <n v="0.81"/>
    <n v="855"/>
    <m/>
    <m/>
  </r>
  <r>
    <s v="A106020527"/>
    <x v="4"/>
    <x v="1"/>
    <s v="Apart"/>
    <x v="1"/>
    <b v="0"/>
    <n v="34"/>
    <n v="36"/>
    <n v="35"/>
    <s v="Environmental fee per unit"/>
    <n v="0.08"/>
    <n v="837"/>
    <m/>
    <m/>
  </r>
  <r>
    <s v="A106020151"/>
    <x v="4"/>
    <x v="1"/>
    <s v="Apart"/>
    <x v="1"/>
    <b v="0"/>
    <n v="3500"/>
    <n v="3800"/>
    <m/>
    <s v="Environmental fee per kg"/>
    <n v="3.2"/>
    <n v="871"/>
    <m/>
    <m/>
  </r>
  <r>
    <s v="A106020870"/>
    <x v="4"/>
    <x v="1"/>
    <s v="Apart"/>
    <x v="1"/>
    <b v="0"/>
    <n v="360"/>
    <n v="395"/>
    <n v="377.5"/>
    <s v="Environmental fee per unit"/>
    <n v="0.81"/>
    <n v="856"/>
    <m/>
    <m/>
  </r>
  <r>
    <s v="A106020679"/>
    <x v="4"/>
    <x v="1"/>
    <s v="Apart"/>
    <x v="1"/>
    <b v="0"/>
    <n v="36"/>
    <n v="38"/>
    <n v="37"/>
    <s v="Environmental fee per unit"/>
    <n v="0.08"/>
    <n v="838"/>
    <m/>
    <m/>
  </r>
  <r>
    <s v="A106020671"/>
    <x v="4"/>
    <x v="1"/>
    <s v="Apart"/>
    <x v="1"/>
    <b v="0"/>
    <n v="3800"/>
    <n v="4100"/>
    <m/>
    <s v="Environmental fee per kg"/>
    <n v="3.2"/>
    <n v="872"/>
    <m/>
    <m/>
  </r>
  <r>
    <s v="A106020648"/>
    <x v="4"/>
    <x v="1"/>
    <s v="Apart"/>
    <x v="1"/>
    <b v="0"/>
    <n v="38"/>
    <n v="40"/>
    <n v="39"/>
    <s v="Environmental fee per unit"/>
    <n v="0.08"/>
    <n v="839"/>
    <m/>
    <m/>
  </r>
  <r>
    <s v="A106020786"/>
    <x v="4"/>
    <x v="1"/>
    <s v="Apart"/>
    <x v="1"/>
    <b v="0"/>
    <n v="395"/>
    <n v="430"/>
    <n v="412.5"/>
    <s v="Environmental fee per unit"/>
    <n v="0.81"/>
    <n v="857"/>
    <m/>
    <m/>
  </r>
  <r>
    <s v="A106020634"/>
    <x v="4"/>
    <x v="1"/>
    <s v="Apart"/>
    <x v="1"/>
    <b v="0"/>
    <n v="40"/>
    <n v="42"/>
    <n v="41"/>
    <s v="Environmental fee per unit"/>
    <n v="0.08"/>
    <n v="840"/>
    <m/>
    <m/>
  </r>
  <r>
    <s v="A106020704"/>
    <x v="4"/>
    <x v="1"/>
    <s v="Apart"/>
    <x v="1"/>
    <b v="0"/>
    <n v="4100"/>
    <n v="4400"/>
    <m/>
    <s v="Environmental fee per kg"/>
    <n v="3.2"/>
    <n v="873"/>
    <m/>
    <m/>
  </r>
  <r>
    <s v="A106020343"/>
    <x v="4"/>
    <x v="1"/>
    <s v="Apart"/>
    <x v="1"/>
    <b v="0"/>
    <n v="42"/>
    <n v="44"/>
    <n v="43"/>
    <s v="Environmental fee per unit"/>
    <n v="0.08"/>
    <n v="841"/>
    <m/>
    <m/>
  </r>
  <r>
    <s v="A106020074"/>
    <x v="4"/>
    <x v="1"/>
    <s v="Apart"/>
    <x v="1"/>
    <b v="0"/>
    <n v="430"/>
    <n v="465"/>
    <n v="447.5"/>
    <s v="Environmental fee per unit"/>
    <n v="0.81"/>
    <n v="858"/>
    <m/>
    <m/>
  </r>
  <r>
    <s v="A106020005"/>
    <x v="4"/>
    <x v="1"/>
    <s v="Apart"/>
    <x v="1"/>
    <b v="0"/>
    <n v="4400"/>
    <n v="4700"/>
    <m/>
    <s v="Environmental fee per kg"/>
    <n v="3.2"/>
    <n v="874"/>
    <m/>
    <m/>
  </r>
  <r>
    <s v="A106020095"/>
    <x v="4"/>
    <x v="1"/>
    <s v="Apart"/>
    <x v="1"/>
    <b v="0"/>
    <n v="44"/>
    <n v="46"/>
    <n v="45"/>
    <s v="Environmental fee per unit"/>
    <n v="0.08"/>
    <n v="842"/>
    <m/>
    <m/>
  </r>
  <r>
    <s v="A106020838"/>
    <x v="4"/>
    <x v="1"/>
    <s v="Apart"/>
    <x v="1"/>
    <b v="0"/>
    <n v="46"/>
    <n v="48"/>
    <n v="47"/>
    <s v="Environmental fee per unit"/>
    <n v="0.08"/>
    <n v="843"/>
    <m/>
    <m/>
  </r>
  <r>
    <s v="A106020466"/>
    <x v="4"/>
    <x v="1"/>
    <s v="Apart"/>
    <x v="1"/>
    <b v="0"/>
    <n v="465"/>
    <n v="500"/>
    <n v="482.5"/>
    <s v="Environmental fee per unit"/>
    <n v="0.81"/>
    <n v="859"/>
    <m/>
    <m/>
  </r>
  <r>
    <s v="A106020476"/>
    <x v="4"/>
    <x v="1"/>
    <s v="Apart"/>
    <x v="1"/>
    <b v="0"/>
    <n v="4"/>
    <n v="6"/>
    <n v="5"/>
    <s v="Environmental fee per unit"/>
    <n v="0.08"/>
    <n v="822"/>
    <m/>
    <m/>
  </r>
  <r>
    <s v="A106020914"/>
    <x v="4"/>
    <x v="1"/>
    <s v="Apart"/>
    <x v="1"/>
    <b v="0"/>
    <n v="4700"/>
    <n v="5000"/>
    <m/>
    <s v="Environmental fee per kg"/>
    <n v="3.2"/>
    <n v="875"/>
    <m/>
    <m/>
  </r>
  <r>
    <s v="A106020974"/>
    <x v="4"/>
    <x v="1"/>
    <s v="Apart"/>
    <x v="1"/>
    <b v="0"/>
    <n v="48"/>
    <n v="50"/>
    <n v="49"/>
    <s v="Environmental fee per unit"/>
    <n v="0.08"/>
    <n v="844"/>
    <m/>
    <m/>
  </r>
  <r>
    <s v="A106020768"/>
    <x v="4"/>
    <x v="1"/>
    <s v="Apart"/>
    <x v="1"/>
    <b v="0"/>
    <n v="5000"/>
    <n v="5500"/>
    <m/>
    <s v="Environmental fee per kg"/>
    <n v="3.2"/>
    <n v="876"/>
    <m/>
    <m/>
  </r>
  <r>
    <s v="A106020424"/>
    <x v="4"/>
    <x v="1"/>
    <s v="Apart"/>
    <x v="1"/>
    <b v="0"/>
    <n v="500"/>
    <n v="750"/>
    <n v="625"/>
    <s v="Environmental fee per unit"/>
    <n v="4"/>
    <n v="860"/>
    <m/>
    <m/>
  </r>
  <r>
    <s v="A106020769"/>
    <x v="4"/>
    <x v="1"/>
    <s v="Apart"/>
    <x v="1"/>
    <b v="0"/>
    <n v="50"/>
    <n v="70"/>
    <n v="60"/>
    <s v="Environmental fee per unit"/>
    <n v="0.25"/>
    <n v="845"/>
    <m/>
    <m/>
  </r>
  <r>
    <s v="A106020881"/>
    <x v="4"/>
    <x v="1"/>
    <s v="Apart"/>
    <x v="1"/>
    <b v="0"/>
    <n v="5500"/>
    <n v="6000"/>
    <m/>
    <s v="Environmental fee per kg"/>
    <n v="3.2"/>
    <n v="877"/>
    <m/>
    <m/>
  </r>
  <r>
    <s v="A106020609"/>
    <x v="4"/>
    <x v="1"/>
    <s v="Apart"/>
    <x v="1"/>
    <b v="0"/>
    <n v="60000"/>
    <n v="100000"/>
    <m/>
    <m/>
    <m/>
    <n v="899"/>
    <m/>
    <m/>
  </r>
  <r>
    <s v="A106020788"/>
    <x v="4"/>
    <x v="1"/>
    <s v="Apart"/>
    <x v="1"/>
    <b v="0"/>
    <n v="6000"/>
    <n v="6500"/>
    <m/>
    <s v="Environmental fee per kg"/>
    <n v="3.2"/>
    <n v="878"/>
    <m/>
    <m/>
  </r>
  <r>
    <s v="A106020906"/>
    <x v="4"/>
    <x v="1"/>
    <s v="Apart"/>
    <x v="1"/>
    <b v="0"/>
    <n v="6500"/>
    <n v="7000"/>
    <m/>
    <s v="Environmental fee per kg"/>
    <n v="3.2"/>
    <n v="879"/>
    <m/>
    <m/>
  </r>
  <r>
    <s v="A106020452"/>
    <x v="4"/>
    <x v="1"/>
    <s v="Apart"/>
    <x v="1"/>
    <b v="0"/>
    <n v="6"/>
    <n v="8"/>
    <n v="7"/>
    <s v="Environmental fee per unit"/>
    <n v="0.08"/>
    <n v="823"/>
    <m/>
    <m/>
  </r>
  <r>
    <s v="A106020109"/>
    <x v="4"/>
    <x v="1"/>
    <s v="Apart"/>
    <x v="1"/>
    <b v="0"/>
    <n v="7000"/>
    <n v="7500"/>
    <m/>
    <s v="Environmental fee per kg"/>
    <n v="3.2"/>
    <n v="880"/>
    <m/>
    <m/>
  </r>
  <r>
    <s v="A106020240"/>
    <x v="4"/>
    <x v="1"/>
    <s v="Apart"/>
    <x v="1"/>
    <b v="0"/>
    <n v="70"/>
    <n v="90"/>
    <n v="80"/>
    <s v="Environmental fee per unit"/>
    <n v="0.25"/>
    <n v="846"/>
    <m/>
    <m/>
  </r>
  <r>
    <s v="A106020435"/>
    <x v="4"/>
    <x v="1"/>
    <s v="Apart"/>
    <x v="1"/>
    <b v="0"/>
    <n v="7500"/>
    <n v="8000"/>
    <m/>
    <s v="Environmental fee per kg"/>
    <n v="3.2"/>
    <n v="881"/>
    <m/>
    <m/>
  </r>
  <r>
    <s v="A106020907"/>
    <x v="4"/>
    <x v="1"/>
    <s v="Apart"/>
    <x v="1"/>
    <b v="0"/>
    <n v="750"/>
    <n v="1000"/>
    <n v="875"/>
    <s v="Environmental fee per unit"/>
    <n v="4"/>
    <n v="861"/>
    <m/>
    <m/>
  </r>
  <r>
    <s v="A106020224"/>
    <x v="4"/>
    <x v="1"/>
    <s v="Apart"/>
    <x v="1"/>
    <b v="0"/>
    <n v="8000"/>
    <n v="8500"/>
    <m/>
    <s v="Environmental fee per kg"/>
    <n v="3.2"/>
    <n v="882"/>
    <m/>
    <m/>
  </r>
  <r>
    <s v="A106020691"/>
    <x v="4"/>
    <x v="1"/>
    <s v="Apart"/>
    <x v="1"/>
    <b v="0"/>
    <n v="8"/>
    <n v="10"/>
    <n v="9"/>
    <s v="Environmental fee per unit"/>
    <n v="0.08"/>
    <n v="824"/>
    <m/>
    <m/>
  </r>
  <r>
    <s v="A106020180"/>
    <x v="4"/>
    <x v="1"/>
    <s v="Apart"/>
    <x v="1"/>
    <b v="0"/>
    <n v="8500"/>
    <n v="9000"/>
    <m/>
    <s v="Environmental fee per kg"/>
    <n v="3.2"/>
    <n v="883"/>
    <m/>
    <m/>
  </r>
  <r>
    <s v="A106020823"/>
    <x v="4"/>
    <x v="1"/>
    <s v="Apart"/>
    <x v="1"/>
    <b v="0"/>
    <n v="9000"/>
    <n v="9500"/>
    <m/>
    <s v="Environmental fee per kg"/>
    <n v="3.2"/>
    <n v="884"/>
    <m/>
    <m/>
  </r>
  <r>
    <s v="A106020688"/>
    <x v="4"/>
    <x v="1"/>
    <s v="Apart"/>
    <x v="1"/>
    <b v="0"/>
    <n v="90"/>
    <n v="110"/>
    <n v="100"/>
    <s v="Environmental fee per unit"/>
    <n v="0.25"/>
    <n v="847"/>
    <m/>
    <m/>
  </r>
  <r>
    <s v="A106020712"/>
    <x v="4"/>
    <x v="1"/>
    <s v="Apart"/>
    <x v="1"/>
    <b v="0"/>
    <n v="9500"/>
    <n v="10000"/>
    <m/>
    <s v="Environmental fee per kg"/>
    <n v="3.2"/>
    <n v="885"/>
    <m/>
    <m/>
  </r>
  <r>
    <s v="A106020043"/>
    <x v="4"/>
    <x v="0"/>
    <s v="Apart"/>
    <x v="1"/>
    <b v="0"/>
    <n v="0.5"/>
    <n v="0.5"/>
    <n v="0.5"/>
    <s v="Environmental fee per unit"/>
    <n v="0.08"/>
    <s v="A106010610"/>
    <s v="CR920"/>
    <m/>
  </r>
  <r>
    <s v="A106020891"/>
    <x v="4"/>
    <x v="0"/>
    <s v="Apart"/>
    <x v="1"/>
    <b v="0"/>
    <n v="0"/>
    <n v="2"/>
    <n v="1"/>
    <s v="Environmental fee per unit"/>
    <n v="0.08"/>
    <n v="251"/>
    <m/>
    <m/>
  </r>
  <r>
    <s v="A106020784"/>
    <x v="4"/>
    <x v="0"/>
    <s v="Apart"/>
    <x v="1"/>
    <b v="0"/>
    <n v="1000"/>
    <n v="1250"/>
    <n v="1125"/>
    <s v="Environmental fee per unit"/>
    <n v="4"/>
    <n v="293"/>
    <m/>
    <m/>
  </r>
  <r>
    <s v="A106020494"/>
    <x v="4"/>
    <x v="0"/>
    <s v="Apart"/>
    <x v="1"/>
    <b v="0"/>
    <n v="100"/>
    <n v="100"/>
    <n v="100"/>
    <s v="Environmental fee per unit"/>
    <n v="0.25"/>
    <s v="A206021590"/>
    <s v="SL780"/>
    <m/>
  </r>
  <r>
    <s v="A106020519"/>
    <x v="4"/>
    <x v="0"/>
    <s v="Apart"/>
    <x v="1"/>
    <b v="0"/>
    <n v="10"/>
    <n v="12"/>
    <n v="11"/>
    <s v="Environmental fee per unit"/>
    <n v="0.08"/>
    <n v="256"/>
    <m/>
    <m/>
  </r>
  <r>
    <s v="A106020033"/>
    <x v="4"/>
    <x v="0"/>
    <s v="Apart"/>
    <x v="1"/>
    <b v="0"/>
    <n v="10"/>
    <n v="12"/>
    <n v="11"/>
    <s v="Environmental fee per unit"/>
    <n v="0.08"/>
    <s v="A206021660"/>
    <s v="FB2325H2"/>
    <m/>
  </r>
  <r>
    <s v="A106020314"/>
    <x v="4"/>
    <x v="0"/>
    <s v="Apart"/>
    <x v="1"/>
    <b v="0"/>
    <n v="110"/>
    <n v="130"/>
    <n v="120"/>
    <s v="Environmental fee per unit"/>
    <n v="0.25"/>
    <n v="279"/>
    <m/>
    <m/>
  </r>
  <r>
    <s v="A106020623"/>
    <x v="4"/>
    <x v="0"/>
    <s v="Apart"/>
    <x v="1"/>
    <b v="0"/>
    <n v="12"/>
    <n v="14"/>
    <n v="13"/>
    <s v="Environmental fee per unit"/>
    <n v="0.08"/>
    <n v="257"/>
    <m/>
    <m/>
  </r>
  <r>
    <s v="A106020128"/>
    <x v="4"/>
    <x v="0"/>
    <s v="Apart"/>
    <x v="1"/>
    <b v="0"/>
    <n v="1250"/>
    <n v="1500"/>
    <n v="1375"/>
    <s v="Environmental fee per unit"/>
    <n v="4"/>
    <n v="294"/>
    <m/>
    <m/>
  </r>
  <r>
    <s v="A106020339"/>
    <x v="4"/>
    <x v="0"/>
    <s v="Apart"/>
    <x v="1"/>
    <b v="0"/>
    <n v="13.5"/>
    <n v="13.5"/>
    <n v="13.5"/>
    <s v="Environmental fee per unit"/>
    <n v="0.08"/>
    <s v="A206021220"/>
    <s v="CR2/3A"/>
    <m/>
  </r>
  <r>
    <s v="A106020245"/>
    <x v="4"/>
    <x v="0"/>
    <s v="Apart"/>
    <x v="1"/>
    <b v="0"/>
    <n v="130"/>
    <n v="150"/>
    <n v="140"/>
    <s v="Environmental fee per unit"/>
    <n v="0.25"/>
    <n v="280"/>
    <m/>
    <m/>
  </r>
  <r>
    <s v="A106020076"/>
    <x v="4"/>
    <x v="0"/>
    <s v="Apart"/>
    <x v="1"/>
    <b v="0"/>
    <n v="13"/>
    <n v="13"/>
    <n v="13"/>
    <s v="Environmental fee per unit"/>
    <n v="0.08"/>
    <s v="A206021550"/>
    <s v="ER17/33"/>
    <m/>
  </r>
  <r>
    <s v="A106020380"/>
    <x v="4"/>
    <x v="0"/>
    <s v="Apart"/>
    <x v="1"/>
    <b v="0"/>
    <n v="14"/>
    <n v="15"/>
    <n v="14.5"/>
    <s v="Environmental fee per unit"/>
    <n v="0.08"/>
    <s v="A106022180"/>
    <s v="FR6"/>
    <s v="AA"/>
  </r>
  <r>
    <s v="A106020203"/>
    <x v="4"/>
    <x v="0"/>
    <s v="Apart"/>
    <x v="1"/>
    <b v="0"/>
    <n v="14"/>
    <n v="16"/>
    <n v="15"/>
    <s v="Environmental fee per unit"/>
    <n v="0.08"/>
    <n v="258"/>
    <m/>
    <m/>
  </r>
  <r>
    <s v="A106020955"/>
    <x v="4"/>
    <x v="0"/>
    <s v="Apart"/>
    <x v="1"/>
    <b v="0"/>
    <n v="14"/>
    <n v="21"/>
    <n v="17.5"/>
    <s v="Environmental fee per unit"/>
    <n v="0.08"/>
    <s v="A106010030"/>
    <s v="CR14505"/>
    <s v="AA"/>
  </r>
  <r>
    <s v="A106020131"/>
    <x v="4"/>
    <x v="0"/>
    <s v="Apart"/>
    <x v="1"/>
    <b v="0"/>
    <n v="1500"/>
    <n v="1750"/>
    <n v="1625"/>
    <s v="Environmental fee per unit"/>
    <n v="4"/>
    <n v="295"/>
    <m/>
    <m/>
  </r>
  <r>
    <s v="A106020059"/>
    <x v="4"/>
    <x v="0"/>
    <s v="Apart"/>
    <x v="1"/>
    <b v="0"/>
    <n v="150"/>
    <n v="185"/>
    <n v="167.5"/>
    <s v="Environmental fee per unit"/>
    <n v="0.81"/>
    <n v="281"/>
    <m/>
    <m/>
  </r>
  <r>
    <s v="A106020204"/>
    <x v="4"/>
    <x v="0"/>
    <s v="Apart"/>
    <x v="1"/>
    <b v="0"/>
    <n v="15"/>
    <n v="15"/>
    <n v="15"/>
    <s v="Environmental fee per unit"/>
    <n v="0.08"/>
    <s v="A206021450"/>
    <s v="CR12600"/>
    <m/>
  </r>
  <r>
    <s v="A106020031"/>
    <x v="4"/>
    <x v="0"/>
    <s v="Apart"/>
    <x v="1"/>
    <b v="0"/>
    <n v="15"/>
    <n v="15"/>
    <n v="15"/>
    <s v="Environmental fee per unit"/>
    <n v="0.08"/>
    <s v="A206021530"/>
    <s v="ER6"/>
    <m/>
  </r>
  <r>
    <s v="A106020869"/>
    <x v="4"/>
    <x v="0"/>
    <s v="Apart"/>
    <x v="1"/>
    <b v="0"/>
    <n v="15"/>
    <n v="15"/>
    <n v="15"/>
    <s v="Environmental fee per unit"/>
    <n v="0.08"/>
    <s v="A206021540"/>
    <s v="ER6C"/>
    <m/>
  </r>
  <r>
    <s v="A106020206"/>
    <x v="4"/>
    <x v="0"/>
    <s v="Apart"/>
    <x v="1"/>
    <b v="0"/>
    <n v="15"/>
    <n v="17"/>
    <n v="16"/>
    <s v="Environmental fee per unit"/>
    <n v="0.08"/>
    <s v="A106020910"/>
    <s v="CR123A"/>
    <m/>
  </r>
  <r>
    <s v="A106020296"/>
    <x v="4"/>
    <x v="0"/>
    <s v="Apart"/>
    <x v="1"/>
    <b v="0"/>
    <n v="16"/>
    <n v="16"/>
    <n v="16"/>
    <s v="Environmental fee per unit"/>
    <n v="0.08"/>
    <s v="A206021600"/>
    <s v="SL389"/>
    <m/>
  </r>
  <r>
    <s v="A106020156"/>
    <x v="4"/>
    <x v="0"/>
    <s v="Apart"/>
    <x v="1"/>
    <b v="0"/>
    <n v="16"/>
    <n v="18"/>
    <n v="17"/>
    <s v="Environmental fee per unit"/>
    <n v="0.08"/>
    <n v="259"/>
    <m/>
    <m/>
  </r>
  <r>
    <s v="A106020407"/>
    <x v="4"/>
    <x v="0"/>
    <s v="Apart"/>
    <x v="1"/>
    <b v="0"/>
    <n v="17"/>
    <n v="17"/>
    <n v="17"/>
    <s v="Environmental fee per unit"/>
    <n v="0.08"/>
    <s v="A206021470"/>
    <s v="CR15400"/>
    <m/>
  </r>
  <r>
    <s v="A106020818"/>
    <x v="4"/>
    <x v="0"/>
    <s v="Apart"/>
    <x v="1"/>
    <b v="0"/>
    <n v="17"/>
    <n v="17"/>
    <n v="17"/>
    <s v="Environmental fee per unit"/>
    <n v="0.08"/>
    <s v="A206021200"/>
    <s v="CR2/3AA"/>
    <m/>
  </r>
  <r>
    <s v="A106020436"/>
    <x v="4"/>
    <x v="0"/>
    <s v="Apart"/>
    <x v="1"/>
    <b v="0"/>
    <n v="17"/>
    <n v="17"/>
    <n v="17"/>
    <s v="Environmental fee per unit"/>
    <n v="0.08"/>
    <s v="A206021230"/>
    <s v="CR2NP"/>
    <m/>
  </r>
  <r>
    <s v="A106020675"/>
    <x v="4"/>
    <x v="0"/>
    <s v="Apart"/>
    <x v="1"/>
    <b v="0"/>
    <n v="1750"/>
    <n v="2000"/>
    <n v="1875"/>
    <s v="Environmental fee per unit"/>
    <n v="4"/>
    <n v="296"/>
    <m/>
    <m/>
  </r>
  <r>
    <s v="A106020346"/>
    <x v="4"/>
    <x v="0"/>
    <s v="Apart"/>
    <x v="1"/>
    <b v="0"/>
    <n v="18"/>
    <n v="18"/>
    <n v="18"/>
    <s v="Environmental fee per unit"/>
    <n v="0.08"/>
    <s v="A206020880"/>
    <s v="BRA"/>
    <m/>
  </r>
  <r>
    <s v="A106020382"/>
    <x v="4"/>
    <x v="0"/>
    <s v="Apart"/>
    <x v="1"/>
    <b v="0"/>
    <n v="18"/>
    <n v="20"/>
    <n v="19"/>
    <s v="Environmental fee per unit"/>
    <n v="0.08"/>
    <n v="260"/>
    <m/>
    <m/>
  </r>
  <r>
    <s v="A106020246"/>
    <x v="4"/>
    <x v="0"/>
    <s v="Apart"/>
    <x v="1"/>
    <b v="0"/>
    <n v="185"/>
    <n v="220"/>
    <n v="202.5"/>
    <s v="Environmental fee per unit"/>
    <n v="0.81"/>
    <n v="282"/>
    <m/>
    <m/>
  </r>
  <r>
    <s v="A106020767"/>
    <x v="4"/>
    <x v="0"/>
    <s v="Apart"/>
    <x v="1"/>
    <b v="0"/>
    <n v="195"/>
    <n v="205"/>
    <n v="200"/>
    <s v="Environmental fee per unit"/>
    <n v="0.81"/>
    <s v="A206035205"/>
    <s v="ER341245"/>
    <m/>
  </r>
  <r>
    <s v="A106020486"/>
    <x v="4"/>
    <x v="0"/>
    <s v="Apart"/>
    <x v="1"/>
    <b v="0"/>
    <n v="2000"/>
    <n v="2300"/>
    <m/>
    <s v="Environmental fee per kg"/>
    <n v="3.2"/>
    <n v="297"/>
    <m/>
    <m/>
  </r>
  <r>
    <s v="A106020652"/>
    <x v="4"/>
    <x v="0"/>
    <s v="Apart"/>
    <x v="1"/>
    <b v="0"/>
    <n v="20"/>
    <n v="20"/>
    <n v="20"/>
    <s v="Environmental fee per unit"/>
    <n v="0.08"/>
    <s v="A206021560"/>
    <s v="ER17/50"/>
    <m/>
  </r>
  <r>
    <s v="A106020597"/>
    <x v="4"/>
    <x v="0"/>
    <s v="Apart"/>
    <x v="1"/>
    <b v="0"/>
    <n v="20"/>
    <n v="20"/>
    <n v="20"/>
    <s v="Environmental fee per unit"/>
    <n v="0.08"/>
    <s v="A206021620"/>
    <s v="ER6K"/>
    <m/>
  </r>
  <r>
    <s v="A106020780"/>
    <x v="4"/>
    <x v="0"/>
    <s v="Apart"/>
    <x v="1"/>
    <b v="0"/>
    <n v="20"/>
    <n v="22"/>
    <n v="21"/>
    <s v="Environmental fee per unit"/>
    <n v="0.08"/>
    <n v="261"/>
    <m/>
    <m/>
  </r>
  <r>
    <s v="A106020566"/>
    <x v="4"/>
    <x v="0"/>
    <s v="Apart"/>
    <x v="1"/>
    <b v="0"/>
    <n v="21"/>
    <n v="21"/>
    <n v="21"/>
    <s v="Environmental fee per unit"/>
    <n v="0.08"/>
    <s v="A206021640"/>
    <s v="TL5242"/>
    <m/>
  </r>
  <r>
    <s v="A106020580"/>
    <x v="4"/>
    <x v="0"/>
    <s v="Apart"/>
    <x v="1"/>
    <b v="0"/>
    <n v="220"/>
    <n v="255"/>
    <n v="237.5"/>
    <s v="Environmental fee per unit"/>
    <n v="0.81"/>
    <n v="283"/>
    <m/>
    <m/>
  </r>
  <r>
    <s v="A106020882"/>
    <x v="4"/>
    <x v="0"/>
    <s v="Apart"/>
    <x v="1"/>
    <b v="0"/>
    <n v="22"/>
    <n v="22"/>
    <n v="22"/>
    <s v="Environmental fee per unit"/>
    <n v="0.08"/>
    <s v="A206021480"/>
    <s v="CR17450"/>
    <m/>
  </r>
  <r>
    <s v="A106020165"/>
    <x v="4"/>
    <x v="0"/>
    <s v="Apart"/>
    <x v="1"/>
    <b v="0"/>
    <n v="22"/>
    <n v="24"/>
    <n v="23"/>
    <s v="Environmental fee per unit"/>
    <n v="0.08"/>
    <n v="262"/>
    <m/>
    <m/>
  </r>
  <r>
    <s v="A106020562"/>
    <x v="4"/>
    <x v="0"/>
    <s v="Apart"/>
    <x v="1"/>
    <b v="0"/>
    <n v="2300"/>
    <n v="2600"/>
    <m/>
    <s v="Environmental fee per kg"/>
    <n v="3.2"/>
    <n v="298"/>
    <m/>
    <m/>
  </r>
  <r>
    <s v="A106020642"/>
    <x v="4"/>
    <x v="0"/>
    <s v="Apart"/>
    <x v="1"/>
    <b v="0"/>
    <n v="23"/>
    <n v="23"/>
    <n v="23"/>
    <s v="Environmental fee per unit"/>
    <n v="0.08"/>
    <s v="A206021610"/>
    <s v="SL386"/>
    <m/>
  </r>
  <r>
    <s v="A106020552"/>
    <x v="4"/>
    <x v="0"/>
    <s v="Apart"/>
    <x v="1"/>
    <b v="0"/>
    <n v="24"/>
    <n v="26"/>
    <n v="25"/>
    <s v="Environmental fee per unit"/>
    <n v="0.08"/>
    <n v="263"/>
    <m/>
    <s v="PRISMATIC"/>
  </r>
  <r>
    <s v="A106020640"/>
    <x v="4"/>
    <x v="0"/>
    <s v="Apart"/>
    <x v="1"/>
    <b v="0"/>
    <n v="2"/>
    <n v="4"/>
    <n v="3"/>
    <s v="Environmental fee per unit"/>
    <n v="0.08"/>
    <n v="252"/>
    <m/>
    <m/>
  </r>
  <r>
    <s v="A106020969"/>
    <x v="4"/>
    <x v="0"/>
    <s v="Apart"/>
    <x v="1"/>
    <b v="0"/>
    <n v="255"/>
    <n v="290"/>
    <n v="272.5"/>
    <s v="Environmental fee per unit"/>
    <n v="0.81"/>
    <n v="284"/>
    <m/>
    <m/>
  </r>
  <r>
    <s v="A106020169"/>
    <x v="4"/>
    <x v="0"/>
    <s v="Apart"/>
    <x v="1"/>
    <b v="0"/>
    <n v="2600"/>
    <n v="2900"/>
    <m/>
    <s v="Environmental fee per kg"/>
    <n v="3.2"/>
    <n v="299"/>
    <m/>
    <m/>
  </r>
  <r>
    <s v="A106020976"/>
    <x v="4"/>
    <x v="0"/>
    <s v="Apart"/>
    <x v="1"/>
    <b v="0"/>
    <n v="26"/>
    <n v="28"/>
    <n v="27"/>
    <s v="Environmental fee per unit"/>
    <n v="0.08"/>
    <n v="264"/>
    <m/>
    <s v="PRISMATIC"/>
  </r>
  <r>
    <s v="A106020797"/>
    <x v="4"/>
    <x v="0"/>
    <s v="Apart"/>
    <x v="1"/>
    <b v="0"/>
    <n v="28"/>
    <n v="30"/>
    <n v="29"/>
    <s v="Environmental fee per unit"/>
    <n v="0.08"/>
    <n v="265"/>
    <m/>
    <m/>
  </r>
  <r>
    <s v="A106020271"/>
    <x v="4"/>
    <x v="0"/>
    <s v="Apart"/>
    <x v="1"/>
    <b v="0"/>
    <n v="2900"/>
    <n v="3200"/>
    <m/>
    <s v="Environmental fee per kg"/>
    <n v="3.2"/>
    <n v="300"/>
    <m/>
    <m/>
  </r>
  <r>
    <s v="A106020080"/>
    <x v="4"/>
    <x v="0"/>
    <s v="Apart"/>
    <x v="1"/>
    <b v="0"/>
    <n v="290"/>
    <n v="325"/>
    <n v="307.5"/>
    <s v="Environmental fee per unit"/>
    <n v="0.81"/>
    <n v="285"/>
    <m/>
    <m/>
  </r>
  <r>
    <s v="A106020944"/>
    <x v="4"/>
    <x v="0"/>
    <s v="Apart"/>
    <x v="1"/>
    <b v="0"/>
    <n v="30"/>
    <n v="32"/>
    <n v="31"/>
    <s v="Environmental fee per unit"/>
    <n v="0.08"/>
    <n v="266"/>
    <m/>
    <m/>
  </r>
  <r>
    <s v="A106020540"/>
    <x v="4"/>
    <x v="0"/>
    <s v="Apart"/>
    <x v="1"/>
    <b v="0"/>
    <n v="3200"/>
    <n v="3500"/>
    <m/>
    <s v="Environmental fee per kg"/>
    <n v="3.2"/>
    <n v="301"/>
    <m/>
    <m/>
  </r>
  <r>
    <s v="A106020543"/>
    <x v="4"/>
    <x v="0"/>
    <s v="Apart"/>
    <x v="1"/>
    <b v="0"/>
    <n v="32"/>
    <n v="34"/>
    <n v="33"/>
    <s v="Environmental fee per unit"/>
    <n v="0.08"/>
    <n v="267"/>
    <m/>
    <m/>
  </r>
  <r>
    <s v="A106020075"/>
    <x v="4"/>
    <x v="0"/>
    <s v="Apart"/>
    <x v="1"/>
    <b v="0"/>
    <n v="32"/>
    <n v="34"/>
    <n v="33"/>
    <s v="Environmental fee per unit"/>
    <n v="0.08"/>
    <s v="A106030050"/>
    <s v="U9VL"/>
    <s v="E BLOCK"/>
  </r>
  <r>
    <s v="A106020087"/>
    <x v="4"/>
    <x v="0"/>
    <s v="Apart"/>
    <x v="1"/>
    <b v="0"/>
    <n v="325"/>
    <n v="360"/>
    <n v="342.5"/>
    <s v="Environmental fee per unit"/>
    <n v="0.81"/>
    <n v="286"/>
    <m/>
    <m/>
  </r>
  <r>
    <s v="A106020000"/>
    <x v="4"/>
    <x v="0"/>
    <s v="Apart"/>
    <x v="1"/>
    <b v="0"/>
    <n v="34"/>
    <n v="36"/>
    <n v="35"/>
    <s v="Environmental fee per unit"/>
    <n v="0.08"/>
    <n v="268"/>
    <m/>
    <s v="PRISMATIC"/>
  </r>
  <r>
    <s v="A106020893"/>
    <x v="4"/>
    <x v="0"/>
    <s v="Apart"/>
    <x v="1"/>
    <b v="0"/>
    <n v="3500"/>
    <n v="3800"/>
    <m/>
    <s v="Environmental fee per kg"/>
    <n v="3.2"/>
    <n v="302"/>
    <m/>
    <m/>
  </r>
  <r>
    <s v="A106020129"/>
    <x v="4"/>
    <x v="0"/>
    <s v="Apart"/>
    <x v="1"/>
    <b v="0"/>
    <n v="35"/>
    <n v="35"/>
    <n v="35"/>
    <s v="Environmental fee per unit"/>
    <n v="0.08"/>
    <s v="A206021630"/>
    <s v="ER6K2"/>
    <m/>
  </r>
  <r>
    <s v="A106020738"/>
    <x v="4"/>
    <x v="0"/>
    <s v="Apart"/>
    <x v="1"/>
    <b v="0"/>
    <n v="35"/>
    <n v="37"/>
    <n v="36"/>
    <s v="Environmental fee per unit"/>
    <n v="0.08"/>
    <s v="A106020940"/>
    <s v="2CR5"/>
    <s v="PRISMATIC"/>
  </r>
  <r>
    <s v="A106020445"/>
    <x v="4"/>
    <x v="0"/>
    <s v="Apart"/>
    <x v="1"/>
    <b v="0"/>
    <n v="35"/>
    <n v="37"/>
    <n v="36"/>
    <s v="Environmental fee per unit"/>
    <n v="0.08"/>
    <s v="A106020930"/>
    <s v="CR-P2"/>
    <s v="PRISMATIC"/>
  </r>
  <r>
    <s v="A106020749"/>
    <x v="4"/>
    <x v="0"/>
    <s v="Apart"/>
    <x v="1"/>
    <b v="0"/>
    <n v="360"/>
    <n v="395"/>
    <n v="377.5"/>
    <s v="Environmental fee per unit"/>
    <n v="0.81"/>
    <n v="287"/>
    <m/>
    <m/>
  </r>
  <r>
    <s v="A106020613"/>
    <x v="4"/>
    <x v="0"/>
    <s v="Apart"/>
    <x v="1"/>
    <b v="0"/>
    <n v="36"/>
    <n v="38"/>
    <n v="37"/>
    <s v="Environmental fee per unit"/>
    <n v="0.08"/>
    <n v="269"/>
    <m/>
    <s v="PRISMATIC"/>
  </r>
  <r>
    <s v="A106020621"/>
    <x v="4"/>
    <x v="0"/>
    <s v="Apart"/>
    <x v="1"/>
    <b v="0"/>
    <n v="3800"/>
    <n v="4100"/>
    <m/>
    <s v="Environmental fee per kg"/>
    <n v="3.2"/>
    <n v="303"/>
    <m/>
    <m/>
  </r>
  <r>
    <s v="A106020331"/>
    <x v="4"/>
    <x v="0"/>
    <s v="Apart"/>
    <x v="1"/>
    <b v="0"/>
    <n v="38"/>
    <n v="40"/>
    <n v="39"/>
    <s v="Environmental fee per unit"/>
    <n v="0.08"/>
    <n v="270"/>
    <m/>
    <m/>
  </r>
  <r>
    <s v="A106020497"/>
    <x v="4"/>
    <x v="0"/>
    <s v="Apart"/>
    <x v="1"/>
    <b v="0"/>
    <n v="395"/>
    <n v="430"/>
    <n v="412.5"/>
    <s v="Environmental fee per unit"/>
    <n v="0.81"/>
    <n v="288"/>
    <m/>
    <m/>
  </r>
  <r>
    <s v="A106020500"/>
    <x v="4"/>
    <x v="0"/>
    <s v="Apart"/>
    <x v="1"/>
    <b v="0"/>
    <n v="40"/>
    <n v="42"/>
    <n v="41"/>
    <s v="Environmental fee per unit"/>
    <n v="0.08"/>
    <n v="271"/>
    <m/>
    <m/>
  </r>
  <r>
    <s v="A106020433"/>
    <x v="4"/>
    <x v="0"/>
    <s v="Apart"/>
    <x v="1"/>
    <b v="0"/>
    <n v="4100"/>
    <n v="4400"/>
    <m/>
    <s v="Environmental fee per kg"/>
    <n v="3.2"/>
    <n v="304"/>
    <m/>
    <m/>
  </r>
  <r>
    <s v="A106020440"/>
    <x v="4"/>
    <x v="0"/>
    <s v="Apart"/>
    <x v="1"/>
    <b v="0"/>
    <n v="42"/>
    <n v="42"/>
    <n v="42"/>
    <s v="Environmental fee per unit"/>
    <n v="0.08"/>
    <s v="A206021490"/>
    <s v="CR23500"/>
    <m/>
  </r>
  <r>
    <s v="A106020019"/>
    <x v="4"/>
    <x v="0"/>
    <s v="Apart"/>
    <x v="1"/>
    <b v="0"/>
    <n v="42"/>
    <n v="44"/>
    <n v="43"/>
    <s v="Environmental fee per unit"/>
    <n v="0.08"/>
    <n v="272"/>
    <m/>
    <m/>
  </r>
  <r>
    <s v="A106020835"/>
    <x v="4"/>
    <x v="0"/>
    <s v="Apart"/>
    <x v="1"/>
    <b v="0"/>
    <n v="430"/>
    <n v="465"/>
    <n v="447.5"/>
    <s v="Environmental fee per unit"/>
    <n v="0.81"/>
    <n v="289"/>
    <m/>
    <m/>
  </r>
  <r>
    <s v="A106020392"/>
    <x v="4"/>
    <x v="0"/>
    <s v="Apart"/>
    <x v="1"/>
    <b v="0"/>
    <n v="4"/>
    <n v="4.2"/>
    <n v="4.0999999999999996"/>
    <s v="Environmental fee per unit"/>
    <n v="0.08"/>
    <s v="A206021650"/>
    <s v="FB1225H2"/>
    <m/>
  </r>
  <r>
    <s v="A106020987"/>
    <x v="4"/>
    <x v="0"/>
    <s v="Apart"/>
    <x v="1"/>
    <b v="0"/>
    <n v="4400"/>
    <n v="4700"/>
    <m/>
    <s v="Environmental fee per kg"/>
    <n v="3.2"/>
    <n v="305"/>
    <m/>
    <m/>
  </r>
  <r>
    <s v="A106020114"/>
    <x v="4"/>
    <x v="0"/>
    <s v="Apart"/>
    <x v="1"/>
    <b v="0"/>
    <n v="44"/>
    <n v="46"/>
    <n v="45"/>
    <s v="Environmental fee per unit"/>
    <n v="0.08"/>
    <n v="273"/>
    <m/>
    <m/>
  </r>
  <r>
    <s v="A106020810"/>
    <x v="4"/>
    <x v="0"/>
    <s v="Apart"/>
    <x v="1"/>
    <b v="0"/>
    <n v="4"/>
    <n v="4"/>
    <n v="4"/>
    <s v="Environmental fee per unit"/>
    <n v="0.08"/>
    <s v="A206021500"/>
    <s v="ER10/28"/>
    <m/>
  </r>
  <r>
    <s v="A106020850"/>
    <x v="4"/>
    <x v="0"/>
    <s v="Apart"/>
    <x v="1"/>
    <b v="0"/>
    <n v="45"/>
    <n v="45"/>
    <n v="45"/>
    <s v="Environmental fee per unit"/>
    <n v="0.08"/>
    <s v="A206020870"/>
    <s v="BRE3"/>
    <m/>
  </r>
  <r>
    <s v="A106020951"/>
    <x v="4"/>
    <x v="0"/>
    <s v="Apart"/>
    <x v="1"/>
    <b v="0"/>
    <n v="46"/>
    <n v="48"/>
    <n v="47"/>
    <s v="Environmental fee per unit"/>
    <n v="0.08"/>
    <n v="274"/>
    <m/>
    <m/>
  </r>
  <r>
    <s v="A106020070"/>
    <x v="4"/>
    <x v="0"/>
    <s v="Apart"/>
    <x v="1"/>
    <b v="0"/>
    <n v="465"/>
    <n v="500"/>
    <n v="482.5"/>
    <s v="Environmental fee per unit"/>
    <n v="0.81"/>
    <n v="290"/>
    <m/>
    <m/>
  </r>
  <r>
    <s v="A106020305"/>
    <x v="4"/>
    <x v="0"/>
    <s v="Apart"/>
    <x v="1"/>
    <b v="0"/>
    <n v="4"/>
    <n v="6"/>
    <n v="5"/>
    <s v="Environmental fee per unit"/>
    <n v="0.08"/>
    <n v="253"/>
    <m/>
    <m/>
  </r>
  <r>
    <s v="A106020361"/>
    <x v="4"/>
    <x v="0"/>
    <s v="Apart"/>
    <x v="1"/>
    <b v="0"/>
    <n v="4"/>
    <n v="6"/>
    <n v="5"/>
    <s v="Environmental fee per unit"/>
    <n v="0.08"/>
    <s v="A206021210"/>
    <s v="CRAA"/>
    <m/>
  </r>
  <r>
    <s v="A106020216"/>
    <x v="4"/>
    <x v="0"/>
    <s v="Apart"/>
    <x v="1"/>
    <b v="0"/>
    <n v="4700"/>
    <n v="5000"/>
    <m/>
    <s v="Environmental fee per kg"/>
    <n v="3.2"/>
    <n v="306"/>
    <m/>
    <m/>
  </r>
  <r>
    <s v="A106020658"/>
    <x v="4"/>
    <x v="0"/>
    <s v="Apart"/>
    <x v="1"/>
    <b v="0"/>
    <n v="47"/>
    <n v="47"/>
    <n v="47"/>
    <s v="Environmental fee per unit"/>
    <n v="0.08"/>
    <s v="A206020890"/>
    <s v="BRC"/>
    <m/>
  </r>
  <r>
    <s v="A106020371"/>
    <x v="4"/>
    <x v="0"/>
    <s v="Apart"/>
    <x v="1"/>
    <b v="0"/>
    <n v="48"/>
    <n v="50"/>
    <n v="49"/>
    <s v="Environmental fee per unit"/>
    <n v="0.08"/>
    <n v="275"/>
    <m/>
    <s v="C"/>
  </r>
  <r>
    <s v="A106020778"/>
    <x v="4"/>
    <x v="0"/>
    <s v="Apart"/>
    <x v="1"/>
    <b v="0"/>
    <n v="500"/>
    <n v="750"/>
    <n v="625"/>
    <s v="Environmental fee per unit"/>
    <n v="4"/>
    <n v="291"/>
    <m/>
    <m/>
  </r>
  <r>
    <s v="A106020899"/>
    <x v="4"/>
    <x v="0"/>
    <s v="Apart"/>
    <x v="1"/>
    <b v="0"/>
    <n v="50"/>
    <n v="70"/>
    <n v="60"/>
    <s v="Environmental fee per unit"/>
    <n v="0.25"/>
    <n v="276"/>
    <m/>
    <m/>
  </r>
  <r>
    <s v="A106020979"/>
    <x v="4"/>
    <x v="0"/>
    <s v="Apart"/>
    <x v="1"/>
    <b v="0"/>
    <n v="52"/>
    <n v="52"/>
    <n v="52"/>
    <s v="Environmental fee per unit"/>
    <n v="0.25"/>
    <s v="A206021580"/>
    <s v="SL770"/>
    <m/>
  </r>
  <r>
    <s v="A106020632"/>
    <x v="4"/>
    <x v="0"/>
    <s v="Apart"/>
    <x v="1"/>
    <b v="0"/>
    <n v="5"/>
    <n v="5"/>
    <n v="5"/>
    <s v="Environmental fee per unit"/>
    <n v="0.08"/>
    <s v="A206021570"/>
    <s v="SL340"/>
    <m/>
  </r>
  <r>
    <s v="A106020861"/>
    <x v="4"/>
    <x v="0"/>
    <s v="Apart"/>
    <x v="1"/>
    <b v="0"/>
    <n v="6"/>
    <n v="8"/>
    <n v="7"/>
    <s v="Environmental fee per unit"/>
    <n v="0.08"/>
    <n v="254"/>
    <m/>
    <s v="1/2 AA"/>
  </r>
  <r>
    <s v="A106020851"/>
    <x v="4"/>
    <x v="0"/>
    <s v="Apart"/>
    <x v="1"/>
    <b v="0"/>
    <n v="70"/>
    <n v="90"/>
    <n v="80"/>
    <s v="Environmental fee per unit"/>
    <n v="0.25"/>
    <n v="277"/>
    <m/>
    <m/>
  </r>
  <r>
    <s v="A106020545"/>
    <x v="4"/>
    <x v="0"/>
    <s v="Apart"/>
    <x v="1"/>
    <b v="0"/>
    <n v="750"/>
    <n v="1000"/>
    <n v="875"/>
    <s v="Environmental fee per unit"/>
    <n v="4"/>
    <n v="292"/>
    <m/>
    <m/>
  </r>
  <r>
    <s v="A106020971"/>
    <x v="4"/>
    <x v="0"/>
    <s v="Apart"/>
    <x v="1"/>
    <b v="0"/>
    <n v="7"/>
    <n v="8"/>
    <n v="7.5"/>
    <s v="Environmental fee per unit"/>
    <n v="0.08"/>
    <s v="A106022190"/>
    <s v="FR03"/>
    <s v="AAA"/>
  </r>
  <r>
    <s v="A106020924"/>
    <x v="4"/>
    <x v="0"/>
    <s v="Apart"/>
    <x v="1"/>
    <b v="0"/>
    <n v="7"/>
    <n v="9"/>
    <n v="8"/>
    <s v="Environmental fee per unit"/>
    <n v="0.08"/>
    <s v="A106020950"/>
    <s v="2CR11108"/>
    <m/>
  </r>
  <r>
    <s v="A106020654"/>
    <x v="4"/>
    <x v="0"/>
    <s v="Apart"/>
    <x v="1"/>
    <b v="0"/>
    <n v="8"/>
    <n v="10"/>
    <n v="9"/>
    <s v="Environmental fee per unit"/>
    <n v="0.08"/>
    <n v="255"/>
    <m/>
    <m/>
  </r>
  <r>
    <s v="A106020372"/>
    <x v="4"/>
    <x v="0"/>
    <s v="Apart"/>
    <x v="1"/>
    <b v="0"/>
    <n v="8"/>
    <n v="8"/>
    <n v="8"/>
    <s v="Environmental fee per unit"/>
    <n v="0.08"/>
    <s v="A206021510"/>
    <s v="ER3"/>
    <m/>
  </r>
  <r>
    <s v="A106020163"/>
    <x v="4"/>
    <x v="0"/>
    <s v="Apart"/>
    <x v="1"/>
    <b v="0"/>
    <n v="8"/>
    <n v="8"/>
    <n v="8"/>
    <s v="Environmental fee per unit"/>
    <n v="0.08"/>
    <s v="A206021520"/>
    <s v="ER3S"/>
    <m/>
  </r>
  <r>
    <s v="A106020426"/>
    <x v="4"/>
    <x v="0"/>
    <s v="Apart"/>
    <x v="1"/>
    <b v="0"/>
    <n v="9.5"/>
    <n v="9.5"/>
    <n v="9.5"/>
    <s v="Environmental fee per unit"/>
    <n v="0.08"/>
    <s v="A206020900"/>
    <s v="BR1/2A"/>
    <m/>
  </r>
  <r>
    <s v="A106020701"/>
    <x v="4"/>
    <x v="0"/>
    <s v="Apart"/>
    <x v="1"/>
    <b v="0"/>
    <n v="9.5"/>
    <n v="9.5"/>
    <n v="9.5"/>
    <s v="Environmental fee per unit"/>
    <n v="0.08"/>
    <s v="A206021190"/>
    <s v="CR1/2AA"/>
    <m/>
  </r>
  <r>
    <s v="A106020826"/>
    <x v="4"/>
    <x v="0"/>
    <s v="Apart"/>
    <x v="1"/>
    <b v="0"/>
    <n v="90"/>
    <n v="110"/>
    <n v="100"/>
    <s v="Environmental fee per unit"/>
    <n v="0.25"/>
    <n v="278"/>
    <m/>
    <s v="D"/>
  </r>
  <r>
    <s v="A106020048"/>
    <x v="4"/>
    <x v="0"/>
    <s v="Apart"/>
    <x v="1"/>
    <b v="0"/>
    <n v="9"/>
    <n v="11"/>
    <n v="10"/>
    <s v="Environmental fee per unit"/>
    <n v="0.08"/>
    <s v="A106020920"/>
    <s v="CR2"/>
    <s v="PRISMATIC"/>
  </r>
  <r>
    <s v="A106020042"/>
    <x v="4"/>
    <x v="0"/>
    <s v="Apart"/>
    <x v="1"/>
    <b v="0"/>
    <n v="9"/>
    <n v="9"/>
    <n v="9"/>
    <s v="Environmental fee per unit"/>
    <n v="0.08"/>
    <s v="A206021460"/>
    <s v="CR14250"/>
    <m/>
  </r>
  <r>
    <s v="A110020285"/>
    <x v="4"/>
    <x v="1"/>
    <s v="Apart"/>
    <x v="2"/>
    <b v="1"/>
    <n v="0"/>
    <n v="2"/>
    <n v="1"/>
    <s v="Environmental fee per unit"/>
    <n v="0.08"/>
    <n v="737"/>
    <m/>
    <m/>
  </r>
  <r>
    <s v="A110020440"/>
    <x v="4"/>
    <x v="1"/>
    <s v="Apart"/>
    <x v="2"/>
    <b v="1"/>
    <n v="100000"/>
    <n v="150000"/>
    <m/>
    <m/>
    <m/>
    <n v="817"/>
    <m/>
    <m/>
  </r>
  <r>
    <s v="A110020693"/>
    <x v="4"/>
    <x v="1"/>
    <s v="Apart"/>
    <x v="2"/>
    <b v="1"/>
    <n v="10000"/>
    <n v="10500"/>
    <n v="10250"/>
    <s v="Environmental fee per unit"/>
    <n v="27.5"/>
    <n v="803"/>
    <m/>
    <m/>
  </r>
  <r>
    <s v="A110020372"/>
    <x v="4"/>
    <x v="1"/>
    <s v="Apart"/>
    <x v="2"/>
    <b v="1"/>
    <n v="1000"/>
    <n v="1250"/>
    <n v="1125"/>
    <s v="Environmental fee per unit"/>
    <n v="2.1"/>
    <n v="779"/>
    <m/>
    <m/>
  </r>
  <r>
    <s v="A110020339"/>
    <x v="4"/>
    <x v="1"/>
    <s v="Apart"/>
    <x v="2"/>
    <b v="1"/>
    <n v="10"/>
    <n v="12"/>
    <n v="11"/>
    <s v="Environmental fee per unit"/>
    <n v="0.08"/>
    <n v="742"/>
    <m/>
    <m/>
  </r>
  <r>
    <s v="A110020766"/>
    <x v="4"/>
    <x v="1"/>
    <s v="Apart"/>
    <x v="2"/>
    <b v="1"/>
    <n v="10500"/>
    <n v="11000"/>
    <n v="10750"/>
    <s v="Environmental fee per unit"/>
    <n v="27.5"/>
    <n v="804"/>
    <m/>
    <m/>
  </r>
  <r>
    <s v="A110020924"/>
    <x v="4"/>
    <x v="1"/>
    <s v="Apart"/>
    <x v="2"/>
    <b v="1"/>
    <n v="11000"/>
    <n v="11500"/>
    <n v="11250"/>
    <s v="Environmental fee per unit"/>
    <n v="27.5"/>
    <n v="805"/>
    <m/>
    <m/>
  </r>
  <r>
    <s v="A110020260"/>
    <x v="4"/>
    <x v="1"/>
    <s v="Apart"/>
    <x v="2"/>
    <b v="1"/>
    <n v="110"/>
    <n v="130"/>
    <n v="120"/>
    <s v="Environmental fee per unit"/>
    <n v="0.18"/>
    <n v="765"/>
    <m/>
    <m/>
  </r>
  <r>
    <s v="A110020178"/>
    <x v="4"/>
    <x v="1"/>
    <s v="Apart"/>
    <x v="2"/>
    <b v="1"/>
    <n v="11500"/>
    <n v="12000"/>
    <n v="11750"/>
    <s v="Environmental fee per unit"/>
    <n v="27.5"/>
    <n v="806"/>
    <m/>
    <m/>
  </r>
  <r>
    <s v="A110020630"/>
    <x v="4"/>
    <x v="1"/>
    <s v="Apart"/>
    <x v="2"/>
    <b v="1"/>
    <n v="12000"/>
    <n v="12500"/>
    <n v="12250"/>
    <s v="Environmental fee per unit"/>
    <n v="27.5"/>
    <n v="807"/>
    <m/>
    <m/>
  </r>
  <r>
    <s v="A110020961"/>
    <x v="4"/>
    <x v="1"/>
    <s v="Apart"/>
    <x v="2"/>
    <b v="1"/>
    <n v="12"/>
    <n v="14"/>
    <n v="13"/>
    <s v="Environmental fee per unit"/>
    <n v="0.08"/>
    <n v="743"/>
    <m/>
    <m/>
  </r>
  <r>
    <s v="A110020582"/>
    <x v="4"/>
    <x v="1"/>
    <s v="Apart"/>
    <x v="2"/>
    <b v="1"/>
    <n v="12500"/>
    <n v="13000"/>
    <n v="12750"/>
    <s v="Environmental fee per unit"/>
    <n v="27.5"/>
    <n v="808"/>
    <m/>
    <m/>
  </r>
  <r>
    <s v="A110020441"/>
    <x v="4"/>
    <x v="1"/>
    <s v="Apart"/>
    <x v="2"/>
    <b v="1"/>
    <n v="1250"/>
    <n v="1500"/>
    <n v="1375"/>
    <s v="Environmental fee per unit"/>
    <n v="2.1"/>
    <n v="780"/>
    <m/>
    <m/>
  </r>
  <r>
    <s v="A110020308"/>
    <x v="4"/>
    <x v="1"/>
    <s v="Apart"/>
    <x v="2"/>
    <b v="1"/>
    <n v="13000"/>
    <n v="13500"/>
    <n v="13250"/>
    <s v="Environmental fee per unit"/>
    <n v="27.5"/>
    <n v="809"/>
    <m/>
    <m/>
  </r>
  <r>
    <s v="A110020045"/>
    <x v="4"/>
    <x v="1"/>
    <s v="Apart"/>
    <x v="2"/>
    <b v="1"/>
    <n v="130"/>
    <n v="150"/>
    <n v="140"/>
    <s v="Environmental fee per unit"/>
    <n v="0.18"/>
    <n v="766"/>
    <m/>
    <m/>
  </r>
  <r>
    <s v="A110020415"/>
    <x v="4"/>
    <x v="1"/>
    <s v="Apart"/>
    <x v="2"/>
    <b v="1"/>
    <n v="13500"/>
    <n v="14000"/>
    <n v="13750"/>
    <s v="Environmental fee per unit"/>
    <n v="27.5"/>
    <n v="810"/>
    <m/>
    <m/>
  </r>
  <r>
    <s v="A110020561"/>
    <x v="4"/>
    <x v="1"/>
    <s v="Apart"/>
    <x v="2"/>
    <b v="1"/>
    <n v="14000"/>
    <n v="14500"/>
    <n v="14250"/>
    <s v="Environmental fee per unit"/>
    <n v="27.5"/>
    <n v="811"/>
    <m/>
    <m/>
  </r>
  <r>
    <s v="A110020028"/>
    <x v="4"/>
    <x v="1"/>
    <s v="Apart"/>
    <x v="2"/>
    <b v="1"/>
    <n v="14"/>
    <n v="16"/>
    <n v="15"/>
    <s v="Environmental fee per unit"/>
    <n v="0.08"/>
    <n v="744"/>
    <m/>
    <m/>
  </r>
  <r>
    <s v="A110020853"/>
    <x v="4"/>
    <x v="1"/>
    <s v="Apart"/>
    <x v="2"/>
    <b v="1"/>
    <n v="14500"/>
    <n v="15000"/>
    <n v="14750"/>
    <s v="Environmental fee per unit"/>
    <n v="27.5"/>
    <n v="812"/>
    <m/>
    <m/>
  </r>
  <r>
    <s v="A110020804"/>
    <x v="4"/>
    <x v="1"/>
    <s v="Apart"/>
    <x v="2"/>
    <b v="1"/>
    <n v="150000"/>
    <n v="200000"/>
    <m/>
    <m/>
    <m/>
    <n v="818"/>
    <m/>
    <m/>
  </r>
  <r>
    <s v="A110020000"/>
    <x v="4"/>
    <x v="1"/>
    <s v="Apart"/>
    <x v="2"/>
    <b v="1"/>
    <n v="15000"/>
    <n v="20000"/>
    <n v="17500"/>
    <s v="Environmental fee per unit"/>
    <n v="55"/>
    <n v="813"/>
    <m/>
    <m/>
  </r>
  <r>
    <s v="A110020071"/>
    <x v="4"/>
    <x v="1"/>
    <s v="Apart"/>
    <x v="2"/>
    <b v="1"/>
    <n v="1500"/>
    <n v="1750"/>
    <n v="1625"/>
    <s v="Environmental fee per unit"/>
    <n v="2.1"/>
    <n v="781"/>
    <m/>
    <m/>
  </r>
  <r>
    <s v="A110020725"/>
    <x v="4"/>
    <x v="1"/>
    <s v="Apart"/>
    <x v="2"/>
    <b v="1"/>
    <n v="150"/>
    <n v="185"/>
    <n v="167.5"/>
    <s v="Environmental fee per unit"/>
    <n v="0.55000000000000004"/>
    <n v="767"/>
    <m/>
    <m/>
  </r>
  <r>
    <s v="A110020118"/>
    <x v="4"/>
    <x v="1"/>
    <s v="Apart"/>
    <x v="2"/>
    <b v="1"/>
    <n v="16"/>
    <n v="18"/>
    <n v="17"/>
    <s v="Environmental fee per unit"/>
    <n v="0.08"/>
    <n v="745"/>
    <m/>
    <m/>
  </r>
  <r>
    <s v="A110020971"/>
    <x v="4"/>
    <x v="1"/>
    <s v="Apart"/>
    <x v="2"/>
    <b v="1"/>
    <n v="1750"/>
    <n v="2000"/>
    <n v="1875"/>
    <s v="Environmental fee per unit"/>
    <n v="2.1"/>
    <n v="782"/>
    <m/>
    <m/>
  </r>
  <r>
    <s v="A110020898"/>
    <x v="4"/>
    <x v="1"/>
    <s v="Apart"/>
    <x v="2"/>
    <b v="1"/>
    <n v="18"/>
    <n v="20"/>
    <n v="19"/>
    <s v="Environmental fee per unit"/>
    <n v="0.08"/>
    <n v="746"/>
    <m/>
    <m/>
  </r>
  <r>
    <s v="A110020001"/>
    <x v="4"/>
    <x v="1"/>
    <s v="Apart"/>
    <x v="2"/>
    <b v="1"/>
    <n v="185"/>
    <n v="220"/>
    <n v="202.5"/>
    <s v="Environmental fee per unit"/>
    <n v="0.55000000000000004"/>
    <n v="768"/>
    <m/>
    <m/>
  </r>
  <r>
    <s v="A110020593"/>
    <x v="4"/>
    <x v="1"/>
    <s v="Apart"/>
    <x v="2"/>
    <b v="1"/>
    <n v="200000"/>
    <n v="999999999"/>
    <m/>
    <m/>
    <m/>
    <n v="819"/>
    <m/>
    <m/>
  </r>
  <r>
    <s v="A110020311"/>
    <x v="4"/>
    <x v="1"/>
    <s v="Apart"/>
    <x v="2"/>
    <b v="1"/>
    <n v="20000"/>
    <n v="25000"/>
    <n v="22500"/>
    <s v="Environmental fee per unit"/>
    <n v="55"/>
    <n v="814"/>
    <m/>
    <m/>
  </r>
  <r>
    <s v="A110020680"/>
    <x v="4"/>
    <x v="1"/>
    <s v="Apart"/>
    <x v="2"/>
    <b v="1"/>
    <n v="2000"/>
    <n v="2300"/>
    <n v="2150"/>
    <s v="Environmental fee per unit"/>
    <n v="8.5"/>
    <n v="783"/>
    <m/>
    <m/>
  </r>
  <r>
    <s v="A110020993"/>
    <x v="4"/>
    <x v="1"/>
    <s v="Apart"/>
    <x v="2"/>
    <b v="1"/>
    <n v="20"/>
    <n v="22"/>
    <n v="21"/>
    <s v="Environmental fee per unit"/>
    <n v="0.08"/>
    <n v="747"/>
    <m/>
    <m/>
  </r>
  <r>
    <s v="A110020532"/>
    <x v="4"/>
    <x v="1"/>
    <s v="Apart"/>
    <x v="2"/>
    <b v="1"/>
    <n v="220"/>
    <n v="255"/>
    <n v="237.5"/>
    <s v="Environmental fee per unit"/>
    <n v="0.55000000000000004"/>
    <n v="769"/>
    <m/>
    <m/>
  </r>
  <r>
    <s v="A110020267"/>
    <x v="4"/>
    <x v="1"/>
    <s v="Apart"/>
    <x v="2"/>
    <b v="1"/>
    <n v="22"/>
    <n v="24"/>
    <n v="23"/>
    <s v="Environmental fee per unit"/>
    <n v="0.08"/>
    <n v="748"/>
    <m/>
    <m/>
  </r>
  <r>
    <s v="A110020942"/>
    <x v="4"/>
    <x v="1"/>
    <s v="Apart"/>
    <x v="2"/>
    <b v="1"/>
    <n v="2300"/>
    <n v="2600"/>
    <n v="2450"/>
    <s v="Environmental fee per unit"/>
    <n v="8.5"/>
    <n v="784"/>
    <m/>
    <m/>
  </r>
  <r>
    <s v="A110020594"/>
    <x v="4"/>
    <x v="1"/>
    <s v="Apart"/>
    <x v="2"/>
    <b v="1"/>
    <n v="24"/>
    <n v="26"/>
    <n v="25"/>
    <s v="Environmental fee per unit"/>
    <n v="0.08"/>
    <n v="749"/>
    <m/>
    <m/>
  </r>
  <r>
    <s v="A110020359"/>
    <x v="4"/>
    <x v="1"/>
    <s v="Apart"/>
    <x v="2"/>
    <b v="1"/>
    <n v="2"/>
    <n v="4"/>
    <n v="3"/>
    <s v="Environmental fee per unit"/>
    <n v="0.08"/>
    <n v="738"/>
    <m/>
    <m/>
  </r>
  <r>
    <s v="A110020293"/>
    <x v="4"/>
    <x v="1"/>
    <s v="Apart"/>
    <x v="2"/>
    <b v="1"/>
    <n v="25000"/>
    <n v="60000"/>
    <m/>
    <m/>
    <m/>
    <n v="815"/>
    <m/>
    <m/>
  </r>
  <r>
    <s v="A110020947"/>
    <x v="4"/>
    <x v="1"/>
    <s v="Apart"/>
    <x v="2"/>
    <b v="1"/>
    <n v="255"/>
    <n v="290"/>
    <n v="272.5"/>
    <s v="Environmental fee per unit"/>
    <n v="0.55000000000000004"/>
    <n v="770"/>
    <m/>
    <m/>
  </r>
  <r>
    <s v="A110020338"/>
    <x v="4"/>
    <x v="1"/>
    <s v="Apart"/>
    <x v="2"/>
    <b v="1"/>
    <n v="2600"/>
    <n v="2900"/>
    <n v="2750"/>
    <s v="Environmental fee per unit"/>
    <n v="8.5"/>
    <n v="785"/>
    <m/>
    <m/>
  </r>
  <r>
    <s v="A110020985"/>
    <x v="4"/>
    <x v="1"/>
    <s v="Apart"/>
    <x v="2"/>
    <b v="1"/>
    <n v="26"/>
    <n v="28"/>
    <n v="27"/>
    <s v="Environmental fee per unit"/>
    <n v="0.08"/>
    <n v="750"/>
    <m/>
    <m/>
  </r>
  <r>
    <s v="A110020271"/>
    <x v="4"/>
    <x v="1"/>
    <s v="Apart"/>
    <x v="2"/>
    <b v="1"/>
    <n v="28"/>
    <n v="30"/>
    <n v="29"/>
    <s v="Environmental fee per unit"/>
    <n v="0.08"/>
    <n v="751"/>
    <m/>
    <m/>
  </r>
  <r>
    <s v="A110020638"/>
    <x v="4"/>
    <x v="1"/>
    <s v="Apart"/>
    <x v="2"/>
    <b v="1"/>
    <n v="2900"/>
    <n v="3200"/>
    <n v="3050"/>
    <s v="Environmental fee per unit"/>
    <n v="8.5"/>
    <n v="786"/>
    <m/>
    <m/>
  </r>
  <r>
    <s v="A110020825"/>
    <x v="4"/>
    <x v="1"/>
    <s v="Apart"/>
    <x v="2"/>
    <b v="1"/>
    <n v="290"/>
    <n v="325"/>
    <n v="307.5"/>
    <s v="Environmental fee per unit"/>
    <n v="0.55000000000000004"/>
    <n v="771"/>
    <m/>
    <m/>
  </r>
  <r>
    <s v="A110020039"/>
    <x v="4"/>
    <x v="1"/>
    <s v="Apart"/>
    <x v="2"/>
    <b v="1"/>
    <n v="30"/>
    <n v="32"/>
    <n v="31"/>
    <s v="Environmental fee per unit"/>
    <n v="0.08"/>
    <n v="752"/>
    <m/>
    <m/>
  </r>
  <r>
    <s v="A110020679"/>
    <x v="4"/>
    <x v="1"/>
    <s v="Apart"/>
    <x v="2"/>
    <b v="1"/>
    <n v="3200"/>
    <n v="3500"/>
    <n v="3350"/>
    <s v="Environmental fee per unit"/>
    <n v="8.5"/>
    <n v="787"/>
    <m/>
    <m/>
  </r>
  <r>
    <s v="A110020111"/>
    <x v="4"/>
    <x v="1"/>
    <s v="Apart"/>
    <x v="2"/>
    <b v="1"/>
    <n v="32"/>
    <n v="34"/>
    <n v="33"/>
    <s v="Environmental fee per unit"/>
    <n v="0.08"/>
    <n v="753"/>
    <m/>
    <m/>
  </r>
  <r>
    <s v="A110020551"/>
    <x v="4"/>
    <x v="1"/>
    <s v="Apart"/>
    <x v="2"/>
    <b v="1"/>
    <n v="325"/>
    <n v="360"/>
    <n v="342.5"/>
    <s v="Environmental fee per unit"/>
    <n v="0.55000000000000004"/>
    <n v="772"/>
    <m/>
    <m/>
  </r>
  <r>
    <s v="A110020444"/>
    <x v="4"/>
    <x v="1"/>
    <s v="Apart"/>
    <x v="2"/>
    <b v="1"/>
    <n v="34"/>
    <n v="36"/>
    <n v="35"/>
    <s v="Environmental fee per unit"/>
    <n v="0.08"/>
    <n v="754"/>
    <m/>
    <m/>
  </r>
  <r>
    <s v="A110020868"/>
    <x v="4"/>
    <x v="1"/>
    <s v="Apart"/>
    <x v="2"/>
    <b v="1"/>
    <n v="3500"/>
    <n v="3800"/>
    <n v="3650"/>
    <s v="Environmental fee per unit"/>
    <n v="8.5"/>
    <n v="788"/>
    <m/>
    <m/>
  </r>
  <r>
    <s v="A110020703"/>
    <x v="4"/>
    <x v="1"/>
    <s v="Apart"/>
    <x v="2"/>
    <b v="1"/>
    <n v="360"/>
    <n v="395"/>
    <n v="377.5"/>
    <s v="Environmental fee per unit"/>
    <n v="0.55000000000000004"/>
    <n v="773"/>
    <m/>
    <m/>
  </r>
  <r>
    <s v="A110020353"/>
    <x v="4"/>
    <x v="1"/>
    <s v="Apart"/>
    <x v="2"/>
    <b v="1"/>
    <n v="36"/>
    <n v="38"/>
    <n v="37"/>
    <s v="Environmental fee per unit"/>
    <n v="0.08"/>
    <n v="755"/>
    <m/>
    <m/>
  </r>
  <r>
    <s v="A110020127"/>
    <x v="4"/>
    <x v="1"/>
    <s v="Apart"/>
    <x v="2"/>
    <b v="1"/>
    <n v="3800"/>
    <n v="4100"/>
    <n v="3950"/>
    <s v="Environmental fee per unit"/>
    <n v="8.5"/>
    <n v="789"/>
    <m/>
    <m/>
  </r>
  <r>
    <s v="A110020746"/>
    <x v="4"/>
    <x v="1"/>
    <s v="Apart"/>
    <x v="2"/>
    <b v="1"/>
    <n v="38"/>
    <n v="40"/>
    <n v="39"/>
    <s v="Environmental fee per unit"/>
    <n v="0.08"/>
    <n v="756"/>
    <m/>
    <m/>
  </r>
  <r>
    <s v="A110020962"/>
    <x v="4"/>
    <x v="1"/>
    <s v="Apart"/>
    <x v="2"/>
    <b v="1"/>
    <n v="395"/>
    <n v="430"/>
    <n v="412.5"/>
    <s v="Environmental fee per unit"/>
    <n v="0.55000000000000004"/>
    <n v="774"/>
    <m/>
    <m/>
  </r>
  <r>
    <s v="A110020805"/>
    <x v="4"/>
    <x v="1"/>
    <s v="Apart"/>
    <x v="2"/>
    <b v="1"/>
    <n v="40"/>
    <n v="42"/>
    <n v="41"/>
    <s v="Environmental fee per unit"/>
    <n v="0.08"/>
    <n v="757"/>
    <m/>
    <m/>
  </r>
  <r>
    <s v="A110020737"/>
    <x v="4"/>
    <x v="1"/>
    <s v="Apart"/>
    <x v="2"/>
    <b v="1"/>
    <n v="4100"/>
    <n v="4400"/>
    <n v="4250"/>
    <s v="Environmental fee per unit"/>
    <n v="8.5"/>
    <n v="790"/>
    <m/>
    <m/>
  </r>
  <r>
    <s v="A110020321"/>
    <x v="4"/>
    <x v="1"/>
    <s v="Apart"/>
    <x v="2"/>
    <b v="1"/>
    <n v="42"/>
    <n v="44"/>
    <n v="43"/>
    <s v="Environmental fee per unit"/>
    <n v="0.08"/>
    <n v="758"/>
    <m/>
    <m/>
  </r>
  <r>
    <s v="A110020759"/>
    <x v="4"/>
    <x v="1"/>
    <s v="Apart"/>
    <x v="2"/>
    <b v="1"/>
    <n v="430"/>
    <n v="465"/>
    <n v="447.5"/>
    <s v="Environmental fee per unit"/>
    <n v="0.55000000000000004"/>
    <n v="775"/>
    <m/>
    <m/>
  </r>
  <r>
    <s v="A110020307"/>
    <x v="4"/>
    <x v="1"/>
    <s v="Apart"/>
    <x v="2"/>
    <b v="1"/>
    <n v="4400"/>
    <n v="4700"/>
    <n v="4550"/>
    <s v="Environmental fee per unit"/>
    <n v="8.5"/>
    <n v="791"/>
    <m/>
    <m/>
  </r>
  <r>
    <s v="A110020446"/>
    <x v="4"/>
    <x v="1"/>
    <s v="Apart"/>
    <x v="2"/>
    <b v="1"/>
    <n v="44"/>
    <n v="46"/>
    <n v="45"/>
    <s v="Environmental fee per unit"/>
    <n v="0.08"/>
    <n v="759"/>
    <m/>
    <m/>
  </r>
  <r>
    <s v="A110020620"/>
    <x v="4"/>
    <x v="1"/>
    <s v="Apart"/>
    <x v="2"/>
    <b v="1"/>
    <n v="46"/>
    <n v="48"/>
    <n v="47"/>
    <s v="Environmental fee per unit"/>
    <n v="0.08"/>
    <n v="760"/>
    <m/>
    <m/>
  </r>
  <r>
    <s v="A110020754"/>
    <x v="4"/>
    <x v="1"/>
    <s v="Apart"/>
    <x v="2"/>
    <b v="1"/>
    <n v="465"/>
    <n v="500"/>
    <n v="482.5"/>
    <s v="Environmental fee per unit"/>
    <n v="0.55000000000000004"/>
    <n v="776"/>
    <m/>
    <m/>
  </r>
  <r>
    <s v="A110020409"/>
    <x v="4"/>
    <x v="1"/>
    <s v="Apart"/>
    <x v="2"/>
    <b v="1"/>
    <n v="4"/>
    <n v="6"/>
    <n v="5"/>
    <s v="Environmental fee per unit"/>
    <n v="0.08"/>
    <n v="739"/>
    <m/>
    <m/>
  </r>
  <r>
    <s v="A110020316"/>
    <x v="4"/>
    <x v="1"/>
    <s v="Apart"/>
    <x v="2"/>
    <b v="1"/>
    <n v="4700"/>
    <n v="5000"/>
    <n v="4850"/>
    <s v="Environmental fee per unit"/>
    <n v="8.5"/>
    <n v="792"/>
    <m/>
    <m/>
  </r>
  <r>
    <s v="A110020523"/>
    <x v="4"/>
    <x v="1"/>
    <s v="Apart"/>
    <x v="2"/>
    <b v="1"/>
    <n v="48"/>
    <n v="50"/>
    <n v="49"/>
    <s v="Environmental fee per unit"/>
    <n v="0.08"/>
    <n v="761"/>
    <m/>
    <m/>
  </r>
  <r>
    <s v="A110020682"/>
    <x v="4"/>
    <x v="1"/>
    <s v="Apart"/>
    <x v="2"/>
    <b v="1"/>
    <n v="5000"/>
    <n v="5500"/>
    <n v="5250"/>
    <s v="Environmental fee per unit"/>
    <n v="27.5"/>
    <n v="793"/>
    <m/>
    <m/>
  </r>
  <r>
    <s v="A110020686"/>
    <x v="4"/>
    <x v="1"/>
    <s v="Apart"/>
    <x v="2"/>
    <b v="1"/>
    <n v="500"/>
    <n v="750"/>
    <n v="625"/>
    <s v="Environmental fee per unit"/>
    <n v="2.1"/>
    <n v="777"/>
    <m/>
    <m/>
  </r>
  <r>
    <s v="A110020921"/>
    <x v="4"/>
    <x v="1"/>
    <s v="Apart"/>
    <x v="2"/>
    <b v="1"/>
    <n v="50"/>
    <n v="70"/>
    <n v="60"/>
    <s v="Environmental fee per unit"/>
    <n v="0.18"/>
    <n v="762"/>
    <m/>
    <m/>
  </r>
  <r>
    <s v="A110020418"/>
    <x v="4"/>
    <x v="1"/>
    <s v="Apart"/>
    <x v="2"/>
    <b v="1"/>
    <n v="5500"/>
    <n v="6000"/>
    <n v="5750"/>
    <s v="Environmental fee per unit"/>
    <n v="27.5"/>
    <n v="794"/>
    <m/>
    <m/>
  </r>
  <r>
    <s v="A110020215"/>
    <x v="4"/>
    <x v="1"/>
    <s v="Apart"/>
    <x v="2"/>
    <b v="1"/>
    <n v="60000"/>
    <n v="100000"/>
    <m/>
    <m/>
    <m/>
    <n v="816"/>
    <m/>
    <m/>
  </r>
  <r>
    <s v="A110020334"/>
    <x v="4"/>
    <x v="1"/>
    <s v="Apart"/>
    <x v="2"/>
    <b v="1"/>
    <n v="6000"/>
    <n v="6500"/>
    <n v="6250"/>
    <s v="Environmental fee per unit"/>
    <n v="27.5"/>
    <n v="795"/>
    <m/>
    <m/>
  </r>
  <r>
    <s v="A110020412"/>
    <x v="4"/>
    <x v="1"/>
    <s v="Apart"/>
    <x v="2"/>
    <b v="1"/>
    <n v="6500"/>
    <n v="7000"/>
    <n v="6750"/>
    <s v="Environmental fee per unit"/>
    <n v="27.5"/>
    <n v="796"/>
    <m/>
    <m/>
  </r>
  <r>
    <s v="A110020695"/>
    <x v="4"/>
    <x v="1"/>
    <s v="Apart"/>
    <x v="2"/>
    <b v="1"/>
    <n v="6"/>
    <n v="8"/>
    <n v="7"/>
    <s v="Environmental fee per unit"/>
    <n v="0.08"/>
    <n v="740"/>
    <m/>
    <m/>
  </r>
  <r>
    <s v="A110020713"/>
    <x v="4"/>
    <x v="1"/>
    <s v="Apart"/>
    <x v="2"/>
    <b v="1"/>
    <n v="7000"/>
    <n v="7500"/>
    <n v="7250"/>
    <s v="Environmental fee per unit"/>
    <n v="27.5"/>
    <n v="797"/>
    <m/>
    <m/>
  </r>
  <r>
    <s v="A110020590"/>
    <x v="4"/>
    <x v="1"/>
    <s v="Apart"/>
    <x v="2"/>
    <b v="1"/>
    <n v="70"/>
    <n v="90"/>
    <n v="80"/>
    <s v="Environmental fee per unit"/>
    <n v="0.18"/>
    <n v="763"/>
    <m/>
    <m/>
  </r>
  <r>
    <s v="A110020302"/>
    <x v="4"/>
    <x v="1"/>
    <s v="Apart"/>
    <x v="2"/>
    <b v="1"/>
    <n v="7500"/>
    <n v="8000"/>
    <n v="7750"/>
    <s v="Environmental fee per unit"/>
    <n v="27.5"/>
    <n v="798"/>
    <m/>
    <m/>
  </r>
  <r>
    <s v="A110020201"/>
    <x v="4"/>
    <x v="1"/>
    <s v="Apart"/>
    <x v="2"/>
    <b v="1"/>
    <n v="750"/>
    <n v="1000"/>
    <n v="875"/>
    <s v="Environmental fee per unit"/>
    <n v="2.1"/>
    <n v="778"/>
    <m/>
    <m/>
  </r>
  <r>
    <s v="A110020567"/>
    <x v="4"/>
    <x v="1"/>
    <s v="Apart"/>
    <x v="2"/>
    <b v="1"/>
    <n v="8000"/>
    <n v="8500"/>
    <n v="8250"/>
    <s v="Environmental fee per unit"/>
    <n v="27.5"/>
    <n v="799"/>
    <m/>
    <m/>
  </r>
  <r>
    <s v="A110020863"/>
    <x v="4"/>
    <x v="1"/>
    <s v="Apart"/>
    <x v="2"/>
    <b v="1"/>
    <n v="8"/>
    <n v="10"/>
    <n v="9"/>
    <s v="Environmental fee per unit"/>
    <n v="0.08"/>
    <n v="741"/>
    <m/>
    <m/>
  </r>
  <r>
    <s v="A110020196"/>
    <x v="4"/>
    <x v="1"/>
    <s v="Apart"/>
    <x v="2"/>
    <b v="1"/>
    <n v="8500"/>
    <n v="9000"/>
    <n v="8750"/>
    <s v="Environmental fee per unit"/>
    <n v="27.5"/>
    <n v="800"/>
    <m/>
    <m/>
  </r>
  <r>
    <s v="A110020430"/>
    <x v="4"/>
    <x v="1"/>
    <s v="Apart"/>
    <x v="2"/>
    <b v="1"/>
    <n v="9000"/>
    <n v="9500"/>
    <n v="9250"/>
    <s v="Environmental fee per unit"/>
    <n v="27.5"/>
    <n v="801"/>
    <m/>
    <m/>
  </r>
  <r>
    <s v="A110020194"/>
    <x v="4"/>
    <x v="1"/>
    <s v="Apart"/>
    <x v="2"/>
    <b v="1"/>
    <n v="90"/>
    <n v="110"/>
    <n v="100"/>
    <s v="Environmental fee per unit"/>
    <n v="0.18"/>
    <n v="764"/>
    <m/>
    <m/>
  </r>
  <r>
    <s v="A110020388"/>
    <x v="4"/>
    <x v="1"/>
    <s v="Apart"/>
    <x v="2"/>
    <b v="1"/>
    <n v="9500"/>
    <n v="10000"/>
    <n v="9750"/>
    <s v="Environmental fee per unit"/>
    <n v="27.5"/>
    <n v="802"/>
    <m/>
    <m/>
  </r>
  <r>
    <s v="A110020408"/>
    <x v="4"/>
    <x v="0"/>
    <s v="Apart"/>
    <x v="2"/>
    <b v="1"/>
    <n v="0"/>
    <n v="2"/>
    <n v="1"/>
    <s v="Environmental fee per unit"/>
    <n v="0.08"/>
    <n v="195"/>
    <m/>
    <m/>
  </r>
  <r>
    <s v="A110020464"/>
    <x v="4"/>
    <x v="0"/>
    <s v="Apart"/>
    <x v="2"/>
    <b v="1"/>
    <n v="1000"/>
    <n v="1250"/>
    <n v="1125"/>
    <s v="Environmental fee per unit"/>
    <n v="2.1"/>
    <n v="237"/>
    <m/>
    <m/>
  </r>
  <r>
    <s v="A110020505"/>
    <x v="4"/>
    <x v="0"/>
    <s v="Apart"/>
    <x v="2"/>
    <b v="1"/>
    <n v="10"/>
    <n v="12"/>
    <n v="11"/>
    <s v="Environmental fee per unit"/>
    <n v="0.08"/>
    <n v="200"/>
    <m/>
    <m/>
  </r>
  <r>
    <s v="A110020738"/>
    <x v="4"/>
    <x v="0"/>
    <s v="Apart"/>
    <x v="2"/>
    <b v="1"/>
    <n v="110"/>
    <n v="130"/>
    <n v="120"/>
    <s v="Environmental fee per unit"/>
    <n v="0.18"/>
    <n v="223"/>
    <m/>
    <m/>
  </r>
  <r>
    <s v="A110020093"/>
    <x v="4"/>
    <x v="0"/>
    <s v="Apart"/>
    <x v="2"/>
    <b v="1"/>
    <n v="12"/>
    <n v="14"/>
    <n v="13"/>
    <s v="Environmental fee per unit"/>
    <n v="0.08"/>
    <n v="201"/>
    <m/>
    <m/>
  </r>
  <r>
    <s v="A110020003"/>
    <x v="4"/>
    <x v="0"/>
    <s v="Apart"/>
    <x v="2"/>
    <b v="1"/>
    <n v="1250"/>
    <n v="1500"/>
    <n v="1375"/>
    <s v="Environmental fee per unit"/>
    <n v="2.1"/>
    <n v="238"/>
    <m/>
    <m/>
  </r>
  <r>
    <s v="A110020117"/>
    <x v="4"/>
    <x v="0"/>
    <s v="Apart"/>
    <x v="2"/>
    <b v="1"/>
    <n v="130"/>
    <n v="150"/>
    <n v="140"/>
    <s v="Environmental fee per unit"/>
    <n v="0.18"/>
    <n v="224"/>
    <m/>
    <m/>
  </r>
  <r>
    <s v="A110020773"/>
    <x v="4"/>
    <x v="0"/>
    <s v="Apart"/>
    <x v="2"/>
    <b v="1"/>
    <n v="14"/>
    <n v="16"/>
    <n v="15"/>
    <s v="Environmental fee per unit"/>
    <n v="0.08"/>
    <n v="202"/>
    <m/>
    <m/>
  </r>
  <r>
    <s v="A110020976"/>
    <x v="4"/>
    <x v="0"/>
    <s v="Apart"/>
    <x v="2"/>
    <b v="1"/>
    <n v="1500"/>
    <n v="1750"/>
    <n v="1625"/>
    <s v="Environmental fee per unit"/>
    <n v="2.1"/>
    <n v="239"/>
    <m/>
    <m/>
  </r>
  <r>
    <s v="A110020698"/>
    <x v="4"/>
    <x v="0"/>
    <s v="Apart"/>
    <x v="2"/>
    <b v="1"/>
    <n v="150"/>
    <n v="185"/>
    <n v="167.5"/>
    <s v="Environmental fee per unit"/>
    <n v="0.55000000000000004"/>
    <n v="225"/>
    <m/>
    <m/>
  </r>
  <r>
    <s v="A110020231"/>
    <x v="4"/>
    <x v="0"/>
    <s v="Apart"/>
    <x v="2"/>
    <b v="1"/>
    <n v="15"/>
    <n v="20"/>
    <n v="17.5"/>
    <s v="Environmental fee per unit"/>
    <n v="0.08"/>
    <s v="A110020910"/>
    <s v="123"/>
    <m/>
  </r>
  <r>
    <s v="A110020048"/>
    <x v="4"/>
    <x v="0"/>
    <s v="Apart"/>
    <x v="2"/>
    <b v="1"/>
    <n v="16"/>
    <n v="18"/>
    <n v="17"/>
    <s v="Environmental fee per unit"/>
    <n v="0.08"/>
    <n v="203"/>
    <m/>
    <m/>
  </r>
  <r>
    <s v="A110020739"/>
    <x v="4"/>
    <x v="0"/>
    <s v="Apart"/>
    <x v="2"/>
    <b v="1"/>
    <n v="1750"/>
    <n v="2000"/>
    <n v="1875"/>
    <s v="Environmental fee per unit"/>
    <n v="2.1"/>
    <n v="240"/>
    <m/>
    <m/>
  </r>
  <r>
    <s v="A110020881"/>
    <x v="4"/>
    <x v="0"/>
    <s v="Apart"/>
    <x v="2"/>
    <b v="1"/>
    <n v="18"/>
    <n v="20"/>
    <n v="19"/>
    <s v="Environmental fee per unit"/>
    <n v="0.08"/>
    <n v="204"/>
    <m/>
    <m/>
  </r>
  <r>
    <s v="A110020906"/>
    <x v="4"/>
    <x v="0"/>
    <s v="Apart"/>
    <x v="2"/>
    <b v="1"/>
    <n v="185"/>
    <n v="220"/>
    <n v="202.5"/>
    <s v="Environmental fee per unit"/>
    <n v="0.55000000000000004"/>
    <n v="226"/>
    <m/>
    <m/>
  </r>
  <r>
    <s v="A110020896"/>
    <x v="4"/>
    <x v="0"/>
    <s v="Apart"/>
    <x v="2"/>
    <b v="1"/>
    <n v="2000"/>
    <n v="2300"/>
    <n v="2150"/>
    <s v="Environmental fee per unit"/>
    <n v="8.5"/>
    <n v="241"/>
    <m/>
    <m/>
  </r>
  <r>
    <s v="A110020112"/>
    <x v="4"/>
    <x v="0"/>
    <s v="Apart"/>
    <x v="2"/>
    <b v="1"/>
    <n v="20"/>
    <n v="22"/>
    <n v="21"/>
    <s v="Environmental fee per unit"/>
    <n v="0.08"/>
    <n v="205"/>
    <m/>
    <m/>
  </r>
  <r>
    <s v="A110020549"/>
    <x v="4"/>
    <x v="0"/>
    <s v="Apart"/>
    <x v="2"/>
    <b v="1"/>
    <n v="220"/>
    <n v="255"/>
    <n v="237.5"/>
    <s v="Environmental fee per unit"/>
    <n v="0.55000000000000004"/>
    <n v="227"/>
    <m/>
    <m/>
  </r>
  <r>
    <s v="A110020156"/>
    <x v="4"/>
    <x v="0"/>
    <s v="Apart"/>
    <x v="2"/>
    <b v="1"/>
    <n v="22"/>
    <n v="24"/>
    <n v="23"/>
    <s v="Environmental fee per unit"/>
    <n v="0.08"/>
    <n v="206"/>
    <m/>
    <m/>
  </r>
  <r>
    <s v="A110020736"/>
    <x v="4"/>
    <x v="0"/>
    <s v="Apart"/>
    <x v="2"/>
    <b v="1"/>
    <n v="2300"/>
    <n v="2600"/>
    <n v="2450"/>
    <s v="Environmental fee per unit"/>
    <n v="8.5"/>
    <n v="242"/>
    <m/>
    <m/>
  </r>
  <r>
    <s v="A110020642"/>
    <x v="4"/>
    <x v="0"/>
    <s v="Apart"/>
    <x v="2"/>
    <b v="1"/>
    <n v="24"/>
    <n v="26"/>
    <n v="25"/>
    <s v="Environmental fee per unit"/>
    <n v="0.08"/>
    <n v="207"/>
    <m/>
    <m/>
  </r>
  <r>
    <s v="A110020370"/>
    <x v="4"/>
    <x v="0"/>
    <s v="Apart"/>
    <x v="2"/>
    <b v="1"/>
    <n v="2"/>
    <n v="4"/>
    <n v="3"/>
    <s v="Environmental fee per unit"/>
    <n v="0.08"/>
    <n v="196"/>
    <m/>
    <m/>
  </r>
  <r>
    <s v="A110020768"/>
    <x v="4"/>
    <x v="0"/>
    <s v="Apart"/>
    <x v="2"/>
    <b v="1"/>
    <n v="255"/>
    <n v="290"/>
    <n v="272.5"/>
    <s v="Environmental fee per unit"/>
    <n v="0.55000000000000004"/>
    <n v="228"/>
    <m/>
    <m/>
  </r>
  <r>
    <s v="A110020269"/>
    <x v="4"/>
    <x v="0"/>
    <s v="Apart"/>
    <x v="2"/>
    <b v="1"/>
    <n v="2600"/>
    <n v="2900"/>
    <n v="2750"/>
    <s v="Environmental fee per unit"/>
    <n v="8.5"/>
    <n v="243"/>
    <m/>
    <m/>
  </r>
  <r>
    <s v="A110020163"/>
    <x v="4"/>
    <x v="0"/>
    <s v="Apart"/>
    <x v="2"/>
    <b v="1"/>
    <n v="26"/>
    <n v="28"/>
    <n v="27"/>
    <s v="Environmental fee per unit"/>
    <n v="0.08"/>
    <n v="208"/>
    <m/>
    <m/>
  </r>
  <r>
    <s v="A110020811"/>
    <x v="4"/>
    <x v="0"/>
    <s v="Apart"/>
    <x v="2"/>
    <b v="1"/>
    <n v="28"/>
    <n v="30"/>
    <n v="29"/>
    <s v="Environmental fee per unit"/>
    <n v="0.08"/>
    <n v="209"/>
    <m/>
    <m/>
  </r>
  <r>
    <s v="A110020995"/>
    <x v="4"/>
    <x v="0"/>
    <s v="Apart"/>
    <x v="2"/>
    <b v="1"/>
    <n v="2900"/>
    <n v="3200"/>
    <n v="3050"/>
    <s v="Environmental fee per unit"/>
    <n v="8.5"/>
    <n v="244"/>
    <m/>
    <m/>
  </r>
  <r>
    <s v="A110020273"/>
    <x v="4"/>
    <x v="0"/>
    <s v="Apart"/>
    <x v="2"/>
    <b v="1"/>
    <n v="290"/>
    <n v="325"/>
    <n v="307.5"/>
    <s v="Environmental fee per unit"/>
    <n v="0.55000000000000004"/>
    <n v="229"/>
    <m/>
    <m/>
  </r>
  <r>
    <s v="A110020696"/>
    <x v="4"/>
    <x v="0"/>
    <s v="Apart"/>
    <x v="2"/>
    <b v="1"/>
    <n v="30"/>
    <n v="32"/>
    <n v="31"/>
    <s v="Environmental fee per unit"/>
    <n v="0.08"/>
    <n v="210"/>
    <m/>
    <m/>
  </r>
  <r>
    <s v="A110020512"/>
    <x v="4"/>
    <x v="0"/>
    <s v="Apart"/>
    <x v="2"/>
    <b v="1"/>
    <n v="3200"/>
    <n v="3500"/>
    <n v="3350"/>
    <s v="Environmental fee per unit"/>
    <n v="8.5"/>
    <n v="245"/>
    <m/>
    <m/>
  </r>
  <r>
    <s v="A110020432"/>
    <x v="4"/>
    <x v="0"/>
    <s v="Apart"/>
    <x v="2"/>
    <b v="1"/>
    <n v="32"/>
    <n v="34"/>
    <n v="33"/>
    <s v="Environmental fee per unit"/>
    <n v="0.08"/>
    <n v="211"/>
    <m/>
    <m/>
  </r>
  <r>
    <s v="A110020787"/>
    <x v="4"/>
    <x v="0"/>
    <s v="Apart"/>
    <x v="2"/>
    <b v="1"/>
    <n v="325"/>
    <n v="360"/>
    <n v="342.5"/>
    <s v="Environmental fee per unit"/>
    <n v="0.55000000000000004"/>
    <n v="230"/>
    <m/>
    <m/>
  </r>
  <r>
    <s v="A110020128"/>
    <x v="4"/>
    <x v="0"/>
    <s v="Apart"/>
    <x v="2"/>
    <b v="1"/>
    <n v="3"/>
    <n v="3"/>
    <n v="3"/>
    <s v="Environmental fee per unit"/>
    <n v="0.08"/>
    <s v="A209020670"/>
    <s v="ML2016"/>
    <m/>
  </r>
  <r>
    <s v="A110020075"/>
    <x v="4"/>
    <x v="0"/>
    <s v="Apart"/>
    <x v="2"/>
    <b v="1"/>
    <n v="3"/>
    <n v="3"/>
    <n v="3"/>
    <s v="Environmental fee per unit"/>
    <n v="0.08"/>
    <s v="A209020710"/>
    <s v="ML2430"/>
    <m/>
  </r>
  <r>
    <s v="A110020845"/>
    <x v="4"/>
    <x v="0"/>
    <s v="Apart"/>
    <x v="2"/>
    <b v="1"/>
    <n v="3"/>
    <n v="3"/>
    <n v="3"/>
    <s v="Environmental fee per unit"/>
    <n v="0.08"/>
    <s v="A209020700"/>
    <s v="VL2320"/>
    <m/>
  </r>
  <r>
    <s v="A110020610"/>
    <x v="4"/>
    <x v="0"/>
    <s v="Apart"/>
    <x v="2"/>
    <b v="1"/>
    <n v="34"/>
    <n v="36"/>
    <n v="35"/>
    <s v="Environmental fee per unit"/>
    <n v="0.08"/>
    <n v="212"/>
    <m/>
    <m/>
  </r>
  <r>
    <s v="A110020780"/>
    <x v="4"/>
    <x v="0"/>
    <s v="Apart"/>
    <x v="2"/>
    <b v="1"/>
    <n v="3500"/>
    <n v="3800"/>
    <n v="3650"/>
    <s v="Environmental fee per unit"/>
    <n v="8.5"/>
    <n v="246"/>
    <m/>
    <m/>
  </r>
  <r>
    <s v="A110020656"/>
    <x v="4"/>
    <x v="0"/>
    <s v="Apart"/>
    <x v="2"/>
    <b v="1"/>
    <n v="360"/>
    <n v="395"/>
    <n v="377.5"/>
    <s v="Environmental fee per unit"/>
    <n v="0.55000000000000004"/>
    <n v="231"/>
    <m/>
    <m/>
  </r>
  <r>
    <s v="A110020065"/>
    <x v="4"/>
    <x v="0"/>
    <s v="Apart"/>
    <x v="2"/>
    <b v="1"/>
    <n v="36"/>
    <n v="38"/>
    <n v="37"/>
    <s v="Environmental fee per unit"/>
    <n v="0.08"/>
    <n v="213"/>
    <m/>
    <m/>
  </r>
  <r>
    <s v="A110020182"/>
    <x v="4"/>
    <x v="0"/>
    <s v="Apart"/>
    <x v="2"/>
    <b v="1"/>
    <n v="3800"/>
    <n v="4100"/>
    <n v="3950"/>
    <s v="Environmental fee per unit"/>
    <n v="8.5"/>
    <n v="247"/>
    <m/>
    <m/>
  </r>
  <r>
    <s v="A110020394"/>
    <x v="4"/>
    <x v="0"/>
    <s v="Apart"/>
    <x v="2"/>
    <b v="1"/>
    <n v="38"/>
    <n v="40"/>
    <n v="39"/>
    <s v="Environmental fee per unit"/>
    <n v="0.08"/>
    <n v="214"/>
    <m/>
    <m/>
  </r>
  <r>
    <s v="A110020348"/>
    <x v="4"/>
    <x v="0"/>
    <s v="Apart"/>
    <x v="2"/>
    <b v="1"/>
    <n v="395"/>
    <n v="430"/>
    <n v="412.5"/>
    <s v="Environmental fee per unit"/>
    <n v="0.55000000000000004"/>
    <n v="232"/>
    <m/>
    <m/>
  </r>
  <r>
    <s v="A110020390"/>
    <x v="4"/>
    <x v="0"/>
    <s v="Apart"/>
    <x v="2"/>
    <b v="1"/>
    <n v="40"/>
    <n v="42"/>
    <n v="41"/>
    <s v="Environmental fee per unit"/>
    <n v="0.08"/>
    <n v="215"/>
    <m/>
    <m/>
  </r>
  <r>
    <s v="A110020519"/>
    <x v="4"/>
    <x v="0"/>
    <s v="Apart"/>
    <x v="2"/>
    <b v="1"/>
    <n v="4100"/>
    <n v="4400"/>
    <n v="4250"/>
    <s v="Environmental fee per unit"/>
    <n v="8.5"/>
    <n v="248"/>
    <m/>
    <m/>
  </r>
  <r>
    <s v="A110020479"/>
    <x v="4"/>
    <x v="0"/>
    <s v="Apart"/>
    <x v="2"/>
    <b v="1"/>
    <n v="42"/>
    <n v="44"/>
    <n v="43"/>
    <s v="Environmental fee per unit"/>
    <n v="0.08"/>
    <n v="216"/>
    <m/>
    <m/>
  </r>
  <r>
    <s v="A110020114"/>
    <x v="4"/>
    <x v="0"/>
    <s v="Apart"/>
    <x v="2"/>
    <b v="1"/>
    <n v="430"/>
    <n v="465"/>
    <n v="447.5"/>
    <s v="Environmental fee per unit"/>
    <n v="0.55000000000000004"/>
    <n v="233"/>
    <m/>
    <m/>
  </r>
  <r>
    <s v="A110020934"/>
    <x v="4"/>
    <x v="0"/>
    <s v="Apart"/>
    <x v="2"/>
    <b v="1"/>
    <n v="4400"/>
    <n v="4700"/>
    <n v="4550"/>
    <s v="Environmental fee per unit"/>
    <n v="8.5"/>
    <n v="249"/>
    <m/>
    <m/>
  </r>
  <r>
    <s v="A110020541"/>
    <x v="4"/>
    <x v="0"/>
    <s v="Apart"/>
    <x v="2"/>
    <b v="1"/>
    <n v="44"/>
    <n v="46"/>
    <n v="45"/>
    <s v="Environmental fee per unit"/>
    <n v="0.08"/>
    <n v="217"/>
    <m/>
    <m/>
  </r>
  <r>
    <s v="A110020257"/>
    <x v="4"/>
    <x v="0"/>
    <s v="Apart"/>
    <x v="2"/>
    <b v="1"/>
    <n v="46"/>
    <n v="48"/>
    <n v="47"/>
    <s v="Environmental fee per unit"/>
    <n v="0.08"/>
    <n v="218"/>
    <m/>
    <m/>
  </r>
  <r>
    <s v="A110020300"/>
    <x v="4"/>
    <x v="0"/>
    <s v="Apart"/>
    <x v="2"/>
    <b v="1"/>
    <n v="465"/>
    <n v="500"/>
    <n v="482.5"/>
    <s v="Environmental fee per unit"/>
    <n v="0.55000000000000004"/>
    <n v="234"/>
    <m/>
    <m/>
  </r>
  <r>
    <s v="A110020224"/>
    <x v="4"/>
    <x v="0"/>
    <s v="Apart"/>
    <x v="2"/>
    <b v="1"/>
    <n v="4"/>
    <n v="6"/>
    <n v="5"/>
    <s v="Environmental fee per unit"/>
    <n v="0.08"/>
    <n v="197"/>
    <m/>
    <m/>
  </r>
  <r>
    <s v="A110020108"/>
    <x v="4"/>
    <x v="0"/>
    <s v="Apart"/>
    <x v="2"/>
    <b v="1"/>
    <n v="4700"/>
    <n v="5000"/>
    <n v="4850"/>
    <s v="Environmental fee per unit"/>
    <n v="8.5"/>
    <n v="250"/>
    <m/>
    <m/>
  </r>
  <r>
    <s v="A110020994"/>
    <x v="4"/>
    <x v="0"/>
    <s v="Apart"/>
    <x v="2"/>
    <b v="1"/>
    <n v="48"/>
    <n v="50"/>
    <n v="49"/>
    <s v="Environmental fee per unit"/>
    <n v="0.08"/>
    <n v="219"/>
    <m/>
    <m/>
  </r>
  <r>
    <s v="A110020445"/>
    <x v="4"/>
    <x v="0"/>
    <s v="Apart"/>
    <x v="2"/>
    <b v="1"/>
    <n v="500"/>
    <n v="750"/>
    <n v="625"/>
    <s v="Environmental fee per unit"/>
    <n v="2.1"/>
    <n v="235"/>
    <m/>
    <m/>
  </r>
  <r>
    <s v="A110020566"/>
    <x v="4"/>
    <x v="0"/>
    <s v="Apart"/>
    <x v="2"/>
    <b v="1"/>
    <n v="50"/>
    <n v="70"/>
    <n v="60"/>
    <s v="Environmental fee per unit"/>
    <n v="0.18"/>
    <n v="220"/>
    <m/>
    <m/>
  </r>
  <r>
    <s v="A110020141"/>
    <x v="4"/>
    <x v="0"/>
    <s v="Apart"/>
    <x v="2"/>
    <b v="1"/>
    <n v="6"/>
    <n v="8"/>
    <n v="7"/>
    <s v="Environmental fee per unit"/>
    <n v="0.08"/>
    <n v="198"/>
    <m/>
    <m/>
  </r>
  <r>
    <s v="A110020965"/>
    <x v="4"/>
    <x v="0"/>
    <s v="Apart"/>
    <x v="2"/>
    <b v="1"/>
    <n v="70"/>
    <n v="90"/>
    <n v="80"/>
    <s v="Environmental fee per unit"/>
    <n v="0.18"/>
    <n v="221"/>
    <m/>
    <m/>
  </r>
  <r>
    <s v="A110020161"/>
    <x v="4"/>
    <x v="0"/>
    <s v="Apart"/>
    <x v="2"/>
    <b v="1"/>
    <n v="750"/>
    <n v="1000"/>
    <n v="875"/>
    <s v="Environmental fee per unit"/>
    <n v="2.1"/>
    <n v="236"/>
    <m/>
    <m/>
  </r>
  <r>
    <s v="A110020521"/>
    <x v="4"/>
    <x v="0"/>
    <s v="Apart"/>
    <x v="2"/>
    <b v="1"/>
    <n v="8"/>
    <n v="10"/>
    <n v="9"/>
    <s v="Environmental fee per unit"/>
    <n v="0.08"/>
    <n v="199"/>
    <m/>
    <m/>
  </r>
  <r>
    <s v="A110020011"/>
    <x v="4"/>
    <x v="0"/>
    <s v="Apart"/>
    <x v="2"/>
    <b v="1"/>
    <n v="90"/>
    <n v="110"/>
    <n v="100"/>
    <s v="Environmental fee per unit"/>
    <n v="0.18"/>
    <n v="222"/>
    <m/>
    <m/>
  </r>
  <r>
    <s v="A114020912"/>
    <x v="4"/>
    <x v="1"/>
    <s v="Apart"/>
    <x v="9"/>
    <b v="0"/>
    <n v="0"/>
    <n v="2"/>
    <n v="1"/>
    <s v="Environmental fee per unit"/>
    <n v="0.11"/>
    <n v="903"/>
    <m/>
    <m/>
  </r>
  <r>
    <s v="A114020765"/>
    <x v="4"/>
    <x v="1"/>
    <s v="Apart"/>
    <x v="9"/>
    <b v="0"/>
    <n v="100000"/>
    <n v="150000"/>
    <m/>
    <m/>
    <m/>
    <n v="983"/>
    <m/>
    <m/>
  </r>
  <r>
    <s v="A114020589"/>
    <x v="4"/>
    <x v="1"/>
    <s v="Apart"/>
    <x v="9"/>
    <b v="0"/>
    <n v="10000"/>
    <n v="10500"/>
    <m/>
    <s v="Environmental fee per kg"/>
    <n v="4.5"/>
    <n v="969"/>
    <m/>
    <m/>
  </r>
  <r>
    <s v="A114020236"/>
    <x v="4"/>
    <x v="1"/>
    <s v="Apart"/>
    <x v="9"/>
    <b v="0"/>
    <n v="1000"/>
    <n v="1250"/>
    <n v="1125"/>
    <s v="Environmental fee per unit"/>
    <n v="5.63"/>
    <n v="945"/>
    <m/>
    <m/>
  </r>
  <r>
    <s v="A114020913"/>
    <x v="4"/>
    <x v="1"/>
    <s v="Apart"/>
    <x v="9"/>
    <b v="0"/>
    <n v="10"/>
    <n v="12"/>
    <n v="11"/>
    <s v="Environmental fee per unit"/>
    <n v="0.11"/>
    <n v="908"/>
    <m/>
    <m/>
  </r>
  <r>
    <s v="A114020389"/>
    <x v="4"/>
    <x v="1"/>
    <s v="Apart"/>
    <x v="9"/>
    <b v="0"/>
    <n v="10500"/>
    <n v="11000"/>
    <m/>
    <s v="Environmental fee per kg"/>
    <n v="4.5"/>
    <n v="970"/>
    <m/>
    <m/>
  </r>
  <r>
    <s v="A114020488"/>
    <x v="4"/>
    <x v="1"/>
    <s v="Apart"/>
    <x v="9"/>
    <b v="0"/>
    <n v="11000"/>
    <n v="11500"/>
    <m/>
    <s v="Environmental fee per kg"/>
    <n v="4.5"/>
    <n v="971"/>
    <m/>
    <m/>
  </r>
  <r>
    <s v="A114020244"/>
    <x v="4"/>
    <x v="1"/>
    <s v="Apart"/>
    <x v="9"/>
    <b v="0"/>
    <n v="110"/>
    <n v="130"/>
    <n v="120"/>
    <s v="Environmental fee per unit"/>
    <n v="0.45"/>
    <n v="931"/>
    <m/>
    <m/>
  </r>
  <r>
    <s v="A114020006"/>
    <x v="4"/>
    <x v="1"/>
    <s v="Apart"/>
    <x v="9"/>
    <b v="0"/>
    <n v="11500"/>
    <n v="12000"/>
    <m/>
    <s v="Environmental fee per kg"/>
    <n v="4.5"/>
    <n v="972"/>
    <m/>
    <m/>
  </r>
  <r>
    <s v="A114020965"/>
    <x v="4"/>
    <x v="1"/>
    <s v="Apart"/>
    <x v="9"/>
    <b v="0"/>
    <n v="12000"/>
    <n v="12500"/>
    <m/>
    <s v="Environmental fee per kg"/>
    <n v="4.5"/>
    <n v="973"/>
    <m/>
    <m/>
  </r>
  <r>
    <s v="A114020516"/>
    <x v="4"/>
    <x v="1"/>
    <s v="Apart"/>
    <x v="9"/>
    <b v="0"/>
    <n v="12"/>
    <n v="14"/>
    <n v="13"/>
    <s v="Environmental fee per unit"/>
    <n v="0.11"/>
    <n v="909"/>
    <m/>
    <m/>
  </r>
  <r>
    <s v="A114020360"/>
    <x v="4"/>
    <x v="1"/>
    <s v="Apart"/>
    <x v="9"/>
    <b v="0"/>
    <n v="12500"/>
    <n v="13000"/>
    <m/>
    <s v="Environmental fee per kg"/>
    <n v="4.5"/>
    <n v="974"/>
    <m/>
    <m/>
  </r>
  <r>
    <s v="A114020392"/>
    <x v="4"/>
    <x v="1"/>
    <s v="Apart"/>
    <x v="9"/>
    <b v="0"/>
    <n v="1250"/>
    <n v="1500"/>
    <n v="1375"/>
    <s v="Environmental fee per unit"/>
    <n v="5.63"/>
    <n v="946"/>
    <m/>
    <m/>
  </r>
  <r>
    <s v="A114020305"/>
    <x v="4"/>
    <x v="1"/>
    <s v="Apart"/>
    <x v="9"/>
    <b v="0"/>
    <n v="13000"/>
    <n v="13500"/>
    <m/>
    <s v="Environmental fee per kg"/>
    <n v="4.5"/>
    <n v="975"/>
    <m/>
    <m/>
  </r>
  <r>
    <s v="A114020281"/>
    <x v="4"/>
    <x v="1"/>
    <s v="Apart"/>
    <x v="9"/>
    <b v="0"/>
    <n v="130"/>
    <n v="150"/>
    <n v="140"/>
    <s v="Environmental fee per unit"/>
    <n v="0.45"/>
    <n v="932"/>
    <m/>
    <m/>
  </r>
  <r>
    <s v="A114020771"/>
    <x v="4"/>
    <x v="1"/>
    <s v="Apart"/>
    <x v="9"/>
    <b v="0"/>
    <n v="13500"/>
    <n v="14000"/>
    <m/>
    <s v="Environmental fee per kg"/>
    <n v="4.5"/>
    <n v="976"/>
    <m/>
    <m/>
  </r>
  <r>
    <s v="A114020399"/>
    <x v="4"/>
    <x v="1"/>
    <s v="Apart"/>
    <x v="9"/>
    <b v="0"/>
    <n v="14000"/>
    <n v="14500"/>
    <m/>
    <s v="Environmental fee per kg"/>
    <n v="4.5"/>
    <n v="977"/>
    <m/>
    <m/>
  </r>
  <r>
    <s v="A114020436"/>
    <x v="4"/>
    <x v="1"/>
    <s v="Apart"/>
    <x v="9"/>
    <b v="0"/>
    <n v="14"/>
    <n v="16"/>
    <n v="15"/>
    <s v="Environmental fee per unit"/>
    <n v="0.11"/>
    <n v="910"/>
    <m/>
    <m/>
  </r>
  <r>
    <s v="A114020873"/>
    <x v="4"/>
    <x v="1"/>
    <s v="Apart"/>
    <x v="9"/>
    <b v="0"/>
    <n v="14500"/>
    <n v="15000"/>
    <m/>
    <s v="Environmental fee per kg"/>
    <n v="4.5"/>
    <n v="978"/>
    <m/>
    <m/>
  </r>
  <r>
    <s v="A114020752"/>
    <x v="4"/>
    <x v="1"/>
    <s v="Apart"/>
    <x v="9"/>
    <b v="0"/>
    <n v="150000"/>
    <n v="200000"/>
    <m/>
    <m/>
    <m/>
    <n v="984"/>
    <m/>
    <m/>
  </r>
  <r>
    <s v="A114020976"/>
    <x v="4"/>
    <x v="1"/>
    <s v="Apart"/>
    <x v="9"/>
    <b v="0"/>
    <n v="15000"/>
    <n v="20000"/>
    <m/>
    <s v="Environmental fee per kg"/>
    <n v="4.5"/>
    <n v="979"/>
    <m/>
    <m/>
  </r>
  <r>
    <s v="A114020710"/>
    <x v="4"/>
    <x v="1"/>
    <s v="Apart"/>
    <x v="9"/>
    <b v="0"/>
    <n v="1500"/>
    <n v="1750"/>
    <n v="1625"/>
    <s v="Environmental fee per unit"/>
    <n v="5.63"/>
    <n v="947"/>
    <m/>
    <m/>
  </r>
  <r>
    <s v="A114020450"/>
    <x v="4"/>
    <x v="1"/>
    <s v="Apart"/>
    <x v="9"/>
    <b v="0"/>
    <n v="150"/>
    <n v="185"/>
    <n v="167.5"/>
    <s v="Environmental fee per unit"/>
    <n v="1.46"/>
    <n v="933"/>
    <m/>
    <m/>
  </r>
  <r>
    <s v="A114020850"/>
    <x v="4"/>
    <x v="1"/>
    <s v="Apart"/>
    <x v="9"/>
    <b v="0"/>
    <n v="16"/>
    <n v="18"/>
    <n v="17"/>
    <s v="Environmental fee per unit"/>
    <n v="0.11"/>
    <n v="911"/>
    <m/>
    <m/>
  </r>
  <r>
    <s v="A114020156"/>
    <x v="4"/>
    <x v="1"/>
    <s v="Apart"/>
    <x v="9"/>
    <b v="0"/>
    <n v="1750"/>
    <n v="2000"/>
    <n v="1875"/>
    <s v="Environmental fee per unit"/>
    <n v="5.63"/>
    <n v="948"/>
    <m/>
    <m/>
  </r>
  <r>
    <s v="A114020928"/>
    <x v="4"/>
    <x v="1"/>
    <s v="Apart"/>
    <x v="9"/>
    <b v="0"/>
    <n v="18"/>
    <n v="20"/>
    <n v="19"/>
    <s v="Environmental fee per unit"/>
    <n v="0.11"/>
    <n v="912"/>
    <m/>
    <m/>
  </r>
  <r>
    <s v="A114020079"/>
    <x v="4"/>
    <x v="1"/>
    <s v="Apart"/>
    <x v="9"/>
    <b v="0"/>
    <n v="185"/>
    <n v="220"/>
    <n v="202.5"/>
    <s v="Environmental fee per unit"/>
    <n v="1.46"/>
    <n v="934"/>
    <m/>
    <m/>
  </r>
  <r>
    <s v="A114020559"/>
    <x v="4"/>
    <x v="1"/>
    <s v="Apart"/>
    <x v="9"/>
    <b v="0"/>
    <n v="200000"/>
    <n v="999999999"/>
    <m/>
    <m/>
    <m/>
    <n v="985"/>
    <m/>
    <m/>
  </r>
  <r>
    <s v="A114020855"/>
    <x v="4"/>
    <x v="1"/>
    <s v="Apart"/>
    <x v="9"/>
    <b v="0"/>
    <n v="20000"/>
    <n v="25000"/>
    <m/>
    <s v="Environmental fee per kg"/>
    <n v="4.5"/>
    <n v="980"/>
    <m/>
    <m/>
  </r>
  <r>
    <s v="A114020723"/>
    <x v="4"/>
    <x v="1"/>
    <s v="Apart"/>
    <x v="9"/>
    <b v="0"/>
    <n v="2000"/>
    <n v="2300"/>
    <m/>
    <s v="Environmental fee per kg"/>
    <n v="4.5"/>
    <n v="949"/>
    <m/>
    <m/>
  </r>
  <r>
    <s v="A114020561"/>
    <x v="4"/>
    <x v="1"/>
    <s v="Apart"/>
    <x v="9"/>
    <b v="0"/>
    <n v="20"/>
    <n v="22"/>
    <n v="21"/>
    <s v="Environmental fee per unit"/>
    <n v="0.11"/>
    <n v="913"/>
    <m/>
    <m/>
  </r>
  <r>
    <s v="A114020292"/>
    <x v="4"/>
    <x v="1"/>
    <s v="Apart"/>
    <x v="9"/>
    <b v="0"/>
    <n v="220"/>
    <n v="255"/>
    <n v="237.5"/>
    <s v="Environmental fee per unit"/>
    <n v="1.46"/>
    <n v="935"/>
    <m/>
    <m/>
  </r>
  <r>
    <s v="A114020456"/>
    <x v="4"/>
    <x v="1"/>
    <s v="Apart"/>
    <x v="9"/>
    <b v="0"/>
    <n v="22"/>
    <n v="24"/>
    <n v="23"/>
    <s v="Environmental fee per unit"/>
    <n v="0.11"/>
    <n v="914"/>
    <m/>
    <m/>
  </r>
  <r>
    <s v="A114020424"/>
    <x v="4"/>
    <x v="1"/>
    <s v="Apart"/>
    <x v="9"/>
    <b v="0"/>
    <n v="2300"/>
    <n v="2600"/>
    <m/>
    <s v="Environmental fee per kg"/>
    <n v="4.5"/>
    <n v="950"/>
    <m/>
    <m/>
  </r>
  <r>
    <s v="A114020918"/>
    <x v="4"/>
    <x v="1"/>
    <s v="Apart"/>
    <x v="9"/>
    <b v="0"/>
    <n v="24"/>
    <n v="26"/>
    <n v="25"/>
    <s v="Environmental fee per unit"/>
    <n v="0.11"/>
    <n v="915"/>
    <m/>
    <m/>
  </r>
  <r>
    <s v="A114020453"/>
    <x v="4"/>
    <x v="1"/>
    <s v="Apart"/>
    <x v="9"/>
    <b v="0"/>
    <n v="2"/>
    <n v="4"/>
    <n v="3"/>
    <s v="Environmental fee per unit"/>
    <n v="0.11"/>
    <n v="904"/>
    <m/>
    <m/>
  </r>
  <r>
    <s v="A114020429"/>
    <x v="4"/>
    <x v="1"/>
    <s v="Apart"/>
    <x v="9"/>
    <b v="0"/>
    <n v="25000"/>
    <n v="60000"/>
    <m/>
    <m/>
    <m/>
    <n v="981"/>
    <m/>
    <m/>
  </r>
  <r>
    <s v="A114020240"/>
    <x v="4"/>
    <x v="1"/>
    <s v="Apart"/>
    <x v="9"/>
    <b v="0"/>
    <n v="255"/>
    <n v="290"/>
    <n v="272.5"/>
    <s v="Environmental fee per unit"/>
    <n v="1.46"/>
    <n v="936"/>
    <m/>
    <m/>
  </r>
  <r>
    <s v="A114020417"/>
    <x v="4"/>
    <x v="1"/>
    <s v="Apart"/>
    <x v="9"/>
    <b v="0"/>
    <n v="2600"/>
    <n v="2900"/>
    <m/>
    <s v="Environmental fee per kg"/>
    <n v="4.5"/>
    <n v="951"/>
    <m/>
    <m/>
  </r>
  <r>
    <s v="A114020162"/>
    <x v="4"/>
    <x v="1"/>
    <s v="Apart"/>
    <x v="9"/>
    <b v="0"/>
    <n v="26"/>
    <n v="28"/>
    <n v="27"/>
    <s v="Environmental fee per unit"/>
    <n v="0.11"/>
    <n v="916"/>
    <m/>
    <m/>
  </r>
  <r>
    <s v="A114020761"/>
    <x v="4"/>
    <x v="1"/>
    <s v="Apart"/>
    <x v="9"/>
    <b v="0"/>
    <n v="28"/>
    <n v="30"/>
    <n v="29"/>
    <s v="Environmental fee per unit"/>
    <n v="0.11"/>
    <n v="917"/>
    <m/>
    <m/>
  </r>
  <r>
    <s v="A114020555"/>
    <x v="4"/>
    <x v="1"/>
    <s v="Apart"/>
    <x v="9"/>
    <b v="0"/>
    <n v="2900"/>
    <n v="3200"/>
    <m/>
    <s v="Environmental fee per kg"/>
    <n v="4.5"/>
    <n v="952"/>
    <m/>
    <m/>
  </r>
  <r>
    <s v="A114020278"/>
    <x v="4"/>
    <x v="1"/>
    <s v="Apart"/>
    <x v="9"/>
    <b v="0"/>
    <n v="290"/>
    <n v="325"/>
    <n v="307.5"/>
    <s v="Environmental fee per unit"/>
    <n v="1.46"/>
    <n v="937"/>
    <m/>
    <m/>
  </r>
  <r>
    <s v="A114020882"/>
    <x v="4"/>
    <x v="1"/>
    <s v="Apart"/>
    <x v="9"/>
    <b v="0"/>
    <n v="30"/>
    <n v="32"/>
    <n v="31"/>
    <s v="Environmental fee per unit"/>
    <n v="0.11"/>
    <n v="918"/>
    <m/>
    <m/>
  </r>
  <r>
    <s v="A114020477"/>
    <x v="4"/>
    <x v="1"/>
    <s v="Apart"/>
    <x v="9"/>
    <b v="0"/>
    <n v="3200"/>
    <n v="3500"/>
    <m/>
    <s v="Environmental fee per kg"/>
    <n v="4.5"/>
    <n v="953"/>
    <m/>
    <m/>
  </r>
  <r>
    <s v="A114020486"/>
    <x v="4"/>
    <x v="1"/>
    <s v="Apart"/>
    <x v="9"/>
    <b v="0"/>
    <n v="32"/>
    <n v="34"/>
    <n v="33"/>
    <s v="Environmental fee per unit"/>
    <n v="0.11"/>
    <n v="919"/>
    <m/>
    <m/>
  </r>
  <r>
    <s v="A114020343"/>
    <x v="4"/>
    <x v="1"/>
    <s v="Apart"/>
    <x v="9"/>
    <b v="0"/>
    <n v="325"/>
    <n v="360"/>
    <n v="342.5"/>
    <s v="Environmental fee per unit"/>
    <n v="1.46"/>
    <n v="938"/>
    <m/>
    <m/>
  </r>
  <r>
    <s v="A114020460"/>
    <x v="4"/>
    <x v="1"/>
    <s v="Apart"/>
    <x v="9"/>
    <b v="0"/>
    <n v="34"/>
    <n v="36"/>
    <n v="35"/>
    <s v="Environmental fee per unit"/>
    <n v="0.11"/>
    <n v="920"/>
    <m/>
    <m/>
  </r>
  <r>
    <s v="A114020425"/>
    <x v="4"/>
    <x v="1"/>
    <s v="Apart"/>
    <x v="9"/>
    <b v="0"/>
    <n v="3500"/>
    <n v="3800"/>
    <m/>
    <s v="Environmental fee per kg"/>
    <n v="4.5"/>
    <n v="954"/>
    <m/>
    <m/>
  </r>
  <r>
    <s v="A114020327"/>
    <x v="4"/>
    <x v="1"/>
    <s v="Apart"/>
    <x v="9"/>
    <b v="0"/>
    <n v="360"/>
    <n v="395"/>
    <n v="377.5"/>
    <s v="Environmental fee per unit"/>
    <n v="1.46"/>
    <n v="939"/>
    <m/>
    <m/>
  </r>
  <r>
    <s v="A114020265"/>
    <x v="4"/>
    <x v="1"/>
    <s v="Apart"/>
    <x v="9"/>
    <b v="0"/>
    <n v="36"/>
    <n v="38"/>
    <n v="37"/>
    <s v="Environmental fee per unit"/>
    <n v="0.11"/>
    <n v="921"/>
    <m/>
    <m/>
  </r>
  <r>
    <s v="A114020063"/>
    <x v="4"/>
    <x v="1"/>
    <s v="Apart"/>
    <x v="9"/>
    <b v="0"/>
    <n v="3800"/>
    <n v="4100"/>
    <m/>
    <s v="Environmental fee per kg"/>
    <n v="4.5"/>
    <n v="955"/>
    <m/>
    <m/>
  </r>
  <r>
    <s v="A114020769"/>
    <x v="4"/>
    <x v="1"/>
    <s v="Apart"/>
    <x v="9"/>
    <b v="0"/>
    <n v="38"/>
    <n v="40"/>
    <n v="39"/>
    <s v="Environmental fee per unit"/>
    <n v="0.11"/>
    <n v="922"/>
    <m/>
    <m/>
  </r>
  <r>
    <s v="A114020914"/>
    <x v="4"/>
    <x v="1"/>
    <s v="Apart"/>
    <x v="9"/>
    <b v="0"/>
    <n v="395"/>
    <n v="430"/>
    <n v="412.5"/>
    <s v="Environmental fee per unit"/>
    <n v="1.46"/>
    <n v="940"/>
    <m/>
    <m/>
  </r>
  <r>
    <s v="A114020860"/>
    <x v="4"/>
    <x v="1"/>
    <s v="Apart"/>
    <x v="9"/>
    <b v="0"/>
    <n v="40"/>
    <n v="42"/>
    <n v="41"/>
    <s v="Environmental fee per unit"/>
    <n v="0.11"/>
    <n v="923"/>
    <m/>
    <m/>
  </r>
  <r>
    <s v="A114020211"/>
    <x v="4"/>
    <x v="1"/>
    <s v="Apart"/>
    <x v="9"/>
    <b v="0"/>
    <n v="4100"/>
    <n v="4400"/>
    <m/>
    <s v="Environmental fee per kg"/>
    <n v="4.5"/>
    <n v="956"/>
    <m/>
    <m/>
  </r>
  <r>
    <s v="A114020652"/>
    <x v="4"/>
    <x v="1"/>
    <s v="Apart"/>
    <x v="9"/>
    <b v="0"/>
    <n v="42"/>
    <n v="44"/>
    <n v="43"/>
    <s v="Environmental fee per unit"/>
    <n v="0.11"/>
    <n v="924"/>
    <m/>
    <m/>
  </r>
  <r>
    <s v="A114020553"/>
    <x v="4"/>
    <x v="1"/>
    <s v="Apart"/>
    <x v="9"/>
    <b v="0"/>
    <n v="430"/>
    <n v="465"/>
    <n v="447.5"/>
    <s v="Environmental fee per unit"/>
    <n v="1.46"/>
    <n v="941"/>
    <m/>
    <m/>
  </r>
  <r>
    <s v="A114020852"/>
    <x v="4"/>
    <x v="1"/>
    <s v="Apart"/>
    <x v="9"/>
    <b v="0"/>
    <n v="4400"/>
    <n v="4700"/>
    <m/>
    <s v="Environmental fee per kg"/>
    <n v="4.5"/>
    <n v="957"/>
    <m/>
    <m/>
  </r>
  <r>
    <s v="A114020283"/>
    <x v="4"/>
    <x v="1"/>
    <s v="Apart"/>
    <x v="9"/>
    <b v="0"/>
    <n v="44"/>
    <n v="46"/>
    <n v="45"/>
    <s v="Environmental fee per unit"/>
    <n v="0.11"/>
    <n v="925"/>
    <m/>
    <m/>
  </r>
  <r>
    <s v="A114020784"/>
    <x v="4"/>
    <x v="1"/>
    <s v="Apart"/>
    <x v="9"/>
    <b v="0"/>
    <n v="46"/>
    <n v="48"/>
    <n v="47"/>
    <s v="Environmental fee per unit"/>
    <n v="0.11"/>
    <n v="926"/>
    <m/>
    <m/>
  </r>
  <r>
    <s v="A114020082"/>
    <x v="4"/>
    <x v="1"/>
    <s v="Apart"/>
    <x v="9"/>
    <b v="0"/>
    <n v="465"/>
    <n v="500"/>
    <n v="482.5"/>
    <s v="Environmental fee per unit"/>
    <n v="1.46"/>
    <n v="942"/>
    <m/>
    <m/>
  </r>
  <r>
    <s v="A114020627"/>
    <x v="4"/>
    <x v="1"/>
    <s v="Apart"/>
    <x v="9"/>
    <b v="0"/>
    <n v="4"/>
    <n v="6"/>
    <n v="5"/>
    <s v="Environmental fee per unit"/>
    <n v="0.11"/>
    <n v="905"/>
    <m/>
    <m/>
  </r>
  <r>
    <s v="A114020430"/>
    <x v="4"/>
    <x v="1"/>
    <s v="Apart"/>
    <x v="9"/>
    <b v="0"/>
    <n v="4700"/>
    <n v="5000"/>
    <m/>
    <s v="Environmental fee per kg"/>
    <n v="4.5"/>
    <n v="958"/>
    <m/>
    <m/>
  </r>
  <r>
    <s v="A114020796"/>
    <x v="4"/>
    <x v="1"/>
    <s v="Apart"/>
    <x v="9"/>
    <b v="0"/>
    <n v="48"/>
    <n v="50"/>
    <n v="49"/>
    <s v="Environmental fee per unit"/>
    <n v="0.11"/>
    <n v="927"/>
    <m/>
    <m/>
  </r>
  <r>
    <s v="A114020398"/>
    <x v="4"/>
    <x v="1"/>
    <s v="Apart"/>
    <x v="9"/>
    <b v="0"/>
    <n v="5000"/>
    <n v="5500"/>
    <m/>
    <s v="Environmental fee per kg"/>
    <n v="4.5"/>
    <n v="959"/>
    <m/>
    <m/>
  </r>
  <r>
    <s v="A114020141"/>
    <x v="4"/>
    <x v="1"/>
    <s v="Apart"/>
    <x v="9"/>
    <b v="0"/>
    <n v="500"/>
    <n v="750"/>
    <n v="625"/>
    <s v="Environmental fee per unit"/>
    <n v="5.63"/>
    <n v="943"/>
    <m/>
    <m/>
  </r>
  <r>
    <s v="A114020533"/>
    <x v="4"/>
    <x v="1"/>
    <s v="Apart"/>
    <x v="9"/>
    <b v="0"/>
    <n v="50"/>
    <n v="70"/>
    <n v="60"/>
    <s v="Environmental fee per unit"/>
    <n v="0.45"/>
    <n v="928"/>
    <m/>
    <m/>
  </r>
  <r>
    <s v="A114020926"/>
    <x v="4"/>
    <x v="1"/>
    <s v="Apart"/>
    <x v="9"/>
    <b v="0"/>
    <n v="5500"/>
    <n v="6000"/>
    <m/>
    <s v="Environmental fee per kg"/>
    <n v="4.5"/>
    <n v="960"/>
    <m/>
    <m/>
  </r>
  <r>
    <s v="A114020551"/>
    <x v="4"/>
    <x v="1"/>
    <s v="Apart"/>
    <x v="9"/>
    <b v="0"/>
    <n v="60000"/>
    <n v="100000"/>
    <m/>
    <m/>
    <m/>
    <n v="982"/>
    <m/>
    <m/>
  </r>
  <r>
    <s v="A114020788"/>
    <x v="4"/>
    <x v="1"/>
    <s v="Apart"/>
    <x v="9"/>
    <b v="0"/>
    <n v="6000"/>
    <n v="6500"/>
    <m/>
    <s v="Environmental fee per kg"/>
    <n v="4.5"/>
    <n v="961"/>
    <m/>
    <m/>
  </r>
  <r>
    <s v="A114020598"/>
    <x v="4"/>
    <x v="1"/>
    <s v="Apart"/>
    <x v="9"/>
    <b v="0"/>
    <n v="6500"/>
    <n v="7000"/>
    <m/>
    <s v="Environmental fee per kg"/>
    <n v="4.5"/>
    <n v="962"/>
    <m/>
    <m/>
  </r>
  <r>
    <s v="A114020834"/>
    <x v="4"/>
    <x v="1"/>
    <s v="Apart"/>
    <x v="9"/>
    <b v="0"/>
    <n v="6"/>
    <n v="8"/>
    <n v="7"/>
    <s v="Environmental fee per unit"/>
    <n v="0.11"/>
    <n v="906"/>
    <m/>
    <m/>
  </r>
  <r>
    <s v="A114020968"/>
    <x v="4"/>
    <x v="1"/>
    <s v="Apart"/>
    <x v="9"/>
    <b v="0"/>
    <n v="7000"/>
    <n v="7500"/>
    <m/>
    <s v="Environmental fee per kg"/>
    <n v="4.5"/>
    <n v="963"/>
    <m/>
    <m/>
  </r>
  <r>
    <s v="A114020496"/>
    <x v="4"/>
    <x v="1"/>
    <s v="Apart"/>
    <x v="9"/>
    <b v="0"/>
    <n v="70"/>
    <n v="90"/>
    <n v="80"/>
    <s v="Environmental fee per unit"/>
    <n v="0.45"/>
    <n v="929"/>
    <m/>
    <m/>
  </r>
  <r>
    <s v="A114020712"/>
    <x v="4"/>
    <x v="1"/>
    <s v="Apart"/>
    <x v="9"/>
    <b v="0"/>
    <n v="7500"/>
    <n v="8000"/>
    <m/>
    <s v="Environmental fee per kg"/>
    <n v="4.5"/>
    <n v="964"/>
    <m/>
    <m/>
  </r>
  <r>
    <s v="A114020154"/>
    <x v="4"/>
    <x v="1"/>
    <s v="Apart"/>
    <x v="9"/>
    <b v="0"/>
    <n v="750"/>
    <n v="1000"/>
    <n v="875"/>
    <s v="Environmental fee per unit"/>
    <n v="5.63"/>
    <n v="944"/>
    <m/>
    <m/>
  </r>
  <r>
    <s v="A114020020"/>
    <x v="4"/>
    <x v="1"/>
    <s v="Apart"/>
    <x v="9"/>
    <b v="0"/>
    <n v="8000"/>
    <n v="8500"/>
    <m/>
    <s v="Environmental fee per kg"/>
    <n v="4.5"/>
    <n v="965"/>
    <m/>
    <m/>
  </r>
  <r>
    <s v="A114020736"/>
    <x v="4"/>
    <x v="1"/>
    <s v="Apart"/>
    <x v="9"/>
    <b v="0"/>
    <n v="8"/>
    <n v="10"/>
    <n v="9"/>
    <s v="Environmental fee per unit"/>
    <n v="0.11"/>
    <n v="907"/>
    <m/>
    <m/>
  </r>
  <r>
    <s v="A114020877"/>
    <x v="4"/>
    <x v="1"/>
    <s v="Apart"/>
    <x v="9"/>
    <b v="0"/>
    <n v="8500"/>
    <n v="9000"/>
    <m/>
    <s v="Environmental fee per kg"/>
    <n v="4.5"/>
    <n v="966"/>
    <m/>
    <m/>
  </r>
  <r>
    <s v="A114020901"/>
    <x v="4"/>
    <x v="1"/>
    <s v="Apart"/>
    <x v="9"/>
    <b v="0"/>
    <n v="9000"/>
    <n v="9500"/>
    <m/>
    <s v="Environmental fee per kg"/>
    <n v="4.5"/>
    <n v="967"/>
    <m/>
    <m/>
  </r>
  <r>
    <s v="A114020641"/>
    <x v="4"/>
    <x v="1"/>
    <s v="Apart"/>
    <x v="9"/>
    <b v="0"/>
    <n v="90"/>
    <n v="110"/>
    <n v="100"/>
    <s v="Environmental fee per unit"/>
    <n v="0.45"/>
    <n v="930"/>
    <m/>
    <m/>
  </r>
  <r>
    <s v="A114020783"/>
    <x v="4"/>
    <x v="1"/>
    <s v="Apart"/>
    <x v="9"/>
    <b v="0"/>
    <n v="9500"/>
    <n v="10000"/>
    <m/>
    <s v="Environmental fee per kg"/>
    <n v="4.5"/>
    <n v="968"/>
    <m/>
    <m/>
  </r>
  <r>
    <s v="A114020951"/>
    <x v="4"/>
    <x v="0"/>
    <s v="Apart"/>
    <x v="9"/>
    <b v="0"/>
    <n v="0"/>
    <n v="2"/>
    <n v="1"/>
    <s v="Environmental fee per unit"/>
    <n v="0.11"/>
    <n v="307"/>
    <m/>
    <m/>
  </r>
  <r>
    <s v="A114020219"/>
    <x v="4"/>
    <x v="0"/>
    <s v="Apart"/>
    <x v="9"/>
    <b v="0"/>
    <n v="1000"/>
    <n v="1250"/>
    <n v="1125"/>
    <s v="Environmental fee per unit"/>
    <n v="5.63"/>
    <n v="349"/>
    <m/>
    <m/>
  </r>
  <r>
    <s v="A114020205"/>
    <x v="4"/>
    <x v="0"/>
    <s v="Apart"/>
    <x v="9"/>
    <b v="0"/>
    <n v="10"/>
    <n v="12"/>
    <n v="11"/>
    <s v="Environmental fee per unit"/>
    <n v="0.11"/>
    <n v="312"/>
    <m/>
    <m/>
  </r>
  <r>
    <s v="A114020724"/>
    <x v="4"/>
    <x v="0"/>
    <s v="Apart"/>
    <x v="9"/>
    <b v="0"/>
    <n v="110"/>
    <n v="130"/>
    <n v="120"/>
    <s v="Environmental fee per unit"/>
    <n v="0.45"/>
    <n v="335"/>
    <m/>
    <m/>
  </r>
  <r>
    <s v="A114020730"/>
    <x v="4"/>
    <x v="0"/>
    <s v="Apart"/>
    <x v="9"/>
    <b v="0"/>
    <n v="12"/>
    <n v="14"/>
    <n v="13"/>
    <s v="Environmental fee per unit"/>
    <n v="0.11"/>
    <n v="313"/>
    <m/>
    <m/>
  </r>
  <r>
    <s v="A114020135"/>
    <x v="4"/>
    <x v="0"/>
    <s v="Apart"/>
    <x v="9"/>
    <b v="0"/>
    <n v="1250"/>
    <n v="1500"/>
    <n v="1375"/>
    <s v="Environmental fee per unit"/>
    <n v="5.63"/>
    <n v="350"/>
    <m/>
    <m/>
  </r>
  <r>
    <s v="A114020646"/>
    <x v="4"/>
    <x v="0"/>
    <s v="Apart"/>
    <x v="9"/>
    <b v="0"/>
    <n v="130"/>
    <n v="150"/>
    <n v="140"/>
    <s v="Environmental fee per unit"/>
    <n v="0.45"/>
    <n v="336"/>
    <m/>
    <m/>
  </r>
  <r>
    <s v="A114020319"/>
    <x v="4"/>
    <x v="0"/>
    <s v="Apart"/>
    <x v="9"/>
    <b v="0"/>
    <n v="14"/>
    <n v="16"/>
    <n v="15"/>
    <s v="Environmental fee per unit"/>
    <n v="0.11"/>
    <n v="314"/>
    <m/>
    <m/>
  </r>
  <r>
    <s v="A114020740"/>
    <x v="4"/>
    <x v="0"/>
    <s v="Apart"/>
    <x v="9"/>
    <b v="0"/>
    <n v="1500"/>
    <n v="1750"/>
    <n v="1625"/>
    <s v="Environmental fee per unit"/>
    <n v="5.63"/>
    <n v="351"/>
    <m/>
    <m/>
  </r>
  <r>
    <s v="A114020060"/>
    <x v="4"/>
    <x v="0"/>
    <s v="Apart"/>
    <x v="9"/>
    <b v="0"/>
    <n v="150"/>
    <n v="185"/>
    <n v="167.5"/>
    <s v="Environmental fee per unit"/>
    <n v="1.46"/>
    <n v="337"/>
    <m/>
    <m/>
  </r>
  <r>
    <s v="A114020408"/>
    <x v="4"/>
    <x v="0"/>
    <s v="Apart"/>
    <x v="9"/>
    <b v="0"/>
    <n v="16"/>
    <n v="18"/>
    <n v="17"/>
    <s v="Environmental fee per unit"/>
    <n v="0.11"/>
    <n v="315"/>
    <m/>
    <m/>
  </r>
  <r>
    <s v="A114020957"/>
    <x v="4"/>
    <x v="0"/>
    <s v="Apart"/>
    <x v="9"/>
    <b v="0"/>
    <n v="1750"/>
    <n v="2000"/>
    <n v="1875"/>
    <s v="Environmental fee per unit"/>
    <n v="5.63"/>
    <n v="352"/>
    <m/>
    <m/>
  </r>
  <r>
    <s v="A114020687"/>
    <x v="4"/>
    <x v="0"/>
    <s v="Apart"/>
    <x v="9"/>
    <b v="0"/>
    <n v="18"/>
    <n v="20"/>
    <n v="19"/>
    <s v="Environmental fee per unit"/>
    <n v="0.11"/>
    <n v="316"/>
    <m/>
    <m/>
  </r>
  <r>
    <s v="A114020234"/>
    <x v="4"/>
    <x v="0"/>
    <s v="Apart"/>
    <x v="9"/>
    <b v="0"/>
    <n v="185"/>
    <n v="220"/>
    <n v="202.5"/>
    <s v="Environmental fee per unit"/>
    <n v="1.46"/>
    <n v="338"/>
    <m/>
    <m/>
  </r>
  <r>
    <s v="A114020903"/>
    <x v="4"/>
    <x v="0"/>
    <s v="Apart"/>
    <x v="9"/>
    <b v="0"/>
    <n v="2000"/>
    <n v="2300"/>
    <m/>
    <s v="Environmental fee per kg"/>
    <n v="4.5"/>
    <n v="353"/>
    <m/>
    <m/>
  </r>
  <r>
    <s v="A114020665"/>
    <x v="4"/>
    <x v="0"/>
    <s v="Apart"/>
    <x v="9"/>
    <b v="0"/>
    <n v="20"/>
    <n v="22"/>
    <n v="21"/>
    <s v="Environmental fee per unit"/>
    <n v="0.11"/>
    <n v="317"/>
    <m/>
    <m/>
  </r>
  <r>
    <s v="A114020069"/>
    <x v="4"/>
    <x v="0"/>
    <s v="Apart"/>
    <x v="9"/>
    <b v="0"/>
    <n v="220"/>
    <n v="255"/>
    <n v="237.5"/>
    <s v="Environmental fee per unit"/>
    <n v="1.46"/>
    <n v="339"/>
    <m/>
    <m/>
  </r>
  <r>
    <s v="A114020382"/>
    <x v="4"/>
    <x v="0"/>
    <s v="Apart"/>
    <x v="9"/>
    <b v="0"/>
    <n v="22"/>
    <n v="24"/>
    <n v="23"/>
    <s v="Environmental fee per unit"/>
    <n v="0.11"/>
    <n v="318"/>
    <m/>
    <m/>
  </r>
  <r>
    <s v="A114020584"/>
    <x v="4"/>
    <x v="0"/>
    <s v="Apart"/>
    <x v="9"/>
    <b v="0"/>
    <n v="2300"/>
    <n v="2600"/>
    <m/>
    <s v="Environmental fee per kg"/>
    <n v="4.5"/>
    <n v="354"/>
    <m/>
    <m/>
  </r>
  <r>
    <s v="A114020448"/>
    <x v="4"/>
    <x v="0"/>
    <s v="Apart"/>
    <x v="9"/>
    <b v="0"/>
    <n v="24"/>
    <n v="26"/>
    <n v="25"/>
    <s v="Environmental fee per unit"/>
    <n v="0.11"/>
    <n v="319"/>
    <m/>
    <m/>
  </r>
  <r>
    <s v="A114020552"/>
    <x v="4"/>
    <x v="0"/>
    <s v="Apart"/>
    <x v="9"/>
    <b v="0"/>
    <n v="2"/>
    <n v="4"/>
    <n v="3"/>
    <s v="Environmental fee per unit"/>
    <n v="0.11"/>
    <n v="308"/>
    <m/>
    <m/>
  </r>
  <r>
    <s v="A114020927"/>
    <x v="4"/>
    <x v="0"/>
    <s v="Apart"/>
    <x v="9"/>
    <b v="0"/>
    <n v="255"/>
    <n v="290"/>
    <n v="272.5"/>
    <s v="Environmental fee per unit"/>
    <n v="1.46"/>
    <n v="340"/>
    <m/>
    <m/>
  </r>
  <r>
    <s v="A114020590"/>
    <x v="4"/>
    <x v="0"/>
    <s v="Apart"/>
    <x v="9"/>
    <b v="0"/>
    <n v="2600"/>
    <n v="2900"/>
    <m/>
    <s v="Environmental fee per kg"/>
    <n v="4.5"/>
    <n v="355"/>
    <m/>
    <m/>
  </r>
  <r>
    <s v="A114020921"/>
    <x v="4"/>
    <x v="0"/>
    <s v="Apart"/>
    <x v="9"/>
    <b v="0"/>
    <n v="26"/>
    <n v="28"/>
    <n v="27"/>
    <s v="Environmental fee per unit"/>
    <n v="0.11"/>
    <n v="320"/>
    <m/>
    <m/>
  </r>
  <r>
    <s v="A114020529"/>
    <x v="4"/>
    <x v="0"/>
    <s v="Apart"/>
    <x v="9"/>
    <b v="0"/>
    <n v="28"/>
    <n v="30"/>
    <n v="29"/>
    <s v="Environmental fee per unit"/>
    <n v="0.11"/>
    <n v="321"/>
    <m/>
    <m/>
  </r>
  <r>
    <s v="A114020484"/>
    <x v="4"/>
    <x v="0"/>
    <s v="Apart"/>
    <x v="9"/>
    <b v="0"/>
    <n v="2900"/>
    <n v="3200"/>
    <m/>
    <s v="Environmental fee per kg"/>
    <n v="4.5"/>
    <n v="356"/>
    <m/>
    <m/>
  </r>
  <r>
    <s v="A114020032"/>
    <x v="4"/>
    <x v="0"/>
    <s v="Apart"/>
    <x v="9"/>
    <b v="0"/>
    <n v="290"/>
    <n v="325"/>
    <n v="307.5"/>
    <s v="Environmental fee per unit"/>
    <n v="1.46"/>
    <n v="341"/>
    <m/>
    <m/>
  </r>
  <r>
    <s v="A114020462"/>
    <x v="4"/>
    <x v="0"/>
    <s v="Apart"/>
    <x v="9"/>
    <b v="0"/>
    <n v="30"/>
    <n v="32"/>
    <n v="31"/>
    <s v="Environmental fee per unit"/>
    <n v="0.11"/>
    <n v="322"/>
    <m/>
    <m/>
  </r>
  <r>
    <s v="A114020248"/>
    <x v="4"/>
    <x v="0"/>
    <s v="Apart"/>
    <x v="9"/>
    <b v="0"/>
    <n v="3200"/>
    <n v="3500"/>
    <m/>
    <s v="Environmental fee per kg"/>
    <n v="4.5"/>
    <n v="357"/>
    <m/>
    <m/>
  </r>
  <r>
    <s v="A114020123"/>
    <x v="4"/>
    <x v="0"/>
    <s v="Apart"/>
    <x v="9"/>
    <b v="0"/>
    <n v="32"/>
    <n v="34"/>
    <n v="33"/>
    <s v="Environmental fee per unit"/>
    <n v="0.11"/>
    <n v="323"/>
    <m/>
    <m/>
  </r>
  <r>
    <s v="A114020880"/>
    <x v="4"/>
    <x v="0"/>
    <s v="Apart"/>
    <x v="9"/>
    <b v="0"/>
    <n v="325"/>
    <n v="360"/>
    <n v="342.5"/>
    <s v="Environmental fee per unit"/>
    <n v="1.46"/>
    <n v="342"/>
    <m/>
    <m/>
  </r>
  <r>
    <s v="A114020253"/>
    <x v="4"/>
    <x v="0"/>
    <s v="Apart"/>
    <x v="9"/>
    <b v="0"/>
    <n v="34"/>
    <n v="36"/>
    <n v="35"/>
    <s v="Environmental fee per unit"/>
    <n v="0.11"/>
    <n v="324"/>
    <m/>
    <m/>
  </r>
  <r>
    <s v="A114020803"/>
    <x v="4"/>
    <x v="0"/>
    <s v="Apart"/>
    <x v="9"/>
    <b v="0"/>
    <n v="3500"/>
    <n v="3800"/>
    <m/>
    <s v="Environmental fee per kg"/>
    <n v="4.5"/>
    <n v="358"/>
    <m/>
    <m/>
  </r>
  <r>
    <s v="A114020338"/>
    <x v="4"/>
    <x v="0"/>
    <s v="Apart"/>
    <x v="9"/>
    <b v="0"/>
    <n v="360"/>
    <n v="395"/>
    <n v="377.5"/>
    <s v="Environmental fee per unit"/>
    <n v="1.46"/>
    <n v="343"/>
    <m/>
    <m/>
  </r>
  <r>
    <s v="A114020230"/>
    <x v="4"/>
    <x v="0"/>
    <s v="Apart"/>
    <x v="9"/>
    <b v="0"/>
    <n v="36"/>
    <n v="38"/>
    <n v="37"/>
    <s v="Environmental fee per unit"/>
    <n v="0.11"/>
    <n v="325"/>
    <m/>
    <m/>
  </r>
  <r>
    <s v="A114020826"/>
    <x v="4"/>
    <x v="0"/>
    <s v="Apart"/>
    <x v="9"/>
    <b v="0"/>
    <n v="3800"/>
    <n v="4100"/>
    <m/>
    <s v="Environmental fee per kg"/>
    <n v="4.5"/>
    <n v="359"/>
    <m/>
    <m/>
  </r>
  <r>
    <s v="A114020065"/>
    <x v="4"/>
    <x v="0"/>
    <s v="Apart"/>
    <x v="9"/>
    <b v="0"/>
    <n v="38"/>
    <n v="40"/>
    <n v="39"/>
    <s v="Environmental fee per unit"/>
    <n v="0.11"/>
    <n v="326"/>
    <m/>
    <m/>
  </r>
  <r>
    <s v="A114020526"/>
    <x v="4"/>
    <x v="0"/>
    <s v="Apart"/>
    <x v="9"/>
    <b v="0"/>
    <n v="395"/>
    <n v="430"/>
    <n v="412.5"/>
    <s v="Environmental fee per unit"/>
    <n v="1.46"/>
    <n v="344"/>
    <m/>
    <m/>
  </r>
  <r>
    <s v="A114020346"/>
    <x v="4"/>
    <x v="0"/>
    <s v="Apart"/>
    <x v="9"/>
    <b v="0"/>
    <n v="40"/>
    <n v="42"/>
    <n v="41"/>
    <s v="Environmental fee per unit"/>
    <n v="0.11"/>
    <n v="327"/>
    <m/>
    <m/>
  </r>
  <r>
    <s v="A114020416"/>
    <x v="4"/>
    <x v="0"/>
    <s v="Apart"/>
    <x v="9"/>
    <b v="0"/>
    <n v="4100"/>
    <n v="4400"/>
    <m/>
    <s v="Environmental fee per kg"/>
    <n v="4.5"/>
    <n v="360"/>
    <m/>
    <m/>
  </r>
  <r>
    <s v="A114020021"/>
    <x v="4"/>
    <x v="0"/>
    <s v="Apart"/>
    <x v="9"/>
    <b v="0"/>
    <n v="42"/>
    <n v="44"/>
    <n v="43"/>
    <s v="Environmental fee per unit"/>
    <n v="0.11"/>
    <n v="328"/>
    <m/>
    <m/>
  </r>
  <r>
    <s v="A114020243"/>
    <x v="4"/>
    <x v="0"/>
    <s v="Apart"/>
    <x v="9"/>
    <b v="0"/>
    <n v="430"/>
    <n v="465"/>
    <n v="447.5"/>
    <s v="Environmental fee per unit"/>
    <n v="1.46"/>
    <n v="345"/>
    <m/>
    <m/>
  </r>
  <r>
    <s v="A114020194"/>
    <x v="4"/>
    <x v="0"/>
    <s v="Apart"/>
    <x v="9"/>
    <b v="0"/>
    <n v="4400"/>
    <n v="4700"/>
    <m/>
    <s v="Environmental fee per kg"/>
    <n v="4.5"/>
    <n v="361"/>
    <m/>
    <m/>
  </r>
  <r>
    <s v="A114020602"/>
    <x v="4"/>
    <x v="0"/>
    <s v="Apart"/>
    <x v="9"/>
    <b v="0"/>
    <n v="44"/>
    <n v="46"/>
    <n v="45"/>
    <s v="Environmental fee per unit"/>
    <n v="0.11"/>
    <n v="329"/>
    <m/>
    <m/>
  </r>
  <r>
    <s v="A114020567"/>
    <x v="4"/>
    <x v="0"/>
    <s v="Apart"/>
    <x v="9"/>
    <b v="0"/>
    <n v="46"/>
    <n v="48"/>
    <n v="47"/>
    <s v="Environmental fee per unit"/>
    <n v="0.11"/>
    <n v="330"/>
    <m/>
    <m/>
  </r>
  <r>
    <s v="A114020285"/>
    <x v="4"/>
    <x v="0"/>
    <s v="Apart"/>
    <x v="9"/>
    <b v="0"/>
    <n v="465"/>
    <n v="500"/>
    <n v="482.5"/>
    <s v="Environmental fee per unit"/>
    <n v="1.46"/>
    <n v="346"/>
    <m/>
    <m/>
  </r>
  <r>
    <s v="A114020773"/>
    <x v="4"/>
    <x v="0"/>
    <s v="Apart"/>
    <x v="9"/>
    <b v="0"/>
    <n v="4"/>
    <n v="6"/>
    <n v="5"/>
    <s v="Environmental fee per unit"/>
    <n v="0.11"/>
    <n v="309"/>
    <m/>
    <m/>
  </r>
  <r>
    <s v="A114020096"/>
    <x v="4"/>
    <x v="0"/>
    <s v="Apart"/>
    <x v="9"/>
    <b v="0"/>
    <n v="4700"/>
    <n v="5000"/>
    <m/>
    <s v="Environmental fee per kg"/>
    <n v="4.5"/>
    <n v="362"/>
    <m/>
    <m/>
  </r>
  <r>
    <s v="A114020235"/>
    <x v="4"/>
    <x v="0"/>
    <s v="Apart"/>
    <x v="9"/>
    <b v="0"/>
    <n v="48"/>
    <n v="50"/>
    <n v="49"/>
    <s v="Environmental fee per unit"/>
    <n v="0.11"/>
    <n v="331"/>
    <m/>
    <m/>
  </r>
  <r>
    <s v="A114020685"/>
    <x v="4"/>
    <x v="0"/>
    <s v="Apart"/>
    <x v="9"/>
    <b v="0"/>
    <n v="500"/>
    <n v="750"/>
    <n v="625"/>
    <s v="Environmental fee per unit"/>
    <n v="5.63"/>
    <n v="347"/>
    <m/>
    <m/>
  </r>
  <r>
    <s v="A114020225"/>
    <x v="4"/>
    <x v="0"/>
    <s v="Apart"/>
    <x v="9"/>
    <b v="0"/>
    <n v="50"/>
    <n v="70"/>
    <n v="60"/>
    <s v="Environmental fee per unit"/>
    <n v="0.45"/>
    <n v="332"/>
    <m/>
    <m/>
  </r>
  <r>
    <s v="A114020747"/>
    <x v="4"/>
    <x v="0"/>
    <s v="Apart"/>
    <x v="9"/>
    <b v="0"/>
    <n v="6"/>
    <n v="8"/>
    <n v="7"/>
    <s v="Environmental fee per unit"/>
    <n v="0.11"/>
    <n v="310"/>
    <m/>
    <m/>
  </r>
  <r>
    <s v="A114020007"/>
    <x v="4"/>
    <x v="0"/>
    <s v="Apart"/>
    <x v="9"/>
    <b v="0"/>
    <n v="70"/>
    <n v="90"/>
    <n v="80"/>
    <s v="Environmental fee per unit"/>
    <n v="0.45"/>
    <n v="333"/>
    <m/>
    <m/>
  </r>
  <r>
    <s v="A114020497"/>
    <x v="4"/>
    <x v="0"/>
    <s v="Apart"/>
    <x v="9"/>
    <b v="0"/>
    <n v="750"/>
    <n v="1000"/>
    <n v="875"/>
    <s v="Environmental fee per unit"/>
    <n v="5.63"/>
    <n v="348"/>
    <m/>
    <m/>
  </r>
  <r>
    <s v="A114020706"/>
    <x v="4"/>
    <x v="0"/>
    <s v="Apart"/>
    <x v="9"/>
    <b v="0"/>
    <n v="8"/>
    <n v="10"/>
    <n v="9"/>
    <s v="Environmental fee per unit"/>
    <n v="0.11"/>
    <n v="311"/>
    <m/>
    <m/>
  </r>
  <r>
    <s v="A114020072"/>
    <x v="4"/>
    <x v="0"/>
    <s v="Apart"/>
    <x v="9"/>
    <b v="0"/>
    <n v="90"/>
    <n v="110"/>
    <n v="100"/>
    <s v="Environmental fee per unit"/>
    <n v="0.45"/>
    <n v="334"/>
    <m/>
    <m/>
  </r>
  <r>
    <s v="A107020952"/>
    <x v="4"/>
    <x v="1"/>
    <s v="Apart"/>
    <x v="3"/>
    <b v="1"/>
    <n v="0"/>
    <n v="30"/>
    <n v="15"/>
    <s v="Environmental fee per unit"/>
    <n v="0.192"/>
    <n v="683"/>
    <m/>
    <m/>
  </r>
  <r>
    <s v="A107020814"/>
    <x v="4"/>
    <x v="1"/>
    <s v="Apart"/>
    <x v="3"/>
    <b v="1"/>
    <n v="10000"/>
    <n v="10500"/>
    <n v="10250"/>
    <s v="Environmental fee per unit"/>
    <n v="15"/>
    <n v="724"/>
    <m/>
    <m/>
  </r>
  <r>
    <s v="A107020421"/>
    <x v="4"/>
    <x v="1"/>
    <s v="Apart"/>
    <x v="3"/>
    <b v="1"/>
    <n v="1000"/>
    <n v="1250"/>
    <n v="1125"/>
    <s v="Environmental fee per unit"/>
    <n v="3"/>
    <n v="700"/>
    <m/>
    <m/>
  </r>
  <r>
    <s v="A107020892"/>
    <x v="4"/>
    <x v="1"/>
    <s v="Apart"/>
    <x v="3"/>
    <b v="1"/>
    <n v="10500"/>
    <n v="11000"/>
    <n v="10750"/>
    <s v="Environmental fee per unit"/>
    <n v="15"/>
    <n v="725"/>
    <m/>
    <m/>
  </r>
  <r>
    <s v="A107020233"/>
    <x v="4"/>
    <x v="1"/>
    <s v="Apart"/>
    <x v="3"/>
    <b v="1"/>
    <n v="11000"/>
    <n v="11500"/>
    <n v="11250"/>
    <s v="Environmental fee per unit"/>
    <n v="15"/>
    <n v="726"/>
    <m/>
    <m/>
  </r>
  <r>
    <s v="A107020228"/>
    <x v="4"/>
    <x v="1"/>
    <s v="Apart"/>
    <x v="3"/>
    <b v="1"/>
    <n v="11500"/>
    <n v="12000"/>
    <n v="11750"/>
    <s v="Environmental fee per unit"/>
    <n v="15"/>
    <n v="727"/>
    <m/>
    <m/>
  </r>
  <r>
    <s v="A107020024"/>
    <x v="4"/>
    <x v="1"/>
    <s v="Apart"/>
    <x v="3"/>
    <b v="1"/>
    <n v="12000"/>
    <n v="12500"/>
    <n v="12250"/>
    <s v="Environmental fee per unit"/>
    <n v="15"/>
    <n v="728"/>
    <m/>
    <m/>
  </r>
  <r>
    <s v="A107020999"/>
    <x v="4"/>
    <x v="1"/>
    <s v="Apart"/>
    <x v="3"/>
    <b v="1"/>
    <n v="120"/>
    <n v="150"/>
    <n v="135"/>
    <s v="Environmental fee per unit"/>
    <n v="0.192"/>
    <n v="687"/>
    <m/>
    <m/>
  </r>
  <r>
    <s v="A107020675"/>
    <x v="4"/>
    <x v="1"/>
    <s v="Apart"/>
    <x v="3"/>
    <b v="1"/>
    <n v="12500"/>
    <n v="13000"/>
    <n v="12750"/>
    <s v="Environmental fee per unit"/>
    <n v="15"/>
    <n v="729"/>
    <m/>
    <m/>
  </r>
  <r>
    <s v="A107020821"/>
    <x v="4"/>
    <x v="1"/>
    <s v="Apart"/>
    <x v="3"/>
    <b v="1"/>
    <n v="1250"/>
    <n v="1500"/>
    <n v="1375"/>
    <s v="Environmental fee per unit"/>
    <n v="3"/>
    <n v="701"/>
    <m/>
    <m/>
  </r>
  <r>
    <s v="A107020197"/>
    <x v="4"/>
    <x v="1"/>
    <s v="Apart"/>
    <x v="3"/>
    <b v="1"/>
    <n v="13000"/>
    <n v="13500"/>
    <n v="13250"/>
    <s v="Environmental fee per unit"/>
    <n v="15"/>
    <n v="730"/>
    <m/>
    <m/>
  </r>
  <r>
    <s v="A107020408"/>
    <x v="4"/>
    <x v="1"/>
    <s v="Apart"/>
    <x v="3"/>
    <b v="1"/>
    <n v="13500"/>
    <n v="14000"/>
    <n v="13750"/>
    <s v="Environmental fee per unit"/>
    <n v="15"/>
    <n v="731"/>
    <m/>
    <m/>
  </r>
  <r>
    <s v="A107020336"/>
    <x v="4"/>
    <x v="1"/>
    <s v="Apart"/>
    <x v="3"/>
    <b v="1"/>
    <n v="14000"/>
    <n v="14500"/>
    <n v="14250"/>
    <s v="Environmental fee per unit"/>
    <n v="15"/>
    <n v="732"/>
    <m/>
    <m/>
  </r>
  <r>
    <s v="A107020285"/>
    <x v="4"/>
    <x v="1"/>
    <s v="Apart"/>
    <x v="3"/>
    <b v="1"/>
    <n v="14500"/>
    <n v="15000"/>
    <n v="14750"/>
    <s v="Environmental fee per unit"/>
    <n v="15"/>
    <n v="733"/>
    <m/>
    <m/>
  </r>
  <r>
    <s v="A107020071"/>
    <x v="4"/>
    <x v="1"/>
    <s v="Apart"/>
    <x v="3"/>
    <b v="1"/>
    <n v="15000"/>
    <n v="20000"/>
    <n v="17500"/>
    <s v="Environmental fee per unit"/>
    <n v="15"/>
    <n v="734"/>
    <m/>
    <m/>
  </r>
  <r>
    <s v="A107020685"/>
    <x v="4"/>
    <x v="1"/>
    <s v="Apart"/>
    <x v="3"/>
    <b v="1"/>
    <n v="1500"/>
    <n v="1750"/>
    <n v="1625"/>
    <s v="Environmental fee per unit"/>
    <n v="3"/>
    <n v="702"/>
    <m/>
    <m/>
  </r>
  <r>
    <s v="A107020819"/>
    <x v="4"/>
    <x v="1"/>
    <s v="Apart"/>
    <x v="3"/>
    <b v="1"/>
    <n v="150"/>
    <n v="185"/>
    <n v="167.5"/>
    <s v="Environmental fee per unit"/>
    <n v="0.9"/>
    <n v="688"/>
    <m/>
    <m/>
  </r>
  <r>
    <s v="A107020884"/>
    <x v="4"/>
    <x v="1"/>
    <s v="Apart"/>
    <x v="3"/>
    <b v="1"/>
    <n v="1750"/>
    <n v="2000"/>
    <n v="1875"/>
    <s v="Environmental fee per unit"/>
    <n v="3"/>
    <n v="703"/>
    <m/>
    <m/>
  </r>
  <r>
    <s v="A107020830"/>
    <x v="4"/>
    <x v="1"/>
    <s v="Apart"/>
    <x v="3"/>
    <b v="1"/>
    <n v="185"/>
    <n v="220"/>
    <n v="202.5"/>
    <s v="Environmental fee per unit"/>
    <n v="0.9"/>
    <n v="689"/>
    <m/>
    <m/>
  </r>
  <r>
    <s v="A107020990"/>
    <x v="4"/>
    <x v="1"/>
    <s v="Apart"/>
    <x v="3"/>
    <b v="1"/>
    <n v="20000"/>
    <n v="25000"/>
    <n v="22500"/>
    <s v="Environmental fee per unit"/>
    <n v="15"/>
    <n v="735"/>
    <m/>
    <m/>
  </r>
  <r>
    <s v="A107020752"/>
    <x v="4"/>
    <x v="1"/>
    <s v="Apart"/>
    <x v="3"/>
    <b v="1"/>
    <n v="2000"/>
    <n v="2300"/>
    <n v="2150"/>
    <s v="Environmental fee per unit"/>
    <n v="7.5"/>
    <n v="704"/>
    <m/>
    <m/>
  </r>
  <r>
    <s v="A107020181"/>
    <x v="4"/>
    <x v="1"/>
    <s v="Apart"/>
    <x v="3"/>
    <b v="1"/>
    <n v="220"/>
    <n v="255"/>
    <n v="237.5"/>
    <s v="Environmental fee per unit"/>
    <n v="0.9"/>
    <n v="690"/>
    <m/>
    <m/>
  </r>
  <r>
    <s v="A107020254"/>
    <x v="4"/>
    <x v="1"/>
    <s v="Apart"/>
    <x v="3"/>
    <b v="1"/>
    <n v="2300"/>
    <n v="2600"/>
    <n v="2450"/>
    <s v="Environmental fee per unit"/>
    <n v="7.5"/>
    <n v="705"/>
    <m/>
    <m/>
  </r>
  <r>
    <s v="A107020791"/>
    <x v="4"/>
    <x v="1"/>
    <s v="Apart"/>
    <x v="3"/>
    <b v="1"/>
    <n v="25000"/>
    <n v="999999999"/>
    <m/>
    <m/>
    <m/>
    <n v="736"/>
    <m/>
    <m/>
  </r>
  <r>
    <s v="A107020902"/>
    <x v="4"/>
    <x v="1"/>
    <s v="Apart"/>
    <x v="3"/>
    <b v="1"/>
    <n v="255"/>
    <n v="290"/>
    <n v="272.5"/>
    <s v="Environmental fee per unit"/>
    <n v="0.9"/>
    <n v="691"/>
    <m/>
    <m/>
  </r>
  <r>
    <s v="A107020273"/>
    <x v="4"/>
    <x v="1"/>
    <s v="Apart"/>
    <x v="3"/>
    <b v="1"/>
    <n v="2600"/>
    <n v="2900"/>
    <n v="2750"/>
    <s v="Environmental fee per unit"/>
    <n v="7.5"/>
    <n v="706"/>
    <m/>
    <m/>
  </r>
  <r>
    <s v="A107020163"/>
    <x v="4"/>
    <x v="1"/>
    <s v="Apart"/>
    <x v="3"/>
    <b v="1"/>
    <n v="2900"/>
    <n v="3200"/>
    <n v="3050"/>
    <s v="Environmental fee per unit"/>
    <n v="7.5"/>
    <n v="707"/>
    <m/>
    <m/>
  </r>
  <r>
    <s v="A107020422"/>
    <x v="4"/>
    <x v="1"/>
    <s v="Apart"/>
    <x v="3"/>
    <b v="1"/>
    <n v="290"/>
    <n v="325"/>
    <n v="307.5"/>
    <s v="Environmental fee per unit"/>
    <n v="0.9"/>
    <n v="692"/>
    <m/>
    <m/>
  </r>
  <r>
    <s v="A107020242"/>
    <x v="4"/>
    <x v="1"/>
    <s v="Apart"/>
    <x v="3"/>
    <b v="1"/>
    <n v="30"/>
    <n v="60"/>
    <n v="45"/>
    <s v="Environmental fee per unit"/>
    <n v="0.192"/>
    <n v="684"/>
    <m/>
    <m/>
  </r>
  <r>
    <s v="A107020806"/>
    <x v="4"/>
    <x v="1"/>
    <s v="Apart"/>
    <x v="3"/>
    <b v="1"/>
    <n v="3200"/>
    <n v="3500"/>
    <n v="3350"/>
    <s v="Environmental fee per unit"/>
    <n v="7.5"/>
    <n v="708"/>
    <m/>
    <m/>
  </r>
  <r>
    <s v="A107020025"/>
    <x v="4"/>
    <x v="1"/>
    <s v="Apart"/>
    <x v="3"/>
    <b v="1"/>
    <n v="325"/>
    <n v="360"/>
    <n v="342.5"/>
    <s v="Environmental fee per unit"/>
    <n v="0.9"/>
    <n v="693"/>
    <m/>
    <m/>
  </r>
  <r>
    <s v="A107020718"/>
    <x v="4"/>
    <x v="1"/>
    <s v="Apart"/>
    <x v="3"/>
    <b v="1"/>
    <n v="3500"/>
    <n v="3800"/>
    <n v="3650"/>
    <s v="Environmental fee per unit"/>
    <n v="7.5"/>
    <n v="709"/>
    <m/>
    <m/>
  </r>
  <r>
    <s v="A107020183"/>
    <x v="4"/>
    <x v="1"/>
    <s v="Apart"/>
    <x v="3"/>
    <b v="1"/>
    <n v="360"/>
    <n v="395"/>
    <n v="377.5"/>
    <s v="Environmental fee per unit"/>
    <n v="0.9"/>
    <n v="694"/>
    <m/>
    <m/>
  </r>
  <r>
    <s v="A107020110"/>
    <x v="4"/>
    <x v="1"/>
    <s v="Apart"/>
    <x v="3"/>
    <b v="1"/>
    <n v="3800"/>
    <n v="4100"/>
    <n v="3950"/>
    <s v="Environmental fee per unit"/>
    <n v="7.5"/>
    <n v="710"/>
    <m/>
    <m/>
  </r>
  <r>
    <s v="A107020754"/>
    <x v="4"/>
    <x v="1"/>
    <s v="Apart"/>
    <x v="3"/>
    <b v="1"/>
    <n v="395"/>
    <n v="430"/>
    <n v="412.5"/>
    <s v="Environmental fee per unit"/>
    <n v="0.9"/>
    <n v="695"/>
    <m/>
    <m/>
  </r>
  <r>
    <s v="A107020391"/>
    <x v="4"/>
    <x v="1"/>
    <s v="Apart"/>
    <x v="3"/>
    <b v="1"/>
    <n v="4100"/>
    <n v="4400"/>
    <n v="4250"/>
    <s v="Environmental fee per unit"/>
    <n v="7.5"/>
    <n v="711"/>
    <m/>
    <m/>
  </r>
  <r>
    <s v="A107020946"/>
    <x v="4"/>
    <x v="1"/>
    <s v="Apart"/>
    <x v="3"/>
    <b v="1"/>
    <n v="430"/>
    <n v="465"/>
    <n v="447.5"/>
    <s v="Environmental fee per unit"/>
    <n v="0.9"/>
    <n v="696"/>
    <m/>
    <m/>
  </r>
  <r>
    <s v="A107020893"/>
    <x v="4"/>
    <x v="1"/>
    <s v="Apart"/>
    <x v="3"/>
    <b v="1"/>
    <n v="4400"/>
    <n v="4700"/>
    <n v="4550"/>
    <s v="Environmental fee per unit"/>
    <n v="7.5"/>
    <n v="712"/>
    <m/>
    <m/>
  </r>
  <r>
    <s v="A107020340"/>
    <x v="4"/>
    <x v="1"/>
    <s v="Apart"/>
    <x v="3"/>
    <b v="1"/>
    <n v="465"/>
    <n v="500"/>
    <n v="482.5"/>
    <s v="Environmental fee per unit"/>
    <n v="0.9"/>
    <n v="697"/>
    <m/>
    <m/>
  </r>
  <r>
    <s v="A107020039"/>
    <x v="4"/>
    <x v="1"/>
    <s v="Apart"/>
    <x v="3"/>
    <b v="1"/>
    <n v="4700"/>
    <n v="5000"/>
    <n v="4850"/>
    <s v="Environmental fee per unit"/>
    <n v="7.5"/>
    <n v="713"/>
    <m/>
    <m/>
  </r>
  <r>
    <s v="A107020879"/>
    <x v="4"/>
    <x v="1"/>
    <s v="Apart"/>
    <x v="3"/>
    <b v="1"/>
    <n v="5000"/>
    <n v="5500"/>
    <n v="5250"/>
    <s v="Environmental fee per unit"/>
    <n v="15"/>
    <n v="714"/>
    <m/>
    <m/>
  </r>
  <r>
    <s v="A107020801"/>
    <x v="4"/>
    <x v="1"/>
    <s v="Apart"/>
    <x v="3"/>
    <b v="1"/>
    <n v="500"/>
    <n v="750"/>
    <n v="625"/>
    <s v="Environmental fee per unit"/>
    <n v="3"/>
    <n v="698"/>
    <m/>
    <m/>
  </r>
  <r>
    <s v="A107020481"/>
    <x v="4"/>
    <x v="1"/>
    <s v="Apart"/>
    <x v="3"/>
    <b v="1"/>
    <n v="5500"/>
    <n v="6000"/>
    <n v="5750"/>
    <s v="Environmental fee per unit"/>
    <n v="15"/>
    <n v="715"/>
    <m/>
    <m/>
  </r>
  <r>
    <s v="A107020227"/>
    <x v="4"/>
    <x v="1"/>
    <s v="Apart"/>
    <x v="3"/>
    <b v="1"/>
    <n v="6000"/>
    <n v="6500"/>
    <n v="6250"/>
    <s v="Environmental fee per unit"/>
    <n v="15"/>
    <n v="716"/>
    <m/>
    <m/>
  </r>
  <r>
    <s v="A107020885"/>
    <x v="4"/>
    <x v="1"/>
    <s v="Apart"/>
    <x v="3"/>
    <b v="1"/>
    <n v="60"/>
    <n v="90"/>
    <n v="75"/>
    <s v="Environmental fee per unit"/>
    <n v="0.192"/>
    <n v="685"/>
    <m/>
    <m/>
  </r>
  <r>
    <s v="A107020204"/>
    <x v="4"/>
    <x v="1"/>
    <s v="Apart"/>
    <x v="3"/>
    <b v="1"/>
    <n v="6500"/>
    <n v="7000"/>
    <n v="6750"/>
    <s v="Environmental fee per unit"/>
    <n v="15"/>
    <n v="717"/>
    <m/>
    <m/>
  </r>
  <r>
    <s v="A107020836"/>
    <x v="4"/>
    <x v="1"/>
    <s v="Apart"/>
    <x v="3"/>
    <b v="1"/>
    <n v="7000"/>
    <n v="7500"/>
    <n v="7250"/>
    <s v="Environmental fee per unit"/>
    <n v="15"/>
    <n v="718"/>
    <m/>
    <m/>
  </r>
  <r>
    <s v="A107020940"/>
    <x v="4"/>
    <x v="1"/>
    <s v="Apart"/>
    <x v="3"/>
    <b v="1"/>
    <n v="7500"/>
    <n v="8000"/>
    <n v="7750"/>
    <s v="Environmental fee per unit"/>
    <n v="15"/>
    <n v="719"/>
    <m/>
    <m/>
  </r>
  <r>
    <s v="A107020953"/>
    <x v="4"/>
    <x v="1"/>
    <s v="Apart"/>
    <x v="3"/>
    <b v="1"/>
    <n v="750"/>
    <n v="1000"/>
    <n v="875"/>
    <s v="Environmental fee per unit"/>
    <n v="3"/>
    <n v="699"/>
    <m/>
    <m/>
  </r>
  <r>
    <s v="A107020471"/>
    <x v="4"/>
    <x v="1"/>
    <s v="Apart"/>
    <x v="3"/>
    <b v="1"/>
    <n v="8000"/>
    <n v="8500"/>
    <n v="8250"/>
    <s v="Environmental fee per unit"/>
    <n v="15"/>
    <n v="720"/>
    <m/>
    <m/>
  </r>
  <r>
    <s v="A107020358"/>
    <x v="4"/>
    <x v="1"/>
    <s v="Apart"/>
    <x v="3"/>
    <b v="1"/>
    <n v="8500"/>
    <n v="9000"/>
    <n v="8750"/>
    <s v="Environmental fee per unit"/>
    <n v="15"/>
    <n v="721"/>
    <m/>
    <m/>
  </r>
  <r>
    <s v="A107020312"/>
    <x v="4"/>
    <x v="1"/>
    <s v="Apart"/>
    <x v="3"/>
    <b v="1"/>
    <n v="9000"/>
    <n v="9500"/>
    <n v="9250"/>
    <s v="Environmental fee per unit"/>
    <n v="15"/>
    <n v="722"/>
    <m/>
    <m/>
  </r>
  <r>
    <s v="A107020166"/>
    <x v="4"/>
    <x v="1"/>
    <s v="Apart"/>
    <x v="3"/>
    <b v="1"/>
    <n v="90"/>
    <n v="120"/>
    <n v="105"/>
    <s v="Environmental fee per unit"/>
    <n v="0.192"/>
    <n v="686"/>
    <m/>
    <m/>
  </r>
  <r>
    <s v="A107020840"/>
    <x v="4"/>
    <x v="1"/>
    <s v="Apart"/>
    <x v="3"/>
    <b v="1"/>
    <n v="9500"/>
    <n v="10000"/>
    <n v="9750"/>
    <s v="Environmental fee per unit"/>
    <n v="15"/>
    <n v="723"/>
    <m/>
    <m/>
  </r>
  <r>
    <s v="A107020410"/>
    <x v="4"/>
    <x v="0"/>
    <s v="Apart"/>
    <x v="3"/>
    <b v="1"/>
    <n v="0"/>
    <n v="30"/>
    <n v="15"/>
    <s v="Environmental fee per unit"/>
    <n v="0.192"/>
    <n v="164"/>
    <m/>
    <m/>
  </r>
  <r>
    <s v="A107020469"/>
    <x v="4"/>
    <x v="0"/>
    <s v="Apart"/>
    <x v="3"/>
    <b v="1"/>
    <n v="1000"/>
    <n v="1250"/>
    <n v="1125"/>
    <s v="Environmental fee per unit"/>
    <n v="3"/>
    <n v="181"/>
    <m/>
    <m/>
  </r>
  <r>
    <s v="A107020726"/>
    <x v="4"/>
    <x v="0"/>
    <s v="Apart"/>
    <x v="3"/>
    <b v="1"/>
    <n v="10"/>
    <n v="12"/>
    <n v="11"/>
    <s v="Environmental fee per unit"/>
    <n v="0.192"/>
    <s v="A207011760"/>
    <s v="n50sb3"/>
    <m/>
  </r>
  <r>
    <s v="A107020865"/>
    <x v="4"/>
    <x v="0"/>
    <s v="Apart"/>
    <x v="3"/>
    <b v="1"/>
    <n v="110"/>
    <n v="114"/>
    <n v="112"/>
    <s v="Environmental fee per unit"/>
    <n v="0.192"/>
    <s v="A207011660"/>
    <s v="kr2800"/>
    <m/>
  </r>
  <r>
    <s v="A107020935"/>
    <x v="4"/>
    <x v="0"/>
    <s v="Apart"/>
    <x v="3"/>
    <b v="1"/>
    <n v="120"/>
    <n v="150"/>
    <n v="135"/>
    <s v="Environmental fee per unit"/>
    <n v="0.192"/>
    <n v="168"/>
    <m/>
    <m/>
  </r>
  <r>
    <s v="A107020969"/>
    <x v="4"/>
    <x v="0"/>
    <s v="Apart"/>
    <x v="3"/>
    <b v="1"/>
    <n v="12"/>
    <n v="12"/>
    <n v="12"/>
    <s v="Environmental fee per unit"/>
    <n v="0.192"/>
    <s v="A207011090"/>
    <s v="1/2AA"/>
    <m/>
  </r>
  <r>
    <s v="A107020310"/>
    <x v="4"/>
    <x v="0"/>
    <s v="Apart"/>
    <x v="3"/>
    <b v="1"/>
    <n v="12"/>
    <n v="16"/>
    <n v="14"/>
    <s v="Environmental fee per unit"/>
    <n v="0.192"/>
    <s v="A207011700"/>
    <s v="nsb2"/>
    <m/>
  </r>
  <r>
    <s v="A107020146"/>
    <x v="4"/>
    <x v="0"/>
    <s v="Apart"/>
    <x v="3"/>
    <b v="1"/>
    <n v="1250"/>
    <n v="1500"/>
    <n v="1375"/>
    <s v="Environmental fee per unit"/>
    <n v="3"/>
    <n v="182"/>
    <m/>
    <m/>
  </r>
  <r>
    <s v="A107020451"/>
    <x v="4"/>
    <x v="0"/>
    <s v="Apart"/>
    <x v="3"/>
    <b v="1"/>
    <n v="14"/>
    <n v="20"/>
    <n v="17"/>
    <s v="Environmental fee per unit"/>
    <n v="0.192"/>
    <s v="A207011082"/>
    <s v="4/5 AA"/>
    <m/>
  </r>
  <r>
    <s v="A107020271"/>
    <x v="4"/>
    <x v="0"/>
    <s v="Apart"/>
    <x v="3"/>
    <b v="1"/>
    <n v="1500"/>
    <n v="1750"/>
    <n v="1625"/>
    <s v="Environmental fee per unit"/>
    <n v="3"/>
    <n v="183"/>
    <m/>
    <m/>
  </r>
  <r>
    <s v="A107020965"/>
    <x v="4"/>
    <x v="0"/>
    <s v="Apart"/>
    <x v="3"/>
    <b v="1"/>
    <n v="150"/>
    <n v="185"/>
    <n v="167.5"/>
    <s v="Environmental fee per unit"/>
    <n v="0.9"/>
    <n v="169"/>
    <m/>
    <m/>
  </r>
  <r>
    <s v="A107020268"/>
    <x v="4"/>
    <x v="0"/>
    <s v="Apart"/>
    <x v="3"/>
    <b v="1"/>
    <n v="15"/>
    <n v="17"/>
    <n v="16"/>
    <s v="Environmental fee per unit"/>
    <n v="0.192"/>
    <s v="A207011770"/>
    <s v="kfb450"/>
    <m/>
  </r>
  <r>
    <s v="A107020142"/>
    <x v="4"/>
    <x v="0"/>
    <s v="Apart"/>
    <x v="3"/>
    <b v="1"/>
    <n v="1750"/>
    <n v="2000"/>
    <n v="1875"/>
    <s v="Environmental fee per unit"/>
    <n v="3"/>
    <n v="184"/>
    <m/>
    <m/>
  </r>
  <r>
    <s v="A107020134"/>
    <x v="4"/>
    <x v="0"/>
    <s v="Apart"/>
    <x v="3"/>
    <b v="1"/>
    <n v="18"/>
    <n v="18"/>
    <n v="18"/>
    <s v="Environmental fee per unit"/>
    <n v="0.192"/>
    <s v="A207011070"/>
    <s v="2/3Af"/>
    <m/>
  </r>
  <r>
    <s v="A107020530"/>
    <x v="4"/>
    <x v="0"/>
    <s v="Apart"/>
    <x v="3"/>
    <b v="1"/>
    <n v="18"/>
    <n v="22"/>
    <n v="20"/>
    <s v="Environmental fee per unit"/>
    <n v="0.192"/>
    <s v="A207011790"/>
    <s v="kfa650"/>
    <m/>
  </r>
  <r>
    <s v="A107020266"/>
    <x v="4"/>
    <x v="0"/>
    <s v="Apart"/>
    <x v="3"/>
    <b v="1"/>
    <n v="18"/>
    <n v="22"/>
    <n v="20"/>
    <s v="Environmental fee per unit"/>
    <n v="0.192"/>
    <s v="A207011780"/>
    <s v="kfb650"/>
    <m/>
  </r>
  <r>
    <s v="A107020683"/>
    <x v="4"/>
    <x v="0"/>
    <s v="Apart"/>
    <x v="3"/>
    <b v="1"/>
    <n v="18"/>
    <n v="22"/>
    <n v="20"/>
    <s v="Environmental fee per unit"/>
    <n v="0.192"/>
    <s v="A107010030"/>
    <s v="KR6"/>
    <s v="AA"/>
  </r>
  <r>
    <s v="A107020580"/>
    <x v="4"/>
    <x v="0"/>
    <s v="Apart"/>
    <x v="3"/>
    <b v="1"/>
    <n v="185"/>
    <n v="220"/>
    <n v="202.5"/>
    <s v="Environmental fee per unit"/>
    <n v="0.9"/>
    <n v="170"/>
    <m/>
    <m/>
  </r>
  <r>
    <s v="A107020252"/>
    <x v="4"/>
    <x v="0"/>
    <s v="Apart"/>
    <x v="3"/>
    <b v="1"/>
    <n v="2000"/>
    <n v="2300"/>
    <n v="2150"/>
    <s v="Environmental fee per unit"/>
    <n v="7.5"/>
    <n v="185"/>
    <m/>
    <m/>
  </r>
  <r>
    <s v="A107020546"/>
    <x v="4"/>
    <x v="0"/>
    <s v="Apart"/>
    <x v="3"/>
    <b v="1"/>
    <n v="20"/>
    <n v="24"/>
    <n v="22"/>
    <s v="Environmental fee per unit"/>
    <n v="0.192"/>
    <s v="A207011710"/>
    <s v="nsb3"/>
    <m/>
  </r>
  <r>
    <s v="A107020797"/>
    <x v="4"/>
    <x v="0"/>
    <s v="Apart"/>
    <x v="3"/>
    <b v="1"/>
    <n v="210"/>
    <n v="230"/>
    <n v="220"/>
    <s v="Environmental fee per unit"/>
    <n v="0.9"/>
    <s v="A207011240"/>
    <s v="F"/>
    <m/>
  </r>
  <r>
    <s v="A107020897"/>
    <x v="4"/>
    <x v="0"/>
    <s v="Apart"/>
    <x v="3"/>
    <b v="1"/>
    <n v="220"/>
    <n v="255"/>
    <n v="237.5"/>
    <s v="Environmental fee per unit"/>
    <n v="0.9"/>
    <n v="171"/>
    <m/>
    <m/>
  </r>
  <r>
    <s v="A107020762"/>
    <x v="4"/>
    <x v="0"/>
    <s v="Apart"/>
    <x v="3"/>
    <b v="1"/>
    <n v="2300"/>
    <n v="2600"/>
    <n v="2450"/>
    <s v="Environmental fee per unit"/>
    <n v="7.5"/>
    <n v="186"/>
    <m/>
    <m/>
  </r>
  <r>
    <s v="A107020735"/>
    <x v="4"/>
    <x v="0"/>
    <s v="Apart"/>
    <x v="3"/>
    <b v="1"/>
    <n v="255"/>
    <n v="290"/>
    <n v="272.5"/>
    <s v="Environmental fee per unit"/>
    <n v="0.9"/>
    <n v="172"/>
    <m/>
    <m/>
  </r>
  <r>
    <s v="A107020574"/>
    <x v="4"/>
    <x v="0"/>
    <s v="Apart"/>
    <x v="3"/>
    <b v="1"/>
    <n v="2600"/>
    <n v="2900"/>
    <n v="2750"/>
    <s v="Environmental fee per unit"/>
    <n v="7.5"/>
    <n v="187"/>
    <m/>
    <m/>
  </r>
  <r>
    <s v="A107020540"/>
    <x v="4"/>
    <x v="0"/>
    <s v="Apart"/>
    <x v="3"/>
    <b v="1"/>
    <n v="26"/>
    <n v="26"/>
    <n v="26"/>
    <s v="Environmental fee per unit"/>
    <n v="0.192"/>
    <s v="A207011060"/>
    <s v="4/5Af"/>
    <m/>
  </r>
  <r>
    <s v="A107020575"/>
    <x v="4"/>
    <x v="0"/>
    <s v="Apart"/>
    <x v="3"/>
    <b v="1"/>
    <n v="26"/>
    <n v="30"/>
    <n v="28"/>
    <s v="Environmental fee per unit"/>
    <n v="0.192"/>
    <s v="A207011800"/>
    <s v="kfa900"/>
    <m/>
  </r>
  <r>
    <s v="A107020433"/>
    <x v="4"/>
    <x v="0"/>
    <s v="Apart"/>
    <x v="3"/>
    <b v="1"/>
    <n v="28"/>
    <n v="40"/>
    <n v="34"/>
    <s v="Environmental fee per unit"/>
    <n v="0.192"/>
    <s v="A207010015"/>
    <s v="1/2D"/>
    <m/>
  </r>
  <r>
    <s v="A107020551"/>
    <x v="4"/>
    <x v="0"/>
    <s v="Apart"/>
    <x v="3"/>
    <b v="1"/>
    <n v="2900"/>
    <n v="3200"/>
    <n v="3050"/>
    <s v="Environmental fee per unit"/>
    <n v="7.5"/>
    <n v="188"/>
    <m/>
    <m/>
  </r>
  <r>
    <s v="A107020322"/>
    <x v="4"/>
    <x v="0"/>
    <s v="Apart"/>
    <x v="3"/>
    <b v="1"/>
    <n v="290"/>
    <n v="325"/>
    <n v="307.5"/>
    <s v="Environmental fee per unit"/>
    <n v="0.9"/>
    <n v="173"/>
    <m/>
    <m/>
  </r>
  <r>
    <s v="A107020370"/>
    <x v="4"/>
    <x v="0"/>
    <s v="Apart"/>
    <x v="3"/>
    <b v="1"/>
    <n v="29"/>
    <n v="29"/>
    <n v="29"/>
    <s v="Environmental fee per unit"/>
    <n v="0.192"/>
    <s v="A207011040"/>
    <s v="1/2SC"/>
    <m/>
  </r>
  <r>
    <s v="A107020656"/>
    <x v="4"/>
    <x v="0"/>
    <s v="Apart"/>
    <x v="3"/>
    <b v="1"/>
    <n v="29"/>
    <n v="31"/>
    <n v="30"/>
    <s v="Environmental fee per unit"/>
    <n v="0.192"/>
    <s v="A207011720"/>
    <s v="nsb4"/>
    <m/>
  </r>
  <r>
    <s v="A107020626"/>
    <x v="4"/>
    <x v="0"/>
    <s v="Apart"/>
    <x v="3"/>
    <b v="1"/>
    <n v="300"/>
    <n v="400"/>
    <n v="350"/>
    <s v="Environmental fee per unit"/>
    <n v="0.9"/>
    <s v="A207011640"/>
    <s v="kr10000"/>
    <m/>
  </r>
  <r>
    <s v="A107020054"/>
    <x v="4"/>
    <x v="0"/>
    <s v="Apart"/>
    <x v="3"/>
    <b v="1"/>
    <n v="30"/>
    <n v="30"/>
    <n v="30"/>
    <s v="Environmental fee per unit"/>
    <n v="0.192"/>
    <s v="A207011080"/>
    <s v="5/4AA"/>
    <m/>
  </r>
  <r>
    <s v="A107020274"/>
    <x v="4"/>
    <x v="0"/>
    <s v="Apart"/>
    <x v="3"/>
    <b v="1"/>
    <n v="30"/>
    <n v="60"/>
    <n v="45"/>
    <s v="Environmental fee per unit"/>
    <n v="0.192"/>
    <n v="165"/>
    <m/>
    <m/>
  </r>
  <r>
    <s v="A107020269"/>
    <x v="4"/>
    <x v="0"/>
    <s v="Apart"/>
    <x v="3"/>
    <b v="1"/>
    <n v="3200"/>
    <n v="3500"/>
    <n v="3350"/>
    <s v="Environmental fee per unit"/>
    <n v="7.5"/>
    <n v="189"/>
    <m/>
    <m/>
  </r>
  <r>
    <s v="A107020611"/>
    <x v="4"/>
    <x v="0"/>
    <s v="Apart"/>
    <x v="3"/>
    <b v="1"/>
    <n v="32"/>
    <n v="32"/>
    <n v="32"/>
    <s v="Environmental fee per unit"/>
    <n v="0.192"/>
    <s v="A207011050"/>
    <s v="A"/>
    <m/>
  </r>
  <r>
    <s v="A107020217"/>
    <x v="4"/>
    <x v="0"/>
    <s v="Apart"/>
    <x v="3"/>
    <b v="1"/>
    <n v="325"/>
    <n v="360"/>
    <n v="342.5"/>
    <s v="Environmental fee per unit"/>
    <n v="0.9"/>
    <n v="174"/>
    <m/>
    <m/>
  </r>
  <r>
    <s v="A107020127"/>
    <x v="4"/>
    <x v="0"/>
    <s v="Apart"/>
    <x v="3"/>
    <b v="1"/>
    <n v="3"/>
    <n v="4"/>
    <n v="3.5"/>
    <s v="Environmental fee per unit"/>
    <n v="0.192"/>
    <s v="A207011730"/>
    <s v="n50aaa"/>
    <m/>
  </r>
  <r>
    <s v="A107020753"/>
    <x v="4"/>
    <x v="0"/>
    <s v="Apart"/>
    <x v="3"/>
    <b v="1"/>
    <n v="34"/>
    <n v="38"/>
    <n v="36"/>
    <s v="Environmental fee per unit"/>
    <n v="0.192"/>
    <s v="A207011810"/>
    <s v="kfa1200"/>
    <m/>
  </r>
  <r>
    <s v="A107020764"/>
    <x v="4"/>
    <x v="0"/>
    <s v="Apart"/>
    <x v="3"/>
    <b v="1"/>
    <n v="3500"/>
    <n v="3800"/>
    <n v="3650"/>
    <s v="Environmental fee per unit"/>
    <n v="7.5"/>
    <n v="190"/>
    <m/>
    <m/>
  </r>
  <r>
    <s v="A107020671"/>
    <x v="4"/>
    <x v="0"/>
    <s v="Apart"/>
    <x v="3"/>
    <b v="1"/>
    <n v="360"/>
    <n v="395"/>
    <n v="377.5"/>
    <s v="Environmental fee per unit"/>
    <n v="0.9"/>
    <n v="175"/>
    <m/>
    <m/>
  </r>
  <r>
    <s v="A107020598"/>
    <x v="4"/>
    <x v="0"/>
    <s v="Apart"/>
    <x v="3"/>
    <b v="1"/>
    <n v="3800"/>
    <n v="4100"/>
    <n v="3950"/>
    <s v="Environmental fee per unit"/>
    <n v="7.5"/>
    <n v="191"/>
    <m/>
    <m/>
  </r>
  <r>
    <s v="A107020820"/>
    <x v="4"/>
    <x v="0"/>
    <s v="Apart"/>
    <x v="3"/>
    <b v="1"/>
    <n v="38"/>
    <n v="38"/>
    <n v="38"/>
    <s v="Environmental fee per unit"/>
    <n v="0.192"/>
    <s v="A207011030"/>
    <s v="4/5SC"/>
    <m/>
  </r>
  <r>
    <s v="A107020125"/>
    <x v="4"/>
    <x v="0"/>
    <s v="Apart"/>
    <x v="3"/>
    <b v="1"/>
    <n v="38"/>
    <n v="42"/>
    <n v="40"/>
    <s v="Environmental fee per unit"/>
    <n v="0.192"/>
    <s v="A207011670"/>
    <s v="kr1700ae"/>
    <m/>
  </r>
  <r>
    <s v="A107020511"/>
    <x v="4"/>
    <x v="0"/>
    <s v="Apart"/>
    <x v="3"/>
    <b v="1"/>
    <n v="395"/>
    <n v="430"/>
    <n v="412.5"/>
    <s v="Environmental fee per unit"/>
    <n v="0.9"/>
    <n v="176"/>
    <m/>
    <m/>
  </r>
  <r>
    <s v="A107020730"/>
    <x v="4"/>
    <x v="0"/>
    <s v="Apart"/>
    <x v="3"/>
    <b v="1"/>
    <n v="40"/>
    <n v="46"/>
    <n v="43"/>
    <s v="Environmental fee per unit"/>
    <n v="0.192"/>
    <s v="A107010050"/>
    <s v="KR22"/>
    <s v="E BLOCK"/>
  </r>
  <r>
    <s v="A107020438"/>
    <x v="4"/>
    <x v="0"/>
    <s v="Apart"/>
    <x v="3"/>
    <b v="1"/>
    <n v="4100"/>
    <n v="4400"/>
    <n v="4250"/>
    <s v="Environmental fee per unit"/>
    <n v="7.5"/>
    <n v="192"/>
    <m/>
    <m/>
  </r>
  <r>
    <s v="A107020405"/>
    <x v="4"/>
    <x v="0"/>
    <s v="Apart"/>
    <x v="3"/>
    <b v="1"/>
    <n v="430"/>
    <n v="465"/>
    <n v="447.5"/>
    <s v="Environmental fee per unit"/>
    <n v="0.9"/>
    <n v="177"/>
    <m/>
    <m/>
  </r>
  <r>
    <s v="A107020919"/>
    <x v="4"/>
    <x v="0"/>
    <s v="Apart"/>
    <x v="3"/>
    <b v="1"/>
    <n v="4400"/>
    <n v="4700"/>
    <n v="4550"/>
    <s v="Environmental fee per unit"/>
    <n v="7.5"/>
    <n v="193"/>
    <m/>
    <m/>
  </r>
  <r>
    <s v="A107020156"/>
    <x v="4"/>
    <x v="0"/>
    <s v="Apart"/>
    <x v="3"/>
    <b v="1"/>
    <n v="4"/>
    <n v="5"/>
    <n v="4.5"/>
    <s v="Environmental fee per unit"/>
    <n v="0.192"/>
    <s v="A207011740"/>
    <s v="n50sb1"/>
    <m/>
  </r>
  <r>
    <s v="A107020185"/>
    <x v="4"/>
    <x v="0"/>
    <s v="Apart"/>
    <x v="3"/>
    <b v="1"/>
    <n v="45"/>
    <n v="45"/>
    <n v="45"/>
    <s v="Environmental fee per unit"/>
    <n v="0.192"/>
    <s v="A207011000"/>
    <s v="2/3SC"/>
    <m/>
  </r>
  <r>
    <s v="A107020905"/>
    <x v="4"/>
    <x v="0"/>
    <s v="Apart"/>
    <x v="3"/>
    <b v="1"/>
    <n v="465"/>
    <n v="500"/>
    <n v="482.5"/>
    <s v="Environmental fee per unit"/>
    <n v="0.9"/>
    <n v="178"/>
    <m/>
    <m/>
  </r>
  <r>
    <s v="A107020710"/>
    <x v="4"/>
    <x v="0"/>
    <s v="Apart"/>
    <x v="3"/>
    <b v="1"/>
    <n v="46"/>
    <n v="66"/>
    <n v="56"/>
    <s v="Environmental fee per unit"/>
    <n v="0.192"/>
    <s v="A107010020"/>
    <s v="KR14"/>
    <s v="C"/>
  </r>
  <r>
    <s v="A107020597"/>
    <x v="4"/>
    <x v="0"/>
    <s v="Apart"/>
    <x v="3"/>
    <b v="1"/>
    <n v="4700"/>
    <n v="5000"/>
    <n v="4850"/>
    <s v="Environmental fee per unit"/>
    <n v="7.5"/>
    <n v="194"/>
    <m/>
    <m/>
  </r>
  <r>
    <s v="A107020666"/>
    <x v="4"/>
    <x v="0"/>
    <s v="Apart"/>
    <x v="3"/>
    <b v="1"/>
    <n v="48"/>
    <n v="48"/>
    <n v="48"/>
    <s v="Environmental fee per unit"/>
    <n v="0.192"/>
    <s v="A207011010"/>
    <s v="SC"/>
    <m/>
  </r>
  <r>
    <s v="A107020936"/>
    <x v="4"/>
    <x v="0"/>
    <s v="Apart"/>
    <x v="3"/>
    <b v="1"/>
    <n v="500"/>
    <n v="750"/>
    <n v="625"/>
    <s v="Environmental fee per unit"/>
    <n v="3"/>
    <n v="179"/>
    <m/>
    <m/>
  </r>
  <r>
    <s v="A107020075"/>
    <x v="4"/>
    <x v="0"/>
    <s v="Apart"/>
    <x v="3"/>
    <b v="1"/>
    <n v="56"/>
    <n v="80"/>
    <n v="68"/>
    <s v="Environmental fee per unit"/>
    <n v="0.192"/>
    <s v="A107010010"/>
    <s v="KR20"/>
    <s v="D"/>
  </r>
  <r>
    <s v="A107020461"/>
    <x v="4"/>
    <x v="0"/>
    <s v="Apart"/>
    <x v="3"/>
    <b v="1"/>
    <n v="57"/>
    <n v="57"/>
    <n v="57"/>
    <s v="Environmental fee per unit"/>
    <n v="0.192"/>
    <s v="A207011020"/>
    <s v="5/4 SC"/>
    <m/>
  </r>
  <r>
    <s v="A107020973"/>
    <x v="4"/>
    <x v="0"/>
    <s v="Apart"/>
    <x v="3"/>
    <b v="1"/>
    <n v="6.5"/>
    <n v="6.5"/>
    <n v="6.5"/>
    <s v="Environmental fee per unit"/>
    <n v="0.192"/>
    <s v="A207011100"/>
    <s v="1/3AA"/>
    <m/>
  </r>
  <r>
    <s v="A107020176"/>
    <x v="4"/>
    <x v="0"/>
    <s v="Apart"/>
    <x v="3"/>
    <b v="1"/>
    <n v="600"/>
    <n v="680"/>
    <n v="640"/>
    <s v="Environmental fee per unit"/>
    <n v="3"/>
    <s v="A207011650"/>
    <s v="kr20000"/>
    <m/>
  </r>
  <r>
    <s v="A107020067"/>
    <x v="4"/>
    <x v="0"/>
    <s v="Apart"/>
    <x v="3"/>
    <b v="1"/>
    <n v="60"/>
    <n v="90"/>
    <n v="75"/>
    <s v="Environmental fee per unit"/>
    <n v="0.192"/>
    <n v="166"/>
    <m/>
    <m/>
  </r>
  <r>
    <s v="A107020658"/>
    <x v="4"/>
    <x v="0"/>
    <s v="Apart"/>
    <x v="3"/>
    <b v="1"/>
    <n v="750"/>
    <n v="1000"/>
    <n v="875"/>
    <s v="Environmental fee per unit"/>
    <n v="3"/>
    <n v="180"/>
    <m/>
    <m/>
  </r>
  <r>
    <s v="A107020128"/>
    <x v="4"/>
    <x v="0"/>
    <s v="Apart"/>
    <x v="3"/>
    <b v="1"/>
    <n v="7"/>
    <n v="9"/>
    <n v="8"/>
    <s v="Environmental fee per unit"/>
    <n v="0.192"/>
    <s v="A207011690"/>
    <s v="nsb1"/>
    <m/>
  </r>
  <r>
    <s v="A107020456"/>
    <x v="4"/>
    <x v="0"/>
    <s v="Apart"/>
    <x v="3"/>
    <b v="1"/>
    <n v="8"/>
    <n v="10"/>
    <n v="9"/>
    <s v="Environmental fee per unit"/>
    <n v="0.192"/>
    <s v="A107010040"/>
    <s v="KR03"/>
    <s v="AAA"/>
  </r>
  <r>
    <s v="A107020443"/>
    <x v="4"/>
    <x v="0"/>
    <s v="Apart"/>
    <x v="3"/>
    <b v="1"/>
    <n v="8"/>
    <n v="8"/>
    <n v="8"/>
    <s v="Environmental fee per unit"/>
    <n v="0.192"/>
    <s v="A107011110"/>
    <s v="N"/>
    <m/>
  </r>
  <r>
    <s v="A107020165"/>
    <x v="4"/>
    <x v="0"/>
    <s v="Apart"/>
    <x v="3"/>
    <b v="1"/>
    <n v="8"/>
    <n v="9"/>
    <n v="8.5"/>
    <s v="Environmental fee per unit"/>
    <n v="0.192"/>
    <s v="A207011750"/>
    <s v="n50sb2"/>
    <m/>
  </r>
  <r>
    <s v="A107020216"/>
    <x v="4"/>
    <x v="0"/>
    <s v="Apart"/>
    <x v="3"/>
    <b v="1"/>
    <n v="90"/>
    <n v="120"/>
    <n v="105"/>
    <s v="Environmental fee per unit"/>
    <n v="0.192"/>
    <n v="167"/>
    <m/>
    <m/>
  </r>
  <r>
    <s v="A107020829"/>
    <x v="4"/>
    <x v="0"/>
    <s v="Apart"/>
    <x v="3"/>
    <b v="1"/>
    <n v="9"/>
    <n v="11"/>
    <n v="10"/>
    <s v="Environmental fee per unit"/>
    <n v="0.192"/>
    <s v="A207011680"/>
    <s v="kr225ae"/>
    <m/>
  </r>
  <r>
    <s v="A108020002"/>
    <x v="4"/>
    <x v="1"/>
    <s v="Apart"/>
    <x v="4"/>
    <b v="1"/>
    <n v="0"/>
    <n v="30"/>
    <n v="15"/>
    <s v="Environmental fee per unit"/>
    <n v="6.4000000000000001E-2"/>
    <n v="423"/>
    <m/>
    <m/>
  </r>
  <r>
    <s v="A108020009"/>
    <x v="4"/>
    <x v="1"/>
    <s v="Apart"/>
    <x v="4"/>
    <b v="1"/>
    <n v="10000"/>
    <n v="10500"/>
    <n v="10250"/>
    <s v="Environmental fee per unit"/>
    <n v="5"/>
    <n v="618"/>
    <m/>
    <m/>
  </r>
  <r>
    <s v="A108020957"/>
    <x v="4"/>
    <x v="1"/>
    <s v="Apart"/>
    <x v="4"/>
    <b v="1"/>
    <n v="1000"/>
    <n v="1250"/>
    <n v="1125"/>
    <s v="Environmental fee per unit"/>
    <n v="1"/>
    <n v="502"/>
    <m/>
    <m/>
  </r>
  <r>
    <s v="A108020114"/>
    <x v="4"/>
    <x v="1"/>
    <s v="Apart"/>
    <x v="4"/>
    <b v="1"/>
    <n v="10500"/>
    <n v="11000"/>
    <n v="10750"/>
    <s v="Environmental fee per unit"/>
    <n v="5"/>
    <n v="619"/>
    <m/>
    <m/>
  </r>
  <r>
    <s v="A108020077"/>
    <x v="4"/>
    <x v="1"/>
    <s v="Apart"/>
    <x v="4"/>
    <b v="1"/>
    <n v="11000"/>
    <n v="11500"/>
    <n v="11250"/>
    <s v="Environmental fee per unit"/>
    <n v="5"/>
    <n v="620"/>
    <m/>
    <m/>
  </r>
  <r>
    <s v="A108020967"/>
    <x v="4"/>
    <x v="1"/>
    <s v="Apart"/>
    <x v="4"/>
    <b v="1"/>
    <n v="11500"/>
    <n v="12000"/>
    <n v="11750"/>
    <s v="Environmental fee per unit"/>
    <n v="5"/>
    <n v="621"/>
    <m/>
    <m/>
  </r>
  <r>
    <s v="A108020904"/>
    <x v="4"/>
    <x v="1"/>
    <s v="Apart"/>
    <x v="4"/>
    <b v="1"/>
    <n v="12000"/>
    <n v="12500"/>
    <n v="12250"/>
    <s v="Environmental fee per unit"/>
    <n v="5"/>
    <n v="622"/>
    <m/>
    <m/>
  </r>
  <r>
    <s v="A108020802"/>
    <x v="4"/>
    <x v="1"/>
    <s v="Apart"/>
    <x v="4"/>
    <b v="1"/>
    <n v="120"/>
    <n v="150"/>
    <n v="135"/>
    <s v="Environmental fee per unit"/>
    <n v="6.4000000000000001E-2"/>
    <n v="427"/>
    <m/>
    <m/>
  </r>
  <r>
    <s v="A108020707"/>
    <x v="4"/>
    <x v="1"/>
    <s v="Apart"/>
    <x v="4"/>
    <b v="1"/>
    <n v="12500"/>
    <n v="13000"/>
    <n v="12750"/>
    <s v="Environmental fee per unit"/>
    <n v="5"/>
    <n v="623"/>
    <m/>
    <m/>
  </r>
  <r>
    <s v="A108020267"/>
    <x v="4"/>
    <x v="1"/>
    <s v="Apart"/>
    <x v="4"/>
    <b v="1"/>
    <n v="1250"/>
    <n v="1500"/>
    <n v="1375"/>
    <s v="Environmental fee per unit"/>
    <n v="1"/>
    <n v="503"/>
    <m/>
    <m/>
  </r>
  <r>
    <s v="A108020925"/>
    <x v="4"/>
    <x v="1"/>
    <s v="Apart"/>
    <x v="4"/>
    <b v="1"/>
    <n v="13000"/>
    <n v="13500"/>
    <n v="13250"/>
    <s v="Environmental fee per unit"/>
    <n v="5"/>
    <n v="624"/>
    <m/>
    <m/>
  </r>
  <r>
    <s v="A108020152"/>
    <x v="4"/>
    <x v="1"/>
    <s v="Apart"/>
    <x v="4"/>
    <b v="1"/>
    <n v="13500"/>
    <n v="14000"/>
    <n v="13750"/>
    <s v="Environmental fee per unit"/>
    <n v="5"/>
    <n v="625"/>
    <m/>
    <m/>
  </r>
  <r>
    <s v="A108020558"/>
    <x v="4"/>
    <x v="1"/>
    <s v="Apart"/>
    <x v="4"/>
    <b v="1"/>
    <n v="14000"/>
    <n v="14500"/>
    <n v="14250"/>
    <s v="Environmental fee per unit"/>
    <n v="5"/>
    <n v="626"/>
    <m/>
    <m/>
  </r>
  <r>
    <s v="A108020036"/>
    <x v="4"/>
    <x v="1"/>
    <s v="Apart"/>
    <x v="4"/>
    <b v="1"/>
    <n v="14500"/>
    <n v="15000"/>
    <n v="14750"/>
    <s v="Environmental fee per unit"/>
    <n v="5"/>
    <n v="627"/>
    <m/>
    <m/>
  </r>
  <r>
    <s v="A108020905"/>
    <x v="4"/>
    <x v="1"/>
    <s v="Apart"/>
    <x v="4"/>
    <b v="1"/>
    <n v="15000"/>
    <n v="20000"/>
    <n v="17500"/>
    <s v="Environmental fee per unit"/>
    <n v="5"/>
    <n v="672"/>
    <m/>
    <m/>
  </r>
  <r>
    <s v="A108020209"/>
    <x v="4"/>
    <x v="1"/>
    <s v="Apart"/>
    <x v="4"/>
    <b v="1"/>
    <n v="1500"/>
    <n v="1750"/>
    <n v="1625"/>
    <s v="Environmental fee per unit"/>
    <n v="1"/>
    <n v="504"/>
    <m/>
    <m/>
  </r>
  <r>
    <s v="A108020514"/>
    <x v="4"/>
    <x v="1"/>
    <s v="Apart"/>
    <x v="4"/>
    <b v="1"/>
    <n v="150"/>
    <n v="185"/>
    <n v="167.5"/>
    <s v="Environmental fee per unit"/>
    <n v="0.3"/>
    <n v="458"/>
    <m/>
    <m/>
  </r>
  <r>
    <s v="A108020685"/>
    <x v="4"/>
    <x v="1"/>
    <s v="Apart"/>
    <x v="4"/>
    <b v="1"/>
    <n v="1750"/>
    <n v="2000"/>
    <n v="1875"/>
    <s v="Environmental fee per unit"/>
    <n v="1"/>
    <n v="505"/>
    <m/>
    <m/>
  </r>
  <r>
    <s v="A108020941"/>
    <x v="4"/>
    <x v="1"/>
    <s v="Apart"/>
    <x v="4"/>
    <b v="1"/>
    <n v="185"/>
    <n v="220"/>
    <n v="202.5"/>
    <s v="Environmental fee per unit"/>
    <n v="0.3"/>
    <n v="459"/>
    <m/>
    <m/>
  </r>
  <r>
    <s v="A108020895"/>
    <x v="4"/>
    <x v="1"/>
    <s v="Apart"/>
    <x v="4"/>
    <b v="1"/>
    <n v="20000"/>
    <n v="25000"/>
    <n v="22500"/>
    <s v="Environmental fee per unit"/>
    <n v="5"/>
    <n v="673"/>
    <m/>
    <m/>
  </r>
  <r>
    <s v="A108020955"/>
    <x v="4"/>
    <x v="1"/>
    <s v="Apart"/>
    <x v="4"/>
    <b v="1"/>
    <n v="2000"/>
    <n v="2300"/>
    <n v="2150"/>
    <s v="Environmental fee per unit"/>
    <n v="2.5"/>
    <n v="538"/>
    <m/>
    <m/>
  </r>
  <r>
    <s v="A108020873"/>
    <x v="4"/>
    <x v="1"/>
    <s v="Apart"/>
    <x v="4"/>
    <b v="1"/>
    <n v="220"/>
    <n v="255"/>
    <n v="237.5"/>
    <s v="Environmental fee per unit"/>
    <n v="0.3"/>
    <n v="460"/>
    <m/>
    <m/>
  </r>
  <r>
    <s v="A108020357"/>
    <x v="4"/>
    <x v="1"/>
    <s v="Apart"/>
    <x v="4"/>
    <b v="1"/>
    <n v="2300"/>
    <n v="2600"/>
    <n v="2450"/>
    <s v="Environmental fee per unit"/>
    <n v="2.5"/>
    <n v="539"/>
    <m/>
    <m/>
  </r>
  <r>
    <s v="A108020158"/>
    <x v="4"/>
    <x v="1"/>
    <s v="Apart"/>
    <x v="4"/>
    <b v="1"/>
    <n v="25000"/>
    <n v="999999999"/>
    <m/>
    <m/>
    <m/>
    <n v="680"/>
    <m/>
    <m/>
  </r>
  <r>
    <s v="A108020543"/>
    <x v="4"/>
    <x v="1"/>
    <s v="Apart"/>
    <x v="4"/>
    <b v="1"/>
    <n v="255"/>
    <n v="290"/>
    <n v="272.5"/>
    <s v="Environmental fee per unit"/>
    <n v="0.3"/>
    <n v="461"/>
    <m/>
    <m/>
  </r>
  <r>
    <s v="A108020902"/>
    <x v="4"/>
    <x v="1"/>
    <s v="Apart"/>
    <x v="4"/>
    <b v="1"/>
    <n v="2600"/>
    <n v="2900"/>
    <n v="2750"/>
    <s v="Environmental fee per unit"/>
    <n v="2.5"/>
    <n v="540"/>
    <m/>
    <m/>
  </r>
  <r>
    <s v="A108020070"/>
    <x v="4"/>
    <x v="1"/>
    <s v="Apart"/>
    <x v="4"/>
    <b v="1"/>
    <n v="2900"/>
    <n v="3200"/>
    <n v="3050"/>
    <s v="Environmental fee per unit"/>
    <n v="2.5"/>
    <n v="541"/>
    <m/>
    <m/>
  </r>
  <r>
    <s v="A108020161"/>
    <x v="4"/>
    <x v="1"/>
    <s v="Apart"/>
    <x v="4"/>
    <b v="1"/>
    <n v="290"/>
    <n v="325"/>
    <n v="307.5"/>
    <s v="Environmental fee per unit"/>
    <n v="0.3"/>
    <n v="462"/>
    <m/>
    <m/>
  </r>
  <r>
    <s v="A108020399"/>
    <x v="4"/>
    <x v="1"/>
    <s v="Apart"/>
    <x v="4"/>
    <b v="1"/>
    <n v="30"/>
    <n v="60"/>
    <n v="45"/>
    <s v="Environmental fee per unit"/>
    <n v="6.4000000000000001E-2"/>
    <n v="424"/>
    <m/>
    <m/>
  </r>
  <r>
    <s v="A108020900"/>
    <x v="4"/>
    <x v="1"/>
    <s v="Apart"/>
    <x v="4"/>
    <b v="1"/>
    <n v="3200"/>
    <n v="3500"/>
    <n v="3350"/>
    <s v="Environmental fee per unit"/>
    <n v="2.5"/>
    <n v="542"/>
    <m/>
    <m/>
  </r>
  <r>
    <s v="A108020058"/>
    <x v="4"/>
    <x v="1"/>
    <s v="Apart"/>
    <x v="4"/>
    <b v="1"/>
    <n v="325"/>
    <n v="360"/>
    <n v="342.5"/>
    <s v="Environmental fee per unit"/>
    <n v="0.3"/>
    <n v="463"/>
    <m/>
    <m/>
  </r>
  <r>
    <s v="A108020250"/>
    <x v="4"/>
    <x v="1"/>
    <s v="Apart"/>
    <x v="4"/>
    <b v="1"/>
    <n v="3500"/>
    <n v="3800"/>
    <n v="3650"/>
    <s v="Environmental fee per unit"/>
    <n v="2.5"/>
    <n v="543"/>
    <m/>
    <m/>
  </r>
  <r>
    <s v="A108020983"/>
    <x v="4"/>
    <x v="1"/>
    <s v="Apart"/>
    <x v="4"/>
    <b v="1"/>
    <n v="360"/>
    <n v="395"/>
    <n v="377.5"/>
    <s v="Environmental fee per unit"/>
    <n v="0.3"/>
    <n v="464"/>
    <m/>
    <m/>
  </r>
  <r>
    <s v="A108020378"/>
    <x v="4"/>
    <x v="1"/>
    <s v="Apart"/>
    <x v="4"/>
    <b v="1"/>
    <n v="3800"/>
    <n v="4100"/>
    <n v="3950"/>
    <s v="Environmental fee per unit"/>
    <n v="2.5"/>
    <n v="544"/>
    <m/>
    <m/>
  </r>
  <r>
    <s v="A108020520"/>
    <x v="4"/>
    <x v="1"/>
    <s v="Apart"/>
    <x v="4"/>
    <b v="1"/>
    <n v="395"/>
    <n v="430"/>
    <n v="412.5"/>
    <s v="Environmental fee per unit"/>
    <n v="0.3"/>
    <n v="465"/>
    <m/>
    <m/>
  </r>
  <r>
    <s v="A108020291"/>
    <x v="4"/>
    <x v="1"/>
    <s v="Apart"/>
    <x v="4"/>
    <b v="1"/>
    <n v="4100"/>
    <n v="4400"/>
    <n v="4250"/>
    <s v="Environmental fee per unit"/>
    <n v="2.5"/>
    <n v="545"/>
    <m/>
    <m/>
  </r>
  <r>
    <s v="A108020082"/>
    <x v="4"/>
    <x v="1"/>
    <s v="Apart"/>
    <x v="4"/>
    <b v="1"/>
    <n v="430"/>
    <n v="465"/>
    <n v="447.5"/>
    <s v="Environmental fee per unit"/>
    <n v="0.3"/>
    <n v="466"/>
    <m/>
    <m/>
  </r>
  <r>
    <s v="A108020448"/>
    <x v="4"/>
    <x v="1"/>
    <s v="Apart"/>
    <x v="4"/>
    <b v="1"/>
    <n v="4400"/>
    <n v="4700"/>
    <n v="4550"/>
    <s v="Environmental fee per unit"/>
    <n v="2.5"/>
    <n v="546"/>
    <m/>
    <m/>
  </r>
  <r>
    <s v="A108020871"/>
    <x v="4"/>
    <x v="1"/>
    <s v="Apart"/>
    <x v="4"/>
    <b v="1"/>
    <n v="465"/>
    <n v="500"/>
    <n v="482.5"/>
    <s v="Environmental fee per unit"/>
    <n v="0.3"/>
    <n v="467"/>
    <m/>
    <m/>
  </r>
  <r>
    <s v="A108020853"/>
    <x v="4"/>
    <x v="1"/>
    <s v="Apart"/>
    <x v="4"/>
    <b v="1"/>
    <n v="4700"/>
    <n v="5000"/>
    <n v="4850"/>
    <s v="Environmental fee per unit"/>
    <n v="2.5"/>
    <n v="547"/>
    <m/>
    <m/>
  </r>
  <r>
    <s v="A108020133"/>
    <x v="4"/>
    <x v="1"/>
    <s v="Apart"/>
    <x v="4"/>
    <b v="1"/>
    <n v="5000"/>
    <n v="5500"/>
    <n v="5250"/>
    <s v="Environmental fee per unit"/>
    <n v="5"/>
    <n v="608"/>
    <m/>
    <m/>
  </r>
  <r>
    <s v="A108020535"/>
    <x v="4"/>
    <x v="1"/>
    <s v="Apart"/>
    <x v="4"/>
    <b v="1"/>
    <n v="500"/>
    <n v="750"/>
    <n v="625"/>
    <s v="Environmental fee per unit"/>
    <n v="1"/>
    <n v="500"/>
    <m/>
    <m/>
  </r>
  <r>
    <s v="A108020652"/>
    <x v="4"/>
    <x v="1"/>
    <s v="Apart"/>
    <x v="4"/>
    <b v="1"/>
    <n v="5500"/>
    <n v="6000"/>
    <n v="5750"/>
    <s v="Environmental fee per unit"/>
    <n v="5"/>
    <n v="609"/>
    <m/>
    <m/>
  </r>
  <r>
    <s v="A108020268"/>
    <x v="4"/>
    <x v="1"/>
    <s v="Apart"/>
    <x v="4"/>
    <b v="1"/>
    <n v="6000"/>
    <n v="6500"/>
    <n v="6250"/>
    <s v="Environmental fee per unit"/>
    <n v="5"/>
    <n v="610"/>
    <m/>
    <m/>
  </r>
  <r>
    <s v="A108020271"/>
    <x v="4"/>
    <x v="1"/>
    <s v="Apart"/>
    <x v="4"/>
    <b v="1"/>
    <n v="60"/>
    <n v="90"/>
    <n v="75"/>
    <s v="Environmental fee per unit"/>
    <n v="6.4000000000000001E-2"/>
    <n v="425"/>
    <m/>
    <m/>
  </r>
  <r>
    <s v="A108020165"/>
    <x v="4"/>
    <x v="1"/>
    <s v="Apart"/>
    <x v="4"/>
    <b v="1"/>
    <n v="6500"/>
    <n v="7000"/>
    <n v="6750"/>
    <s v="Environmental fee per unit"/>
    <n v="5"/>
    <n v="611"/>
    <m/>
    <m/>
  </r>
  <r>
    <s v="A108020759"/>
    <x v="4"/>
    <x v="1"/>
    <s v="Apart"/>
    <x v="4"/>
    <b v="1"/>
    <n v="7000"/>
    <n v="7500"/>
    <n v="7250"/>
    <s v="Environmental fee per unit"/>
    <n v="5"/>
    <n v="612"/>
    <m/>
    <m/>
  </r>
  <r>
    <s v="A108020452"/>
    <x v="4"/>
    <x v="1"/>
    <s v="Apart"/>
    <x v="4"/>
    <b v="1"/>
    <n v="7500"/>
    <n v="8000"/>
    <n v="7750"/>
    <s v="Environmental fee per unit"/>
    <n v="5"/>
    <n v="613"/>
    <m/>
    <m/>
  </r>
  <r>
    <s v="A108020323"/>
    <x v="4"/>
    <x v="1"/>
    <s v="Apart"/>
    <x v="4"/>
    <b v="1"/>
    <n v="750"/>
    <n v="1000"/>
    <n v="875"/>
    <s v="Environmental fee per unit"/>
    <n v="1"/>
    <n v="501"/>
    <m/>
    <m/>
  </r>
  <r>
    <s v="A108020564"/>
    <x v="4"/>
    <x v="1"/>
    <s v="Apart"/>
    <x v="4"/>
    <b v="1"/>
    <n v="8000"/>
    <n v="8500"/>
    <n v="8250"/>
    <s v="Environmental fee per unit"/>
    <n v="5"/>
    <n v="614"/>
    <m/>
    <m/>
  </r>
  <r>
    <s v="A108020722"/>
    <x v="4"/>
    <x v="1"/>
    <s v="Apart"/>
    <x v="4"/>
    <b v="1"/>
    <n v="8500"/>
    <n v="9000"/>
    <n v="8750"/>
    <s v="Environmental fee per unit"/>
    <n v="5"/>
    <n v="615"/>
    <m/>
    <m/>
  </r>
  <r>
    <s v="A108020437"/>
    <x v="4"/>
    <x v="1"/>
    <s v="Apart"/>
    <x v="4"/>
    <b v="1"/>
    <n v="9000"/>
    <n v="9500"/>
    <n v="9250"/>
    <s v="Environmental fee per unit"/>
    <n v="5"/>
    <n v="616"/>
    <m/>
    <m/>
  </r>
  <r>
    <s v="A108020948"/>
    <x v="4"/>
    <x v="1"/>
    <s v="Apart"/>
    <x v="4"/>
    <b v="1"/>
    <n v="90"/>
    <n v="120"/>
    <n v="105"/>
    <s v="Environmental fee per unit"/>
    <n v="6.4000000000000001E-2"/>
    <n v="426"/>
    <m/>
    <m/>
  </r>
  <r>
    <s v="A108020574"/>
    <x v="4"/>
    <x v="1"/>
    <s v="Apart"/>
    <x v="4"/>
    <b v="1"/>
    <n v="9500"/>
    <n v="10000"/>
    <n v="9750"/>
    <s v="Environmental fee per unit"/>
    <n v="5"/>
    <n v="617"/>
    <m/>
    <m/>
  </r>
  <r>
    <s v="A108020032"/>
    <x v="4"/>
    <x v="0"/>
    <s v="Apart"/>
    <x v="4"/>
    <b v="1"/>
    <n v="0"/>
    <n v="30"/>
    <n v="15"/>
    <s v="Environmental fee per unit"/>
    <n v="6.4000000000000001E-2"/>
    <n v="19"/>
    <m/>
    <m/>
  </r>
  <r>
    <s v="A108020791"/>
    <x v="4"/>
    <x v="0"/>
    <s v="Apart"/>
    <x v="4"/>
    <b v="1"/>
    <n v="1000"/>
    <n v="1250"/>
    <n v="1125"/>
    <s v="Environmental fee per unit"/>
    <n v="1"/>
    <n v="98"/>
    <m/>
    <m/>
  </r>
  <r>
    <s v="A108020756"/>
    <x v="4"/>
    <x v="0"/>
    <s v="Apart"/>
    <x v="4"/>
    <b v="1"/>
    <n v="10"/>
    <n v="12"/>
    <n v="12"/>
    <s v="Environmental fee per unit"/>
    <n v="6.4000000000000001E-2"/>
    <s v="A208011090"/>
    <s v="1/2AA"/>
    <m/>
  </r>
  <r>
    <s v="A108020238"/>
    <x v="4"/>
    <x v="0"/>
    <s v="Apart"/>
    <x v="4"/>
    <b v="1"/>
    <n v="120"/>
    <n v="150"/>
    <n v="135"/>
    <s v="Environmental fee per unit"/>
    <n v="6.4000000000000001E-2"/>
    <n v="23"/>
    <m/>
    <m/>
  </r>
  <r>
    <s v="A108020296"/>
    <x v="4"/>
    <x v="0"/>
    <s v="Apart"/>
    <x v="4"/>
    <b v="1"/>
    <n v="1250"/>
    <n v="1500"/>
    <n v="1375"/>
    <s v="Environmental fee per unit"/>
    <n v="1"/>
    <n v="99"/>
    <m/>
    <m/>
  </r>
  <r>
    <s v="A108020472"/>
    <x v="4"/>
    <x v="0"/>
    <s v="Apart"/>
    <x v="4"/>
    <b v="1"/>
    <n v="14"/>
    <n v="20"/>
    <n v="17"/>
    <s v="Environmental fee per unit"/>
    <n v="6.4000000000000001E-2"/>
    <s v="A208011082"/>
    <s v="4/5 AA"/>
    <m/>
  </r>
  <r>
    <s v="A108020081"/>
    <x v="4"/>
    <x v="0"/>
    <s v="Apart"/>
    <x v="4"/>
    <b v="1"/>
    <n v="1500"/>
    <n v="1750"/>
    <n v="1625"/>
    <s v="Environmental fee per unit"/>
    <n v="1"/>
    <n v="100"/>
    <m/>
    <m/>
  </r>
  <r>
    <s v="A108020104"/>
    <x v="4"/>
    <x v="0"/>
    <s v="Apart"/>
    <x v="4"/>
    <b v="1"/>
    <n v="150"/>
    <n v="185"/>
    <n v="167.5"/>
    <s v="Environmental fee per unit"/>
    <n v="0.3"/>
    <n v="54"/>
    <m/>
    <m/>
  </r>
  <r>
    <s v="A108020611"/>
    <x v="4"/>
    <x v="0"/>
    <s v="Apart"/>
    <x v="4"/>
    <b v="1"/>
    <n v="16"/>
    <n v="18"/>
    <n v="18"/>
    <s v="Environmental fee per unit"/>
    <n v="6.4000000000000001E-2"/>
    <s v="A208011070"/>
    <s v="2/3Af"/>
    <m/>
  </r>
  <r>
    <s v="A108020344"/>
    <x v="4"/>
    <x v="0"/>
    <s v="Apart"/>
    <x v="4"/>
    <b v="1"/>
    <n v="16"/>
    <n v="20"/>
    <n v="18"/>
    <s v="Environmental fee per unit"/>
    <n v="6.4000000000000001E-2"/>
    <s v="A208011085"/>
    <s v="2/3AA"/>
    <m/>
  </r>
  <r>
    <s v="A108020875"/>
    <x v="4"/>
    <x v="0"/>
    <s v="Apart"/>
    <x v="4"/>
    <b v="1"/>
    <n v="1750"/>
    <n v="2000"/>
    <n v="1875"/>
    <s v="Environmental fee per unit"/>
    <n v="1"/>
    <n v="101"/>
    <m/>
    <m/>
  </r>
  <r>
    <s v="A108020094"/>
    <x v="4"/>
    <x v="0"/>
    <s v="Apart"/>
    <x v="4"/>
    <b v="1"/>
    <n v="185"/>
    <n v="220"/>
    <n v="202.5"/>
    <s v="Environmental fee per unit"/>
    <n v="0.3"/>
    <n v="55"/>
    <m/>
    <m/>
  </r>
  <r>
    <s v="A108020167"/>
    <x v="4"/>
    <x v="0"/>
    <s v="Apart"/>
    <x v="4"/>
    <b v="1"/>
    <n v="2000"/>
    <n v="2300"/>
    <n v="2150"/>
    <s v="Environmental fee per unit"/>
    <n v="2.5"/>
    <n v="134"/>
    <m/>
    <m/>
  </r>
  <r>
    <s v="A108020116"/>
    <x v="4"/>
    <x v="0"/>
    <s v="Apart"/>
    <x v="4"/>
    <b v="1"/>
    <n v="20"/>
    <n v="28"/>
    <n v="24"/>
    <s v="Environmental fee per unit"/>
    <n v="6.4000000000000001E-2"/>
    <s v="A108010030"/>
    <s v="HR6"/>
    <s v="AA / HR15/51"/>
  </r>
  <r>
    <s v="A108020389"/>
    <x v="4"/>
    <x v="0"/>
    <s v="Apart"/>
    <x v="4"/>
    <b v="1"/>
    <n v="220"/>
    <n v="255"/>
    <n v="237.5"/>
    <s v="Environmental fee per unit"/>
    <n v="0.3"/>
    <n v="56"/>
    <m/>
    <m/>
  </r>
  <r>
    <s v="A108020428"/>
    <x v="4"/>
    <x v="0"/>
    <s v="Apart"/>
    <x v="4"/>
    <b v="1"/>
    <n v="22"/>
    <n v="26"/>
    <n v="26"/>
    <s v="Environmental fee per unit"/>
    <n v="6.4000000000000001E-2"/>
    <s v="A208011060"/>
    <s v="4/5Af"/>
    <m/>
  </r>
  <r>
    <s v="A108020473"/>
    <x v="4"/>
    <x v="0"/>
    <s v="Apart"/>
    <x v="4"/>
    <b v="1"/>
    <n v="2300"/>
    <n v="2600"/>
    <n v="2450"/>
    <s v="Environmental fee per unit"/>
    <n v="2.5"/>
    <n v="135"/>
    <m/>
    <m/>
  </r>
  <r>
    <s v="A108020660"/>
    <x v="4"/>
    <x v="0"/>
    <s v="Apart"/>
    <x v="4"/>
    <b v="1"/>
    <n v="2"/>
    <n v="3"/>
    <n v="220"/>
    <s v="Environmental fee per unit"/>
    <n v="6.4000000000000001E-2"/>
    <s v="A208011240"/>
    <s v="F"/>
    <m/>
  </r>
  <r>
    <s v="A108020497"/>
    <x v="4"/>
    <x v="0"/>
    <s v="Apart"/>
    <x v="4"/>
    <b v="1"/>
    <n v="2"/>
    <n v="4"/>
    <n v="3"/>
    <s v="Environmental fee per unit"/>
    <n v="6.4000000000000001E-2"/>
    <s v="A208011103"/>
    <s v="1/3AAA"/>
    <m/>
  </r>
  <r>
    <s v="A108020018"/>
    <x v="4"/>
    <x v="0"/>
    <s v="Apart"/>
    <x v="4"/>
    <b v="1"/>
    <n v="25"/>
    <n v="29"/>
    <n v="29"/>
    <s v="Environmental fee per unit"/>
    <n v="6.4000000000000001E-2"/>
    <s v="A208011040"/>
    <s v="1/2SC"/>
    <m/>
  </r>
  <r>
    <s v="A108020099"/>
    <x v="4"/>
    <x v="0"/>
    <s v="Apart"/>
    <x v="4"/>
    <b v="1"/>
    <n v="255"/>
    <n v="290"/>
    <n v="272.5"/>
    <s v="Environmental fee per unit"/>
    <n v="0.3"/>
    <n v="57"/>
    <m/>
    <m/>
  </r>
  <r>
    <s v="A108020388"/>
    <x v="4"/>
    <x v="0"/>
    <s v="Apart"/>
    <x v="4"/>
    <b v="1"/>
    <n v="2600"/>
    <n v="2900"/>
    <n v="2750"/>
    <s v="Environmental fee per unit"/>
    <n v="2.5"/>
    <n v="136"/>
    <m/>
    <m/>
  </r>
  <r>
    <s v="A108020405"/>
    <x v="4"/>
    <x v="0"/>
    <s v="Apart"/>
    <x v="4"/>
    <b v="1"/>
    <n v="26"/>
    <n v="30"/>
    <n v="30"/>
    <s v="Environmental fee per unit"/>
    <n v="6.4000000000000001E-2"/>
    <s v="A208011080"/>
    <s v="5/4AA"/>
    <m/>
  </r>
  <r>
    <s v="A108020796"/>
    <x v="4"/>
    <x v="0"/>
    <s v="Apart"/>
    <x v="4"/>
    <b v="1"/>
    <n v="27"/>
    <n v="31"/>
    <n v="29"/>
    <s v="Environmental fee per unit"/>
    <n v="6.4000000000000001E-2"/>
    <s v="A208011061"/>
    <s v="4/5A"/>
    <m/>
  </r>
  <r>
    <s v="A108020548"/>
    <x v="4"/>
    <x v="0"/>
    <s v="Apart"/>
    <x v="4"/>
    <b v="1"/>
    <n v="28"/>
    <n v="32"/>
    <n v="32"/>
    <s v="Environmental fee per unit"/>
    <n v="6.4000000000000001E-2"/>
    <s v="A208011050"/>
    <s v="A"/>
    <m/>
  </r>
  <r>
    <s v="A108020276"/>
    <x v="4"/>
    <x v="0"/>
    <s v="Apart"/>
    <x v="4"/>
    <b v="1"/>
    <n v="2900"/>
    <n v="3200"/>
    <n v="3050"/>
    <s v="Environmental fee per unit"/>
    <n v="2.5"/>
    <n v="137"/>
    <m/>
    <m/>
  </r>
  <r>
    <s v="A108020367"/>
    <x v="4"/>
    <x v="0"/>
    <s v="Apart"/>
    <x v="4"/>
    <b v="1"/>
    <n v="290"/>
    <n v="325"/>
    <n v="307.5"/>
    <s v="Environmental fee per unit"/>
    <n v="0.3"/>
    <n v="58"/>
    <m/>
    <m/>
  </r>
  <r>
    <s v="A108020030"/>
    <x v="4"/>
    <x v="0"/>
    <s v="Apart"/>
    <x v="4"/>
    <b v="1"/>
    <n v="30"/>
    <n v="60"/>
    <n v="45"/>
    <s v="Environmental fee per unit"/>
    <n v="6.4000000000000001E-2"/>
    <n v="20"/>
    <m/>
    <s v="5/4A"/>
  </r>
  <r>
    <s v="A108020947"/>
    <x v="4"/>
    <x v="0"/>
    <s v="Apart"/>
    <x v="4"/>
    <b v="1"/>
    <n v="3200"/>
    <n v="3500"/>
    <n v="3350"/>
    <s v="Environmental fee per unit"/>
    <n v="2.5"/>
    <n v="138"/>
    <m/>
    <m/>
  </r>
  <r>
    <s v="A108020619"/>
    <x v="4"/>
    <x v="0"/>
    <s v="Apart"/>
    <x v="4"/>
    <b v="1"/>
    <n v="32"/>
    <n v="38"/>
    <n v="38"/>
    <s v="Environmental fee per unit"/>
    <n v="6.4000000000000001E-2"/>
    <s v="A208011030"/>
    <s v="4/5SC"/>
    <m/>
  </r>
  <r>
    <s v="A108020867"/>
    <x v="4"/>
    <x v="0"/>
    <s v="Apart"/>
    <x v="4"/>
    <b v="1"/>
    <n v="325"/>
    <n v="360"/>
    <n v="342.5"/>
    <s v="Environmental fee per unit"/>
    <n v="0.3"/>
    <n v="59"/>
    <m/>
    <m/>
  </r>
  <r>
    <s v="A108020655"/>
    <x v="4"/>
    <x v="0"/>
    <s v="Apart"/>
    <x v="4"/>
    <b v="1"/>
    <n v="3500"/>
    <n v="3800"/>
    <n v="3650"/>
    <s v="Environmental fee per unit"/>
    <n v="2.5"/>
    <n v="139"/>
    <m/>
    <m/>
  </r>
  <r>
    <s v="A108020352"/>
    <x v="4"/>
    <x v="0"/>
    <s v="Apart"/>
    <x v="4"/>
    <b v="1"/>
    <n v="360"/>
    <n v="395"/>
    <n v="377.5"/>
    <s v="Environmental fee per unit"/>
    <n v="0.3"/>
    <n v="60"/>
    <m/>
    <m/>
  </r>
  <r>
    <s v="A108020704"/>
    <x v="4"/>
    <x v="0"/>
    <s v="Apart"/>
    <x v="4"/>
    <b v="1"/>
    <n v="3800"/>
    <n v="4100"/>
    <n v="3950"/>
    <s v="Environmental fee per unit"/>
    <n v="2.5"/>
    <n v="140"/>
    <m/>
    <m/>
  </r>
  <r>
    <s v="A108020618"/>
    <x v="4"/>
    <x v="0"/>
    <s v="Apart"/>
    <x v="4"/>
    <b v="1"/>
    <n v="395"/>
    <n v="430"/>
    <n v="412.5"/>
    <s v="Environmental fee per unit"/>
    <n v="0.3"/>
    <n v="61"/>
    <m/>
    <m/>
  </r>
  <r>
    <s v="A108020219"/>
    <x v="4"/>
    <x v="0"/>
    <s v="Apart"/>
    <x v="4"/>
    <b v="1"/>
    <n v="4.5"/>
    <n v="6.5"/>
    <n v="6.5"/>
    <s v="Environmental fee per unit"/>
    <n v="6.4000000000000001E-2"/>
    <s v="A208011100"/>
    <s v="1/3AA"/>
    <m/>
  </r>
  <r>
    <s v="A108020215"/>
    <x v="4"/>
    <x v="0"/>
    <s v="Apart"/>
    <x v="4"/>
    <b v="1"/>
    <n v="40"/>
    <n v="48"/>
    <n v="48"/>
    <s v="Environmental fee per unit"/>
    <n v="6.4000000000000001E-2"/>
    <s v="A208011010"/>
    <s v="SC"/>
    <m/>
  </r>
  <r>
    <s v="A108020570"/>
    <x v="4"/>
    <x v="0"/>
    <s v="Apart"/>
    <x v="4"/>
    <b v="1"/>
    <n v="4100"/>
    <n v="4400"/>
    <n v="4250"/>
    <s v="Environmental fee per unit"/>
    <n v="2.5"/>
    <n v="141"/>
    <m/>
    <m/>
  </r>
  <r>
    <s v="A108020539"/>
    <x v="4"/>
    <x v="0"/>
    <s v="Apart"/>
    <x v="4"/>
    <b v="1"/>
    <n v="41"/>
    <n v="45"/>
    <n v="43"/>
    <s v="Environmental fee per unit"/>
    <n v="6.4000000000000001E-2"/>
    <s v="A208011000"/>
    <s v="2/3(1/2)C"/>
    <m/>
  </r>
  <r>
    <s v="A108020270"/>
    <x v="4"/>
    <x v="0"/>
    <s v="Apart"/>
    <x v="4"/>
    <b v="1"/>
    <n v="430"/>
    <n v="465"/>
    <n v="447.5"/>
    <s v="Environmental fee per unit"/>
    <n v="0.3"/>
    <n v="62"/>
    <m/>
    <m/>
  </r>
  <r>
    <s v="A108020321"/>
    <x v="4"/>
    <x v="0"/>
    <s v="Apart"/>
    <x v="4"/>
    <b v="1"/>
    <n v="43"/>
    <n v="47"/>
    <n v="45"/>
    <s v="Environmental fee per unit"/>
    <n v="6.4000000000000001E-2"/>
    <s v="A108010050"/>
    <s v="HR22"/>
    <s v="E BLOCK"/>
  </r>
  <r>
    <s v="A108020224"/>
    <x v="4"/>
    <x v="0"/>
    <s v="Apart"/>
    <x v="4"/>
    <b v="1"/>
    <n v="4400"/>
    <n v="4700"/>
    <n v="4550"/>
    <s v="Environmental fee per unit"/>
    <n v="2.5"/>
    <n v="142"/>
    <m/>
    <m/>
  </r>
  <r>
    <s v="A108020661"/>
    <x v="4"/>
    <x v="0"/>
    <s v="Apart"/>
    <x v="4"/>
    <b v="1"/>
    <n v="4"/>
    <n v="5"/>
    <n v="4.5"/>
    <s v="Environmental fee per unit"/>
    <n v="6.4000000000000001E-2"/>
    <s v="A208011102"/>
    <s v="1/2AAA"/>
    <m/>
  </r>
  <r>
    <s v="A108020826"/>
    <x v="4"/>
    <x v="0"/>
    <s v="Apart"/>
    <x v="4"/>
    <b v="1"/>
    <n v="465"/>
    <n v="500"/>
    <n v="482.5"/>
    <s v="Environmental fee per unit"/>
    <n v="0.3"/>
    <n v="63"/>
    <m/>
    <m/>
  </r>
  <r>
    <s v="A108020701"/>
    <x v="4"/>
    <x v="0"/>
    <s v="Apart"/>
    <x v="4"/>
    <b v="1"/>
    <n v="4700"/>
    <n v="5000"/>
    <n v="4850"/>
    <s v="Environmental fee per unit"/>
    <n v="2.5"/>
    <n v="143"/>
    <m/>
    <m/>
  </r>
  <r>
    <s v="A108020784"/>
    <x v="4"/>
    <x v="0"/>
    <s v="Apart"/>
    <x v="4"/>
    <b v="1"/>
    <n v="4"/>
    <n v="8"/>
    <n v="6"/>
    <s v="Environmental fee per unit"/>
    <n v="6.4000000000000001E-2"/>
    <s v="A208011101"/>
    <s v="2/3AAA"/>
    <m/>
  </r>
  <r>
    <s v="A108020677"/>
    <x v="4"/>
    <x v="0"/>
    <s v="Apart"/>
    <x v="4"/>
    <b v="1"/>
    <n v="500"/>
    <n v="750"/>
    <n v="625"/>
    <s v="Environmental fee per unit"/>
    <n v="1"/>
    <n v="96"/>
    <m/>
    <m/>
  </r>
  <r>
    <s v="A108020952"/>
    <x v="4"/>
    <x v="0"/>
    <s v="Apart"/>
    <x v="4"/>
    <b v="1"/>
    <n v="50"/>
    <n v="58"/>
    <n v="57"/>
    <s v="Environmental fee per unit"/>
    <n v="6.4000000000000001E-2"/>
    <s v="A208011020"/>
    <s v="5/4 SC"/>
    <m/>
  </r>
  <r>
    <s v="A108020969"/>
    <x v="4"/>
    <x v="0"/>
    <s v="Apart"/>
    <x v="4"/>
    <b v="1"/>
    <n v="50"/>
    <n v="60"/>
    <n v="55"/>
    <s v="Environmental fee per unit"/>
    <n v="6.4000000000000001E-2"/>
    <s v="A208011120"/>
    <s v="4/3A"/>
    <m/>
  </r>
  <r>
    <s v="A108020140"/>
    <x v="4"/>
    <x v="0"/>
    <s v="Apart"/>
    <x v="4"/>
    <b v="1"/>
    <n v="50"/>
    <n v="66"/>
    <n v="58"/>
    <s v="Environmental fee per unit"/>
    <n v="6.4000000000000001E-2"/>
    <s v="A108010020"/>
    <s v="HR14"/>
    <s v="C / HR25/43"/>
  </r>
  <r>
    <s v="A108020375"/>
    <x v="4"/>
    <x v="0"/>
    <s v="Apart"/>
    <x v="4"/>
    <b v="1"/>
    <n v="60"/>
    <n v="80"/>
    <n v="70"/>
    <s v="Environmental fee per unit"/>
    <n v="6.4000000000000001E-2"/>
    <s v="A108010010"/>
    <s v="HR20"/>
    <s v="D / HR35/62"/>
  </r>
  <r>
    <s v="A108020095"/>
    <x v="4"/>
    <x v="0"/>
    <s v="Apart"/>
    <x v="4"/>
    <b v="1"/>
    <n v="60"/>
    <n v="90"/>
    <n v="75"/>
    <s v="Environmental fee per unit"/>
    <n v="6.4000000000000001E-2"/>
    <n v="21"/>
    <m/>
    <s v="1/2D"/>
  </r>
  <r>
    <s v="A108020932"/>
    <x v="4"/>
    <x v="0"/>
    <s v="Apart"/>
    <x v="4"/>
    <b v="1"/>
    <n v="6"/>
    <n v="8"/>
    <n v="8"/>
    <s v="Environmental fee per unit"/>
    <n v="6.4000000000000001E-2"/>
    <s v="A208011110"/>
    <s v="N"/>
    <m/>
  </r>
  <r>
    <s v="A108020233"/>
    <x v="4"/>
    <x v="0"/>
    <s v="Apart"/>
    <x v="4"/>
    <b v="1"/>
    <n v="750"/>
    <n v="1000"/>
    <n v="875"/>
    <s v="Environmental fee per unit"/>
    <n v="1"/>
    <n v="97"/>
    <m/>
    <m/>
  </r>
  <r>
    <s v="A108020285"/>
    <x v="4"/>
    <x v="0"/>
    <s v="Apart"/>
    <x v="4"/>
    <b v="1"/>
    <n v="8"/>
    <n v="10"/>
    <n v="9"/>
    <s v="Environmental fee per unit"/>
    <n v="6.4000000000000001E-2"/>
    <s v="A108010040"/>
    <s v="HR3"/>
    <s v="AAA /HR11/45"/>
  </r>
  <r>
    <s v="A108020223"/>
    <x v="4"/>
    <x v="0"/>
    <s v="Apart"/>
    <x v="4"/>
    <b v="1"/>
    <n v="90"/>
    <n v="120"/>
    <n v="105"/>
    <s v="Environmental fee per unit"/>
    <n v="6.4000000000000001E-2"/>
    <n v="22"/>
    <m/>
    <m/>
  </r>
  <r>
    <s v="A104020980"/>
    <x v="4"/>
    <x v="1"/>
    <s v="Apart"/>
    <x v="5"/>
    <b v="0"/>
    <n v="0"/>
    <n v="5"/>
    <n v="2.5"/>
    <s v="Environmental fee per unit"/>
    <n v="6.4000000000000001E-2"/>
    <n v="433"/>
    <m/>
    <m/>
  </r>
  <r>
    <s v="A104020802"/>
    <x v="4"/>
    <x v="1"/>
    <s v="Apart"/>
    <x v="5"/>
    <b v="0"/>
    <n v="10"/>
    <n v="15"/>
    <n v="12.5"/>
    <s v="Environmental fee per unit"/>
    <n v="6.4000000000000001E-2"/>
    <n v="435"/>
    <m/>
    <m/>
  </r>
  <r>
    <s v="A104020748"/>
    <x v="4"/>
    <x v="1"/>
    <s v="Apart"/>
    <x v="5"/>
    <b v="0"/>
    <n v="5"/>
    <n v="10"/>
    <n v="7.5"/>
    <s v="Environmental fee per unit"/>
    <n v="6.4000000000000001E-2"/>
    <n v="434"/>
    <m/>
    <m/>
  </r>
  <r>
    <s v="A104020733"/>
    <x v="4"/>
    <x v="0"/>
    <s v="Apart"/>
    <x v="5"/>
    <b v="0"/>
    <n v="0"/>
    <n v="5"/>
    <n v="2.5"/>
    <s v="Environmental fee per unit"/>
    <n v="6.4000000000000001E-2"/>
    <n v="29"/>
    <m/>
    <m/>
  </r>
  <r>
    <s v="A104020718"/>
    <x v="4"/>
    <x v="0"/>
    <s v="Apart"/>
    <x v="5"/>
    <b v="0"/>
    <n v="10"/>
    <n v="15"/>
    <n v="12.5"/>
    <s v="Environmental fee per unit"/>
    <n v="6.4000000000000001E-2"/>
    <n v="31"/>
    <m/>
    <m/>
  </r>
  <r>
    <s v="A104020665"/>
    <x v="4"/>
    <x v="0"/>
    <s v="Apart"/>
    <x v="5"/>
    <b v="0"/>
    <n v="5"/>
    <n v="10"/>
    <n v="7.5"/>
    <s v="Environmental fee per unit"/>
    <n v="6.4000000000000001E-2"/>
    <n v="30"/>
    <m/>
    <m/>
  </r>
  <r>
    <s v="A105020803"/>
    <x v="4"/>
    <x v="1"/>
    <s v="Apart"/>
    <x v="6"/>
    <b v="0"/>
    <n v="0"/>
    <n v="30"/>
    <n v="15"/>
    <s v="Environmental fee per unit"/>
    <n v="6.4000000000000001E-2"/>
    <n v="428"/>
    <m/>
    <m/>
  </r>
  <r>
    <s v="A105020955"/>
    <x v="4"/>
    <x v="1"/>
    <s v="Apart"/>
    <x v="6"/>
    <b v="0"/>
    <n v="10000"/>
    <n v="10500"/>
    <n v="10250"/>
    <s v="Environmental fee per unit"/>
    <n v="5"/>
    <n v="638"/>
    <m/>
    <m/>
  </r>
  <r>
    <s v="A105020244"/>
    <x v="4"/>
    <x v="1"/>
    <s v="Apart"/>
    <x v="6"/>
    <b v="0"/>
    <n v="1000"/>
    <n v="1250"/>
    <n v="1125"/>
    <s v="Environmental fee per unit"/>
    <n v="1"/>
    <n v="508"/>
    <m/>
    <m/>
  </r>
  <r>
    <s v="A105020815"/>
    <x v="4"/>
    <x v="1"/>
    <s v="Apart"/>
    <x v="6"/>
    <b v="0"/>
    <n v="10500"/>
    <n v="11000"/>
    <n v="10750"/>
    <s v="Environmental fee per unit"/>
    <n v="5"/>
    <n v="639"/>
    <m/>
    <m/>
  </r>
  <r>
    <s v="A105020995"/>
    <x v="4"/>
    <x v="1"/>
    <s v="Apart"/>
    <x v="6"/>
    <b v="0"/>
    <n v="11000"/>
    <n v="11500"/>
    <n v="11250"/>
    <s v="Environmental fee per unit"/>
    <n v="5"/>
    <n v="640"/>
    <m/>
    <m/>
  </r>
  <r>
    <s v="A105020881"/>
    <x v="4"/>
    <x v="1"/>
    <s v="Apart"/>
    <x v="6"/>
    <b v="0"/>
    <n v="11500"/>
    <n v="12000"/>
    <n v="11750"/>
    <s v="Environmental fee per unit"/>
    <n v="5"/>
    <n v="641"/>
    <m/>
    <m/>
  </r>
  <r>
    <s v="A105020040"/>
    <x v="4"/>
    <x v="1"/>
    <s v="Apart"/>
    <x v="6"/>
    <b v="0"/>
    <n v="12000"/>
    <n v="12500"/>
    <n v="12250"/>
    <s v="Environmental fee per unit"/>
    <n v="5"/>
    <n v="642"/>
    <m/>
    <m/>
  </r>
  <r>
    <s v="A105020713"/>
    <x v="4"/>
    <x v="1"/>
    <s v="Apart"/>
    <x v="6"/>
    <b v="0"/>
    <n v="120"/>
    <n v="150"/>
    <n v="135"/>
    <s v="Environmental fee per unit"/>
    <n v="6.4000000000000001E-2"/>
    <n v="432"/>
    <m/>
    <m/>
  </r>
  <r>
    <s v="A105020366"/>
    <x v="4"/>
    <x v="1"/>
    <s v="Apart"/>
    <x v="6"/>
    <b v="0"/>
    <n v="12500"/>
    <n v="13000"/>
    <n v="12750"/>
    <s v="Environmental fee per unit"/>
    <n v="5"/>
    <n v="643"/>
    <m/>
    <m/>
  </r>
  <r>
    <s v="A105020271"/>
    <x v="4"/>
    <x v="1"/>
    <s v="Apart"/>
    <x v="6"/>
    <b v="0"/>
    <n v="1250"/>
    <n v="1500"/>
    <n v="1375"/>
    <s v="Environmental fee per unit"/>
    <n v="1"/>
    <n v="509"/>
    <m/>
    <m/>
  </r>
  <r>
    <s v="A105020215"/>
    <x v="4"/>
    <x v="1"/>
    <s v="Apart"/>
    <x v="6"/>
    <b v="0"/>
    <n v="13000"/>
    <n v="13500"/>
    <n v="13250"/>
    <s v="Environmental fee per unit"/>
    <n v="5"/>
    <n v="644"/>
    <m/>
    <m/>
  </r>
  <r>
    <s v="A105020698"/>
    <x v="4"/>
    <x v="1"/>
    <s v="Apart"/>
    <x v="6"/>
    <b v="0"/>
    <n v="13500"/>
    <n v="14000"/>
    <n v="13750"/>
    <s v="Environmental fee per unit"/>
    <n v="5"/>
    <n v="645"/>
    <m/>
    <m/>
  </r>
  <r>
    <s v="A105020255"/>
    <x v="4"/>
    <x v="1"/>
    <s v="Apart"/>
    <x v="6"/>
    <b v="0"/>
    <n v="14000"/>
    <n v="14500"/>
    <n v="14250"/>
    <s v="Environmental fee per unit"/>
    <n v="5"/>
    <n v="646"/>
    <m/>
    <m/>
  </r>
  <r>
    <s v="A105020712"/>
    <x v="4"/>
    <x v="1"/>
    <s v="Apart"/>
    <x v="6"/>
    <b v="0"/>
    <n v="14400"/>
    <n v="14600"/>
    <n v="14500"/>
    <s v="Environmental fee per unit"/>
    <n v="5"/>
    <s v="A205011380"/>
    <s v="6AS8/100-5"/>
    <m/>
  </r>
  <r>
    <s v="A105020682"/>
    <x v="4"/>
    <x v="1"/>
    <s v="Apart"/>
    <x v="6"/>
    <b v="0"/>
    <n v="14500"/>
    <n v="15000"/>
    <n v="14750"/>
    <s v="Environmental fee per unit"/>
    <n v="5"/>
    <n v="647"/>
    <m/>
    <m/>
  </r>
  <r>
    <s v="A105020416"/>
    <x v="4"/>
    <x v="1"/>
    <s v="Apart"/>
    <x v="6"/>
    <b v="0"/>
    <n v="15000"/>
    <n v="20000"/>
    <n v="17500"/>
    <s v="Environmental fee per unit"/>
    <n v="5"/>
    <n v="674"/>
    <m/>
    <m/>
  </r>
  <r>
    <s v="A105020405"/>
    <x v="4"/>
    <x v="1"/>
    <s v="Apart"/>
    <x v="6"/>
    <b v="0"/>
    <n v="1500"/>
    <n v="1750"/>
    <n v="1625"/>
    <s v="Environmental fee per unit"/>
    <n v="1"/>
    <n v="510"/>
    <m/>
    <m/>
  </r>
  <r>
    <s v="A105020190"/>
    <x v="4"/>
    <x v="1"/>
    <s v="Apart"/>
    <x v="6"/>
    <b v="0"/>
    <n v="150"/>
    <n v="185"/>
    <n v="167.5"/>
    <s v="Environmental fee per unit"/>
    <n v="0.3"/>
    <n v="468"/>
    <m/>
    <m/>
  </r>
  <r>
    <s v="A105020308"/>
    <x v="4"/>
    <x v="1"/>
    <s v="Apart"/>
    <x v="6"/>
    <b v="0"/>
    <n v="17000"/>
    <n v="18000"/>
    <n v="17500"/>
    <s v="Environmental fee per unit"/>
    <n v="5"/>
    <s v="A205011390"/>
    <s v="8AS10"/>
    <m/>
  </r>
  <r>
    <s v="A105020134"/>
    <x v="4"/>
    <x v="1"/>
    <s v="Apart"/>
    <x v="6"/>
    <b v="0"/>
    <n v="1750"/>
    <n v="2000"/>
    <n v="1875"/>
    <s v="Environmental fee per unit"/>
    <n v="1"/>
    <n v="511"/>
    <m/>
    <m/>
  </r>
  <r>
    <s v="A105020070"/>
    <x v="4"/>
    <x v="1"/>
    <s v="Apart"/>
    <x v="6"/>
    <b v="0"/>
    <n v="185"/>
    <n v="220"/>
    <n v="202.5"/>
    <s v="Environmental fee per unit"/>
    <n v="0.3"/>
    <n v="469"/>
    <m/>
    <m/>
  </r>
  <r>
    <s v="A105020997"/>
    <x v="4"/>
    <x v="1"/>
    <s v="Apart"/>
    <x v="6"/>
    <b v="0"/>
    <n v="20000"/>
    <n v="25000"/>
    <n v="22500"/>
    <s v="Environmental fee per unit"/>
    <n v="5"/>
    <n v="675"/>
    <m/>
    <m/>
  </r>
  <r>
    <s v="A105020556"/>
    <x v="4"/>
    <x v="1"/>
    <s v="Apart"/>
    <x v="6"/>
    <b v="0"/>
    <n v="2000"/>
    <n v="2300"/>
    <n v="2150"/>
    <s v="Environmental fee per unit"/>
    <n v="2.5"/>
    <n v="548"/>
    <m/>
    <m/>
  </r>
  <r>
    <s v="A105020609"/>
    <x v="4"/>
    <x v="1"/>
    <s v="Apart"/>
    <x v="6"/>
    <b v="0"/>
    <n v="220"/>
    <n v="255"/>
    <n v="237.5"/>
    <s v="Environmental fee per unit"/>
    <n v="0.3"/>
    <n v="470"/>
    <m/>
    <m/>
  </r>
  <r>
    <s v="A105020720"/>
    <x v="4"/>
    <x v="1"/>
    <s v="Apart"/>
    <x v="6"/>
    <b v="0"/>
    <n v="2300"/>
    <n v="2600"/>
    <n v="2450"/>
    <s v="Environmental fee per unit"/>
    <n v="2.5"/>
    <n v="549"/>
    <m/>
    <m/>
  </r>
  <r>
    <s v="A105020947"/>
    <x v="4"/>
    <x v="1"/>
    <s v="Apart"/>
    <x v="6"/>
    <b v="0"/>
    <n v="25000"/>
    <n v="999999999"/>
    <m/>
    <m/>
    <m/>
    <n v="681"/>
    <m/>
    <m/>
  </r>
  <r>
    <s v="A105020069"/>
    <x v="4"/>
    <x v="1"/>
    <s v="Apart"/>
    <x v="6"/>
    <b v="0"/>
    <n v="255"/>
    <n v="290"/>
    <n v="272.5"/>
    <s v="Environmental fee per unit"/>
    <n v="0.3"/>
    <n v="471"/>
    <m/>
    <m/>
  </r>
  <r>
    <s v="A105020309"/>
    <x v="4"/>
    <x v="1"/>
    <s v="Apart"/>
    <x v="6"/>
    <b v="0"/>
    <n v="2600"/>
    <n v="2900"/>
    <n v="2750"/>
    <s v="Environmental fee per unit"/>
    <n v="2.5"/>
    <n v="550"/>
    <m/>
    <m/>
  </r>
  <r>
    <s v="A105020293"/>
    <x v="4"/>
    <x v="1"/>
    <s v="Apart"/>
    <x v="6"/>
    <b v="0"/>
    <n v="2800"/>
    <n v="4000"/>
    <n v="3400"/>
    <s v="Environmental fee per unit"/>
    <n v="2.5"/>
    <s v="A205011150"/>
    <s v="6AS6"/>
    <s v="9 VOLTS"/>
  </r>
  <r>
    <s v="A105020626"/>
    <x v="4"/>
    <x v="1"/>
    <s v="Apart"/>
    <x v="6"/>
    <b v="0"/>
    <n v="2900"/>
    <n v="3200"/>
    <n v="3050"/>
    <s v="Environmental fee per unit"/>
    <n v="2.5"/>
    <n v="551"/>
    <m/>
    <s v="BLOC"/>
  </r>
  <r>
    <s v="A105020691"/>
    <x v="4"/>
    <x v="1"/>
    <s v="Apart"/>
    <x v="6"/>
    <b v="0"/>
    <n v="290"/>
    <n v="325"/>
    <n v="307.5"/>
    <s v="Environmental fee per unit"/>
    <n v="0.3"/>
    <n v="472"/>
    <m/>
    <m/>
  </r>
  <r>
    <s v="A105020465"/>
    <x v="4"/>
    <x v="1"/>
    <s v="Apart"/>
    <x v="6"/>
    <b v="0"/>
    <n v="30"/>
    <n v="60"/>
    <n v="45"/>
    <s v="Environmental fee per unit"/>
    <n v="6.4000000000000001E-2"/>
    <n v="429"/>
    <m/>
    <m/>
  </r>
  <r>
    <s v="A105020229"/>
    <x v="4"/>
    <x v="1"/>
    <s v="Apart"/>
    <x v="6"/>
    <b v="0"/>
    <n v="3070"/>
    <n v="3270"/>
    <n v="3170"/>
    <s v="Environmental fee per unit"/>
    <n v="2.5"/>
    <s v="A205011320"/>
    <s v="6AS3/150"/>
    <m/>
  </r>
  <r>
    <s v="A105020826"/>
    <x v="4"/>
    <x v="1"/>
    <s v="Apart"/>
    <x v="6"/>
    <b v="0"/>
    <n v="3200"/>
    <n v="3500"/>
    <n v="3350"/>
    <s v="Environmental fee per unit"/>
    <n v="2.5"/>
    <n v="552"/>
    <m/>
    <s v="BLOC"/>
  </r>
  <r>
    <s v="A105020882"/>
    <x v="4"/>
    <x v="1"/>
    <s v="Apart"/>
    <x v="6"/>
    <b v="0"/>
    <n v="325"/>
    <n v="360"/>
    <n v="342.5"/>
    <s v="Environmental fee per unit"/>
    <n v="0.3"/>
    <n v="473"/>
    <m/>
    <m/>
  </r>
  <r>
    <s v="A105020669"/>
    <x v="4"/>
    <x v="1"/>
    <s v="Apart"/>
    <x v="6"/>
    <b v="0"/>
    <n v="3500"/>
    <n v="3800"/>
    <n v="3650"/>
    <s v="Environmental fee per unit"/>
    <n v="2.5"/>
    <n v="553"/>
    <m/>
    <s v="BLOC"/>
  </r>
  <r>
    <s v="A105020240"/>
    <x v="4"/>
    <x v="1"/>
    <s v="Apart"/>
    <x v="6"/>
    <b v="0"/>
    <n v="360"/>
    <n v="395"/>
    <n v="377.5"/>
    <s v="Environmental fee per unit"/>
    <n v="0.3"/>
    <n v="474"/>
    <m/>
    <m/>
  </r>
  <r>
    <s v="A105020856"/>
    <x v="4"/>
    <x v="1"/>
    <s v="Apart"/>
    <x v="6"/>
    <b v="0"/>
    <n v="37000"/>
    <n v="39000"/>
    <n v="38000"/>
    <m/>
    <m/>
    <s v="A205011400"/>
    <s v="9AS10-2"/>
    <m/>
  </r>
  <r>
    <s v="A105020541"/>
    <x v="4"/>
    <x v="1"/>
    <s v="Apart"/>
    <x v="6"/>
    <b v="0"/>
    <n v="3800"/>
    <n v="4100"/>
    <n v="3950"/>
    <s v="Environmental fee per unit"/>
    <n v="2.5"/>
    <n v="554"/>
    <m/>
    <s v="BLOC"/>
  </r>
  <r>
    <s v="A105020413"/>
    <x v="4"/>
    <x v="1"/>
    <s v="Apart"/>
    <x v="6"/>
    <b v="0"/>
    <n v="395"/>
    <n v="430"/>
    <n v="412.5"/>
    <s v="Environmental fee per unit"/>
    <n v="0.3"/>
    <n v="475"/>
    <m/>
    <m/>
  </r>
  <r>
    <s v="A105020048"/>
    <x v="4"/>
    <x v="1"/>
    <s v="Apart"/>
    <x v="6"/>
    <b v="0"/>
    <n v="4000"/>
    <n v="4400"/>
    <n v="4200"/>
    <s v="Environmental fee per unit"/>
    <n v="2.5"/>
    <s v="A205011200"/>
    <s v="8AS3/120"/>
    <s v="12VOLTS"/>
  </r>
  <r>
    <s v="A105020429"/>
    <x v="4"/>
    <x v="1"/>
    <s v="Apart"/>
    <x v="6"/>
    <b v="0"/>
    <n v="4100"/>
    <n v="4300"/>
    <n v="4200"/>
    <s v="Environmental fee per unit"/>
    <n v="2.5"/>
    <s v="A205011330"/>
    <s v="8AS3/120"/>
    <m/>
  </r>
  <r>
    <s v="A105020008"/>
    <x v="4"/>
    <x v="1"/>
    <s v="Apart"/>
    <x v="6"/>
    <b v="0"/>
    <n v="4100"/>
    <n v="4400"/>
    <n v="4250"/>
    <s v="Environmental fee per unit"/>
    <n v="2.5"/>
    <n v="555"/>
    <m/>
    <m/>
  </r>
  <r>
    <s v="A105020147"/>
    <x v="4"/>
    <x v="1"/>
    <s v="Apart"/>
    <x v="6"/>
    <b v="0"/>
    <n v="4270"/>
    <n v="4470"/>
    <n v="4370"/>
    <s v="Environmental fee per unit"/>
    <n v="2.5"/>
    <s v="A205011340"/>
    <s v="AS10-2 2AS10"/>
    <m/>
  </r>
  <r>
    <s v="A105020122"/>
    <x v="4"/>
    <x v="1"/>
    <s v="Apart"/>
    <x v="6"/>
    <b v="0"/>
    <n v="430"/>
    <n v="465"/>
    <n v="447.5"/>
    <s v="Environmental fee per unit"/>
    <n v="0.3"/>
    <n v="476"/>
    <m/>
    <m/>
  </r>
  <r>
    <s v="A105020683"/>
    <x v="4"/>
    <x v="1"/>
    <s v="Apart"/>
    <x v="6"/>
    <b v="0"/>
    <n v="4400"/>
    <n v="4700"/>
    <n v="4550"/>
    <s v="Environmental fee per unit"/>
    <n v="2.5"/>
    <n v="556"/>
    <m/>
    <m/>
  </r>
  <r>
    <s v="A105020964"/>
    <x v="4"/>
    <x v="1"/>
    <s v="Apart"/>
    <x v="6"/>
    <b v="0"/>
    <n v="465"/>
    <n v="500"/>
    <n v="482.5"/>
    <s v="Environmental fee per unit"/>
    <n v="0.3"/>
    <n v="477"/>
    <m/>
    <m/>
  </r>
  <r>
    <s v="A105020836"/>
    <x v="4"/>
    <x v="1"/>
    <s v="Apart"/>
    <x v="6"/>
    <b v="0"/>
    <n v="4700"/>
    <n v="5000"/>
    <n v="4850"/>
    <s v="Environmental fee per unit"/>
    <n v="2.5"/>
    <n v="557"/>
    <m/>
    <m/>
  </r>
  <r>
    <s v="A105020639"/>
    <x v="4"/>
    <x v="1"/>
    <s v="Apart"/>
    <x v="6"/>
    <b v="0"/>
    <n v="4900"/>
    <n v="5100"/>
    <n v="5000"/>
    <s v="Environmental fee per unit"/>
    <n v="2.5"/>
    <s v="A205011350"/>
    <s v="2AS8/125-4"/>
    <m/>
  </r>
  <r>
    <s v="A105020854"/>
    <x v="4"/>
    <x v="1"/>
    <s v="Apart"/>
    <x v="6"/>
    <b v="0"/>
    <n v="5000"/>
    <n v="5500"/>
    <n v="5250"/>
    <s v="Environmental fee per unit"/>
    <n v="5"/>
    <n v="628"/>
    <m/>
    <m/>
  </r>
  <r>
    <s v="A105020733"/>
    <x v="4"/>
    <x v="1"/>
    <s v="Apart"/>
    <x v="6"/>
    <b v="0"/>
    <n v="500"/>
    <n v="750"/>
    <n v="625"/>
    <s v="Environmental fee per unit"/>
    <n v="1"/>
    <n v="506"/>
    <m/>
    <m/>
  </r>
  <r>
    <s v="A105020378"/>
    <x v="4"/>
    <x v="1"/>
    <s v="Apart"/>
    <x v="6"/>
    <b v="0"/>
    <n v="5500"/>
    <n v="6000"/>
    <n v="5750"/>
    <s v="Environmental fee per unit"/>
    <n v="5"/>
    <n v="629"/>
    <m/>
    <m/>
  </r>
  <r>
    <s v="A105020596"/>
    <x v="4"/>
    <x v="1"/>
    <s v="Apart"/>
    <x v="6"/>
    <b v="0"/>
    <n v="6000"/>
    <n v="6500"/>
    <n v="6250"/>
    <s v="Environmental fee per unit"/>
    <n v="5"/>
    <n v="630"/>
    <m/>
    <m/>
  </r>
  <r>
    <s v="A105020292"/>
    <x v="4"/>
    <x v="1"/>
    <s v="Apart"/>
    <x v="6"/>
    <b v="0"/>
    <n v="60"/>
    <n v="90"/>
    <n v="75"/>
    <s v="Environmental fee per unit"/>
    <n v="6.4000000000000001E-2"/>
    <n v="430"/>
    <m/>
    <m/>
  </r>
  <r>
    <s v="A105020151"/>
    <x v="4"/>
    <x v="1"/>
    <s v="Apart"/>
    <x v="6"/>
    <b v="0"/>
    <n v="6500"/>
    <n v="7000"/>
    <n v="6750"/>
    <s v="Environmental fee per unit"/>
    <n v="5"/>
    <n v="631"/>
    <m/>
    <m/>
  </r>
  <r>
    <s v="A105020440"/>
    <x v="4"/>
    <x v="1"/>
    <s v="Apart"/>
    <x v="6"/>
    <b v="0"/>
    <n v="7000"/>
    <n v="7500"/>
    <n v="7250"/>
    <s v="Environmental fee per unit"/>
    <n v="5"/>
    <n v="632"/>
    <m/>
    <m/>
  </r>
  <r>
    <s v="A105020142"/>
    <x v="4"/>
    <x v="1"/>
    <s v="Apart"/>
    <x v="6"/>
    <b v="0"/>
    <n v="7000"/>
    <n v="7600"/>
    <n v="7300"/>
    <s v="Environmental fee per unit"/>
    <n v="5"/>
    <s v="A205011250"/>
    <s v="6AS8/350"/>
    <s v="BLOC"/>
  </r>
  <r>
    <s v="A105020777"/>
    <x v="4"/>
    <x v="1"/>
    <s v="Apart"/>
    <x v="6"/>
    <b v="0"/>
    <n v="7200"/>
    <n v="7400"/>
    <n v="7300"/>
    <s v="Environmental fee per unit"/>
    <n v="5"/>
    <s v="A205011360"/>
    <s v="6AS8/350"/>
    <m/>
  </r>
  <r>
    <s v="A105020130"/>
    <x v="4"/>
    <x v="1"/>
    <s v="Apart"/>
    <x v="6"/>
    <b v="0"/>
    <n v="7500"/>
    <n v="8000"/>
    <n v="7750"/>
    <s v="Environmental fee per unit"/>
    <n v="5"/>
    <n v="633"/>
    <m/>
    <m/>
  </r>
  <r>
    <s v="A105020321"/>
    <x v="4"/>
    <x v="1"/>
    <s v="Apart"/>
    <x v="6"/>
    <b v="0"/>
    <n v="750"/>
    <n v="1000"/>
    <n v="875"/>
    <s v="Environmental fee per unit"/>
    <n v="1"/>
    <n v="507"/>
    <m/>
    <m/>
  </r>
  <r>
    <s v="A105020042"/>
    <x v="4"/>
    <x v="1"/>
    <s v="Apart"/>
    <x v="6"/>
    <b v="0"/>
    <n v="8000"/>
    <n v="8500"/>
    <n v="8250"/>
    <s v="Environmental fee per unit"/>
    <n v="5"/>
    <n v="634"/>
    <m/>
    <m/>
  </r>
  <r>
    <s v="A105020315"/>
    <x v="4"/>
    <x v="1"/>
    <s v="Apart"/>
    <x v="6"/>
    <b v="0"/>
    <n v="8500"/>
    <n v="9000"/>
    <n v="8750"/>
    <s v="Environmental fee per unit"/>
    <n v="5"/>
    <n v="635"/>
    <m/>
    <m/>
  </r>
  <r>
    <s v="A105020895"/>
    <x v="4"/>
    <x v="1"/>
    <s v="Apart"/>
    <x v="6"/>
    <b v="0"/>
    <n v="9000"/>
    <n v="9400"/>
    <n v="9200"/>
    <s v="Environmental fee per unit"/>
    <n v="5"/>
    <s v="A205011210"/>
    <s v="4AS10"/>
    <m/>
  </r>
  <r>
    <s v="A105020373"/>
    <x v="4"/>
    <x v="1"/>
    <s v="Apart"/>
    <x v="6"/>
    <b v="0"/>
    <n v="9000"/>
    <n v="9500"/>
    <n v="9250"/>
    <s v="Environmental fee per unit"/>
    <n v="5"/>
    <n v="636"/>
    <m/>
    <m/>
  </r>
  <r>
    <s v="A105020433"/>
    <x v="4"/>
    <x v="1"/>
    <s v="Apart"/>
    <x v="6"/>
    <b v="0"/>
    <n v="90"/>
    <n v="120"/>
    <n v="105"/>
    <s v="Environmental fee per unit"/>
    <n v="6.4000000000000001E-2"/>
    <n v="431"/>
    <m/>
    <m/>
  </r>
  <r>
    <s v="A105020528"/>
    <x v="4"/>
    <x v="1"/>
    <s v="Apart"/>
    <x v="6"/>
    <b v="0"/>
    <n v="9100"/>
    <n v="9300"/>
    <n v="9200"/>
    <s v="Environmental fee per unit"/>
    <n v="5"/>
    <s v="A205011370"/>
    <s v="4AS8-3"/>
    <m/>
  </r>
  <r>
    <s v="A105020920"/>
    <x v="4"/>
    <x v="1"/>
    <s v="Apart"/>
    <x v="6"/>
    <b v="0"/>
    <n v="9500"/>
    <n v="10000"/>
    <n v="9750"/>
    <s v="Environmental fee per unit"/>
    <n v="5"/>
    <n v="637"/>
    <m/>
    <m/>
  </r>
  <r>
    <s v="A105020517"/>
    <x v="4"/>
    <x v="0"/>
    <s v="Apart"/>
    <x v="6"/>
    <b v="0"/>
    <n v="0"/>
    <n v="30"/>
    <n v="15"/>
    <s v="Environmental fee per unit"/>
    <n v="6.4000000000000001E-2"/>
    <n v="24"/>
    <m/>
    <m/>
  </r>
  <r>
    <s v="A105020103"/>
    <x v="4"/>
    <x v="0"/>
    <s v="Apart"/>
    <x v="6"/>
    <b v="0"/>
    <n v="1000"/>
    <n v="1250"/>
    <n v="1125"/>
    <s v="Environmental fee per unit"/>
    <n v="1"/>
    <n v="104"/>
    <m/>
    <m/>
  </r>
  <r>
    <s v="A105020247"/>
    <x v="4"/>
    <x v="0"/>
    <s v="Apart"/>
    <x v="6"/>
    <b v="0"/>
    <n v="100"/>
    <n v="150"/>
    <n v="125"/>
    <s v="Environmental fee per unit"/>
    <n v="6.4000000000000001E-2"/>
    <s v="A205011180"/>
    <s v="AR40"/>
    <m/>
  </r>
  <r>
    <s v="A105020709"/>
    <x v="4"/>
    <x v="0"/>
    <s v="Apart"/>
    <x v="6"/>
    <b v="0"/>
    <n v="1200"/>
    <n v="1400"/>
    <n v="1300"/>
    <s v="Environmental fee per unit"/>
    <n v="1"/>
    <s v="A205011278"/>
    <s v="2AS2/90-2"/>
    <s v="BLOC"/>
  </r>
  <r>
    <s v="A105020203"/>
    <x v="4"/>
    <x v="0"/>
    <s v="Apart"/>
    <x v="6"/>
    <b v="0"/>
    <n v="120"/>
    <n v="150"/>
    <n v="135"/>
    <s v="Environmental fee per unit"/>
    <n v="6.4000000000000001E-2"/>
    <n v="28"/>
    <m/>
    <m/>
  </r>
  <r>
    <s v="A105020389"/>
    <x v="4"/>
    <x v="0"/>
    <s v="Apart"/>
    <x v="6"/>
    <b v="0"/>
    <n v="1250"/>
    <n v="1500"/>
    <n v="1375"/>
    <s v="Environmental fee per unit"/>
    <n v="1"/>
    <n v="105"/>
    <m/>
    <m/>
  </r>
  <r>
    <s v="A105020629"/>
    <x v="4"/>
    <x v="0"/>
    <s v="Apart"/>
    <x v="6"/>
    <b v="0"/>
    <n v="1400"/>
    <n v="1600"/>
    <n v="1500"/>
    <s v="Environmental fee per unit"/>
    <n v="1"/>
    <s v="A205011280"/>
    <s v="AS8"/>
    <m/>
  </r>
  <r>
    <s v="A105020284"/>
    <x v="4"/>
    <x v="0"/>
    <s v="Apart"/>
    <x v="6"/>
    <b v="0"/>
    <n v="1500"/>
    <n v="1750"/>
    <n v="1625"/>
    <s v="Environmental fee per unit"/>
    <n v="1"/>
    <n v="106"/>
    <m/>
    <m/>
  </r>
  <r>
    <s v="A105020101"/>
    <x v="4"/>
    <x v="0"/>
    <s v="Apart"/>
    <x v="6"/>
    <b v="0"/>
    <n v="1500"/>
    <n v="1750"/>
    <n v="1625"/>
    <s v="Environmental fee per unit"/>
    <n v="1"/>
    <s v="A205010000"/>
    <s v="6AS3/65"/>
    <s v="9 VOLTS"/>
  </r>
  <r>
    <s v="A105020044"/>
    <x v="4"/>
    <x v="0"/>
    <s v="Apart"/>
    <x v="6"/>
    <b v="0"/>
    <n v="150"/>
    <n v="185"/>
    <n v="167.5"/>
    <s v="Environmental fee per unit"/>
    <n v="0.3"/>
    <n v="64"/>
    <m/>
    <m/>
  </r>
  <r>
    <s v="A105020083"/>
    <x v="4"/>
    <x v="0"/>
    <s v="Apart"/>
    <x v="6"/>
    <b v="0"/>
    <n v="1600"/>
    <n v="1760"/>
    <n v="1680"/>
    <s v="Environmental fee per unit"/>
    <n v="1"/>
    <s v="A205010010"/>
    <s v="5AS3/90"/>
    <s v="7.5 VOLTS"/>
  </r>
  <r>
    <s v="A105020326"/>
    <x v="4"/>
    <x v="0"/>
    <s v="Apart"/>
    <x v="6"/>
    <b v="0"/>
    <n v="1600"/>
    <n v="1900"/>
    <n v="1750"/>
    <s v="Environmental fee per unit"/>
    <n v="1"/>
    <s v="A205010020"/>
    <s v="6AS3/45"/>
    <s v="9 VOLTS"/>
  </r>
  <r>
    <s v="A105020140"/>
    <x v="4"/>
    <x v="0"/>
    <s v="Apart"/>
    <x v="6"/>
    <b v="0"/>
    <n v="1600"/>
    <n v="2000"/>
    <n v="1800"/>
    <s v="Environmental fee per unit"/>
    <n v="1"/>
    <s v="A205011160"/>
    <s v="6AS4"/>
    <s v="9 VOLTS"/>
  </r>
  <r>
    <s v="A105020464"/>
    <x v="4"/>
    <x v="0"/>
    <s v="Apart"/>
    <x v="6"/>
    <b v="0"/>
    <n v="1750"/>
    <n v="2000"/>
    <n v="1875"/>
    <s v="Environmental fee per unit"/>
    <n v="1"/>
    <n v="107"/>
    <m/>
    <m/>
  </r>
  <r>
    <s v="A105020064"/>
    <x v="4"/>
    <x v="0"/>
    <s v="Apart"/>
    <x v="6"/>
    <b v="0"/>
    <n v="1800"/>
    <n v="2100"/>
    <n v="1950"/>
    <s v="Environmental fee per unit"/>
    <n v="1"/>
    <s v="A205010030"/>
    <s v="8AS360"/>
    <s v="12 VOLTS"/>
  </r>
  <r>
    <s v="A105020747"/>
    <x v="4"/>
    <x v="0"/>
    <s v="Apart"/>
    <x v="6"/>
    <b v="0"/>
    <n v="185"/>
    <n v="220"/>
    <n v="202.5"/>
    <s v="Environmental fee per unit"/>
    <n v="0.3"/>
    <n v="65"/>
    <m/>
    <m/>
  </r>
  <r>
    <s v="A105020332"/>
    <x v="4"/>
    <x v="0"/>
    <s v="Apart"/>
    <x v="6"/>
    <b v="0"/>
    <n v="2000"/>
    <n v="2300"/>
    <n v="2150"/>
    <s v="Environmental fee per unit"/>
    <n v="2.5"/>
    <n v="144"/>
    <m/>
    <m/>
  </r>
  <r>
    <s v="A105020731"/>
    <x v="4"/>
    <x v="0"/>
    <s v="Apart"/>
    <x v="6"/>
    <b v="0"/>
    <n v="2000"/>
    <n v="2400"/>
    <n v="2200"/>
    <s v="Environmental fee per unit"/>
    <n v="2.5"/>
    <s v="A205010040"/>
    <s v="6AS3/90"/>
    <s v="9 VOLTS"/>
  </r>
  <r>
    <s v="A105020439"/>
    <x v="4"/>
    <x v="0"/>
    <s v="Apart"/>
    <x v="6"/>
    <b v="0"/>
    <n v="200"/>
    <n v="260"/>
    <n v="230"/>
    <s v="Environmental fee per unit"/>
    <n v="0.3"/>
    <s v="A205011170"/>
    <s v="AS4"/>
    <m/>
  </r>
  <r>
    <s v="A105020243"/>
    <x v="4"/>
    <x v="0"/>
    <s v="Apart"/>
    <x v="6"/>
    <b v="0"/>
    <n v="2200"/>
    <n v="2400"/>
    <n v="2300"/>
    <s v="Environmental fee per unit"/>
    <n v="2.5"/>
    <s v="A205011290"/>
    <s v="3AS3/90-2"/>
    <m/>
  </r>
  <r>
    <s v="A105020470"/>
    <x v="4"/>
    <x v="0"/>
    <s v="Apart"/>
    <x v="6"/>
    <b v="0"/>
    <n v="220"/>
    <n v="255"/>
    <n v="237.5"/>
    <s v="Environmental fee per unit"/>
    <n v="0.3"/>
    <n v="66"/>
    <m/>
    <m/>
  </r>
  <r>
    <s v="A105020863"/>
    <x v="4"/>
    <x v="0"/>
    <s v="Apart"/>
    <x v="6"/>
    <b v="0"/>
    <n v="2300"/>
    <n v="2600"/>
    <n v="2450"/>
    <s v="Environmental fee per unit"/>
    <n v="2.5"/>
    <n v="145"/>
    <m/>
    <m/>
  </r>
  <r>
    <s v="A105020246"/>
    <x v="4"/>
    <x v="0"/>
    <s v="Apart"/>
    <x v="6"/>
    <b v="0"/>
    <n v="2500"/>
    <n v="2700"/>
    <n v="2600"/>
    <s v="Environmental fee per unit"/>
    <n v="2.5"/>
    <s v="A205011300"/>
    <s v="AS8-2 2AS8"/>
    <m/>
  </r>
  <r>
    <s v="A105020549"/>
    <x v="4"/>
    <x v="0"/>
    <s v="Apart"/>
    <x v="6"/>
    <b v="0"/>
    <n v="255"/>
    <n v="290"/>
    <n v="272.5"/>
    <s v="Environmental fee per unit"/>
    <n v="0.3"/>
    <n v="67"/>
    <m/>
    <m/>
  </r>
  <r>
    <s v="A105020786"/>
    <x v="4"/>
    <x v="0"/>
    <s v="Apart"/>
    <x v="6"/>
    <b v="0"/>
    <n v="2600"/>
    <n v="2900"/>
    <n v="2750"/>
    <s v="Environmental fee per unit"/>
    <n v="2.5"/>
    <n v="146"/>
    <m/>
    <m/>
  </r>
  <r>
    <s v="A105020665"/>
    <x v="4"/>
    <x v="0"/>
    <s v="Apart"/>
    <x v="6"/>
    <b v="0"/>
    <n v="2700"/>
    <n v="2900"/>
    <n v="2200"/>
    <s v="Environmental fee per unit"/>
    <n v="2.5"/>
    <s v="A205011310"/>
    <s v="6AS3/90"/>
    <m/>
  </r>
  <r>
    <s v="A105020849"/>
    <x v="4"/>
    <x v="0"/>
    <s v="Apart"/>
    <x v="6"/>
    <b v="0"/>
    <n v="2800"/>
    <n v="4000"/>
    <n v="3400"/>
    <s v="Environmental fee per unit"/>
    <n v="2.5"/>
    <s v="A205011401"/>
    <s v="6AS6"/>
    <s v="9 VOLTS"/>
  </r>
  <r>
    <s v="A105020794"/>
    <x v="4"/>
    <x v="0"/>
    <s v="Apart"/>
    <x v="6"/>
    <b v="0"/>
    <n v="2900"/>
    <n v="3200"/>
    <n v="3050"/>
    <s v="Environmental fee per unit"/>
    <n v="2.5"/>
    <n v="147"/>
    <m/>
    <s v="BLOC"/>
  </r>
  <r>
    <s v="A105020127"/>
    <x v="4"/>
    <x v="0"/>
    <s v="Apart"/>
    <x v="6"/>
    <b v="0"/>
    <n v="290"/>
    <n v="325"/>
    <n v="307.5"/>
    <s v="Environmental fee per unit"/>
    <n v="0.3"/>
    <n v="68"/>
    <m/>
    <m/>
  </r>
  <r>
    <s v="A105020616"/>
    <x v="4"/>
    <x v="0"/>
    <s v="Apart"/>
    <x v="6"/>
    <b v="0"/>
    <n v="30"/>
    <n v="60"/>
    <n v="45"/>
    <s v="Environmental fee per unit"/>
    <n v="6.4000000000000001E-2"/>
    <n v="25"/>
    <m/>
    <m/>
  </r>
  <r>
    <s v="A105020057"/>
    <x v="4"/>
    <x v="0"/>
    <s v="Apart"/>
    <x v="6"/>
    <b v="0"/>
    <n v="3200"/>
    <n v="3500"/>
    <n v="3350"/>
    <s v="Environmental fee per unit"/>
    <n v="2.5"/>
    <n v="148"/>
    <m/>
    <s v="BLOC"/>
  </r>
  <r>
    <s v="A105020996"/>
    <x v="4"/>
    <x v="0"/>
    <s v="Apart"/>
    <x v="6"/>
    <b v="0"/>
    <n v="325"/>
    <n v="360"/>
    <n v="342.5"/>
    <s v="Environmental fee per unit"/>
    <n v="0.3"/>
    <n v="69"/>
    <m/>
    <m/>
  </r>
  <r>
    <s v="A105020234"/>
    <x v="4"/>
    <x v="0"/>
    <s v="Apart"/>
    <x v="6"/>
    <b v="0"/>
    <n v="3500"/>
    <n v="3800"/>
    <n v="3650"/>
    <s v="Environmental fee per unit"/>
    <n v="2.5"/>
    <n v="149"/>
    <m/>
    <s v="BLOC"/>
  </r>
  <r>
    <s v="A105020944"/>
    <x v="4"/>
    <x v="0"/>
    <s v="Apart"/>
    <x v="6"/>
    <b v="0"/>
    <n v="360"/>
    <n v="395"/>
    <n v="377.5"/>
    <s v="Environmental fee per unit"/>
    <n v="0.3"/>
    <n v="70"/>
    <m/>
    <m/>
  </r>
  <r>
    <s v="A105020841"/>
    <x v="4"/>
    <x v="0"/>
    <s v="Apart"/>
    <x v="6"/>
    <b v="0"/>
    <n v="3800"/>
    <n v="4100"/>
    <n v="3950"/>
    <s v="Environmental fee per unit"/>
    <n v="2.5"/>
    <n v="150"/>
    <m/>
    <s v="BLOC"/>
  </r>
  <r>
    <s v="A105020387"/>
    <x v="4"/>
    <x v="0"/>
    <s v="Apart"/>
    <x v="6"/>
    <b v="0"/>
    <n v="395"/>
    <n v="430"/>
    <n v="412.5"/>
    <s v="Environmental fee per unit"/>
    <n v="0.3"/>
    <n v="71"/>
    <m/>
    <m/>
  </r>
  <r>
    <s v="A105020637"/>
    <x v="4"/>
    <x v="0"/>
    <s v="Apart"/>
    <x v="6"/>
    <b v="0"/>
    <n v="4000"/>
    <n v="4400"/>
    <n v="4200"/>
    <s v="Environmental fee per unit"/>
    <n v="2.5"/>
    <s v="A205011402"/>
    <s v="8AS3/120"/>
    <s v="12VOLTS"/>
  </r>
  <r>
    <s v="A105020032"/>
    <x v="4"/>
    <x v="0"/>
    <s v="Apart"/>
    <x v="6"/>
    <b v="0"/>
    <n v="4100"/>
    <n v="4400"/>
    <n v="4250"/>
    <s v="Environmental fee per unit"/>
    <n v="2.5"/>
    <n v="151"/>
    <m/>
    <m/>
  </r>
  <r>
    <s v="A105020080"/>
    <x v="4"/>
    <x v="0"/>
    <s v="Apart"/>
    <x v="6"/>
    <b v="0"/>
    <n v="430"/>
    <n v="465"/>
    <n v="447.5"/>
    <s v="Environmental fee per unit"/>
    <n v="0.3"/>
    <n v="72"/>
    <m/>
    <m/>
  </r>
  <r>
    <s v="A105020824"/>
    <x v="4"/>
    <x v="0"/>
    <s v="Apart"/>
    <x v="6"/>
    <b v="0"/>
    <n v="4400"/>
    <n v="4700"/>
    <n v="4550"/>
    <s v="Environmental fee per unit"/>
    <n v="2.5"/>
    <n v="152"/>
    <m/>
    <m/>
  </r>
  <r>
    <s v="A105020565"/>
    <x v="4"/>
    <x v="0"/>
    <s v="Apart"/>
    <x v="6"/>
    <b v="0"/>
    <n v="465"/>
    <n v="500"/>
    <n v="482.5"/>
    <s v="Environmental fee per unit"/>
    <n v="0.3"/>
    <n v="73"/>
    <m/>
    <m/>
  </r>
  <r>
    <s v="A105020323"/>
    <x v="4"/>
    <x v="0"/>
    <s v="Apart"/>
    <x v="6"/>
    <b v="0"/>
    <n v="4700"/>
    <n v="5000"/>
    <n v="4850"/>
    <s v="Environmental fee per unit"/>
    <n v="2.5"/>
    <n v="153"/>
    <m/>
    <m/>
  </r>
  <r>
    <s v="A105020238"/>
    <x v="4"/>
    <x v="0"/>
    <s v="Apart"/>
    <x v="6"/>
    <b v="0"/>
    <n v="500"/>
    <n v="750"/>
    <n v="625"/>
    <s v="Environmental fee per unit"/>
    <n v="1"/>
    <n v="102"/>
    <m/>
    <m/>
  </r>
  <r>
    <s v="A105020241"/>
    <x v="4"/>
    <x v="0"/>
    <s v="Apart"/>
    <x v="6"/>
    <b v="0"/>
    <n v="500"/>
    <n v="750"/>
    <n v="625"/>
    <s v="Environmental fee per unit"/>
    <n v="1"/>
    <s v="A205011140"/>
    <s v="5AR40"/>
    <m/>
  </r>
  <r>
    <s v="A105020728"/>
    <x v="4"/>
    <x v="0"/>
    <s v="Apart"/>
    <x v="6"/>
    <b v="0"/>
    <n v="600"/>
    <n v="800"/>
    <n v="700"/>
    <s v="Environmental fee per unit"/>
    <n v="1"/>
    <s v="A205011260"/>
    <s v="4AS2/45"/>
    <m/>
  </r>
  <r>
    <s v="A105020027"/>
    <x v="4"/>
    <x v="0"/>
    <s v="Apart"/>
    <x v="6"/>
    <b v="0"/>
    <n v="60"/>
    <n v="90"/>
    <n v="75"/>
    <s v="Environmental fee per unit"/>
    <n v="6.4000000000000001E-2"/>
    <n v="26"/>
    <m/>
    <m/>
  </r>
  <r>
    <s v="A105020956"/>
    <x v="4"/>
    <x v="0"/>
    <s v="Apart"/>
    <x v="6"/>
    <b v="0"/>
    <n v="700"/>
    <n v="700"/>
    <n v="700"/>
    <s v="Environmental fee per unit"/>
    <n v="1"/>
    <s v="A205011190"/>
    <s v="4AS2"/>
    <m/>
  </r>
  <r>
    <s v="A105020588"/>
    <x v="4"/>
    <x v="0"/>
    <s v="Apart"/>
    <x v="6"/>
    <b v="0"/>
    <n v="700"/>
    <n v="900"/>
    <n v="800"/>
    <s v="Environmental fee per unit"/>
    <n v="1"/>
    <s v="A205011270"/>
    <s v="ALR40/200 2ALR40/100"/>
    <m/>
  </r>
  <r>
    <s v="A105020887"/>
    <x v="4"/>
    <x v="0"/>
    <s v="Apart"/>
    <x v="6"/>
    <b v="0"/>
    <n v="750"/>
    <n v="1000"/>
    <n v="875"/>
    <s v="Environmental fee per unit"/>
    <n v="1"/>
    <n v="103"/>
    <m/>
    <m/>
  </r>
  <r>
    <s v="A105020574"/>
    <x v="4"/>
    <x v="0"/>
    <s v="Apart"/>
    <x v="6"/>
    <b v="0"/>
    <n v="90"/>
    <n v="120"/>
    <n v="105"/>
    <s v="Environmental fee per unit"/>
    <n v="6.4000000000000001E-2"/>
    <n v="27"/>
    <m/>
    <m/>
  </r>
  <r>
    <s v="A101020885"/>
    <x v="4"/>
    <x v="1"/>
    <s v="Apart"/>
    <x v="7"/>
    <b v="0"/>
    <n v="0"/>
    <n v="30"/>
    <n v="15"/>
    <s v="Environmental fee per unit"/>
    <n v="6.4000000000000001E-2"/>
    <n v="418"/>
    <m/>
    <m/>
  </r>
  <r>
    <s v="A101020866"/>
    <x v="4"/>
    <x v="1"/>
    <s v="Apart"/>
    <x v="7"/>
    <b v="0"/>
    <n v="10000"/>
    <n v="10500"/>
    <n v="10250"/>
    <s v="Environmental fee per unit"/>
    <n v="5"/>
    <n v="598"/>
    <m/>
    <m/>
  </r>
  <r>
    <s v="A101020429"/>
    <x v="4"/>
    <x v="1"/>
    <s v="Apart"/>
    <x v="7"/>
    <b v="0"/>
    <n v="1000"/>
    <n v="1250"/>
    <n v="1125"/>
    <s v="Environmental fee per unit"/>
    <n v="1"/>
    <n v="496"/>
    <m/>
    <m/>
  </r>
  <r>
    <s v="A101020052"/>
    <x v="4"/>
    <x v="1"/>
    <s v="Apart"/>
    <x v="7"/>
    <b v="0"/>
    <n v="10500"/>
    <n v="11000"/>
    <n v="10750"/>
    <s v="Environmental fee per unit"/>
    <n v="5"/>
    <n v="599"/>
    <m/>
    <m/>
  </r>
  <r>
    <s v="A101020094"/>
    <x v="4"/>
    <x v="1"/>
    <s v="Apart"/>
    <x v="7"/>
    <b v="0"/>
    <n v="11000"/>
    <n v="11500"/>
    <n v="11250"/>
    <s v="Environmental fee per unit"/>
    <n v="5"/>
    <n v="600"/>
    <m/>
    <m/>
  </r>
  <r>
    <s v="A101020433"/>
    <x v="4"/>
    <x v="1"/>
    <s v="Apart"/>
    <x v="7"/>
    <b v="0"/>
    <n v="11500"/>
    <n v="12000"/>
    <n v="11750"/>
    <s v="Environmental fee per unit"/>
    <n v="5"/>
    <n v="601"/>
    <m/>
    <m/>
  </r>
  <r>
    <s v="A101020849"/>
    <x v="4"/>
    <x v="1"/>
    <s v="Apart"/>
    <x v="7"/>
    <b v="0"/>
    <n v="12000"/>
    <n v="12500"/>
    <n v="12250"/>
    <s v="Environmental fee per unit"/>
    <n v="5"/>
    <n v="602"/>
    <m/>
    <m/>
  </r>
  <r>
    <s v="A101020168"/>
    <x v="4"/>
    <x v="1"/>
    <s v="Apart"/>
    <x v="7"/>
    <b v="0"/>
    <n v="120"/>
    <n v="150"/>
    <n v="135"/>
    <s v="Environmental fee per unit"/>
    <n v="6.4000000000000001E-2"/>
    <n v="422"/>
    <m/>
    <m/>
  </r>
  <r>
    <s v="A101020283"/>
    <x v="4"/>
    <x v="1"/>
    <s v="Apart"/>
    <x v="7"/>
    <b v="0"/>
    <n v="12500"/>
    <n v="13000"/>
    <n v="12750"/>
    <s v="Environmental fee per unit"/>
    <n v="5"/>
    <n v="603"/>
    <m/>
    <m/>
  </r>
  <r>
    <s v="A101020673"/>
    <x v="4"/>
    <x v="1"/>
    <s v="Apart"/>
    <x v="7"/>
    <b v="0"/>
    <n v="1250"/>
    <n v="1500"/>
    <n v="1375"/>
    <s v="Environmental fee per unit"/>
    <n v="1"/>
    <n v="497"/>
    <m/>
    <m/>
  </r>
  <r>
    <s v="A101020045"/>
    <x v="4"/>
    <x v="1"/>
    <s v="Apart"/>
    <x v="7"/>
    <b v="0"/>
    <n v="13000"/>
    <n v="13500"/>
    <n v="13250"/>
    <s v="Environmental fee per unit"/>
    <n v="5"/>
    <n v="604"/>
    <m/>
    <m/>
  </r>
  <r>
    <s v="A101020003"/>
    <x v="4"/>
    <x v="1"/>
    <s v="Apart"/>
    <x v="7"/>
    <b v="0"/>
    <n v="13500"/>
    <n v="14000"/>
    <n v="13750"/>
    <s v="Environmental fee per unit"/>
    <n v="5"/>
    <n v="605"/>
    <m/>
    <m/>
  </r>
  <r>
    <s v="A101020341"/>
    <x v="4"/>
    <x v="1"/>
    <s v="Apart"/>
    <x v="7"/>
    <b v="0"/>
    <n v="14000"/>
    <n v="14500"/>
    <n v="14250"/>
    <s v="Environmental fee per unit"/>
    <n v="5"/>
    <n v="606"/>
    <m/>
    <m/>
  </r>
  <r>
    <s v="A101020789"/>
    <x v="4"/>
    <x v="1"/>
    <s v="Apart"/>
    <x v="7"/>
    <b v="0"/>
    <n v="14500"/>
    <n v="15000"/>
    <n v="14750"/>
    <s v="Environmental fee per unit"/>
    <n v="5"/>
    <n v="607"/>
    <m/>
    <m/>
  </r>
  <r>
    <s v="A101020798"/>
    <x v="4"/>
    <x v="1"/>
    <s v="Apart"/>
    <x v="7"/>
    <b v="0"/>
    <n v="15000"/>
    <n v="20000"/>
    <n v="17500"/>
    <s v="Environmental fee per unit"/>
    <n v="5"/>
    <n v="670"/>
    <m/>
    <m/>
  </r>
  <r>
    <s v="A101020597"/>
    <x v="4"/>
    <x v="1"/>
    <s v="Apart"/>
    <x v="7"/>
    <b v="0"/>
    <n v="1500"/>
    <n v="1750"/>
    <n v="1625"/>
    <s v="Environmental fee per unit"/>
    <n v="1"/>
    <n v="498"/>
    <m/>
    <m/>
  </r>
  <r>
    <s v="A101020593"/>
    <x v="4"/>
    <x v="1"/>
    <s v="Apart"/>
    <x v="7"/>
    <b v="0"/>
    <n v="150"/>
    <n v="185"/>
    <n v="167.5"/>
    <s v="Environmental fee per unit"/>
    <n v="0.3"/>
    <n v="448"/>
    <m/>
    <m/>
  </r>
  <r>
    <s v="A101020578"/>
    <x v="4"/>
    <x v="1"/>
    <s v="Apart"/>
    <x v="7"/>
    <b v="0"/>
    <n v="1750"/>
    <n v="2000"/>
    <n v="1875"/>
    <s v="Environmental fee per unit"/>
    <n v="1"/>
    <n v="499"/>
    <m/>
    <m/>
  </r>
  <r>
    <s v="A101020753"/>
    <x v="4"/>
    <x v="1"/>
    <s v="Apart"/>
    <x v="7"/>
    <b v="0"/>
    <n v="185"/>
    <n v="220"/>
    <n v="202.5"/>
    <s v="Environmental fee per unit"/>
    <n v="0.3"/>
    <n v="449"/>
    <m/>
    <m/>
  </r>
  <r>
    <s v="A101020573"/>
    <x v="4"/>
    <x v="1"/>
    <s v="Apart"/>
    <x v="7"/>
    <b v="0"/>
    <n v="20000"/>
    <n v="25000"/>
    <n v="22500"/>
    <s v="Environmental fee per unit"/>
    <n v="5"/>
    <n v="671"/>
    <m/>
    <m/>
  </r>
  <r>
    <s v="A101020469"/>
    <x v="4"/>
    <x v="1"/>
    <s v="Apart"/>
    <x v="7"/>
    <b v="0"/>
    <n v="2000"/>
    <n v="2300"/>
    <n v="2150"/>
    <s v="Environmental fee per unit"/>
    <n v="2.5"/>
    <n v="528"/>
    <m/>
    <m/>
  </r>
  <r>
    <s v="A101020555"/>
    <x v="4"/>
    <x v="1"/>
    <s v="Apart"/>
    <x v="7"/>
    <b v="0"/>
    <n v="220"/>
    <n v="255"/>
    <n v="237.5"/>
    <s v="Environmental fee per unit"/>
    <n v="0.3"/>
    <n v="450"/>
    <m/>
    <m/>
  </r>
  <r>
    <s v="A101020636"/>
    <x v="4"/>
    <x v="1"/>
    <s v="Apart"/>
    <x v="7"/>
    <b v="0"/>
    <n v="2300"/>
    <n v="2600"/>
    <n v="2450"/>
    <s v="Environmental fee per unit"/>
    <n v="2.5"/>
    <n v="529"/>
    <m/>
    <m/>
  </r>
  <r>
    <s v="A101020767"/>
    <x v="4"/>
    <x v="1"/>
    <s v="Apart"/>
    <x v="7"/>
    <b v="0"/>
    <n v="25000"/>
    <n v="999999999"/>
    <m/>
    <m/>
    <m/>
    <n v="679"/>
    <m/>
    <m/>
  </r>
  <r>
    <s v="A101020062"/>
    <x v="4"/>
    <x v="1"/>
    <s v="Apart"/>
    <x v="7"/>
    <b v="0"/>
    <n v="255"/>
    <n v="290"/>
    <n v="272.5"/>
    <s v="Environmental fee per unit"/>
    <n v="0.3"/>
    <n v="451"/>
    <m/>
    <m/>
  </r>
  <r>
    <s v="A101020576"/>
    <x v="4"/>
    <x v="1"/>
    <s v="Apart"/>
    <x v="7"/>
    <b v="0"/>
    <n v="2600"/>
    <n v="2900"/>
    <n v="2750"/>
    <s v="Environmental fee per unit"/>
    <n v="2.5"/>
    <n v="530"/>
    <m/>
    <m/>
  </r>
  <r>
    <s v="A101020102"/>
    <x v="4"/>
    <x v="1"/>
    <s v="Apart"/>
    <x v="7"/>
    <b v="0"/>
    <n v="2900"/>
    <n v="3200"/>
    <n v="3050"/>
    <s v="Environmental fee per unit"/>
    <n v="2.5"/>
    <n v="531"/>
    <m/>
    <m/>
  </r>
  <r>
    <s v="A101020765"/>
    <x v="4"/>
    <x v="1"/>
    <s v="Apart"/>
    <x v="7"/>
    <b v="0"/>
    <n v="290"/>
    <n v="325"/>
    <n v="307.5"/>
    <s v="Environmental fee per unit"/>
    <n v="0.3"/>
    <n v="452"/>
    <m/>
    <m/>
  </r>
  <r>
    <s v="A101020410"/>
    <x v="4"/>
    <x v="1"/>
    <s v="Apart"/>
    <x v="7"/>
    <b v="0"/>
    <n v="30"/>
    <n v="60"/>
    <n v="45"/>
    <s v="Environmental fee per unit"/>
    <n v="6.4000000000000001E-2"/>
    <n v="419"/>
    <m/>
    <m/>
  </r>
  <r>
    <s v="A101020075"/>
    <x v="4"/>
    <x v="1"/>
    <s v="Apart"/>
    <x v="7"/>
    <b v="0"/>
    <n v="3200"/>
    <n v="3500"/>
    <n v="3350"/>
    <s v="Environmental fee per unit"/>
    <n v="2.5"/>
    <n v="532"/>
    <m/>
    <m/>
  </r>
  <r>
    <s v="A101020321"/>
    <x v="4"/>
    <x v="1"/>
    <s v="Apart"/>
    <x v="7"/>
    <b v="0"/>
    <n v="325"/>
    <n v="360"/>
    <n v="342.5"/>
    <s v="Environmental fee per unit"/>
    <n v="0.3"/>
    <n v="453"/>
    <m/>
    <m/>
  </r>
  <r>
    <s v="A101020550"/>
    <x v="4"/>
    <x v="1"/>
    <s v="Apart"/>
    <x v="7"/>
    <b v="0"/>
    <n v="3500"/>
    <n v="3800"/>
    <n v="3650"/>
    <s v="Environmental fee per unit"/>
    <n v="2.5"/>
    <n v="533"/>
    <m/>
    <m/>
  </r>
  <r>
    <s v="A101020058"/>
    <x v="4"/>
    <x v="1"/>
    <s v="Apart"/>
    <x v="7"/>
    <b v="0"/>
    <n v="360"/>
    <n v="395"/>
    <n v="377.5"/>
    <s v="Environmental fee per unit"/>
    <n v="0.3"/>
    <n v="454"/>
    <m/>
    <m/>
  </r>
  <r>
    <s v="A101020218"/>
    <x v="4"/>
    <x v="1"/>
    <s v="Apart"/>
    <x v="7"/>
    <b v="0"/>
    <n v="3800"/>
    <n v="4100"/>
    <n v="3950"/>
    <s v="Environmental fee per unit"/>
    <n v="2.5"/>
    <n v="534"/>
    <m/>
    <m/>
  </r>
  <r>
    <s v="A101020051"/>
    <x v="4"/>
    <x v="1"/>
    <s v="Apart"/>
    <x v="7"/>
    <b v="0"/>
    <n v="395"/>
    <n v="430"/>
    <n v="412.5"/>
    <s v="Environmental fee per unit"/>
    <n v="0.3"/>
    <n v="455"/>
    <m/>
    <m/>
  </r>
  <r>
    <s v="A101020518"/>
    <x v="4"/>
    <x v="1"/>
    <s v="Apart"/>
    <x v="7"/>
    <b v="0"/>
    <n v="4100"/>
    <n v="4400"/>
    <n v="4250"/>
    <s v="Environmental fee per unit"/>
    <n v="2.5"/>
    <n v="535"/>
    <m/>
    <m/>
  </r>
  <r>
    <s v="A101020598"/>
    <x v="4"/>
    <x v="1"/>
    <s v="Apart"/>
    <x v="7"/>
    <b v="0"/>
    <n v="430"/>
    <n v="465"/>
    <n v="447.5"/>
    <s v="Environmental fee per unit"/>
    <n v="0.3"/>
    <n v="456"/>
    <m/>
    <m/>
  </r>
  <r>
    <s v="A101020271"/>
    <x v="4"/>
    <x v="1"/>
    <s v="Apart"/>
    <x v="7"/>
    <b v="0"/>
    <n v="4400"/>
    <n v="4700"/>
    <n v="4550"/>
    <s v="Environmental fee per unit"/>
    <n v="2.5"/>
    <n v="536"/>
    <m/>
    <m/>
  </r>
  <r>
    <s v="A101020488"/>
    <x v="4"/>
    <x v="1"/>
    <s v="Apart"/>
    <x v="7"/>
    <b v="0"/>
    <n v="465"/>
    <n v="500"/>
    <n v="482.5"/>
    <s v="Environmental fee per unit"/>
    <n v="0.3"/>
    <n v="457"/>
    <m/>
    <m/>
  </r>
  <r>
    <s v="A101020135"/>
    <x v="4"/>
    <x v="1"/>
    <s v="Apart"/>
    <x v="7"/>
    <b v="0"/>
    <n v="4700"/>
    <n v="5000"/>
    <n v="4850"/>
    <s v="Environmental fee per unit"/>
    <n v="2.5"/>
    <n v="537"/>
    <m/>
    <m/>
  </r>
  <r>
    <s v="A101020208"/>
    <x v="4"/>
    <x v="1"/>
    <s v="Apart"/>
    <x v="7"/>
    <b v="0"/>
    <n v="5000"/>
    <n v="5500"/>
    <n v="5250"/>
    <s v="Environmental fee per unit"/>
    <n v="5"/>
    <n v="588"/>
    <m/>
    <m/>
  </r>
  <r>
    <s v="A101020634"/>
    <x v="4"/>
    <x v="1"/>
    <s v="Apart"/>
    <x v="7"/>
    <b v="0"/>
    <n v="500"/>
    <n v="750"/>
    <n v="625"/>
    <s v="Environmental fee per unit"/>
    <n v="1"/>
    <n v="494"/>
    <m/>
    <m/>
  </r>
  <r>
    <s v="A101020703"/>
    <x v="4"/>
    <x v="1"/>
    <s v="Apart"/>
    <x v="7"/>
    <b v="0"/>
    <n v="5500"/>
    <n v="6000"/>
    <n v="5750"/>
    <s v="Environmental fee per unit"/>
    <n v="5"/>
    <n v="589"/>
    <m/>
    <m/>
  </r>
  <r>
    <s v="A101020649"/>
    <x v="4"/>
    <x v="1"/>
    <s v="Apart"/>
    <x v="7"/>
    <b v="0"/>
    <n v="6000"/>
    <n v="6500"/>
    <n v="6250"/>
    <s v="Environmental fee per unit"/>
    <n v="5"/>
    <n v="590"/>
    <m/>
    <m/>
  </r>
  <r>
    <s v="A101020924"/>
    <x v="4"/>
    <x v="1"/>
    <s v="Apart"/>
    <x v="7"/>
    <b v="0"/>
    <n v="60"/>
    <n v="90"/>
    <n v="75"/>
    <s v="Environmental fee per unit"/>
    <n v="6.4000000000000001E-2"/>
    <n v="420"/>
    <m/>
    <m/>
  </r>
  <r>
    <s v="A101020873"/>
    <x v="4"/>
    <x v="1"/>
    <s v="Apart"/>
    <x v="7"/>
    <b v="0"/>
    <n v="6500"/>
    <n v="7000"/>
    <n v="6750"/>
    <s v="Environmental fee per unit"/>
    <n v="5"/>
    <n v="591"/>
    <m/>
    <m/>
  </r>
  <r>
    <s v="A101020270"/>
    <x v="4"/>
    <x v="1"/>
    <s v="Apart"/>
    <x v="7"/>
    <b v="0"/>
    <n v="7000"/>
    <n v="7500"/>
    <n v="7250"/>
    <s v="Environmental fee per unit"/>
    <n v="5"/>
    <n v="592"/>
    <m/>
    <m/>
  </r>
  <r>
    <s v="A101020517"/>
    <x v="4"/>
    <x v="1"/>
    <s v="Apart"/>
    <x v="7"/>
    <b v="0"/>
    <n v="7500"/>
    <n v="8000"/>
    <n v="7750"/>
    <s v="Environmental fee per unit"/>
    <n v="5"/>
    <n v="593"/>
    <m/>
    <m/>
  </r>
  <r>
    <s v="A101020083"/>
    <x v="4"/>
    <x v="1"/>
    <s v="Apart"/>
    <x v="7"/>
    <b v="0"/>
    <n v="750"/>
    <n v="1000"/>
    <n v="875"/>
    <s v="Environmental fee per unit"/>
    <n v="1"/>
    <n v="495"/>
    <m/>
    <m/>
  </r>
  <r>
    <s v="A101020500"/>
    <x v="4"/>
    <x v="1"/>
    <s v="Apart"/>
    <x v="7"/>
    <b v="0"/>
    <n v="8000"/>
    <n v="8500"/>
    <n v="8250"/>
    <s v="Environmental fee per unit"/>
    <n v="5"/>
    <n v="594"/>
    <m/>
    <m/>
  </r>
  <r>
    <s v="A101020257"/>
    <x v="4"/>
    <x v="1"/>
    <s v="Apart"/>
    <x v="7"/>
    <b v="0"/>
    <n v="8500"/>
    <n v="9000"/>
    <n v="8750"/>
    <s v="Environmental fee per unit"/>
    <n v="5"/>
    <n v="595"/>
    <m/>
    <m/>
  </r>
  <r>
    <s v="A101020927"/>
    <x v="4"/>
    <x v="1"/>
    <s v="Apart"/>
    <x v="7"/>
    <b v="0"/>
    <n v="9000"/>
    <n v="9500"/>
    <n v="9250"/>
    <s v="Environmental fee per unit"/>
    <n v="5"/>
    <n v="596"/>
    <m/>
    <m/>
  </r>
  <r>
    <s v="A101020060"/>
    <x v="4"/>
    <x v="1"/>
    <s v="Apart"/>
    <x v="7"/>
    <b v="0"/>
    <n v="90"/>
    <n v="120"/>
    <n v="105"/>
    <s v="Environmental fee per unit"/>
    <n v="6.4000000000000001E-2"/>
    <n v="421"/>
    <m/>
    <m/>
  </r>
  <r>
    <s v="A101020929"/>
    <x v="4"/>
    <x v="1"/>
    <s v="Apart"/>
    <x v="7"/>
    <b v="0"/>
    <n v="9500"/>
    <n v="10000"/>
    <n v="9750"/>
    <s v="Environmental fee per unit"/>
    <n v="5"/>
    <n v="597"/>
    <m/>
    <m/>
  </r>
  <r>
    <s v="A101020913"/>
    <x v="4"/>
    <x v="0"/>
    <s v="Apart"/>
    <x v="7"/>
    <b v="0"/>
    <n v="0"/>
    <n v="30"/>
    <n v="15"/>
    <s v="Environmental fee per unit"/>
    <n v="6.4000000000000001E-2"/>
    <n v="14"/>
    <m/>
    <m/>
  </r>
  <r>
    <s v="A101020552"/>
    <x v="4"/>
    <x v="0"/>
    <s v="Apart"/>
    <x v="7"/>
    <b v="0"/>
    <n v="1.724"/>
    <n v="1.724"/>
    <n v="1.724"/>
    <s v="Environmental fee per unit"/>
    <n v="6.4000000000000001E-2"/>
    <s v="A201013100"/>
    <s v="16R20"/>
    <m/>
  </r>
  <r>
    <s v="A101020196"/>
    <x v="4"/>
    <x v="0"/>
    <s v="Apart"/>
    <x v="7"/>
    <b v="0"/>
    <n v="1000"/>
    <n v="1250"/>
    <n v="1125"/>
    <s v="Environmental fee per unit"/>
    <n v="1"/>
    <n v="92"/>
    <m/>
    <m/>
  </r>
  <r>
    <s v="A101020850"/>
    <x v="4"/>
    <x v="0"/>
    <s v="Apart"/>
    <x v="7"/>
    <b v="0"/>
    <n v="1045"/>
    <n v="1165"/>
    <n v="1105"/>
    <s v="Environmental fee per unit"/>
    <n v="1"/>
    <s v="A101031000"/>
    <s v="4R25/2"/>
    <s v="BLOC"/>
  </r>
  <r>
    <s v="A101020432"/>
    <x v="4"/>
    <x v="0"/>
    <s v="Apart"/>
    <x v="7"/>
    <b v="0"/>
    <n v="120"/>
    <n v="150"/>
    <n v="135"/>
    <s v="Environmental fee per unit"/>
    <n v="6.4000000000000001E-2"/>
    <n v="18"/>
    <m/>
    <m/>
  </r>
  <r>
    <s v="A101020721"/>
    <x v="4"/>
    <x v="0"/>
    <s v="Apart"/>
    <x v="7"/>
    <b v="0"/>
    <n v="1250"/>
    <n v="1500"/>
    <n v="1375"/>
    <s v="Environmental fee per unit"/>
    <n v="1"/>
    <n v="93"/>
    <m/>
    <m/>
  </r>
  <r>
    <s v="A101020071"/>
    <x v="4"/>
    <x v="0"/>
    <s v="Apart"/>
    <x v="7"/>
    <b v="0"/>
    <n v="1500"/>
    <n v="1750"/>
    <n v="1625"/>
    <s v="Environmental fee per unit"/>
    <n v="1"/>
    <n v="94"/>
    <m/>
    <m/>
  </r>
  <r>
    <s v="A101020825"/>
    <x v="4"/>
    <x v="0"/>
    <s v="Apart"/>
    <x v="7"/>
    <b v="0"/>
    <n v="150"/>
    <n v="185"/>
    <n v="167.5"/>
    <s v="Environmental fee per unit"/>
    <n v="0.3"/>
    <n v="44"/>
    <m/>
    <m/>
  </r>
  <r>
    <s v="A101020029"/>
    <x v="4"/>
    <x v="0"/>
    <s v="Apart"/>
    <x v="7"/>
    <b v="0"/>
    <n v="16"/>
    <n v="20"/>
    <n v="18"/>
    <s v="Environmental fee per unit"/>
    <n v="6.4000000000000001E-2"/>
    <s v="A101010030"/>
    <s v="R6"/>
    <s v="AA"/>
  </r>
  <r>
    <s v="A101020046"/>
    <x v="4"/>
    <x v="0"/>
    <s v="Apart"/>
    <x v="7"/>
    <b v="0"/>
    <n v="1750"/>
    <n v="2000"/>
    <n v="1875"/>
    <s v="Environmental fee per unit"/>
    <n v="1"/>
    <n v="95"/>
    <m/>
    <m/>
  </r>
  <r>
    <s v="A101020163"/>
    <x v="4"/>
    <x v="0"/>
    <s v="Apart"/>
    <x v="7"/>
    <b v="0"/>
    <n v="185"/>
    <n v="220"/>
    <n v="202.5"/>
    <s v="Environmental fee per unit"/>
    <n v="0.3"/>
    <n v="45"/>
    <m/>
    <m/>
  </r>
  <r>
    <s v="A101020262"/>
    <x v="4"/>
    <x v="0"/>
    <s v="Apart"/>
    <x v="7"/>
    <b v="0"/>
    <n v="194"/>
    <n v="194"/>
    <n v="194"/>
    <s v="Environmental fee per unit"/>
    <n v="0.3"/>
    <s v="A201011300"/>
    <s v="6F90"/>
    <m/>
  </r>
  <r>
    <s v="A101020959"/>
    <x v="4"/>
    <x v="0"/>
    <s v="Apart"/>
    <x v="7"/>
    <b v="0"/>
    <n v="2000"/>
    <n v="2300"/>
    <n v="2150"/>
    <s v="Environmental fee per unit"/>
    <n v="2.5"/>
    <n v="124"/>
    <m/>
    <m/>
  </r>
  <r>
    <s v="A101020079"/>
    <x v="4"/>
    <x v="0"/>
    <s v="Apart"/>
    <x v="7"/>
    <b v="0"/>
    <n v="20"/>
    <n v="25"/>
    <n v="22.5"/>
    <s v="Environmental fee per unit"/>
    <n v="6.4000000000000001E-2"/>
    <s v="A201000500"/>
    <s v="15F15"/>
    <m/>
  </r>
  <r>
    <s v="A101020714"/>
    <x v="4"/>
    <x v="0"/>
    <s v="Apart"/>
    <x v="7"/>
    <b v="0"/>
    <n v="220"/>
    <n v="255"/>
    <n v="237.5"/>
    <s v="Environmental fee per unit"/>
    <n v="0.3"/>
    <n v="46"/>
    <m/>
    <m/>
  </r>
  <r>
    <s v="A101020699"/>
    <x v="4"/>
    <x v="0"/>
    <s v="Apart"/>
    <x v="7"/>
    <b v="0"/>
    <n v="2300"/>
    <n v="2600"/>
    <n v="2450"/>
    <s v="Environmental fee per unit"/>
    <n v="2.5"/>
    <n v="125"/>
    <m/>
    <m/>
  </r>
  <r>
    <s v="A101020081"/>
    <x v="4"/>
    <x v="0"/>
    <s v="Apart"/>
    <x v="7"/>
    <b v="0"/>
    <n v="250"/>
    <n v="250"/>
    <n v="250"/>
    <s v="Environmental fee per unit"/>
    <n v="0.3"/>
    <s v="A201011290"/>
    <s v="6F50-2"/>
    <m/>
  </r>
  <r>
    <s v="A101020525"/>
    <x v="4"/>
    <x v="0"/>
    <s v="Apart"/>
    <x v="7"/>
    <b v="0"/>
    <n v="250"/>
    <n v="350"/>
    <n v="300"/>
    <s v="Environmental fee per unit"/>
    <n v="0.3"/>
    <s v="A101030085"/>
    <s v="4R25"/>
    <s v="PJ996"/>
  </r>
  <r>
    <s v="A101020348"/>
    <x v="4"/>
    <x v="0"/>
    <s v="Apart"/>
    <x v="7"/>
    <b v="0"/>
    <n v="255"/>
    <n v="290"/>
    <n v="272.5"/>
    <s v="Environmental fee per unit"/>
    <n v="0.3"/>
    <n v="47"/>
    <m/>
    <m/>
  </r>
  <r>
    <s v="A101020663"/>
    <x v="4"/>
    <x v="0"/>
    <s v="Apart"/>
    <x v="7"/>
    <b v="0"/>
    <n v="2600"/>
    <n v="2900"/>
    <n v="2750"/>
    <s v="Environmental fee per unit"/>
    <n v="2.5"/>
    <n v="126"/>
    <m/>
    <m/>
  </r>
  <r>
    <s v="A101020376"/>
    <x v="4"/>
    <x v="0"/>
    <s v="Apart"/>
    <x v="7"/>
    <b v="0"/>
    <n v="26"/>
    <n v="32"/>
    <n v="29"/>
    <s v="Environmental fee per unit"/>
    <n v="6.4000000000000001E-2"/>
    <s v="A101020080"/>
    <s v="3R8"/>
    <s v="MINI-FLAT"/>
  </r>
  <r>
    <s v="A101020073"/>
    <x v="4"/>
    <x v="0"/>
    <s v="Apart"/>
    <x v="7"/>
    <b v="0"/>
    <n v="2900"/>
    <n v="3200"/>
    <n v="3050"/>
    <s v="Environmental fee per unit"/>
    <n v="2.5"/>
    <n v="127"/>
    <m/>
    <m/>
  </r>
  <r>
    <s v="A101020284"/>
    <x v="4"/>
    <x v="0"/>
    <s v="Apart"/>
    <x v="7"/>
    <b v="0"/>
    <n v="290"/>
    <n v="325"/>
    <n v="307.5"/>
    <s v="Environmental fee per unit"/>
    <n v="0.3"/>
    <n v="48"/>
    <m/>
    <m/>
  </r>
  <r>
    <s v="A101020005"/>
    <x v="4"/>
    <x v="0"/>
    <s v="Apart"/>
    <x v="7"/>
    <b v="0"/>
    <n v="30"/>
    <n v="38"/>
    <n v="34"/>
    <s v="Environmental fee per unit"/>
    <n v="6.4000000000000001E-2"/>
    <s v="A101010050"/>
    <s v="6F22"/>
    <s v="E BLOCK"/>
  </r>
  <r>
    <s v="A101020420"/>
    <x v="4"/>
    <x v="0"/>
    <s v="Apart"/>
    <x v="7"/>
    <b v="0"/>
    <n v="30"/>
    <n v="40"/>
    <n v="35"/>
    <s v="Environmental fee per unit"/>
    <n v="6.4000000000000001E-2"/>
    <s v="A101010070"/>
    <s v="2R10"/>
    <m/>
  </r>
  <r>
    <s v="A101020577"/>
    <x v="4"/>
    <x v="0"/>
    <s v="Apart"/>
    <x v="7"/>
    <b v="0"/>
    <n v="30"/>
    <n v="46"/>
    <n v="38"/>
    <s v="Environmental fee per unit"/>
    <n v="6.4000000000000001E-2"/>
    <s v="A101010020"/>
    <s v="R14"/>
    <s v="C"/>
  </r>
  <r>
    <s v="A101020558"/>
    <x v="4"/>
    <x v="0"/>
    <s v="Apart"/>
    <x v="7"/>
    <b v="0"/>
    <n v="30"/>
    <n v="60"/>
    <n v="45"/>
    <s v="Environmental fee per unit"/>
    <n v="6.4000000000000001E-2"/>
    <n v="15"/>
    <m/>
    <m/>
  </r>
  <r>
    <s v="A101020480"/>
    <x v="4"/>
    <x v="0"/>
    <s v="Apart"/>
    <x v="7"/>
    <b v="0"/>
    <n v="310"/>
    <n v="310"/>
    <n v="333"/>
    <s v="Environmental fee per unit"/>
    <n v="0.3"/>
    <s v="A201011280"/>
    <s v="3R20"/>
    <m/>
  </r>
  <r>
    <s v="A101020623"/>
    <x v="4"/>
    <x v="0"/>
    <s v="Apart"/>
    <x v="7"/>
    <b v="0"/>
    <n v="3200"/>
    <n v="3500"/>
    <n v="3350"/>
    <s v="Environmental fee per unit"/>
    <n v="2.5"/>
    <n v="128"/>
    <m/>
    <m/>
  </r>
  <r>
    <s v="A101020159"/>
    <x v="4"/>
    <x v="0"/>
    <s v="Apart"/>
    <x v="7"/>
    <b v="0"/>
    <n v="325"/>
    <n v="360"/>
    <n v="342.5"/>
    <s v="Environmental fee per unit"/>
    <n v="0.3"/>
    <n v="49"/>
    <m/>
    <m/>
  </r>
  <r>
    <s v="A101020803"/>
    <x v="4"/>
    <x v="0"/>
    <s v="Apart"/>
    <x v="7"/>
    <b v="0"/>
    <n v="333"/>
    <n v="333"/>
    <n v="333"/>
    <s v="Environmental fee per unit"/>
    <n v="0.3"/>
    <s v="A201011270"/>
    <s v="3R20"/>
    <m/>
  </r>
  <r>
    <s v="A101020650"/>
    <x v="4"/>
    <x v="0"/>
    <s v="Apart"/>
    <x v="7"/>
    <b v="0"/>
    <n v="3500"/>
    <n v="3800"/>
    <n v="3650"/>
    <s v="Environmental fee per unit"/>
    <n v="2.5"/>
    <n v="129"/>
    <m/>
    <m/>
  </r>
  <r>
    <s v="A101020220"/>
    <x v="4"/>
    <x v="0"/>
    <s v="Apart"/>
    <x v="7"/>
    <b v="0"/>
    <n v="360"/>
    <n v="395"/>
    <n v="377.5"/>
    <s v="Environmental fee per unit"/>
    <n v="0.3"/>
    <n v="50"/>
    <m/>
    <m/>
  </r>
  <r>
    <s v="A101020459"/>
    <x v="4"/>
    <x v="0"/>
    <s v="Apart"/>
    <x v="7"/>
    <b v="0"/>
    <n v="370"/>
    <n v="420"/>
    <n v="395"/>
    <s v="Environmental fee per unit"/>
    <n v="0.3"/>
    <s v="A201010100"/>
    <s v="6F100"/>
    <s v="PP9"/>
  </r>
  <r>
    <s v="A101020175"/>
    <x v="4"/>
    <x v="0"/>
    <s v="Apart"/>
    <x v="7"/>
    <b v="0"/>
    <n v="3800"/>
    <n v="4100"/>
    <n v="3950"/>
    <s v="Environmental fee per unit"/>
    <n v="2.5"/>
    <n v="130"/>
    <m/>
    <m/>
  </r>
  <r>
    <s v="A101020980"/>
    <x v="4"/>
    <x v="0"/>
    <s v="Apart"/>
    <x v="7"/>
    <b v="0"/>
    <n v="395"/>
    <n v="430"/>
    <n v="412.5"/>
    <s v="Environmental fee per unit"/>
    <n v="0.3"/>
    <n v="51"/>
    <m/>
    <m/>
  </r>
  <r>
    <s v="A101020093"/>
    <x v="4"/>
    <x v="0"/>
    <s v="Apart"/>
    <x v="7"/>
    <b v="0"/>
    <n v="400"/>
    <n v="600"/>
    <n v="500"/>
    <s v="Environmental fee per unit"/>
    <n v="0.3"/>
    <s v="A101030090"/>
    <s v="4R25X"/>
    <s v="BLOC"/>
  </r>
  <r>
    <s v="A101020546"/>
    <x v="4"/>
    <x v="0"/>
    <s v="Apart"/>
    <x v="7"/>
    <b v="0"/>
    <n v="4100"/>
    <n v="4400"/>
    <n v="4250"/>
    <s v="Environmental fee per unit"/>
    <n v="2.5"/>
    <n v="131"/>
    <m/>
    <m/>
  </r>
  <r>
    <s v="A101020781"/>
    <x v="4"/>
    <x v="0"/>
    <s v="Apart"/>
    <x v="7"/>
    <b v="0"/>
    <n v="430"/>
    <n v="465"/>
    <n v="447.5"/>
    <s v="Environmental fee per unit"/>
    <n v="0.3"/>
    <n v="52"/>
    <m/>
    <m/>
  </r>
  <r>
    <s v="A101020746"/>
    <x v="4"/>
    <x v="0"/>
    <s v="Apart"/>
    <x v="7"/>
    <b v="0"/>
    <n v="4400"/>
    <n v="4700"/>
    <n v="4550"/>
    <s v="Environmental fee per unit"/>
    <n v="2.5"/>
    <n v="132"/>
    <m/>
    <m/>
  </r>
  <r>
    <s v="A101020344"/>
    <x v="4"/>
    <x v="0"/>
    <s v="Apart"/>
    <x v="7"/>
    <b v="0"/>
    <n v="465"/>
    <n v="500"/>
    <n v="482.5"/>
    <s v="Environmental fee per unit"/>
    <n v="0.3"/>
    <n v="53"/>
    <m/>
    <m/>
  </r>
  <r>
    <s v="A101020250"/>
    <x v="4"/>
    <x v="0"/>
    <s v="Apart"/>
    <x v="7"/>
    <b v="0"/>
    <n v="4700"/>
    <n v="5000"/>
    <n v="4850"/>
    <s v="Environmental fee per unit"/>
    <n v="2.5"/>
    <n v="133"/>
    <m/>
    <m/>
  </r>
  <r>
    <s v="A101020370"/>
    <x v="4"/>
    <x v="0"/>
    <s v="Apart"/>
    <x v="7"/>
    <b v="0"/>
    <n v="500"/>
    <n v="750"/>
    <n v="625"/>
    <s v="Environmental fee per unit"/>
    <n v="1"/>
    <n v="90"/>
    <m/>
    <m/>
  </r>
  <r>
    <s v="A101020946"/>
    <x v="4"/>
    <x v="0"/>
    <s v="Apart"/>
    <x v="7"/>
    <b v="0"/>
    <n v="5"/>
    <n v="7"/>
    <n v="6"/>
    <s v="Environmental fee per unit"/>
    <n v="6.4000000000000001E-2"/>
    <s v="A101010080"/>
    <s v="R1"/>
    <s v="N"/>
  </r>
  <r>
    <s v="A101020089"/>
    <x v="4"/>
    <x v="0"/>
    <s v="Apart"/>
    <x v="7"/>
    <b v="0"/>
    <n v="60"/>
    <n v="90"/>
    <n v="75"/>
    <s v="Environmental fee per unit"/>
    <n v="6.4000000000000001E-2"/>
    <n v="16"/>
    <m/>
    <s v="PC926"/>
  </r>
  <r>
    <s v="A101020591"/>
    <x v="4"/>
    <x v="0"/>
    <s v="Apart"/>
    <x v="7"/>
    <b v="0"/>
    <n v="750"/>
    <n v="1000"/>
    <n v="875"/>
    <s v="Environmental fee per unit"/>
    <n v="1"/>
    <n v="91"/>
    <m/>
    <m/>
  </r>
  <r>
    <s v="A101020540"/>
    <x v="4"/>
    <x v="0"/>
    <s v="Apart"/>
    <x v="7"/>
    <b v="0"/>
    <n v="790"/>
    <n v="790"/>
    <n v="795"/>
    <s v="Environmental fee per unit"/>
    <n v="1"/>
    <s v="A201011260"/>
    <s v="6R25"/>
    <m/>
  </r>
  <r>
    <s v="A101020744"/>
    <x v="4"/>
    <x v="0"/>
    <s v="Apart"/>
    <x v="7"/>
    <b v="0"/>
    <n v="795"/>
    <n v="795"/>
    <n v="795"/>
    <s v="Environmental fee per unit"/>
    <n v="1"/>
    <s v="A201011250"/>
    <s v="6R25"/>
    <m/>
  </r>
  <r>
    <s v="A101020845"/>
    <x v="4"/>
    <x v="0"/>
    <s v="Apart"/>
    <x v="7"/>
    <b v="0"/>
    <n v="80"/>
    <n v="100"/>
    <n v="90"/>
    <s v="Environmental fee per unit"/>
    <n v="6.4000000000000001E-2"/>
    <s v="A101010010"/>
    <s v="R20"/>
    <s v="D"/>
  </r>
  <r>
    <s v="A101020988"/>
    <x v="4"/>
    <x v="0"/>
    <s v="Apart"/>
    <x v="7"/>
    <b v="0"/>
    <n v="80"/>
    <n v="110"/>
    <n v="95"/>
    <s v="Environmental fee per unit"/>
    <n v="6.4000000000000001E-2"/>
    <s v="A101010060"/>
    <s v="3R12"/>
    <s v="MAXI-FLAT"/>
  </r>
  <r>
    <s v="A101020345"/>
    <x v="4"/>
    <x v="0"/>
    <s v="Apart"/>
    <x v="7"/>
    <b v="0"/>
    <n v="8"/>
    <n v="11"/>
    <n v="9.5"/>
    <s v="Environmental fee per unit"/>
    <n v="6.4000000000000001E-2"/>
    <s v="A101010040"/>
    <s v="R03"/>
    <s v="AAA"/>
  </r>
  <r>
    <s v="A101020604"/>
    <x v="4"/>
    <x v="0"/>
    <s v="Apart"/>
    <x v="7"/>
    <b v="0"/>
    <n v="90"/>
    <n v="120"/>
    <n v="105"/>
    <s v="Environmental fee per unit"/>
    <n v="6.4000000000000001E-2"/>
    <n v="17"/>
    <m/>
    <m/>
  </r>
  <r>
    <s v="A111070355"/>
    <x v="5"/>
    <x v="2"/>
    <s v="Apart"/>
    <x v="8"/>
    <b v="1"/>
    <n v="0"/>
    <n v="150"/>
    <m/>
    <s v="Environmental fee per unit"/>
    <n v="0.2"/>
    <n v="1114"/>
    <m/>
    <m/>
  </r>
  <r>
    <s v="A111070070"/>
    <x v="5"/>
    <x v="2"/>
    <s v="Apart"/>
    <x v="8"/>
    <b v="1"/>
    <n v="15000"/>
    <n v="25000"/>
    <m/>
    <s v="Administrative fee"/>
    <n v="0.2"/>
    <n v="1119"/>
    <m/>
    <m/>
  </r>
  <r>
    <s v="A111070545"/>
    <x v="5"/>
    <x v="2"/>
    <s v="Apart"/>
    <x v="8"/>
    <b v="1"/>
    <n v="150"/>
    <n v="500"/>
    <m/>
    <s v="Environmental fee per unit"/>
    <n v="0.2"/>
    <n v="1115"/>
    <m/>
    <m/>
  </r>
  <r>
    <s v="A111070677"/>
    <x v="5"/>
    <x v="2"/>
    <s v="Apart"/>
    <x v="8"/>
    <b v="1"/>
    <n v="2000"/>
    <n v="5000"/>
    <m/>
    <s v="Environmental fee per unit"/>
    <n v="0.2"/>
    <n v="1117"/>
    <m/>
    <m/>
  </r>
  <r>
    <s v="A111070379"/>
    <x v="5"/>
    <x v="2"/>
    <s v="Apart"/>
    <x v="8"/>
    <b v="1"/>
    <n v="5000"/>
    <n v="15000"/>
    <m/>
    <s v="Administrative fee"/>
    <n v="0.2"/>
    <n v="1118"/>
    <m/>
    <m/>
  </r>
  <r>
    <s v="A111070438"/>
    <x v="5"/>
    <x v="2"/>
    <s v="Apart"/>
    <x v="8"/>
    <b v="1"/>
    <n v="500"/>
    <n v="2000"/>
    <m/>
    <s v="Environmental fee per unit"/>
    <n v="0.2"/>
    <n v="1116"/>
    <m/>
    <m/>
  </r>
  <r>
    <s v="A110070981"/>
    <x v="5"/>
    <x v="2"/>
    <s v="Apart"/>
    <x v="2"/>
    <b v="1"/>
    <n v="0"/>
    <n v="50"/>
    <m/>
    <s v="Environmental fee per unit"/>
    <n v="0.08"/>
    <n v="1090"/>
    <m/>
    <m/>
  </r>
  <r>
    <s v="A110070077"/>
    <x v="5"/>
    <x v="2"/>
    <s v="Apart"/>
    <x v="2"/>
    <b v="1"/>
    <n v="15000"/>
    <n v="25000"/>
    <m/>
    <s v="Environmental fee per unit"/>
    <n v="55"/>
    <n v="1095"/>
    <m/>
    <m/>
  </r>
  <r>
    <s v="A110070406"/>
    <x v="5"/>
    <x v="2"/>
    <s v="Apart"/>
    <x v="2"/>
    <b v="1"/>
    <n v="150"/>
    <n v="500"/>
    <m/>
    <s v="Environmental fee per unit"/>
    <n v="0.55000000000000004"/>
    <n v="1091"/>
    <m/>
    <m/>
  </r>
  <r>
    <s v="A110070732"/>
    <x v="5"/>
    <x v="2"/>
    <s v="Apart"/>
    <x v="2"/>
    <b v="1"/>
    <n v="2000"/>
    <n v="5000"/>
    <m/>
    <s v="Environmental fee per unit"/>
    <n v="8.5"/>
    <n v="1093"/>
    <m/>
    <m/>
  </r>
  <r>
    <s v="A110070203"/>
    <x v="5"/>
    <x v="2"/>
    <s v="Apart"/>
    <x v="2"/>
    <b v="1"/>
    <n v="5000"/>
    <n v="15000"/>
    <m/>
    <s v="Environmental fee per unit"/>
    <n v="27.5"/>
    <n v="1094"/>
    <m/>
    <m/>
  </r>
  <r>
    <s v="A110070964"/>
    <x v="5"/>
    <x v="2"/>
    <s v="Apart"/>
    <x v="2"/>
    <b v="1"/>
    <n v="500"/>
    <n v="2000"/>
    <m/>
    <s v="Environmental fee per unit"/>
    <n v="2.1"/>
    <n v="1092"/>
    <m/>
    <m/>
  </r>
  <r>
    <s v="A110070384"/>
    <x v="5"/>
    <x v="2"/>
    <s v="Apart"/>
    <x v="2"/>
    <b v="1"/>
    <n v="50"/>
    <n v="150"/>
    <m/>
    <s v="Environmental fee per unit"/>
    <n v="0.18"/>
    <n v="1090"/>
    <m/>
    <m/>
  </r>
  <r>
    <s v="A108070970"/>
    <x v="5"/>
    <x v="2"/>
    <s v="Apart"/>
    <x v="4"/>
    <b v="1"/>
    <n v="0"/>
    <n v="150"/>
    <m/>
    <s v="Environmental fee per unit"/>
    <n v="6.4000000000000001E-2"/>
    <n v="1066"/>
    <m/>
    <m/>
  </r>
  <r>
    <s v="A108070785"/>
    <x v="5"/>
    <x v="2"/>
    <s v="Apart"/>
    <x v="4"/>
    <b v="1"/>
    <n v="15000"/>
    <n v="25000"/>
    <m/>
    <s v="Environmental fee per unit"/>
    <n v="5"/>
    <n v="1071"/>
    <m/>
    <m/>
  </r>
  <r>
    <s v="A108070223"/>
    <x v="5"/>
    <x v="2"/>
    <s v="Apart"/>
    <x v="4"/>
    <b v="1"/>
    <n v="150"/>
    <n v="500"/>
    <m/>
    <s v="Environmental fee per unit"/>
    <n v="0.3"/>
    <n v="1067"/>
    <m/>
    <m/>
  </r>
  <r>
    <s v="A108070716"/>
    <x v="5"/>
    <x v="2"/>
    <s v="Apart"/>
    <x v="4"/>
    <b v="1"/>
    <n v="2000"/>
    <n v="5000"/>
    <m/>
    <s v="Environmental fee per unit"/>
    <n v="2.5"/>
    <n v="1069"/>
    <m/>
    <m/>
  </r>
  <r>
    <s v="A108070262"/>
    <x v="5"/>
    <x v="2"/>
    <s v="Apart"/>
    <x v="4"/>
    <b v="1"/>
    <n v="5000"/>
    <n v="15000"/>
    <m/>
    <s v="Environmental fee per unit"/>
    <n v="5"/>
    <n v="1070"/>
    <m/>
    <m/>
  </r>
  <r>
    <s v="A108070476"/>
    <x v="5"/>
    <x v="2"/>
    <s v="Apart"/>
    <x v="4"/>
    <b v="1"/>
    <n v="500"/>
    <n v="2000"/>
    <m/>
    <s v="Environmental fee per unit"/>
    <n v="1"/>
    <n v="1068"/>
    <m/>
    <m/>
  </r>
  <r>
    <s v="A110080869"/>
    <x v="6"/>
    <x v="3"/>
    <s v="Apart"/>
    <x v="2"/>
    <b v="1"/>
    <n v="100000"/>
    <n v="150000"/>
    <m/>
    <m/>
    <m/>
    <n v="1128"/>
    <m/>
    <m/>
  </r>
  <r>
    <s v="A110080842"/>
    <x v="6"/>
    <x v="3"/>
    <s v="Apart"/>
    <x v="2"/>
    <b v="1"/>
    <n v="150000"/>
    <n v="200000"/>
    <m/>
    <m/>
    <m/>
    <n v="1129"/>
    <m/>
    <m/>
  </r>
  <r>
    <s v="A110080663"/>
    <x v="6"/>
    <x v="3"/>
    <s v="Apart"/>
    <x v="2"/>
    <b v="1"/>
    <n v="15000"/>
    <n v="25000"/>
    <m/>
    <s v="Environmental fee per unit"/>
    <n v="55"/>
    <n v="1125"/>
    <m/>
    <m/>
  </r>
  <r>
    <s v="A110080501"/>
    <x v="6"/>
    <x v="3"/>
    <s v="Apart"/>
    <x v="2"/>
    <b v="1"/>
    <n v="200000"/>
    <n v="999999999"/>
    <m/>
    <m/>
    <m/>
    <n v="1130"/>
    <m/>
    <m/>
  </r>
  <r>
    <s v="A110080349"/>
    <x v="6"/>
    <x v="3"/>
    <s v="Apart"/>
    <x v="2"/>
    <b v="1"/>
    <n v="25000"/>
    <n v="60000"/>
    <m/>
    <m/>
    <m/>
    <n v="1126"/>
    <m/>
    <m/>
  </r>
  <r>
    <s v="A110080518"/>
    <x v="6"/>
    <x v="3"/>
    <s v="Apart"/>
    <x v="2"/>
    <b v="1"/>
    <n v="5000"/>
    <n v="15000"/>
    <m/>
    <s v="Environmental fee per unit"/>
    <n v="27.5"/>
    <n v="1124"/>
    <m/>
    <m/>
  </r>
  <r>
    <s v="A110080012"/>
    <x v="6"/>
    <x v="3"/>
    <s v="Apart"/>
    <x v="2"/>
    <b v="1"/>
    <n v="60000"/>
    <n v="100000"/>
    <m/>
    <m/>
    <m/>
    <n v="1127"/>
    <m/>
    <m/>
  </r>
  <r>
    <s v="A108080156"/>
    <x v="6"/>
    <x v="3"/>
    <s v="Apart"/>
    <x v="4"/>
    <b v="1"/>
    <n v="100000"/>
    <n v="150000"/>
    <m/>
    <m/>
    <m/>
    <n v="1144"/>
    <m/>
    <m/>
  </r>
  <r>
    <s v="A108080445"/>
    <x v="6"/>
    <x v="3"/>
    <s v="Apart"/>
    <x v="4"/>
    <b v="1"/>
    <n v="150000"/>
    <n v="200000"/>
    <m/>
    <m/>
    <m/>
    <n v="1145"/>
    <m/>
    <m/>
  </r>
  <r>
    <s v="A108080848"/>
    <x v="6"/>
    <x v="3"/>
    <s v="Apart"/>
    <x v="4"/>
    <b v="1"/>
    <n v="15000"/>
    <n v="25000"/>
    <m/>
    <s v="Environmental fee per unit"/>
    <n v="5"/>
    <n v="1141"/>
    <m/>
    <m/>
  </r>
  <r>
    <s v="A108080751"/>
    <x v="6"/>
    <x v="3"/>
    <s v="Apart"/>
    <x v="4"/>
    <b v="1"/>
    <n v="200000"/>
    <n v="999999999"/>
    <m/>
    <m/>
    <m/>
    <n v="1146"/>
    <m/>
    <m/>
  </r>
  <r>
    <s v="A108080470"/>
    <x v="6"/>
    <x v="3"/>
    <s v="Apart"/>
    <x v="4"/>
    <b v="1"/>
    <n v="25000"/>
    <n v="60000"/>
    <m/>
    <m/>
    <m/>
    <n v="1142"/>
    <m/>
    <m/>
  </r>
  <r>
    <s v="A108080912"/>
    <x v="6"/>
    <x v="3"/>
    <s v="Apart"/>
    <x v="4"/>
    <b v="1"/>
    <n v="5000"/>
    <n v="15000"/>
    <m/>
    <s v="Environmental fee per unit"/>
    <n v="5"/>
    <n v="1140"/>
    <m/>
    <m/>
  </r>
  <r>
    <s v="A108080724"/>
    <x v="6"/>
    <x v="3"/>
    <s v="Apart"/>
    <x v="4"/>
    <b v="1"/>
    <n v="60000"/>
    <n v="100000"/>
    <m/>
    <m/>
    <m/>
    <n v="1143"/>
    <m/>
    <m/>
  </r>
  <r>
    <s v="A111090763"/>
    <x v="7"/>
    <x v="4"/>
    <s v="Apart"/>
    <x v="8"/>
    <b v="1"/>
    <n v="0"/>
    <n v="100"/>
    <n v="50"/>
    <s v="Environmental fee per unit"/>
    <n v="0.2"/>
    <n v="1231"/>
    <m/>
    <m/>
  </r>
  <r>
    <s v="A111090105"/>
    <x v="7"/>
    <x v="4"/>
    <s v="Apart"/>
    <x v="8"/>
    <b v="1"/>
    <n v="100000"/>
    <n v="150000"/>
    <n v="125000"/>
    <s v="Administrative fee"/>
    <n v="0.2"/>
    <n v="1287"/>
    <m/>
    <m/>
  </r>
  <r>
    <s v="A111090966"/>
    <x v="7"/>
    <x v="4"/>
    <s v="Apart"/>
    <x v="8"/>
    <b v="1"/>
    <n v="10000"/>
    <n v="20000"/>
    <n v="15000"/>
    <s v="Administrative fee"/>
    <n v="0.2"/>
    <n v="1282"/>
    <m/>
    <m/>
  </r>
  <r>
    <s v="A111090123"/>
    <x v="7"/>
    <x v="4"/>
    <s v="Apart"/>
    <x v="8"/>
    <b v="1"/>
    <n v="1000"/>
    <n v="1100"/>
    <n v="1050"/>
    <s v="Environmental fee per unit"/>
    <n v="0.2"/>
    <n v="1241"/>
    <m/>
    <m/>
  </r>
  <r>
    <s v="A111090563"/>
    <x v="7"/>
    <x v="4"/>
    <s v="Apart"/>
    <x v="8"/>
    <b v="1"/>
    <n v="100"/>
    <n v="200"/>
    <n v="150"/>
    <s v="Environmental fee per unit"/>
    <n v="0.2"/>
    <n v="1232"/>
    <m/>
    <m/>
  </r>
  <r>
    <s v="A111090738"/>
    <x v="7"/>
    <x v="4"/>
    <s v="Apart"/>
    <x v="8"/>
    <b v="1"/>
    <n v="1100"/>
    <n v="1200"/>
    <n v="1150"/>
    <s v="Environmental fee per unit"/>
    <n v="0.2"/>
    <n v="1242"/>
    <m/>
    <m/>
  </r>
  <r>
    <s v="A111090197"/>
    <x v="7"/>
    <x v="4"/>
    <s v="Apart"/>
    <x v="8"/>
    <b v="1"/>
    <n v="1200"/>
    <n v="1300"/>
    <n v="1250"/>
    <s v="Environmental fee per unit"/>
    <n v="0.2"/>
    <n v="1243"/>
    <m/>
    <m/>
  </r>
  <r>
    <s v="A111090323"/>
    <x v="7"/>
    <x v="4"/>
    <s v="Apart"/>
    <x v="8"/>
    <b v="1"/>
    <n v="1300"/>
    <n v="1400"/>
    <n v="1350"/>
    <s v="Environmental fee per unit"/>
    <n v="0.2"/>
    <n v="1244"/>
    <m/>
    <m/>
  </r>
  <r>
    <s v="A111090122"/>
    <x v="7"/>
    <x v="4"/>
    <s v="Apart"/>
    <x v="8"/>
    <b v="1"/>
    <n v="1400"/>
    <n v="1500"/>
    <n v="1450"/>
    <s v="Environmental fee per unit"/>
    <n v="0.2"/>
    <n v="1245"/>
    <m/>
    <m/>
  </r>
  <r>
    <s v="A111090893"/>
    <x v="7"/>
    <x v="4"/>
    <s v="Apart"/>
    <x v="8"/>
    <b v="1"/>
    <n v="150000"/>
    <n v="200000"/>
    <n v="175000"/>
    <s v="Administrative fee"/>
    <n v="0.2"/>
    <n v="1288"/>
    <m/>
    <m/>
  </r>
  <r>
    <s v="A111090760"/>
    <x v="7"/>
    <x v="4"/>
    <s v="Apart"/>
    <x v="8"/>
    <b v="1"/>
    <n v="1500"/>
    <n v="1600"/>
    <n v="1550"/>
    <s v="Environmental fee per unit"/>
    <n v="0.2"/>
    <n v="1246"/>
    <m/>
    <m/>
  </r>
  <r>
    <s v="A111090548"/>
    <x v="7"/>
    <x v="4"/>
    <s v="Apart"/>
    <x v="8"/>
    <b v="1"/>
    <n v="1600"/>
    <n v="1700"/>
    <n v="1650"/>
    <s v="Environmental fee per unit"/>
    <n v="0.2"/>
    <n v="1247"/>
    <m/>
    <m/>
  </r>
  <r>
    <s v="A111090973"/>
    <x v="7"/>
    <x v="4"/>
    <s v="Apart"/>
    <x v="8"/>
    <b v="1"/>
    <n v="1700"/>
    <n v="1800"/>
    <n v="1750"/>
    <s v="Environmental fee per unit"/>
    <n v="0.2"/>
    <n v="1248"/>
    <m/>
    <m/>
  </r>
  <r>
    <s v="A111090780"/>
    <x v="7"/>
    <x v="4"/>
    <s v="Apart"/>
    <x v="8"/>
    <b v="1"/>
    <n v="1800"/>
    <n v="1900"/>
    <n v="1850"/>
    <s v="Environmental fee per unit"/>
    <n v="0.2"/>
    <n v="1249"/>
    <m/>
    <m/>
  </r>
  <r>
    <s v="A111090706"/>
    <x v="7"/>
    <x v="4"/>
    <s v="Apart"/>
    <x v="8"/>
    <b v="1"/>
    <n v="1900"/>
    <n v="2000"/>
    <n v="1950"/>
    <s v="Environmental fee per unit"/>
    <n v="0.2"/>
    <n v="1250"/>
    <m/>
    <m/>
  </r>
  <r>
    <s v="A111090012"/>
    <x v="7"/>
    <x v="4"/>
    <s v="Apart"/>
    <x v="8"/>
    <b v="1"/>
    <n v="200000"/>
    <n v="999999999"/>
    <m/>
    <s v="Administrative fee"/>
    <n v="0.2"/>
    <n v="1289"/>
    <m/>
    <m/>
  </r>
  <r>
    <s v="A111090653"/>
    <x v="7"/>
    <x v="4"/>
    <s v="Apart"/>
    <x v="8"/>
    <b v="1"/>
    <n v="20000"/>
    <n v="30000"/>
    <n v="25000"/>
    <s v="Administrative fee"/>
    <n v="0.2"/>
    <n v="1283"/>
    <m/>
    <m/>
  </r>
  <r>
    <s v="A111090189"/>
    <x v="7"/>
    <x v="4"/>
    <s v="Apart"/>
    <x v="8"/>
    <b v="1"/>
    <n v="2000"/>
    <n v="2100"/>
    <n v="2050"/>
    <s v="Environmental fee per unit"/>
    <n v="0.2"/>
    <n v="1251"/>
    <m/>
    <m/>
  </r>
  <r>
    <s v="A111090338"/>
    <x v="7"/>
    <x v="4"/>
    <s v="Apart"/>
    <x v="8"/>
    <b v="1"/>
    <n v="200"/>
    <n v="300"/>
    <n v="250"/>
    <s v="Environmental fee per unit"/>
    <n v="0.2"/>
    <n v="1233"/>
    <m/>
    <m/>
  </r>
  <r>
    <s v="A111090196"/>
    <x v="7"/>
    <x v="4"/>
    <s v="Apart"/>
    <x v="8"/>
    <b v="1"/>
    <n v="2100"/>
    <n v="2200"/>
    <n v="2150"/>
    <s v="Environmental fee per unit"/>
    <n v="0.2"/>
    <n v="1252"/>
    <m/>
    <m/>
  </r>
  <r>
    <s v="A111090221"/>
    <x v="7"/>
    <x v="4"/>
    <s v="Apart"/>
    <x v="8"/>
    <b v="1"/>
    <n v="2200"/>
    <n v="2300"/>
    <n v="2250"/>
    <s v="Environmental fee per unit"/>
    <n v="0.2"/>
    <n v="1253"/>
    <m/>
    <m/>
  </r>
  <r>
    <s v="A111090756"/>
    <x v="7"/>
    <x v="4"/>
    <s v="Apart"/>
    <x v="8"/>
    <b v="1"/>
    <n v="2300"/>
    <n v="2400"/>
    <n v="2350"/>
    <s v="Environmental fee per unit"/>
    <n v="0.2"/>
    <n v="1254"/>
    <m/>
    <m/>
  </r>
  <r>
    <s v="A111090495"/>
    <x v="7"/>
    <x v="4"/>
    <s v="Apart"/>
    <x v="8"/>
    <b v="1"/>
    <n v="2400"/>
    <n v="2500"/>
    <n v="2450"/>
    <s v="Environmental fee per unit"/>
    <n v="0.2"/>
    <n v="1255"/>
    <m/>
    <m/>
  </r>
  <r>
    <s v="A111090283"/>
    <x v="7"/>
    <x v="4"/>
    <s v="Apart"/>
    <x v="8"/>
    <b v="1"/>
    <n v="2500"/>
    <n v="2600"/>
    <n v="2550"/>
    <s v="Environmental fee per unit"/>
    <n v="0.2"/>
    <n v="1256"/>
    <m/>
    <m/>
  </r>
  <r>
    <s v="A111090741"/>
    <x v="7"/>
    <x v="4"/>
    <s v="Apart"/>
    <x v="8"/>
    <b v="1"/>
    <n v="2600"/>
    <n v="2700"/>
    <n v="2650"/>
    <s v="Environmental fee per unit"/>
    <n v="0.2"/>
    <n v="1257"/>
    <m/>
    <m/>
  </r>
  <r>
    <s v="A111090603"/>
    <x v="7"/>
    <x v="4"/>
    <s v="Apart"/>
    <x v="8"/>
    <b v="1"/>
    <n v="2700"/>
    <n v="2800"/>
    <n v="2750"/>
    <s v="Environmental fee per unit"/>
    <n v="0.2"/>
    <n v="1258"/>
    <m/>
    <m/>
  </r>
  <r>
    <s v="A111090778"/>
    <x v="7"/>
    <x v="4"/>
    <s v="Apart"/>
    <x v="8"/>
    <b v="1"/>
    <n v="2800"/>
    <n v="2900"/>
    <n v="2850"/>
    <s v="Environmental fee per unit"/>
    <n v="0.2"/>
    <n v="1259"/>
    <m/>
    <m/>
  </r>
  <r>
    <s v="A111090537"/>
    <x v="7"/>
    <x v="4"/>
    <s v="Apart"/>
    <x v="8"/>
    <b v="1"/>
    <n v="2900"/>
    <n v="3000"/>
    <n v="2950"/>
    <s v="Environmental fee per unit"/>
    <n v="0.2"/>
    <n v="1260"/>
    <m/>
    <m/>
  </r>
  <r>
    <s v="A111090889"/>
    <x v="7"/>
    <x v="4"/>
    <s v="Apart"/>
    <x v="8"/>
    <b v="1"/>
    <n v="30000"/>
    <n v="40000"/>
    <n v="35000"/>
    <s v="Administrative fee"/>
    <n v="0.2"/>
    <n v="1284"/>
    <m/>
    <m/>
  </r>
  <r>
    <s v="A111090611"/>
    <x v="7"/>
    <x v="4"/>
    <s v="Apart"/>
    <x v="8"/>
    <b v="1"/>
    <n v="3000"/>
    <n v="3100"/>
    <n v="3050"/>
    <s v="Environmental fee per unit"/>
    <n v="0.2"/>
    <n v="1261"/>
    <m/>
    <m/>
  </r>
  <r>
    <s v="A111090360"/>
    <x v="7"/>
    <x v="4"/>
    <s v="Apart"/>
    <x v="8"/>
    <b v="1"/>
    <n v="300"/>
    <n v="400"/>
    <n v="350"/>
    <s v="Environmental fee per unit"/>
    <n v="0.2"/>
    <n v="1234"/>
    <m/>
    <m/>
  </r>
  <r>
    <s v="A111090289"/>
    <x v="7"/>
    <x v="4"/>
    <s v="Apart"/>
    <x v="8"/>
    <b v="1"/>
    <n v="3100"/>
    <n v="3200"/>
    <n v="3150"/>
    <s v="Environmental fee per unit"/>
    <n v="0.2"/>
    <n v="1262"/>
    <m/>
    <m/>
  </r>
  <r>
    <s v="A111090102"/>
    <x v="7"/>
    <x v="4"/>
    <s v="Apart"/>
    <x v="8"/>
    <b v="1"/>
    <n v="3200"/>
    <n v="3300"/>
    <n v="3250"/>
    <s v="Environmental fee per unit"/>
    <n v="0.2"/>
    <n v="1263"/>
    <m/>
    <m/>
  </r>
  <r>
    <s v="A111090852"/>
    <x v="7"/>
    <x v="4"/>
    <s v="Apart"/>
    <x v="8"/>
    <b v="1"/>
    <n v="3300"/>
    <n v="3400"/>
    <n v="3350"/>
    <s v="Environmental fee per unit"/>
    <n v="0.2"/>
    <n v="1264"/>
    <m/>
    <m/>
  </r>
  <r>
    <s v="A111090198"/>
    <x v="7"/>
    <x v="4"/>
    <s v="Apart"/>
    <x v="8"/>
    <b v="1"/>
    <n v="3400"/>
    <n v="3500"/>
    <n v="3450"/>
    <s v="Environmental fee per unit"/>
    <n v="0.2"/>
    <n v="1265"/>
    <m/>
    <m/>
  </r>
  <r>
    <s v="A111090303"/>
    <x v="7"/>
    <x v="4"/>
    <s v="Apart"/>
    <x v="8"/>
    <b v="1"/>
    <n v="3500"/>
    <n v="3600"/>
    <n v="3550"/>
    <s v="Environmental fee per unit"/>
    <n v="0.2"/>
    <n v="1266"/>
    <m/>
    <m/>
  </r>
  <r>
    <s v="A111090232"/>
    <x v="7"/>
    <x v="4"/>
    <s v="Apart"/>
    <x v="8"/>
    <b v="1"/>
    <n v="3600"/>
    <n v="3700"/>
    <n v="3650"/>
    <s v="Environmental fee per unit"/>
    <n v="0.2"/>
    <n v="1267"/>
    <m/>
    <m/>
  </r>
  <r>
    <s v="A111090369"/>
    <x v="7"/>
    <x v="4"/>
    <s v="Apart"/>
    <x v="8"/>
    <b v="1"/>
    <n v="3700"/>
    <n v="3800"/>
    <n v="3750"/>
    <s v="Environmental fee per unit"/>
    <n v="0.2"/>
    <n v="1268"/>
    <m/>
    <m/>
  </r>
  <r>
    <s v="A111090183"/>
    <x v="7"/>
    <x v="4"/>
    <s v="Apart"/>
    <x v="8"/>
    <b v="1"/>
    <n v="3800"/>
    <n v="3900"/>
    <n v="3850"/>
    <s v="Environmental fee per unit"/>
    <n v="0.2"/>
    <n v="1269"/>
    <m/>
    <m/>
  </r>
  <r>
    <s v="A111090309"/>
    <x v="7"/>
    <x v="4"/>
    <s v="Apart"/>
    <x v="8"/>
    <b v="1"/>
    <n v="3900"/>
    <n v="4000"/>
    <n v="3950"/>
    <s v="Environmental fee per unit"/>
    <n v="0.2"/>
    <n v="1270"/>
    <m/>
    <m/>
  </r>
  <r>
    <s v="A111090770"/>
    <x v="7"/>
    <x v="4"/>
    <s v="Apart"/>
    <x v="8"/>
    <b v="1"/>
    <n v="40000"/>
    <n v="50000"/>
    <n v="45000"/>
    <s v="Administrative fee"/>
    <n v="0.2"/>
    <n v="1285"/>
    <m/>
    <m/>
  </r>
  <r>
    <s v="A111090014"/>
    <x v="7"/>
    <x v="4"/>
    <s v="Apart"/>
    <x v="8"/>
    <b v="1"/>
    <n v="4000"/>
    <n v="4100"/>
    <n v="4050"/>
    <s v="Environmental fee per unit"/>
    <n v="0.2"/>
    <n v="1271"/>
    <m/>
    <m/>
  </r>
  <r>
    <s v="A111090719"/>
    <x v="7"/>
    <x v="4"/>
    <s v="Apart"/>
    <x v="8"/>
    <b v="1"/>
    <n v="400"/>
    <n v="500"/>
    <n v="450"/>
    <s v="Environmental fee per unit"/>
    <n v="0.2"/>
    <n v="1235"/>
    <m/>
    <m/>
  </r>
  <r>
    <s v="A111090725"/>
    <x v="7"/>
    <x v="4"/>
    <s v="Apart"/>
    <x v="8"/>
    <b v="1"/>
    <n v="4100"/>
    <n v="4200"/>
    <n v="4150"/>
    <s v="Environmental fee per unit"/>
    <n v="0.2"/>
    <n v="1272"/>
    <m/>
    <m/>
  </r>
  <r>
    <s v="A111090546"/>
    <x v="7"/>
    <x v="4"/>
    <s v="Apart"/>
    <x v="8"/>
    <b v="1"/>
    <n v="4200"/>
    <n v="4300"/>
    <n v="4250"/>
    <s v="Environmental fee per unit"/>
    <n v="0.2"/>
    <n v="1273"/>
    <m/>
    <m/>
  </r>
  <r>
    <s v="A111090129"/>
    <x v="7"/>
    <x v="4"/>
    <s v="Apart"/>
    <x v="8"/>
    <b v="1"/>
    <n v="4300"/>
    <n v="4400"/>
    <n v="4350"/>
    <s v="Environmental fee per unit"/>
    <n v="0.2"/>
    <n v="1274"/>
    <m/>
    <m/>
  </r>
  <r>
    <s v="A111090280"/>
    <x v="7"/>
    <x v="4"/>
    <s v="Apart"/>
    <x v="8"/>
    <b v="1"/>
    <n v="4400"/>
    <n v="4500"/>
    <n v="4450"/>
    <s v="Environmental fee per unit"/>
    <n v="0.2"/>
    <n v="1275"/>
    <m/>
    <m/>
  </r>
  <r>
    <s v="A111090046"/>
    <x v="7"/>
    <x v="4"/>
    <s v="Apart"/>
    <x v="8"/>
    <b v="1"/>
    <n v="4500"/>
    <n v="4600"/>
    <n v="4550"/>
    <s v="Environmental fee per unit"/>
    <n v="0.2"/>
    <n v="1276"/>
    <m/>
    <m/>
  </r>
  <r>
    <s v="A111090997"/>
    <x v="7"/>
    <x v="4"/>
    <s v="Apart"/>
    <x v="8"/>
    <b v="1"/>
    <n v="4600"/>
    <n v="4700"/>
    <n v="4650"/>
    <s v="Environmental fee per unit"/>
    <n v="0.2"/>
    <n v="1277"/>
    <m/>
    <m/>
  </r>
  <r>
    <s v="A111090055"/>
    <x v="7"/>
    <x v="4"/>
    <s v="Apart"/>
    <x v="8"/>
    <b v="1"/>
    <n v="4700"/>
    <n v="4800"/>
    <n v="4750"/>
    <s v="Environmental fee per unit"/>
    <n v="0.2"/>
    <n v="1278"/>
    <m/>
    <m/>
  </r>
  <r>
    <s v="A111090566"/>
    <x v="7"/>
    <x v="4"/>
    <s v="Apart"/>
    <x v="8"/>
    <b v="1"/>
    <n v="4800"/>
    <n v="4900"/>
    <n v="4850"/>
    <s v="Environmental fee per unit"/>
    <n v="0.2"/>
    <n v="1279"/>
    <m/>
    <m/>
  </r>
  <r>
    <s v="A111090299"/>
    <x v="7"/>
    <x v="4"/>
    <s v="Apart"/>
    <x v="8"/>
    <b v="1"/>
    <n v="4900"/>
    <n v="5000"/>
    <n v="4950"/>
    <s v="Environmental fee per unit"/>
    <n v="0.2"/>
    <n v="1280"/>
    <m/>
    <m/>
  </r>
  <r>
    <s v="A111090502"/>
    <x v="7"/>
    <x v="4"/>
    <s v="Apart"/>
    <x v="8"/>
    <b v="1"/>
    <n v="50000"/>
    <n v="100000"/>
    <n v="75000"/>
    <s v="Administrative fee"/>
    <n v="0.2"/>
    <n v="1286"/>
    <m/>
    <m/>
  </r>
  <r>
    <s v="A111090714"/>
    <x v="7"/>
    <x v="4"/>
    <s v="Apart"/>
    <x v="8"/>
    <b v="1"/>
    <n v="5000"/>
    <n v="10000"/>
    <n v="7500"/>
    <s v="Administrative fee"/>
    <n v="0.2"/>
    <n v="1281"/>
    <m/>
    <m/>
  </r>
  <r>
    <s v="A111090464"/>
    <x v="7"/>
    <x v="4"/>
    <s v="Apart"/>
    <x v="8"/>
    <b v="1"/>
    <n v="500"/>
    <n v="600"/>
    <n v="550"/>
    <s v="Environmental fee per unit"/>
    <n v="0.2"/>
    <n v="1236"/>
    <m/>
    <m/>
  </r>
  <r>
    <s v="A111090277"/>
    <x v="7"/>
    <x v="4"/>
    <s v="Apart"/>
    <x v="8"/>
    <b v="1"/>
    <n v="600"/>
    <n v="700"/>
    <n v="650"/>
    <s v="Environmental fee per unit"/>
    <n v="0.2"/>
    <n v="1237"/>
    <m/>
    <m/>
  </r>
  <r>
    <s v="A111090313"/>
    <x v="7"/>
    <x v="4"/>
    <s v="Apart"/>
    <x v="8"/>
    <b v="1"/>
    <n v="700"/>
    <n v="800"/>
    <n v="750"/>
    <s v="Environmental fee per unit"/>
    <n v="0.2"/>
    <n v="1238"/>
    <m/>
    <m/>
  </r>
  <r>
    <s v="A111090257"/>
    <x v="7"/>
    <x v="4"/>
    <s v="Apart"/>
    <x v="8"/>
    <b v="1"/>
    <n v="800"/>
    <n v="900"/>
    <n v="850"/>
    <s v="Environmental fee per unit"/>
    <n v="0.2"/>
    <n v="1239"/>
    <m/>
    <m/>
  </r>
  <r>
    <s v="A111090236"/>
    <x v="7"/>
    <x v="4"/>
    <s v="Apart"/>
    <x v="8"/>
    <b v="1"/>
    <n v="900"/>
    <n v="1000"/>
    <n v="950"/>
    <s v="Environmental fee per unit"/>
    <n v="0.2"/>
    <n v="1240"/>
    <m/>
    <m/>
  </r>
  <r>
    <s v="A110090827"/>
    <x v="7"/>
    <x v="4"/>
    <s v="Apart"/>
    <x v="2"/>
    <b v="1"/>
    <n v="0"/>
    <n v="2"/>
    <n v="1"/>
    <s v="Environmental fee per unit"/>
    <n v="0.08"/>
    <n v="1152"/>
    <m/>
    <m/>
  </r>
  <r>
    <s v="A110090301"/>
    <x v="7"/>
    <x v="4"/>
    <s v="Apart"/>
    <x v="2"/>
    <b v="1"/>
    <n v="10000"/>
    <n v="10500"/>
    <n v="10250"/>
    <s v="Environmental fee per unit"/>
    <n v="27.5"/>
    <n v="1218"/>
    <m/>
    <m/>
  </r>
  <r>
    <s v="A110090718"/>
    <x v="7"/>
    <x v="4"/>
    <s v="Apart"/>
    <x v="2"/>
    <b v="1"/>
    <n v="1000"/>
    <n v="1250"/>
    <n v="1125"/>
    <s v="Environmental fee per unit"/>
    <n v="2.1"/>
    <n v="1194"/>
    <m/>
    <m/>
  </r>
  <r>
    <s v="A110090476"/>
    <x v="7"/>
    <x v="4"/>
    <s v="Apart"/>
    <x v="2"/>
    <b v="1"/>
    <n v="10"/>
    <n v="12"/>
    <n v="11"/>
    <s v="Environmental fee per unit"/>
    <n v="0.08"/>
    <n v="1157"/>
    <m/>
    <m/>
  </r>
  <r>
    <s v="A110090226"/>
    <x v="7"/>
    <x v="4"/>
    <s v="Apart"/>
    <x v="2"/>
    <b v="1"/>
    <n v="10500"/>
    <n v="11000"/>
    <n v="10750"/>
    <s v="Environmental fee per unit"/>
    <n v="27.5"/>
    <n v="1219"/>
    <m/>
    <m/>
  </r>
  <r>
    <s v="A110090414"/>
    <x v="7"/>
    <x v="4"/>
    <s v="Apart"/>
    <x v="2"/>
    <b v="1"/>
    <n v="11000"/>
    <n v="11500"/>
    <n v="11250"/>
    <s v="Environmental fee per unit"/>
    <n v="27.5"/>
    <n v="1220"/>
    <m/>
    <m/>
  </r>
  <r>
    <s v="A110090029"/>
    <x v="7"/>
    <x v="4"/>
    <s v="Apart"/>
    <x v="2"/>
    <b v="1"/>
    <n v="110"/>
    <n v="130"/>
    <n v="120"/>
    <s v="Environmental fee per unit"/>
    <n v="0.18"/>
    <n v="1180"/>
    <m/>
    <m/>
  </r>
  <r>
    <s v="A110090708"/>
    <x v="7"/>
    <x v="4"/>
    <s v="Apart"/>
    <x v="2"/>
    <b v="1"/>
    <n v="11500"/>
    <n v="12000"/>
    <n v="11750"/>
    <s v="Environmental fee per unit"/>
    <n v="27.5"/>
    <n v="1221"/>
    <m/>
    <m/>
  </r>
  <r>
    <s v="A110090313"/>
    <x v="7"/>
    <x v="4"/>
    <s v="Apart"/>
    <x v="2"/>
    <b v="1"/>
    <n v="12000"/>
    <n v="12500"/>
    <n v="12250"/>
    <s v="Environmental fee per unit"/>
    <n v="27.5"/>
    <n v="1222"/>
    <m/>
    <m/>
  </r>
  <r>
    <s v="A110090446"/>
    <x v="7"/>
    <x v="4"/>
    <s v="Apart"/>
    <x v="2"/>
    <b v="1"/>
    <n v="12"/>
    <n v="14"/>
    <n v="13"/>
    <s v="Environmental fee per unit"/>
    <n v="0.08"/>
    <n v="1158"/>
    <m/>
    <m/>
  </r>
  <r>
    <s v="A110090679"/>
    <x v="7"/>
    <x v="4"/>
    <s v="Apart"/>
    <x v="2"/>
    <b v="1"/>
    <n v="12500"/>
    <n v="13000"/>
    <n v="12750"/>
    <s v="Environmental fee per unit"/>
    <n v="27.5"/>
    <n v="1223"/>
    <m/>
    <m/>
  </r>
  <r>
    <s v="A110090282"/>
    <x v="7"/>
    <x v="4"/>
    <s v="Apart"/>
    <x v="2"/>
    <b v="1"/>
    <n v="1250"/>
    <n v="1500"/>
    <n v="1375"/>
    <s v="Environmental fee per unit"/>
    <n v="2.1"/>
    <n v="1195"/>
    <m/>
    <m/>
  </r>
  <r>
    <s v="A110090595"/>
    <x v="7"/>
    <x v="4"/>
    <s v="Apart"/>
    <x v="2"/>
    <b v="1"/>
    <n v="13000"/>
    <n v="13500"/>
    <n v="13250"/>
    <s v="Environmental fee per unit"/>
    <n v="27.5"/>
    <n v="1224"/>
    <m/>
    <m/>
  </r>
  <r>
    <s v="A110090506"/>
    <x v="7"/>
    <x v="4"/>
    <s v="Apart"/>
    <x v="2"/>
    <b v="1"/>
    <n v="130"/>
    <n v="150"/>
    <n v="140"/>
    <s v="Environmental fee per unit"/>
    <n v="0.18"/>
    <n v="1181"/>
    <m/>
    <m/>
  </r>
  <r>
    <s v="A110090377"/>
    <x v="7"/>
    <x v="4"/>
    <s v="Apart"/>
    <x v="2"/>
    <b v="1"/>
    <n v="13500"/>
    <n v="14000"/>
    <n v="13750"/>
    <s v="Environmental fee per unit"/>
    <n v="27.5"/>
    <n v="1225"/>
    <m/>
    <m/>
  </r>
  <r>
    <s v="A110090484"/>
    <x v="7"/>
    <x v="4"/>
    <s v="Apart"/>
    <x v="2"/>
    <b v="1"/>
    <n v="14000"/>
    <n v="14500"/>
    <n v="14250"/>
    <s v="Environmental fee per unit"/>
    <n v="27.5"/>
    <n v="1226"/>
    <m/>
    <m/>
  </r>
  <r>
    <s v="A110090845"/>
    <x v="7"/>
    <x v="4"/>
    <s v="Apart"/>
    <x v="2"/>
    <b v="1"/>
    <n v="14"/>
    <n v="16"/>
    <n v="15"/>
    <s v="Environmental fee per unit"/>
    <n v="0.08"/>
    <n v="1159"/>
    <m/>
    <m/>
  </r>
  <r>
    <s v="A110090566"/>
    <x v="7"/>
    <x v="4"/>
    <s v="Apart"/>
    <x v="2"/>
    <b v="1"/>
    <n v="14500"/>
    <n v="15000"/>
    <n v="14750"/>
    <s v="Environmental fee per unit"/>
    <n v="27.5"/>
    <n v="1227"/>
    <m/>
    <m/>
  </r>
  <r>
    <s v="A110090543"/>
    <x v="7"/>
    <x v="4"/>
    <s v="Apart"/>
    <x v="2"/>
    <b v="1"/>
    <n v="15000"/>
    <n v="20000"/>
    <n v="17500"/>
    <s v="Environmental fee per unit"/>
    <n v="55"/>
    <n v="1228"/>
    <m/>
    <m/>
  </r>
  <r>
    <s v="A110090569"/>
    <x v="7"/>
    <x v="4"/>
    <s v="Apart"/>
    <x v="2"/>
    <b v="1"/>
    <n v="1500"/>
    <n v="1750"/>
    <n v="1625"/>
    <s v="Environmental fee per unit"/>
    <n v="2.1"/>
    <n v="1196"/>
    <m/>
    <m/>
  </r>
  <r>
    <s v="A110090871"/>
    <x v="7"/>
    <x v="4"/>
    <s v="Apart"/>
    <x v="2"/>
    <b v="1"/>
    <n v="150"/>
    <n v="185"/>
    <n v="167.5"/>
    <s v="Environmental fee per unit"/>
    <n v="0.55000000000000004"/>
    <n v="1182"/>
    <m/>
    <m/>
  </r>
  <r>
    <s v="A110090748"/>
    <x v="7"/>
    <x v="4"/>
    <s v="Apart"/>
    <x v="2"/>
    <b v="1"/>
    <n v="16"/>
    <n v="18"/>
    <n v="17"/>
    <s v="Environmental fee per unit"/>
    <n v="0.08"/>
    <n v="1160"/>
    <m/>
    <m/>
  </r>
  <r>
    <s v="A110090010"/>
    <x v="7"/>
    <x v="4"/>
    <s v="Apart"/>
    <x v="2"/>
    <b v="1"/>
    <n v="1750"/>
    <n v="2000"/>
    <n v="1875"/>
    <s v="Environmental fee per unit"/>
    <n v="2.1"/>
    <n v="1197"/>
    <m/>
    <m/>
  </r>
  <r>
    <s v="A110090606"/>
    <x v="7"/>
    <x v="4"/>
    <s v="Apart"/>
    <x v="2"/>
    <b v="1"/>
    <n v="18"/>
    <n v="20"/>
    <n v="19"/>
    <s v="Environmental fee per unit"/>
    <n v="0.08"/>
    <n v="1161"/>
    <m/>
    <m/>
  </r>
  <r>
    <s v="A110090332"/>
    <x v="7"/>
    <x v="4"/>
    <s v="Apart"/>
    <x v="2"/>
    <b v="1"/>
    <n v="185"/>
    <n v="220"/>
    <n v="202.5"/>
    <s v="Environmental fee per unit"/>
    <n v="0.55000000000000004"/>
    <n v="1183"/>
    <m/>
    <m/>
  </r>
  <r>
    <s v="A110090352"/>
    <x v="7"/>
    <x v="4"/>
    <s v="Apart"/>
    <x v="2"/>
    <b v="1"/>
    <n v="20000"/>
    <n v="25000"/>
    <n v="22500"/>
    <s v="Environmental fee per unit"/>
    <n v="55"/>
    <n v="1229"/>
    <m/>
    <m/>
  </r>
  <r>
    <s v="A110090529"/>
    <x v="7"/>
    <x v="4"/>
    <s v="Apart"/>
    <x v="2"/>
    <b v="1"/>
    <n v="2000"/>
    <n v="2300"/>
    <n v="2150"/>
    <s v="Environmental fee per unit"/>
    <n v="8.5"/>
    <n v="1198"/>
    <m/>
    <m/>
  </r>
  <r>
    <s v="A110090274"/>
    <x v="7"/>
    <x v="4"/>
    <s v="Apart"/>
    <x v="2"/>
    <b v="1"/>
    <n v="20"/>
    <n v="22"/>
    <n v="21"/>
    <s v="Environmental fee per unit"/>
    <n v="0.08"/>
    <n v="1162"/>
    <m/>
    <m/>
  </r>
  <r>
    <s v="A110090186"/>
    <x v="7"/>
    <x v="4"/>
    <s v="Apart"/>
    <x v="2"/>
    <b v="1"/>
    <n v="220"/>
    <n v="255"/>
    <n v="237.5"/>
    <s v="Environmental fee per unit"/>
    <n v="0.55000000000000004"/>
    <n v="1184"/>
    <m/>
    <m/>
  </r>
  <r>
    <s v="A110090330"/>
    <x v="7"/>
    <x v="4"/>
    <s v="Apart"/>
    <x v="2"/>
    <b v="1"/>
    <n v="22"/>
    <n v="24"/>
    <n v="23"/>
    <s v="Environmental fee per unit"/>
    <n v="0.08"/>
    <n v="1163"/>
    <m/>
    <m/>
  </r>
  <r>
    <s v="A110090970"/>
    <x v="7"/>
    <x v="4"/>
    <s v="Apart"/>
    <x v="2"/>
    <b v="1"/>
    <n v="2300"/>
    <n v="2600"/>
    <n v="2450"/>
    <s v="Environmental fee per unit"/>
    <n v="8.5"/>
    <n v="1199"/>
    <m/>
    <m/>
  </r>
  <r>
    <s v="A110090872"/>
    <x v="7"/>
    <x v="4"/>
    <s v="Apart"/>
    <x v="2"/>
    <b v="1"/>
    <n v="24"/>
    <n v="26"/>
    <n v="25"/>
    <s v="Environmental fee per unit"/>
    <n v="0.08"/>
    <n v="1164"/>
    <m/>
    <m/>
  </r>
  <r>
    <s v="A110090941"/>
    <x v="7"/>
    <x v="4"/>
    <s v="Apart"/>
    <x v="2"/>
    <b v="1"/>
    <n v="2"/>
    <n v="4"/>
    <n v="3"/>
    <s v="Environmental fee per unit"/>
    <n v="0.08"/>
    <n v="1153"/>
    <m/>
    <m/>
  </r>
  <r>
    <s v="A110090435"/>
    <x v="7"/>
    <x v="4"/>
    <s v="Apart"/>
    <x v="2"/>
    <b v="1"/>
    <n v="25000"/>
    <n v="100000"/>
    <m/>
    <m/>
    <m/>
    <n v="1230"/>
    <m/>
    <m/>
  </r>
  <r>
    <s v="A110090499"/>
    <x v="7"/>
    <x v="4"/>
    <s v="Apart"/>
    <x v="2"/>
    <b v="1"/>
    <n v="255"/>
    <n v="290"/>
    <n v="272.5"/>
    <s v="Environmental fee per unit"/>
    <n v="0.55000000000000004"/>
    <n v="1185"/>
    <m/>
    <m/>
  </r>
  <r>
    <s v="A110090195"/>
    <x v="7"/>
    <x v="4"/>
    <s v="Apart"/>
    <x v="2"/>
    <b v="1"/>
    <n v="2600"/>
    <n v="2900"/>
    <n v="2750"/>
    <s v="Environmental fee per unit"/>
    <n v="8.5"/>
    <n v="1200"/>
    <m/>
    <m/>
  </r>
  <r>
    <s v="A110090251"/>
    <x v="7"/>
    <x v="4"/>
    <s v="Apart"/>
    <x v="2"/>
    <b v="1"/>
    <n v="26"/>
    <n v="28"/>
    <n v="27"/>
    <s v="Environmental fee per unit"/>
    <n v="0.08"/>
    <n v="1165"/>
    <m/>
    <m/>
  </r>
  <r>
    <s v="A110090850"/>
    <x v="7"/>
    <x v="4"/>
    <s v="Apart"/>
    <x v="2"/>
    <b v="1"/>
    <n v="28"/>
    <n v="30"/>
    <n v="29"/>
    <s v="Environmental fee per unit"/>
    <n v="0.08"/>
    <n v="1166"/>
    <m/>
    <m/>
  </r>
  <r>
    <s v="A110090087"/>
    <x v="7"/>
    <x v="4"/>
    <s v="Apart"/>
    <x v="2"/>
    <b v="1"/>
    <n v="2900"/>
    <n v="3200"/>
    <n v="3050"/>
    <s v="Environmental fee per unit"/>
    <n v="8.5"/>
    <n v="1201"/>
    <m/>
    <m/>
  </r>
  <r>
    <s v="A110090217"/>
    <x v="7"/>
    <x v="4"/>
    <s v="Apart"/>
    <x v="2"/>
    <b v="1"/>
    <n v="290"/>
    <n v="325"/>
    <n v="307.5"/>
    <s v="Environmental fee per unit"/>
    <n v="0.55000000000000004"/>
    <n v="1186"/>
    <m/>
    <m/>
  </r>
  <r>
    <s v="A110090957"/>
    <x v="7"/>
    <x v="4"/>
    <s v="Apart"/>
    <x v="2"/>
    <b v="1"/>
    <n v="30"/>
    <n v="32"/>
    <n v="31"/>
    <s v="Environmental fee per unit"/>
    <n v="0.08"/>
    <n v="1167"/>
    <m/>
    <m/>
  </r>
  <r>
    <s v="A110090247"/>
    <x v="7"/>
    <x v="4"/>
    <s v="Apart"/>
    <x v="2"/>
    <b v="1"/>
    <n v="3200"/>
    <n v="3500"/>
    <n v="3350"/>
    <s v="Environmental fee per unit"/>
    <n v="8.5"/>
    <n v="1202"/>
    <m/>
    <m/>
  </r>
  <r>
    <s v="A110090088"/>
    <x v="7"/>
    <x v="4"/>
    <s v="Apart"/>
    <x v="2"/>
    <b v="1"/>
    <n v="32"/>
    <n v="34"/>
    <n v="33"/>
    <s v="Environmental fee per unit"/>
    <n v="0.08"/>
    <n v="1168"/>
    <m/>
    <m/>
  </r>
  <r>
    <s v="A110090363"/>
    <x v="7"/>
    <x v="4"/>
    <s v="Apart"/>
    <x v="2"/>
    <b v="1"/>
    <n v="325"/>
    <n v="360"/>
    <n v="342.5"/>
    <s v="Environmental fee per unit"/>
    <n v="0.55000000000000004"/>
    <n v="1187"/>
    <m/>
    <m/>
  </r>
  <r>
    <s v="A110090285"/>
    <x v="7"/>
    <x v="4"/>
    <s v="Apart"/>
    <x v="2"/>
    <b v="1"/>
    <n v="34"/>
    <n v="36"/>
    <n v="35"/>
    <s v="Environmental fee per unit"/>
    <n v="0.08"/>
    <n v="1169"/>
    <m/>
    <m/>
  </r>
  <r>
    <s v="A110090737"/>
    <x v="7"/>
    <x v="4"/>
    <s v="Apart"/>
    <x v="2"/>
    <b v="1"/>
    <n v="3500"/>
    <n v="3800"/>
    <n v="3650"/>
    <s v="Environmental fee per unit"/>
    <n v="8.5"/>
    <n v="1203"/>
    <m/>
    <m/>
  </r>
  <r>
    <s v="A110090816"/>
    <x v="7"/>
    <x v="4"/>
    <s v="Apart"/>
    <x v="2"/>
    <b v="1"/>
    <n v="360"/>
    <n v="395"/>
    <n v="377.5"/>
    <s v="Environmental fee per unit"/>
    <n v="0.55000000000000004"/>
    <n v="1188"/>
    <m/>
    <m/>
  </r>
  <r>
    <s v="A110090902"/>
    <x v="7"/>
    <x v="4"/>
    <s v="Apart"/>
    <x v="2"/>
    <b v="1"/>
    <n v="36"/>
    <n v="38"/>
    <n v="37"/>
    <s v="Environmental fee per unit"/>
    <n v="0.08"/>
    <n v="1170"/>
    <m/>
    <m/>
  </r>
  <r>
    <s v="A110090416"/>
    <x v="7"/>
    <x v="4"/>
    <s v="Apart"/>
    <x v="2"/>
    <b v="1"/>
    <n v="3800"/>
    <n v="4100"/>
    <n v="3950"/>
    <s v="Environmental fee per unit"/>
    <n v="8.5"/>
    <n v="1204"/>
    <m/>
    <m/>
  </r>
  <r>
    <s v="A110090461"/>
    <x v="7"/>
    <x v="4"/>
    <s v="Apart"/>
    <x v="2"/>
    <b v="1"/>
    <n v="38"/>
    <n v="40"/>
    <n v="39"/>
    <s v="Environmental fee per unit"/>
    <n v="0.08"/>
    <n v="1171"/>
    <m/>
    <m/>
  </r>
  <r>
    <s v="A110090264"/>
    <x v="7"/>
    <x v="4"/>
    <s v="Apart"/>
    <x v="2"/>
    <b v="1"/>
    <n v="395"/>
    <n v="430"/>
    <n v="412.5"/>
    <s v="Environmental fee per unit"/>
    <n v="0.55000000000000004"/>
    <n v="1189"/>
    <m/>
    <m/>
  </r>
  <r>
    <s v="A110090249"/>
    <x v="7"/>
    <x v="4"/>
    <s v="Apart"/>
    <x v="2"/>
    <b v="1"/>
    <n v="40"/>
    <n v="42"/>
    <n v="41"/>
    <s v="Environmental fee per unit"/>
    <n v="0.08"/>
    <n v="1172"/>
    <m/>
    <m/>
  </r>
  <r>
    <s v="A110090500"/>
    <x v="7"/>
    <x v="4"/>
    <s v="Apart"/>
    <x v="2"/>
    <b v="1"/>
    <n v="4100"/>
    <n v="4400"/>
    <n v="4250"/>
    <s v="Environmental fee per unit"/>
    <n v="8.5"/>
    <n v="1205"/>
    <m/>
    <m/>
  </r>
  <r>
    <s v="A110090768"/>
    <x v="7"/>
    <x v="4"/>
    <s v="Apart"/>
    <x v="2"/>
    <b v="1"/>
    <n v="42"/>
    <n v="44"/>
    <n v="43"/>
    <s v="Environmental fee per unit"/>
    <n v="0.08"/>
    <n v="1173"/>
    <m/>
    <m/>
  </r>
  <r>
    <s v="A110090348"/>
    <x v="7"/>
    <x v="4"/>
    <s v="Apart"/>
    <x v="2"/>
    <b v="1"/>
    <n v="430"/>
    <n v="465"/>
    <n v="447.5"/>
    <s v="Environmental fee per unit"/>
    <n v="0.55000000000000004"/>
    <n v="1190"/>
    <m/>
    <m/>
  </r>
  <r>
    <s v="A110090568"/>
    <x v="7"/>
    <x v="4"/>
    <s v="Apart"/>
    <x v="2"/>
    <b v="1"/>
    <n v="4400"/>
    <n v="4700"/>
    <n v="4550"/>
    <s v="Environmental fee per unit"/>
    <n v="8.5"/>
    <n v="1206"/>
    <m/>
    <m/>
  </r>
  <r>
    <s v="A110090475"/>
    <x v="7"/>
    <x v="4"/>
    <s v="Apart"/>
    <x v="2"/>
    <b v="1"/>
    <n v="44"/>
    <n v="46"/>
    <n v="45"/>
    <s v="Environmental fee per unit"/>
    <n v="0.08"/>
    <n v="1174"/>
    <m/>
    <m/>
  </r>
  <r>
    <s v="A110090583"/>
    <x v="7"/>
    <x v="4"/>
    <s v="Apart"/>
    <x v="2"/>
    <b v="1"/>
    <n v="46"/>
    <n v="48"/>
    <n v="47"/>
    <s v="Environmental fee per unit"/>
    <n v="0.08"/>
    <n v="1175"/>
    <m/>
    <m/>
  </r>
  <r>
    <s v="A110090286"/>
    <x v="7"/>
    <x v="4"/>
    <s v="Apart"/>
    <x v="2"/>
    <b v="1"/>
    <n v="465"/>
    <n v="500"/>
    <n v="482.5"/>
    <s v="Environmental fee per unit"/>
    <n v="0.55000000000000004"/>
    <n v="1191"/>
    <m/>
    <m/>
  </r>
  <r>
    <s v="A110090551"/>
    <x v="7"/>
    <x v="4"/>
    <s v="Apart"/>
    <x v="2"/>
    <b v="1"/>
    <n v="4"/>
    <n v="6"/>
    <n v="5"/>
    <s v="Environmental fee per unit"/>
    <n v="0.08"/>
    <n v="1154"/>
    <m/>
    <m/>
  </r>
  <r>
    <s v="A110090776"/>
    <x v="7"/>
    <x v="4"/>
    <s v="Apart"/>
    <x v="2"/>
    <b v="1"/>
    <n v="4700"/>
    <n v="5000"/>
    <n v="4850"/>
    <s v="Environmental fee per unit"/>
    <n v="8.5"/>
    <n v="1207"/>
    <m/>
    <m/>
  </r>
  <r>
    <s v="A110090624"/>
    <x v="7"/>
    <x v="4"/>
    <s v="Apart"/>
    <x v="2"/>
    <b v="1"/>
    <n v="48"/>
    <n v="50"/>
    <n v="49"/>
    <s v="Environmental fee per unit"/>
    <n v="0.08"/>
    <n v="1176"/>
    <m/>
    <m/>
  </r>
  <r>
    <s v="A110090246"/>
    <x v="7"/>
    <x v="4"/>
    <s v="Apart"/>
    <x v="2"/>
    <b v="1"/>
    <n v="5000"/>
    <n v="5500"/>
    <n v="5250"/>
    <s v="Environmental fee per unit"/>
    <n v="27.5"/>
    <n v="1208"/>
    <m/>
    <m/>
  </r>
  <r>
    <s v="A110090901"/>
    <x v="7"/>
    <x v="4"/>
    <s v="Apart"/>
    <x v="2"/>
    <b v="1"/>
    <n v="500"/>
    <n v="750"/>
    <n v="625"/>
    <s v="Environmental fee per unit"/>
    <n v="2.1"/>
    <n v="1192"/>
    <m/>
    <m/>
  </r>
  <r>
    <s v="A110090684"/>
    <x v="7"/>
    <x v="4"/>
    <s v="Apart"/>
    <x v="2"/>
    <b v="1"/>
    <n v="50"/>
    <n v="70"/>
    <n v="60"/>
    <s v="Environmental fee per unit"/>
    <n v="0.18"/>
    <n v="1177"/>
    <m/>
    <m/>
  </r>
  <r>
    <s v="A110090707"/>
    <x v="7"/>
    <x v="4"/>
    <s v="Apart"/>
    <x v="2"/>
    <b v="1"/>
    <n v="5500"/>
    <n v="6000"/>
    <n v="5750"/>
    <s v="Environmental fee per unit"/>
    <n v="27.5"/>
    <n v="1209"/>
    <m/>
    <m/>
  </r>
  <r>
    <s v="A110090487"/>
    <x v="7"/>
    <x v="4"/>
    <s v="Apart"/>
    <x v="2"/>
    <b v="1"/>
    <n v="6000"/>
    <n v="6500"/>
    <n v="6250"/>
    <s v="Environmental fee per unit"/>
    <n v="27.5"/>
    <n v="1210"/>
    <m/>
    <m/>
  </r>
  <r>
    <s v="A110090661"/>
    <x v="7"/>
    <x v="4"/>
    <s v="Apart"/>
    <x v="2"/>
    <b v="1"/>
    <n v="6500"/>
    <n v="7000"/>
    <n v="6750"/>
    <s v="Environmental fee per unit"/>
    <n v="27.5"/>
    <n v="1211"/>
    <m/>
    <m/>
  </r>
  <r>
    <s v="A110090793"/>
    <x v="7"/>
    <x v="4"/>
    <s v="Apart"/>
    <x v="2"/>
    <b v="1"/>
    <n v="6"/>
    <n v="8"/>
    <n v="7"/>
    <s v="Environmental fee per unit"/>
    <n v="0.08"/>
    <n v="1155"/>
    <m/>
    <m/>
  </r>
  <r>
    <s v="A110090728"/>
    <x v="7"/>
    <x v="4"/>
    <s v="Apart"/>
    <x v="2"/>
    <b v="1"/>
    <n v="7000"/>
    <n v="7500"/>
    <n v="7250"/>
    <s v="Environmental fee per unit"/>
    <n v="27.5"/>
    <n v="1212"/>
    <m/>
    <m/>
  </r>
  <r>
    <s v="A110090388"/>
    <x v="7"/>
    <x v="4"/>
    <s v="Apart"/>
    <x v="2"/>
    <b v="1"/>
    <n v="70"/>
    <n v="90"/>
    <n v="80"/>
    <s v="Environmental fee per unit"/>
    <n v="0.18"/>
    <n v="1178"/>
    <m/>
    <m/>
  </r>
  <r>
    <s v="A110090502"/>
    <x v="7"/>
    <x v="4"/>
    <s v="Apart"/>
    <x v="2"/>
    <b v="1"/>
    <n v="7500"/>
    <n v="8000"/>
    <n v="7750"/>
    <s v="Environmental fee per unit"/>
    <n v="27.5"/>
    <n v="1213"/>
    <m/>
    <m/>
  </r>
  <r>
    <s v="A110090610"/>
    <x v="7"/>
    <x v="4"/>
    <s v="Apart"/>
    <x v="2"/>
    <b v="1"/>
    <n v="750"/>
    <n v="1000"/>
    <n v="875"/>
    <s v="Environmental fee per unit"/>
    <n v="2.1"/>
    <n v="1193"/>
    <m/>
    <m/>
  </r>
  <r>
    <s v="A110090458"/>
    <x v="7"/>
    <x v="4"/>
    <s v="Apart"/>
    <x v="2"/>
    <b v="1"/>
    <n v="8000"/>
    <n v="8500"/>
    <n v="8250"/>
    <s v="Environmental fee per unit"/>
    <n v="27.5"/>
    <n v="1214"/>
    <m/>
    <m/>
  </r>
  <r>
    <s v="A110090495"/>
    <x v="7"/>
    <x v="4"/>
    <s v="Apart"/>
    <x v="2"/>
    <b v="1"/>
    <n v="8"/>
    <n v="10"/>
    <n v="9"/>
    <s v="Environmental fee per unit"/>
    <n v="0.08"/>
    <n v="1156"/>
    <m/>
    <m/>
  </r>
  <r>
    <s v="A110090811"/>
    <x v="7"/>
    <x v="4"/>
    <s v="Apart"/>
    <x v="2"/>
    <b v="1"/>
    <n v="8500"/>
    <n v="9000"/>
    <n v="8750"/>
    <s v="Environmental fee per unit"/>
    <n v="27.5"/>
    <n v="1215"/>
    <m/>
    <m/>
  </r>
  <r>
    <s v="A110090017"/>
    <x v="7"/>
    <x v="4"/>
    <s v="Apart"/>
    <x v="2"/>
    <b v="1"/>
    <n v="9000"/>
    <n v="9500"/>
    <n v="9250"/>
    <s v="Environmental fee per unit"/>
    <n v="27.5"/>
    <n v="1216"/>
    <m/>
    <m/>
  </r>
  <r>
    <s v="A110090344"/>
    <x v="7"/>
    <x v="4"/>
    <s v="Apart"/>
    <x v="2"/>
    <b v="1"/>
    <n v="90"/>
    <n v="110"/>
    <n v="100"/>
    <s v="Environmental fee per unit"/>
    <n v="0.18"/>
    <n v="1179"/>
    <m/>
    <m/>
  </r>
  <r>
    <s v="A110090095"/>
    <x v="7"/>
    <x v="4"/>
    <s v="Apart"/>
    <x v="2"/>
    <b v="1"/>
    <n v="9500"/>
    <n v="10000"/>
    <n v="9750"/>
    <s v="Environmental fee per unit"/>
    <n v="27.5"/>
    <n v="1217"/>
    <m/>
    <m/>
  </r>
  <r>
    <s v="B102010744"/>
    <x v="0"/>
    <x v="0"/>
    <s v="Built-in"/>
    <x v="0"/>
    <b v="0"/>
    <n v="0.3"/>
    <n v="0.4"/>
    <n v="0.35"/>
    <s v="Environmental fee per unit"/>
    <n v="6.4000000000000001E-2"/>
    <s v="B102040194"/>
    <s v="LR60 / LR621"/>
    <s v="AG1"/>
  </r>
  <r>
    <s v="B102010410"/>
    <x v="0"/>
    <x v="0"/>
    <s v="Built-in"/>
    <x v="0"/>
    <b v="0"/>
    <n v="0.35"/>
    <n v="0.35"/>
    <n v="0.35"/>
    <s v="Environmental fee per unit"/>
    <n v="6.4000000000000001E-2"/>
    <s v="B102040195"/>
    <s v="LR626S"/>
    <m/>
  </r>
  <r>
    <s v="B102010478"/>
    <x v="0"/>
    <x v="0"/>
    <s v="Built-in"/>
    <x v="0"/>
    <b v="0"/>
    <n v="0.4"/>
    <n v="0.6"/>
    <n v="0.5"/>
    <s v="Environmental fee per unit"/>
    <n v="6.4000000000000001E-2"/>
    <s v="B102040191"/>
    <s v="LR521"/>
    <s v="AG0"/>
  </r>
  <r>
    <s v="B102010630"/>
    <x v="0"/>
    <x v="0"/>
    <s v="Built-in"/>
    <x v="0"/>
    <b v="0"/>
    <n v="0.5"/>
    <n v="0.7"/>
    <n v="0.6"/>
    <s v="Environmental fee per unit"/>
    <n v="6.4000000000000001E-2"/>
    <s v="B102040190"/>
    <s v="LR41"/>
    <s v="AG3"/>
  </r>
  <r>
    <s v="B102010900"/>
    <x v="0"/>
    <x v="0"/>
    <s v="Built-in"/>
    <x v="0"/>
    <b v="0"/>
    <n v="0.6"/>
    <n v="0.6"/>
    <n v="0.6"/>
    <s v="Environmental fee per unit"/>
    <n v="6.4000000000000001E-2"/>
    <s v="B102040196"/>
    <s v="LR69/LR921"/>
    <s v="AG6"/>
  </r>
  <r>
    <s v="B102010247"/>
    <x v="0"/>
    <x v="0"/>
    <s v="Built-in"/>
    <x v="0"/>
    <b v="0"/>
    <n v="0.6"/>
    <n v="0.8"/>
    <n v="0.7"/>
    <s v="Environmental fee per unit"/>
    <n v="6.4000000000000001E-2"/>
    <s v="B102040250"/>
    <s v="LR55"/>
    <m/>
  </r>
  <r>
    <s v="B102010475"/>
    <x v="0"/>
    <x v="0"/>
    <s v="Built-in"/>
    <x v="0"/>
    <b v="0"/>
    <n v="0.8"/>
    <n v="1"/>
    <n v="0.9"/>
    <s v="Environmental fee per unit"/>
    <n v="6.4000000000000001E-2"/>
    <s v="B102040192"/>
    <s v="LR48"/>
    <s v="AG5"/>
  </r>
  <r>
    <s v="B102010654"/>
    <x v="0"/>
    <x v="0"/>
    <s v="Built-in"/>
    <x v="0"/>
    <b v="0"/>
    <n v="0"/>
    <n v="10"/>
    <n v="1.53"/>
    <s v="Environmental fee per unit"/>
    <n v="6.4000000000000001E-2"/>
    <n v="2"/>
    <m/>
    <m/>
  </r>
  <r>
    <s v="B102010324"/>
    <x v="0"/>
    <x v="0"/>
    <s v="Built-in"/>
    <x v="0"/>
    <b v="0"/>
    <n v="1.4"/>
    <n v="1.6"/>
    <n v="1.5"/>
    <s v="Environmental fee per unit"/>
    <n v="6.4000000000000001E-2"/>
    <s v="B102040200"/>
    <s v="LR43"/>
    <m/>
  </r>
  <r>
    <s v="B102010567"/>
    <x v="0"/>
    <x v="0"/>
    <s v="Built-in"/>
    <x v="0"/>
    <b v="0"/>
    <n v="1.8"/>
    <n v="2"/>
    <n v="1.9"/>
    <s v="Environmental fee per unit"/>
    <n v="6.4000000000000001E-2"/>
    <s v="B102040210"/>
    <s v="LR44"/>
    <s v="L1154"/>
  </r>
  <r>
    <s v="B102010080"/>
    <x v="0"/>
    <x v="0"/>
    <s v="Built-in"/>
    <x v="0"/>
    <b v="0"/>
    <n v="1"/>
    <n v="1.2"/>
    <n v="1.1000000000000001"/>
    <s v="Environmental fee per unit"/>
    <n v="6.4000000000000001E-2"/>
    <s v="B102040240"/>
    <s v="LR54"/>
    <m/>
  </r>
  <r>
    <s v="B102010932"/>
    <x v="0"/>
    <x v="0"/>
    <s v="Built-in"/>
    <x v="0"/>
    <b v="0"/>
    <n v="14"/>
    <n v="16"/>
    <n v="15"/>
    <s v="Environmental fee per unit"/>
    <n v="6.4000000000000001E-2"/>
    <s v="B102040330"/>
    <s v="3LR53"/>
    <m/>
  </r>
  <r>
    <s v="B102010842"/>
    <x v="0"/>
    <x v="0"/>
    <s v="Built-in"/>
    <x v="0"/>
    <b v="0"/>
    <n v="2"/>
    <n v="3"/>
    <n v="2.5"/>
    <s v="Environmental fee per unit"/>
    <n v="6.4000000000000001E-2"/>
    <s v="B102040180"/>
    <s v="LR9"/>
    <m/>
  </r>
  <r>
    <s v="B102010450"/>
    <x v="0"/>
    <x v="0"/>
    <s v="Built-in"/>
    <x v="0"/>
    <b v="0"/>
    <n v="3"/>
    <n v="3.6"/>
    <n v="3.3"/>
    <s v="Environmental fee per unit"/>
    <n v="6.4000000000000001E-2"/>
    <s v="B102040241"/>
    <s v="3AG10"/>
    <m/>
  </r>
  <r>
    <s v="B102010672"/>
    <x v="0"/>
    <x v="0"/>
    <s v="Built-in"/>
    <x v="0"/>
    <b v="0"/>
    <n v="5"/>
    <n v="7"/>
    <n v="6"/>
    <s v="Environmental fee per unit"/>
    <n v="6.4000000000000001E-2"/>
    <s v="B102042170"/>
    <s v="LR52"/>
    <m/>
  </r>
  <r>
    <s v="B102010106"/>
    <x v="0"/>
    <x v="0"/>
    <s v="Built-in"/>
    <x v="0"/>
    <b v="0"/>
    <n v="5"/>
    <n v="7"/>
    <n v="6"/>
    <s v="Environmental fee per unit"/>
    <n v="6.4000000000000001E-2"/>
    <s v="B102040230"/>
    <s v="LR53"/>
    <m/>
  </r>
  <r>
    <s v="B102010650"/>
    <x v="0"/>
    <x v="0"/>
    <s v="Built-in"/>
    <x v="0"/>
    <b v="0"/>
    <n v="7"/>
    <n v="9"/>
    <n v="8"/>
    <s v="Environmental fee per unit"/>
    <n v="6.4000000000000001E-2"/>
    <s v="B102042160"/>
    <s v="LR50"/>
    <m/>
  </r>
  <r>
    <s v="B106010393"/>
    <x v="0"/>
    <x v="1"/>
    <s v="Built-in"/>
    <x v="1"/>
    <b v="0"/>
    <n v="0.7"/>
    <n v="0.7"/>
    <n v="0.7"/>
    <s v="Environmental fee per unit"/>
    <n v="0.08"/>
    <s v="B106010631"/>
    <s v="CR1216"/>
    <m/>
  </r>
  <r>
    <s v="B106010377"/>
    <x v="0"/>
    <x v="0"/>
    <s v="Built-in"/>
    <x v="1"/>
    <b v="0"/>
    <n v="0.1"/>
    <n v="0.1"/>
    <n v="0.1"/>
    <s v="Environmental fee per unit"/>
    <n v="0.08"/>
    <s v="B106012170"/>
    <s v="Re 751"/>
    <m/>
  </r>
  <r>
    <s v="B106010757"/>
    <x v="0"/>
    <x v="0"/>
    <s v="Built-in"/>
    <x v="1"/>
    <b v="0"/>
    <n v="0.14000000000000001"/>
    <n v="0.14000000000000001"/>
    <n v="0.14000000000000001"/>
    <s v="Environmental fee per unit"/>
    <n v="0.08"/>
    <s v="B106012160"/>
    <s v="Re 333"/>
    <m/>
  </r>
  <r>
    <s v="B106010627"/>
    <x v="0"/>
    <x v="0"/>
    <s v="Built-in"/>
    <x v="1"/>
    <b v="0"/>
    <n v="0.18"/>
    <n v="0.18"/>
    <n v="0.18"/>
    <s v="Environmental fee per unit"/>
    <n v="0.08"/>
    <s v="B106012150"/>
    <s v="Re 44"/>
    <m/>
  </r>
  <r>
    <s v="B106010220"/>
    <x v="0"/>
    <x v="0"/>
    <s v="Built-in"/>
    <x v="1"/>
    <b v="0"/>
    <n v="0.45"/>
    <n v="0.51"/>
    <n v="0.48"/>
    <s v="Environmental fee per unit"/>
    <n v="0.08"/>
    <s v="B106010620"/>
    <s v="CR927"/>
    <m/>
  </r>
  <r>
    <s v="B106010194"/>
    <x v="0"/>
    <x v="0"/>
    <s v="Built-in"/>
    <x v="1"/>
    <b v="0"/>
    <n v="0.6"/>
    <n v="0.6"/>
    <n v="0.6"/>
    <s v="Environmental fee per unit"/>
    <n v="0.08"/>
    <s v="B106010630"/>
    <s v="BR1216"/>
    <m/>
  </r>
  <r>
    <s v="B106010510"/>
    <x v="0"/>
    <x v="0"/>
    <s v="Built-in"/>
    <x v="1"/>
    <b v="0"/>
    <n v="0.6"/>
    <n v="0.6"/>
    <n v="0.6"/>
    <s v="Environmental fee per unit"/>
    <n v="0.08"/>
    <s v="B206020850"/>
    <s v="BR425"/>
    <m/>
  </r>
  <r>
    <s v="B106010297"/>
    <x v="0"/>
    <x v="0"/>
    <s v="Built-in"/>
    <x v="1"/>
    <b v="0"/>
    <n v="0.7"/>
    <n v="0.7"/>
    <n v="0.7"/>
    <s v="Environmental fee per unit"/>
    <n v="0.08"/>
    <s v="B106010791"/>
    <s v="CR1025"/>
    <m/>
  </r>
  <r>
    <s v="B106010815"/>
    <x v="0"/>
    <x v="0"/>
    <s v="Built-in"/>
    <x v="1"/>
    <b v="0"/>
    <n v="0.7"/>
    <n v="0.7"/>
    <n v="0.7"/>
    <s v="Environmental fee per unit"/>
    <n v="0.08"/>
    <s v="B106010631"/>
    <s v="CR1216"/>
    <m/>
  </r>
  <r>
    <s v="B106010415"/>
    <x v="0"/>
    <x v="0"/>
    <s v="Built-in"/>
    <x v="1"/>
    <b v="0"/>
    <n v="0.8"/>
    <n v="1"/>
    <n v="0.9"/>
    <s v="Environmental fee per unit"/>
    <n v="0.08"/>
    <s v="B106010643"/>
    <s v="BR1230"/>
    <m/>
  </r>
  <r>
    <s v="B106010161"/>
    <x v="0"/>
    <x v="0"/>
    <s v="Built-in"/>
    <x v="1"/>
    <b v="0"/>
    <n v="0.8"/>
    <n v="1"/>
    <n v="0.9"/>
    <s v="Environmental fee per unit"/>
    <n v="0.08"/>
    <s v="B106010642"/>
    <s v="CR1230"/>
    <m/>
  </r>
  <r>
    <s v="B106010425"/>
    <x v="0"/>
    <x v="0"/>
    <s v="Built-in"/>
    <x v="1"/>
    <b v="0"/>
    <n v="0.8"/>
    <n v="1"/>
    <n v="0.9"/>
    <s v="Environmental fee per unit"/>
    <n v="0.08"/>
    <s v="B106010645"/>
    <s v="CR1612"/>
    <m/>
  </r>
  <r>
    <s v="B106010751"/>
    <x v="0"/>
    <x v="0"/>
    <s v="Built-in"/>
    <x v="1"/>
    <b v="0"/>
    <n v="0.9"/>
    <n v="0.9"/>
    <n v="0.9"/>
    <s v="Environmental fee per unit"/>
    <n v="0.08"/>
    <s v="B106010640"/>
    <s v="BR1220"/>
    <m/>
  </r>
  <r>
    <s v="B106010353"/>
    <x v="0"/>
    <x v="0"/>
    <s v="Built-in"/>
    <x v="1"/>
    <b v="0"/>
    <n v="0.9"/>
    <n v="0.9"/>
    <n v="0.9"/>
    <s v="Environmental fee per unit"/>
    <n v="0.08"/>
    <s v="B106010760"/>
    <s v="BR1225"/>
    <m/>
  </r>
  <r>
    <s v="B106010408"/>
    <x v="0"/>
    <x v="0"/>
    <s v="Built-in"/>
    <x v="1"/>
    <b v="0"/>
    <n v="0.9"/>
    <n v="0.9"/>
    <n v="0.9"/>
    <s v="Environmental fee per unit"/>
    <n v="0.08"/>
    <s v="B206020860"/>
    <s v="BR435"/>
    <m/>
  </r>
  <r>
    <s v="B106010778"/>
    <x v="0"/>
    <x v="0"/>
    <s v="Built-in"/>
    <x v="1"/>
    <b v="0"/>
    <n v="0.9"/>
    <n v="0.9"/>
    <n v="0.9"/>
    <s v="Environmental fee per unit"/>
    <n v="0.08"/>
    <s v="B106010641"/>
    <s v="CR1220"/>
    <m/>
  </r>
  <r>
    <s v="B106010527"/>
    <x v="0"/>
    <x v="0"/>
    <s v="Built-in"/>
    <x v="1"/>
    <b v="0"/>
    <n v="0.9"/>
    <n v="0.9"/>
    <n v="0.9"/>
    <s v="Environmental fee per unit"/>
    <n v="0.08"/>
    <s v="B106010761"/>
    <s v="CR1225"/>
    <m/>
  </r>
  <r>
    <s v="B106010228"/>
    <x v="0"/>
    <x v="0"/>
    <s v="Built-in"/>
    <x v="1"/>
    <b v="0"/>
    <n v="0"/>
    <n v="10"/>
    <n v="3.22"/>
    <s v="Environmental fee per unit"/>
    <n v="0.08"/>
    <n v="8"/>
    <m/>
    <m/>
  </r>
  <r>
    <s v="B106010594"/>
    <x v="0"/>
    <x v="0"/>
    <s v="Built-in"/>
    <x v="1"/>
    <b v="0"/>
    <n v="1.1000000000000001"/>
    <n v="1.1000000000000001"/>
    <n v="1.1000000000000001"/>
    <s v="Environmental fee per unit"/>
    <n v="0.08"/>
    <s v="B106010626"/>
    <s v="CR1130"/>
    <m/>
  </r>
  <r>
    <s v="B106010290"/>
    <x v="0"/>
    <x v="0"/>
    <s v="Built-in"/>
    <x v="1"/>
    <b v="0"/>
    <n v="1.2"/>
    <n v="1.2"/>
    <n v="1.2"/>
    <s v="Environmental fee per unit"/>
    <n v="0.08"/>
    <s v="B106010651"/>
    <s v="CR1616"/>
    <m/>
  </r>
  <r>
    <s v="B106010588"/>
    <x v="0"/>
    <x v="0"/>
    <s v="Built-in"/>
    <x v="1"/>
    <b v="0"/>
    <n v="1.2"/>
    <n v="1.6"/>
    <n v="1.4"/>
    <s v="Environmental fee per unit"/>
    <n v="0.08"/>
    <s v="B106011415"/>
    <s v="CR2412"/>
    <m/>
  </r>
  <r>
    <s v="B106010963"/>
    <x v="0"/>
    <x v="0"/>
    <s v="Built-in"/>
    <x v="1"/>
    <b v="0"/>
    <n v="1.3"/>
    <n v="1.3"/>
    <n v="1.3"/>
    <s v="Environmental fee per unit"/>
    <n v="0.08"/>
    <s v="B106010661"/>
    <s v="CR1620"/>
    <m/>
  </r>
  <r>
    <s v="B106010899"/>
    <x v="0"/>
    <x v="0"/>
    <s v="Built-in"/>
    <x v="1"/>
    <b v="0"/>
    <n v="1.4"/>
    <n v="1.4"/>
    <n v="1.4"/>
    <s v="Environmental fee per unit"/>
    <n v="0.08"/>
    <s v="B106010665"/>
    <s v="CR2012"/>
    <m/>
  </r>
  <r>
    <s v="B106010477"/>
    <x v="0"/>
    <x v="0"/>
    <s v="Built-in"/>
    <x v="1"/>
    <b v="0"/>
    <n v="1.5"/>
    <n v="1.5"/>
    <n v="1.5"/>
    <s v="Environmental fee per unit"/>
    <n v="0.08"/>
    <s v="B106010670"/>
    <s v="BR2016"/>
    <m/>
  </r>
  <r>
    <s v="B106010419"/>
    <x v="0"/>
    <x v="0"/>
    <s v="Built-in"/>
    <x v="1"/>
    <b v="0"/>
    <n v="1.7"/>
    <n v="1.7"/>
    <n v="1.7"/>
    <s v="Environmental fee per unit"/>
    <n v="0.08"/>
    <s v="B106010671"/>
    <s v="CR2016"/>
    <m/>
  </r>
  <r>
    <s v="B106010905"/>
    <x v="0"/>
    <x v="0"/>
    <s v="Built-in"/>
    <x v="1"/>
    <b v="0"/>
    <n v="1.8"/>
    <n v="1.8"/>
    <n v="1.8"/>
    <s v="Environmental fee per unit"/>
    <n v="0.08"/>
    <s v="B106010800"/>
    <s v="BR1632"/>
    <m/>
  </r>
  <r>
    <s v="B106010734"/>
    <x v="0"/>
    <x v="0"/>
    <s v="Built-in"/>
    <x v="1"/>
    <b v="0"/>
    <n v="1.8"/>
    <n v="1.8"/>
    <n v="1.8"/>
    <s v="Environmental fee per unit"/>
    <n v="0.08"/>
    <s v="B106010801"/>
    <s v="CR1632"/>
    <m/>
  </r>
  <r>
    <s v="B106010976"/>
    <x v="0"/>
    <x v="0"/>
    <s v="Built-in"/>
    <x v="1"/>
    <b v="0"/>
    <n v="10.5"/>
    <n v="10.5"/>
    <n v="10.5"/>
    <s v="Environmental fee per unit"/>
    <n v="0.08"/>
    <m/>
    <s v="BR2477"/>
    <m/>
  </r>
  <r>
    <s v="B106010557"/>
    <x v="0"/>
    <x v="0"/>
    <s v="Built-in"/>
    <x v="1"/>
    <b v="0"/>
    <n v="10.5"/>
    <n v="10.5"/>
    <n v="10.5"/>
    <s v="Environmental fee per unit"/>
    <n v="0.08"/>
    <s v="B206010830"/>
    <s v="CR2477"/>
    <m/>
  </r>
  <r>
    <s v="B106010481"/>
    <x v="0"/>
    <x v="0"/>
    <s v="Built-in"/>
    <x v="1"/>
    <b v="0"/>
    <n v="10.5"/>
    <n v="10.5"/>
    <n v="10.5"/>
    <s v="Environmental fee per unit"/>
    <n v="0.08"/>
    <s v="B106011430"/>
    <s v="CR2477N"/>
    <m/>
  </r>
  <r>
    <s v="B106010464"/>
    <x v="0"/>
    <x v="0"/>
    <s v="Built-in"/>
    <x v="1"/>
    <b v="0"/>
    <n v="1"/>
    <n v="1"/>
    <n v="1"/>
    <s v="Environmental fee per unit"/>
    <n v="0.08"/>
    <s v="B106010650"/>
    <s v="BR1616"/>
    <m/>
  </r>
  <r>
    <s v="B106010705"/>
    <x v="0"/>
    <x v="0"/>
    <s v="Built-in"/>
    <x v="1"/>
    <b v="0"/>
    <n v="1"/>
    <n v="1"/>
    <n v="1"/>
    <s v="Environmental fee per unit"/>
    <n v="0.08"/>
    <s v="B106010660"/>
    <s v="BR1620"/>
    <m/>
  </r>
  <r>
    <s v="B106010359"/>
    <x v="0"/>
    <x v="0"/>
    <s v="Built-in"/>
    <x v="1"/>
    <b v="0"/>
    <n v="2.5"/>
    <n v="2.5"/>
    <n v="2.5"/>
    <s v="Environmental fee per unit"/>
    <n v="0.08"/>
    <s v="B106010680"/>
    <s v="BR2025"/>
    <m/>
  </r>
  <r>
    <s v="B106010890"/>
    <x v="0"/>
    <x v="0"/>
    <s v="Built-in"/>
    <x v="1"/>
    <b v="0"/>
    <n v="2.5"/>
    <n v="2.5"/>
    <n v="2.5"/>
    <s v="Environmental fee per unit"/>
    <n v="0.08"/>
    <s v="B106010690"/>
    <s v="BR2032"/>
    <m/>
  </r>
  <r>
    <s v="B106010078"/>
    <x v="0"/>
    <x v="0"/>
    <s v="Built-in"/>
    <x v="1"/>
    <b v="0"/>
    <n v="2.5"/>
    <n v="2.5"/>
    <n v="2.5"/>
    <s v="Environmental fee per unit"/>
    <n v="0.08"/>
    <s v="B106010700"/>
    <s v="BR2320"/>
    <m/>
  </r>
  <r>
    <s v="B106010726"/>
    <x v="0"/>
    <x v="0"/>
    <s v="Built-in"/>
    <x v="1"/>
    <b v="0"/>
    <n v="2.5"/>
    <n v="2.5"/>
    <n v="2.5"/>
    <s v="Environmental fee per unit"/>
    <n v="0.08"/>
    <s v="B106010681"/>
    <s v="CR2025"/>
    <m/>
  </r>
  <r>
    <s v="B106010816"/>
    <x v="0"/>
    <x v="0"/>
    <s v="Built-in"/>
    <x v="1"/>
    <b v="0"/>
    <n v="2.6"/>
    <n v="3"/>
    <n v="2.8"/>
    <s v="Environmental fee per unit"/>
    <n v="0.08"/>
    <s v="B106020960"/>
    <s v="CR11108"/>
    <m/>
  </r>
  <r>
    <s v="B106010292"/>
    <x v="0"/>
    <x v="0"/>
    <s v="Built-in"/>
    <x v="1"/>
    <b v="0"/>
    <n v="2.6"/>
    <n v="4"/>
    <n v="3.3"/>
    <s v="Environmental fee per unit"/>
    <n v="0.08"/>
    <s v="B106012200"/>
    <s v="CR2430"/>
    <m/>
  </r>
  <r>
    <s v="B106010617"/>
    <x v="0"/>
    <x v="0"/>
    <s v="Built-in"/>
    <x v="1"/>
    <b v="0"/>
    <n v="2"/>
    <n v="2.6"/>
    <n v="2.2999999999999998"/>
    <s v="Environmental fee per unit"/>
    <n v="0.08"/>
    <s v="B206010710"/>
    <s v="BR2430"/>
    <m/>
  </r>
  <r>
    <s v="B106010706"/>
    <x v="0"/>
    <x v="0"/>
    <s v="Built-in"/>
    <x v="1"/>
    <b v="0"/>
    <n v="2"/>
    <n v="2.6"/>
    <n v="2.2999999999999998"/>
    <s v="Environmental fee per unit"/>
    <n v="0.08"/>
    <s v="B206010720"/>
    <s v="BR2450"/>
    <m/>
  </r>
  <r>
    <s v="B106010124"/>
    <x v="0"/>
    <x v="0"/>
    <s v="Built-in"/>
    <x v="1"/>
    <b v="0"/>
    <n v="2"/>
    <n v="2"/>
    <n v="2"/>
    <s v="Environmental fee per unit"/>
    <n v="0.08"/>
    <s v="B106010770"/>
    <s v="BR2020"/>
    <m/>
  </r>
  <r>
    <s v="B106010142"/>
    <x v="0"/>
    <x v="0"/>
    <s v="Built-in"/>
    <x v="1"/>
    <b v="0"/>
    <n v="2"/>
    <n v="2"/>
    <n v="2"/>
    <s v="Environmental fee per unit"/>
    <n v="0.08"/>
    <s v="B106010771"/>
    <s v="CR2020"/>
    <m/>
  </r>
  <r>
    <s v="B106010809"/>
    <x v="0"/>
    <x v="0"/>
    <s v="Built-in"/>
    <x v="1"/>
    <b v="0"/>
    <n v="2"/>
    <n v="2"/>
    <n v="2"/>
    <s v="Environmental fee per unit"/>
    <n v="0.08"/>
    <s v="B106011416"/>
    <s v="CR2420"/>
    <m/>
  </r>
  <r>
    <s v="B106010708"/>
    <x v="0"/>
    <x v="0"/>
    <s v="Built-in"/>
    <x v="1"/>
    <b v="0"/>
    <n v="3.2"/>
    <n v="3.2"/>
    <n v="3.2"/>
    <s v="Environmental fee per unit"/>
    <n v="0.08"/>
    <s v="B106010810"/>
    <s v="BR2330"/>
    <m/>
  </r>
  <r>
    <s v="B106010191"/>
    <x v="0"/>
    <x v="0"/>
    <s v="Built-in"/>
    <x v="1"/>
    <b v="0"/>
    <n v="3.3"/>
    <n v="3.3"/>
    <n v="3.3"/>
    <s v="Environmental fee per unit"/>
    <n v="0.08"/>
    <s v="B106010691"/>
    <s v="CR2032"/>
    <m/>
  </r>
  <r>
    <s v="B106010979"/>
    <x v="0"/>
    <x v="0"/>
    <s v="Built-in"/>
    <x v="1"/>
    <b v="0"/>
    <n v="3"/>
    <n v="3.6"/>
    <n v="3.3"/>
    <s v="Environmental fee per unit"/>
    <n v="0.08"/>
    <s v="B106010696"/>
    <s v="CR2034"/>
    <m/>
  </r>
  <r>
    <s v="B106010376"/>
    <x v="0"/>
    <x v="0"/>
    <s v="Built-in"/>
    <x v="1"/>
    <b v="0"/>
    <n v="3"/>
    <n v="3"/>
    <n v="3"/>
    <s v="Environmental fee per unit"/>
    <n v="0.08"/>
    <s v="B106010780"/>
    <s v="BR2325"/>
    <m/>
  </r>
  <r>
    <s v="B106010273"/>
    <x v="0"/>
    <x v="0"/>
    <s v="Built-in"/>
    <x v="1"/>
    <b v="0"/>
    <n v="3"/>
    <n v="3"/>
    <n v="3"/>
    <s v="Environmental fee per unit"/>
    <n v="0.08"/>
    <s v="B106010701"/>
    <s v="CR2320"/>
    <m/>
  </r>
  <r>
    <s v="B106010744"/>
    <x v="0"/>
    <x v="0"/>
    <s v="Built-in"/>
    <x v="1"/>
    <b v="0"/>
    <n v="3"/>
    <n v="3"/>
    <n v="3"/>
    <s v="Environmental fee per unit"/>
    <n v="0.08"/>
    <s v="B106010781"/>
    <s v="CR2325"/>
    <m/>
  </r>
  <r>
    <s v="B106010556"/>
    <x v="0"/>
    <x v="0"/>
    <s v="Built-in"/>
    <x v="1"/>
    <b v="0"/>
    <n v="3"/>
    <n v="4"/>
    <n v="3.5"/>
    <s v="Environmental fee per unit"/>
    <n v="0.08"/>
    <s v="B106011410"/>
    <s v="CR2040"/>
    <m/>
  </r>
  <r>
    <s v="B106010037"/>
    <x v="0"/>
    <x v="0"/>
    <s v="Built-in"/>
    <x v="1"/>
    <b v="0"/>
    <n v="4"/>
    <n v="4"/>
    <n v="4"/>
    <s v="Environmental fee per unit"/>
    <n v="0.08"/>
    <s v="B106010820"/>
    <s v="BR2335"/>
    <m/>
  </r>
  <r>
    <s v="B106010259"/>
    <x v="0"/>
    <x v="0"/>
    <s v="Built-in"/>
    <x v="1"/>
    <b v="0"/>
    <n v="4"/>
    <n v="4"/>
    <n v="4"/>
    <s v="Environmental fee per unit"/>
    <n v="0.08"/>
    <s v="B106010811"/>
    <s v="CR2330"/>
    <m/>
  </r>
  <r>
    <s v="B106010662"/>
    <x v="0"/>
    <x v="0"/>
    <s v="Built-in"/>
    <x v="1"/>
    <b v="0"/>
    <n v="4"/>
    <n v="4"/>
    <n v="4"/>
    <s v="Environmental fee per unit"/>
    <n v="0.08"/>
    <s v="B106010821"/>
    <s v="CR2335"/>
    <m/>
  </r>
  <r>
    <s v="B106010360"/>
    <x v="0"/>
    <x v="0"/>
    <s v="Built-in"/>
    <x v="1"/>
    <b v="0"/>
    <n v="5.6"/>
    <n v="6.2"/>
    <n v="5.9"/>
    <s v="Environmental fee per unit"/>
    <n v="0.08"/>
    <s v="B106011420"/>
    <s v="CR2450"/>
    <m/>
  </r>
  <r>
    <s v="B106010186"/>
    <x v="0"/>
    <x v="0"/>
    <s v="Built-in"/>
    <x v="1"/>
    <b v="0"/>
    <n v="5.9"/>
    <n v="5.9"/>
    <n v="5.9"/>
    <s v="Environmental fee per unit"/>
    <n v="0.08"/>
    <s v="B206010820"/>
    <s v="CR2354"/>
    <m/>
  </r>
  <r>
    <s v="B106010138"/>
    <x v="0"/>
    <x v="0"/>
    <s v="Built-in"/>
    <x v="1"/>
    <b v="0"/>
    <n v="5"/>
    <n v="5.4"/>
    <n v="5.2"/>
    <s v="Environmental fee per unit"/>
    <n v="0.08"/>
    <s v="B106011418"/>
    <s v="LIR2450"/>
    <m/>
  </r>
  <r>
    <s v="B106010246"/>
    <x v="0"/>
    <x v="0"/>
    <s v="Built-in"/>
    <x v="1"/>
    <b v="0"/>
    <n v="5"/>
    <n v="7"/>
    <n v="6"/>
    <s v="Environmental fee per unit"/>
    <n v="0.08"/>
    <s v="B106020965"/>
    <s v="CR32020"/>
    <m/>
  </r>
  <r>
    <s v="B106010365"/>
    <x v="0"/>
    <x v="0"/>
    <s v="Built-in"/>
    <x v="1"/>
    <b v="0"/>
    <n v="6.9"/>
    <n v="7.1"/>
    <n v="7"/>
    <s v="Environmental fee per unit"/>
    <n v="0.08"/>
    <s v="B106010840"/>
    <s v="BR3032"/>
    <m/>
  </r>
  <r>
    <s v="B106010069"/>
    <x v="0"/>
    <x v="0"/>
    <s v="Built-in"/>
    <x v="1"/>
    <b v="0"/>
    <n v="7.1"/>
    <n v="7.1"/>
    <n v="7.1"/>
    <s v="Environmental fee per unit"/>
    <n v="0.08"/>
    <s v="B206010840"/>
    <s v="CR3032"/>
    <m/>
  </r>
  <r>
    <s v="B110010328"/>
    <x v="0"/>
    <x v="1"/>
    <s v="Built-in"/>
    <x v="2"/>
    <b v="1"/>
    <n v="2"/>
    <n v="3"/>
    <n v="2.5"/>
    <s v="Environmental fee per unit"/>
    <n v="6.4000000000000001E-2"/>
    <s v="B209020771"/>
    <s v="ML2020"/>
    <m/>
  </r>
  <r>
    <s v="B110010835"/>
    <x v="0"/>
    <x v="0"/>
    <s v="Built-in"/>
    <x v="2"/>
    <b v="1"/>
    <n v="0.08"/>
    <n v="0.1"/>
    <n v="0.09"/>
    <s v="Environmental fee per unit"/>
    <n v="6.4000000000000001E-2"/>
    <s v="B109014500"/>
    <s v="ML414"/>
    <m/>
  </r>
  <r>
    <s v="B110010848"/>
    <x v="0"/>
    <x v="0"/>
    <s v="Built-in"/>
    <x v="2"/>
    <b v="1"/>
    <n v="0.1"/>
    <n v="0.12"/>
    <n v="0.11"/>
    <s v="Environmental fee per unit"/>
    <n v="6.4000000000000001E-2"/>
    <s v="B109014510"/>
    <s v="ML421"/>
    <m/>
  </r>
  <r>
    <s v="B110010143"/>
    <x v="0"/>
    <x v="0"/>
    <s v="Built-in"/>
    <x v="2"/>
    <b v="1"/>
    <n v="0.14000000000000001"/>
    <n v="0.18"/>
    <n v="0.16"/>
    <s v="Environmental fee per unit"/>
    <n v="6.4000000000000001E-2"/>
    <s v="B109014530"/>
    <s v="ML614"/>
    <m/>
  </r>
  <r>
    <s v="B110010046"/>
    <x v="0"/>
    <x v="0"/>
    <s v="Built-in"/>
    <x v="2"/>
    <b v="1"/>
    <n v="0.14000000000000001"/>
    <n v="0.2"/>
    <n v="0.17"/>
    <s v="Environmental fee per unit"/>
    <n v="6.4000000000000001E-2"/>
    <s v="B210010010"/>
    <s v="MS614SE"/>
    <m/>
  </r>
  <r>
    <s v="B110010616"/>
    <x v="0"/>
    <x v="0"/>
    <s v="Built-in"/>
    <x v="2"/>
    <b v="1"/>
    <n v="0.2"/>
    <n v="0.26"/>
    <n v="0.23"/>
    <s v="Environmental fee per unit"/>
    <n v="6.4000000000000001E-2"/>
    <s v="B109014550"/>
    <s v="ML621"/>
    <m/>
  </r>
  <r>
    <s v="B110010199"/>
    <x v="0"/>
    <x v="0"/>
    <s v="Built-in"/>
    <x v="2"/>
    <b v="1"/>
    <n v="0.28000000000000003"/>
    <n v="0.32"/>
    <n v="0.3"/>
    <s v="Environmental fee per unit"/>
    <n v="6.4000000000000001E-2"/>
    <s v="B109014560"/>
    <s v="VL621"/>
    <m/>
  </r>
  <r>
    <s v="B110010361"/>
    <x v="0"/>
    <x v="0"/>
    <s v="Built-in"/>
    <x v="2"/>
    <b v="1"/>
    <n v="0.3"/>
    <n v="0.5"/>
    <n v="0.4"/>
    <s v="Environmental fee per unit"/>
    <n v="6.4000000000000001E-2"/>
    <s v="B109014570"/>
    <s v="ML920"/>
    <m/>
  </r>
  <r>
    <s v="B110010689"/>
    <x v="0"/>
    <x v="0"/>
    <s v="Built-in"/>
    <x v="2"/>
    <b v="1"/>
    <n v="2"/>
    <n v="3"/>
    <n v="2.5"/>
    <s v="Environmental fee per unit"/>
    <n v="6.4000000000000001E-2"/>
    <s v="B209020771"/>
    <s v="ML2020"/>
    <m/>
  </r>
  <r>
    <s v="B110010676"/>
    <x v="0"/>
    <x v="0"/>
    <s v="Built-in"/>
    <x v="2"/>
    <b v="1"/>
    <n v="2"/>
    <n v="3"/>
    <n v="2.5"/>
    <s v="Environmental fee per unit"/>
    <n v="6.4000000000000001E-2"/>
    <s v="B210020770"/>
    <s v="VL2020"/>
    <m/>
  </r>
  <r>
    <s v="B110010966"/>
    <x v="0"/>
    <x v="0"/>
    <s v="Built-in"/>
    <x v="2"/>
    <b v="1"/>
    <n v="3.8"/>
    <n v="4.2"/>
    <n v="4"/>
    <s v="Environmental fee per unit"/>
    <n v="6.4000000000000001E-2"/>
    <s v="B109015000"/>
    <s v="CR2330"/>
    <m/>
  </r>
  <r>
    <s v="B110010558"/>
    <x v="0"/>
    <x v="0"/>
    <s v="Built-in"/>
    <x v="2"/>
    <b v="1"/>
    <n v="3"/>
    <n v="3"/>
    <n v="3"/>
    <s v="Environmental fee per unit"/>
    <n v="6.4000000000000001E-2"/>
    <s v="B209020641"/>
    <s v="ML1220"/>
    <m/>
  </r>
  <r>
    <s v="B110010081"/>
    <x v="0"/>
    <x v="0"/>
    <s v="Built-in"/>
    <x v="2"/>
    <b v="1"/>
    <n v="3"/>
    <n v="3"/>
    <n v="3"/>
    <s v="Environmental fee per unit"/>
    <n v="6.4000000000000001E-2"/>
    <s v="B209020640"/>
    <s v="VL1220"/>
    <m/>
  </r>
  <r>
    <s v="B110010313"/>
    <x v="0"/>
    <x v="0"/>
    <s v="Built-in"/>
    <x v="2"/>
    <b v="1"/>
    <n v="3"/>
    <n v="3"/>
    <n v="3"/>
    <s v="Environmental fee per unit"/>
    <n v="6.4000000000000001E-2"/>
    <s v="B209020810"/>
    <s v="VL2330"/>
    <m/>
  </r>
  <r>
    <s v="B110010136"/>
    <x v="0"/>
    <x v="0"/>
    <s v="Built-in"/>
    <x v="2"/>
    <b v="1"/>
    <n v="5.8"/>
    <n v="6.6"/>
    <n v="6.2"/>
    <s v="Environmental fee per unit"/>
    <n v="6.4000000000000001E-2"/>
    <s v="B109016000"/>
    <s v="VL3032"/>
    <m/>
  </r>
  <r>
    <s v="B107010759"/>
    <x v="0"/>
    <x v="0"/>
    <s v="Built-in"/>
    <x v="3"/>
    <b v="1"/>
    <n v="0"/>
    <n v="10"/>
    <n v="5.63"/>
    <s v="Environmental fee per unit"/>
    <n v="6.4000000000000001E-2"/>
    <n v="5"/>
    <m/>
    <m/>
  </r>
  <r>
    <s v="B107010354"/>
    <x v="0"/>
    <x v="0"/>
    <s v="Built-in"/>
    <x v="3"/>
    <b v="1"/>
    <n v="1.4"/>
    <n v="1.4"/>
    <n v="1.4"/>
    <s v="Environmental fee per unit"/>
    <n v="6.4000000000000001E-2"/>
    <s v="B207021840"/>
    <s v="ZA15"/>
    <m/>
  </r>
  <r>
    <s v="B107010519"/>
    <x v="0"/>
    <x v="0"/>
    <s v="Built-in"/>
    <x v="3"/>
    <b v="1"/>
    <n v="10"/>
    <n v="10"/>
    <n v="10"/>
    <s v="Environmental fee per unit"/>
    <n v="6.4000000000000001E-2"/>
    <s v="B207021930"/>
    <s v="Z2A110"/>
    <m/>
  </r>
  <r>
    <s v="B107010399"/>
    <x v="0"/>
    <x v="0"/>
    <s v="Built-in"/>
    <x v="3"/>
    <b v="1"/>
    <n v="10"/>
    <n v="10"/>
    <n v="10"/>
    <s v="Environmental fee per unit"/>
    <n v="6.4000000000000001E-2"/>
    <s v="B207021970"/>
    <s v="Z3A65"/>
    <m/>
  </r>
  <r>
    <s v="B107010369"/>
    <x v="0"/>
    <x v="0"/>
    <s v="Built-in"/>
    <x v="3"/>
    <b v="1"/>
    <n v="11"/>
    <n v="11"/>
    <n v="11"/>
    <s v="Environmental fee per unit"/>
    <n v="6.4000000000000001E-2"/>
    <s v="B207022010"/>
    <s v="NCM2.4"/>
    <m/>
  </r>
  <r>
    <s v="B107010684"/>
    <x v="0"/>
    <x v="0"/>
    <s v="Built-in"/>
    <x v="3"/>
    <b v="1"/>
    <n v="13.5"/>
    <n v="13.5"/>
    <n v="13.5"/>
    <s v="Environmental fee per unit"/>
    <n v="6.4000000000000001E-2"/>
    <s v="B207021890"/>
    <s v="ZA280"/>
    <m/>
  </r>
  <r>
    <s v="B107010492"/>
    <x v="0"/>
    <x v="0"/>
    <s v="Built-in"/>
    <x v="3"/>
    <b v="1"/>
    <n v="17"/>
    <n v="17"/>
    <n v="17"/>
    <s v="Environmental fee per unit"/>
    <n v="6.4000000000000001E-2"/>
    <s v="B207022020"/>
    <s v="NCM3.6"/>
    <m/>
  </r>
  <r>
    <s v="B107010717"/>
    <x v="0"/>
    <x v="0"/>
    <s v="Built-in"/>
    <x v="3"/>
    <b v="1"/>
    <n v="2.5"/>
    <n v="2.5"/>
    <n v="2.5"/>
    <s v="Environmental fee per unit"/>
    <n v="6.4000000000000001E-2"/>
    <s v="B207021850"/>
    <s v="ZA35"/>
    <m/>
  </r>
  <r>
    <s v="B107010316"/>
    <x v="0"/>
    <x v="0"/>
    <s v="Built-in"/>
    <x v="3"/>
    <b v="1"/>
    <n v="22"/>
    <n v="22"/>
    <n v="22"/>
    <s v="Environmental fee per unit"/>
    <n v="6.4000000000000001E-2"/>
    <s v="B207022030"/>
    <s v="NCM4.8"/>
    <m/>
  </r>
  <r>
    <s v="B107010053"/>
    <x v="0"/>
    <x v="0"/>
    <s v="Built-in"/>
    <x v="3"/>
    <b v="1"/>
    <n v="22"/>
    <n v="22"/>
    <n v="22"/>
    <s v="Environmental fee per unit"/>
    <n v="6.4000000000000001E-2"/>
    <s v="B207021940"/>
    <s v="Z2A250"/>
    <m/>
  </r>
  <r>
    <s v="B107010026"/>
    <x v="0"/>
    <x v="0"/>
    <s v="Built-in"/>
    <x v="3"/>
    <b v="1"/>
    <n v="2"/>
    <n v="2"/>
    <n v="2"/>
    <s v="Environmental fee per unit"/>
    <n v="6.4000000000000001E-2"/>
    <s v="B207021830"/>
    <s v="HA33"/>
    <m/>
  </r>
  <r>
    <s v="B107010347"/>
    <x v="0"/>
    <x v="0"/>
    <s v="Built-in"/>
    <x v="3"/>
    <b v="1"/>
    <n v="3.5"/>
    <n v="3.5"/>
    <n v="3.5"/>
    <s v="Environmental fee per unit"/>
    <n v="6.4000000000000001E-2"/>
    <s v="B207021960"/>
    <s v="Z3A15"/>
    <m/>
  </r>
  <r>
    <s v="B107010736"/>
    <x v="0"/>
    <x v="0"/>
    <s v="Built-in"/>
    <x v="3"/>
    <b v="1"/>
    <n v="30"/>
    <n v="30"/>
    <n v="30"/>
    <s v="Environmental fee per unit"/>
    <n v="6.4000000000000001E-2"/>
    <s v="B207021900"/>
    <s v="ZA600"/>
    <m/>
  </r>
  <r>
    <s v="B107010789"/>
    <x v="0"/>
    <x v="0"/>
    <s v="Built-in"/>
    <x v="3"/>
    <b v="1"/>
    <n v="32"/>
    <n v="32"/>
    <n v="32"/>
    <s v="Environmental fee per unit"/>
    <n v="6.4000000000000001E-2"/>
    <s v="B207021950"/>
    <s v="Z2A300"/>
    <m/>
  </r>
  <r>
    <s v="B107010733"/>
    <x v="0"/>
    <x v="0"/>
    <s v="Built-in"/>
    <x v="3"/>
    <b v="1"/>
    <n v="4.5"/>
    <n v="4.5"/>
    <n v="4.5"/>
    <s v="Environmental fee per unit"/>
    <n v="6.4000000000000001E-2"/>
    <s v="B207021980"/>
    <s v="NCMM2.4"/>
    <m/>
  </r>
  <r>
    <s v="B107010447"/>
    <x v="0"/>
    <x v="0"/>
    <s v="Built-in"/>
    <x v="3"/>
    <b v="1"/>
    <n v="4"/>
    <n v="4"/>
    <n v="4"/>
    <s v="Environmental fee per unit"/>
    <n v="6.4000000000000001E-2"/>
    <s v="B207021910"/>
    <s v="Z2A35"/>
    <m/>
  </r>
  <r>
    <s v="B107010409"/>
    <x v="0"/>
    <x v="0"/>
    <s v="Built-in"/>
    <x v="3"/>
    <b v="1"/>
    <n v="4"/>
    <n v="4"/>
    <n v="4"/>
    <s v="Environmental fee per unit"/>
    <n v="6.4000000000000001E-2"/>
    <s v="B207021860"/>
    <s v="ZA65"/>
    <m/>
  </r>
  <r>
    <s v="B107010712"/>
    <x v="0"/>
    <x v="0"/>
    <s v="Built-in"/>
    <x v="3"/>
    <b v="1"/>
    <n v="6"/>
    <n v="6"/>
    <n v="6"/>
    <s v="Environmental fee per unit"/>
    <n v="6.4000000000000001E-2"/>
    <s v="B207021870"/>
    <s v="ZA110"/>
    <m/>
  </r>
  <r>
    <s v="B107010595"/>
    <x v="0"/>
    <x v="0"/>
    <s v="Built-in"/>
    <x v="3"/>
    <b v="1"/>
    <n v="7"/>
    <n v="7"/>
    <n v="7"/>
    <s v="Environmental fee per unit"/>
    <n v="6.4000000000000001E-2"/>
    <s v="B207021990"/>
    <s v="NCMM3.6"/>
    <m/>
  </r>
  <r>
    <s v="B107010774"/>
    <x v="0"/>
    <x v="0"/>
    <s v="Built-in"/>
    <x v="3"/>
    <b v="1"/>
    <n v="7"/>
    <n v="7"/>
    <n v="7"/>
    <s v="Environmental fee per unit"/>
    <n v="6.4000000000000001E-2"/>
    <s v="B207021920"/>
    <s v="Z2A65"/>
    <m/>
  </r>
  <r>
    <s v="B107010382"/>
    <x v="0"/>
    <x v="0"/>
    <s v="Built-in"/>
    <x v="3"/>
    <b v="1"/>
    <n v="9"/>
    <n v="9"/>
    <n v="9"/>
    <s v="Environmental fee per unit"/>
    <n v="6.4000000000000001E-2"/>
    <s v="B207022000"/>
    <s v="NCMM4.8"/>
    <m/>
  </r>
  <r>
    <s v="B107010765"/>
    <x v="0"/>
    <x v="0"/>
    <s v="Built-in"/>
    <x v="3"/>
    <b v="1"/>
    <n v="9"/>
    <n v="9"/>
    <n v="9"/>
    <s v="Environmental fee per unit"/>
    <n v="6.4000000000000001E-2"/>
    <s v="B207021880"/>
    <s v="ZA180"/>
    <m/>
  </r>
  <r>
    <s v="B108010656"/>
    <x v="0"/>
    <x v="0"/>
    <s v="Built-in"/>
    <x v="4"/>
    <b v="1"/>
    <n v="0.5"/>
    <n v="1"/>
    <n v="0.75"/>
    <s v="Environmental fee per unit"/>
    <n v="6.4000000000000001E-2"/>
    <s v="B208022140"/>
    <s v="41"/>
    <m/>
  </r>
  <r>
    <s v="B108010590"/>
    <x v="0"/>
    <x v="0"/>
    <s v="Built-in"/>
    <x v="4"/>
    <b v="1"/>
    <n v="0.5"/>
    <n v="1"/>
    <n v="0.75"/>
    <s v="Environmental fee per unit"/>
    <n v="6.4000000000000001E-2"/>
    <s v="B208022130"/>
    <s v="48"/>
    <m/>
  </r>
  <r>
    <s v="B108010824"/>
    <x v="0"/>
    <x v="0"/>
    <s v="Built-in"/>
    <x v="4"/>
    <b v="1"/>
    <n v="0.5"/>
    <n v="1"/>
    <n v="0.75"/>
    <s v="Environmental fee per unit"/>
    <n v="6.4000000000000001E-2"/>
    <s v="B208022150"/>
    <s v="70"/>
    <m/>
  </r>
  <r>
    <s v="B108010025"/>
    <x v="0"/>
    <x v="0"/>
    <s v="Built-in"/>
    <x v="4"/>
    <b v="1"/>
    <n v="0"/>
    <n v="10"/>
    <n v="2.39"/>
    <s v="Environmental fee per unit"/>
    <n v="6.4000000000000001E-2"/>
    <n v="4"/>
    <m/>
    <m/>
  </r>
  <r>
    <s v="B104010886"/>
    <x v="0"/>
    <x v="1"/>
    <s v="Built-in"/>
    <x v="5"/>
    <b v="0"/>
    <n v="0.7"/>
    <n v="0.7"/>
    <n v="0.7"/>
    <s v="Environmental fee per unit"/>
    <n v="6.4000000000000001E-2"/>
    <s v="B104010521"/>
    <s v="SR1116W"/>
    <m/>
  </r>
  <r>
    <s v="B104010725"/>
    <x v="0"/>
    <x v="0"/>
    <s v="Built-in"/>
    <x v="5"/>
    <b v="0"/>
    <n v="0.12"/>
    <n v="0.12"/>
    <n v="0.12"/>
    <s v="Environmental fee per unit"/>
    <n v="6.4000000000000001E-2"/>
    <s v="B104010512"/>
    <s v="SR416SW"/>
    <m/>
  </r>
  <r>
    <s v="B104010344"/>
    <x v="0"/>
    <x v="0"/>
    <s v="Built-in"/>
    <x v="5"/>
    <b v="0"/>
    <n v="0.13"/>
    <n v="0.13"/>
    <n v="0.13"/>
    <s v="Environmental fee per unit"/>
    <n v="6.4000000000000001E-2"/>
    <s v="B104011340"/>
    <s v="SR510SW"/>
    <m/>
  </r>
  <r>
    <s v="B104010306"/>
    <x v="0"/>
    <x v="0"/>
    <s v="Built-in"/>
    <x v="5"/>
    <b v="0"/>
    <n v="0.14000000000000001"/>
    <n v="0.14000000000000001"/>
    <n v="0.14000000000000001"/>
    <s v="Environmental fee per unit"/>
    <n v="6.4000000000000001E-2"/>
    <s v="B104010450"/>
    <s v="SR512SW"/>
    <s v="RW335"/>
  </r>
  <r>
    <s v="B104010166"/>
    <x v="0"/>
    <x v="0"/>
    <s v="Built-in"/>
    <x v="5"/>
    <b v="0"/>
    <n v="0.17"/>
    <n v="0.17"/>
    <n v="0.17"/>
    <s v="Environmental fee per unit"/>
    <n v="6.4000000000000001E-2"/>
    <s v="B104011330"/>
    <s v="SR421SW"/>
    <m/>
  </r>
  <r>
    <s v="B104010823"/>
    <x v="0"/>
    <x v="0"/>
    <s v="Built-in"/>
    <x v="5"/>
    <b v="0"/>
    <n v="0.2"/>
    <n v="0.2"/>
    <n v="0.2"/>
    <s v="Environmental fee per unit"/>
    <n v="6.4000000000000001E-2"/>
    <s v="B104010460"/>
    <s v="SR614SW"/>
    <m/>
  </r>
  <r>
    <s v="B104010467"/>
    <x v="0"/>
    <x v="0"/>
    <s v="Built-in"/>
    <x v="5"/>
    <b v="0"/>
    <n v="0.2"/>
    <n v="0.2"/>
    <n v="0.2"/>
    <s v="Environmental fee per unit"/>
    <n v="6.4000000000000001E-2"/>
    <s v="B104010410"/>
    <s v="SR62/SR516SW"/>
    <s v="RW326"/>
  </r>
  <r>
    <s v="B104010914"/>
    <x v="0"/>
    <x v="0"/>
    <s v="Built-in"/>
    <x v="5"/>
    <b v="0"/>
    <n v="0.2"/>
    <n v="0.2"/>
    <n v="0.2"/>
    <s v="Environmental fee per unit"/>
    <n v="6.4000000000000001E-2"/>
    <s v="B104010560"/>
    <s v="SR63/SR521SW"/>
    <s v="RW327"/>
  </r>
  <r>
    <s v="B104010411"/>
    <x v="0"/>
    <x v="0"/>
    <s v="Built-in"/>
    <x v="5"/>
    <b v="0"/>
    <n v="0.25"/>
    <n v="0.25"/>
    <n v="0.25"/>
    <s v="Environmental fee per unit"/>
    <n v="6.4000000000000001E-2"/>
    <s v="B104010480"/>
    <s v="SR712SW"/>
    <m/>
  </r>
  <r>
    <s v="B104010516"/>
    <x v="0"/>
    <x v="0"/>
    <s v="Built-in"/>
    <x v="5"/>
    <b v="0"/>
    <n v="0.3"/>
    <n v="0.3"/>
    <n v="0.3"/>
    <s v="Environmental fee per unit"/>
    <n v="6.4000000000000001E-2"/>
    <s v="B104010510"/>
    <s v="SR60/SR621SW"/>
    <s v="RW320"/>
  </r>
  <r>
    <s v="B104010563"/>
    <x v="0"/>
    <x v="0"/>
    <s v="Built-in"/>
    <x v="5"/>
    <b v="0"/>
    <n v="0.3"/>
    <n v="0.3"/>
    <n v="0.3"/>
    <s v="Environmental fee per unit"/>
    <n v="6.4000000000000001E-2"/>
    <s v="B104010430"/>
    <s v="SR616W"/>
    <m/>
  </r>
  <r>
    <s v="B104010696"/>
    <x v="0"/>
    <x v="0"/>
    <s v="Built-in"/>
    <x v="5"/>
    <b v="0"/>
    <n v="0.3"/>
    <n v="0.3"/>
    <n v="0.3"/>
    <s v="Environmental fee per unit"/>
    <n v="6.4000000000000001E-2"/>
    <s v="B104010511"/>
    <s v="SR621W"/>
    <m/>
  </r>
  <r>
    <s v="B104010121"/>
    <x v="0"/>
    <x v="0"/>
    <s v="Built-in"/>
    <x v="5"/>
    <b v="0"/>
    <n v="0.3"/>
    <n v="0.3"/>
    <n v="0.3"/>
    <s v="Environmental fee per unit"/>
    <n v="6.4000000000000001E-2"/>
    <s v="B104010420"/>
    <s v="SR64/SR527SW"/>
    <s v="RW328"/>
  </r>
  <r>
    <s v="B104010403"/>
    <x v="0"/>
    <x v="0"/>
    <s v="Built-in"/>
    <x v="5"/>
    <b v="0"/>
    <n v="0.3"/>
    <n v="0.3"/>
    <n v="0.3"/>
    <s v="Environmental fee per unit"/>
    <n v="6.4000000000000001E-2"/>
    <s v="B104010431"/>
    <s v="SR65/R616SW"/>
    <s v="RW321"/>
  </r>
  <r>
    <s v="B104010813"/>
    <x v="0"/>
    <x v="0"/>
    <s v="Built-in"/>
    <x v="5"/>
    <b v="0"/>
    <n v="0.3"/>
    <n v="0.3"/>
    <n v="0.3"/>
    <s v="Environmental fee per unit"/>
    <n v="6.4000000000000001E-2"/>
    <s v="B104010400"/>
    <s v="SR67/SR716SW"/>
    <s v="RW316"/>
  </r>
  <r>
    <s v="B104010571"/>
    <x v="0"/>
    <x v="0"/>
    <s v="Built-in"/>
    <x v="5"/>
    <b v="0"/>
    <n v="0.3"/>
    <n v="0.3"/>
    <n v="0.3"/>
    <s v="Environmental fee per unit"/>
    <n v="6.4000000000000001E-2"/>
    <s v="B104010401"/>
    <s v="SR67/SR716W"/>
    <m/>
  </r>
  <r>
    <s v="B104010773"/>
    <x v="0"/>
    <x v="0"/>
    <s v="Built-in"/>
    <x v="5"/>
    <b v="0"/>
    <n v="0.3"/>
    <n v="0.3"/>
    <n v="0.3"/>
    <s v="Environmental fee per unit"/>
    <n v="6.4000000000000001E-2"/>
    <s v="B104010470"/>
    <s v="SR714SW"/>
    <s v="RW322"/>
  </r>
  <r>
    <s v="B104010782"/>
    <x v="0"/>
    <x v="0"/>
    <s v="Built-in"/>
    <x v="5"/>
    <b v="0"/>
    <n v="0.4"/>
    <n v="0.4"/>
    <n v="0.4"/>
    <s v="Environmental fee per unit"/>
    <n v="6.4000000000000001E-2"/>
    <s v="B104010600"/>
    <s v="SR66 / SR626W"/>
    <m/>
  </r>
  <r>
    <s v="B104010374"/>
    <x v="0"/>
    <x v="0"/>
    <s v="Built-in"/>
    <x v="5"/>
    <b v="0"/>
    <n v="0.4"/>
    <n v="0.4"/>
    <n v="0.4"/>
    <s v="Environmental fee per unit"/>
    <n v="6.4000000000000001E-2"/>
    <s v="B104010601"/>
    <s v="sr66/SR626SW"/>
    <s v="RW329"/>
  </r>
  <r>
    <s v="B104010549"/>
    <x v="0"/>
    <x v="0"/>
    <s v="Built-in"/>
    <x v="5"/>
    <b v="0"/>
    <n v="0.4"/>
    <n v="0.5"/>
    <n v="0.45"/>
    <s v="Environmental fee per unit"/>
    <n v="6.4000000000000001E-2"/>
    <s v="B104011410"/>
    <s v="SR914SW"/>
    <m/>
  </r>
  <r>
    <s v="B104010441"/>
    <x v="0"/>
    <x v="0"/>
    <s v="Built-in"/>
    <x v="5"/>
    <b v="0"/>
    <n v="0.45"/>
    <n v="0.45"/>
    <n v="0.45"/>
    <s v="Environmental fee per unit"/>
    <n v="6.4000000000000001E-2"/>
    <s v="B104010500"/>
    <s v="SR58/SR721SW"/>
    <s v="RW310"/>
  </r>
  <r>
    <s v="B104010903"/>
    <x v="0"/>
    <x v="0"/>
    <s v="Built-in"/>
    <x v="5"/>
    <b v="0"/>
    <n v="0.45"/>
    <n v="0.45"/>
    <n v="0.45"/>
    <s v="Environmental fee per unit"/>
    <n v="6.4000000000000001E-2"/>
    <s v="B104010501"/>
    <s v="SR58/SR721W"/>
    <s v="RW410"/>
  </r>
  <r>
    <s v="B104010051"/>
    <x v="0"/>
    <x v="0"/>
    <s v="Built-in"/>
    <x v="5"/>
    <b v="0"/>
    <n v="0.5"/>
    <n v="0.5"/>
    <n v="0.5"/>
    <s v="Environmental fee per unit"/>
    <n v="6.4000000000000001E-2"/>
    <s v="B104010591"/>
    <s v="SR59/SR726SW"/>
    <s v="RW311"/>
  </r>
  <r>
    <s v="B104010506"/>
    <x v="0"/>
    <x v="0"/>
    <s v="Built-in"/>
    <x v="5"/>
    <b v="0"/>
    <n v="0.5"/>
    <n v="0.5"/>
    <n v="0.5"/>
    <s v="Environmental fee per unit"/>
    <n v="6.4000000000000001E-2"/>
    <s v="B104010590"/>
    <s v="SR59/SR726W"/>
    <s v="RW411"/>
  </r>
  <r>
    <s v="B104010863"/>
    <x v="0"/>
    <x v="0"/>
    <s v="Built-in"/>
    <x v="5"/>
    <b v="0"/>
    <n v="0.5"/>
    <n v="0.5"/>
    <n v="0.5"/>
    <s v="Environmental fee per unit"/>
    <n v="6.4000000000000001E-2"/>
    <s v="B104010610"/>
    <s v="SR68 / SR916W"/>
    <m/>
  </r>
  <r>
    <s v="B104010688"/>
    <x v="0"/>
    <x v="0"/>
    <s v="Built-in"/>
    <x v="5"/>
    <b v="0"/>
    <n v="0.5"/>
    <n v="0.5"/>
    <n v="0.5"/>
    <s v="Environmental fee per unit"/>
    <n v="6.4000000000000001E-2"/>
    <s v="B104010611"/>
    <s v="SR68/SR916SW"/>
    <s v="RW317"/>
  </r>
  <r>
    <s v="B104010867"/>
    <x v="0"/>
    <x v="0"/>
    <s v="Built-in"/>
    <x v="5"/>
    <b v="0"/>
    <n v="0.5"/>
    <n v="0.5"/>
    <n v="0.5"/>
    <s v="Environmental fee per unit"/>
    <n v="6.4000000000000001E-2"/>
    <s v="B104011400"/>
    <s v="XR7926W"/>
    <m/>
  </r>
  <r>
    <s v="B104010163"/>
    <x v="0"/>
    <x v="0"/>
    <s v="Built-in"/>
    <x v="5"/>
    <b v="0"/>
    <n v="0.5"/>
    <n v="0.7"/>
    <n v="0.6"/>
    <s v="Environmental fee per unit"/>
    <n v="6.4000000000000001E-2"/>
    <s v="B104010191"/>
    <s v="SR41SW/384"/>
    <s v="RW37/SR736SW"/>
  </r>
  <r>
    <s v="B104010335"/>
    <x v="0"/>
    <x v="0"/>
    <s v="Built-in"/>
    <x v="5"/>
    <b v="0"/>
    <n v="0.5"/>
    <n v="0.7"/>
    <n v="0.6"/>
    <s v="Environmental fee per unit"/>
    <n v="6.4000000000000001E-2"/>
    <s v="B104010190"/>
    <s v="SR41W/392"/>
    <s v="RW47/SR736W"/>
  </r>
  <r>
    <s v="B104010092"/>
    <x v="0"/>
    <x v="0"/>
    <s v="Built-in"/>
    <x v="5"/>
    <b v="0"/>
    <n v="0.6"/>
    <n v="0.6"/>
    <n v="0.6"/>
    <s v="Environmental fee per unit"/>
    <n v="6.4000000000000001E-2"/>
    <s v="B104010531"/>
    <s v="SR69/SR920SW"/>
    <s v="RW315"/>
  </r>
  <r>
    <s v="B104010402"/>
    <x v="0"/>
    <x v="0"/>
    <s v="Built-in"/>
    <x v="5"/>
    <b v="0"/>
    <n v="0.6"/>
    <n v="0.6"/>
    <n v="0.6"/>
    <s v="Environmental fee per unit"/>
    <n v="6.4000000000000001E-2"/>
    <s v="B104010530"/>
    <s v="SR69/SR920W"/>
    <s v="RW415"/>
  </r>
  <r>
    <s v="B104010468"/>
    <x v="0"/>
    <x v="0"/>
    <s v="Built-in"/>
    <x v="5"/>
    <b v="0"/>
    <n v="0.6"/>
    <n v="0.6"/>
    <n v="0.6"/>
    <s v="Environmental fee per unit"/>
    <n v="6.4000000000000001E-2"/>
    <s v="B104011390"/>
    <s v="XR9520W"/>
    <m/>
  </r>
  <r>
    <s v="B104010254"/>
    <x v="0"/>
    <x v="0"/>
    <s v="Built-in"/>
    <x v="5"/>
    <b v="0"/>
    <n v="0.7"/>
    <n v="0.7"/>
    <n v="0.7"/>
    <s v="Environmental fee per unit"/>
    <n v="6.4000000000000001E-2"/>
    <s v="B104010520"/>
    <s v="SR1116SW"/>
    <m/>
  </r>
  <r>
    <s v="B104010742"/>
    <x v="0"/>
    <x v="0"/>
    <s v="Built-in"/>
    <x v="5"/>
    <b v="0"/>
    <n v="0.7"/>
    <n v="0.7"/>
    <n v="0.7"/>
    <s v="Environmental fee per unit"/>
    <n v="6.4000000000000001E-2"/>
    <s v="B104010521"/>
    <s v="SR1116W"/>
    <m/>
  </r>
  <r>
    <s v="B104010738"/>
    <x v="0"/>
    <x v="0"/>
    <s v="Built-in"/>
    <x v="5"/>
    <b v="0"/>
    <n v="0.7"/>
    <n v="0.7"/>
    <n v="0.7"/>
    <s v="Environmental fee per unit"/>
    <n v="6.4000000000000001E-2"/>
    <s v="B104010440"/>
    <s v="SR731SW"/>
    <s v="RW300"/>
  </r>
  <r>
    <s v="B104010125"/>
    <x v="0"/>
    <x v="0"/>
    <s v="Built-in"/>
    <x v="5"/>
    <b v="0"/>
    <n v="0.8"/>
    <n v="0.8"/>
    <n v="0.8"/>
    <s v="Environmental fee per unit"/>
    <n v="6.4000000000000001E-2"/>
    <s v="B104010581"/>
    <s v="SR57/SR927SW"/>
    <s v="RW313"/>
  </r>
  <r>
    <s v="B104010253"/>
    <x v="0"/>
    <x v="0"/>
    <s v="Built-in"/>
    <x v="5"/>
    <b v="0"/>
    <n v="0.8"/>
    <n v="0.8"/>
    <n v="0.8"/>
    <s v="Environmental fee per unit"/>
    <n v="6.4000000000000001E-2"/>
    <s v="B104010580"/>
    <s v="SR57/SR927W"/>
    <s v="RW413"/>
  </r>
  <r>
    <s v="B104010099"/>
    <x v="0"/>
    <x v="0"/>
    <s v="Built-in"/>
    <x v="5"/>
    <b v="0"/>
    <n v="0.8"/>
    <n v="0.8"/>
    <n v="0.8"/>
    <s v="Environmental fee per unit"/>
    <n v="6.4000000000000001E-2"/>
    <s v="B104011380"/>
    <s v="XR9527W"/>
    <m/>
  </r>
  <r>
    <s v="B104010650"/>
    <x v="0"/>
    <x v="0"/>
    <s v="Built-in"/>
    <x v="5"/>
    <b v="0"/>
    <n v="0.8"/>
    <n v="1.2"/>
    <n v="1"/>
    <s v="Environmental fee per unit"/>
    <n v="6.4000000000000001E-2"/>
    <s v="B104010252"/>
    <s v="SR55 / SR1120SW"/>
    <s v="RW30"/>
  </r>
  <r>
    <s v="B104010564"/>
    <x v="0"/>
    <x v="0"/>
    <s v="Built-in"/>
    <x v="5"/>
    <b v="0"/>
    <n v="0.8"/>
    <n v="1.2"/>
    <n v="1"/>
    <s v="Environmental fee per unit"/>
    <n v="6.4000000000000001E-2"/>
    <s v="B104010251"/>
    <s v="SR55 / SR1120W"/>
    <s v="RW40"/>
  </r>
  <r>
    <s v="B104010882"/>
    <x v="0"/>
    <x v="0"/>
    <s v="Built-in"/>
    <x v="5"/>
    <b v="0"/>
    <n v="0.8"/>
    <n v="1"/>
    <n v="1"/>
    <s v="Environmental fee per unit"/>
    <n v="6.4000000000000001E-2"/>
    <s v="B104011360"/>
    <s v="SR910SW"/>
    <m/>
  </r>
  <r>
    <s v="B104010923"/>
    <x v="0"/>
    <x v="0"/>
    <s v="Built-in"/>
    <x v="5"/>
    <b v="0"/>
    <n v="0.9"/>
    <n v="1.1000000000000001"/>
    <n v="1"/>
    <s v="Environmental fee per unit"/>
    <n v="6.4000000000000001E-2"/>
    <s v="B104010331"/>
    <s v="SR48/754SW"/>
    <s v="RW38"/>
  </r>
  <r>
    <s v="B104010046"/>
    <x v="0"/>
    <x v="0"/>
    <s v="Built-in"/>
    <x v="5"/>
    <b v="0"/>
    <n v="0.9"/>
    <n v="1.1000000000000001"/>
    <n v="1"/>
    <s v="Environmental fee per unit"/>
    <n v="6.4000000000000001E-2"/>
    <s v="B104010330"/>
    <s v="SR48/SR754W"/>
    <s v="RW48"/>
  </r>
  <r>
    <s v="B104010281"/>
    <x v="0"/>
    <x v="0"/>
    <s v="Built-in"/>
    <x v="5"/>
    <b v="0"/>
    <n v="0"/>
    <n v="10"/>
    <n v="0.54"/>
    <s v="Environmental fee per unit"/>
    <n v="6.4000000000000001E-2"/>
    <n v="6"/>
    <m/>
    <m/>
  </r>
  <r>
    <s v="B104010175"/>
    <x v="0"/>
    <x v="0"/>
    <s v="Built-in"/>
    <x v="5"/>
    <b v="0"/>
    <n v="1.1000000000000001"/>
    <n v="1.1000000000000001"/>
    <n v="1.1000000000000001"/>
    <s v="Environmental fee per unit"/>
    <n v="6.4000000000000001E-2"/>
    <s v="B104010621"/>
    <s v="SR45 / SR936W"/>
    <m/>
  </r>
  <r>
    <s v="B104010639"/>
    <x v="0"/>
    <x v="0"/>
    <s v="Built-in"/>
    <x v="5"/>
    <b v="0"/>
    <n v="1.1000000000000001"/>
    <n v="1.1000000000000001"/>
    <n v="1.1000000000000001"/>
    <s v="Environmental fee per unit"/>
    <n v="6.4000000000000001E-2"/>
    <s v="B104010620"/>
    <s v="SR45/SR936SW"/>
    <s v="RW33"/>
  </r>
  <r>
    <s v="B104010352"/>
    <x v="0"/>
    <x v="0"/>
    <s v="Built-in"/>
    <x v="5"/>
    <b v="0"/>
    <n v="1.1000000000000001"/>
    <n v="1.5"/>
    <n v="1.3"/>
    <s v="Environmental fee per unit"/>
    <n v="6.4000000000000001E-2"/>
    <s v="B104010391"/>
    <s v="SR42/SR1136W"/>
    <s v="RW418"/>
  </r>
  <r>
    <s v="B104010606"/>
    <x v="0"/>
    <x v="0"/>
    <s v="Built-in"/>
    <x v="5"/>
    <b v="0"/>
    <n v="1.2"/>
    <n v="1.2"/>
    <n v="1.2"/>
    <s v="Environmental fee per unit"/>
    <n v="6.4000000000000001E-2"/>
    <s v="B104011370"/>
    <s v="XR11630W"/>
    <m/>
  </r>
  <r>
    <s v="B104010822"/>
    <x v="0"/>
    <x v="0"/>
    <s v="Built-in"/>
    <x v="5"/>
    <b v="0"/>
    <n v="1.5"/>
    <n v="1.9"/>
    <n v="1.7"/>
    <s v="Environmental fee per unit"/>
    <n v="6.4000000000000001E-2"/>
    <s v="B104010202"/>
    <s v="SR43/SR1142SW"/>
    <s v="RW34"/>
  </r>
  <r>
    <s v="B104010538"/>
    <x v="0"/>
    <x v="0"/>
    <s v="Built-in"/>
    <x v="5"/>
    <b v="0"/>
    <n v="1.6"/>
    <n v="1.8"/>
    <n v="1.7"/>
    <s v="Environmental fee per unit"/>
    <n v="6.4000000000000001E-2"/>
    <s v="B104010201"/>
    <s v="SR43W/386"/>
    <s v="RW44/SR1142W"/>
  </r>
  <r>
    <s v="B104010536"/>
    <x v="0"/>
    <x v="0"/>
    <s v="Built-in"/>
    <x v="5"/>
    <b v="0"/>
    <n v="10"/>
    <n v="12"/>
    <n v="11"/>
    <s v="Environmental fee per unit"/>
    <n v="6.4000000000000001E-2"/>
    <s v="B104010150"/>
    <s v="4SR44/544"/>
    <s v="4G-13"/>
  </r>
  <r>
    <s v="B104010295"/>
    <x v="0"/>
    <x v="0"/>
    <s v="Built-in"/>
    <x v="5"/>
    <b v="0"/>
    <n v="10"/>
    <n v="14"/>
    <n v="12"/>
    <s v="Environmental fee per unit"/>
    <n v="6.4000000000000001E-2"/>
    <s v="B104000340"/>
    <s v="SR8508"/>
    <m/>
  </r>
  <r>
    <s v="B104010798"/>
    <x v="0"/>
    <x v="0"/>
    <s v="Built-in"/>
    <x v="5"/>
    <b v="0"/>
    <n v="1"/>
    <n v="1.4"/>
    <n v="1.2"/>
    <s v="Environmental fee per unit"/>
    <n v="6.4000000000000001E-2"/>
    <s v="B104010390"/>
    <s v="SR42/SR1136SW"/>
    <s v="RW36"/>
  </r>
  <r>
    <s v="B104010186"/>
    <x v="0"/>
    <x v="0"/>
    <s v="Built-in"/>
    <x v="5"/>
    <b v="0"/>
    <n v="1"/>
    <n v="1.4"/>
    <n v="1.2"/>
    <s v="Environmental fee per unit"/>
    <n v="6.4000000000000001E-2"/>
    <s v="B104010242"/>
    <s v="SR54 / SR1130SW"/>
    <s v="RW49"/>
  </r>
  <r>
    <s v="B104010989"/>
    <x v="0"/>
    <x v="0"/>
    <s v="Built-in"/>
    <x v="5"/>
    <b v="0"/>
    <n v="1"/>
    <n v="1.4"/>
    <n v="1.2"/>
    <s v="Environmental fee per unit"/>
    <n v="6.4000000000000001E-2"/>
    <s v="B104010241"/>
    <s v="SR54 / SR1130W"/>
    <m/>
  </r>
  <r>
    <s v="B104010348"/>
    <x v="0"/>
    <x v="0"/>
    <s v="Built-in"/>
    <x v="5"/>
    <b v="0"/>
    <n v="1"/>
    <n v="1"/>
    <n v="1"/>
    <s v="Environmental fee per unit"/>
    <n v="6.4000000000000001E-2"/>
    <s v="B104010502"/>
    <s v="SR610SW"/>
    <m/>
  </r>
  <r>
    <s v="B104010320"/>
    <x v="0"/>
    <x v="0"/>
    <s v="Built-in"/>
    <x v="5"/>
    <b v="0"/>
    <n v="1"/>
    <n v="1"/>
    <n v="1"/>
    <s v="Environmental fee per unit"/>
    <n v="6.4000000000000001E-2"/>
    <s v="B104010481"/>
    <s v="SR910SW"/>
    <m/>
  </r>
  <r>
    <s v="B104010178"/>
    <x v="0"/>
    <x v="0"/>
    <s v="Built-in"/>
    <x v="5"/>
    <b v="0"/>
    <n v="2.1"/>
    <n v="2.2999999999999998"/>
    <n v="2.2000000000000002"/>
    <s v="Environmental fee per unit"/>
    <n v="6.4000000000000001E-2"/>
    <s v="B104010211"/>
    <s v="SR44W"/>
    <s v="RW42/SR1154W"/>
  </r>
  <r>
    <s v="B104010370"/>
    <x v="0"/>
    <x v="0"/>
    <s v="Built-in"/>
    <x v="5"/>
    <b v="0"/>
    <n v="2.2000000000000002"/>
    <n v="2.2000000000000002"/>
    <n v="2.2000000000000002"/>
    <s v="Environmental fee per unit"/>
    <n v="6.4000000000000001E-2"/>
    <s v="B104010490"/>
    <s v="SR1156S"/>
    <s v="RW32"/>
  </r>
  <r>
    <s v="B105010730"/>
    <x v="0"/>
    <x v="0"/>
    <s v="Built-in"/>
    <x v="6"/>
    <b v="0"/>
    <n v="0.18"/>
    <n v="0.2"/>
    <n v="0.19"/>
    <s v="Environmental fee per unit"/>
    <n v="6.4000000000000001E-2"/>
    <s v="B105010140"/>
    <s v="PR63 / PR5"/>
    <m/>
  </r>
  <r>
    <s v="B105010583"/>
    <x v="0"/>
    <x v="0"/>
    <s v="Built-in"/>
    <x v="6"/>
    <b v="0"/>
    <n v="0.25"/>
    <n v="0.35"/>
    <n v="0.3"/>
    <s v="Environmental fee per unit"/>
    <n v="6.4000000000000001E-2"/>
    <s v="B105010130"/>
    <s v="PR70"/>
    <m/>
  </r>
  <r>
    <s v="B105010509"/>
    <x v="0"/>
    <x v="0"/>
    <s v="Built-in"/>
    <x v="6"/>
    <b v="0"/>
    <n v="0.5"/>
    <n v="0.6"/>
    <n v="0.55000000000000004"/>
    <s v="Environmental fee per unit"/>
    <n v="6.4000000000000001E-2"/>
    <s v="B105010120"/>
    <s v="PR41"/>
    <m/>
  </r>
  <r>
    <s v="B105010108"/>
    <x v="0"/>
    <x v="0"/>
    <s v="Built-in"/>
    <x v="6"/>
    <b v="0"/>
    <n v="0.7"/>
    <n v="0.9"/>
    <n v="0.8"/>
    <s v="Environmental fee per unit"/>
    <n v="6.4000000000000001E-2"/>
    <s v="B105010110"/>
    <s v="PR48"/>
    <m/>
  </r>
  <r>
    <s v="B105010250"/>
    <x v="0"/>
    <x v="0"/>
    <s v="Built-in"/>
    <x v="6"/>
    <b v="0"/>
    <n v="0"/>
    <n v="10"/>
    <n v="0.66"/>
    <s v="Environmental fee per unit"/>
    <n v="6.4000000000000001E-2"/>
    <n v="7"/>
    <m/>
    <m/>
  </r>
  <r>
    <s v="B105010377"/>
    <x v="0"/>
    <x v="0"/>
    <s v="Built-in"/>
    <x v="6"/>
    <b v="0"/>
    <n v="1.6"/>
    <n v="1.9"/>
    <n v="1.75"/>
    <s v="Environmental fee per unit"/>
    <n v="6.4000000000000001E-2"/>
    <s v="B105010100"/>
    <s v="PR44"/>
    <m/>
  </r>
  <r>
    <s v="B101010114"/>
    <x v="0"/>
    <x v="0"/>
    <s v="Built-in"/>
    <x v="7"/>
    <b v="0"/>
    <n v="0"/>
    <n v="10"/>
    <n v="5"/>
    <s v="Environmental fee per unit"/>
    <n v="6.4000000000000001E-2"/>
    <n v="3"/>
    <m/>
    <m/>
  </r>
  <r>
    <s v="B111040606"/>
    <x v="1"/>
    <x v="2"/>
    <s v="Built-in"/>
    <x v="8"/>
    <b v="1"/>
    <n v="0"/>
    <n v="150"/>
    <m/>
    <s v="Environmental fee per unit"/>
    <n v="0.2"/>
    <n v="1096"/>
    <m/>
    <m/>
  </r>
  <r>
    <s v="B111040104"/>
    <x v="1"/>
    <x v="2"/>
    <s v="Built-in"/>
    <x v="8"/>
    <b v="1"/>
    <n v="15000"/>
    <n v="25000"/>
    <m/>
    <s v="Administrative fee"/>
    <n v="0.2"/>
    <n v="1101"/>
    <m/>
    <m/>
  </r>
  <r>
    <s v="B111040707"/>
    <x v="1"/>
    <x v="2"/>
    <s v="Built-in"/>
    <x v="8"/>
    <b v="1"/>
    <n v="150"/>
    <n v="500"/>
    <m/>
    <s v="Environmental fee per unit"/>
    <n v="0.2"/>
    <n v="1097"/>
    <m/>
    <m/>
  </r>
  <r>
    <s v="B111040642"/>
    <x v="1"/>
    <x v="2"/>
    <s v="Built-in"/>
    <x v="8"/>
    <b v="1"/>
    <n v="2000"/>
    <n v="5000"/>
    <m/>
    <s v="Environmental fee per unit"/>
    <n v="0.2"/>
    <n v="1099"/>
    <m/>
    <m/>
  </r>
  <r>
    <s v="B111040248"/>
    <x v="1"/>
    <x v="2"/>
    <s v="Built-in"/>
    <x v="8"/>
    <b v="1"/>
    <n v="5000"/>
    <n v="15000"/>
    <m/>
    <s v="Administrative fee"/>
    <n v="0.2"/>
    <n v="1100"/>
    <m/>
    <m/>
  </r>
  <r>
    <s v="B111040850"/>
    <x v="1"/>
    <x v="2"/>
    <s v="Built-in"/>
    <x v="8"/>
    <b v="1"/>
    <n v="500"/>
    <n v="2000"/>
    <m/>
    <s v="Environmental fee per unit"/>
    <n v="0.2"/>
    <n v="1098"/>
    <m/>
    <m/>
  </r>
  <r>
    <s v="B110040377"/>
    <x v="1"/>
    <x v="2"/>
    <s v="Built-in"/>
    <x v="2"/>
    <b v="1"/>
    <n v="0"/>
    <n v="50"/>
    <m/>
    <s v="Environmental fee per unit"/>
    <n v="0.08"/>
    <n v="1072"/>
    <m/>
    <m/>
  </r>
  <r>
    <s v="B110040735"/>
    <x v="1"/>
    <x v="2"/>
    <s v="Built-in"/>
    <x v="2"/>
    <b v="1"/>
    <n v="15000"/>
    <n v="25000"/>
    <m/>
    <s v="Environmental fee per unit"/>
    <n v="55"/>
    <n v="1077"/>
    <m/>
    <m/>
  </r>
  <r>
    <s v="B110040620"/>
    <x v="1"/>
    <x v="2"/>
    <s v="Built-in"/>
    <x v="2"/>
    <b v="1"/>
    <n v="150"/>
    <n v="500"/>
    <m/>
    <s v="Environmental fee per unit"/>
    <n v="0.55000000000000004"/>
    <n v="1073"/>
    <m/>
    <m/>
  </r>
  <r>
    <s v="B110040986"/>
    <x v="1"/>
    <x v="2"/>
    <s v="Built-in"/>
    <x v="2"/>
    <b v="1"/>
    <n v="2000"/>
    <n v="5000"/>
    <m/>
    <s v="Environmental fee per unit"/>
    <n v="8.5"/>
    <n v="1075"/>
    <m/>
    <m/>
  </r>
  <r>
    <s v="B110040765"/>
    <x v="1"/>
    <x v="2"/>
    <s v="Built-in"/>
    <x v="2"/>
    <b v="1"/>
    <n v="5000"/>
    <n v="15000"/>
    <m/>
    <s v="Environmental fee per unit"/>
    <n v="27.5"/>
    <n v="1076"/>
    <m/>
    <m/>
  </r>
  <r>
    <s v="B110040621"/>
    <x v="1"/>
    <x v="2"/>
    <s v="Built-in"/>
    <x v="2"/>
    <b v="1"/>
    <n v="500"/>
    <n v="2000"/>
    <m/>
    <s v="Environmental fee per unit"/>
    <n v="2.1"/>
    <n v="1074"/>
    <m/>
    <m/>
  </r>
  <r>
    <s v="B110040171"/>
    <x v="1"/>
    <x v="2"/>
    <s v="Built-in"/>
    <x v="2"/>
    <b v="1"/>
    <n v="50"/>
    <n v="150"/>
    <m/>
    <s v="Environmental fee per unit"/>
    <n v="0.18"/>
    <n v="1072"/>
    <m/>
    <m/>
  </r>
  <r>
    <s v="B108040980"/>
    <x v="1"/>
    <x v="2"/>
    <s v="Built-in"/>
    <x v="4"/>
    <b v="1"/>
    <n v="0"/>
    <n v="150"/>
    <m/>
    <s v="Environmental fee per unit"/>
    <n v="6.4000000000000001E-2"/>
    <n v="1048"/>
    <m/>
    <m/>
  </r>
  <r>
    <s v="B108040972"/>
    <x v="1"/>
    <x v="2"/>
    <s v="Built-in"/>
    <x v="4"/>
    <b v="1"/>
    <n v="15000"/>
    <n v="25000"/>
    <m/>
    <s v="Environmental fee per unit"/>
    <n v="5"/>
    <n v="1053"/>
    <m/>
    <m/>
  </r>
  <r>
    <s v="B108040667"/>
    <x v="1"/>
    <x v="2"/>
    <s v="Built-in"/>
    <x v="4"/>
    <b v="1"/>
    <n v="150"/>
    <n v="500"/>
    <m/>
    <s v="Environmental fee per unit"/>
    <n v="0.3"/>
    <n v="1049"/>
    <m/>
    <m/>
  </r>
  <r>
    <s v="B108040772"/>
    <x v="1"/>
    <x v="2"/>
    <s v="Built-in"/>
    <x v="4"/>
    <b v="1"/>
    <n v="2000"/>
    <n v="5000"/>
    <m/>
    <s v="Environmental fee per unit"/>
    <n v="2.5"/>
    <n v="1051"/>
    <m/>
    <m/>
  </r>
  <r>
    <s v="B108040031"/>
    <x v="1"/>
    <x v="2"/>
    <s v="Built-in"/>
    <x v="4"/>
    <b v="1"/>
    <n v="5000"/>
    <n v="15000"/>
    <m/>
    <s v="Environmental fee per unit"/>
    <n v="5"/>
    <n v="1052"/>
    <m/>
    <m/>
  </r>
  <r>
    <s v="B108040041"/>
    <x v="1"/>
    <x v="2"/>
    <s v="Built-in"/>
    <x v="4"/>
    <b v="1"/>
    <n v="500"/>
    <n v="2000"/>
    <m/>
    <s v="Environmental fee per unit"/>
    <n v="1"/>
    <n v="1050"/>
    <m/>
    <m/>
  </r>
  <r>
    <s v="B111050713"/>
    <x v="2"/>
    <x v="2"/>
    <s v="Built-in"/>
    <x v="8"/>
    <b v="1"/>
    <n v="0"/>
    <n v="150"/>
    <m/>
    <s v="Environmental fee per unit"/>
    <n v="0.2"/>
    <n v="1102"/>
    <m/>
    <m/>
  </r>
  <r>
    <s v="B111050614"/>
    <x v="2"/>
    <x v="2"/>
    <s v="Built-in"/>
    <x v="8"/>
    <b v="1"/>
    <n v="15000"/>
    <n v="25000"/>
    <m/>
    <s v="Administrative fee"/>
    <n v="0.2"/>
    <n v="1107"/>
    <m/>
    <m/>
  </r>
  <r>
    <s v="B111050791"/>
    <x v="2"/>
    <x v="2"/>
    <s v="Built-in"/>
    <x v="8"/>
    <b v="1"/>
    <n v="150"/>
    <n v="500"/>
    <m/>
    <s v="Environmental fee per unit"/>
    <n v="0.2"/>
    <n v="1103"/>
    <m/>
    <m/>
  </r>
  <r>
    <s v="B111050870"/>
    <x v="2"/>
    <x v="2"/>
    <s v="Built-in"/>
    <x v="8"/>
    <b v="1"/>
    <n v="2000"/>
    <n v="5000"/>
    <m/>
    <s v="Environmental fee per unit"/>
    <n v="0.2"/>
    <n v="1105"/>
    <m/>
    <m/>
  </r>
  <r>
    <s v="B111050700"/>
    <x v="2"/>
    <x v="2"/>
    <s v="Built-in"/>
    <x v="8"/>
    <b v="1"/>
    <n v="5000"/>
    <n v="15000"/>
    <m/>
    <s v="Administrative fee"/>
    <n v="0.2"/>
    <n v="1106"/>
    <m/>
    <m/>
  </r>
  <r>
    <s v="B111050308"/>
    <x v="2"/>
    <x v="2"/>
    <s v="Built-in"/>
    <x v="8"/>
    <b v="1"/>
    <n v="500"/>
    <n v="2000"/>
    <m/>
    <s v="Environmental fee per unit"/>
    <n v="0.2"/>
    <n v="1104"/>
    <m/>
    <m/>
  </r>
  <r>
    <s v="B110050983"/>
    <x v="2"/>
    <x v="3"/>
    <s v="Built-in"/>
    <x v="2"/>
    <b v="1"/>
    <n v="100000"/>
    <n v="150000"/>
    <m/>
    <m/>
    <m/>
    <n v="1133"/>
    <m/>
    <m/>
  </r>
  <r>
    <s v="B110050370"/>
    <x v="2"/>
    <x v="3"/>
    <s v="Built-in"/>
    <x v="2"/>
    <b v="1"/>
    <n v="150000"/>
    <n v="200000"/>
    <m/>
    <m/>
    <m/>
    <n v="1134"/>
    <m/>
    <m/>
  </r>
  <r>
    <s v="B110050650"/>
    <x v="2"/>
    <x v="3"/>
    <s v="Built-in"/>
    <x v="2"/>
    <b v="1"/>
    <n v="200000"/>
    <n v="999999999"/>
    <m/>
    <m/>
    <m/>
    <n v="1135"/>
    <m/>
    <m/>
  </r>
  <r>
    <s v="B110050108"/>
    <x v="2"/>
    <x v="3"/>
    <s v="Built-in"/>
    <x v="2"/>
    <b v="1"/>
    <n v="25000"/>
    <n v="60000"/>
    <m/>
    <m/>
    <m/>
    <n v="1131"/>
    <m/>
    <m/>
  </r>
  <r>
    <s v="B110050443"/>
    <x v="2"/>
    <x v="3"/>
    <s v="Built-in"/>
    <x v="2"/>
    <b v="1"/>
    <n v="60000"/>
    <n v="100000"/>
    <m/>
    <m/>
    <m/>
    <n v="1132"/>
    <m/>
    <m/>
  </r>
  <r>
    <s v="B110050117"/>
    <x v="2"/>
    <x v="2"/>
    <s v="Built-in"/>
    <x v="2"/>
    <b v="1"/>
    <n v="0"/>
    <n v="50"/>
    <m/>
    <s v="Environmental fee per unit"/>
    <n v="0.08"/>
    <n v="1078"/>
    <m/>
    <m/>
  </r>
  <r>
    <s v="B110050110"/>
    <x v="2"/>
    <x v="2"/>
    <s v="Built-in"/>
    <x v="2"/>
    <b v="1"/>
    <n v="15000"/>
    <n v="25000"/>
    <m/>
    <s v="Environmental fee per unit"/>
    <n v="55"/>
    <n v="1083"/>
    <m/>
    <m/>
  </r>
  <r>
    <s v="B110050838"/>
    <x v="2"/>
    <x v="2"/>
    <s v="Built-in"/>
    <x v="2"/>
    <b v="1"/>
    <n v="150"/>
    <n v="500"/>
    <m/>
    <s v="Environmental fee per unit"/>
    <n v="0.55000000000000004"/>
    <n v="1079"/>
    <m/>
    <m/>
  </r>
  <r>
    <s v="B110050987"/>
    <x v="2"/>
    <x v="2"/>
    <s v="Built-in"/>
    <x v="2"/>
    <b v="1"/>
    <n v="2000"/>
    <n v="5000"/>
    <m/>
    <s v="Environmental fee per unit"/>
    <n v="8.5"/>
    <n v="1081"/>
    <m/>
    <m/>
  </r>
  <r>
    <s v="B110050318"/>
    <x v="2"/>
    <x v="2"/>
    <s v="Built-in"/>
    <x v="2"/>
    <b v="1"/>
    <n v="5000"/>
    <n v="15000"/>
    <m/>
    <s v="Environmental fee per unit"/>
    <n v="27.5"/>
    <n v="1082"/>
    <m/>
    <m/>
  </r>
  <r>
    <s v="B110050167"/>
    <x v="2"/>
    <x v="2"/>
    <s v="Built-in"/>
    <x v="2"/>
    <b v="1"/>
    <n v="500"/>
    <n v="2000"/>
    <m/>
    <s v="Environmental fee per unit"/>
    <n v="2.1"/>
    <n v="1080"/>
    <m/>
    <m/>
  </r>
  <r>
    <s v="B110050796"/>
    <x v="2"/>
    <x v="2"/>
    <s v="Built-in"/>
    <x v="2"/>
    <b v="1"/>
    <n v="50"/>
    <n v="150"/>
    <m/>
    <s v="Environmental fee per unit"/>
    <n v="0.18"/>
    <n v="1078"/>
    <m/>
    <m/>
  </r>
  <r>
    <s v="B108050666"/>
    <x v="2"/>
    <x v="3"/>
    <s v="Built-in"/>
    <x v="4"/>
    <b v="1"/>
    <n v="100000"/>
    <n v="150000"/>
    <m/>
    <m/>
    <m/>
    <n v="1149"/>
    <m/>
    <m/>
  </r>
  <r>
    <s v="B108050276"/>
    <x v="2"/>
    <x v="3"/>
    <s v="Built-in"/>
    <x v="4"/>
    <b v="1"/>
    <n v="150000"/>
    <n v="200000"/>
    <m/>
    <m/>
    <m/>
    <n v="1150"/>
    <m/>
    <m/>
  </r>
  <r>
    <s v="B108050630"/>
    <x v="2"/>
    <x v="3"/>
    <s v="Built-in"/>
    <x v="4"/>
    <b v="1"/>
    <n v="200000"/>
    <n v="999999999"/>
    <m/>
    <m/>
    <m/>
    <n v="1151"/>
    <m/>
    <m/>
  </r>
  <r>
    <s v="B108050534"/>
    <x v="2"/>
    <x v="3"/>
    <s v="Built-in"/>
    <x v="4"/>
    <b v="1"/>
    <n v="25000"/>
    <n v="60000"/>
    <m/>
    <m/>
    <m/>
    <n v="1147"/>
    <m/>
    <m/>
  </r>
  <r>
    <s v="B108050988"/>
    <x v="2"/>
    <x v="3"/>
    <s v="Built-in"/>
    <x v="4"/>
    <b v="1"/>
    <n v="60000"/>
    <n v="100000"/>
    <m/>
    <m/>
    <m/>
    <n v="1148"/>
    <m/>
    <m/>
  </r>
  <r>
    <s v="B108050253"/>
    <x v="2"/>
    <x v="2"/>
    <s v="Built-in"/>
    <x v="4"/>
    <b v="1"/>
    <n v="0"/>
    <n v="150"/>
    <m/>
    <s v="Environmental fee per unit"/>
    <n v="6.4000000000000001E-2"/>
    <n v="1054"/>
    <m/>
    <m/>
  </r>
  <r>
    <s v="B108050156"/>
    <x v="2"/>
    <x v="2"/>
    <s v="Built-in"/>
    <x v="4"/>
    <b v="1"/>
    <n v="15000"/>
    <n v="25000"/>
    <m/>
    <s v="Environmental fee per unit"/>
    <n v="5"/>
    <n v="1059"/>
    <m/>
    <m/>
  </r>
  <r>
    <s v="B108050204"/>
    <x v="2"/>
    <x v="2"/>
    <s v="Built-in"/>
    <x v="4"/>
    <b v="1"/>
    <n v="150"/>
    <n v="500"/>
    <m/>
    <s v="Environmental fee per unit"/>
    <n v="0.3"/>
    <n v="1055"/>
    <m/>
    <m/>
  </r>
  <r>
    <s v="B108050020"/>
    <x v="2"/>
    <x v="2"/>
    <s v="Built-in"/>
    <x v="4"/>
    <b v="1"/>
    <n v="2000"/>
    <n v="5000"/>
    <m/>
    <s v="Environmental fee per unit"/>
    <n v="2.5"/>
    <n v="1057"/>
    <m/>
    <m/>
  </r>
  <r>
    <s v="B108050636"/>
    <x v="2"/>
    <x v="2"/>
    <s v="Built-in"/>
    <x v="4"/>
    <b v="1"/>
    <n v="5000"/>
    <n v="15000"/>
    <m/>
    <s v="Environmental fee per unit"/>
    <n v="5"/>
    <n v="1058"/>
    <m/>
    <m/>
  </r>
  <r>
    <s v="B108050859"/>
    <x v="2"/>
    <x v="2"/>
    <s v="Built-in"/>
    <x v="4"/>
    <b v="1"/>
    <n v="500"/>
    <n v="2000"/>
    <m/>
    <s v="Environmental fee per unit"/>
    <n v="1"/>
    <n v="1056"/>
    <m/>
    <m/>
  </r>
  <r>
    <s v="B111060824"/>
    <x v="3"/>
    <x v="2"/>
    <s v="Built-in"/>
    <x v="8"/>
    <b v="1"/>
    <n v="0"/>
    <n v="150"/>
    <m/>
    <s v="Environmental fee per unit"/>
    <n v="0.2"/>
    <n v="1108"/>
    <m/>
    <m/>
  </r>
  <r>
    <s v="B111060042"/>
    <x v="3"/>
    <x v="2"/>
    <s v="Built-in"/>
    <x v="8"/>
    <b v="1"/>
    <n v="15000"/>
    <n v="25000"/>
    <m/>
    <s v="Administrative fee"/>
    <n v="0.2"/>
    <n v="1113"/>
    <m/>
    <m/>
  </r>
  <r>
    <s v="B111060123"/>
    <x v="3"/>
    <x v="2"/>
    <s v="Built-in"/>
    <x v="8"/>
    <b v="1"/>
    <n v="150"/>
    <n v="500"/>
    <m/>
    <s v="Environmental fee per unit"/>
    <n v="0.2"/>
    <n v="1109"/>
    <m/>
    <m/>
  </r>
  <r>
    <s v="B111060579"/>
    <x v="3"/>
    <x v="2"/>
    <s v="Built-in"/>
    <x v="8"/>
    <b v="1"/>
    <n v="2000"/>
    <n v="5000"/>
    <m/>
    <s v="Environmental fee per unit"/>
    <n v="0.2"/>
    <n v="1111"/>
    <m/>
    <m/>
  </r>
  <r>
    <s v="B111060801"/>
    <x v="3"/>
    <x v="2"/>
    <s v="Built-in"/>
    <x v="8"/>
    <b v="1"/>
    <n v="5000"/>
    <n v="15000"/>
    <m/>
    <s v="Administrative fee"/>
    <n v="0.2"/>
    <n v="1112"/>
    <m/>
    <m/>
  </r>
  <r>
    <s v="B111060815"/>
    <x v="3"/>
    <x v="2"/>
    <s v="Built-in"/>
    <x v="8"/>
    <b v="1"/>
    <n v="500"/>
    <n v="2000"/>
    <m/>
    <s v="Environmental fee per unit"/>
    <n v="0.2"/>
    <n v="1110"/>
    <m/>
    <m/>
  </r>
  <r>
    <s v="B110060592"/>
    <x v="3"/>
    <x v="2"/>
    <s v="Built-in"/>
    <x v="2"/>
    <b v="1"/>
    <n v="0"/>
    <n v="50"/>
    <m/>
    <s v="Environmental fee per unit"/>
    <n v="0.08"/>
    <n v="1084"/>
    <m/>
    <m/>
  </r>
  <r>
    <s v="B110060929"/>
    <x v="3"/>
    <x v="2"/>
    <s v="Built-in"/>
    <x v="2"/>
    <b v="1"/>
    <n v="15000"/>
    <n v="25000"/>
    <m/>
    <s v="Environmental fee per unit"/>
    <n v="55"/>
    <n v="1089"/>
    <m/>
    <m/>
  </r>
  <r>
    <s v="B110060951"/>
    <x v="3"/>
    <x v="2"/>
    <s v="Built-in"/>
    <x v="2"/>
    <b v="1"/>
    <n v="150"/>
    <n v="500"/>
    <m/>
    <s v="Environmental fee per unit"/>
    <n v="0.55000000000000004"/>
    <n v="1085"/>
    <m/>
    <m/>
  </r>
  <r>
    <s v="B110060589"/>
    <x v="3"/>
    <x v="2"/>
    <s v="Built-in"/>
    <x v="2"/>
    <b v="1"/>
    <n v="2000"/>
    <n v="5000"/>
    <m/>
    <s v="Environmental fee per unit"/>
    <n v="8.5"/>
    <n v="1087"/>
    <m/>
    <m/>
  </r>
  <r>
    <s v="B110060693"/>
    <x v="3"/>
    <x v="2"/>
    <s v="Built-in"/>
    <x v="2"/>
    <b v="1"/>
    <n v="5000"/>
    <n v="15000"/>
    <m/>
    <s v="Environmental fee per unit"/>
    <n v="27.5"/>
    <n v="1088"/>
    <m/>
    <m/>
  </r>
  <r>
    <s v="B110060319"/>
    <x v="3"/>
    <x v="2"/>
    <s v="Built-in"/>
    <x v="2"/>
    <b v="1"/>
    <n v="500"/>
    <n v="2000"/>
    <m/>
    <s v="Environmental fee per unit"/>
    <n v="2.1"/>
    <n v="1086"/>
    <m/>
    <m/>
  </r>
  <r>
    <s v="B110060026"/>
    <x v="3"/>
    <x v="2"/>
    <s v="Built-in"/>
    <x v="2"/>
    <b v="1"/>
    <n v="50"/>
    <n v="150"/>
    <m/>
    <s v="Environmental fee per unit"/>
    <n v="0.18"/>
    <n v="1084"/>
    <m/>
    <m/>
  </r>
  <r>
    <s v="B108060244"/>
    <x v="3"/>
    <x v="2"/>
    <s v="Built-in"/>
    <x v="4"/>
    <b v="1"/>
    <n v="0"/>
    <n v="150"/>
    <m/>
    <s v="Environmental fee per unit"/>
    <n v="6.4000000000000001E-2"/>
    <n v="1060"/>
    <m/>
    <m/>
  </r>
  <r>
    <s v="B108060577"/>
    <x v="3"/>
    <x v="2"/>
    <s v="Built-in"/>
    <x v="4"/>
    <b v="1"/>
    <n v="15000"/>
    <n v="25000"/>
    <m/>
    <s v="Environmental fee per unit"/>
    <n v="5"/>
    <n v="1065"/>
    <m/>
    <m/>
  </r>
  <r>
    <s v="B108060129"/>
    <x v="3"/>
    <x v="2"/>
    <s v="Built-in"/>
    <x v="4"/>
    <b v="1"/>
    <n v="150"/>
    <n v="500"/>
    <m/>
    <s v="Environmental fee per unit"/>
    <n v="0.3"/>
    <n v="1061"/>
    <m/>
    <m/>
  </r>
  <r>
    <s v="B108060685"/>
    <x v="3"/>
    <x v="2"/>
    <s v="Built-in"/>
    <x v="4"/>
    <b v="1"/>
    <n v="2000"/>
    <n v="5000"/>
    <m/>
    <s v="Environmental fee per unit"/>
    <n v="2.5"/>
    <n v="1063"/>
    <m/>
    <m/>
  </r>
  <r>
    <s v="B108060117"/>
    <x v="3"/>
    <x v="2"/>
    <s v="Built-in"/>
    <x v="4"/>
    <b v="1"/>
    <n v="5000"/>
    <n v="15000"/>
    <m/>
    <s v="Environmental fee per unit"/>
    <n v="5"/>
    <n v="1064"/>
    <m/>
    <m/>
  </r>
  <r>
    <s v="B108060484"/>
    <x v="3"/>
    <x v="2"/>
    <s v="Built-in"/>
    <x v="4"/>
    <b v="1"/>
    <n v="500"/>
    <n v="2000"/>
    <m/>
    <s v="Environmental fee per unit"/>
    <n v="1"/>
    <n v="1062"/>
    <m/>
    <m/>
  </r>
  <r>
    <s v="B102020170"/>
    <x v="4"/>
    <x v="1"/>
    <s v="Built-in"/>
    <x v="0"/>
    <b v="0"/>
    <n v="0"/>
    <n v="30"/>
    <n v="15"/>
    <s v="Environmental fee per unit"/>
    <n v="6.4000000000000001E-2"/>
    <n v="413"/>
    <m/>
    <m/>
  </r>
  <r>
    <s v="B102020109"/>
    <x v="4"/>
    <x v="1"/>
    <s v="Built-in"/>
    <x v="0"/>
    <b v="0"/>
    <n v="10000"/>
    <n v="10500"/>
    <n v="10250"/>
    <s v="Environmental fee per unit"/>
    <n v="5"/>
    <n v="578"/>
    <m/>
    <m/>
  </r>
  <r>
    <s v="B102020252"/>
    <x v="4"/>
    <x v="1"/>
    <s v="Built-in"/>
    <x v="0"/>
    <b v="0"/>
    <n v="1000"/>
    <n v="1250"/>
    <n v="1125"/>
    <s v="Environmental fee per unit"/>
    <n v="1"/>
    <n v="490"/>
    <m/>
    <m/>
  </r>
  <r>
    <s v="B102020760"/>
    <x v="4"/>
    <x v="1"/>
    <s v="Built-in"/>
    <x v="0"/>
    <b v="0"/>
    <n v="10500"/>
    <n v="11000"/>
    <n v="10750"/>
    <s v="Environmental fee per unit"/>
    <n v="5"/>
    <n v="579"/>
    <m/>
    <m/>
  </r>
  <r>
    <s v="B102020566"/>
    <x v="4"/>
    <x v="1"/>
    <s v="Built-in"/>
    <x v="0"/>
    <b v="0"/>
    <n v="11000"/>
    <n v="11500"/>
    <n v="11250"/>
    <s v="Environmental fee per unit"/>
    <n v="5"/>
    <n v="580"/>
    <m/>
    <m/>
  </r>
  <r>
    <s v="B102020159"/>
    <x v="4"/>
    <x v="1"/>
    <s v="Built-in"/>
    <x v="0"/>
    <b v="0"/>
    <n v="11500"/>
    <n v="12000"/>
    <n v="11750"/>
    <s v="Environmental fee per unit"/>
    <n v="5"/>
    <n v="581"/>
    <m/>
    <m/>
  </r>
  <r>
    <s v="B102020278"/>
    <x v="4"/>
    <x v="1"/>
    <s v="Built-in"/>
    <x v="0"/>
    <b v="0"/>
    <n v="12000"/>
    <n v="12500"/>
    <n v="12250"/>
    <s v="Environmental fee per unit"/>
    <n v="5"/>
    <n v="582"/>
    <m/>
    <m/>
  </r>
  <r>
    <s v="B102020218"/>
    <x v="4"/>
    <x v="1"/>
    <s v="Built-in"/>
    <x v="0"/>
    <b v="0"/>
    <n v="120"/>
    <n v="150"/>
    <n v="135"/>
    <s v="Environmental fee per unit"/>
    <n v="6.4000000000000001E-2"/>
    <n v="417"/>
    <m/>
    <m/>
  </r>
  <r>
    <s v="B102020288"/>
    <x v="4"/>
    <x v="1"/>
    <s v="Built-in"/>
    <x v="0"/>
    <b v="0"/>
    <n v="12500"/>
    <n v="13000"/>
    <n v="12750"/>
    <s v="Environmental fee per unit"/>
    <n v="5"/>
    <n v="583"/>
    <m/>
    <m/>
  </r>
  <r>
    <s v="B102020592"/>
    <x v="4"/>
    <x v="1"/>
    <s v="Built-in"/>
    <x v="0"/>
    <b v="0"/>
    <n v="1250"/>
    <n v="1500"/>
    <n v="1375"/>
    <s v="Environmental fee per unit"/>
    <n v="1"/>
    <n v="491"/>
    <m/>
    <m/>
  </r>
  <r>
    <s v="B102020619"/>
    <x v="4"/>
    <x v="1"/>
    <s v="Built-in"/>
    <x v="0"/>
    <b v="0"/>
    <n v="13000"/>
    <n v="13500"/>
    <n v="13250"/>
    <s v="Environmental fee per unit"/>
    <n v="5"/>
    <n v="584"/>
    <m/>
    <m/>
  </r>
  <r>
    <s v="B102020215"/>
    <x v="4"/>
    <x v="1"/>
    <s v="Built-in"/>
    <x v="0"/>
    <b v="0"/>
    <n v="13500"/>
    <n v="14000"/>
    <n v="13750"/>
    <s v="Environmental fee per unit"/>
    <n v="5"/>
    <n v="585"/>
    <m/>
    <m/>
  </r>
  <r>
    <s v="B102020734"/>
    <x v="4"/>
    <x v="1"/>
    <s v="Built-in"/>
    <x v="0"/>
    <b v="0"/>
    <n v="14000"/>
    <n v="14500"/>
    <n v="14250"/>
    <s v="Environmental fee per unit"/>
    <n v="5"/>
    <n v="586"/>
    <m/>
    <m/>
  </r>
  <r>
    <s v="B102020351"/>
    <x v="4"/>
    <x v="1"/>
    <s v="Built-in"/>
    <x v="0"/>
    <b v="0"/>
    <n v="14500"/>
    <n v="15000"/>
    <n v="14750"/>
    <s v="Environmental fee per unit"/>
    <n v="5"/>
    <n v="587"/>
    <m/>
    <m/>
  </r>
  <r>
    <s v="B102020105"/>
    <x v="4"/>
    <x v="1"/>
    <s v="Built-in"/>
    <x v="0"/>
    <b v="0"/>
    <n v="15000"/>
    <n v="20000"/>
    <n v="17500"/>
    <s v="Environmental fee per unit"/>
    <n v="5"/>
    <n v="668"/>
    <m/>
    <m/>
  </r>
  <r>
    <s v="B102020608"/>
    <x v="4"/>
    <x v="1"/>
    <s v="Built-in"/>
    <x v="0"/>
    <b v="0"/>
    <n v="1500"/>
    <n v="1750"/>
    <n v="1625"/>
    <s v="Environmental fee per unit"/>
    <n v="1"/>
    <n v="492"/>
    <m/>
    <m/>
  </r>
  <r>
    <s v="B102020569"/>
    <x v="4"/>
    <x v="1"/>
    <s v="Built-in"/>
    <x v="0"/>
    <b v="0"/>
    <n v="150"/>
    <n v="185"/>
    <n v="167.5"/>
    <s v="Environmental fee per unit"/>
    <n v="0.3"/>
    <n v="438"/>
    <m/>
    <m/>
  </r>
  <r>
    <s v="B102020040"/>
    <x v="4"/>
    <x v="1"/>
    <s v="Built-in"/>
    <x v="0"/>
    <b v="0"/>
    <n v="1750"/>
    <n v="2000"/>
    <n v="1875"/>
    <s v="Environmental fee per unit"/>
    <n v="1"/>
    <n v="493"/>
    <m/>
    <m/>
  </r>
  <r>
    <s v="B102020677"/>
    <x v="4"/>
    <x v="1"/>
    <s v="Built-in"/>
    <x v="0"/>
    <b v="0"/>
    <n v="185"/>
    <n v="220"/>
    <n v="202.5"/>
    <s v="Environmental fee per unit"/>
    <n v="0.3"/>
    <n v="439"/>
    <m/>
    <m/>
  </r>
  <r>
    <s v="B102020362"/>
    <x v="4"/>
    <x v="1"/>
    <s v="Built-in"/>
    <x v="0"/>
    <b v="0"/>
    <n v="20000"/>
    <n v="25000"/>
    <n v="22500"/>
    <s v="Environmental fee per unit"/>
    <n v="5"/>
    <n v="669"/>
    <m/>
    <m/>
  </r>
  <r>
    <s v="B102020687"/>
    <x v="4"/>
    <x v="1"/>
    <s v="Built-in"/>
    <x v="0"/>
    <b v="0"/>
    <n v="2000"/>
    <n v="2300"/>
    <n v="2150"/>
    <s v="Environmental fee per unit"/>
    <n v="2.5"/>
    <n v="518"/>
    <m/>
    <m/>
  </r>
  <r>
    <s v="B102020735"/>
    <x v="4"/>
    <x v="1"/>
    <s v="Built-in"/>
    <x v="0"/>
    <b v="0"/>
    <n v="220"/>
    <n v="255"/>
    <n v="237.5"/>
    <s v="Environmental fee per unit"/>
    <n v="0.3"/>
    <n v="440"/>
    <m/>
    <m/>
  </r>
  <r>
    <s v="B102020660"/>
    <x v="4"/>
    <x v="1"/>
    <s v="Built-in"/>
    <x v="0"/>
    <b v="0"/>
    <n v="2300"/>
    <n v="2600"/>
    <n v="2450"/>
    <s v="Environmental fee per unit"/>
    <n v="2.5"/>
    <n v="519"/>
    <m/>
    <m/>
  </r>
  <r>
    <s v="B102020635"/>
    <x v="4"/>
    <x v="1"/>
    <s v="Built-in"/>
    <x v="0"/>
    <b v="0"/>
    <n v="25000"/>
    <n v="999999999"/>
    <m/>
    <m/>
    <m/>
    <n v="678"/>
    <m/>
    <m/>
  </r>
  <r>
    <s v="B102020498"/>
    <x v="4"/>
    <x v="1"/>
    <s v="Built-in"/>
    <x v="0"/>
    <b v="0"/>
    <n v="255"/>
    <n v="290"/>
    <n v="272.5"/>
    <s v="Environmental fee per unit"/>
    <n v="0.3"/>
    <n v="441"/>
    <m/>
    <m/>
  </r>
  <r>
    <s v="B102020307"/>
    <x v="4"/>
    <x v="1"/>
    <s v="Built-in"/>
    <x v="0"/>
    <b v="0"/>
    <n v="2600"/>
    <n v="2900"/>
    <n v="2750"/>
    <s v="Environmental fee per unit"/>
    <n v="2.5"/>
    <n v="520"/>
    <m/>
    <m/>
  </r>
  <r>
    <s v="B102020468"/>
    <x v="4"/>
    <x v="1"/>
    <s v="Built-in"/>
    <x v="0"/>
    <b v="0"/>
    <n v="2900"/>
    <n v="3200"/>
    <n v="3050"/>
    <s v="Environmental fee per unit"/>
    <n v="2.5"/>
    <n v="521"/>
    <m/>
    <m/>
  </r>
  <r>
    <s v="B102020158"/>
    <x v="4"/>
    <x v="1"/>
    <s v="Built-in"/>
    <x v="0"/>
    <b v="0"/>
    <n v="290"/>
    <n v="325"/>
    <n v="307.5"/>
    <s v="Environmental fee per unit"/>
    <n v="0.3"/>
    <n v="442"/>
    <m/>
    <m/>
  </r>
  <r>
    <s v="B102020416"/>
    <x v="4"/>
    <x v="1"/>
    <s v="Built-in"/>
    <x v="0"/>
    <b v="0"/>
    <n v="30"/>
    <n v="60"/>
    <n v="45"/>
    <s v="Environmental fee per unit"/>
    <n v="6.4000000000000001E-2"/>
    <n v="414"/>
    <m/>
    <m/>
  </r>
  <r>
    <s v="B102020323"/>
    <x v="4"/>
    <x v="1"/>
    <s v="Built-in"/>
    <x v="0"/>
    <b v="0"/>
    <n v="3200"/>
    <n v="3500"/>
    <n v="3350"/>
    <s v="Environmental fee per unit"/>
    <n v="2.5"/>
    <n v="522"/>
    <m/>
    <m/>
  </r>
  <r>
    <s v="B102020194"/>
    <x v="4"/>
    <x v="1"/>
    <s v="Built-in"/>
    <x v="0"/>
    <b v="0"/>
    <n v="325"/>
    <n v="360"/>
    <n v="342.5"/>
    <s v="Environmental fee per unit"/>
    <n v="0.3"/>
    <n v="443"/>
    <m/>
    <m/>
  </r>
  <r>
    <s v="B102020951"/>
    <x v="4"/>
    <x v="1"/>
    <s v="Built-in"/>
    <x v="0"/>
    <b v="0"/>
    <n v="3500"/>
    <n v="3800"/>
    <n v="3650"/>
    <s v="Environmental fee per unit"/>
    <n v="2.5"/>
    <n v="523"/>
    <m/>
    <m/>
  </r>
  <r>
    <s v="B102020303"/>
    <x v="4"/>
    <x v="1"/>
    <s v="Built-in"/>
    <x v="0"/>
    <b v="0"/>
    <n v="360"/>
    <n v="395"/>
    <n v="377.5"/>
    <s v="Environmental fee per unit"/>
    <n v="0.3"/>
    <n v="444"/>
    <m/>
    <m/>
  </r>
  <r>
    <s v="B102020769"/>
    <x v="4"/>
    <x v="1"/>
    <s v="Built-in"/>
    <x v="0"/>
    <b v="0"/>
    <n v="3800"/>
    <n v="4100"/>
    <n v="3950"/>
    <s v="Environmental fee per unit"/>
    <n v="2.5"/>
    <n v="524"/>
    <m/>
    <m/>
  </r>
  <r>
    <s v="B102020222"/>
    <x v="4"/>
    <x v="1"/>
    <s v="Built-in"/>
    <x v="0"/>
    <b v="0"/>
    <n v="395"/>
    <n v="430"/>
    <n v="412.5"/>
    <s v="Environmental fee per unit"/>
    <n v="0.3"/>
    <n v="445"/>
    <m/>
    <m/>
  </r>
  <r>
    <s v="B102020958"/>
    <x v="4"/>
    <x v="1"/>
    <s v="Built-in"/>
    <x v="0"/>
    <b v="0"/>
    <n v="4100"/>
    <n v="4400"/>
    <n v="4250"/>
    <s v="Environmental fee per unit"/>
    <n v="2.5"/>
    <n v="525"/>
    <m/>
    <m/>
  </r>
  <r>
    <s v="B102020991"/>
    <x v="4"/>
    <x v="1"/>
    <s v="Built-in"/>
    <x v="0"/>
    <b v="0"/>
    <n v="430"/>
    <n v="465"/>
    <n v="447.5"/>
    <s v="Environmental fee per unit"/>
    <n v="0.3"/>
    <n v="446"/>
    <m/>
    <m/>
  </r>
  <r>
    <s v="B102020074"/>
    <x v="4"/>
    <x v="1"/>
    <s v="Built-in"/>
    <x v="0"/>
    <b v="0"/>
    <n v="4400"/>
    <n v="4700"/>
    <n v="4550"/>
    <s v="Environmental fee per unit"/>
    <n v="2.5"/>
    <n v="526"/>
    <m/>
    <m/>
  </r>
  <r>
    <s v="B102020059"/>
    <x v="4"/>
    <x v="1"/>
    <s v="Built-in"/>
    <x v="0"/>
    <b v="0"/>
    <n v="465"/>
    <n v="500"/>
    <n v="482.5"/>
    <s v="Environmental fee per unit"/>
    <n v="0.3"/>
    <n v="447"/>
    <m/>
    <m/>
  </r>
  <r>
    <s v="B102020009"/>
    <x v="4"/>
    <x v="1"/>
    <s v="Built-in"/>
    <x v="0"/>
    <b v="0"/>
    <n v="4700"/>
    <n v="5000"/>
    <n v="4850"/>
    <s v="Environmental fee per unit"/>
    <n v="2.5"/>
    <n v="527"/>
    <m/>
    <m/>
  </r>
  <r>
    <s v="B102020567"/>
    <x v="4"/>
    <x v="1"/>
    <s v="Built-in"/>
    <x v="0"/>
    <b v="0"/>
    <n v="5000"/>
    <n v="5500"/>
    <n v="5250"/>
    <s v="Environmental fee per unit"/>
    <n v="5"/>
    <n v="568"/>
    <m/>
    <m/>
  </r>
  <r>
    <s v="B102020911"/>
    <x v="4"/>
    <x v="1"/>
    <s v="Built-in"/>
    <x v="0"/>
    <b v="0"/>
    <n v="500"/>
    <n v="750"/>
    <n v="625"/>
    <s v="Environmental fee per unit"/>
    <n v="1"/>
    <n v="488"/>
    <m/>
    <m/>
  </r>
  <r>
    <s v="B102020306"/>
    <x v="4"/>
    <x v="1"/>
    <s v="Built-in"/>
    <x v="0"/>
    <b v="0"/>
    <n v="5500"/>
    <n v="6000"/>
    <n v="5750"/>
    <s v="Environmental fee per unit"/>
    <n v="5"/>
    <n v="569"/>
    <m/>
    <m/>
  </r>
  <r>
    <s v="B102020954"/>
    <x v="4"/>
    <x v="1"/>
    <s v="Built-in"/>
    <x v="0"/>
    <b v="0"/>
    <n v="6000"/>
    <n v="6500"/>
    <n v="6250"/>
    <s v="Environmental fee per unit"/>
    <n v="5"/>
    <n v="570"/>
    <m/>
    <m/>
  </r>
  <r>
    <s v="B102020497"/>
    <x v="4"/>
    <x v="1"/>
    <s v="Built-in"/>
    <x v="0"/>
    <b v="0"/>
    <n v="60"/>
    <n v="90"/>
    <n v="75"/>
    <s v="Environmental fee per unit"/>
    <n v="6.4000000000000001E-2"/>
    <n v="415"/>
    <m/>
    <m/>
  </r>
  <r>
    <s v="B102020679"/>
    <x v="4"/>
    <x v="1"/>
    <s v="Built-in"/>
    <x v="0"/>
    <b v="0"/>
    <n v="6500"/>
    <n v="7000"/>
    <n v="6750"/>
    <s v="Environmental fee per unit"/>
    <n v="5"/>
    <n v="571"/>
    <m/>
    <m/>
  </r>
  <r>
    <s v="B102020106"/>
    <x v="4"/>
    <x v="1"/>
    <s v="Built-in"/>
    <x v="0"/>
    <b v="0"/>
    <n v="7000"/>
    <n v="7500"/>
    <n v="7250"/>
    <s v="Environmental fee per unit"/>
    <n v="5"/>
    <n v="572"/>
    <m/>
    <m/>
  </r>
  <r>
    <s v="B102020961"/>
    <x v="4"/>
    <x v="1"/>
    <s v="Built-in"/>
    <x v="0"/>
    <b v="0"/>
    <n v="7500"/>
    <n v="8000"/>
    <n v="7750"/>
    <s v="Environmental fee per unit"/>
    <n v="5"/>
    <n v="573"/>
    <m/>
    <m/>
  </r>
  <r>
    <s v="B102020583"/>
    <x v="4"/>
    <x v="1"/>
    <s v="Built-in"/>
    <x v="0"/>
    <b v="0"/>
    <n v="750"/>
    <n v="1000"/>
    <n v="875"/>
    <s v="Environmental fee per unit"/>
    <n v="1"/>
    <n v="489"/>
    <m/>
    <m/>
  </r>
  <r>
    <s v="B102020899"/>
    <x v="4"/>
    <x v="1"/>
    <s v="Built-in"/>
    <x v="0"/>
    <b v="0"/>
    <n v="8000"/>
    <n v="8500"/>
    <n v="8250"/>
    <s v="Environmental fee per unit"/>
    <n v="5"/>
    <n v="574"/>
    <m/>
    <m/>
  </r>
  <r>
    <s v="B102020137"/>
    <x v="4"/>
    <x v="1"/>
    <s v="Built-in"/>
    <x v="0"/>
    <b v="0"/>
    <n v="8500"/>
    <n v="9000"/>
    <n v="8750"/>
    <s v="Environmental fee per unit"/>
    <n v="5"/>
    <n v="575"/>
    <m/>
    <m/>
  </r>
  <r>
    <s v="B102020270"/>
    <x v="4"/>
    <x v="1"/>
    <s v="Built-in"/>
    <x v="0"/>
    <b v="0"/>
    <n v="9000"/>
    <n v="9500"/>
    <n v="9250"/>
    <s v="Environmental fee per unit"/>
    <n v="5"/>
    <n v="576"/>
    <m/>
    <m/>
  </r>
  <r>
    <s v="B102020492"/>
    <x v="4"/>
    <x v="1"/>
    <s v="Built-in"/>
    <x v="0"/>
    <b v="0"/>
    <n v="90"/>
    <n v="120"/>
    <n v="105"/>
    <s v="Environmental fee per unit"/>
    <n v="6.4000000000000001E-2"/>
    <n v="416"/>
    <m/>
    <m/>
  </r>
  <r>
    <s v="B102020118"/>
    <x v="4"/>
    <x v="1"/>
    <s v="Built-in"/>
    <x v="0"/>
    <b v="0"/>
    <n v="9500"/>
    <n v="10000"/>
    <n v="9750"/>
    <s v="Environmental fee per unit"/>
    <n v="5"/>
    <n v="577"/>
    <m/>
    <m/>
  </r>
  <r>
    <s v="B102020142"/>
    <x v="4"/>
    <x v="0"/>
    <s v="Built-in"/>
    <x v="0"/>
    <b v="0"/>
    <n v="0"/>
    <n v="30"/>
    <n v="15"/>
    <s v="Environmental fee per unit"/>
    <n v="6.4000000000000001E-2"/>
    <n v="9"/>
    <m/>
    <s v="GP10A/GP23A/GP25A/GP27A/GP29A/PX24/LR1131"/>
  </r>
  <r>
    <s v="B102020643"/>
    <x v="4"/>
    <x v="0"/>
    <s v="Built-in"/>
    <x v="0"/>
    <b v="0"/>
    <n v="1000"/>
    <n v="1250"/>
    <n v="1125"/>
    <s v="Environmental fee per unit"/>
    <n v="1"/>
    <n v="86"/>
    <m/>
    <m/>
  </r>
  <r>
    <s v="B102020085"/>
    <x v="4"/>
    <x v="0"/>
    <s v="Built-in"/>
    <x v="0"/>
    <b v="0"/>
    <n v="1200"/>
    <n v="1360"/>
    <n v="1280"/>
    <s v="Environmental fee per unit"/>
    <n v="1"/>
    <s v="B102030110"/>
    <s v="4LR25/2"/>
    <s v="BLOC"/>
  </r>
  <r>
    <s v="B102020758"/>
    <x v="4"/>
    <x v="0"/>
    <s v="Built-in"/>
    <x v="0"/>
    <b v="0"/>
    <n v="120"/>
    <n v="150"/>
    <n v="135"/>
    <s v="Environmental fee per unit"/>
    <n v="6.4000000000000001E-2"/>
    <n v="13"/>
    <m/>
    <m/>
  </r>
  <r>
    <s v="B102020519"/>
    <x v="4"/>
    <x v="0"/>
    <s v="Built-in"/>
    <x v="0"/>
    <b v="0"/>
    <n v="12"/>
    <n v="14"/>
    <n v="13"/>
    <s v="Environmental fee per unit"/>
    <n v="6.4000000000000001E-2"/>
    <s v="B102040170"/>
    <s v="15LR54"/>
    <s v="10F15"/>
  </r>
  <r>
    <s v="B102020855"/>
    <x v="4"/>
    <x v="0"/>
    <s v="Built-in"/>
    <x v="0"/>
    <b v="0"/>
    <n v="12"/>
    <n v="14"/>
    <n v="13"/>
    <s v="Environmental fee per unit"/>
    <n v="6.4000000000000001E-2"/>
    <s v="B102040155"/>
    <s v="6LR44"/>
    <m/>
  </r>
  <r>
    <s v="B102020726"/>
    <x v="4"/>
    <x v="0"/>
    <s v="Built-in"/>
    <x v="0"/>
    <b v="0"/>
    <n v="124"/>
    <n v="140"/>
    <n v="132"/>
    <s v="Environmental fee per unit"/>
    <n v="6.4000000000000001E-2"/>
    <s v="B102010010"/>
    <s v="LR20"/>
    <s v="D"/>
  </r>
  <r>
    <s v="B102020633"/>
    <x v="4"/>
    <x v="0"/>
    <s v="Built-in"/>
    <x v="0"/>
    <b v="0"/>
    <n v="1250"/>
    <n v="1500"/>
    <n v="1375"/>
    <s v="Environmental fee per unit"/>
    <n v="1"/>
    <n v="87"/>
    <m/>
    <m/>
  </r>
  <r>
    <s v="B102020291"/>
    <x v="4"/>
    <x v="0"/>
    <s v="Built-in"/>
    <x v="0"/>
    <b v="0"/>
    <n v="145"/>
    <n v="165"/>
    <n v="155"/>
    <s v="Environmental fee per unit"/>
    <n v="0.3"/>
    <s v="B102010060"/>
    <s v="3LR12"/>
    <s v="4,5VOLTS"/>
  </r>
  <r>
    <s v="B102020906"/>
    <x v="4"/>
    <x v="0"/>
    <s v="Built-in"/>
    <x v="0"/>
    <b v="0"/>
    <n v="1500"/>
    <n v="1750"/>
    <n v="1625"/>
    <s v="Environmental fee per unit"/>
    <n v="1"/>
    <n v="88"/>
    <m/>
    <m/>
  </r>
  <r>
    <s v="B102020558"/>
    <x v="4"/>
    <x v="0"/>
    <s v="Built-in"/>
    <x v="0"/>
    <b v="0"/>
    <n v="150"/>
    <n v="185"/>
    <n v="167.5"/>
    <s v="Environmental fee per unit"/>
    <n v="0.3"/>
    <n v="34"/>
    <m/>
    <m/>
  </r>
  <r>
    <s v="B102020454"/>
    <x v="4"/>
    <x v="0"/>
    <s v="Built-in"/>
    <x v="0"/>
    <b v="0"/>
    <n v="15"/>
    <n v="17"/>
    <n v="16"/>
    <s v="Environmental fee per unit"/>
    <n v="6.4000000000000001E-2"/>
    <s v="B102042180"/>
    <s v="3LF22"/>
    <m/>
  </r>
  <r>
    <s v="B102020882"/>
    <x v="4"/>
    <x v="0"/>
    <s v="Built-in"/>
    <x v="0"/>
    <b v="0"/>
    <n v="1750"/>
    <n v="2000"/>
    <n v="1875"/>
    <s v="Environmental fee per unit"/>
    <n v="1"/>
    <n v="89"/>
    <m/>
    <m/>
  </r>
  <r>
    <s v="B102020429"/>
    <x v="4"/>
    <x v="0"/>
    <s v="Built-in"/>
    <x v="0"/>
    <b v="0"/>
    <n v="185"/>
    <n v="220"/>
    <n v="202.5"/>
    <s v="Environmental fee per unit"/>
    <n v="0.3"/>
    <n v="35"/>
    <m/>
    <m/>
  </r>
  <r>
    <s v="B102020650"/>
    <x v="4"/>
    <x v="0"/>
    <s v="Built-in"/>
    <x v="0"/>
    <b v="0"/>
    <n v="2000"/>
    <n v="2300"/>
    <n v="2150"/>
    <s v="Environmental fee per unit"/>
    <n v="2.5"/>
    <n v="114"/>
    <m/>
    <m/>
  </r>
  <r>
    <s v="B102020132"/>
    <x v="4"/>
    <x v="0"/>
    <s v="Built-in"/>
    <x v="0"/>
    <b v="0"/>
    <n v="20"/>
    <n v="24"/>
    <n v="22"/>
    <s v="Environmental fee per unit"/>
    <n v="6.4000000000000001E-2"/>
    <s v="B102010030"/>
    <s v="LR6/ZR6"/>
    <s v="AA"/>
  </r>
  <r>
    <s v="B102020225"/>
    <x v="4"/>
    <x v="0"/>
    <s v="Built-in"/>
    <x v="0"/>
    <b v="0"/>
    <n v="220"/>
    <n v="255"/>
    <n v="237.5"/>
    <s v="Environmental fee per unit"/>
    <n v="0.3"/>
    <n v="36"/>
    <m/>
    <m/>
  </r>
  <r>
    <s v="B102020854"/>
    <x v="4"/>
    <x v="0"/>
    <s v="Built-in"/>
    <x v="0"/>
    <b v="0"/>
    <n v="2300"/>
    <n v="2600"/>
    <n v="2450"/>
    <s v="Environmental fee per unit"/>
    <n v="2.5"/>
    <n v="115"/>
    <m/>
    <m/>
  </r>
  <r>
    <s v="B102020459"/>
    <x v="4"/>
    <x v="0"/>
    <s v="Built-in"/>
    <x v="0"/>
    <b v="0"/>
    <n v="255"/>
    <n v="290"/>
    <n v="272.5"/>
    <s v="Environmental fee per unit"/>
    <n v="0.3"/>
    <n v="37"/>
    <m/>
    <m/>
  </r>
  <r>
    <s v="B102020373"/>
    <x v="4"/>
    <x v="0"/>
    <s v="Built-in"/>
    <x v="0"/>
    <b v="0"/>
    <n v="2600"/>
    <n v="2900"/>
    <n v="2750"/>
    <s v="Environmental fee per unit"/>
    <n v="2.5"/>
    <n v="116"/>
    <m/>
    <m/>
  </r>
  <r>
    <s v="B102020460"/>
    <x v="4"/>
    <x v="0"/>
    <s v="Built-in"/>
    <x v="0"/>
    <b v="0"/>
    <n v="26"/>
    <n v="30"/>
    <n v="28"/>
    <s v="Environmental fee per unit"/>
    <n v="6.4000000000000001E-2"/>
    <s v="B102010130"/>
    <s v="4LR61"/>
    <m/>
  </r>
  <r>
    <s v="B102020166"/>
    <x v="4"/>
    <x v="0"/>
    <s v="Built-in"/>
    <x v="0"/>
    <b v="0"/>
    <n v="2900"/>
    <n v="3200"/>
    <n v="3050"/>
    <s v="Environmental fee per unit"/>
    <n v="2.5"/>
    <n v="117"/>
    <m/>
    <m/>
  </r>
  <r>
    <s v="B102020603"/>
    <x v="4"/>
    <x v="0"/>
    <s v="Built-in"/>
    <x v="0"/>
    <b v="0"/>
    <n v="290"/>
    <n v="325"/>
    <n v="307.5"/>
    <s v="Environmental fee per unit"/>
    <n v="0.3"/>
    <n v="38"/>
    <m/>
    <m/>
  </r>
  <r>
    <s v="B102020754"/>
    <x v="4"/>
    <x v="0"/>
    <s v="Built-in"/>
    <x v="0"/>
    <b v="0"/>
    <n v="30"/>
    <n v="60"/>
    <n v="45"/>
    <s v="Environmental fee per unit"/>
    <n v="6.4000000000000001E-2"/>
    <n v="10"/>
    <m/>
    <s v="PX19/PX21"/>
  </r>
  <r>
    <s v="B102020239"/>
    <x v="4"/>
    <x v="0"/>
    <s v="Built-in"/>
    <x v="0"/>
    <b v="0"/>
    <n v="31"/>
    <n v="35"/>
    <n v="33"/>
    <s v="Environmental fee per unit"/>
    <n v="6.4000000000000001E-2"/>
    <s v="B102040320"/>
    <s v="3LR50"/>
    <s v="GP133A"/>
  </r>
  <r>
    <s v="B102020379"/>
    <x v="4"/>
    <x v="0"/>
    <s v="Built-in"/>
    <x v="0"/>
    <b v="0"/>
    <n v="3200"/>
    <n v="3500"/>
    <n v="3350"/>
    <s v="Environmental fee per unit"/>
    <n v="2.5"/>
    <n v="118"/>
    <m/>
    <m/>
  </r>
  <r>
    <s v="B102020284"/>
    <x v="4"/>
    <x v="0"/>
    <s v="Built-in"/>
    <x v="0"/>
    <b v="0"/>
    <n v="325"/>
    <n v="360"/>
    <n v="342.5"/>
    <s v="Environmental fee per unit"/>
    <n v="0.3"/>
    <n v="39"/>
    <m/>
    <m/>
  </r>
  <r>
    <s v="B102020363"/>
    <x v="4"/>
    <x v="0"/>
    <s v="Built-in"/>
    <x v="0"/>
    <b v="0"/>
    <n v="3500"/>
    <n v="3800"/>
    <n v="3650"/>
    <s v="Environmental fee per unit"/>
    <n v="2.5"/>
    <n v="119"/>
    <m/>
    <m/>
  </r>
  <r>
    <s v="B102020807"/>
    <x v="4"/>
    <x v="0"/>
    <s v="Built-in"/>
    <x v="0"/>
    <b v="0"/>
    <n v="35"/>
    <n v="39"/>
    <n v="37"/>
    <s v="Environmental fee per unit"/>
    <n v="6.4000000000000001E-2"/>
    <s v="B102040160"/>
    <s v="15LF20"/>
    <m/>
  </r>
  <r>
    <s v="B102020828"/>
    <x v="4"/>
    <x v="0"/>
    <s v="Built-in"/>
    <x v="0"/>
    <b v="0"/>
    <n v="360"/>
    <n v="395"/>
    <n v="377.5"/>
    <s v="Environmental fee per unit"/>
    <n v="0.3"/>
    <n v="40"/>
    <m/>
    <m/>
  </r>
  <r>
    <s v="B102020214"/>
    <x v="4"/>
    <x v="0"/>
    <s v="Built-in"/>
    <x v="0"/>
    <b v="0"/>
    <n v="3800"/>
    <n v="4100"/>
    <n v="3950"/>
    <s v="Environmental fee per unit"/>
    <n v="2.5"/>
    <n v="120"/>
    <m/>
    <m/>
  </r>
  <r>
    <s v="B102020890"/>
    <x v="4"/>
    <x v="0"/>
    <s v="Built-in"/>
    <x v="0"/>
    <b v="0"/>
    <n v="395"/>
    <n v="430"/>
    <n v="412.5"/>
    <s v="Environmental fee per unit"/>
    <n v="0.3"/>
    <n v="41"/>
    <m/>
    <m/>
  </r>
  <r>
    <s v="B102020686"/>
    <x v="4"/>
    <x v="0"/>
    <s v="Built-in"/>
    <x v="0"/>
    <b v="0"/>
    <n v="4100"/>
    <n v="4400"/>
    <n v="4250"/>
    <s v="Environmental fee per unit"/>
    <n v="2.5"/>
    <n v="121"/>
    <m/>
    <m/>
  </r>
  <r>
    <s v="B102020561"/>
    <x v="4"/>
    <x v="0"/>
    <s v="Built-in"/>
    <x v="0"/>
    <b v="0"/>
    <n v="42"/>
    <n v="48"/>
    <n v="45"/>
    <s v="Environmental fee per unit"/>
    <n v="6.4000000000000001E-2"/>
    <s v="B102010050"/>
    <s v="6LR61"/>
    <s v="E BLOCK"/>
  </r>
  <r>
    <s v="B102020006"/>
    <x v="4"/>
    <x v="0"/>
    <s v="Built-in"/>
    <x v="0"/>
    <b v="0"/>
    <n v="430"/>
    <n v="465"/>
    <n v="447.5"/>
    <s v="Environmental fee per unit"/>
    <n v="0.3"/>
    <n v="42"/>
    <m/>
    <m/>
  </r>
  <r>
    <s v="B102020273"/>
    <x v="4"/>
    <x v="0"/>
    <s v="Built-in"/>
    <x v="0"/>
    <b v="0"/>
    <n v="4400"/>
    <n v="4700"/>
    <n v="4550"/>
    <s v="Environmental fee per unit"/>
    <n v="2.5"/>
    <n v="122"/>
    <m/>
    <m/>
  </r>
  <r>
    <s v="B102020777"/>
    <x v="4"/>
    <x v="0"/>
    <s v="Built-in"/>
    <x v="0"/>
    <b v="0"/>
    <n v="465"/>
    <n v="500"/>
    <n v="482.5"/>
    <s v="Environmental fee per unit"/>
    <n v="0.3"/>
    <n v="43"/>
    <m/>
    <m/>
  </r>
  <r>
    <s v="B102020766"/>
    <x v="4"/>
    <x v="0"/>
    <s v="Built-in"/>
    <x v="0"/>
    <b v="0"/>
    <n v="4"/>
    <n v="6"/>
    <n v="5"/>
    <s v="Environmental fee per unit"/>
    <n v="6.4000000000000001E-2"/>
    <s v="B102040140"/>
    <s v="3LR44"/>
    <m/>
  </r>
  <r>
    <s v="B102020718"/>
    <x v="4"/>
    <x v="0"/>
    <s v="Built-in"/>
    <x v="0"/>
    <b v="0"/>
    <n v="4700"/>
    <n v="5000"/>
    <n v="4850"/>
    <s v="Environmental fee per unit"/>
    <n v="2.5"/>
    <n v="123"/>
    <m/>
    <m/>
  </r>
  <r>
    <s v="B102020127"/>
    <x v="4"/>
    <x v="0"/>
    <s v="Built-in"/>
    <x v="0"/>
    <b v="0"/>
    <n v="500"/>
    <n v="580"/>
    <n v="540"/>
    <s v="Environmental fee per unit"/>
    <n v="1"/>
    <s v="B102030090"/>
    <s v="4LR25"/>
    <s v="BLOC"/>
  </r>
  <r>
    <s v="B102020300"/>
    <x v="4"/>
    <x v="0"/>
    <s v="Built-in"/>
    <x v="0"/>
    <b v="0"/>
    <n v="500"/>
    <n v="750"/>
    <n v="625"/>
    <s v="Environmental fee per unit"/>
    <n v="1"/>
    <n v="84"/>
    <m/>
    <m/>
  </r>
  <r>
    <s v="B102020067"/>
    <x v="4"/>
    <x v="0"/>
    <s v="Built-in"/>
    <x v="0"/>
    <b v="0"/>
    <n v="5"/>
    <n v="6"/>
    <n v="5.5"/>
    <s v="Environmental fee per unit"/>
    <n v="6.4000000000000001E-2"/>
    <s v="B102010140"/>
    <s v="LR61"/>
    <s v="AAAA"/>
  </r>
  <r>
    <s v="B102020871"/>
    <x v="4"/>
    <x v="0"/>
    <s v="Built-in"/>
    <x v="0"/>
    <b v="0"/>
    <n v="60"/>
    <n v="70"/>
    <n v="65"/>
    <s v="Environmental fee per unit"/>
    <n v="6.4000000000000001E-2"/>
    <s v="B102010020"/>
    <s v="LR14"/>
    <s v="C"/>
  </r>
  <r>
    <s v="B102020104"/>
    <x v="4"/>
    <x v="0"/>
    <s v="Built-in"/>
    <x v="0"/>
    <b v="0"/>
    <n v="60"/>
    <n v="90"/>
    <n v="75"/>
    <s v="Environmental fee per unit"/>
    <n v="6.4000000000000001E-2"/>
    <n v="11"/>
    <m/>
    <m/>
  </r>
  <r>
    <s v="B102020849"/>
    <x v="4"/>
    <x v="0"/>
    <s v="Built-in"/>
    <x v="0"/>
    <b v="0"/>
    <n v="750"/>
    <n v="1000"/>
    <n v="875"/>
    <s v="Environmental fee per unit"/>
    <n v="1"/>
    <n v="85"/>
    <m/>
    <m/>
  </r>
  <r>
    <s v="B102020297"/>
    <x v="4"/>
    <x v="0"/>
    <s v="Built-in"/>
    <x v="0"/>
    <b v="0"/>
    <n v="7"/>
    <n v="9"/>
    <n v="8"/>
    <s v="Environmental fee per unit"/>
    <n v="6.4000000000000001E-2"/>
    <s v="B102010120"/>
    <s v="LR1"/>
    <s v="N"/>
  </r>
  <r>
    <s v="B102020164"/>
    <x v="4"/>
    <x v="0"/>
    <s v="Built-in"/>
    <x v="0"/>
    <b v="0"/>
    <n v="8"/>
    <n v="10"/>
    <n v="9"/>
    <s v="Environmental fee per unit"/>
    <n v="6.4000000000000001E-2"/>
    <s v="B102040150"/>
    <s v="4LR44"/>
    <m/>
  </r>
  <r>
    <s v="B102020692"/>
    <x v="4"/>
    <x v="0"/>
    <s v="Built-in"/>
    <x v="0"/>
    <b v="0"/>
    <n v="90"/>
    <n v="120"/>
    <n v="105"/>
    <s v="Environmental fee per unit"/>
    <n v="6.4000000000000001E-2"/>
    <n v="12"/>
    <m/>
    <m/>
  </r>
  <r>
    <s v="B102020563"/>
    <x v="4"/>
    <x v="0"/>
    <s v="Built-in"/>
    <x v="0"/>
    <b v="0"/>
    <n v="9"/>
    <n v="11.4"/>
    <n v="10.199999999999999"/>
    <s v="Environmental fee per unit"/>
    <n v="6.4000000000000001E-2"/>
    <s v="B102010040"/>
    <s v="LR03"/>
    <s v="AAA"/>
  </r>
  <r>
    <s v="B111020617"/>
    <x v="4"/>
    <x v="1"/>
    <s v="Built-in"/>
    <x v="8"/>
    <b v="1"/>
    <n v="0"/>
    <n v="100"/>
    <n v="50"/>
    <s v="Environmental fee per unit"/>
    <n v="0.2"/>
    <n v="986"/>
    <m/>
    <m/>
  </r>
  <r>
    <s v="B111020053"/>
    <x v="4"/>
    <x v="1"/>
    <s v="Built-in"/>
    <x v="8"/>
    <b v="1"/>
    <n v="100000"/>
    <n v="150000"/>
    <n v="125000"/>
    <s v="Administrative fee"/>
    <n v="0.2"/>
    <n v="1042"/>
    <m/>
    <m/>
  </r>
  <r>
    <s v="B111020083"/>
    <x v="4"/>
    <x v="1"/>
    <s v="Built-in"/>
    <x v="8"/>
    <b v="1"/>
    <n v="10000"/>
    <n v="20000"/>
    <n v="15000"/>
    <s v="Administrative fee"/>
    <n v="0.2"/>
    <n v="1037"/>
    <m/>
    <m/>
  </r>
  <r>
    <s v="B111020344"/>
    <x v="4"/>
    <x v="1"/>
    <s v="Built-in"/>
    <x v="8"/>
    <b v="1"/>
    <n v="1000"/>
    <n v="1100"/>
    <n v="1050"/>
    <s v="Environmental fee per unit"/>
    <n v="0.2"/>
    <n v="996"/>
    <m/>
    <m/>
  </r>
  <r>
    <s v="B111020919"/>
    <x v="4"/>
    <x v="1"/>
    <s v="Built-in"/>
    <x v="8"/>
    <b v="1"/>
    <n v="100"/>
    <n v="200"/>
    <n v="150"/>
    <s v="Environmental fee per unit"/>
    <n v="0.2"/>
    <n v="987"/>
    <m/>
    <m/>
  </r>
  <r>
    <s v="B111020684"/>
    <x v="4"/>
    <x v="1"/>
    <s v="Built-in"/>
    <x v="8"/>
    <b v="1"/>
    <n v="1100"/>
    <n v="1200"/>
    <n v="1150"/>
    <s v="Environmental fee per unit"/>
    <n v="0.2"/>
    <n v="997"/>
    <m/>
    <m/>
  </r>
  <r>
    <s v="B111020695"/>
    <x v="4"/>
    <x v="1"/>
    <s v="Built-in"/>
    <x v="8"/>
    <b v="1"/>
    <n v="1200"/>
    <n v="1300"/>
    <n v="1250"/>
    <s v="Environmental fee per unit"/>
    <n v="0.2"/>
    <n v="998"/>
    <m/>
    <m/>
  </r>
  <r>
    <s v="B111020817"/>
    <x v="4"/>
    <x v="1"/>
    <s v="Built-in"/>
    <x v="8"/>
    <b v="1"/>
    <n v="1300"/>
    <n v="1400"/>
    <n v="1350"/>
    <s v="Environmental fee per unit"/>
    <n v="0.2"/>
    <n v="999"/>
    <m/>
    <m/>
  </r>
  <r>
    <s v="B111020414"/>
    <x v="4"/>
    <x v="1"/>
    <s v="Built-in"/>
    <x v="8"/>
    <b v="1"/>
    <n v="1400"/>
    <n v="1500"/>
    <n v="1450"/>
    <s v="Environmental fee per unit"/>
    <n v="0.2"/>
    <n v="1000"/>
    <m/>
    <m/>
  </r>
  <r>
    <s v="B111020358"/>
    <x v="4"/>
    <x v="1"/>
    <s v="Built-in"/>
    <x v="8"/>
    <b v="1"/>
    <n v="150000"/>
    <n v="200000"/>
    <n v="175000"/>
    <s v="Administrative fee"/>
    <n v="0.2"/>
    <n v="1043"/>
    <m/>
    <m/>
  </r>
  <r>
    <s v="B111020741"/>
    <x v="4"/>
    <x v="1"/>
    <s v="Built-in"/>
    <x v="8"/>
    <b v="1"/>
    <n v="1500"/>
    <n v="1600"/>
    <n v="1550"/>
    <s v="Environmental fee per unit"/>
    <n v="0.2"/>
    <n v="1001"/>
    <m/>
    <m/>
  </r>
  <r>
    <s v="B111020169"/>
    <x v="4"/>
    <x v="1"/>
    <s v="Built-in"/>
    <x v="8"/>
    <b v="1"/>
    <n v="1600"/>
    <n v="1700"/>
    <n v="1650"/>
    <s v="Environmental fee per unit"/>
    <n v="0.2"/>
    <n v="1002"/>
    <m/>
    <m/>
  </r>
  <r>
    <s v="B111020860"/>
    <x v="4"/>
    <x v="1"/>
    <s v="Built-in"/>
    <x v="8"/>
    <b v="1"/>
    <n v="1700"/>
    <n v="1800"/>
    <n v="1750"/>
    <s v="Environmental fee per unit"/>
    <n v="0.2"/>
    <n v="1003"/>
    <m/>
    <m/>
  </r>
  <r>
    <s v="B111020941"/>
    <x v="4"/>
    <x v="1"/>
    <s v="Built-in"/>
    <x v="8"/>
    <b v="1"/>
    <n v="1800"/>
    <n v="1900"/>
    <n v="1850"/>
    <s v="Environmental fee per unit"/>
    <n v="0.2"/>
    <n v="1004"/>
    <m/>
    <m/>
  </r>
  <r>
    <s v="B111020130"/>
    <x v="4"/>
    <x v="1"/>
    <s v="Built-in"/>
    <x v="8"/>
    <b v="1"/>
    <n v="1900"/>
    <n v="2000"/>
    <n v="1950"/>
    <s v="Environmental fee per unit"/>
    <n v="0.2"/>
    <n v="1005"/>
    <m/>
    <m/>
  </r>
  <r>
    <s v="B111020229"/>
    <x v="4"/>
    <x v="1"/>
    <s v="Built-in"/>
    <x v="8"/>
    <b v="1"/>
    <n v="200000"/>
    <n v="999999999"/>
    <m/>
    <s v="Administrative fee"/>
    <n v="0.2"/>
    <n v="1044"/>
    <m/>
    <m/>
  </r>
  <r>
    <s v="B111020481"/>
    <x v="4"/>
    <x v="1"/>
    <s v="Built-in"/>
    <x v="8"/>
    <b v="1"/>
    <n v="20000"/>
    <n v="30000"/>
    <n v="25000"/>
    <s v="Administrative fee"/>
    <n v="0.2"/>
    <n v="1038"/>
    <m/>
    <m/>
  </r>
  <r>
    <s v="B111020637"/>
    <x v="4"/>
    <x v="1"/>
    <s v="Built-in"/>
    <x v="8"/>
    <b v="1"/>
    <n v="2000"/>
    <n v="2100"/>
    <n v="2050"/>
    <s v="Environmental fee per unit"/>
    <n v="0.2"/>
    <n v="1006"/>
    <m/>
    <m/>
  </r>
  <r>
    <s v="B111020225"/>
    <x v="4"/>
    <x v="1"/>
    <s v="Built-in"/>
    <x v="8"/>
    <b v="1"/>
    <n v="200"/>
    <n v="300"/>
    <n v="250"/>
    <s v="Environmental fee per unit"/>
    <n v="0.2"/>
    <n v="988"/>
    <m/>
    <m/>
  </r>
  <r>
    <s v="B111020546"/>
    <x v="4"/>
    <x v="1"/>
    <s v="Built-in"/>
    <x v="8"/>
    <b v="1"/>
    <n v="2100"/>
    <n v="2200"/>
    <n v="2150"/>
    <s v="Environmental fee per unit"/>
    <n v="0.2"/>
    <n v="1007"/>
    <m/>
    <m/>
  </r>
  <r>
    <s v="B111020027"/>
    <x v="4"/>
    <x v="1"/>
    <s v="Built-in"/>
    <x v="8"/>
    <b v="1"/>
    <n v="2200"/>
    <n v="2300"/>
    <n v="2250"/>
    <s v="Environmental fee per unit"/>
    <n v="0.2"/>
    <n v="1008"/>
    <m/>
    <m/>
  </r>
  <r>
    <s v="B111020928"/>
    <x v="4"/>
    <x v="1"/>
    <s v="Built-in"/>
    <x v="8"/>
    <b v="1"/>
    <n v="2300"/>
    <n v="2400"/>
    <n v="2350"/>
    <s v="Environmental fee per unit"/>
    <n v="0.2"/>
    <n v="1009"/>
    <m/>
    <m/>
  </r>
  <r>
    <s v="B111020403"/>
    <x v="4"/>
    <x v="1"/>
    <s v="Built-in"/>
    <x v="8"/>
    <b v="1"/>
    <n v="2400"/>
    <n v="2500"/>
    <n v="2450"/>
    <s v="Environmental fee per unit"/>
    <n v="0.2"/>
    <n v="1010"/>
    <m/>
    <m/>
  </r>
  <r>
    <s v="B111020606"/>
    <x v="4"/>
    <x v="1"/>
    <s v="Built-in"/>
    <x v="8"/>
    <b v="1"/>
    <n v="2500"/>
    <n v="2600"/>
    <n v="2550"/>
    <s v="Environmental fee per unit"/>
    <n v="0.2"/>
    <n v="1011"/>
    <m/>
    <m/>
  </r>
  <r>
    <s v="B111020577"/>
    <x v="4"/>
    <x v="1"/>
    <s v="Built-in"/>
    <x v="8"/>
    <b v="1"/>
    <n v="2600"/>
    <n v="2700"/>
    <n v="2650"/>
    <s v="Environmental fee per unit"/>
    <n v="0.2"/>
    <n v="1012"/>
    <m/>
    <m/>
  </r>
  <r>
    <s v="B111020678"/>
    <x v="4"/>
    <x v="1"/>
    <s v="Built-in"/>
    <x v="8"/>
    <b v="1"/>
    <n v="2700"/>
    <n v="2800"/>
    <n v="2750"/>
    <s v="Environmental fee per unit"/>
    <n v="0.2"/>
    <n v="1013"/>
    <m/>
    <m/>
  </r>
  <r>
    <s v="B111020085"/>
    <x v="4"/>
    <x v="1"/>
    <s v="Built-in"/>
    <x v="8"/>
    <b v="1"/>
    <n v="2800"/>
    <n v="2900"/>
    <n v="2850"/>
    <s v="Environmental fee per unit"/>
    <n v="0.2"/>
    <n v="1014"/>
    <m/>
    <m/>
  </r>
  <r>
    <s v="B111020658"/>
    <x v="4"/>
    <x v="1"/>
    <s v="Built-in"/>
    <x v="8"/>
    <b v="1"/>
    <n v="2900"/>
    <n v="3000"/>
    <n v="2950"/>
    <s v="Environmental fee per unit"/>
    <n v="0.2"/>
    <n v="1015"/>
    <m/>
    <m/>
  </r>
  <r>
    <s v="B111020019"/>
    <x v="4"/>
    <x v="1"/>
    <s v="Built-in"/>
    <x v="8"/>
    <b v="1"/>
    <n v="30000"/>
    <n v="40000"/>
    <n v="35000"/>
    <s v="Administrative fee"/>
    <n v="0.2"/>
    <n v="1039"/>
    <m/>
    <m/>
  </r>
  <r>
    <s v="B111020438"/>
    <x v="4"/>
    <x v="1"/>
    <s v="Built-in"/>
    <x v="8"/>
    <b v="1"/>
    <n v="3000"/>
    <n v="3100"/>
    <n v="3050"/>
    <s v="Environmental fee per unit"/>
    <n v="0.2"/>
    <n v="1016"/>
    <m/>
    <m/>
  </r>
  <r>
    <s v="B111020499"/>
    <x v="4"/>
    <x v="1"/>
    <s v="Built-in"/>
    <x v="8"/>
    <b v="1"/>
    <n v="300"/>
    <n v="400"/>
    <n v="350"/>
    <s v="Environmental fee per unit"/>
    <n v="0.2"/>
    <n v="989"/>
    <m/>
    <m/>
  </r>
  <r>
    <s v="B111020138"/>
    <x v="4"/>
    <x v="1"/>
    <s v="Built-in"/>
    <x v="8"/>
    <b v="1"/>
    <n v="3100"/>
    <n v="3200"/>
    <n v="3150"/>
    <s v="Environmental fee per unit"/>
    <n v="0.2"/>
    <n v="1017"/>
    <m/>
    <m/>
  </r>
  <r>
    <s v="B111020887"/>
    <x v="4"/>
    <x v="1"/>
    <s v="Built-in"/>
    <x v="8"/>
    <b v="1"/>
    <n v="3200"/>
    <n v="3300"/>
    <n v="3250"/>
    <s v="Environmental fee per unit"/>
    <n v="0.2"/>
    <n v="1018"/>
    <m/>
    <m/>
  </r>
  <r>
    <s v="B111020472"/>
    <x v="4"/>
    <x v="1"/>
    <s v="Built-in"/>
    <x v="8"/>
    <b v="1"/>
    <n v="3300"/>
    <n v="3400"/>
    <n v="3350"/>
    <s v="Environmental fee per unit"/>
    <n v="0.2"/>
    <n v="1019"/>
    <m/>
    <m/>
  </r>
  <r>
    <s v="B111020186"/>
    <x v="4"/>
    <x v="1"/>
    <s v="Built-in"/>
    <x v="8"/>
    <b v="1"/>
    <n v="3400"/>
    <n v="3500"/>
    <n v="3450"/>
    <s v="Environmental fee per unit"/>
    <n v="0.2"/>
    <n v="1020"/>
    <m/>
    <m/>
  </r>
  <r>
    <s v="B111020266"/>
    <x v="4"/>
    <x v="1"/>
    <s v="Built-in"/>
    <x v="8"/>
    <b v="1"/>
    <n v="3500"/>
    <n v="3600"/>
    <n v="3550"/>
    <s v="Environmental fee per unit"/>
    <n v="0.2"/>
    <n v="1021"/>
    <m/>
    <m/>
  </r>
  <r>
    <s v="B111020388"/>
    <x v="4"/>
    <x v="1"/>
    <s v="Built-in"/>
    <x v="8"/>
    <b v="1"/>
    <n v="3600"/>
    <n v="3700"/>
    <n v="3650"/>
    <s v="Environmental fee per unit"/>
    <n v="0.2"/>
    <n v="1022"/>
    <m/>
    <m/>
  </r>
  <r>
    <s v="B111020335"/>
    <x v="4"/>
    <x v="1"/>
    <s v="Built-in"/>
    <x v="8"/>
    <b v="1"/>
    <n v="3700"/>
    <n v="3800"/>
    <n v="3750"/>
    <s v="Environmental fee per unit"/>
    <n v="0.2"/>
    <n v="1023"/>
    <m/>
    <m/>
  </r>
  <r>
    <s v="B111020216"/>
    <x v="4"/>
    <x v="1"/>
    <s v="Built-in"/>
    <x v="8"/>
    <b v="1"/>
    <n v="3800"/>
    <n v="3900"/>
    <n v="3850"/>
    <s v="Environmental fee per unit"/>
    <n v="0.2"/>
    <n v="1024"/>
    <m/>
    <m/>
  </r>
  <r>
    <s v="B111020465"/>
    <x v="4"/>
    <x v="1"/>
    <s v="Built-in"/>
    <x v="8"/>
    <b v="1"/>
    <n v="3900"/>
    <n v="4000"/>
    <n v="3950"/>
    <s v="Environmental fee per unit"/>
    <n v="0.2"/>
    <n v="1025"/>
    <m/>
    <m/>
  </r>
  <r>
    <s v="B111020767"/>
    <x v="4"/>
    <x v="1"/>
    <s v="Built-in"/>
    <x v="8"/>
    <b v="1"/>
    <n v="40000"/>
    <n v="50000"/>
    <n v="45000"/>
    <s v="Administrative fee"/>
    <n v="0.2"/>
    <n v="1040"/>
    <m/>
    <m/>
  </r>
  <r>
    <s v="B111020334"/>
    <x v="4"/>
    <x v="1"/>
    <s v="Built-in"/>
    <x v="8"/>
    <b v="1"/>
    <n v="4000"/>
    <n v="4100"/>
    <n v="4050"/>
    <s v="Environmental fee per unit"/>
    <n v="0.2"/>
    <n v="1026"/>
    <m/>
    <m/>
  </r>
  <r>
    <s v="B111020224"/>
    <x v="4"/>
    <x v="1"/>
    <s v="Built-in"/>
    <x v="8"/>
    <b v="1"/>
    <n v="400"/>
    <n v="500"/>
    <n v="450"/>
    <s v="Environmental fee per unit"/>
    <n v="0.2"/>
    <n v="990"/>
    <m/>
    <m/>
  </r>
  <r>
    <s v="B111020345"/>
    <x v="4"/>
    <x v="1"/>
    <s v="Built-in"/>
    <x v="8"/>
    <b v="1"/>
    <n v="4100"/>
    <n v="4200"/>
    <n v="4150"/>
    <s v="Environmental fee per unit"/>
    <n v="0.2"/>
    <n v="1027"/>
    <m/>
    <m/>
  </r>
  <r>
    <s v="B111020779"/>
    <x v="4"/>
    <x v="1"/>
    <s v="Built-in"/>
    <x v="8"/>
    <b v="1"/>
    <n v="4200"/>
    <n v="4300"/>
    <n v="4250"/>
    <s v="Environmental fee per unit"/>
    <n v="0.2"/>
    <n v="1028"/>
    <m/>
    <m/>
  </r>
  <r>
    <s v="B111020900"/>
    <x v="4"/>
    <x v="1"/>
    <s v="Built-in"/>
    <x v="8"/>
    <b v="1"/>
    <n v="4300"/>
    <n v="4400"/>
    <n v="4350"/>
    <s v="Environmental fee per unit"/>
    <n v="0.2"/>
    <n v="1029"/>
    <m/>
    <m/>
  </r>
  <r>
    <s v="B111020284"/>
    <x v="4"/>
    <x v="1"/>
    <s v="Built-in"/>
    <x v="8"/>
    <b v="1"/>
    <n v="4400"/>
    <n v="4500"/>
    <n v="4450"/>
    <s v="Environmental fee per unit"/>
    <n v="0.2"/>
    <n v="1030"/>
    <m/>
    <m/>
  </r>
  <r>
    <s v="B111020770"/>
    <x v="4"/>
    <x v="1"/>
    <s v="Built-in"/>
    <x v="8"/>
    <b v="1"/>
    <n v="4500"/>
    <n v="4600"/>
    <n v="4550"/>
    <s v="Environmental fee per unit"/>
    <n v="0.2"/>
    <n v="1031"/>
    <m/>
    <m/>
  </r>
  <r>
    <s v="B111020974"/>
    <x v="4"/>
    <x v="1"/>
    <s v="Built-in"/>
    <x v="8"/>
    <b v="1"/>
    <n v="4600"/>
    <n v="4700"/>
    <n v="4650"/>
    <s v="Environmental fee per unit"/>
    <n v="0.2"/>
    <n v="1032"/>
    <m/>
    <m/>
  </r>
  <r>
    <s v="B111020851"/>
    <x v="4"/>
    <x v="1"/>
    <s v="Built-in"/>
    <x v="8"/>
    <b v="1"/>
    <n v="4700"/>
    <n v="4800"/>
    <n v="4750"/>
    <s v="Environmental fee per unit"/>
    <n v="0.2"/>
    <n v="1033"/>
    <m/>
    <m/>
  </r>
  <r>
    <s v="B111020431"/>
    <x v="4"/>
    <x v="1"/>
    <s v="Built-in"/>
    <x v="8"/>
    <b v="1"/>
    <n v="4800"/>
    <n v="4900"/>
    <n v="4850"/>
    <s v="Environmental fee per unit"/>
    <n v="0.2"/>
    <n v="1034"/>
    <m/>
    <m/>
  </r>
  <r>
    <s v="B111020258"/>
    <x v="4"/>
    <x v="1"/>
    <s v="Built-in"/>
    <x v="8"/>
    <b v="1"/>
    <n v="4900"/>
    <n v="5000"/>
    <n v="4950"/>
    <s v="Environmental fee per unit"/>
    <n v="0.2"/>
    <n v="1035"/>
    <m/>
    <m/>
  </r>
  <r>
    <s v="B111020552"/>
    <x v="4"/>
    <x v="1"/>
    <s v="Built-in"/>
    <x v="8"/>
    <b v="1"/>
    <n v="50000"/>
    <n v="100000"/>
    <n v="75000"/>
    <s v="Administrative fee"/>
    <n v="0.2"/>
    <n v="1041"/>
    <m/>
    <m/>
  </r>
  <r>
    <s v="B111020854"/>
    <x v="4"/>
    <x v="1"/>
    <s v="Built-in"/>
    <x v="8"/>
    <b v="1"/>
    <n v="5000"/>
    <n v="10000"/>
    <n v="7500"/>
    <s v="Administrative fee"/>
    <n v="0.2"/>
    <n v="1036"/>
    <m/>
    <m/>
  </r>
  <r>
    <s v="B111020279"/>
    <x v="4"/>
    <x v="1"/>
    <s v="Built-in"/>
    <x v="8"/>
    <b v="1"/>
    <n v="500"/>
    <n v="600"/>
    <n v="550"/>
    <s v="Environmental fee per unit"/>
    <n v="0.2"/>
    <n v="991"/>
    <m/>
    <m/>
  </r>
  <r>
    <s v="B111020446"/>
    <x v="4"/>
    <x v="1"/>
    <s v="Built-in"/>
    <x v="8"/>
    <b v="1"/>
    <n v="600"/>
    <n v="700"/>
    <n v="650"/>
    <s v="Environmental fee per unit"/>
    <n v="0.2"/>
    <n v="992"/>
    <m/>
    <m/>
  </r>
  <r>
    <s v="B111020497"/>
    <x v="4"/>
    <x v="1"/>
    <s v="Built-in"/>
    <x v="8"/>
    <b v="1"/>
    <n v="700"/>
    <n v="800"/>
    <n v="750"/>
    <s v="Environmental fee per unit"/>
    <n v="0.2"/>
    <n v="993"/>
    <m/>
    <m/>
  </r>
  <r>
    <s v="B111020029"/>
    <x v="4"/>
    <x v="1"/>
    <s v="Built-in"/>
    <x v="8"/>
    <b v="1"/>
    <n v="800"/>
    <n v="900"/>
    <n v="850"/>
    <s v="Environmental fee per unit"/>
    <n v="0.2"/>
    <n v="994"/>
    <m/>
    <m/>
  </r>
  <r>
    <s v="B111020398"/>
    <x v="4"/>
    <x v="1"/>
    <s v="Built-in"/>
    <x v="8"/>
    <b v="1"/>
    <n v="900"/>
    <n v="1000"/>
    <n v="950"/>
    <s v="Environmental fee per unit"/>
    <n v="0.2"/>
    <n v="995"/>
    <m/>
    <m/>
  </r>
  <r>
    <s v="B111020099"/>
    <x v="4"/>
    <x v="0"/>
    <s v="Built-in"/>
    <x v="8"/>
    <b v="1"/>
    <n v="0"/>
    <n v="100"/>
    <n v="50"/>
    <s v="Environmental fee per unit"/>
    <n v="0.2"/>
    <n v="363"/>
    <m/>
    <m/>
  </r>
  <r>
    <s v="B111020689"/>
    <x v="4"/>
    <x v="0"/>
    <s v="Built-in"/>
    <x v="8"/>
    <b v="1"/>
    <n v="1000"/>
    <n v="1100"/>
    <n v="1050"/>
    <s v="Environmental fee per unit"/>
    <n v="0.2"/>
    <n v="373"/>
    <m/>
    <m/>
  </r>
  <r>
    <s v="B111020674"/>
    <x v="4"/>
    <x v="0"/>
    <s v="Built-in"/>
    <x v="8"/>
    <b v="1"/>
    <n v="100"/>
    <n v="200"/>
    <n v="150"/>
    <s v="Environmental fee per unit"/>
    <n v="0.2"/>
    <n v="364"/>
    <m/>
    <m/>
  </r>
  <r>
    <s v="B111020669"/>
    <x v="4"/>
    <x v="0"/>
    <s v="Built-in"/>
    <x v="8"/>
    <b v="1"/>
    <n v="1100"/>
    <n v="1200"/>
    <n v="1150"/>
    <s v="Environmental fee per unit"/>
    <n v="0.2"/>
    <n v="374"/>
    <m/>
    <m/>
  </r>
  <r>
    <s v="B111020661"/>
    <x v="4"/>
    <x v="0"/>
    <s v="Built-in"/>
    <x v="8"/>
    <b v="1"/>
    <n v="1200"/>
    <n v="1300"/>
    <n v="1250"/>
    <s v="Environmental fee per unit"/>
    <n v="0.2"/>
    <n v="375"/>
    <m/>
    <m/>
  </r>
  <r>
    <s v="B111020100"/>
    <x v="4"/>
    <x v="0"/>
    <s v="Built-in"/>
    <x v="8"/>
    <b v="1"/>
    <n v="1300"/>
    <n v="1400"/>
    <n v="1350"/>
    <s v="Environmental fee per unit"/>
    <n v="0.2"/>
    <n v="376"/>
    <m/>
    <m/>
  </r>
  <r>
    <s v="B111020062"/>
    <x v="4"/>
    <x v="0"/>
    <s v="Built-in"/>
    <x v="8"/>
    <b v="1"/>
    <n v="1400"/>
    <n v="1500"/>
    <n v="1450"/>
    <s v="Environmental fee per unit"/>
    <n v="0.2"/>
    <n v="377"/>
    <m/>
    <m/>
  </r>
  <r>
    <s v="B111020412"/>
    <x v="4"/>
    <x v="0"/>
    <s v="Built-in"/>
    <x v="8"/>
    <b v="1"/>
    <n v="1500"/>
    <n v="1600"/>
    <n v="1550"/>
    <s v="Environmental fee per unit"/>
    <n v="0.2"/>
    <n v="378"/>
    <m/>
    <m/>
  </r>
  <r>
    <s v="B111020745"/>
    <x v="4"/>
    <x v="0"/>
    <s v="Built-in"/>
    <x v="8"/>
    <b v="1"/>
    <n v="1600"/>
    <n v="1700"/>
    <n v="1650"/>
    <s v="Environmental fee per unit"/>
    <n v="0.2"/>
    <n v="379"/>
    <m/>
    <m/>
  </r>
  <r>
    <s v="B111020347"/>
    <x v="4"/>
    <x v="0"/>
    <s v="Built-in"/>
    <x v="8"/>
    <b v="1"/>
    <n v="1700"/>
    <n v="1800"/>
    <n v="1750"/>
    <s v="Environmental fee per unit"/>
    <n v="0.2"/>
    <n v="380"/>
    <m/>
    <m/>
  </r>
  <r>
    <s v="B111020819"/>
    <x v="4"/>
    <x v="0"/>
    <s v="Built-in"/>
    <x v="8"/>
    <b v="1"/>
    <n v="1800"/>
    <n v="1900"/>
    <n v="1850"/>
    <s v="Environmental fee per unit"/>
    <n v="0.2"/>
    <n v="381"/>
    <m/>
    <m/>
  </r>
  <r>
    <s v="B111020882"/>
    <x v="4"/>
    <x v="0"/>
    <s v="Built-in"/>
    <x v="8"/>
    <b v="1"/>
    <n v="1900"/>
    <n v="2000"/>
    <n v="1950"/>
    <s v="Environmental fee per unit"/>
    <n v="0.2"/>
    <n v="382"/>
    <m/>
    <m/>
  </r>
  <r>
    <s v="B111020111"/>
    <x v="4"/>
    <x v="0"/>
    <s v="Built-in"/>
    <x v="8"/>
    <b v="1"/>
    <n v="2000"/>
    <n v="2100"/>
    <n v="2050"/>
    <s v="Environmental fee per unit"/>
    <n v="0.2"/>
    <n v="383"/>
    <m/>
    <m/>
  </r>
  <r>
    <s v="B111020441"/>
    <x v="4"/>
    <x v="0"/>
    <s v="Built-in"/>
    <x v="8"/>
    <b v="1"/>
    <n v="200"/>
    <n v="300"/>
    <n v="250"/>
    <s v="Environmental fee per unit"/>
    <n v="0.2"/>
    <n v="365"/>
    <m/>
    <m/>
  </r>
  <r>
    <s v="B111020254"/>
    <x v="4"/>
    <x v="0"/>
    <s v="Built-in"/>
    <x v="8"/>
    <b v="1"/>
    <n v="2100"/>
    <n v="2200"/>
    <n v="2150"/>
    <s v="Environmental fee per unit"/>
    <n v="0.2"/>
    <n v="384"/>
    <m/>
    <m/>
  </r>
  <r>
    <s v="B111020196"/>
    <x v="4"/>
    <x v="0"/>
    <s v="Built-in"/>
    <x v="8"/>
    <b v="1"/>
    <n v="2200"/>
    <n v="2300"/>
    <n v="2250"/>
    <s v="Environmental fee per unit"/>
    <n v="0.2"/>
    <n v="385"/>
    <m/>
    <m/>
  </r>
  <r>
    <s v="B111020194"/>
    <x v="4"/>
    <x v="0"/>
    <s v="Built-in"/>
    <x v="8"/>
    <b v="1"/>
    <n v="2300"/>
    <n v="2400"/>
    <n v="2350"/>
    <s v="Environmental fee per unit"/>
    <n v="0.2"/>
    <n v="386"/>
    <m/>
    <m/>
  </r>
  <r>
    <s v="B111020549"/>
    <x v="4"/>
    <x v="0"/>
    <s v="Built-in"/>
    <x v="8"/>
    <b v="1"/>
    <n v="2400"/>
    <n v="2500"/>
    <n v="2450"/>
    <s v="Environmental fee per unit"/>
    <n v="0.2"/>
    <n v="387"/>
    <m/>
    <m/>
  </r>
  <r>
    <s v="B111020459"/>
    <x v="4"/>
    <x v="0"/>
    <s v="Built-in"/>
    <x v="8"/>
    <b v="1"/>
    <n v="2500"/>
    <n v="2600"/>
    <n v="2550"/>
    <s v="Environmental fee per unit"/>
    <n v="0.2"/>
    <n v="388"/>
    <m/>
    <m/>
  </r>
  <r>
    <s v="B111020143"/>
    <x v="4"/>
    <x v="0"/>
    <s v="Built-in"/>
    <x v="8"/>
    <b v="1"/>
    <n v="2600"/>
    <n v="2700"/>
    <n v="2650"/>
    <s v="Environmental fee per unit"/>
    <n v="0.2"/>
    <n v="389"/>
    <m/>
    <m/>
  </r>
  <r>
    <s v="B111020432"/>
    <x v="4"/>
    <x v="0"/>
    <s v="Built-in"/>
    <x v="8"/>
    <b v="1"/>
    <n v="2700"/>
    <n v="2800"/>
    <n v="2750"/>
    <s v="Environmental fee per unit"/>
    <n v="0.2"/>
    <n v="390"/>
    <m/>
    <m/>
  </r>
  <r>
    <s v="B111020187"/>
    <x v="4"/>
    <x v="0"/>
    <s v="Built-in"/>
    <x v="8"/>
    <b v="1"/>
    <n v="2800"/>
    <n v="2900"/>
    <n v="2850"/>
    <s v="Environmental fee per unit"/>
    <n v="0.2"/>
    <n v="391"/>
    <m/>
    <m/>
  </r>
  <r>
    <s v="B111020285"/>
    <x v="4"/>
    <x v="0"/>
    <s v="Built-in"/>
    <x v="8"/>
    <b v="1"/>
    <n v="2900"/>
    <n v="3000"/>
    <n v="2950"/>
    <s v="Environmental fee per unit"/>
    <n v="0.2"/>
    <n v="392"/>
    <m/>
    <m/>
  </r>
  <r>
    <s v="B111020473"/>
    <x v="4"/>
    <x v="0"/>
    <s v="Built-in"/>
    <x v="8"/>
    <b v="1"/>
    <n v="3000"/>
    <n v="3100"/>
    <n v="3050"/>
    <s v="Environmental fee per unit"/>
    <n v="0.2"/>
    <n v="393"/>
    <m/>
    <m/>
  </r>
  <r>
    <s v="B111020362"/>
    <x v="4"/>
    <x v="0"/>
    <s v="Built-in"/>
    <x v="8"/>
    <b v="1"/>
    <n v="300"/>
    <n v="400"/>
    <n v="350"/>
    <s v="Environmental fee per unit"/>
    <n v="0.2"/>
    <n v="366"/>
    <m/>
    <m/>
  </r>
  <r>
    <s v="B111020255"/>
    <x v="4"/>
    <x v="0"/>
    <s v="Built-in"/>
    <x v="8"/>
    <b v="1"/>
    <n v="3100"/>
    <n v="3200"/>
    <n v="3150"/>
    <s v="Environmental fee per unit"/>
    <n v="0.2"/>
    <n v="394"/>
    <m/>
    <m/>
  </r>
  <r>
    <s v="B111020895"/>
    <x v="4"/>
    <x v="0"/>
    <s v="Built-in"/>
    <x v="8"/>
    <b v="1"/>
    <n v="3200"/>
    <n v="3300"/>
    <n v="3250"/>
    <s v="Environmental fee per unit"/>
    <n v="0.2"/>
    <n v="395"/>
    <m/>
    <m/>
  </r>
  <r>
    <s v="B111020945"/>
    <x v="4"/>
    <x v="0"/>
    <s v="Built-in"/>
    <x v="8"/>
    <b v="1"/>
    <n v="3300"/>
    <n v="3400"/>
    <n v="3350"/>
    <s v="Environmental fee per unit"/>
    <n v="0.2"/>
    <n v="396"/>
    <m/>
    <m/>
  </r>
  <r>
    <s v="B111020077"/>
    <x v="4"/>
    <x v="0"/>
    <s v="Built-in"/>
    <x v="8"/>
    <b v="1"/>
    <n v="3400"/>
    <n v="3500"/>
    <n v="3450"/>
    <s v="Environmental fee per unit"/>
    <n v="0.2"/>
    <n v="397"/>
    <m/>
    <m/>
  </r>
  <r>
    <s v="B111020453"/>
    <x v="4"/>
    <x v="0"/>
    <s v="Built-in"/>
    <x v="8"/>
    <b v="1"/>
    <n v="3500"/>
    <n v="3600"/>
    <n v="3550"/>
    <s v="Environmental fee per unit"/>
    <n v="0.2"/>
    <n v="398"/>
    <m/>
    <m/>
  </r>
  <r>
    <s v="B111020827"/>
    <x v="4"/>
    <x v="0"/>
    <s v="Built-in"/>
    <x v="8"/>
    <b v="1"/>
    <n v="3600"/>
    <n v="3700"/>
    <n v="3650"/>
    <s v="Environmental fee per unit"/>
    <n v="0.2"/>
    <n v="399"/>
    <m/>
    <m/>
  </r>
  <r>
    <s v="B111020876"/>
    <x v="4"/>
    <x v="0"/>
    <s v="Built-in"/>
    <x v="8"/>
    <b v="1"/>
    <n v="3700"/>
    <n v="3800"/>
    <n v="3750"/>
    <s v="Environmental fee per unit"/>
    <n v="0.2"/>
    <n v="400"/>
    <m/>
    <m/>
  </r>
  <r>
    <s v="B111020563"/>
    <x v="4"/>
    <x v="0"/>
    <s v="Built-in"/>
    <x v="8"/>
    <b v="1"/>
    <n v="3800"/>
    <n v="3900"/>
    <n v="3850"/>
    <s v="Environmental fee per unit"/>
    <n v="0.2"/>
    <n v="401"/>
    <m/>
    <m/>
  </r>
  <r>
    <s v="B111020051"/>
    <x v="4"/>
    <x v="0"/>
    <s v="Built-in"/>
    <x v="8"/>
    <b v="1"/>
    <n v="3900"/>
    <n v="4000"/>
    <n v="3950"/>
    <s v="Environmental fee per unit"/>
    <n v="0.2"/>
    <n v="402"/>
    <m/>
    <m/>
  </r>
  <r>
    <s v="B111020667"/>
    <x v="4"/>
    <x v="0"/>
    <s v="Built-in"/>
    <x v="8"/>
    <b v="1"/>
    <n v="4000"/>
    <n v="4100"/>
    <n v="4050"/>
    <s v="Environmental fee per unit"/>
    <n v="0.2"/>
    <n v="403"/>
    <m/>
    <m/>
  </r>
  <r>
    <s v="B111020433"/>
    <x v="4"/>
    <x v="0"/>
    <s v="Built-in"/>
    <x v="8"/>
    <b v="1"/>
    <n v="400"/>
    <n v="500"/>
    <n v="450"/>
    <s v="Environmental fee per unit"/>
    <n v="0.2"/>
    <n v="367"/>
    <m/>
    <m/>
  </r>
  <r>
    <s v="B111020553"/>
    <x v="4"/>
    <x v="0"/>
    <s v="Built-in"/>
    <x v="8"/>
    <b v="1"/>
    <n v="4100"/>
    <n v="4200"/>
    <n v="4150"/>
    <s v="Environmental fee per unit"/>
    <n v="0.2"/>
    <n v="404"/>
    <m/>
    <m/>
  </r>
  <r>
    <s v="B111020856"/>
    <x v="4"/>
    <x v="0"/>
    <s v="Built-in"/>
    <x v="8"/>
    <b v="1"/>
    <n v="4200"/>
    <n v="4300"/>
    <n v="4250"/>
    <s v="Environmental fee per unit"/>
    <n v="0.2"/>
    <n v="405"/>
    <m/>
    <m/>
  </r>
  <r>
    <s v="B111020015"/>
    <x v="4"/>
    <x v="0"/>
    <s v="Built-in"/>
    <x v="8"/>
    <b v="1"/>
    <n v="4300"/>
    <n v="4400"/>
    <n v="4350"/>
    <s v="Environmental fee per unit"/>
    <n v="0.2"/>
    <n v="406"/>
    <m/>
    <m/>
  </r>
  <r>
    <s v="B111020992"/>
    <x v="4"/>
    <x v="0"/>
    <s v="Built-in"/>
    <x v="8"/>
    <b v="1"/>
    <n v="4400"/>
    <n v="4500"/>
    <n v="4450"/>
    <s v="Environmental fee per unit"/>
    <n v="0.2"/>
    <n v="407"/>
    <m/>
    <m/>
  </r>
  <r>
    <s v="B111020095"/>
    <x v="4"/>
    <x v="0"/>
    <s v="Built-in"/>
    <x v="8"/>
    <b v="1"/>
    <n v="4500"/>
    <n v="4600"/>
    <n v="4550"/>
    <s v="Environmental fee per unit"/>
    <n v="0.2"/>
    <n v="408"/>
    <m/>
    <m/>
  </r>
  <r>
    <s v="B111020948"/>
    <x v="4"/>
    <x v="0"/>
    <s v="Built-in"/>
    <x v="8"/>
    <b v="1"/>
    <n v="4600"/>
    <n v="4700"/>
    <n v="4650"/>
    <s v="Environmental fee per unit"/>
    <n v="0.2"/>
    <n v="409"/>
    <m/>
    <m/>
  </r>
  <r>
    <s v="B111020771"/>
    <x v="4"/>
    <x v="0"/>
    <s v="Built-in"/>
    <x v="8"/>
    <b v="1"/>
    <n v="4700"/>
    <n v="4800"/>
    <n v="4750"/>
    <s v="Environmental fee per unit"/>
    <n v="0.2"/>
    <n v="410"/>
    <m/>
    <m/>
  </r>
  <r>
    <s v="B111020869"/>
    <x v="4"/>
    <x v="0"/>
    <s v="Built-in"/>
    <x v="8"/>
    <b v="1"/>
    <n v="4800"/>
    <n v="4900"/>
    <n v="4850"/>
    <s v="Environmental fee per unit"/>
    <n v="0.2"/>
    <n v="411"/>
    <m/>
    <m/>
  </r>
  <r>
    <s v="B111020242"/>
    <x v="4"/>
    <x v="0"/>
    <s v="Built-in"/>
    <x v="8"/>
    <b v="1"/>
    <n v="4900"/>
    <n v="5000"/>
    <n v="4950"/>
    <s v="Environmental fee per unit"/>
    <n v="0.2"/>
    <n v="412"/>
    <m/>
    <m/>
  </r>
  <r>
    <s v="B111020420"/>
    <x v="4"/>
    <x v="0"/>
    <s v="Built-in"/>
    <x v="8"/>
    <b v="1"/>
    <n v="500"/>
    <n v="600"/>
    <n v="550"/>
    <s v="Environmental fee per unit"/>
    <n v="0.2"/>
    <n v="368"/>
    <m/>
    <m/>
  </r>
  <r>
    <s v="B111020478"/>
    <x v="4"/>
    <x v="0"/>
    <s v="Built-in"/>
    <x v="8"/>
    <b v="1"/>
    <n v="600"/>
    <n v="700"/>
    <n v="650"/>
    <s v="Environmental fee per unit"/>
    <n v="0.2"/>
    <n v="369"/>
    <m/>
    <m/>
  </r>
  <r>
    <s v="B111020884"/>
    <x v="4"/>
    <x v="0"/>
    <s v="Built-in"/>
    <x v="8"/>
    <b v="1"/>
    <n v="700"/>
    <n v="800"/>
    <n v="750"/>
    <s v="Environmental fee per unit"/>
    <n v="0.2"/>
    <n v="370"/>
    <m/>
    <m/>
  </r>
  <r>
    <s v="B111020746"/>
    <x v="4"/>
    <x v="0"/>
    <s v="Built-in"/>
    <x v="8"/>
    <b v="1"/>
    <n v="800"/>
    <n v="900"/>
    <n v="850"/>
    <s v="Environmental fee per unit"/>
    <n v="0.2"/>
    <n v="371"/>
    <m/>
    <m/>
  </r>
  <r>
    <s v="B111020055"/>
    <x v="4"/>
    <x v="0"/>
    <s v="Built-in"/>
    <x v="8"/>
    <b v="1"/>
    <n v="900"/>
    <n v="1000"/>
    <n v="950"/>
    <s v="Environmental fee per unit"/>
    <n v="0.2"/>
    <n v="372"/>
    <m/>
    <m/>
  </r>
  <r>
    <s v="B106020670"/>
    <x v="4"/>
    <x v="1"/>
    <s v="Built-in"/>
    <x v="1"/>
    <b v="0"/>
    <n v="0"/>
    <n v="2"/>
    <n v="1"/>
    <s v="Environmental fee per unit"/>
    <n v="0.08"/>
    <n v="820"/>
    <m/>
    <m/>
  </r>
  <r>
    <s v="B106020324"/>
    <x v="4"/>
    <x v="1"/>
    <s v="Built-in"/>
    <x v="1"/>
    <b v="0"/>
    <n v="100000"/>
    <n v="150000"/>
    <m/>
    <m/>
    <m/>
    <n v="900"/>
    <m/>
    <m/>
  </r>
  <r>
    <s v="B106020530"/>
    <x v="4"/>
    <x v="1"/>
    <s v="Built-in"/>
    <x v="1"/>
    <b v="0"/>
    <n v="10000"/>
    <n v="10500"/>
    <m/>
    <s v="Environmental fee per kg"/>
    <n v="3.2"/>
    <n v="886"/>
    <m/>
    <m/>
  </r>
  <r>
    <s v="B106020644"/>
    <x v="4"/>
    <x v="1"/>
    <s v="Built-in"/>
    <x v="1"/>
    <b v="0"/>
    <n v="1000"/>
    <n v="1250"/>
    <n v="1125"/>
    <s v="Environmental fee per unit"/>
    <n v="4"/>
    <n v="862"/>
    <m/>
    <m/>
  </r>
  <r>
    <s v="B106020218"/>
    <x v="4"/>
    <x v="1"/>
    <s v="Built-in"/>
    <x v="1"/>
    <b v="0"/>
    <n v="10"/>
    <n v="12"/>
    <n v="11"/>
    <s v="Environmental fee per unit"/>
    <n v="0.08"/>
    <n v="825"/>
    <m/>
    <m/>
  </r>
  <r>
    <s v="B106020475"/>
    <x v="4"/>
    <x v="1"/>
    <s v="Built-in"/>
    <x v="1"/>
    <b v="0"/>
    <n v="10500"/>
    <n v="11000"/>
    <m/>
    <s v="Environmental fee per kg"/>
    <n v="3.2"/>
    <n v="887"/>
    <m/>
    <m/>
  </r>
  <r>
    <s v="B106020051"/>
    <x v="4"/>
    <x v="1"/>
    <s v="Built-in"/>
    <x v="1"/>
    <b v="0"/>
    <n v="11000"/>
    <n v="11500"/>
    <m/>
    <s v="Environmental fee per kg"/>
    <n v="3.2"/>
    <n v="888"/>
    <m/>
    <m/>
  </r>
  <r>
    <s v="B106020317"/>
    <x v="4"/>
    <x v="1"/>
    <s v="Built-in"/>
    <x v="1"/>
    <b v="0"/>
    <n v="110"/>
    <n v="130"/>
    <n v="120"/>
    <s v="Environmental fee per unit"/>
    <n v="0.25"/>
    <n v="848"/>
    <m/>
    <m/>
  </r>
  <r>
    <s v="B106020570"/>
    <x v="4"/>
    <x v="1"/>
    <s v="Built-in"/>
    <x v="1"/>
    <b v="0"/>
    <n v="11500"/>
    <n v="12000"/>
    <m/>
    <s v="Environmental fee per kg"/>
    <n v="3.2"/>
    <n v="889"/>
    <m/>
    <m/>
  </r>
  <r>
    <s v="B106020255"/>
    <x v="4"/>
    <x v="1"/>
    <s v="Built-in"/>
    <x v="1"/>
    <b v="0"/>
    <n v="12000"/>
    <n v="12500"/>
    <m/>
    <s v="Environmental fee per kg"/>
    <n v="3.2"/>
    <n v="890"/>
    <m/>
    <m/>
  </r>
  <r>
    <s v="B106020523"/>
    <x v="4"/>
    <x v="1"/>
    <s v="Built-in"/>
    <x v="1"/>
    <b v="0"/>
    <n v="12"/>
    <n v="14"/>
    <n v="13"/>
    <s v="Environmental fee per unit"/>
    <n v="0.08"/>
    <n v="826"/>
    <m/>
    <m/>
  </r>
  <r>
    <s v="B106020939"/>
    <x v="4"/>
    <x v="1"/>
    <s v="Built-in"/>
    <x v="1"/>
    <b v="0"/>
    <n v="12500"/>
    <n v="13000"/>
    <m/>
    <s v="Environmental fee per kg"/>
    <n v="3.2"/>
    <n v="891"/>
    <m/>
    <m/>
  </r>
  <r>
    <s v="B106020589"/>
    <x v="4"/>
    <x v="1"/>
    <s v="Built-in"/>
    <x v="1"/>
    <b v="0"/>
    <n v="1250"/>
    <n v="1500"/>
    <n v="1375"/>
    <s v="Environmental fee per unit"/>
    <n v="4"/>
    <n v="863"/>
    <m/>
    <m/>
  </r>
  <r>
    <s v="B106020868"/>
    <x v="4"/>
    <x v="1"/>
    <s v="Built-in"/>
    <x v="1"/>
    <b v="0"/>
    <n v="13000"/>
    <n v="13500"/>
    <m/>
    <s v="Environmental fee per kg"/>
    <n v="3.2"/>
    <n v="892"/>
    <m/>
    <m/>
  </r>
  <r>
    <s v="B106020230"/>
    <x v="4"/>
    <x v="1"/>
    <s v="Built-in"/>
    <x v="1"/>
    <b v="0"/>
    <n v="130"/>
    <n v="150"/>
    <n v="140"/>
    <s v="Environmental fee per unit"/>
    <n v="0.25"/>
    <n v="849"/>
    <m/>
    <m/>
  </r>
  <r>
    <s v="B106020124"/>
    <x v="4"/>
    <x v="1"/>
    <s v="Built-in"/>
    <x v="1"/>
    <b v="0"/>
    <n v="13500"/>
    <n v="14000"/>
    <m/>
    <s v="Environmental fee per kg"/>
    <n v="3.2"/>
    <n v="893"/>
    <m/>
    <m/>
  </r>
  <r>
    <s v="B106020467"/>
    <x v="4"/>
    <x v="1"/>
    <s v="Built-in"/>
    <x v="1"/>
    <b v="0"/>
    <n v="14000"/>
    <n v="14500"/>
    <m/>
    <s v="Environmental fee per kg"/>
    <n v="3.2"/>
    <n v="894"/>
    <m/>
    <m/>
  </r>
  <r>
    <s v="B106020484"/>
    <x v="4"/>
    <x v="1"/>
    <s v="Built-in"/>
    <x v="1"/>
    <b v="0"/>
    <n v="14"/>
    <n v="16"/>
    <n v="15"/>
    <s v="Environmental fee per unit"/>
    <n v="0.08"/>
    <n v="827"/>
    <m/>
    <m/>
  </r>
  <r>
    <s v="B106020136"/>
    <x v="4"/>
    <x v="1"/>
    <s v="Built-in"/>
    <x v="1"/>
    <b v="0"/>
    <n v="14500"/>
    <n v="15000"/>
    <m/>
    <s v="Environmental fee per kg"/>
    <n v="3.2"/>
    <n v="895"/>
    <m/>
    <m/>
  </r>
  <r>
    <s v="B106020972"/>
    <x v="4"/>
    <x v="1"/>
    <s v="Built-in"/>
    <x v="1"/>
    <b v="0"/>
    <n v="150000"/>
    <n v="200000"/>
    <m/>
    <m/>
    <m/>
    <n v="901"/>
    <m/>
    <m/>
  </r>
  <r>
    <s v="B106020820"/>
    <x v="4"/>
    <x v="1"/>
    <s v="Built-in"/>
    <x v="1"/>
    <b v="0"/>
    <n v="15000"/>
    <n v="20000"/>
    <m/>
    <s v="Environmental fee per kg"/>
    <n v="3.2"/>
    <n v="896"/>
    <m/>
    <m/>
  </r>
  <r>
    <s v="B106020199"/>
    <x v="4"/>
    <x v="1"/>
    <s v="Built-in"/>
    <x v="1"/>
    <b v="0"/>
    <n v="1500"/>
    <n v="1750"/>
    <n v="1625"/>
    <s v="Environmental fee per unit"/>
    <n v="4"/>
    <n v="864"/>
    <m/>
    <m/>
  </r>
  <r>
    <s v="B106020825"/>
    <x v="4"/>
    <x v="1"/>
    <s v="Built-in"/>
    <x v="1"/>
    <b v="0"/>
    <n v="150"/>
    <n v="185"/>
    <n v="167.5"/>
    <s v="Environmental fee per unit"/>
    <n v="0.81"/>
    <n v="850"/>
    <m/>
    <m/>
  </r>
  <r>
    <s v="B106020812"/>
    <x v="4"/>
    <x v="1"/>
    <s v="Built-in"/>
    <x v="1"/>
    <b v="0"/>
    <n v="16"/>
    <n v="18"/>
    <n v="17"/>
    <s v="Environmental fee per unit"/>
    <n v="0.08"/>
    <n v="828"/>
    <m/>
    <m/>
  </r>
  <r>
    <s v="B106020735"/>
    <x v="4"/>
    <x v="1"/>
    <s v="Built-in"/>
    <x v="1"/>
    <b v="0"/>
    <n v="1750"/>
    <n v="2000"/>
    <n v="1875"/>
    <s v="Environmental fee per unit"/>
    <n v="4"/>
    <n v="865"/>
    <m/>
    <m/>
  </r>
  <r>
    <s v="B106020922"/>
    <x v="4"/>
    <x v="1"/>
    <s v="Built-in"/>
    <x v="1"/>
    <b v="0"/>
    <n v="18"/>
    <n v="20"/>
    <n v="19"/>
    <s v="Environmental fee per unit"/>
    <n v="0.08"/>
    <n v="829"/>
    <m/>
    <m/>
  </r>
  <r>
    <s v="B106020150"/>
    <x v="4"/>
    <x v="1"/>
    <s v="Built-in"/>
    <x v="1"/>
    <b v="0"/>
    <n v="185"/>
    <n v="220"/>
    <n v="202.5"/>
    <s v="Environmental fee per unit"/>
    <n v="0.81"/>
    <n v="851"/>
    <m/>
    <m/>
  </r>
  <r>
    <s v="B106020773"/>
    <x v="4"/>
    <x v="1"/>
    <s v="Built-in"/>
    <x v="1"/>
    <b v="0"/>
    <n v="200000"/>
    <n v="999999999"/>
    <m/>
    <m/>
    <m/>
    <n v="902"/>
    <m/>
    <m/>
  </r>
  <r>
    <s v="B106020683"/>
    <x v="4"/>
    <x v="1"/>
    <s v="Built-in"/>
    <x v="1"/>
    <b v="0"/>
    <n v="20000"/>
    <n v="25000"/>
    <m/>
    <s v="Environmental fee per kg"/>
    <n v="3.2"/>
    <n v="897"/>
    <m/>
    <m/>
  </r>
  <r>
    <s v="B106020713"/>
    <x v="4"/>
    <x v="1"/>
    <s v="Built-in"/>
    <x v="1"/>
    <b v="0"/>
    <n v="2000"/>
    <n v="2300"/>
    <m/>
    <s v="Environmental fee per kg"/>
    <n v="3.2"/>
    <n v="866"/>
    <m/>
    <m/>
  </r>
  <r>
    <s v="B106020800"/>
    <x v="4"/>
    <x v="1"/>
    <s v="Built-in"/>
    <x v="1"/>
    <b v="0"/>
    <n v="20"/>
    <n v="20"/>
    <n v="20"/>
    <s v="Environmental fee per unit"/>
    <n v="0.08"/>
    <s v="B206021620"/>
    <s v="ER6K"/>
    <m/>
  </r>
  <r>
    <s v="B106020982"/>
    <x v="4"/>
    <x v="1"/>
    <s v="Built-in"/>
    <x v="1"/>
    <b v="0"/>
    <n v="20"/>
    <n v="22"/>
    <n v="21"/>
    <s v="Environmental fee per unit"/>
    <n v="0.08"/>
    <n v="830"/>
    <m/>
    <m/>
  </r>
  <r>
    <s v="B106020025"/>
    <x v="4"/>
    <x v="1"/>
    <s v="Built-in"/>
    <x v="1"/>
    <b v="0"/>
    <n v="220"/>
    <n v="255"/>
    <n v="237.5"/>
    <s v="Environmental fee per unit"/>
    <n v="0.81"/>
    <n v="852"/>
    <m/>
    <m/>
  </r>
  <r>
    <s v="B106020815"/>
    <x v="4"/>
    <x v="1"/>
    <s v="Built-in"/>
    <x v="1"/>
    <b v="0"/>
    <n v="22"/>
    <n v="24"/>
    <n v="23"/>
    <s v="Environmental fee per unit"/>
    <n v="0.08"/>
    <n v="831"/>
    <m/>
    <m/>
  </r>
  <r>
    <s v="B106020393"/>
    <x v="4"/>
    <x v="1"/>
    <s v="Built-in"/>
    <x v="1"/>
    <b v="0"/>
    <n v="2300"/>
    <n v="2600"/>
    <m/>
    <s v="Environmental fee per kg"/>
    <n v="3.2"/>
    <n v="867"/>
    <m/>
    <m/>
  </r>
  <r>
    <s v="B106020753"/>
    <x v="4"/>
    <x v="1"/>
    <s v="Built-in"/>
    <x v="1"/>
    <b v="0"/>
    <n v="24"/>
    <n v="26"/>
    <n v="25"/>
    <s v="Environmental fee per unit"/>
    <n v="0.08"/>
    <n v="832"/>
    <m/>
    <m/>
  </r>
  <r>
    <s v="B106020329"/>
    <x v="4"/>
    <x v="1"/>
    <s v="Built-in"/>
    <x v="1"/>
    <b v="0"/>
    <n v="2"/>
    <n v="4"/>
    <n v="3"/>
    <s v="Environmental fee per unit"/>
    <n v="0.08"/>
    <n v="821"/>
    <m/>
    <m/>
  </r>
  <r>
    <s v="B106020572"/>
    <x v="4"/>
    <x v="1"/>
    <s v="Built-in"/>
    <x v="1"/>
    <b v="0"/>
    <n v="25000"/>
    <n v="60000"/>
    <m/>
    <m/>
    <m/>
    <n v="898"/>
    <m/>
    <m/>
  </r>
  <r>
    <s v="B106020047"/>
    <x v="4"/>
    <x v="1"/>
    <s v="Built-in"/>
    <x v="1"/>
    <b v="0"/>
    <n v="255"/>
    <n v="290"/>
    <n v="272.5"/>
    <s v="Environmental fee per unit"/>
    <n v="0.81"/>
    <n v="853"/>
    <m/>
    <m/>
  </r>
  <r>
    <s v="B106020506"/>
    <x v="4"/>
    <x v="1"/>
    <s v="Built-in"/>
    <x v="1"/>
    <b v="0"/>
    <n v="2600"/>
    <n v="2900"/>
    <m/>
    <s v="Environmental fee per kg"/>
    <n v="3.2"/>
    <n v="868"/>
    <m/>
    <m/>
  </r>
  <r>
    <s v="B106020173"/>
    <x v="4"/>
    <x v="1"/>
    <s v="Built-in"/>
    <x v="1"/>
    <b v="0"/>
    <n v="26"/>
    <n v="28"/>
    <n v="27"/>
    <s v="Environmental fee per unit"/>
    <n v="0.08"/>
    <n v="833"/>
    <m/>
    <m/>
  </r>
  <r>
    <s v="B106020674"/>
    <x v="4"/>
    <x v="1"/>
    <s v="Built-in"/>
    <x v="1"/>
    <b v="0"/>
    <n v="28"/>
    <n v="30"/>
    <n v="29"/>
    <s v="Environmental fee per unit"/>
    <n v="0.08"/>
    <n v="834"/>
    <m/>
    <m/>
  </r>
  <r>
    <s v="B106020409"/>
    <x v="4"/>
    <x v="1"/>
    <s v="Built-in"/>
    <x v="1"/>
    <b v="0"/>
    <n v="2900"/>
    <n v="3200"/>
    <m/>
    <s v="Environmental fee per kg"/>
    <n v="3.2"/>
    <n v="869"/>
    <m/>
    <m/>
  </r>
  <r>
    <s v="B106020250"/>
    <x v="4"/>
    <x v="1"/>
    <s v="Built-in"/>
    <x v="1"/>
    <b v="0"/>
    <n v="290"/>
    <n v="325"/>
    <n v="307.5"/>
    <s v="Environmental fee per unit"/>
    <n v="0.81"/>
    <n v="854"/>
    <m/>
    <m/>
  </r>
  <r>
    <s v="B106020086"/>
    <x v="4"/>
    <x v="1"/>
    <s v="Built-in"/>
    <x v="1"/>
    <b v="0"/>
    <n v="30"/>
    <n v="32"/>
    <n v="31"/>
    <s v="Environmental fee per unit"/>
    <n v="0.08"/>
    <n v="835"/>
    <m/>
    <m/>
  </r>
  <r>
    <s v="B106020249"/>
    <x v="4"/>
    <x v="1"/>
    <s v="Built-in"/>
    <x v="1"/>
    <b v="0"/>
    <n v="3200"/>
    <n v="3500"/>
    <m/>
    <s v="Environmental fee per kg"/>
    <n v="3.2"/>
    <n v="870"/>
    <m/>
    <m/>
  </r>
  <r>
    <s v="B106020290"/>
    <x v="4"/>
    <x v="1"/>
    <s v="Built-in"/>
    <x v="1"/>
    <b v="0"/>
    <n v="32"/>
    <n v="34"/>
    <n v="33"/>
    <s v="Environmental fee per unit"/>
    <n v="0.08"/>
    <n v="836"/>
    <m/>
    <m/>
  </r>
  <r>
    <s v="B106020625"/>
    <x v="4"/>
    <x v="1"/>
    <s v="Built-in"/>
    <x v="1"/>
    <b v="0"/>
    <n v="325"/>
    <n v="360"/>
    <n v="342.5"/>
    <s v="Environmental fee per unit"/>
    <n v="0.81"/>
    <n v="855"/>
    <m/>
    <m/>
  </r>
  <r>
    <s v="B106020527"/>
    <x v="4"/>
    <x v="1"/>
    <s v="Built-in"/>
    <x v="1"/>
    <b v="0"/>
    <n v="34"/>
    <n v="36"/>
    <n v="35"/>
    <s v="Environmental fee per unit"/>
    <n v="0.08"/>
    <n v="837"/>
    <m/>
    <m/>
  </r>
  <r>
    <s v="B106020151"/>
    <x v="4"/>
    <x v="1"/>
    <s v="Built-in"/>
    <x v="1"/>
    <b v="0"/>
    <n v="3500"/>
    <n v="3800"/>
    <m/>
    <s v="Environmental fee per kg"/>
    <n v="3.2"/>
    <n v="871"/>
    <m/>
    <m/>
  </r>
  <r>
    <s v="B106020870"/>
    <x v="4"/>
    <x v="1"/>
    <s v="Built-in"/>
    <x v="1"/>
    <b v="0"/>
    <n v="360"/>
    <n v="395"/>
    <n v="377.5"/>
    <s v="Environmental fee per unit"/>
    <n v="0.81"/>
    <n v="856"/>
    <m/>
    <m/>
  </r>
  <r>
    <s v="B106020679"/>
    <x v="4"/>
    <x v="1"/>
    <s v="Built-in"/>
    <x v="1"/>
    <b v="0"/>
    <n v="36"/>
    <n v="38"/>
    <n v="37"/>
    <s v="Environmental fee per unit"/>
    <n v="0.08"/>
    <n v="838"/>
    <m/>
    <m/>
  </r>
  <r>
    <s v="B106020671"/>
    <x v="4"/>
    <x v="1"/>
    <s v="Built-in"/>
    <x v="1"/>
    <b v="0"/>
    <n v="3800"/>
    <n v="4100"/>
    <m/>
    <s v="Environmental fee per kg"/>
    <n v="3.2"/>
    <n v="872"/>
    <m/>
    <m/>
  </r>
  <r>
    <s v="B106020648"/>
    <x v="4"/>
    <x v="1"/>
    <s v="Built-in"/>
    <x v="1"/>
    <b v="0"/>
    <n v="38"/>
    <n v="40"/>
    <n v="39"/>
    <s v="Environmental fee per unit"/>
    <n v="0.08"/>
    <n v="839"/>
    <m/>
    <m/>
  </r>
  <r>
    <s v="B106020786"/>
    <x v="4"/>
    <x v="1"/>
    <s v="Built-in"/>
    <x v="1"/>
    <b v="0"/>
    <n v="395"/>
    <n v="430"/>
    <n v="412.5"/>
    <s v="Environmental fee per unit"/>
    <n v="0.81"/>
    <n v="857"/>
    <m/>
    <m/>
  </r>
  <r>
    <s v="B106020634"/>
    <x v="4"/>
    <x v="1"/>
    <s v="Built-in"/>
    <x v="1"/>
    <b v="0"/>
    <n v="40"/>
    <n v="42"/>
    <n v="41"/>
    <s v="Environmental fee per unit"/>
    <n v="0.08"/>
    <n v="840"/>
    <m/>
    <m/>
  </r>
  <r>
    <s v="B106020704"/>
    <x v="4"/>
    <x v="1"/>
    <s v="Built-in"/>
    <x v="1"/>
    <b v="0"/>
    <n v="4100"/>
    <n v="4400"/>
    <m/>
    <s v="Environmental fee per kg"/>
    <n v="3.2"/>
    <n v="873"/>
    <m/>
    <m/>
  </r>
  <r>
    <s v="B106020343"/>
    <x v="4"/>
    <x v="1"/>
    <s v="Built-in"/>
    <x v="1"/>
    <b v="0"/>
    <n v="42"/>
    <n v="44"/>
    <n v="43"/>
    <s v="Environmental fee per unit"/>
    <n v="0.08"/>
    <n v="841"/>
    <m/>
    <m/>
  </r>
  <r>
    <s v="B106020074"/>
    <x v="4"/>
    <x v="1"/>
    <s v="Built-in"/>
    <x v="1"/>
    <b v="0"/>
    <n v="430"/>
    <n v="465"/>
    <n v="447.5"/>
    <s v="Environmental fee per unit"/>
    <n v="0.81"/>
    <n v="858"/>
    <m/>
    <m/>
  </r>
  <r>
    <s v="B106020005"/>
    <x v="4"/>
    <x v="1"/>
    <s v="Built-in"/>
    <x v="1"/>
    <b v="0"/>
    <n v="4400"/>
    <n v="4700"/>
    <m/>
    <s v="Environmental fee per kg"/>
    <n v="3.2"/>
    <n v="874"/>
    <m/>
    <m/>
  </r>
  <r>
    <s v="B106020095"/>
    <x v="4"/>
    <x v="1"/>
    <s v="Built-in"/>
    <x v="1"/>
    <b v="0"/>
    <n v="44"/>
    <n v="46"/>
    <n v="45"/>
    <s v="Environmental fee per unit"/>
    <n v="0.08"/>
    <n v="842"/>
    <m/>
    <m/>
  </r>
  <r>
    <s v="B106020838"/>
    <x v="4"/>
    <x v="1"/>
    <s v="Built-in"/>
    <x v="1"/>
    <b v="0"/>
    <n v="46"/>
    <n v="48"/>
    <n v="47"/>
    <s v="Environmental fee per unit"/>
    <n v="0.08"/>
    <n v="843"/>
    <m/>
    <m/>
  </r>
  <r>
    <s v="B106020466"/>
    <x v="4"/>
    <x v="1"/>
    <s v="Built-in"/>
    <x v="1"/>
    <b v="0"/>
    <n v="465"/>
    <n v="500"/>
    <n v="482.5"/>
    <s v="Environmental fee per unit"/>
    <n v="0.81"/>
    <n v="859"/>
    <m/>
    <m/>
  </r>
  <r>
    <s v="B106020476"/>
    <x v="4"/>
    <x v="1"/>
    <s v="Built-in"/>
    <x v="1"/>
    <b v="0"/>
    <n v="4"/>
    <n v="6"/>
    <n v="5"/>
    <s v="Environmental fee per unit"/>
    <n v="0.08"/>
    <n v="822"/>
    <m/>
    <m/>
  </r>
  <r>
    <s v="B106020914"/>
    <x v="4"/>
    <x v="1"/>
    <s v="Built-in"/>
    <x v="1"/>
    <b v="0"/>
    <n v="4700"/>
    <n v="5000"/>
    <m/>
    <s v="Environmental fee per kg"/>
    <n v="3.2"/>
    <n v="875"/>
    <m/>
    <m/>
  </r>
  <r>
    <s v="B106020974"/>
    <x v="4"/>
    <x v="1"/>
    <s v="Built-in"/>
    <x v="1"/>
    <b v="0"/>
    <n v="48"/>
    <n v="50"/>
    <n v="49"/>
    <s v="Environmental fee per unit"/>
    <n v="0.08"/>
    <n v="844"/>
    <m/>
    <m/>
  </r>
  <r>
    <s v="B106020768"/>
    <x v="4"/>
    <x v="1"/>
    <s v="Built-in"/>
    <x v="1"/>
    <b v="0"/>
    <n v="5000"/>
    <n v="5500"/>
    <m/>
    <s v="Environmental fee per kg"/>
    <n v="3.2"/>
    <n v="876"/>
    <m/>
    <m/>
  </r>
  <r>
    <s v="B106020424"/>
    <x v="4"/>
    <x v="1"/>
    <s v="Built-in"/>
    <x v="1"/>
    <b v="0"/>
    <n v="500"/>
    <n v="750"/>
    <n v="625"/>
    <s v="Environmental fee per unit"/>
    <n v="4"/>
    <n v="860"/>
    <m/>
    <m/>
  </r>
  <r>
    <s v="B106020769"/>
    <x v="4"/>
    <x v="1"/>
    <s v="Built-in"/>
    <x v="1"/>
    <b v="0"/>
    <n v="50"/>
    <n v="70"/>
    <n v="60"/>
    <s v="Environmental fee per unit"/>
    <n v="0.25"/>
    <n v="845"/>
    <m/>
    <m/>
  </r>
  <r>
    <s v="B106020881"/>
    <x v="4"/>
    <x v="1"/>
    <s v="Built-in"/>
    <x v="1"/>
    <b v="0"/>
    <n v="5500"/>
    <n v="6000"/>
    <m/>
    <s v="Environmental fee per kg"/>
    <n v="3.2"/>
    <n v="877"/>
    <m/>
    <m/>
  </r>
  <r>
    <s v="B106020609"/>
    <x v="4"/>
    <x v="1"/>
    <s v="Built-in"/>
    <x v="1"/>
    <b v="0"/>
    <n v="60000"/>
    <n v="100000"/>
    <m/>
    <m/>
    <m/>
    <n v="899"/>
    <m/>
    <m/>
  </r>
  <r>
    <s v="B106020788"/>
    <x v="4"/>
    <x v="1"/>
    <s v="Built-in"/>
    <x v="1"/>
    <b v="0"/>
    <n v="6000"/>
    <n v="6500"/>
    <m/>
    <s v="Environmental fee per kg"/>
    <n v="3.2"/>
    <n v="878"/>
    <m/>
    <m/>
  </r>
  <r>
    <s v="B106020906"/>
    <x v="4"/>
    <x v="1"/>
    <s v="Built-in"/>
    <x v="1"/>
    <b v="0"/>
    <n v="6500"/>
    <n v="7000"/>
    <m/>
    <s v="Environmental fee per kg"/>
    <n v="3.2"/>
    <n v="879"/>
    <m/>
    <m/>
  </r>
  <r>
    <s v="B106020452"/>
    <x v="4"/>
    <x v="1"/>
    <s v="Built-in"/>
    <x v="1"/>
    <b v="0"/>
    <n v="6"/>
    <n v="8"/>
    <n v="7"/>
    <s v="Environmental fee per unit"/>
    <n v="0.08"/>
    <n v="823"/>
    <m/>
    <m/>
  </r>
  <r>
    <s v="B106020109"/>
    <x v="4"/>
    <x v="1"/>
    <s v="Built-in"/>
    <x v="1"/>
    <b v="0"/>
    <n v="7000"/>
    <n v="7500"/>
    <m/>
    <s v="Environmental fee per kg"/>
    <n v="3.2"/>
    <n v="880"/>
    <m/>
    <m/>
  </r>
  <r>
    <s v="B106020240"/>
    <x v="4"/>
    <x v="1"/>
    <s v="Built-in"/>
    <x v="1"/>
    <b v="0"/>
    <n v="70"/>
    <n v="90"/>
    <n v="80"/>
    <s v="Environmental fee per unit"/>
    <n v="0.25"/>
    <n v="846"/>
    <m/>
    <m/>
  </r>
  <r>
    <s v="B106020435"/>
    <x v="4"/>
    <x v="1"/>
    <s v="Built-in"/>
    <x v="1"/>
    <b v="0"/>
    <n v="7500"/>
    <n v="8000"/>
    <m/>
    <s v="Environmental fee per kg"/>
    <n v="3.2"/>
    <n v="881"/>
    <m/>
    <m/>
  </r>
  <r>
    <s v="B106020907"/>
    <x v="4"/>
    <x v="1"/>
    <s v="Built-in"/>
    <x v="1"/>
    <b v="0"/>
    <n v="750"/>
    <n v="1000"/>
    <n v="875"/>
    <s v="Environmental fee per unit"/>
    <n v="4"/>
    <n v="861"/>
    <m/>
    <m/>
  </r>
  <r>
    <s v="B106020224"/>
    <x v="4"/>
    <x v="1"/>
    <s v="Built-in"/>
    <x v="1"/>
    <b v="0"/>
    <n v="8000"/>
    <n v="8500"/>
    <m/>
    <s v="Environmental fee per kg"/>
    <n v="3.2"/>
    <n v="882"/>
    <m/>
    <m/>
  </r>
  <r>
    <s v="B106020691"/>
    <x v="4"/>
    <x v="1"/>
    <s v="Built-in"/>
    <x v="1"/>
    <b v="0"/>
    <n v="8"/>
    <n v="10"/>
    <n v="9"/>
    <s v="Environmental fee per unit"/>
    <n v="0.08"/>
    <n v="824"/>
    <m/>
    <m/>
  </r>
  <r>
    <s v="B106020180"/>
    <x v="4"/>
    <x v="1"/>
    <s v="Built-in"/>
    <x v="1"/>
    <b v="0"/>
    <n v="8500"/>
    <n v="9000"/>
    <m/>
    <s v="Environmental fee per kg"/>
    <n v="3.2"/>
    <n v="883"/>
    <m/>
    <m/>
  </r>
  <r>
    <s v="B106020823"/>
    <x v="4"/>
    <x v="1"/>
    <s v="Built-in"/>
    <x v="1"/>
    <b v="0"/>
    <n v="9000"/>
    <n v="9500"/>
    <m/>
    <s v="Environmental fee per kg"/>
    <n v="3.2"/>
    <n v="884"/>
    <m/>
    <m/>
  </r>
  <r>
    <s v="B106020688"/>
    <x v="4"/>
    <x v="1"/>
    <s v="Built-in"/>
    <x v="1"/>
    <b v="0"/>
    <n v="90"/>
    <n v="110"/>
    <n v="100"/>
    <s v="Environmental fee per unit"/>
    <n v="0.25"/>
    <n v="847"/>
    <m/>
    <m/>
  </r>
  <r>
    <s v="B106020712"/>
    <x v="4"/>
    <x v="1"/>
    <s v="Built-in"/>
    <x v="1"/>
    <b v="0"/>
    <n v="9500"/>
    <n v="10000"/>
    <m/>
    <s v="Environmental fee per kg"/>
    <n v="3.2"/>
    <n v="885"/>
    <m/>
    <m/>
  </r>
  <r>
    <s v="B106020043"/>
    <x v="4"/>
    <x v="0"/>
    <s v="Built-in"/>
    <x v="1"/>
    <b v="0"/>
    <n v="0.5"/>
    <n v="0.5"/>
    <n v="0.5"/>
    <s v="Environmental fee per unit"/>
    <n v="0.08"/>
    <s v="B106010610"/>
    <s v="CR920"/>
    <m/>
  </r>
  <r>
    <s v="B106020891"/>
    <x v="4"/>
    <x v="0"/>
    <s v="Built-in"/>
    <x v="1"/>
    <b v="0"/>
    <n v="0"/>
    <n v="2"/>
    <n v="1"/>
    <s v="Environmental fee per unit"/>
    <n v="0.08"/>
    <n v="251"/>
    <m/>
    <m/>
  </r>
  <r>
    <s v="B106020784"/>
    <x v="4"/>
    <x v="0"/>
    <s v="Built-in"/>
    <x v="1"/>
    <b v="0"/>
    <n v="1000"/>
    <n v="1250"/>
    <n v="1125"/>
    <s v="Environmental fee per unit"/>
    <n v="4"/>
    <n v="293"/>
    <m/>
    <m/>
  </r>
  <r>
    <s v="B106020494"/>
    <x v="4"/>
    <x v="0"/>
    <s v="Built-in"/>
    <x v="1"/>
    <b v="0"/>
    <n v="100"/>
    <n v="100"/>
    <n v="100"/>
    <s v="Environmental fee per unit"/>
    <n v="0.25"/>
    <s v="B206021590"/>
    <s v="SL780"/>
    <m/>
  </r>
  <r>
    <s v="B106020519"/>
    <x v="4"/>
    <x v="0"/>
    <s v="Built-in"/>
    <x v="1"/>
    <b v="0"/>
    <n v="10"/>
    <n v="12"/>
    <n v="11"/>
    <s v="Environmental fee per unit"/>
    <n v="0.08"/>
    <n v="256"/>
    <m/>
    <m/>
  </r>
  <r>
    <s v="B106020033"/>
    <x v="4"/>
    <x v="0"/>
    <s v="Built-in"/>
    <x v="1"/>
    <b v="0"/>
    <n v="10"/>
    <n v="12"/>
    <n v="11"/>
    <s v="Environmental fee per unit"/>
    <n v="0.08"/>
    <s v="B206021660"/>
    <s v="FB2325H2"/>
    <m/>
  </r>
  <r>
    <s v="B106020314"/>
    <x v="4"/>
    <x v="0"/>
    <s v="Built-in"/>
    <x v="1"/>
    <b v="0"/>
    <n v="110"/>
    <n v="130"/>
    <n v="120"/>
    <s v="Environmental fee per unit"/>
    <n v="0.25"/>
    <n v="279"/>
    <m/>
    <m/>
  </r>
  <r>
    <s v="B106020623"/>
    <x v="4"/>
    <x v="0"/>
    <s v="Built-in"/>
    <x v="1"/>
    <b v="0"/>
    <n v="12"/>
    <n v="14"/>
    <n v="13"/>
    <s v="Environmental fee per unit"/>
    <n v="0.08"/>
    <n v="257"/>
    <m/>
    <m/>
  </r>
  <r>
    <s v="B106020128"/>
    <x v="4"/>
    <x v="0"/>
    <s v="Built-in"/>
    <x v="1"/>
    <b v="0"/>
    <n v="1250"/>
    <n v="1500"/>
    <n v="1375"/>
    <s v="Environmental fee per unit"/>
    <n v="4"/>
    <n v="294"/>
    <m/>
    <m/>
  </r>
  <r>
    <s v="B106020339"/>
    <x v="4"/>
    <x v="0"/>
    <s v="Built-in"/>
    <x v="1"/>
    <b v="0"/>
    <n v="13.5"/>
    <n v="13.5"/>
    <n v="13.5"/>
    <s v="Environmental fee per unit"/>
    <n v="0.08"/>
    <s v="B206021220"/>
    <s v="CR2/3A"/>
    <m/>
  </r>
  <r>
    <s v="B106020245"/>
    <x v="4"/>
    <x v="0"/>
    <s v="Built-in"/>
    <x v="1"/>
    <b v="0"/>
    <n v="130"/>
    <n v="150"/>
    <n v="140"/>
    <s v="Environmental fee per unit"/>
    <n v="0.25"/>
    <n v="280"/>
    <m/>
    <m/>
  </r>
  <r>
    <s v="B106020076"/>
    <x v="4"/>
    <x v="0"/>
    <s v="Built-in"/>
    <x v="1"/>
    <b v="0"/>
    <n v="13"/>
    <n v="13"/>
    <n v="13"/>
    <s v="Environmental fee per unit"/>
    <n v="0.08"/>
    <s v="B206021550"/>
    <s v="ER17/33"/>
    <m/>
  </r>
  <r>
    <s v="B106020380"/>
    <x v="4"/>
    <x v="0"/>
    <s v="Built-in"/>
    <x v="1"/>
    <b v="0"/>
    <n v="14"/>
    <n v="15"/>
    <n v="14.5"/>
    <s v="Environmental fee per unit"/>
    <n v="0.08"/>
    <s v="B106022180"/>
    <s v="FR6"/>
    <s v="AA"/>
  </r>
  <r>
    <s v="B106020203"/>
    <x v="4"/>
    <x v="0"/>
    <s v="Built-in"/>
    <x v="1"/>
    <b v="0"/>
    <n v="14"/>
    <n v="16"/>
    <n v="15"/>
    <s v="Environmental fee per unit"/>
    <n v="0.08"/>
    <n v="258"/>
    <m/>
    <m/>
  </r>
  <r>
    <s v="B106020955"/>
    <x v="4"/>
    <x v="0"/>
    <s v="Built-in"/>
    <x v="1"/>
    <b v="0"/>
    <n v="14"/>
    <n v="21"/>
    <n v="17.5"/>
    <s v="Environmental fee per unit"/>
    <n v="0.08"/>
    <s v="B106010030"/>
    <s v="CR14505"/>
    <s v="AA"/>
  </r>
  <r>
    <s v="B106020131"/>
    <x v="4"/>
    <x v="0"/>
    <s v="Built-in"/>
    <x v="1"/>
    <b v="0"/>
    <n v="1500"/>
    <n v="1750"/>
    <n v="1625"/>
    <s v="Environmental fee per unit"/>
    <n v="4"/>
    <n v="295"/>
    <m/>
    <m/>
  </r>
  <r>
    <s v="B106020059"/>
    <x v="4"/>
    <x v="0"/>
    <s v="Built-in"/>
    <x v="1"/>
    <b v="0"/>
    <n v="150"/>
    <n v="185"/>
    <n v="167.5"/>
    <s v="Environmental fee per unit"/>
    <n v="0.81"/>
    <n v="281"/>
    <m/>
    <m/>
  </r>
  <r>
    <s v="B106020204"/>
    <x v="4"/>
    <x v="0"/>
    <s v="Built-in"/>
    <x v="1"/>
    <b v="0"/>
    <n v="15"/>
    <n v="15"/>
    <n v="15"/>
    <s v="Environmental fee per unit"/>
    <n v="0.08"/>
    <s v="B206021450"/>
    <s v="CR12600"/>
    <m/>
  </r>
  <r>
    <s v="B106020031"/>
    <x v="4"/>
    <x v="0"/>
    <s v="Built-in"/>
    <x v="1"/>
    <b v="0"/>
    <n v="15"/>
    <n v="15"/>
    <n v="15"/>
    <s v="Environmental fee per unit"/>
    <n v="0.08"/>
    <s v="B206021530"/>
    <s v="ER6"/>
    <m/>
  </r>
  <r>
    <s v="B106020869"/>
    <x v="4"/>
    <x v="0"/>
    <s v="Built-in"/>
    <x v="1"/>
    <b v="0"/>
    <n v="15"/>
    <n v="15"/>
    <n v="15"/>
    <s v="Environmental fee per unit"/>
    <n v="0.08"/>
    <s v="B206021540"/>
    <s v="ER6C"/>
    <m/>
  </r>
  <r>
    <s v="B106020206"/>
    <x v="4"/>
    <x v="0"/>
    <s v="Built-in"/>
    <x v="1"/>
    <b v="0"/>
    <n v="15"/>
    <n v="17"/>
    <n v="16"/>
    <s v="Environmental fee per unit"/>
    <n v="0.08"/>
    <s v="B106020910"/>
    <s v="CR123A"/>
    <m/>
  </r>
  <r>
    <s v="B106020296"/>
    <x v="4"/>
    <x v="0"/>
    <s v="Built-in"/>
    <x v="1"/>
    <b v="0"/>
    <n v="16"/>
    <n v="16"/>
    <n v="16"/>
    <s v="Environmental fee per unit"/>
    <n v="0.08"/>
    <s v="B206021600"/>
    <s v="SL389"/>
    <m/>
  </r>
  <r>
    <s v="B106020156"/>
    <x v="4"/>
    <x v="0"/>
    <s v="Built-in"/>
    <x v="1"/>
    <b v="0"/>
    <n v="16"/>
    <n v="18"/>
    <n v="17"/>
    <s v="Environmental fee per unit"/>
    <n v="0.08"/>
    <n v="259"/>
    <m/>
    <m/>
  </r>
  <r>
    <s v="B106020407"/>
    <x v="4"/>
    <x v="0"/>
    <s v="Built-in"/>
    <x v="1"/>
    <b v="0"/>
    <n v="17"/>
    <n v="17"/>
    <n v="17"/>
    <s v="Environmental fee per unit"/>
    <n v="0.08"/>
    <s v="B206021470"/>
    <s v="CR15400"/>
    <m/>
  </r>
  <r>
    <s v="B106020818"/>
    <x v="4"/>
    <x v="0"/>
    <s v="Built-in"/>
    <x v="1"/>
    <b v="0"/>
    <n v="17"/>
    <n v="17"/>
    <n v="17"/>
    <s v="Environmental fee per unit"/>
    <n v="0.08"/>
    <s v="B206021200"/>
    <s v="CR2/3AA"/>
    <m/>
  </r>
  <r>
    <s v="B106020436"/>
    <x v="4"/>
    <x v="0"/>
    <s v="Built-in"/>
    <x v="1"/>
    <b v="0"/>
    <n v="17"/>
    <n v="17"/>
    <n v="17"/>
    <s v="Environmental fee per unit"/>
    <n v="0.08"/>
    <s v="B206021230"/>
    <s v="CR2NP"/>
    <m/>
  </r>
  <r>
    <s v="B106020675"/>
    <x v="4"/>
    <x v="0"/>
    <s v="Built-in"/>
    <x v="1"/>
    <b v="0"/>
    <n v="1750"/>
    <n v="2000"/>
    <n v="1875"/>
    <s v="Environmental fee per unit"/>
    <n v="4"/>
    <n v="296"/>
    <m/>
    <m/>
  </r>
  <r>
    <s v="B106020346"/>
    <x v="4"/>
    <x v="0"/>
    <s v="Built-in"/>
    <x v="1"/>
    <b v="0"/>
    <n v="18"/>
    <n v="18"/>
    <n v="18"/>
    <s v="Environmental fee per unit"/>
    <n v="0.08"/>
    <s v="B206020880"/>
    <s v="BRA"/>
    <m/>
  </r>
  <r>
    <s v="B106020382"/>
    <x v="4"/>
    <x v="0"/>
    <s v="Built-in"/>
    <x v="1"/>
    <b v="0"/>
    <n v="18"/>
    <n v="20"/>
    <n v="19"/>
    <s v="Environmental fee per unit"/>
    <n v="0.08"/>
    <n v="260"/>
    <m/>
    <m/>
  </r>
  <r>
    <s v="B106020246"/>
    <x v="4"/>
    <x v="0"/>
    <s v="Built-in"/>
    <x v="1"/>
    <b v="0"/>
    <n v="185"/>
    <n v="220"/>
    <n v="202.5"/>
    <s v="Environmental fee per unit"/>
    <n v="0.81"/>
    <n v="282"/>
    <m/>
    <m/>
  </r>
  <r>
    <s v="B106020767"/>
    <x v="4"/>
    <x v="0"/>
    <s v="Built-in"/>
    <x v="1"/>
    <b v="0"/>
    <n v="195"/>
    <n v="205"/>
    <n v="200"/>
    <s v="Environmental fee per unit"/>
    <n v="0.81"/>
    <s v="B206035205"/>
    <s v="ER341245"/>
    <m/>
  </r>
  <r>
    <s v="B106020486"/>
    <x v="4"/>
    <x v="0"/>
    <s v="Built-in"/>
    <x v="1"/>
    <b v="0"/>
    <n v="2000"/>
    <n v="2300"/>
    <m/>
    <s v="Environmental fee per kg"/>
    <n v="3.2"/>
    <n v="297"/>
    <m/>
    <m/>
  </r>
  <r>
    <s v="B106020652"/>
    <x v="4"/>
    <x v="0"/>
    <s v="Built-in"/>
    <x v="1"/>
    <b v="0"/>
    <n v="20"/>
    <n v="20"/>
    <n v="20"/>
    <s v="Environmental fee per unit"/>
    <n v="0.08"/>
    <s v="B206021560"/>
    <s v="ER17/50"/>
    <m/>
  </r>
  <r>
    <s v="B106020597"/>
    <x v="4"/>
    <x v="0"/>
    <s v="Built-in"/>
    <x v="1"/>
    <b v="0"/>
    <n v="20"/>
    <n v="20"/>
    <n v="20"/>
    <s v="Environmental fee per unit"/>
    <n v="0.08"/>
    <s v="B206021620"/>
    <s v="ER6K"/>
    <m/>
  </r>
  <r>
    <s v="B106020780"/>
    <x v="4"/>
    <x v="0"/>
    <s v="Built-in"/>
    <x v="1"/>
    <b v="0"/>
    <n v="20"/>
    <n v="22"/>
    <n v="21"/>
    <s v="Environmental fee per unit"/>
    <n v="0.08"/>
    <n v="261"/>
    <m/>
    <m/>
  </r>
  <r>
    <s v="B106020566"/>
    <x v="4"/>
    <x v="0"/>
    <s v="Built-in"/>
    <x v="1"/>
    <b v="0"/>
    <n v="21"/>
    <n v="21"/>
    <n v="21"/>
    <s v="Environmental fee per unit"/>
    <n v="0.08"/>
    <s v="B206021640"/>
    <s v="TL5242"/>
    <m/>
  </r>
  <r>
    <s v="B106020580"/>
    <x v="4"/>
    <x v="0"/>
    <s v="Built-in"/>
    <x v="1"/>
    <b v="0"/>
    <n v="220"/>
    <n v="255"/>
    <n v="237.5"/>
    <s v="Environmental fee per unit"/>
    <n v="0.81"/>
    <n v="283"/>
    <m/>
    <m/>
  </r>
  <r>
    <s v="B106020882"/>
    <x v="4"/>
    <x v="0"/>
    <s v="Built-in"/>
    <x v="1"/>
    <b v="0"/>
    <n v="22"/>
    <n v="22"/>
    <n v="22"/>
    <s v="Environmental fee per unit"/>
    <n v="0.08"/>
    <s v="B206021480"/>
    <s v="CR17450"/>
    <m/>
  </r>
  <r>
    <s v="B106020165"/>
    <x v="4"/>
    <x v="0"/>
    <s v="Built-in"/>
    <x v="1"/>
    <b v="0"/>
    <n v="22"/>
    <n v="24"/>
    <n v="23"/>
    <s v="Environmental fee per unit"/>
    <n v="0.08"/>
    <n v="262"/>
    <m/>
    <m/>
  </r>
  <r>
    <s v="B106020562"/>
    <x v="4"/>
    <x v="0"/>
    <s v="Built-in"/>
    <x v="1"/>
    <b v="0"/>
    <n v="2300"/>
    <n v="2600"/>
    <m/>
    <s v="Environmental fee per kg"/>
    <n v="3.2"/>
    <n v="298"/>
    <m/>
    <m/>
  </r>
  <r>
    <s v="B106020642"/>
    <x v="4"/>
    <x v="0"/>
    <s v="Built-in"/>
    <x v="1"/>
    <b v="0"/>
    <n v="23"/>
    <n v="23"/>
    <n v="23"/>
    <s v="Environmental fee per unit"/>
    <n v="0.08"/>
    <s v="B206021610"/>
    <s v="SL386"/>
    <m/>
  </r>
  <r>
    <s v="B106020552"/>
    <x v="4"/>
    <x v="0"/>
    <s v="Built-in"/>
    <x v="1"/>
    <b v="0"/>
    <n v="24"/>
    <n v="26"/>
    <n v="25"/>
    <s v="Environmental fee per unit"/>
    <n v="0.08"/>
    <n v="263"/>
    <m/>
    <s v="PRISMATIC"/>
  </r>
  <r>
    <s v="B106020640"/>
    <x v="4"/>
    <x v="0"/>
    <s v="Built-in"/>
    <x v="1"/>
    <b v="0"/>
    <n v="2"/>
    <n v="4"/>
    <n v="3"/>
    <s v="Environmental fee per unit"/>
    <n v="0.08"/>
    <n v="252"/>
    <m/>
    <m/>
  </r>
  <r>
    <s v="B106020969"/>
    <x v="4"/>
    <x v="0"/>
    <s v="Built-in"/>
    <x v="1"/>
    <b v="0"/>
    <n v="255"/>
    <n v="290"/>
    <n v="272.5"/>
    <s v="Environmental fee per unit"/>
    <n v="0.81"/>
    <n v="284"/>
    <m/>
    <m/>
  </r>
  <r>
    <s v="B106020169"/>
    <x v="4"/>
    <x v="0"/>
    <s v="Built-in"/>
    <x v="1"/>
    <b v="0"/>
    <n v="2600"/>
    <n v="2900"/>
    <m/>
    <s v="Environmental fee per kg"/>
    <n v="3.2"/>
    <n v="299"/>
    <m/>
    <m/>
  </r>
  <r>
    <s v="B106020976"/>
    <x v="4"/>
    <x v="0"/>
    <s v="Built-in"/>
    <x v="1"/>
    <b v="0"/>
    <n v="26"/>
    <n v="28"/>
    <n v="27"/>
    <s v="Environmental fee per unit"/>
    <n v="0.08"/>
    <n v="264"/>
    <m/>
    <s v="PRISMATIC"/>
  </r>
  <r>
    <s v="B106020797"/>
    <x v="4"/>
    <x v="0"/>
    <s v="Built-in"/>
    <x v="1"/>
    <b v="0"/>
    <n v="28"/>
    <n v="30"/>
    <n v="29"/>
    <s v="Environmental fee per unit"/>
    <n v="0.08"/>
    <n v="265"/>
    <m/>
    <m/>
  </r>
  <r>
    <s v="B106020271"/>
    <x v="4"/>
    <x v="0"/>
    <s v="Built-in"/>
    <x v="1"/>
    <b v="0"/>
    <n v="2900"/>
    <n v="3200"/>
    <m/>
    <s v="Environmental fee per kg"/>
    <n v="3.2"/>
    <n v="300"/>
    <m/>
    <m/>
  </r>
  <r>
    <s v="B106020080"/>
    <x v="4"/>
    <x v="0"/>
    <s v="Built-in"/>
    <x v="1"/>
    <b v="0"/>
    <n v="290"/>
    <n v="325"/>
    <n v="307.5"/>
    <s v="Environmental fee per unit"/>
    <n v="0.81"/>
    <n v="285"/>
    <m/>
    <m/>
  </r>
  <r>
    <s v="B106020944"/>
    <x v="4"/>
    <x v="0"/>
    <s v="Built-in"/>
    <x v="1"/>
    <b v="0"/>
    <n v="30"/>
    <n v="32"/>
    <n v="31"/>
    <s v="Environmental fee per unit"/>
    <n v="0.08"/>
    <n v="266"/>
    <m/>
    <m/>
  </r>
  <r>
    <s v="B106020540"/>
    <x v="4"/>
    <x v="0"/>
    <s v="Built-in"/>
    <x v="1"/>
    <b v="0"/>
    <n v="3200"/>
    <n v="3500"/>
    <m/>
    <s v="Environmental fee per kg"/>
    <n v="3.2"/>
    <n v="301"/>
    <m/>
    <m/>
  </r>
  <r>
    <s v="B106020543"/>
    <x v="4"/>
    <x v="0"/>
    <s v="Built-in"/>
    <x v="1"/>
    <b v="0"/>
    <n v="32"/>
    <n v="34"/>
    <n v="33"/>
    <s v="Environmental fee per unit"/>
    <n v="0.08"/>
    <n v="267"/>
    <m/>
    <m/>
  </r>
  <r>
    <s v="B106020075"/>
    <x v="4"/>
    <x v="0"/>
    <s v="Built-in"/>
    <x v="1"/>
    <b v="0"/>
    <n v="32"/>
    <n v="34"/>
    <n v="33"/>
    <s v="Environmental fee per unit"/>
    <n v="0.08"/>
    <s v="B106030050"/>
    <s v="U9VL"/>
    <s v="E BLOCK"/>
  </r>
  <r>
    <s v="B106020087"/>
    <x v="4"/>
    <x v="0"/>
    <s v="Built-in"/>
    <x v="1"/>
    <b v="0"/>
    <n v="325"/>
    <n v="360"/>
    <n v="342.5"/>
    <s v="Environmental fee per unit"/>
    <n v="0.81"/>
    <n v="286"/>
    <m/>
    <m/>
  </r>
  <r>
    <s v="B106020000"/>
    <x v="4"/>
    <x v="0"/>
    <s v="Built-in"/>
    <x v="1"/>
    <b v="0"/>
    <n v="34"/>
    <n v="36"/>
    <n v="35"/>
    <s v="Environmental fee per unit"/>
    <n v="0.08"/>
    <n v="268"/>
    <m/>
    <s v="PRISMATIC"/>
  </r>
  <r>
    <s v="B106020893"/>
    <x v="4"/>
    <x v="0"/>
    <s v="Built-in"/>
    <x v="1"/>
    <b v="0"/>
    <n v="3500"/>
    <n v="3800"/>
    <m/>
    <s v="Environmental fee per kg"/>
    <n v="3.2"/>
    <n v="302"/>
    <m/>
    <m/>
  </r>
  <r>
    <s v="B106020129"/>
    <x v="4"/>
    <x v="0"/>
    <s v="Built-in"/>
    <x v="1"/>
    <b v="0"/>
    <n v="35"/>
    <n v="35"/>
    <n v="35"/>
    <s v="Environmental fee per unit"/>
    <n v="0.08"/>
    <s v="B206021630"/>
    <s v="ER6K2"/>
    <m/>
  </r>
  <r>
    <s v="B106020738"/>
    <x v="4"/>
    <x v="0"/>
    <s v="Built-in"/>
    <x v="1"/>
    <b v="0"/>
    <n v="35"/>
    <n v="37"/>
    <n v="36"/>
    <s v="Environmental fee per unit"/>
    <n v="0.08"/>
    <s v="B106020940"/>
    <s v="2CR5"/>
    <s v="PRISMATIC"/>
  </r>
  <r>
    <s v="B106020445"/>
    <x v="4"/>
    <x v="0"/>
    <s v="Built-in"/>
    <x v="1"/>
    <b v="0"/>
    <n v="35"/>
    <n v="37"/>
    <n v="36"/>
    <s v="Environmental fee per unit"/>
    <n v="0.08"/>
    <s v="B106020930"/>
    <s v="CR-P2"/>
    <s v="PRISMATIC"/>
  </r>
  <r>
    <s v="B106020749"/>
    <x v="4"/>
    <x v="0"/>
    <s v="Built-in"/>
    <x v="1"/>
    <b v="0"/>
    <n v="360"/>
    <n v="395"/>
    <n v="377.5"/>
    <s v="Environmental fee per unit"/>
    <n v="0.81"/>
    <n v="287"/>
    <m/>
    <m/>
  </r>
  <r>
    <s v="B106020613"/>
    <x v="4"/>
    <x v="0"/>
    <s v="Built-in"/>
    <x v="1"/>
    <b v="0"/>
    <n v="36"/>
    <n v="38"/>
    <n v="37"/>
    <s v="Environmental fee per unit"/>
    <n v="0.08"/>
    <n v="269"/>
    <m/>
    <s v="PRISMATIC"/>
  </r>
  <r>
    <s v="B106020621"/>
    <x v="4"/>
    <x v="0"/>
    <s v="Built-in"/>
    <x v="1"/>
    <b v="0"/>
    <n v="3800"/>
    <n v="4100"/>
    <m/>
    <s v="Environmental fee per kg"/>
    <n v="3.2"/>
    <n v="303"/>
    <m/>
    <m/>
  </r>
  <r>
    <s v="B106020331"/>
    <x v="4"/>
    <x v="0"/>
    <s v="Built-in"/>
    <x v="1"/>
    <b v="0"/>
    <n v="38"/>
    <n v="40"/>
    <n v="39"/>
    <s v="Environmental fee per unit"/>
    <n v="0.08"/>
    <n v="270"/>
    <m/>
    <m/>
  </r>
  <r>
    <s v="B106020497"/>
    <x v="4"/>
    <x v="0"/>
    <s v="Built-in"/>
    <x v="1"/>
    <b v="0"/>
    <n v="395"/>
    <n v="430"/>
    <n v="412.5"/>
    <s v="Environmental fee per unit"/>
    <n v="0.81"/>
    <n v="288"/>
    <m/>
    <m/>
  </r>
  <r>
    <s v="B106020500"/>
    <x v="4"/>
    <x v="0"/>
    <s v="Built-in"/>
    <x v="1"/>
    <b v="0"/>
    <n v="40"/>
    <n v="42"/>
    <n v="41"/>
    <s v="Environmental fee per unit"/>
    <n v="0.08"/>
    <n v="271"/>
    <m/>
    <m/>
  </r>
  <r>
    <s v="B106020433"/>
    <x v="4"/>
    <x v="0"/>
    <s v="Built-in"/>
    <x v="1"/>
    <b v="0"/>
    <n v="4100"/>
    <n v="4400"/>
    <m/>
    <s v="Environmental fee per kg"/>
    <n v="3.2"/>
    <n v="304"/>
    <m/>
    <m/>
  </r>
  <r>
    <s v="B106020440"/>
    <x v="4"/>
    <x v="0"/>
    <s v="Built-in"/>
    <x v="1"/>
    <b v="0"/>
    <n v="42"/>
    <n v="42"/>
    <n v="42"/>
    <s v="Environmental fee per unit"/>
    <n v="0.08"/>
    <s v="B206021490"/>
    <s v="CR23500"/>
    <m/>
  </r>
  <r>
    <s v="B106020019"/>
    <x v="4"/>
    <x v="0"/>
    <s v="Built-in"/>
    <x v="1"/>
    <b v="0"/>
    <n v="42"/>
    <n v="44"/>
    <n v="43"/>
    <s v="Environmental fee per unit"/>
    <n v="0.08"/>
    <n v="272"/>
    <m/>
    <m/>
  </r>
  <r>
    <s v="B106020835"/>
    <x v="4"/>
    <x v="0"/>
    <s v="Built-in"/>
    <x v="1"/>
    <b v="0"/>
    <n v="430"/>
    <n v="465"/>
    <n v="447.5"/>
    <s v="Environmental fee per unit"/>
    <n v="0.81"/>
    <n v="289"/>
    <m/>
    <m/>
  </r>
  <r>
    <s v="B106020392"/>
    <x v="4"/>
    <x v="0"/>
    <s v="Built-in"/>
    <x v="1"/>
    <b v="0"/>
    <n v="4"/>
    <n v="4.2"/>
    <n v="4.0999999999999996"/>
    <s v="Environmental fee per unit"/>
    <n v="0.08"/>
    <s v="B206021650"/>
    <s v="FB1225H2"/>
    <m/>
  </r>
  <r>
    <s v="B106020987"/>
    <x v="4"/>
    <x v="0"/>
    <s v="Built-in"/>
    <x v="1"/>
    <b v="0"/>
    <n v="4400"/>
    <n v="4700"/>
    <m/>
    <s v="Environmental fee per kg"/>
    <n v="3.2"/>
    <n v="305"/>
    <m/>
    <m/>
  </r>
  <r>
    <s v="B106020114"/>
    <x v="4"/>
    <x v="0"/>
    <s v="Built-in"/>
    <x v="1"/>
    <b v="0"/>
    <n v="44"/>
    <n v="46"/>
    <n v="45"/>
    <s v="Environmental fee per unit"/>
    <n v="0.08"/>
    <n v="273"/>
    <m/>
    <m/>
  </r>
  <r>
    <s v="B106020810"/>
    <x v="4"/>
    <x v="0"/>
    <s v="Built-in"/>
    <x v="1"/>
    <b v="0"/>
    <n v="4"/>
    <n v="4"/>
    <n v="4"/>
    <s v="Environmental fee per unit"/>
    <n v="0.08"/>
    <s v="B206021500"/>
    <s v="ER10/28"/>
    <m/>
  </r>
  <r>
    <s v="B106020850"/>
    <x v="4"/>
    <x v="0"/>
    <s v="Built-in"/>
    <x v="1"/>
    <b v="0"/>
    <n v="45"/>
    <n v="45"/>
    <n v="45"/>
    <s v="Environmental fee per unit"/>
    <n v="0.08"/>
    <s v="B206020870"/>
    <s v="BRE3"/>
    <m/>
  </r>
  <r>
    <s v="B106020951"/>
    <x v="4"/>
    <x v="0"/>
    <s v="Built-in"/>
    <x v="1"/>
    <b v="0"/>
    <n v="46"/>
    <n v="48"/>
    <n v="47"/>
    <s v="Environmental fee per unit"/>
    <n v="0.08"/>
    <n v="274"/>
    <m/>
    <m/>
  </r>
  <r>
    <s v="B106020070"/>
    <x v="4"/>
    <x v="0"/>
    <s v="Built-in"/>
    <x v="1"/>
    <b v="0"/>
    <n v="465"/>
    <n v="500"/>
    <n v="482.5"/>
    <s v="Environmental fee per unit"/>
    <n v="0.81"/>
    <n v="290"/>
    <m/>
    <m/>
  </r>
  <r>
    <s v="B106020305"/>
    <x v="4"/>
    <x v="0"/>
    <s v="Built-in"/>
    <x v="1"/>
    <b v="0"/>
    <n v="4"/>
    <n v="6"/>
    <n v="5"/>
    <s v="Environmental fee per unit"/>
    <n v="0.08"/>
    <n v="253"/>
    <m/>
    <m/>
  </r>
  <r>
    <s v="B106020361"/>
    <x v="4"/>
    <x v="0"/>
    <s v="Built-in"/>
    <x v="1"/>
    <b v="0"/>
    <n v="4"/>
    <n v="6"/>
    <n v="5"/>
    <s v="Environmental fee per unit"/>
    <n v="0.08"/>
    <s v="B206021210"/>
    <s v="CRAA"/>
    <m/>
  </r>
  <r>
    <s v="B106020216"/>
    <x v="4"/>
    <x v="0"/>
    <s v="Built-in"/>
    <x v="1"/>
    <b v="0"/>
    <n v="4700"/>
    <n v="5000"/>
    <m/>
    <s v="Environmental fee per kg"/>
    <n v="3.2"/>
    <n v="306"/>
    <m/>
    <m/>
  </r>
  <r>
    <s v="B106020658"/>
    <x v="4"/>
    <x v="0"/>
    <s v="Built-in"/>
    <x v="1"/>
    <b v="0"/>
    <n v="47"/>
    <n v="47"/>
    <n v="47"/>
    <s v="Environmental fee per unit"/>
    <n v="0.08"/>
    <s v="B206020890"/>
    <s v="BRC"/>
    <m/>
  </r>
  <r>
    <s v="B106020371"/>
    <x v="4"/>
    <x v="0"/>
    <s v="Built-in"/>
    <x v="1"/>
    <b v="0"/>
    <n v="48"/>
    <n v="50"/>
    <n v="49"/>
    <s v="Environmental fee per unit"/>
    <n v="0.08"/>
    <n v="275"/>
    <m/>
    <s v="C"/>
  </r>
  <r>
    <s v="B106020778"/>
    <x v="4"/>
    <x v="0"/>
    <s v="Built-in"/>
    <x v="1"/>
    <b v="0"/>
    <n v="500"/>
    <n v="750"/>
    <n v="625"/>
    <s v="Environmental fee per unit"/>
    <n v="4"/>
    <n v="291"/>
    <m/>
    <m/>
  </r>
  <r>
    <s v="B106020899"/>
    <x v="4"/>
    <x v="0"/>
    <s v="Built-in"/>
    <x v="1"/>
    <b v="0"/>
    <n v="50"/>
    <n v="70"/>
    <n v="60"/>
    <s v="Environmental fee per unit"/>
    <n v="0.25"/>
    <n v="276"/>
    <m/>
    <m/>
  </r>
  <r>
    <s v="B106020979"/>
    <x v="4"/>
    <x v="0"/>
    <s v="Built-in"/>
    <x v="1"/>
    <b v="0"/>
    <n v="52"/>
    <n v="52"/>
    <n v="52"/>
    <s v="Environmental fee per unit"/>
    <n v="0.25"/>
    <s v="B206021580"/>
    <s v="SL770"/>
    <m/>
  </r>
  <r>
    <s v="B106020632"/>
    <x v="4"/>
    <x v="0"/>
    <s v="Built-in"/>
    <x v="1"/>
    <b v="0"/>
    <n v="5"/>
    <n v="5"/>
    <n v="5"/>
    <s v="Environmental fee per unit"/>
    <n v="0.08"/>
    <s v="B206021570"/>
    <s v="SL340"/>
    <m/>
  </r>
  <r>
    <s v="B106020861"/>
    <x v="4"/>
    <x v="0"/>
    <s v="Built-in"/>
    <x v="1"/>
    <b v="0"/>
    <n v="6"/>
    <n v="8"/>
    <n v="7"/>
    <s v="Environmental fee per unit"/>
    <n v="0.08"/>
    <n v="254"/>
    <m/>
    <s v="1/2 AA"/>
  </r>
  <r>
    <s v="B106020851"/>
    <x v="4"/>
    <x v="0"/>
    <s v="Built-in"/>
    <x v="1"/>
    <b v="0"/>
    <n v="70"/>
    <n v="90"/>
    <n v="80"/>
    <s v="Environmental fee per unit"/>
    <n v="0.25"/>
    <n v="277"/>
    <m/>
    <m/>
  </r>
  <r>
    <s v="B106020545"/>
    <x v="4"/>
    <x v="0"/>
    <s v="Built-in"/>
    <x v="1"/>
    <b v="0"/>
    <n v="750"/>
    <n v="1000"/>
    <n v="875"/>
    <s v="Environmental fee per unit"/>
    <n v="4"/>
    <n v="292"/>
    <m/>
    <m/>
  </r>
  <r>
    <s v="B106020971"/>
    <x v="4"/>
    <x v="0"/>
    <s v="Built-in"/>
    <x v="1"/>
    <b v="0"/>
    <n v="7"/>
    <n v="8"/>
    <n v="7.5"/>
    <s v="Environmental fee per unit"/>
    <n v="0.08"/>
    <s v="B106022190"/>
    <s v="FR03"/>
    <s v="AAA"/>
  </r>
  <r>
    <s v="B106020924"/>
    <x v="4"/>
    <x v="0"/>
    <s v="Built-in"/>
    <x v="1"/>
    <b v="0"/>
    <n v="7"/>
    <n v="9"/>
    <n v="8"/>
    <s v="Environmental fee per unit"/>
    <n v="0.08"/>
    <s v="B106020950"/>
    <s v="2CR11108"/>
    <m/>
  </r>
  <r>
    <s v="B106020654"/>
    <x v="4"/>
    <x v="0"/>
    <s v="Built-in"/>
    <x v="1"/>
    <b v="0"/>
    <n v="8"/>
    <n v="10"/>
    <n v="9"/>
    <s v="Environmental fee per unit"/>
    <n v="0.08"/>
    <n v="255"/>
    <m/>
    <m/>
  </r>
  <r>
    <s v="B106020372"/>
    <x v="4"/>
    <x v="0"/>
    <s v="Built-in"/>
    <x v="1"/>
    <b v="0"/>
    <n v="8"/>
    <n v="8"/>
    <n v="8"/>
    <s v="Environmental fee per unit"/>
    <n v="0.08"/>
    <s v="B206021510"/>
    <s v="ER3"/>
    <m/>
  </r>
  <r>
    <s v="B106020163"/>
    <x v="4"/>
    <x v="0"/>
    <s v="Built-in"/>
    <x v="1"/>
    <b v="0"/>
    <n v="8"/>
    <n v="8"/>
    <n v="8"/>
    <s v="Environmental fee per unit"/>
    <n v="0.08"/>
    <s v="B206021520"/>
    <s v="ER3S"/>
    <m/>
  </r>
  <r>
    <s v="B106020426"/>
    <x v="4"/>
    <x v="0"/>
    <s v="Built-in"/>
    <x v="1"/>
    <b v="0"/>
    <n v="9.5"/>
    <n v="9.5"/>
    <n v="9.5"/>
    <s v="Environmental fee per unit"/>
    <n v="0.08"/>
    <s v="B206020900"/>
    <s v="BR1/2A"/>
    <m/>
  </r>
  <r>
    <s v="B106020701"/>
    <x v="4"/>
    <x v="0"/>
    <s v="Built-in"/>
    <x v="1"/>
    <b v="0"/>
    <n v="9.5"/>
    <n v="9.5"/>
    <n v="9.5"/>
    <s v="Environmental fee per unit"/>
    <n v="0.08"/>
    <s v="B206021190"/>
    <s v="CR1/2AA"/>
    <m/>
  </r>
  <r>
    <s v="B106020826"/>
    <x v="4"/>
    <x v="0"/>
    <s v="Built-in"/>
    <x v="1"/>
    <b v="0"/>
    <n v="90"/>
    <n v="110"/>
    <n v="100"/>
    <s v="Environmental fee per unit"/>
    <n v="0.25"/>
    <n v="278"/>
    <m/>
    <s v="D"/>
  </r>
  <r>
    <s v="B106020048"/>
    <x v="4"/>
    <x v="0"/>
    <s v="Built-in"/>
    <x v="1"/>
    <b v="0"/>
    <n v="9"/>
    <n v="11"/>
    <n v="10"/>
    <s v="Environmental fee per unit"/>
    <n v="0.08"/>
    <s v="B106020920"/>
    <s v="CR2"/>
    <s v="PRISMATIC"/>
  </r>
  <r>
    <s v="B106020042"/>
    <x v="4"/>
    <x v="0"/>
    <s v="Built-in"/>
    <x v="1"/>
    <b v="0"/>
    <n v="9"/>
    <n v="9"/>
    <n v="9"/>
    <s v="Environmental fee per unit"/>
    <n v="0.08"/>
    <s v="B206021460"/>
    <s v="CR14250"/>
    <m/>
  </r>
  <r>
    <s v="B110020285"/>
    <x v="4"/>
    <x v="1"/>
    <s v="Built-in"/>
    <x v="2"/>
    <b v="1"/>
    <n v="0"/>
    <n v="2"/>
    <n v="1"/>
    <s v="Environmental fee per unit"/>
    <n v="0.08"/>
    <n v="737"/>
    <m/>
    <m/>
  </r>
  <r>
    <s v="B110020440"/>
    <x v="4"/>
    <x v="1"/>
    <s v="Built-in"/>
    <x v="2"/>
    <b v="1"/>
    <n v="100000"/>
    <n v="150000"/>
    <m/>
    <m/>
    <m/>
    <n v="817"/>
    <m/>
    <m/>
  </r>
  <r>
    <s v="B110020693"/>
    <x v="4"/>
    <x v="1"/>
    <s v="Built-in"/>
    <x v="2"/>
    <b v="1"/>
    <n v="10000"/>
    <n v="10500"/>
    <n v="10250"/>
    <s v="Environmental fee per unit"/>
    <n v="27.5"/>
    <n v="803"/>
    <m/>
    <m/>
  </r>
  <r>
    <s v="B110020372"/>
    <x v="4"/>
    <x v="1"/>
    <s v="Built-in"/>
    <x v="2"/>
    <b v="1"/>
    <n v="1000"/>
    <n v="1250"/>
    <n v="1125"/>
    <s v="Environmental fee per unit"/>
    <n v="2.1"/>
    <n v="779"/>
    <m/>
    <m/>
  </r>
  <r>
    <s v="B110020339"/>
    <x v="4"/>
    <x v="1"/>
    <s v="Built-in"/>
    <x v="2"/>
    <b v="1"/>
    <n v="10"/>
    <n v="12"/>
    <n v="11"/>
    <s v="Environmental fee per unit"/>
    <n v="0.08"/>
    <n v="742"/>
    <m/>
    <m/>
  </r>
  <r>
    <s v="B110020766"/>
    <x v="4"/>
    <x v="1"/>
    <s v="Built-in"/>
    <x v="2"/>
    <b v="1"/>
    <n v="10500"/>
    <n v="11000"/>
    <n v="10750"/>
    <s v="Environmental fee per unit"/>
    <n v="27.5"/>
    <n v="804"/>
    <m/>
    <m/>
  </r>
  <r>
    <s v="B110020924"/>
    <x v="4"/>
    <x v="1"/>
    <s v="Built-in"/>
    <x v="2"/>
    <b v="1"/>
    <n v="11000"/>
    <n v="11500"/>
    <n v="11250"/>
    <s v="Environmental fee per unit"/>
    <n v="27.5"/>
    <n v="805"/>
    <m/>
    <m/>
  </r>
  <r>
    <s v="B110020260"/>
    <x v="4"/>
    <x v="1"/>
    <s v="Built-in"/>
    <x v="2"/>
    <b v="1"/>
    <n v="110"/>
    <n v="130"/>
    <n v="120"/>
    <s v="Environmental fee per unit"/>
    <n v="0.18"/>
    <n v="765"/>
    <m/>
    <m/>
  </r>
  <r>
    <s v="B110020178"/>
    <x v="4"/>
    <x v="1"/>
    <s v="Built-in"/>
    <x v="2"/>
    <b v="1"/>
    <n v="11500"/>
    <n v="12000"/>
    <n v="11750"/>
    <s v="Environmental fee per unit"/>
    <n v="27.5"/>
    <n v="806"/>
    <m/>
    <m/>
  </r>
  <r>
    <s v="B110020630"/>
    <x v="4"/>
    <x v="1"/>
    <s v="Built-in"/>
    <x v="2"/>
    <b v="1"/>
    <n v="12000"/>
    <n v="12500"/>
    <n v="12250"/>
    <s v="Environmental fee per unit"/>
    <n v="27.5"/>
    <n v="807"/>
    <m/>
    <m/>
  </r>
  <r>
    <s v="B110020961"/>
    <x v="4"/>
    <x v="1"/>
    <s v="Built-in"/>
    <x v="2"/>
    <b v="1"/>
    <n v="12"/>
    <n v="14"/>
    <n v="13"/>
    <s v="Environmental fee per unit"/>
    <n v="0.08"/>
    <n v="743"/>
    <m/>
    <m/>
  </r>
  <r>
    <s v="B110020582"/>
    <x v="4"/>
    <x v="1"/>
    <s v="Built-in"/>
    <x v="2"/>
    <b v="1"/>
    <n v="12500"/>
    <n v="13000"/>
    <n v="12750"/>
    <s v="Environmental fee per unit"/>
    <n v="27.5"/>
    <n v="808"/>
    <m/>
    <m/>
  </r>
  <r>
    <s v="B110020441"/>
    <x v="4"/>
    <x v="1"/>
    <s v="Built-in"/>
    <x v="2"/>
    <b v="1"/>
    <n v="1250"/>
    <n v="1500"/>
    <n v="1375"/>
    <s v="Environmental fee per unit"/>
    <n v="2.1"/>
    <n v="780"/>
    <m/>
    <m/>
  </r>
  <r>
    <s v="B110020308"/>
    <x v="4"/>
    <x v="1"/>
    <s v="Built-in"/>
    <x v="2"/>
    <b v="1"/>
    <n v="13000"/>
    <n v="13500"/>
    <n v="13250"/>
    <s v="Environmental fee per unit"/>
    <n v="27.5"/>
    <n v="809"/>
    <m/>
    <m/>
  </r>
  <r>
    <s v="B110020045"/>
    <x v="4"/>
    <x v="1"/>
    <s v="Built-in"/>
    <x v="2"/>
    <b v="1"/>
    <n v="130"/>
    <n v="150"/>
    <n v="140"/>
    <s v="Environmental fee per unit"/>
    <n v="0.18"/>
    <n v="766"/>
    <m/>
    <m/>
  </r>
  <r>
    <s v="B110020415"/>
    <x v="4"/>
    <x v="1"/>
    <s v="Built-in"/>
    <x v="2"/>
    <b v="1"/>
    <n v="13500"/>
    <n v="14000"/>
    <n v="13750"/>
    <s v="Environmental fee per unit"/>
    <n v="27.5"/>
    <n v="810"/>
    <m/>
    <m/>
  </r>
  <r>
    <s v="B110020561"/>
    <x v="4"/>
    <x v="1"/>
    <s v="Built-in"/>
    <x v="2"/>
    <b v="1"/>
    <n v="14000"/>
    <n v="14500"/>
    <n v="14250"/>
    <s v="Environmental fee per unit"/>
    <n v="27.5"/>
    <n v="811"/>
    <m/>
    <m/>
  </r>
  <r>
    <s v="B110020028"/>
    <x v="4"/>
    <x v="1"/>
    <s v="Built-in"/>
    <x v="2"/>
    <b v="1"/>
    <n v="14"/>
    <n v="16"/>
    <n v="15"/>
    <s v="Environmental fee per unit"/>
    <n v="0.08"/>
    <n v="744"/>
    <m/>
    <m/>
  </r>
  <r>
    <s v="B110020853"/>
    <x v="4"/>
    <x v="1"/>
    <s v="Built-in"/>
    <x v="2"/>
    <b v="1"/>
    <n v="14500"/>
    <n v="15000"/>
    <n v="14750"/>
    <s v="Environmental fee per unit"/>
    <n v="27.5"/>
    <n v="812"/>
    <m/>
    <m/>
  </r>
  <r>
    <s v="B110020804"/>
    <x v="4"/>
    <x v="1"/>
    <s v="Built-in"/>
    <x v="2"/>
    <b v="1"/>
    <n v="150000"/>
    <n v="200000"/>
    <m/>
    <m/>
    <m/>
    <n v="818"/>
    <m/>
    <m/>
  </r>
  <r>
    <s v="B110020000"/>
    <x v="4"/>
    <x v="1"/>
    <s v="Built-in"/>
    <x v="2"/>
    <b v="1"/>
    <n v="15000"/>
    <n v="20000"/>
    <n v="17500"/>
    <s v="Environmental fee per unit"/>
    <n v="55"/>
    <n v="813"/>
    <m/>
    <m/>
  </r>
  <r>
    <s v="B110020071"/>
    <x v="4"/>
    <x v="1"/>
    <s v="Built-in"/>
    <x v="2"/>
    <b v="1"/>
    <n v="1500"/>
    <n v="1750"/>
    <n v="1625"/>
    <s v="Environmental fee per unit"/>
    <n v="2.1"/>
    <n v="781"/>
    <m/>
    <m/>
  </r>
  <r>
    <s v="B110020725"/>
    <x v="4"/>
    <x v="1"/>
    <s v="Built-in"/>
    <x v="2"/>
    <b v="1"/>
    <n v="150"/>
    <n v="185"/>
    <n v="167.5"/>
    <s v="Environmental fee per unit"/>
    <n v="0.55000000000000004"/>
    <n v="767"/>
    <m/>
    <m/>
  </r>
  <r>
    <s v="B110020118"/>
    <x v="4"/>
    <x v="1"/>
    <s v="Built-in"/>
    <x v="2"/>
    <b v="1"/>
    <n v="16"/>
    <n v="18"/>
    <n v="17"/>
    <s v="Environmental fee per unit"/>
    <n v="0.08"/>
    <n v="745"/>
    <m/>
    <m/>
  </r>
  <r>
    <s v="B110020971"/>
    <x v="4"/>
    <x v="1"/>
    <s v="Built-in"/>
    <x v="2"/>
    <b v="1"/>
    <n v="1750"/>
    <n v="2000"/>
    <n v="1875"/>
    <s v="Environmental fee per unit"/>
    <n v="2.1"/>
    <n v="782"/>
    <m/>
    <m/>
  </r>
  <r>
    <s v="B110020898"/>
    <x v="4"/>
    <x v="1"/>
    <s v="Built-in"/>
    <x v="2"/>
    <b v="1"/>
    <n v="18"/>
    <n v="20"/>
    <n v="19"/>
    <s v="Environmental fee per unit"/>
    <n v="0.08"/>
    <n v="746"/>
    <m/>
    <m/>
  </r>
  <r>
    <s v="B110020001"/>
    <x v="4"/>
    <x v="1"/>
    <s v="Built-in"/>
    <x v="2"/>
    <b v="1"/>
    <n v="185"/>
    <n v="220"/>
    <n v="202.5"/>
    <s v="Environmental fee per unit"/>
    <n v="0.55000000000000004"/>
    <n v="768"/>
    <m/>
    <m/>
  </r>
  <r>
    <s v="B110020593"/>
    <x v="4"/>
    <x v="1"/>
    <s v="Built-in"/>
    <x v="2"/>
    <b v="1"/>
    <n v="200000"/>
    <n v="999999999"/>
    <m/>
    <m/>
    <m/>
    <n v="819"/>
    <m/>
    <m/>
  </r>
  <r>
    <s v="B110020311"/>
    <x v="4"/>
    <x v="1"/>
    <s v="Built-in"/>
    <x v="2"/>
    <b v="1"/>
    <n v="20000"/>
    <n v="25000"/>
    <n v="22500"/>
    <s v="Environmental fee per unit"/>
    <n v="55"/>
    <n v="814"/>
    <m/>
    <m/>
  </r>
  <r>
    <s v="B110020680"/>
    <x v="4"/>
    <x v="1"/>
    <s v="Built-in"/>
    <x v="2"/>
    <b v="1"/>
    <n v="2000"/>
    <n v="2300"/>
    <n v="2150"/>
    <s v="Environmental fee per unit"/>
    <n v="8.5"/>
    <n v="783"/>
    <m/>
    <m/>
  </r>
  <r>
    <s v="B110020993"/>
    <x v="4"/>
    <x v="1"/>
    <s v="Built-in"/>
    <x v="2"/>
    <b v="1"/>
    <n v="20"/>
    <n v="22"/>
    <n v="21"/>
    <s v="Environmental fee per unit"/>
    <n v="0.08"/>
    <n v="747"/>
    <m/>
    <m/>
  </r>
  <r>
    <s v="B110020532"/>
    <x v="4"/>
    <x v="1"/>
    <s v="Built-in"/>
    <x v="2"/>
    <b v="1"/>
    <n v="220"/>
    <n v="255"/>
    <n v="237.5"/>
    <s v="Environmental fee per unit"/>
    <n v="0.55000000000000004"/>
    <n v="769"/>
    <m/>
    <m/>
  </r>
  <r>
    <s v="B110020267"/>
    <x v="4"/>
    <x v="1"/>
    <s v="Built-in"/>
    <x v="2"/>
    <b v="1"/>
    <n v="22"/>
    <n v="24"/>
    <n v="23"/>
    <s v="Environmental fee per unit"/>
    <n v="0.08"/>
    <n v="748"/>
    <m/>
    <m/>
  </r>
  <r>
    <s v="B110020942"/>
    <x v="4"/>
    <x v="1"/>
    <s v="Built-in"/>
    <x v="2"/>
    <b v="1"/>
    <n v="2300"/>
    <n v="2600"/>
    <n v="2450"/>
    <s v="Environmental fee per unit"/>
    <n v="8.5"/>
    <n v="784"/>
    <m/>
    <m/>
  </r>
  <r>
    <s v="B110020594"/>
    <x v="4"/>
    <x v="1"/>
    <s v="Built-in"/>
    <x v="2"/>
    <b v="1"/>
    <n v="24"/>
    <n v="26"/>
    <n v="25"/>
    <s v="Environmental fee per unit"/>
    <n v="0.08"/>
    <n v="749"/>
    <m/>
    <m/>
  </r>
  <r>
    <s v="B110020359"/>
    <x v="4"/>
    <x v="1"/>
    <s v="Built-in"/>
    <x v="2"/>
    <b v="1"/>
    <n v="2"/>
    <n v="4"/>
    <n v="3"/>
    <s v="Environmental fee per unit"/>
    <n v="0.08"/>
    <n v="738"/>
    <m/>
    <m/>
  </r>
  <r>
    <s v="B110020293"/>
    <x v="4"/>
    <x v="1"/>
    <s v="Built-in"/>
    <x v="2"/>
    <b v="1"/>
    <n v="25000"/>
    <n v="60000"/>
    <m/>
    <m/>
    <m/>
    <n v="815"/>
    <m/>
    <m/>
  </r>
  <r>
    <s v="B110020947"/>
    <x v="4"/>
    <x v="1"/>
    <s v="Built-in"/>
    <x v="2"/>
    <b v="1"/>
    <n v="255"/>
    <n v="290"/>
    <n v="272.5"/>
    <s v="Environmental fee per unit"/>
    <n v="0.55000000000000004"/>
    <n v="770"/>
    <m/>
    <m/>
  </r>
  <r>
    <s v="B110020338"/>
    <x v="4"/>
    <x v="1"/>
    <s v="Built-in"/>
    <x v="2"/>
    <b v="1"/>
    <n v="2600"/>
    <n v="2900"/>
    <n v="2750"/>
    <s v="Environmental fee per unit"/>
    <n v="8.5"/>
    <n v="785"/>
    <m/>
    <m/>
  </r>
  <r>
    <s v="B110020985"/>
    <x v="4"/>
    <x v="1"/>
    <s v="Built-in"/>
    <x v="2"/>
    <b v="1"/>
    <n v="26"/>
    <n v="28"/>
    <n v="27"/>
    <s v="Environmental fee per unit"/>
    <n v="0.08"/>
    <n v="750"/>
    <m/>
    <m/>
  </r>
  <r>
    <s v="B110020271"/>
    <x v="4"/>
    <x v="1"/>
    <s v="Built-in"/>
    <x v="2"/>
    <b v="1"/>
    <n v="28"/>
    <n v="30"/>
    <n v="29"/>
    <s v="Environmental fee per unit"/>
    <n v="0.08"/>
    <n v="751"/>
    <m/>
    <m/>
  </r>
  <r>
    <s v="B110020638"/>
    <x v="4"/>
    <x v="1"/>
    <s v="Built-in"/>
    <x v="2"/>
    <b v="1"/>
    <n v="2900"/>
    <n v="3200"/>
    <n v="3050"/>
    <s v="Environmental fee per unit"/>
    <n v="8.5"/>
    <n v="786"/>
    <m/>
    <m/>
  </r>
  <r>
    <s v="B110020825"/>
    <x v="4"/>
    <x v="1"/>
    <s v="Built-in"/>
    <x v="2"/>
    <b v="1"/>
    <n v="290"/>
    <n v="325"/>
    <n v="307.5"/>
    <s v="Environmental fee per unit"/>
    <n v="0.55000000000000004"/>
    <n v="771"/>
    <m/>
    <m/>
  </r>
  <r>
    <s v="B110020039"/>
    <x v="4"/>
    <x v="1"/>
    <s v="Built-in"/>
    <x v="2"/>
    <b v="1"/>
    <n v="30"/>
    <n v="32"/>
    <n v="31"/>
    <s v="Environmental fee per unit"/>
    <n v="0.08"/>
    <n v="752"/>
    <m/>
    <m/>
  </r>
  <r>
    <s v="B110020679"/>
    <x v="4"/>
    <x v="1"/>
    <s v="Built-in"/>
    <x v="2"/>
    <b v="1"/>
    <n v="3200"/>
    <n v="3500"/>
    <n v="3350"/>
    <s v="Environmental fee per unit"/>
    <n v="8.5"/>
    <n v="787"/>
    <m/>
    <m/>
  </r>
  <r>
    <s v="B110020111"/>
    <x v="4"/>
    <x v="1"/>
    <s v="Built-in"/>
    <x v="2"/>
    <b v="1"/>
    <n v="32"/>
    <n v="34"/>
    <n v="33"/>
    <s v="Environmental fee per unit"/>
    <n v="0.08"/>
    <n v="753"/>
    <m/>
    <m/>
  </r>
  <r>
    <s v="B110020551"/>
    <x v="4"/>
    <x v="1"/>
    <s v="Built-in"/>
    <x v="2"/>
    <b v="1"/>
    <n v="325"/>
    <n v="360"/>
    <n v="342.5"/>
    <s v="Environmental fee per unit"/>
    <n v="0.55000000000000004"/>
    <n v="772"/>
    <m/>
    <m/>
  </r>
  <r>
    <s v="B110020444"/>
    <x v="4"/>
    <x v="1"/>
    <s v="Built-in"/>
    <x v="2"/>
    <b v="1"/>
    <n v="34"/>
    <n v="36"/>
    <n v="35"/>
    <s v="Environmental fee per unit"/>
    <n v="0.08"/>
    <n v="754"/>
    <m/>
    <m/>
  </r>
  <r>
    <s v="B110020868"/>
    <x v="4"/>
    <x v="1"/>
    <s v="Built-in"/>
    <x v="2"/>
    <b v="1"/>
    <n v="3500"/>
    <n v="3800"/>
    <n v="3650"/>
    <s v="Environmental fee per unit"/>
    <n v="8.5"/>
    <n v="788"/>
    <m/>
    <m/>
  </r>
  <r>
    <s v="B110020703"/>
    <x v="4"/>
    <x v="1"/>
    <s v="Built-in"/>
    <x v="2"/>
    <b v="1"/>
    <n v="360"/>
    <n v="395"/>
    <n v="377.5"/>
    <s v="Environmental fee per unit"/>
    <n v="0.55000000000000004"/>
    <n v="773"/>
    <m/>
    <m/>
  </r>
  <r>
    <s v="B110020353"/>
    <x v="4"/>
    <x v="1"/>
    <s v="Built-in"/>
    <x v="2"/>
    <b v="1"/>
    <n v="36"/>
    <n v="38"/>
    <n v="37"/>
    <s v="Environmental fee per unit"/>
    <n v="0.08"/>
    <n v="755"/>
    <m/>
    <m/>
  </r>
  <r>
    <s v="B110020127"/>
    <x v="4"/>
    <x v="1"/>
    <s v="Built-in"/>
    <x v="2"/>
    <b v="1"/>
    <n v="3800"/>
    <n v="4100"/>
    <n v="3950"/>
    <s v="Environmental fee per unit"/>
    <n v="8.5"/>
    <n v="789"/>
    <m/>
    <m/>
  </r>
  <r>
    <s v="B110020746"/>
    <x v="4"/>
    <x v="1"/>
    <s v="Built-in"/>
    <x v="2"/>
    <b v="1"/>
    <n v="38"/>
    <n v="40"/>
    <n v="39"/>
    <s v="Environmental fee per unit"/>
    <n v="0.08"/>
    <n v="756"/>
    <m/>
    <m/>
  </r>
  <r>
    <s v="B110020962"/>
    <x v="4"/>
    <x v="1"/>
    <s v="Built-in"/>
    <x v="2"/>
    <b v="1"/>
    <n v="395"/>
    <n v="430"/>
    <n v="412.5"/>
    <s v="Environmental fee per unit"/>
    <n v="0.55000000000000004"/>
    <n v="774"/>
    <m/>
    <m/>
  </r>
  <r>
    <s v="B110020805"/>
    <x v="4"/>
    <x v="1"/>
    <s v="Built-in"/>
    <x v="2"/>
    <b v="1"/>
    <n v="40"/>
    <n v="42"/>
    <n v="41"/>
    <s v="Environmental fee per unit"/>
    <n v="0.08"/>
    <n v="757"/>
    <m/>
    <m/>
  </r>
  <r>
    <s v="B110020737"/>
    <x v="4"/>
    <x v="1"/>
    <s v="Built-in"/>
    <x v="2"/>
    <b v="1"/>
    <n v="4100"/>
    <n v="4400"/>
    <n v="4250"/>
    <s v="Environmental fee per unit"/>
    <n v="8.5"/>
    <n v="790"/>
    <m/>
    <m/>
  </r>
  <r>
    <s v="B110020321"/>
    <x v="4"/>
    <x v="1"/>
    <s v="Built-in"/>
    <x v="2"/>
    <b v="1"/>
    <n v="42"/>
    <n v="44"/>
    <n v="43"/>
    <s v="Environmental fee per unit"/>
    <n v="0.08"/>
    <n v="758"/>
    <m/>
    <m/>
  </r>
  <r>
    <s v="B110020759"/>
    <x v="4"/>
    <x v="1"/>
    <s v="Built-in"/>
    <x v="2"/>
    <b v="1"/>
    <n v="430"/>
    <n v="465"/>
    <n v="447.5"/>
    <s v="Environmental fee per unit"/>
    <n v="0.55000000000000004"/>
    <n v="775"/>
    <m/>
    <m/>
  </r>
  <r>
    <s v="B110020307"/>
    <x v="4"/>
    <x v="1"/>
    <s v="Built-in"/>
    <x v="2"/>
    <b v="1"/>
    <n v="4400"/>
    <n v="4700"/>
    <n v="4550"/>
    <s v="Environmental fee per unit"/>
    <n v="8.5"/>
    <n v="791"/>
    <m/>
    <m/>
  </r>
  <r>
    <s v="B110020446"/>
    <x v="4"/>
    <x v="1"/>
    <s v="Built-in"/>
    <x v="2"/>
    <b v="1"/>
    <n v="44"/>
    <n v="46"/>
    <n v="45"/>
    <s v="Environmental fee per unit"/>
    <n v="0.08"/>
    <n v="759"/>
    <m/>
    <m/>
  </r>
  <r>
    <s v="B110020620"/>
    <x v="4"/>
    <x v="1"/>
    <s v="Built-in"/>
    <x v="2"/>
    <b v="1"/>
    <n v="46"/>
    <n v="48"/>
    <n v="47"/>
    <s v="Environmental fee per unit"/>
    <n v="0.08"/>
    <n v="760"/>
    <m/>
    <m/>
  </r>
  <r>
    <s v="B110020754"/>
    <x v="4"/>
    <x v="1"/>
    <s v="Built-in"/>
    <x v="2"/>
    <b v="1"/>
    <n v="465"/>
    <n v="500"/>
    <n v="482.5"/>
    <s v="Environmental fee per unit"/>
    <n v="0.55000000000000004"/>
    <n v="776"/>
    <m/>
    <m/>
  </r>
  <r>
    <s v="B110020409"/>
    <x v="4"/>
    <x v="1"/>
    <s v="Built-in"/>
    <x v="2"/>
    <b v="1"/>
    <n v="4"/>
    <n v="6"/>
    <n v="5"/>
    <s v="Environmental fee per unit"/>
    <n v="0.08"/>
    <n v="739"/>
    <m/>
    <m/>
  </r>
  <r>
    <s v="B110020316"/>
    <x v="4"/>
    <x v="1"/>
    <s v="Built-in"/>
    <x v="2"/>
    <b v="1"/>
    <n v="4700"/>
    <n v="5000"/>
    <n v="4850"/>
    <s v="Environmental fee per unit"/>
    <n v="8.5"/>
    <n v="792"/>
    <m/>
    <m/>
  </r>
  <r>
    <s v="B110020523"/>
    <x v="4"/>
    <x v="1"/>
    <s v="Built-in"/>
    <x v="2"/>
    <b v="1"/>
    <n v="48"/>
    <n v="50"/>
    <n v="49"/>
    <s v="Environmental fee per unit"/>
    <n v="0.08"/>
    <n v="761"/>
    <m/>
    <m/>
  </r>
  <r>
    <s v="B110020682"/>
    <x v="4"/>
    <x v="1"/>
    <s v="Built-in"/>
    <x v="2"/>
    <b v="1"/>
    <n v="5000"/>
    <n v="5500"/>
    <n v="5250"/>
    <s v="Environmental fee per unit"/>
    <n v="27.5"/>
    <n v="793"/>
    <m/>
    <m/>
  </r>
  <r>
    <s v="B110020686"/>
    <x v="4"/>
    <x v="1"/>
    <s v="Built-in"/>
    <x v="2"/>
    <b v="1"/>
    <n v="500"/>
    <n v="750"/>
    <n v="625"/>
    <s v="Environmental fee per unit"/>
    <n v="2.1"/>
    <n v="777"/>
    <m/>
    <m/>
  </r>
  <r>
    <s v="B110020921"/>
    <x v="4"/>
    <x v="1"/>
    <s v="Built-in"/>
    <x v="2"/>
    <b v="1"/>
    <n v="50"/>
    <n v="70"/>
    <n v="60"/>
    <s v="Environmental fee per unit"/>
    <n v="0.18"/>
    <n v="762"/>
    <m/>
    <m/>
  </r>
  <r>
    <s v="B110020418"/>
    <x v="4"/>
    <x v="1"/>
    <s v="Built-in"/>
    <x v="2"/>
    <b v="1"/>
    <n v="5500"/>
    <n v="6000"/>
    <n v="5750"/>
    <s v="Environmental fee per unit"/>
    <n v="27.5"/>
    <n v="794"/>
    <m/>
    <m/>
  </r>
  <r>
    <s v="B110020215"/>
    <x v="4"/>
    <x v="1"/>
    <s v="Built-in"/>
    <x v="2"/>
    <b v="1"/>
    <n v="60000"/>
    <n v="100000"/>
    <m/>
    <m/>
    <m/>
    <n v="816"/>
    <m/>
    <m/>
  </r>
  <r>
    <s v="B110020334"/>
    <x v="4"/>
    <x v="1"/>
    <s v="Built-in"/>
    <x v="2"/>
    <b v="1"/>
    <n v="6000"/>
    <n v="6500"/>
    <n v="6250"/>
    <s v="Environmental fee per unit"/>
    <n v="27.5"/>
    <n v="795"/>
    <m/>
    <m/>
  </r>
  <r>
    <s v="B110020412"/>
    <x v="4"/>
    <x v="1"/>
    <s v="Built-in"/>
    <x v="2"/>
    <b v="1"/>
    <n v="6500"/>
    <n v="7000"/>
    <n v="6750"/>
    <s v="Environmental fee per unit"/>
    <n v="27.5"/>
    <n v="796"/>
    <m/>
    <m/>
  </r>
  <r>
    <s v="B110020695"/>
    <x v="4"/>
    <x v="1"/>
    <s v="Built-in"/>
    <x v="2"/>
    <b v="1"/>
    <n v="6"/>
    <n v="8"/>
    <n v="7"/>
    <s v="Environmental fee per unit"/>
    <n v="0.08"/>
    <n v="740"/>
    <m/>
    <m/>
  </r>
  <r>
    <s v="B110020713"/>
    <x v="4"/>
    <x v="1"/>
    <s v="Built-in"/>
    <x v="2"/>
    <b v="1"/>
    <n v="7000"/>
    <n v="7500"/>
    <n v="7250"/>
    <s v="Environmental fee per unit"/>
    <n v="27.5"/>
    <n v="797"/>
    <m/>
    <m/>
  </r>
  <r>
    <s v="B110020590"/>
    <x v="4"/>
    <x v="1"/>
    <s v="Built-in"/>
    <x v="2"/>
    <b v="1"/>
    <n v="70"/>
    <n v="90"/>
    <n v="80"/>
    <s v="Environmental fee per unit"/>
    <n v="0.18"/>
    <n v="763"/>
    <m/>
    <m/>
  </r>
  <r>
    <s v="B110020302"/>
    <x v="4"/>
    <x v="1"/>
    <s v="Built-in"/>
    <x v="2"/>
    <b v="1"/>
    <n v="7500"/>
    <n v="8000"/>
    <n v="7750"/>
    <s v="Environmental fee per unit"/>
    <n v="27.5"/>
    <n v="798"/>
    <m/>
    <m/>
  </r>
  <r>
    <s v="B110020201"/>
    <x v="4"/>
    <x v="1"/>
    <s v="Built-in"/>
    <x v="2"/>
    <b v="1"/>
    <n v="750"/>
    <n v="1000"/>
    <n v="875"/>
    <s v="Environmental fee per unit"/>
    <n v="2.1"/>
    <n v="778"/>
    <m/>
    <m/>
  </r>
  <r>
    <s v="B110020567"/>
    <x v="4"/>
    <x v="1"/>
    <s v="Built-in"/>
    <x v="2"/>
    <b v="1"/>
    <n v="8000"/>
    <n v="8500"/>
    <n v="8250"/>
    <s v="Environmental fee per unit"/>
    <n v="27.5"/>
    <n v="799"/>
    <m/>
    <m/>
  </r>
  <r>
    <s v="B110020863"/>
    <x v="4"/>
    <x v="1"/>
    <s v="Built-in"/>
    <x v="2"/>
    <b v="1"/>
    <n v="8"/>
    <n v="10"/>
    <n v="9"/>
    <s v="Environmental fee per unit"/>
    <n v="0.08"/>
    <n v="741"/>
    <m/>
    <m/>
  </r>
  <r>
    <s v="B110020196"/>
    <x v="4"/>
    <x v="1"/>
    <s v="Built-in"/>
    <x v="2"/>
    <b v="1"/>
    <n v="8500"/>
    <n v="9000"/>
    <n v="8750"/>
    <s v="Environmental fee per unit"/>
    <n v="27.5"/>
    <n v="800"/>
    <m/>
    <m/>
  </r>
  <r>
    <s v="B110020430"/>
    <x v="4"/>
    <x v="1"/>
    <s v="Built-in"/>
    <x v="2"/>
    <b v="1"/>
    <n v="9000"/>
    <n v="9500"/>
    <n v="9250"/>
    <s v="Environmental fee per unit"/>
    <n v="27.5"/>
    <n v="801"/>
    <m/>
    <m/>
  </r>
  <r>
    <s v="B110020194"/>
    <x v="4"/>
    <x v="1"/>
    <s v="Built-in"/>
    <x v="2"/>
    <b v="1"/>
    <n v="90"/>
    <n v="110"/>
    <n v="100"/>
    <s v="Environmental fee per unit"/>
    <n v="0.18"/>
    <n v="764"/>
    <m/>
    <m/>
  </r>
  <r>
    <s v="B110020388"/>
    <x v="4"/>
    <x v="1"/>
    <s v="Built-in"/>
    <x v="2"/>
    <b v="1"/>
    <n v="9500"/>
    <n v="10000"/>
    <n v="9750"/>
    <s v="Environmental fee per unit"/>
    <n v="27.5"/>
    <n v="802"/>
    <m/>
    <m/>
  </r>
  <r>
    <s v="B110020408"/>
    <x v="4"/>
    <x v="0"/>
    <s v="Built-in"/>
    <x v="2"/>
    <b v="1"/>
    <n v="0"/>
    <n v="2"/>
    <n v="1"/>
    <s v="Environmental fee per unit"/>
    <n v="0.08"/>
    <n v="195"/>
    <m/>
    <m/>
  </r>
  <r>
    <s v="B110020464"/>
    <x v="4"/>
    <x v="0"/>
    <s v="Built-in"/>
    <x v="2"/>
    <b v="1"/>
    <n v="1000"/>
    <n v="1250"/>
    <n v="1125"/>
    <s v="Environmental fee per unit"/>
    <n v="2.1"/>
    <n v="237"/>
    <m/>
    <m/>
  </r>
  <r>
    <s v="B110020505"/>
    <x v="4"/>
    <x v="0"/>
    <s v="Built-in"/>
    <x v="2"/>
    <b v="1"/>
    <n v="10"/>
    <n v="12"/>
    <n v="11"/>
    <s v="Environmental fee per unit"/>
    <n v="0.08"/>
    <n v="200"/>
    <m/>
    <m/>
  </r>
  <r>
    <s v="B110020738"/>
    <x v="4"/>
    <x v="0"/>
    <s v="Built-in"/>
    <x v="2"/>
    <b v="1"/>
    <n v="110"/>
    <n v="130"/>
    <n v="120"/>
    <s v="Environmental fee per unit"/>
    <n v="0.18"/>
    <n v="223"/>
    <m/>
    <m/>
  </r>
  <r>
    <s v="B110020093"/>
    <x v="4"/>
    <x v="0"/>
    <s v="Built-in"/>
    <x v="2"/>
    <b v="1"/>
    <n v="12"/>
    <n v="14"/>
    <n v="13"/>
    <s v="Environmental fee per unit"/>
    <n v="0.08"/>
    <n v="201"/>
    <m/>
    <m/>
  </r>
  <r>
    <s v="B110020003"/>
    <x v="4"/>
    <x v="0"/>
    <s v="Built-in"/>
    <x v="2"/>
    <b v="1"/>
    <n v="1250"/>
    <n v="1500"/>
    <n v="1375"/>
    <s v="Environmental fee per unit"/>
    <n v="2.1"/>
    <n v="238"/>
    <m/>
    <m/>
  </r>
  <r>
    <s v="B110020117"/>
    <x v="4"/>
    <x v="0"/>
    <s v="Built-in"/>
    <x v="2"/>
    <b v="1"/>
    <n v="130"/>
    <n v="150"/>
    <n v="140"/>
    <s v="Environmental fee per unit"/>
    <n v="0.18"/>
    <n v="224"/>
    <m/>
    <m/>
  </r>
  <r>
    <s v="B110020773"/>
    <x v="4"/>
    <x v="0"/>
    <s v="Built-in"/>
    <x v="2"/>
    <b v="1"/>
    <n v="14"/>
    <n v="16"/>
    <n v="15"/>
    <s v="Environmental fee per unit"/>
    <n v="0.08"/>
    <n v="202"/>
    <m/>
    <m/>
  </r>
  <r>
    <s v="B110020976"/>
    <x v="4"/>
    <x v="0"/>
    <s v="Built-in"/>
    <x v="2"/>
    <b v="1"/>
    <n v="1500"/>
    <n v="1750"/>
    <n v="1625"/>
    <s v="Environmental fee per unit"/>
    <n v="2.1"/>
    <n v="239"/>
    <m/>
    <m/>
  </r>
  <r>
    <s v="B110020698"/>
    <x v="4"/>
    <x v="0"/>
    <s v="Built-in"/>
    <x v="2"/>
    <b v="1"/>
    <n v="150"/>
    <n v="185"/>
    <n v="167.5"/>
    <s v="Environmental fee per unit"/>
    <n v="0.55000000000000004"/>
    <n v="225"/>
    <m/>
    <m/>
  </r>
  <r>
    <s v="B110020231"/>
    <x v="4"/>
    <x v="0"/>
    <s v="Built-in"/>
    <x v="2"/>
    <b v="1"/>
    <n v="15"/>
    <n v="20"/>
    <n v="17.5"/>
    <s v="Environmental fee per unit"/>
    <n v="0.08"/>
    <s v="B110020910"/>
    <s v="123"/>
    <m/>
  </r>
  <r>
    <s v="B110020048"/>
    <x v="4"/>
    <x v="0"/>
    <s v="Built-in"/>
    <x v="2"/>
    <b v="1"/>
    <n v="16"/>
    <n v="18"/>
    <n v="17"/>
    <s v="Environmental fee per unit"/>
    <n v="0.08"/>
    <n v="203"/>
    <m/>
    <m/>
  </r>
  <r>
    <s v="B110020739"/>
    <x v="4"/>
    <x v="0"/>
    <s v="Built-in"/>
    <x v="2"/>
    <b v="1"/>
    <n v="1750"/>
    <n v="2000"/>
    <n v="1875"/>
    <s v="Environmental fee per unit"/>
    <n v="2.1"/>
    <n v="240"/>
    <m/>
    <m/>
  </r>
  <r>
    <s v="B110020881"/>
    <x v="4"/>
    <x v="0"/>
    <s v="Built-in"/>
    <x v="2"/>
    <b v="1"/>
    <n v="18"/>
    <n v="20"/>
    <n v="19"/>
    <s v="Environmental fee per unit"/>
    <n v="0.08"/>
    <n v="204"/>
    <m/>
    <m/>
  </r>
  <r>
    <s v="B110020906"/>
    <x v="4"/>
    <x v="0"/>
    <s v="Built-in"/>
    <x v="2"/>
    <b v="1"/>
    <n v="185"/>
    <n v="220"/>
    <n v="202.5"/>
    <s v="Environmental fee per unit"/>
    <n v="0.55000000000000004"/>
    <n v="226"/>
    <m/>
    <m/>
  </r>
  <r>
    <s v="B110020896"/>
    <x v="4"/>
    <x v="0"/>
    <s v="Built-in"/>
    <x v="2"/>
    <b v="1"/>
    <n v="2000"/>
    <n v="2300"/>
    <n v="2150"/>
    <s v="Environmental fee per unit"/>
    <n v="8.5"/>
    <n v="241"/>
    <m/>
    <m/>
  </r>
  <r>
    <s v="B110020112"/>
    <x v="4"/>
    <x v="0"/>
    <s v="Built-in"/>
    <x v="2"/>
    <b v="1"/>
    <n v="20"/>
    <n v="22"/>
    <n v="21"/>
    <s v="Environmental fee per unit"/>
    <n v="0.08"/>
    <n v="205"/>
    <m/>
    <m/>
  </r>
  <r>
    <s v="B110020549"/>
    <x v="4"/>
    <x v="0"/>
    <s v="Built-in"/>
    <x v="2"/>
    <b v="1"/>
    <n v="220"/>
    <n v="255"/>
    <n v="237.5"/>
    <s v="Environmental fee per unit"/>
    <n v="0.55000000000000004"/>
    <n v="227"/>
    <m/>
    <m/>
  </r>
  <r>
    <s v="B110020156"/>
    <x v="4"/>
    <x v="0"/>
    <s v="Built-in"/>
    <x v="2"/>
    <b v="1"/>
    <n v="22"/>
    <n v="24"/>
    <n v="23"/>
    <s v="Environmental fee per unit"/>
    <n v="0.08"/>
    <n v="206"/>
    <m/>
    <m/>
  </r>
  <r>
    <s v="B110020736"/>
    <x v="4"/>
    <x v="0"/>
    <s v="Built-in"/>
    <x v="2"/>
    <b v="1"/>
    <n v="2300"/>
    <n v="2600"/>
    <n v="2450"/>
    <s v="Environmental fee per unit"/>
    <n v="8.5"/>
    <n v="242"/>
    <m/>
    <m/>
  </r>
  <r>
    <s v="B110020642"/>
    <x v="4"/>
    <x v="0"/>
    <s v="Built-in"/>
    <x v="2"/>
    <b v="1"/>
    <n v="24"/>
    <n v="26"/>
    <n v="25"/>
    <s v="Environmental fee per unit"/>
    <n v="0.08"/>
    <n v="207"/>
    <m/>
    <m/>
  </r>
  <r>
    <s v="B110020370"/>
    <x v="4"/>
    <x v="0"/>
    <s v="Built-in"/>
    <x v="2"/>
    <b v="1"/>
    <n v="2"/>
    <n v="4"/>
    <n v="3"/>
    <s v="Environmental fee per unit"/>
    <n v="0.08"/>
    <n v="196"/>
    <m/>
    <m/>
  </r>
  <r>
    <s v="B110020768"/>
    <x v="4"/>
    <x v="0"/>
    <s v="Built-in"/>
    <x v="2"/>
    <b v="1"/>
    <n v="255"/>
    <n v="290"/>
    <n v="272.5"/>
    <s v="Environmental fee per unit"/>
    <n v="0.55000000000000004"/>
    <n v="228"/>
    <m/>
    <m/>
  </r>
  <r>
    <s v="B110020269"/>
    <x v="4"/>
    <x v="0"/>
    <s v="Built-in"/>
    <x v="2"/>
    <b v="1"/>
    <n v="2600"/>
    <n v="2900"/>
    <n v="2750"/>
    <s v="Environmental fee per unit"/>
    <n v="8.5"/>
    <n v="243"/>
    <m/>
    <m/>
  </r>
  <r>
    <s v="B110020163"/>
    <x v="4"/>
    <x v="0"/>
    <s v="Built-in"/>
    <x v="2"/>
    <b v="1"/>
    <n v="26"/>
    <n v="28"/>
    <n v="27"/>
    <s v="Environmental fee per unit"/>
    <n v="0.08"/>
    <n v="208"/>
    <m/>
    <m/>
  </r>
  <r>
    <s v="B110020811"/>
    <x v="4"/>
    <x v="0"/>
    <s v="Built-in"/>
    <x v="2"/>
    <b v="1"/>
    <n v="28"/>
    <n v="30"/>
    <n v="29"/>
    <s v="Environmental fee per unit"/>
    <n v="0.08"/>
    <n v="209"/>
    <m/>
    <m/>
  </r>
  <r>
    <s v="B110020995"/>
    <x v="4"/>
    <x v="0"/>
    <s v="Built-in"/>
    <x v="2"/>
    <b v="1"/>
    <n v="2900"/>
    <n v="3200"/>
    <n v="3050"/>
    <s v="Environmental fee per unit"/>
    <n v="8.5"/>
    <n v="244"/>
    <m/>
    <m/>
  </r>
  <r>
    <s v="B110020273"/>
    <x v="4"/>
    <x v="0"/>
    <s v="Built-in"/>
    <x v="2"/>
    <b v="1"/>
    <n v="290"/>
    <n v="325"/>
    <n v="307.5"/>
    <s v="Environmental fee per unit"/>
    <n v="0.55000000000000004"/>
    <n v="229"/>
    <m/>
    <m/>
  </r>
  <r>
    <s v="B110020696"/>
    <x v="4"/>
    <x v="0"/>
    <s v="Built-in"/>
    <x v="2"/>
    <b v="1"/>
    <n v="30"/>
    <n v="32"/>
    <n v="31"/>
    <s v="Environmental fee per unit"/>
    <n v="0.08"/>
    <n v="210"/>
    <m/>
    <m/>
  </r>
  <r>
    <s v="B110020512"/>
    <x v="4"/>
    <x v="0"/>
    <s v="Built-in"/>
    <x v="2"/>
    <b v="1"/>
    <n v="3200"/>
    <n v="3500"/>
    <n v="3350"/>
    <s v="Environmental fee per unit"/>
    <n v="8.5"/>
    <n v="245"/>
    <m/>
    <m/>
  </r>
  <r>
    <s v="B110020432"/>
    <x v="4"/>
    <x v="0"/>
    <s v="Built-in"/>
    <x v="2"/>
    <b v="1"/>
    <n v="32"/>
    <n v="34"/>
    <n v="33"/>
    <s v="Environmental fee per unit"/>
    <n v="0.08"/>
    <n v="211"/>
    <m/>
    <m/>
  </r>
  <r>
    <s v="B110020787"/>
    <x v="4"/>
    <x v="0"/>
    <s v="Built-in"/>
    <x v="2"/>
    <b v="1"/>
    <n v="325"/>
    <n v="360"/>
    <n v="342.5"/>
    <s v="Environmental fee per unit"/>
    <n v="0.55000000000000004"/>
    <n v="230"/>
    <m/>
    <m/>
  </r>
  <r>
    <s v="B110020128"/>
    <x v="4"/>
    <x v="0"/>
    <s v="Built-in"/>
    <x v="2"/>
    <b v="1"/>
    <n v="3"/>
    <n v="3"/>
    <n v="3"/>
    <s v="Environmental fee per unit"/>
    <n v="0.08"/>
    <s v="B209020670"/>
    <s v="ML2016"/>
    <m/>
  </r>
  <r>
    <s v="B110020075"/>
    <x v="4"/>
    <x v="0"/>
    <s v="Built-in"/>
    <x v="2"/>
    <b v="1"/>
    <n v="3"/>
    <n v="3"/>
    <n v="3"/>
    <s v="Environmental fee per unit"/>
    <n v="0.08"/>
    <s v="B209020710"/>
    <s v="ML2430"/>
    <m/>
  </r>
  <r>
    <s v="B110020845"/>
    <x v="4"/>
    <x v="0"/>
    <s v="Built-in"/>
    <x v="2"/>
    <b v="1"/>
    <n v="3"/>
    <n v="3"/>
    <n v="3"/>
    <s v="Environmental fee per unit"/>
    <n v="0.08"/>
    <s v="B209020700"/>
    <s v="VL2320"/>
    <m/>
  </r>
  <r>
    <s v="B110020610"/>
    <x v="4"/>
    <x v="0"/>
    <s v="Built-in"/>
    <x v="2"/>
    <b v="1"/>
    <n v="34"/>
    <n v="36"/>
    <n v="35"/>
    <s v="Environmental fee per unit"/>
    <n v="0.08"/>
    <n v="212"/>
    <m/>
    <m/>
  </r>
  <r>
    <s v="B110020780"/>
    <x v="4"/>
    <x v="0"/>
    <s v="Built-in"/>
    <x v="2"/>
    <b v="1"/>
    <n v="3500"/>
    <n v="3800"/>
    <n v="3650"/>
    <s v="Environmental fee per unit"/>
    <n v="8.5"/>
    <n v="246"/>
    <m/>
    <m/>
  </r>
  <r>
    <s v="B110020656"/>
    <x v="4"/>
    <x v="0"/>
    <s v="Built-in"/>
    <x v="2"/>
    <b v="1"/>
    <n v="360"/>
    <n v="395"/>
    <n v="377.5"/>
    <s v="Environmental fee per unit"/>
    <n v="0.55000000000000004"/>
    <n v="231"/>
    <m/>
    <m/>
  </r>
  <r>
    <s v="B110020065"/>
    <x v="4"/>
    <x v="0"/>
    <s v="Built-in"/>
    <x v="2"/>
    <b v="1"/>
    <n v="36"/>
    <n v="38"/>
    <n v="37"/>
    <s v="Environmental fee per unit"/>
    <n v="0.08"/>
    <n v="213"/>
    <m/>
    <m/>
  </r>
  <r>
    <s v="B110020182"/>
    <x v="4"/>
    <x v="0"/>
    <s v="Built-in"/>
    <x v="2"/>
    <b v="1"/>
    <n v="3800"/>
    <n v="4100"/>
    <n v="3950"/>
    <s v="Environmental fee per unit"/>
    <n v="8.5"/>
    <n v="247"/>
    <m/>
    <m/>
  </r>
  <r>
    <s v="B110020394"/>
    <x v="4"/>
    <x v="0"/>
    <s v="Built-in"/>
    <x v="2"/>
    <b v="1"/>
    <n v="38"/>
    <n v="40"/>
    <n v="39"/>
    <s v="Environmental fee per unit"/>
    <n v="0.08"/>
    <n v="214"/>
    <m/>
    <m/>
  </r>
  <r>
    <s v="B110020348"/>
    <x v="4"/>
    <x v="0"/>
    <s v="Built-in"/>
    <x v="2"/>
    <b v="1"/>
    <n v="395"/>
    <n v="430"/>
    <n v="412.5"/>
    <s v="Environmental fee per unit"/>
    <n v="0.55000000000000004"/>
    <n v="232"/>
    <m/>
    <m/>
  </r>
  <r>
    <s v="B110020390"/>
    <x v="4"/>
    <x v="0"/>
    <s v="Built-in"/>
    <x v="2"/>
    <b v="1"/>
    <n v="40"/>
    <n v="42"/>
    <n v="41"/>
    <s v="Environmental fee per unit"/>
    <n v="0.08"/>
    <n v="215"/>
    <m/>
    <m/>
  </r>
  <r>
    <s v="B110020519"/>
    <x v="4"/>
    <x v="0"/>
    <s v="Built-in"/>
    <x v="2"/>
    <b v="1"/>
    <n v="4100"/>
    <n v="4400"/>
    <n v="4250"/>
    <s v="Environmental fee per unit"/>
    <n v="8.5"/>
    <n v="248"/>
    <m/>
    <m/>
  </r>
  <r>
    <s v="B110020479"/>
    <x v="4"/>
    <x v="0"/>
    <s v="Built-in"/>
    <x v="2"/>
    <b v="1"/>
    <n v="42"/>
    <n v="44"/>
    <n v="43"/>
    <s v="Environmental fee per unit"/>
    <n v="0.08"/>
    <n v="216"/>
    <m/>
    <m/>
  </r>
  <r>
    <s v="B110020114"/>
    <x v="4"/>
    <x v="0"/>
    <s v="Built-in"/>
    <x v="2"/>
    <b v="1"/>
    <n v="430"/>
    <n v="465"/>
    <n v="447.5"/>
    <s v="Environmental fee per unit"/>
    <n v="0.55000000000000004"/>
    <n v="233"/>
    <m/>
    <m/>
  </r>
  <r>
    <s v="B110020934"/>
    <x v="4"/>
    <x v="0"/>
    <s v="Built-in"/>
    <x v="2"/>
    <b v="1"/>
    <n v="4400"/>
    <n v="4700"/>
    <n v="4550"/>
    <s v="Environmental fee per unit"/>
    <n v="8.5"/>
    <n v="249"/>
    <m/>
    <m/>
  </r>
  <r>
    <s v="B110020541"/>
    <x v="4"/>
    <x v="0"/>
    <s v="Built-in"/>
    <x v="2"/>
    <b v="1"/>
    <n v="44"/>
    <n v="46"/>
    <n v="45"/>
    <s v="Environmental fee per unit"/>
    <n v="0.08"/>
    <n v="217"/>
    <m/>
    <m/>
  </r>
  <r>
    <s v="B110020257"/>
    <x v="4"/>
    <x v="0"/>
    <s v="Built-in"/>
    <x v="2"/>
    <b v="1"/>
    <n v="46"/>
    <n v="48"/>
    <n v="47"/>
    <s v="Environmental fee per unit"/>
    <n v="0.08"/>
    <n v="218"/>
    <m/>
    <m/>
  </r>
  <r>
    <s v="B110020300"/>
    <x v="4"/>
    <x v="0"/>
    <s v="Built-in"/>
    <x v="2"/>
    <b v="1"/>
    <n v="465"/>
    <n v="500"/>
    <n v="482.5"/>
    <s v="Environmental fee per unit"/>
    <n v="0.55000000000000004"/>
    <n v="234"/>
    <m/>
    <m/>
  </r>
  <r>
    <s v="B110020224"/>
    <x v="4"/>
    <x v="0"/>
    <s v="Built-in"/>
    <x v="2"/>
    <b v="1"/>
    <n v="4"/>
    <n v="6"/>
    <n v="5"/>
    <s v="Environmental fee per unit"/>
    <n v="0.08"/>
    <n v="197"/>
    <m/>
    <m/>
  </r>
  <r>
    <s v="B110020108"/>
    <x v="4"/>
    <x v="0"/>
    <s v="Built-in"/>
    <x v="2"/>
    <b v="1"/>
    <n v="4700"/>
    <n v="5000"/>
    <n v="4850"/>
    <s v="Environmental fee per unit"/>
    <n v="8.5"/>
    <n v="250"/>
    <m/>
    <m/>
  </r>
  <r>
    <s v="B110020994"/>
    <x v="4"/>
    <x v="0"/>
    <s v="Built-in"/>
    <x v="2"/>
    <b v="1"/>
    <n v="48"/>
    <n v="50"/>
    <n v="49"/>
    <s v="Environmental fee per unit"/>
    <n v="0.08"/>
    <n v="219"/>
    <m/>
    <m/>
  </r>
  <r>
    <s v="B110020445"/>
    <x v="4"/>
    <x v="0"/>
    <s v="Built-in"/>
    <x v="2"/>
    <b v="1"/>
    <n v="500"/>
    <n v="750"/>
    <n v="625"/>
    <s v="Environmental fee per unit"/>
    <n v="2.1"/>
    <n v="235"/>
    <m/>
    <m/>
  </r>
  <r>
    <s v="B110020566"/>
    <x v="4"/>
    <x v="0"/>
    <s v="Built-in"/>
    <x v="2"/>
    <b v="1"/>
    <n v="50"/>
    <n v="70"/>
    <n v="60"/>
    <s v="Environmental fee per unit"/>
    <n v="0.18"/>
    <n v="220"/>
    <m/>
    <m/>
  </r>
  <r>
    <s v="B110020141"/>
    <x v="4"/>
    <x v="0"/>
    <s v="Built-in"/>
    <x v="2"/>
    <b v="1"/>
    <n v="6"/>
    <n v="8"/>
    <n v="7"/>
    <s v="Environmental fee per unit"/>
    <n v="0.08"/>
    <n v="198"/>
    <m/>
    <m/>
  </r>
  <r>
    <s v="B110020965"/>
    <x v="4"/>
    <x v="0"/>
    <s v="Built-in"/>
    <x v="2"/>
    <b v="1"/>
    <n v="70"/>
    <n v="90"/>
    <n v="80"/>
    <s v="Environmental fee per unit"/>
    <n v="0.18"/>
    <n v="221"/>
    <m/>
    <m/>
  </r>
  <r>
    <s v="B110020161"/>
    <x v="4"/>
    <x v="0"/>
    <s v="Built-in"/>
    <x v="2"/>
    <b v="1"/>
    <n v="750"/>
    <n v="1000"/>
    <n v="875"/>
    <s v="Environmental fee per unit"/>
    <n v="2.1"/>
    <n v="236"/>
    <m/>
    <m/>
  </r>
  <r>
    <s v="B110020521"/>
    <x v="4"/>
    <x v="0"/>
    <s v="Built-in"/>
    <x v="2"/>
    <b v="1"/>
    <n v="8"/>
    <n v="10"/>
    <n v="9"/>
    <s v="Environmental fee per unit"/>
    <n v="0.08"/>
    <n v="199"/>
    <m/>
    <m/>
  </r>
  <r>
    <s v="B110020011"/>
    <x v="4"/>
    <x v="0"/>
    <s v="Built-in"/>
    <x v="2"/>
    <b v="1"/>
    <n v="90"/>
    <n v="110"/>
    <n v="100"/>
    <s v="Environmental fee per unit"/>
    <n v="0.18"/>
    <n v="222"/>
    <m/>
    <m/>
  </r>
  <r>
    <s v="B114020912"/>
    <x v="4"/>
    <x v="1"/>
    <s v="Built-in"/>
    <x v="9"/>
    <b v="0"/>
    <n v="0"/>
    <n v="2"/>
    <n v="1"/>
    <s v="Environmental fee per unit"/>
    <n v="0.11"/>
    <n v="903"/>
    <m/>
    <m/>
  </r>
  <r>
    <s v="B114020765"/>
    <x v="4"/>
    <x v="1"/>
    <s v="Built-in"/>
    <x v="9"/>
    <b v="0"/>
    <n v="100000"/>
    <n v="150000"/>
    <m/>
    <m/>
    <m/>
    <n v="983"/>
    <m/>
    <m/>
  </r>
  <r>
    <s v="B114020589"/>
    <x v="4"/>
    <x v="1"/>
    <s v="Built-in"/>
    <x v="9"/>
    <b v="0"/>
    <n v="10000"/>
    <n v="10500"/>
    <m/>
    <s v="Environmental fee per kg"/>
    <n v="4.5"/>
    <n v="969"/>
    <m/>
    <m/>
  </r>
  <r>
    <s v="B114020236"/>
    <x v="4"/>
    <x v="1"/>
    <s v="Built-in"/>
    <x v="9"/>
    <b v="0"/>
    <n v="1000"/>
    <n v="1250"/>
    <n v="1125"/>
    <s v="Environmental fee per unit"/>
    <n v="5.63"/>
    <n v="945"/>
    <m/>
    <m/>
  </r>
  <r>
    <s v="B114020913"/>
    <x v="4"/>
    <x v="1"/>
    <s v="Built-in"/>
    <x v="9"/>
    <b v="0"/>
    <n v="10"/>
    <n v="12"/>
    <n v="11"/>
    <s v="Environmental fee per unit"/>
    <n v="0.11"/>
    <n v="908"/>
    <m/>
    <m/>
  </r>
  <r>
    <s v="B114020389"/>
    <x v="4"/>
    <x v="1"/>
    <s v="Built-in"/>
    <x v="9"/>
    <b v="0"/>
    <n v="10500"/>
    <n v="11000"/>
    <m/>
    <s v="Environmental fee per kg"/>
    <n v="4.5"/>
    <n v="970"/>
    <m/>
    <m/>
  </r>
  <r>
    <s v="B114020488"/>
    <x v="4"/>
    <x v="1"/>
    <s v="Built-in"/>
    <x v="9"/>
    <b v="0"/>
    <n v="11000"/>
    <n v="11500"/>
    <m/>
    <s v="Environmental fee per kg"/>
    <n v="4.5"/>
    <n v="971"/>
    <m/>
    <m/>
  </r>
  <r>
    <s v="B114020244"/>
    <x v="4"/>
    <x v="1"/>
    <s v="Built-in"/>
    <x v="9"/>
    <b v="0"/>
    <n v="110"/>
    <n v="130"/>
    <n v="120"/>
    <s v="Environmental fee per unit"/>
    <n v="0.45"/>
    <n v="931"/>
    <m/>
    <m/>
  </r>
  <r>
    <s v="B114020006"/>
    <x v="4"/>
    <x v="1"/>
    <s v="Built-in"/>
    <x v="9"/>
    <b v="0"/>
    <n v="11500"/>
    <n v="12000"/>
    <m/>
    <s v="Environmental fee per kg"/>
    <n v="4.5"/>
    <n v="972"/>
    <m/>
    <m/>
  </r>
  <r>
    <s v="B114020965"/>
    <x v="4"/>
    <x v="1"/>
    <s v="Built-in"/>
    <x v="9"/>
    <b v="0"/>
    <n v="12000"/>
    <n v="12500"/>
    <m/>
    <s v="Environmental fee per kg"/>
    <n v="4.5"/>
    <n v="973"/>
    <m/>
    <m/>
  </r>
  <r>
    <s v="B114020516"/>
    <x v="4"/>
    <x v="1"/>
    <s v="Built-in"/>
    <x v="9"/>
    <b v="0"/>
    <n v="12"/>
    <n v="14"/>
    <n v="13"/>
    <s v="Environmental fee per unit"/>
    <n v="0.11"/>
    <n v="909"/>
    <m/>
    <m/>
  </r>
  <r>
    <s v="B114020360"/>
    <x v="4"/>
    <x v="1"/>
    <s v="Built-in"/>
    <x v="9"/>
    <b v="0"/>
    <n v="12500"/>
    <n v="13000"/>
    <m/>
    <s v="Environmental fee per kg"/>
    <n v="4.5"/>
    <n v="974"/>
    <m/>
    <m/>
  </r>
  <r>
    <s v="B114020392"/>
    <x v="4"/>
    <x v="1"/>
    <s v="Built-in"/>
    <x v="9"/>
    <b v="0"/>
    <n v="1250"/>
    <n v="1500"/>
    <n v="1375"/>
    <s v="Environmental fee per unit"/>
    <n v="5.63"/>
    <n v="946"/>
    <m/>
    <m/>
  </r>
  <r>
    <s v="B114020305"/>
    <x v="4"/>
    <x v="1"/>
    <s v="Built-in"/>
    <x v="9"/>
    <b v="0"/>
    <n v="13000"/>
    <n v="13500"/>
    <m/>
    <s v="Environmental fee per kg"/>
    <n v="4.5"/>
    <n v="975"/>
    <m/>
    <m/>
  </r>
  <r>
    <s v="B114020281"/>
    <x v="4"/>
    <x v="1"/>
    <s v="Built-in"/>
    <x v="9"/>
    <b v="0"/>
    <n v="130"/>
    <n v="150"/>
    <n v="140"/>
    <s v="Environmental fee per unit"/>
    <n v="0.45"/>
    <n v="932"/>
    <m/>
    <m/>
  </r>
  <r>
    <s v="B114020771"/>
    <x v="4"/>
    <x v="1"/>
    <s v="Built-in"/>
    <x v="9"/>
    <b v="0"/>
    <n v="13500"/>
    <n v="14000"/>
    <m/>
    <s v="Environmental fee per kg"/>
    <n v="4.5"/>
    <n v="976"/>
    <m/>
    <m/>
  </r>
  <r>
    <s v="B114020399"/>
    <x v="4"/>
    <x v="1"/>
    <s v="Built-in"/>
    <x v="9"/>
    <b v="0"/>
    <n v="14000"/>
    <n v="14500"/>
    <m/>
    <s v="Environmental fee per kg"/>
    <n v="4.5"/>
    <n v="977"/>
    <m/>
    <m/>
  </r>
  <r>
    <s v="B114020436"/>
    <x v="4"/>
    <x v="1"/>
    <s v="Built-in"/>
    <x v="9"/>
    <b v="0"/>
    <n v="14"/>
    <n v="16"/>
    <n v="15"/>
    <s v="Environmental fee per unit"/>
    <n v="0.11"/>
    <n v="910"/>
    <m/>
    <m/>
  </r>
  <r>
    <s v="B114020873"/>
    <x v="4"/>
    <x v="1"/>
    <s v="Built-in"/>
    <x v="9"/>
    <b v="0"/>
    <n v="14500"/>
    <n v="15000"/>
    <m/>
    <s v="Environmental fee per kg"/>
    <n v="4.5"/>
    <n v="978"/>
    <m/>
    <m/>
  </r>
  <r>
    <s v="B114020752"/>
    <x v="4"/>
    <x v="1"/>
    <s v="Built-in"/>
    <x v="9"/>
    <b v="0"/>
    <n v="150000"/>
    <n v="200000"/>
    <m/>
    <m/>
    <m/>
    <n v="984"/>
    <m/>
    <m/>
  </r>
  <r>
    <s v="B114020976"/>
    <x v="4"/>
    <x v="1"/>
    <s v="Built-in"/>
    <x v="9"/>
    <b v="0"/>
    <n v="15000"/>
    <n v="20000"/>
    <m/>
    <s v="Environmental fee per kg"/>
    <n v="4.5"/>
    <n v="979"/>
    <m/>
    <m/>
  </r>
  <r>
    <s v="B114020710"/>
    <x v="4"/>
    <x v="1"/>
    <s v="Built-in"/>
    <x v="9"/>
    <b v="0"/>
    <n v="1500"/>
    <n v="1750"/>
    <n v="1625"/>
    <s v="Environmental fee per unit"/>
    <n v="5.63"/>
    <n v="947"/>
    <m/>
    <m/>
  </r>
  <r>
    <s v="B114020450"/>
    <x v="4"/>
    <x v="1"/>
    <s v="Built-in"/>
    <x v="9"/>
    <b v="0"/>
    <n v="150"/>
    <n v="185"/>
    <n v="167.5"/>
    <s v="Environmental fee per unit"/>
    <n v="1.46"/>
    <n v="933"/>
    <m/>
    <m/>
  </r>
  <r>
    <s v="B114020850"/>
    <x v="4"/>
    <x v="1"/>
    <s v="Built-in"/>
    <x v="9"/>
    <b v="0"/>
    <n v="16"/>
    <n v="18"/>
    <n v="17"/>
    <s v="Environmental fee per unit"/>
    <n v="0.11"/>
    <n v="911"/>
    <m/>
    <m/>
  </r>
  <r>
    <s v="B114020156"/>
    <x v="4"/>
    <x v="1"/>
    <s v="Built-in"/>
    <x v="9"/>
    <b v="0"/>
    <n v="1750"/>
    <n v="2000"/>
    <n v="1875"/>
    <s v="Environmental fee per unit"/>
    <n v="5.63"/>
    <n v="948"/>
    <m/>
    <m/>
  </r>
  <r>
    <s v="B114020928"/>
    <x v="4"/>
    <x v="1"/>
    <s v="Built-in"/>
    <x v="9"/>
    <b v="0"/>
    <n v="18"/>
    <n v="20"/>
    <n v="19"/>
    <s v="Environmental fee per unit"/>
    <n v="0.11"/>
    <n v="912"/>
    <m/>
    <m/>
  </r>
  <r>
    <s v="B114020079"/>
    <x v="4"/>
    <x v="1"/>
    <s v="Built-in"/>
    <x v="9"/>
    <b v="0"/>
    <n v="185"/>
    <n v="220"/>
    <n v="202.5"/>
    <s v="Environmental fee per unit"/>
    <n v="1.46"/>
    <n v="934"/>
    <m/>
    <m/>
  </r>
  <r>
    <s v="B114020559"/>
    <x v="4"/>
    <x v="1"/>
    <s v="Built-in"/>
    <x v="9"/>
    <b v="0"/>
    <n v="200000"/>
    <n v="999999999"/>
    <m/>
    <m/>
    <m/>
    <n v="985"/>
    <m/>
    <m/>
  </r>
  <r>
    <s v="B114020855"/>
    <x v="4"/>
    <x v="1"/>
    <s v="Built-in"/>
    <x v="9"/>
    <b v="0"/>
    <n v="20000"/>
    <n v="25000"/>
    <m/>
    <s v="Environmental fee per kg"/>
    <n v="4.5"/>
    <n v="980"/>
    <m/>
    <m/>
  </r>
  <r>
    <s v="B114020723"/>
    <x v="4"/>
    <x v="1"/>
    <s v="Built-in"/>
    <x v="9"/>
    <b v="0"/>
    <n v="2000"/>
    <n v="2300"/>
    <m/>
    <s v="Environmental fee per kg"/>
    <n v="4.5"/>
    <n v="949"/>
    <m/>
    <m/>
  </r>
  <r>
    <s v="B114020561"/>
    <x v="4"/>
    <x v="1"/>
    <s v="Built-in"/>
    <x v="9"/>
    <b v="0"/>
    <n v="20"/>
    <n v="22"/>
    <n v="21"/>
    <s v="Environmental fee per unit"/>
    <n v="0.11"/>
    <n v="913"/>
    <m/>
    <m/>
  </r>
  <r>
    <s v="B114020292"/>
    <x v="4"/>
    <x v="1"/>
    <s v="Built-in"/>
    <x v="9"/>
    <b v="0"/>
    <n v="220"/>
    <n v="255"/>
    <n v="237.5"/>
    <s v="Environmental fee per unit"/>
    <n v="1.46"/>
    <n v="935"/>
    <m/>
    <m/>
  </r>
  <r>
    <s v="B114020456"/>
    <x v="4"/>
    <x v="1"/>
    <s v="Built-in"/>
    <x v="9"/>
    <b v="0"/>
    <n v="22"/>
    <n v="24"/>
    <n v="23"/>
    <s v="Environmental fee per unit"/>
    <n v="0.11"/>
    <n v="914"/>
    <m/>
    <m/>
  </r>
  <r>
    <s v="B114020424"/>
    <x v="4"/>
    <x v="1"/>
    <s v="Built-in"/>
    <x v="9"/>
    <b v="0"/>
    <n v="2300"/>
    <n v="2600"/>
    <m/>
    <s v="Environmental fee per kg"/>
    <n v="4.5"/>
    <n v="950"/>
    <m/>
    <m/>
  </r>
  <r>
    <s v="B114020918"/>
    <x v="4"/>
    <x v="1"/>
    <s v="Built-in"/>
    <x v="9"/>
    <b v="0"/>
    <n v="24"/>
    <n v="26"/>
    <n v="25"/>
    <s v="Environmental fee per unit"/>
    <n v="0.11"/>
    <n v="915"/>
    <m/>
    <m/>
  </r>
  <r>
    <s v="B114020453"/>
    <x v="4"/>
    <x v="1"/>
    <s v="Built-in"/>
    <x v="9"/>
    <b v="0"/>
    <n v="2"/>
    <n v="4"/>
    <n v="3"/>
    <s v="Environmental fee per unit"/>
    <n v="0.11"/>
    <n v="904"/>
    <m/>
    <m/>
  </r>
  <r>
    <s v="B114020429"/>
    <x v="4"/>
    <x v="1"/>
    <s v="Built-in"/>
    <x v="9"/>
    <b v="0"/>
    <n v="25000"/>
    <n v="60000"/>
    <m/>
    <m/>
    <m/>
    <n v="981"/>
    <m/>
    <m/>
  </r>
  <r>
    <s v="B114020240"/>
    <x v="4"/>
    <x v="1"/>
    <s v="Built-in"/>
    <x v="9"/>
    <b v="0"/>
    <n v="255"/>
    <n v="290"/>
    <n v="272.5"/>
    <s v="Environmental fee per unit"/>
    <n v="1.46"/>
    <n v="936"/>
    <m/>
    <m/>
  </r>
  <r>
    <s v="B114020417"/>
    <x v="4"/>
    <x v="1"/>
    <s v="Built-in"/>
    <x v="9"/>
    <b v="0"/>
    <n v="2600"/>
    <n v="2900"/>
    <m/>
    <s v="Environmental fee per kg"/>
    <n v="4.5"/>
    <n v="951"/>
    <m/>
    <m/>
  </r>
  <r>
    <s v="B114020162"/>
    <x v="4"/>
    <x v="1"/>
    <s v="Built-in"/>
    <x v="9"/>
    <b v="0"/>
    <n v="26"/>
    <n v="28"/>
    <n v="27"/>
    <s v="Environmental fee per unit"/>
    <n v="0.11"/>
    <n v="916"/>
    <m/>
    <m/>
  </r>
  <r>
    <s v="B114020761"/>
    <x v="4"/>
    <x v="1"/>
    <s v="Built-in"/>
    <x v="9"/>
    <b v="0"/>
    <n v="28"/>
    <n v="30"/>
    <n v="29"/>
    <s v="Environmental fee per unit"/>
    <n v="0.11"/>
    <n v="917"/>
    <m/>
    <m/>
  </r>
  <r>
    <s v="B114020555"/>
    <x v="4"/>
    <x v="1"/>
    <s v="Built-in"/>
    <x v="9"/>
    <b v="0"/>
    <n v="2900"/>
    <n v="3200"/>
    <m/>
    <s v="Environmental fee per kg"/>
    <n v="4.5"/>
    <n v="952"/>
    <m/>
    <m/>
  </r>
  <r>
    <s v="B114020278"/>
    <x v="4"/>
    <x v="1"/>
    <s v="Built-in"/>
    <x v="9"/>
    <b v="0"/>
    <n v="290"/>
    <n v="325"/>
    <n v="307.5"/>
    <s v="Environmental fee per unit"/>
    <n v="1.46"/>
    <n v="937"/>
    <m/>
    <m/>
  </r>
  <r>
    <s v="B114020882"/>
    <x v="4"/>
    <x v="1"/>
    <s v="Built-in"/>
    <x v="9"/>
    <b v="0"/>
    <n v="30"/>
    <n v="32"/>
    <n v="31"/>
    <s v="Environmental fee per unit"/>
    <n v="0.11"/>
    <n v="918"/>
    <m/>
    <m/>
  </r>
  <r>
    <s v="B114020477"/>
    <x v="4"/>
    <x v="1"/>
    <s v="Built-in"/>
    <x v="9"/>
    <b v="0"/>
    <n v="3200"/>
    <n v="3500"/>
    <m/>
    <s v="Environmental fee per kg"/>
    <n v="4.5"/>
    <n v="953"/>
    <m/>
    <m/>
  </r>
  <r>
    <s v="B114020486"/>
    <x v="4"/>
    <x v="1"/>
    <s v="Built-in"/>
    <x v="9"/>
    <b v="0"/>
    <n v="32"/>
    <n v="34"/>
    <n v="33"/>
    <s v="Environmental fee per unit"/>
    <n v="0.11"/>
    <n v="919"/>
    <m/>
    <m/>
  </r>
  <r>
    <s v="B114020343"/>
    <x v="4"/>
    <x v="1"/>
    <s v="Built-in"/>
    <x v="9"/>
    <b v="0"/>
    <n v="325"/>
    <n v="360"/>
    <n v="342.5"/>
    <s v="Environmental fee per unit"/>
    <n v="1.46"/>
    <n v="938"/>
    <m/>
    <m/>
  </r>
  <r>
    <s v="B114020460"/>
    <x v="4"/>
    <x v="1"/>
    <s v="Built-in"/>
    <x v="9"/>
    <b v="0"/>
    <n v="34"/>
    <n v="36"/>
    <n v="35"/>
    <s v="Environmental fee per unit"/>
    <n v="0.11"/>
    <n v="920"/>
    <m/>
    <m/>
  </r>
  <r>
    <s v="B114020425"/>
    <x v="4"/>
    <x v="1"/>
    <s v="Built-in"/>
    <x v="9"/>
    <b v="0"/>
    <n v="3500"/>
    <n v="3800"/>
    <m/>
    <s v="Environmental fee per kg"/>
    <n v="4.5"/>
    <n v="954"/>
    <m/>
    <m/>
  </r>
  <r>
    <s v="B114020327"/>
    <x v="4"/>
    <x v="1"/>
    <s v="Built-in"/>
    <x v="9"/>
    <b v="0"/>
    <n v="360"/>
    <n v="395"/>
    <n v="377.5"/>
    <s v="Environmental fee per unit"/>
    <n v="1.46"/>
    <n v="939"/>
    <m/>
    <m/>
  </r>
  <r>
    <s v="B114020265"/>
    <x v="4"/>
    <x v="1"/>
    <s v="Built-in"/>
    <x v="9"/>
    <b v="0"/>
    <n v="36"/>
    <n v="38"/>
    <n v="37"/>
    <s v="Environmental fee per unit"/>
    <n v="0.11"/>
    <n v="921"/>
    <m/>
    <m/>
  </r>
  <r>
    <s v="B114020063"/>
    <x v="4"/>
    <x v="1"/>
    <s v="Built-in"/>
    <x v="9"/>
    <b v="0"/>
    <n v="3800"/>
    <n v="4100"/>
    <m/>
    <s v="Environmental fee per kg"/>
    <n v="4.5"/>
    <n v="955"/>
    <m/>
    <m/>
  </r>
  <r>
    <s v="B114020769"/>
    <x v="4"/>
    <x v="1"/>
    <s v="Built-in"/>
    <x v="9"/>
    <b v="0"/>
    <n v="38"/>
    <n v="40"/>
    <n v="39"/>
    <s v="Environmental fee per unit"/>
    <n v="0.11"/>
    <n v="922"/>
    <m/>
    <m/>
  </r>
  <r>
    <s v="B114020914"/>
    <x v="4"/>
    <x v="1"/>
    <s v="Built-in"/>
    <x v="9"/>
    <b v="0"/>
    <n v="395"/>
    <n v="430"/>
    <n v="412.5"/>
    <s v="Environmental fee per unit"/>
    <n v="1.46"/>
    <n v="940"/>
    <m/>
    <m/>
  </r>
  <r>
    <s v="B114020860"/>
    <x v="4"/>
    <x v="1"/>
    <s v="Built-in"/>
    <x v="9"/>
    <b v="0"/>
    <n v="40"/>
    <n v="42"/>
    <n v="41"/>
    <s v="Environmental fee per unit"/>
    <n v="0.11"/>
    <n v="923"/>
    <m/>
    <m/>
  </r>
  <r>
    <s v="B114020211"/>
    <x v="4"/>
    <x v="1"/>
    <s v="Built-in"/>
    <x v="9"/>
    <b v="0"/>
    <n v="4100"/>
    <n v="4400"/>
    <m/>
    <s v="Environmental fee per kg"/>
    <n v="4.5"/>
    <n v="956"/>
    <m/>
    <m/>
  </r>
  <r>
    <s v="B114020652"/>
    <x v="4"/>
    <x v="1"/>
    <s v="Built-in"/>
    <x v="9"/>
    <b v="0"/>
    <n v="42"/>
    <n v="44"/>
    <n v="43"/>
    <s v="Environmental fee per unit"/>
    <n v="0.11"/>
    <n v="924"/>
    <m/>
    <m/>
  </r>
  <r>
    <s v="B114020553"/>
    <x v="4"/>
    <x v="1"/>
    <s v="Built-in"/>
    <x v="9"/>
    <b v="0"/>
    <n v="430"/>
    <n v="465"/>
    <n v="447.5"/>
    <s v="Environmental fee per unit"/>
    <n v="1.46"/>
    <n v="941"/>
    <m/>
    <m/>
  </r>
  <r>
    <s v="B114020852"/>
    <x v="4"/>
    <x v="1"/>
    <s v="Built-in"/>
    <x v="9"/>
    <b v="0"/>
    <n v="4400"/>
    <n v="4700"/>
    <m/>
    <s v="Environmental fee per kg"/>
    <n v="4.5"/>
    <n v="957"/>
    <m/>
    <m/>
  </r>
  <r>
    <s v="B114020283"/>
    <x v="4"/>
    <x v="1"/>
    <s v="Built-in"/>
    <x v="9"/>
    <b v="0"/>
    <n v="44"/>
    <n v="46"/>
    <n v="45"/>
    <s v="Environmental fee per unit"/>
    <n v="0.11"/>
    <n v="925"/>
    <m/>
    <m/>
  </r>
  <r>
    <s v="B114020784"/>
    <x v="4"/>
    <x v="1"/>
    <s v="Built-in"/>
    <x v="9"/>
    <b v="0"/>
    <n v="46"/>
    <n v="48"/>
    <n v="47"/>
    <s v="Environmental fee per unit"/>
    <n v="0.11"/>
    <n v="926"/>
    <m/>
    <m/>
  </r>
  <r>
    <s v="B114020082"/>
    <x v="4"/>
    <x v="1"/>
    <s v="Built-in"/>
    <x v="9"/>
    <b v="0"/>
    <n v="465"/>
    <n v="500"/>
    <n v="482.5"/>
    <s v="Environmental fee per unit"/>
    <n v="1.46"/>
    <n v="942"/>
    <m/>
    <m/>
  </r>
  <r>
    <s v="B114020627"/>
    <x v="4"/>
    <x v="1"/>
    <s v="Built-in"/>
    <x v="9"/>
    <b v="0"/>
    <n v="4"/>
    <n v="6"/>
    <n v="5"/>
    <s v="Environmental fee per unit"/>
    <n v="0.11"/>
    <n v="905"/>
    <m/>
    <m/>
  </r>
  <r>
    <s v="B114020430"/>
    <x v="4"/>
    <x v="1"/>
    <s v="Built-in"/>
    <x v="9"/>
    <b v="0"/>
    <n v="4700"/>
    <n v="5000"/>
    <m/>
    <s v="Environmental fee per kg"/>
    <n v="4.5"/>
    <n v="958"/>
    <m/>
    <m/>
  </r>
  <r>
    <s v="B114020796"/>
    <x v="4"/>
    <x v="1"/>
    <s v="Built-in"/>
    <x v="9"/>
    <b v="0"/>
    <n v="48"/>
    <n v="50"/>
    <n v="49"/>
    <s v="Environmental fee per unit"/>
    <n v="0.11"/>
    <n v="927"/>
    <m/>
    <m/>
  </r>
  <r>
    <s v="B114020398"/>
    <x v="4"/>
    <x v="1"/>
    <s v="Built-in"/>
    <x v="9"/>
    <b v="0"/>
    <n v="5000"/>
    <n v="5500"/>
    <m/>
    <s v="Environmental fee per kg"/>
    <n v="4.5"/>
    <n v="959"/>
    <m/>
    <m/>
  </r>
  <r>
    <s v="B114020141"/>
    <x v="4"/>
    <x v="1"/>
    <s v="Built-in"/>
    <x v="9"/>
    <b v="0"/>
    <n v="500"/>
    <n v="750"/>
    <n v="625"/>
    <s v="Environmental fee per unit"/>
    <n v="5.63"/>
    <n v="943"/>
    <m/>
    <m/>
  </r>
  <r>
    <s v="B114020533"/>
    <x v="4"/>
    <x v="1"/>
    <s v="Built-in"/>
    <x v="9"/>
    <b v="0"/>
    <n v="50"/>
    <n v="70"/>
    <n v="60"/>
    <s v="Environmental fee per unit"/>
    <n v="0.45"/>
    <n v="928"/>
    <m/>
    <m/>
  </r>
  <r>
    <s v="B114020926"/>
    <x v="4"/>
    <x v="1"/>
    <s v="Built-in"/>
    <x v="9"/>
    <b v="0"/>
    <n v="5500"/>
    <n v="6000"/>
    <m/>
    <s v="Environmental fee per kg"/>
    <n v="4.5"/>
    <n v="960"/>
    <m/>
    <m/>
  </r>
  <r>
    <s v="B114020551"/>
    <x v="4"/>
    <x v="1"/>
    <s v="Built-in"/>
    <x v="9"/>
    <b v="0"/>
    <n v="60000"/>
    <n v="100000"/>
    <m/>
    <m/>
    <m/>
    <n v="982"/>
    <m/>
    <m/>
  </r>
  <r>
    <s v="B114020788"/>
    <x v="4"/>
    <x v="1"/>
    <s v="Built-in"/>
    <x v="9"/>
    <b v="0"/>
    <n v="6000"/>
    <n v="6500"/>
    <m/>
    <s v="Environmental fee per kg"/>
    <n v="4.5"/>
    <n v="961"/>
    <m/>
    <m/>
  </r>
  <r>
    <s v="B114020598"/>
    <x v="4"/>
    <x v="1"/>
    <s v="Built-in"/>
    <x v="9"/>
    <b v="0"/>
    <n v="6500"/>
    <n v="7000"/>
    <m/>
    <s v="Environmental fee per kg"/>
    <n v="4.5"/>
    <n v="962"/>
    <m/>
    <m/>
  </r>
  <r>
    <s v="B114020834"/>
    <x v="4"/>
    <x v="1"/>
    <s v="Built-in"/>
    <x v="9"/>
    <b v="0"/>
    <n v="6"/>
    <n v="8"/>
    <n v="7"/>
    <s v="Environmental fee per unit"/>
    <n v="0.11"/>
    <n v="906"/>
    <m/>
    <m/>
  </r>
  <r>
    <s v="B114020968"/>
    <x v="4"/>
    <x v="1"/>
    <s v="Built-in"/>
    <x v="9"/>
    <b v="0"/>
    <n v="7000"/>
    <n v="7500"/>
    <m/>
    <s v="Environmental fee per kg"/>
    <n v="4.5"/>
    <n v="963"/>
    <m/>
    <m/>
  </r>
  <r>
    <s v="B114020496"/>
    <x v="4"/>
    <x v="1"/>
    <s v="Built-in"/>
    <x v="9"/>
    <b v="0"/>
    <n v="70"/>
    <n v="90"/>
    <n v="80"/>
    <s v="Environmental fee per unit"/>
    <n v="0.45"/>
    <n v="929"/>
    <m/>
    <m/>
  </r>
  <r>
    <s v="B114020712"/>
    <x v="4"/>
    <x v="1"/>
    <s v="Built-in"/>
    <x v="9"/>
    <b v="0"/>
    <n v="7500"/>
    <n v="8000"/>
    <m/>
    <s v="Environmental fee per kg"/>
    <n v="4.5"/>
    <n v="964"/>
    <m/>
    <m/>
  </r>
  <r>
    <s v="B114020154"/>
    <x v="4"/>
    <x v="1"/>
    <s v="Built-in"/>
    <x v="9"/>
    <b v="0"/>
    <n v="750"/>
    <n v="1000"/>
    <n v="875"/>
    <s v="Environmental fee per unit"/>
    <n v="5.63"/>
    <n v="944"/>
    <m/>
    <m/>
  </r>
  <r>
    <s v="B114020020"/>
    <x v="4"/>
    <x v="1"/>
    <s v="Built-in"/>
    <x v="9"/>
    <b v="0"/>
    <n v="8000"/>
    <n v="8500"/>
    <m/>
    <s v="Environmental fee per kg"/>
    <n v="4.5"/>
    <n v="965"/>
    <m/>
    <m/>
  </r>
  <r>
    <s v="B114020736"/>
    <x v="4"/>
    <x v="1"/>
    <s v="Built-in"/>
    <x v="9"/>
    <b v="0"/>
    <n v="8"/>
    <n v="10"/>
    <n v="9"/>
    <s v="Environmental fee per unit"/>
    <n v="0.11"/>
    <n v="907"/>
    <m/>
    <m/>
  </r>
  <r>
    <s v="B114020877"/>
    <x v="4"/>
    <x v="1"/>
    <s v="Built-in"/>
    <x v="9"/>
    <b v="0"/>
    <n v="8500"/>
    <n v="9000"/>
    <m/>
    <s v="Environmental fee per kg"/>
    <n v="4.5"/>
    <n v="966"/>
    <m/>
    <m/>
  </r>
  <r>
    <s v="B114020901"/>
    <x v="4"/>
    <x v="1"/>
    <s v="Built-in"/>
    <x v="9"/>
    <b v="0"/>
    <n v="9000"/>
    <n v="9500"/>
    <m/>
    <s v="Environmental fee per kg"/>
    <n v="4.5"/>
    <n v="967"/>
    <m/>
    <m/>
  </r>
  <r>
    <s v="B114020641"/>
    <x v="4"/>
    <x v="1"/>
    <s v="Built-in"/>
    <x v="9"/>
    <b v="0"/>
    <n v="90"/>
    <n v="110"/>
    <n v="100"/>
    <s v="Environmental fee per unit"/>
    <n v="0.45"/>
    <n v="930"/>
    <m/>
    <m/>
  </r>
  <r>
    <s v="B114020783"/>
    <x v="4"/>
    <x v="1"/>
    <s v="Built-in"/>
    <x v="9"/>
    <b v="0"/>
    <n v="9500"/>
    <n v="10000"/>
    <m/>
    <s v="Environmental fee per kg"/>
    <n v="4.5"/>
    <n v="968"/>
    <m/>
    <m/>
  </r>
  <r>
    <s v="B114020951"/>
    <x v="4"/>
    <x v="0"/>
    <s v="Built-in"/>
    <x v="9"/>
    <b v="0"/>
    <n v="0"/>
    <n v="2"/>
    <n v="1"/>
    <s v="Environmental fee per unit"/>
    <n v="0.11"/>
    <n v="307"/>
    <m/>
    <m/>
  </r>
  <r>
    <s v="B114020219"/>
    <x v="4"/>
    <x v="0"/>
    <s v="Built-in"/>
    <x v="9"/>
    <b v="0"/>
    <n v="1000"/>
    <n v="1250"/>
    <n v="1125"/>
    <s v="Environmental fee per unit"/>
    <n v="5.63"/>
    <n v="349"/>
    <m/>
    <m/>
  </r>
  <r>
    <s v="B114020205"/>
    <x v="4"/>
    <x v="0"/>
    <s v="Built-in"/>
    <x v="9"/>
    <b v="0"/>
    <n v="10"/>
    <n v="12"/>
    <n v="11"/>
    <s v="Environmental fee per unit"/>
    <n v="0.11"/>
    <n v="312"/>
    <m/>
    <m/>
  </r>
  <r>
    <s v="B114020724"/>
    <x v="4"/>
    <x v="0"/>
    <s v="Built-in"/>
    <x v="9"/>
    <b v="0"/>
    <n v="110"/>
    <n v="130"/>
    <n v="120"/>
    <s v="Environmental fee per unit"/>
    <n v="0.45"/>
    <n v="335"/>
    <m/>
    <m/>
  </r>
  <r>
    <s v="B114020730"/>
    <x v="4"/>
    <x v="0"/>
    <s v="Built-in"/>
    <x v="9"/>
    <b v="0"/>
    <n v="12"/>
    <n v="14"/>
    <n v="13"/>
    <s v="Environmental fee per unit"/>
    <n v="0.11"/>
    <n v="313"/>
    <m/>
    <m/>
  </r>
  <r>
    <s v="B114020135"/>
    <x v="4"/>
    <x v="0"/>
    <s v="Built-in"/>
    <x v="9"/>
    <b v="0"/>
    <n v="1250"/>
    <n v="1500"/>
    <n v="1375"/>
    <s v="Environmental fee per unit"/>
    <n v="5.63"/>
    <n v="350"/>
    <m/>
    <m/>
  </r>
  <r>
    <s v="B114020646"/>
    <x v="4"/>
    <x v="0"/>
    <s v="Built-in"/>
    <x v="9"/>
    <b v="0"/>
    <n v="130"/>
    <n v="150"/>
    <n v="140"/>
    <s v="Environmental fee per unit"/>
    <n v="0.45"/>
    <n v="336"/>
    <m/>
    <m/>
  </r>
  <r>
    <s v="B114020319"/>
    <x v="4"/>
    <x v="0"/>
    <s v="Built-in"/>
    <x v="9"/>
    <b v="0"/>
    <n v="14"/>
    <n v="16"/>
    <n v="15"/>
    <s v="Environmental fee per unit"/>
    <n v="0.11"/>
    <n v="314"/>
    <m/>
    <m/>
  </r>
  <r>
    <s v="B114020740"/>
    <x v="4"/>
    <x v="0"/>
    <s v="Built-in"/>
    <x v="9"/>
    <b v="0"/>
    <n v="1500"/>
    <n v="1750"/>
    <n v="1625"/>
    <s v="Environmental fee per unit"/>
    <n v="5.63"/>
    <n v="351"/>
    <m/>
    <m/>
  </r>
  <r>
    <s v="B114020060"/>
    <x v="4"/>
    <x v="0"/>
    <s v="Built-in"/>
    <x v="9"/>
    <b v="0"/>
    <n v="150"/>
    <n v="185"/>
    <n v="167.5"/>
    <s v="Environmental fee per unit"/>
    <n v="1.46"/>
    <n v="337"/>
    <m/>
    <m/>
  </r>
  <r>
    <s v="B114020408"/>
    <x v="4"/>
    <x v="0"/>
    <s v="Built-in"/>
    <x v="9"/>
    <b v="0"/>
    <n v="16"/>
    <n v="18"/>
    <n v="17"/>
    <s v="Environmental fee per unit"/>
    <n v="0.11"/>
    <n v="315"/>
    <m/>
    <m/>
  </r>
  <r>
    <s v="B114020957"/>
    <x v="4"/>
    <x v="0"/>
    <s v="Built-in"/>
    <x v="9"/>
    <b v="0"/>
    <n v="1750"/>
    <n v="2000"/>
    <n v="1875"/>
    <s v="Environmental fee per unit"/>
    <n v="5.63"/>
    <n v="352"/>
    <m/>
    <m/>
  </r>
  <r>
    <s v="B114020687"/>
    <x v="4"/>
    <x v="0"/>
    <s v="Built-in"/>
    <x v="9"/>
    <b v="0"/>
    <n v="18"/>
    <n v="20"/>
    <n v="19"/>
    <s v="Environmental fee per unit"/>
    <n v="0.11"/>
    <n v="316"/>
    <m/>
    <m/>
  </r>
  <r>
    <s v="B114020234"/>
    <x v="4"/>
    <x v="0"/>
    <s v="Built-in"/>
    <x v="9"/>
    <b v="0"/>
    <n v="185"/>
    <n v="220"/>
    <n v="202.5"/>
    <s v="Environmental fee per unit"/>
    <n v="1.46"/>
    <n v="338"/>
    <m/>
    <m/>
  </r>
  <r>
    <s v="B114020903"/>
    <x v="4"/>
    <x v="0"/>
    <s v="Built-in"/>
    <x v="9"/>
    <b v="0"/>
    <n v="2000"/>
    <n v="2300"/>
    <m/>
    <s v="Environmental fee per kg"/>
    <n v="4.5"/>
    <n v="353"/>
    <m/>
    <m/>
  </r>
  <r>
    <s v="B114020665"/>
    <x v="4"/>
    <x v="0"/>
    <s v="Built-in"/>
    <x v="9"/>
    <b v="0"/>
    <n v="20"/>
    <n v="22"/>
    <n v="21"/>
    <s v="Environmental fee per unit"/>
    <n v="0.11"/>
    <n v="317"/>
    <m/>
    <m/>
  </r>
  <r>
    <s v="B114020069"/>
    <x v="4"/>
    <x v="0"/>
    <s v="Built-in"/>
    <x v="9"/>
    <b v="0"/>
    <n v="220"/>
    <n v="255"/>
    <n v="237.5"/>
    <s v="Environmental fee per unit"/>
    <n v="1.46"/>
    <n v="339"/>
    <m/>
    <m/>
  </r>
  <r>
    <s v="B114020382"/>
    <x v="4"/>
    <x v="0"/>
    <s v="Built-in"/>
    <x v="9"/>
    <b v="0"/>
    <n v="22"/>
    <n v="24"/>
    <n v="23"/>
    <s v="Environmental fee per unit"/>
    <n v="0.11"/>
    <n v="318"/>
    <m/>
    <m/>
  </r>
  <r>
    <s v="B114020584"/>
    <x v="4"/>
    <x v="0"/>
    <s v="Built-in"/>
    <x v="9"/>
    <b v="0"/>
    <n v="2300"/>
    <n v="2600"/>
    <m/>
    <s v="Environmental fee per kg"/>
    <n v="4.5"/>
    <n v="354"/>
    <m/>
    <m/>
  </r>
  <r>
    <s v="B114020448"/>
    <x v="4"/>
    <x v="0"/>
    <s v="Built-in"/>
    <x v="9"/>
    <b v="0"/>
    <n v="24"/>
    <n v="26"/>
    <n v="25"/>
    <s v="Environmental fee per unit"/>
    <n v="0.11"/>
    <n v="319"/>
    <m/>
    <m/>
  </r>
  <r>
    <s v="B114020552"/>
    <x v="4"/>
    <x v="0"/>
    <s v="Built-in"/>
    <x v="9"/>
    <b v="0"/>
    <n v="2"/>
    <n v="4"/>
    <n v="3"/>
    <s v="Environmental fee per unit"/>
    <n v="0.11"/>
    <n v="308"/>
    <m/>
    <m/>
  </r>
  <r>
    <s v="B114020927"/>
    <x v="4"/>
    <x v="0"/>
    <s v="Built-in"/>
    <x v="9"/>
    <b v="0"/>
    <n v="255"/>
    <n v="290"/>
    <n v="272.5"/>
    <s v="Environmental fee per unit"/>
    <n v="1.46"/>
    <n v="340"/>
    <m/>
    <m/>
  </r>
  <r>
    <s v="B114020590"/>
    <x v="4"/>
    <x v="0"/>
    <s v="Built-in"/>
    <x v="9"/>
    <b v="0"/>
    <n v="2600"/>
    <n v="2900"/>
    <m/>
    <s v="Environmental fee per kg"/>
    <n v="4.5"/>
    <n v="355"/>
    <m/>
    <m/>
  </r>
  <r>
    <s v="B114020921"/>
    <x v="4"/>
    <x v="0"/>
    <s v="Built-in"/>
    <x v="9"/>
    <b v="0"/>
    <n v="26"/>
    <n v="28"/>
    <n v="27"/>
    <s v="Environmental fee per unit"/>
    <n v="0.11"/>
    <n v="320"/>
    <m/>
    <m/>
  </r>
  <r>
    <s v="B114020529"/>
    <x v="4"/>
    <x v="0"/>
    <s v="Built-in"/>
    <x v="9"/>
    <b v="0"/>
    <n v="28"/>
    <n v="30"/>
    <n v="29"/>
    <s v="Environmental fee per unit"/>
    <n v="0.11"/>
    <n v="321"/>
    <m/>
    <m/>
  </r>
  <r>
    <s v="B114020484"/>
    <x v="4"/>
    <x v="0"/>
    <s v="Built-in"/>
    <x v="9"/>
    <b v="0"/>
    <n v="2900"/>
    <n v="3200"/>
    <m/>
    <s v="Environmental fee per kg"/>
    <n v="4.5"/>
    <n v="356"/>
    <m/>
    <m/>
  </r>
  <r>
    <s v="B114020032"/>
    <x v="4"/>
    <x v="0"/>
    <s v="Built-in"/>
    <x v="9"/>
    <b v="0"/>
    <n v="290"/>
    <n v="325"/>
    <n v="307.5"/>
    <s v="Environmental fee per unit"/>
    <n v="1.46"/>
    <n v="341"/>
    <m/>
    <m/>
  </r>
  <r>
    <s v="B114020462"/>
    <x v="4"/>
    <x v="0"/>
    <s v="Built-in"/>
    <x v="9"/>
    <b v="0"/>
    <n v="30"/>
    <n v="32"/>
    <n v="31"/>
    <s v="Environmental fee per unit"/>
    <n v="0.11"/>
    <n v="322"/>
    <m/>
    <m/>
  </r>
  <r>
    <s v="B114020248"/>
    <x v="4"/>
    <x v="0"/>
    <s v="Built-in"/>
    <x v="9"/>
    <b v="0"/>
    <n v="3200"/>
    <n v="3500"/>
    <m/>
    <s v="Environmental fee per kg"/>
    <n v="4.5"/>
    <n v="357"/>
    <m/>
    <m/>
  </r>
  <r>
    <s v="B114020123"/>
    <x v="4"/>
    <x v="0"/>
    <s v="Built-in"/>
    <x v="9"/>
    <b v="0"/>
    <n v="32"/>
    <n v="34"/>
    <n v="33"/>
    <s v="Environmental fee per unit"/>
    <n v="0.11"/>
    <n v="323"/>
    <m/>
    <m/>
  </r>
  <r>
    <s v="B114020880"/>
    <x v="4"/>
    <x v="0"/>
    <s v="Built-in"/>
    <x v="9"/>
    <b v="0"/>
    <n v="325"/>
    <n v="360"/>
    <n v="342.5"/>
    <s v="Environmental fee per unit"/>
    <n v="1.46"/>
    <n v="342"/>
    <m/>
    <m/>
  </r>
  <r>
    <s v="B114020253"/>
    <x v="4"/>
    <x v="0"/>
    <s v="Built-in"/>
    <x v="9"/>
    <b v="0"/>
    <n v="34"/>
    <n v="36"/>
    <n v="35"/>
    <s v="Environmental fee per unit"/>
    <n v="0.11"/>
    <n v="324"/>
    <m/>
    <m/>
  </r>
  <r>
    <s v="B114020803"/>
    <x v="4"/>
    <x v="0"/>
    <s v="Built-in"/>
    <x v="9"/>
    <b v="0"/>
    <n v="3500"/>
    <n v="3800"/>
    <m/>
    <s v="Environmental fee per kg"/>
    <n v="4.5"/>
    <n v="358"/>
    <m/>
    <m/>
  </r>
  <r>
    <s v="B114020338"/>
    <x v="4"/>
    <x v="0"/>
    <s v="Built-in"/>
    <x v="9"/>
    <b v="0"/>
    <n v="360"/>
    <n v="395"/>
    <n v="377.5"/>
    <s v="Environmental fee per unit"/>
    <n v="1.46"/>
    <n v="343"/>
    <m/>
    <m/>
  </r>
  <r>
    <s v="B114020230"/>
    <x v="4"/>
    <x v="0"/>
    <s v="Built-in"/>
    <x v="9"/>
    <b v="0"/>
    <n v="36"/>
    <n v="38"/>
    <n v="37"/>
    <s v="Environmental fee per unit"/>
    <n v="0.11"/>
    <n v="325"/>
    <m/>
    <m/>
  </r>
  <r>
    <s v="B114020826"/>
    <x v="4"/>
    <x v="0"/>
    <s v="Built-in"/>
    <x v="9"/>
    <b v="0"/>
    <n v="3800"/>
    <n v="4100"/>
    <m/>
    <s v="Environmental fee per kg"/>
    <n v="4.5"/>
    <n v="359"/>
    <m/>
    <m/>
  </r>
  <r>
    <s v="B114020065"/>
    <x v="4"/>
    <x v="0"/>
    <s v="Built-in"/>
    <x v="9"/>
    <b v="0"/>
    <n v="38"/>
    <n v="40"/>
    <n v="39"/>
    <s v="Environmental fee per unit"/>
    <n v="0.11"/>
    <n v="326"/>
    <m/>
    <m/>
  </r>
  <r>
    <s v="B114020526"/>
    <x v="4"/>
    <x v="0"/>
    <s v="Built-in"/>
    <x v="9"/>
    <b v="0"/>
    <n v="395"/>
    <n v="430"/>
    <n v="412.5"/>
    <s v="Environmental fee per unit"/>
    <n v="1.46"/>
    <n v="344"/>
    <m/>
    <m/>
  </r>
  <r>
    <s v="B114020346"/>
    <x v="4"/>
    <x v="0"/>
    <s v="Built-in"/>
    <x v="9"/>
    <b v="0"/>
    <n v="40"/>
    <n v="42"/>
    <n v="41"/>
    <s v="Environmental fee per unit"/>
    <n v="0.11"/>
    <n v="327"/>
    <m/>
    <m/>
  </r>
  <r>
    <s v="B114020416"/>
    <x v="4"/>
    <x v="0"/>
    <s v="Built-in"/>
    <x v="9"/>
    <b v="0"/>
    <n v="4100"/>
    <n v="4400"/>
    <m/>
    <s v="Environmental fee per kg"/>
    <n v="4.5"/>
    <n v="360"/>
    <m/>
    <m/>
  </r>
  <r>
    <s v="B114020021"/>
    <x v="4"/>
    <x v="0"/>
    <s v="Built-in"/>
    <x v="9"/>
    <b v="0"/>
    <n v="42"/>
    <n v="44"/>
    <n v="43"/>
    <s v="Environmental fee per unit"/>
    <n v="0.11"/>
    <n v="328"/>
    <m/>
    <m/>
  </r>
  <r>
    <s v="B114020243"/>
    <x v="4"/>
    <x v="0"/>
    <s v="Built-in"/>
    <x v="9"/>
    <b v="0"/>
    <n v="430"/>
    <n v="465"/>
    <n v="447.5"/>
    <s v="Environmental fee per unit"/>
    <n v="1.46"/>
    <n v="345"/>
    <m/>
    <m/>
  </r>
  <r>
    <s v="B114020194"/>
    <x v="4"/>
    <x v="0"/>
    <s v="Built-in"/>
    <x v="9"/>
    <b v="0"/>
    <n v="4400"/>
    <n v="4700"/>
    <m/>
    <s v="Environmental fee per kg"/>
    <n v="4.5"/>
    <n v="361"/>
    <m/>
    <m/>
  </r>
  <r>
    <s v="B114020602"/>
    <x v="4"/>
    <x v="0"/>
    <s v="Built-in"/>
    <x v="9"/>
    <b v="0"/>
    <n v="44"/>
    <n v="46"/>
    <n v="45"/>
    <s v="Environmental fee per unit"/>
    <n v="0.11"/>
    <n v="329"/>
    <m/>
    <m/>
  </r>
  <r>
    <s v="B114020567"/>
    <x v="4"/>
    <x v="0"/>
    <s v="Built-in"/>
    <x v="9"/>
    <b v="0"/>
    <n v="46"/>
    <n v="48"/>
    <n v="47"/>
    <s v="Environmental fee per unit"/>
    <n v="0.11"/>
    <n v="330"/>
    <m/>
    <m/>
  </r>
  <r>
    <s v="B114020285"/>
    <x v="4"/>
    <x v="0"/>
    <s v="Built-in"/>
    <x v="9"/>
    <b v="0"/>
    <n v="465"/>
    <n v="500"/>
    <n v="482.5"/>
    <s v="Environmental fee per unit"/>
    <n v="1.46"/>
    <n v="346"/>
    <m/>
    <m/>
  </r>
  <r>
    <s v="B114020773"/>
    <x v="4"/>
    <x v="0"/>
    <s v="Built-in"/>
    <x v="9"/>
    <b v="0"/>
    <n v="4"/>
    <n v="6"/>
    <n v="5"/>
    <s v="Environmental fee per unit"/>
    <n v="0.11"/>
    <n v="309"/>
    <m/>
    <m/>
  </r>
  <r>
    <s v="B114020096"/>
    <x v="4"/>
    <x v="0"/>
    <s v="Built-in"/>
    <x v="9"/>
    <b v="0"/>
    <n v="4700"/>
    <n v="5000"/>
    <m/>
    <s v="Environmental fee per kg"/>
    <n v="4.5"/>
    <n v="362"/>
    <m/>
    <m/>
  </r>
  <r>
    <s v="B114020235"/>
    <x v="4"/>
    <x v="0"/>
    <s v="Built-in"/>
    <x v="9"/>
    <b v="0"/>
    <n v="48"/>
    <n v="50"/>
    <n v="49"/>
    <s v="Environmental fee per unit"/>
    <n v="0.11"/>
    <n v="331"/>
    <m/>
    <m/>
  </r>
  <r>
    <s v="B114020685"/>
    <x v="4"/>
    <x v="0"/>
    <s v="Built-in"/>
    <x v="9"/>
    <b v="0"/>
    <n v="500"/>
    <n v="750"/>
    <n v="625"/>
    <s v="Environmental fee per unit"/>
    <n v="5.63"/>
    <n v="347"/>
    <m/>
    <m/>
  </r>
  <r>
    <s v="B114020225"/>
    <x v="4"/>
    <x v="0"/>
    <s v="Built-in"/>
    <x v="9"/>
    <b v="0"/>
    <n v="50"/>
    <n v="70"/>
    <n v="60"/>
    <s v="Environmental fee per unit"/>
    <n v="0.45"/>
    <n v="332"/>
    <m/>
    <m/>
  </r>
  <r>
    <s v="B114020747"/>
    <x v="4"/>
    <x v="0"/>
    <s v="Built-in"/>
    <x v="9"/>
    <b v="0"/>
    <n v="6"/>
    <n v="8"/>
    <n v="7"/>
    <s v="Environmental fee per unit"/>
    <n v="0.11"/>
    <n v="310"/>
    <m/>
    <m/>
  </r>
  <r>
    <s v="B114020007"/>
    <x v="4"/>
    <x v="0"/>
    <s v="Built-in"/>
    <x v="9"/>
    <b v="0"/>
    <n v="70"/>
    <n v="90"/>
    <n v="80"/>
    <s v="Environmental fee per unit"/>
    <n v="0.45"/>
    <n v="333"/>
    <m/>
    <m/>
  </r>
  <r>
    <s v="B114020497"/>
    <x v="4"/>
    <x v="0"/>
    <s v="Built-in"/>
    <x v="9"/>
    <b v="0"/>
    <n v="750"/>
    <n v="1000"/>
    <n v="875"/>
    <s v="Environmental fee per unit"/>
    <n v="5.63"/>
    <n v="348"/>
    <m/>
    <m/>
  </r>
  <r>
    <s v="B114020706"/>
    <x v="4"/>
    <x v="0"/>
    <s v="Built-in"/>
    <x v="9"/>
    <b v="0"/>
    <n v="8"/>
    <n v="10"/>
    <n v="9"/>
    <s v="Environmental fee per unit"/>
    <n v="0.11"/>
    <n v="311"/>
    <m/>
    <m/>
  </r>
  <r>
    <s v="B114020072"/>
    <x v="4"/>
    <x v="0"/>
    <s v="Built-in"/>
    <x v="9"/>
    <b v="0"/>
    <n v="90"/>
    <n v="110"/>
    <n v="100"/>
    <s v="Environmental fee per unit"/>
    <n v="0.45"/>
    <n v="334"/>
    <m/>
    <m/>
  </r>
  <r>
    <s v="B107020952"/>
    <x v="4"/>
    <x v="1"/>
    <s v="Built-in"/>
    <x v="3"/>
    <b v="1"/>
    <n v="0"/>
    <n v="30"/>
    <n v="15"/>
    <s v="Environmental fee per unit"/>
    <n v="0.192"/>
    <n v="683"/>
    <m/>
    <m/>
  </r>
  <r>
    <s v="B107020814"/>
    <x v="4"/>
    <x v="1"/>
    <s v="Built-in"/>
    <x v="3"/>
    <b v="1"/>
    <n v="10000"/>
    <n v="10500"/>
    <n v="10250"/>
    <s v="Environmental fee per unit"/>
    <n v="15"/>
    <n v="724"/>
    <m/>
    <m/>
  </r>
  <r>
    <s v="B107020421"/>
    <x v="4"/>
    <x v="1"/>
    <s v="Built-in"/>
    <x v="3"/>
    <b v="1"/>
    <n v="1000"/>
    <n v="1250"/>
    <n v="1125"/>
    <s v="Environmental fee per unit"/>
    <n v="3"/>
    <n v="700"/>
    <m/>
    <m/>
  </r>
  <r>
    <s v="B107020892"/>
    <x v="4"/>
    <x v="1"/>
    <s v="Built-in"/>
    <x v="3"/>
    <b v="1"/>
    <n v="10500"/>
    <n v="11000"/>
    <n v="10750"/>
    <s v="Environmental fee per unit"/>
    <n v="15"/>
    <n v="725"/>
    <m/>
    <m/>
  </r>
  <r>
    <s v="B107020233"/>
    <x v="4"/>
    <x v="1"/>
    <s v="Built-in"/>
    <x v="3"/>
    <b v="1"/>
    <n v="11000"/>
    <n v="11500"/>
    <n v="11250"/>
    <s v="Environmental fee per unit"/>
    <n v="15"/>
    <n v="726"/>
    <m/>
    <m/>
  </r>
  <r>
    <s v="B107020228"/>
    <x v="4"/>
    <x v="1"/>
    <s v="Built-in"/>
    <x v="3"/>
    <b v="1"/>
    <n v="11500"/>
    <n v="12000"/>
    <n v="11750"/>
    <s v="Environmental fee per unit"/>
    <n v="15"/>
    <n v="727"/>
    <m/>
    <m/>
  </r>
  <r>
    <s v="B107020024"/>
    <x v="4"/>
    <x v="1"/>
    <s v="Built-in"/>
    <x v="3"/>
    <b v="1"/>
    <n v="12000"/>
    <n v="12500"/>
    <n v="12250"/>
    <s v="Environmental fee per unit"/>
    <n v="15"/>
    <n v="728"/>
    <m/>
    <m/>
  </r>
  <r>
    <s v="B107020999"/>
    <x v="4"/>
    <x v="1"/>
    <s v="Built-in"/>
    <x v="3"/>
    <b v="1"/>
    <n v="120"/>
    <n v="150"/>
    <n v="135"/>
    <s v="Environmental fee per unit"/>
    <n v="0.192"/>
    <n v="687"/>
    <m/>
    <m/>
  </r>
  <r>
    <s v="B107020675"/>
    <x v="4"/>
    <x v="1"/>
    <s v="Built-in"/>
    <x v="3"/>
    <b v="1"/>
    <n v="12500"/>
    <n v="13000"/>
    <n v="12750"/>
    <s v="Environmental fee per unit"/>
    <n v="15"/>
    <n v="729"/>
    <m/>
    <m/>
  </r>
  <r>
    <s v="B107020821"/>
    <x v="4"/>
    <x v="1"/>
    <s v="Built-in"/>
    <x v="3"/>
    <b v="1"/>
    <n v="1250"/>
    <n v="1500"/>
    <n v="1375"/>
    <s v="Environmental fee per unit"/>
    <n v="3"/>
    <n v="701"/>
    <m/>
    <m/>
  </r>
  <r>
    <s v="B107020197"/>
    <x v="4"/>
    <x v="1"/>
    <s v="Built-in"/>
    <x v="3"/>
    <b v="1"/>
    <n v="13000"/>
    <n v="13500"/>
    <n v="13250"/>
    <s v="Environmental fee per unit"/>
    <n v="15"/>
    <n v="730"/>
    <m/>
    <m/>
  </r>
  <r>
    <s v="B107020408"/>
    <x v="4"/>
    <x v="1"/>
    <s v="Built-in"/>
    <x v="3"/>
    <b v="1"/>
    <n v="13500"/>
    <n v="14000"/>
    <n v="13750"/>
    <s v="Environmental fee per unit"/>
    <n v="15"/>
    <n v="731"/>
    <m/>
    <m/>
  </r>
  <r>
    <s v="B107020336"/>
    <x v="4"/>
    <x v="1"/>
    <s v="Built-in"/>
    <x v="3"/>
    <b v="1"/>
    <n v="14000"/>
    <n v="14500"/>
    <n v="14250"/>
    <s v="Environmental fee per unit"/>
    <n v="15"/>
    <n v="732"/>
    <m/>
    <m/>
  </r>
  <r>
    <s v="B107020285"/>
    <x v="4"/>
    <x v="1"/>
    <s v="Built-in"/>
    <x v="3"/>
    <b v="1"/>
    <n v="14500"/>
    <n v="15000"/>
    <n v="14750"/>
    <s v="Environmental fee per unit"/>
    <n v="15"/>
    <n v="733"/>
    <m/>
    <m/>
  </r>
  <r>
    <s v="B107020071"/>
    <x v="4"/>
    <x v="1"/>
    <s v="Built-in"/>
    <x v="3"/>
    <b v="1"/>
    <n v="15000"/>
    <n v="20000"/>
    <n v="17500"/>
    <s v="Environmental fee per unit"/>
    <n v="15"/>
    <n v="734"/>
    <m/>
    <m/>
  </r>
  <r>
    <s v="B107020685"/>
    <x v="4"/>
    <x v="1"/>
    <s v="Built-in"/>
    <x v="3"/>
    <b v="1"/>
    <n v="1500"/>
    <n v="1750"/>
    <n v="1625"/>
    <s v="Environmental fee per unit"/>
    <n v="3"/>
    <n v="702"/>
    <m/>
    <m/>
  </r>
  <r>
    <s v="B107020819"/>
    <x v="4"/>
    <x v="1"/>
    <s v="Built-in"/>
    <x v="3"/>
    <b v="1"/>
    <n v="150"/>
    <n v="185"/>
    <n v="167.5"/>
    <s v="Environmental fee per unit"/>
    <n v="0.9"/>
    <n v="688"/>
    <m/>
    <m/>
  </r>
  <r>
    <s v="B107020884"/>
    <x v="4"/>
    <x v="1"/>
    <s v="Built-in"/>
    <x v="3"/>
    <b v="1"/>
    <n v="1750"/>
    <n v="2000"/>
    <n v="1875"/>
    <s v="Environmental fee per unit"/>
    <n v="3"/>
    <n v="703"/>
    <m/>
    <m/>
  </r>
  <r>
    <s v="B107020830"/>
    <x v="4"/>
    <x v="1"/>
    <s v="Built-in"/>
    <x v="3"/>
    <b v="1"/>
    <n v="185"/>
    <n v="220"/>
    <n v="202.5"/>
    <s v="Environmental fee per unit"/>
    <n v="0.9"/>
    <n v="689"/>
    <m/>
    <m/>
  </r>
  <r>
    <s v="B107020990"/>
    <x v="4"/>
    <x v="1"/>
    <s v="Built-in"/>
    <x v="3"/>
    <b v="1"/>
    <n v="20000"/>
    <n v="25000"/>
    <n v="22500"/>
    <s v="Environmental fee per unit"/>
    <n v="15"/>
    <n v="735"/>
    <m/>
    <m/>
  </r>
  <r>
    <s v="B107020752"/>
    <x v="4"/>
    <x v="1"/>
    <s v="Built-in"/>
    <x v="3"/>
    <b v="1"/>
    <n v="2000"/>
    <n v="2300"/>
    <n v="2150"/>
    <s v="Environmental fee per unit"/>
    <n v="7.5"/>
    <n v="704"/>
    <m/>
    <m/>
  </r>
  <r>
    <s v="B107020181"/>
    <x v="4"/>
    <x v="1"/>
    <s v="Built-in"/>
    <x v="3"/>
    <b v="1"/>
    <n v="220"/>
    <n v="255"/>
    <n v="237.5"/>
    <s v="Environmental fee per unit"/>
    <n v="0.9"/>
    <n v="690"/>
    <m/>
    <m/>
  </r>
  <r>
    <s v="B107020254"/>
    <x v="4"/>
    <x v="1"/>
    <s v="Built-in"/>
    <x v="3"/>
    <b v="1"/>
    <n v="2300"/>
    <n v="2600"/>
    <n v="2450"/>
    <s v="Environmental fee per unit"/>
    <n v="7.5"/>
    <n v="705"/>
    <m/>
    <m/>
  </r>
  <r>
    <s v="B107020791"/>
    <x v="4"/>
    <x v="1"/>
    <s v="Built-in"/>
    <x v="3"/>
    <b v="1"/>
    <n v="25000"/>
    <n v="999999999"/>
    <m/>
    <m/>
    <m/>
    <n v="736"/>
    <m/>
    <m/>
  </r>
  <r>
    <s v="B107020902"/>
    <x v="4"/>
    <x v="1"/>
    <s v="Built-in"/>
    <x v="3"/>
    <b v="1"/>
    <n v="255"/>
    <n v="290"/>
    <n v="272.5"/>
    <s v="Environmental fee per unit"/>
    <n v="0.9"/>
    <n v="691"/>
    <m/>
    <m/>
  </r>
  <r>
    <s v="B107020273"/>
    <x v="4"/>
    <x v="1"/>
    <s v="Built-in"/>
    <x v="3"/>
    <b v="1"/>
    <n v="2600"/>
    <n v="2900"/>
    <n v="2750"/>
    <s v="Environmental fee per unit"/>
    <n v="7.5"/>
    <n v="706"/>
    <m/>
    <m/>
  </r>
  <r>
    <s v="B107020163"/>
    <x v="4"/>
    <x v="1"/>
    <s v="Built-in"/>
    <x v="3"/>
    <b v="1"/>
    <n v="2900"/>
    <n v="3200"/>
    <n v="3050"/>
    <s v="Environmental fee per unit"/>
    <n v="7.5"/>
    <n v="707"/>
    <m/>
    <m/>
  </r>
  <r>
    <s v="B107020422"/>
    <x v="4"/>
    <x v="1"/>
    <s v="Built-in"/>
    <x v="3"/>
    <b v="1"/>
    <n v="290"/>
    <n v="325"/>
    <n v="307.5"/>
    <s v="Environmental fee per unit"/>
    <n v="0.9"/>
    <n v="692"/>
    <m/>
    <m/>
  </r>
  <r>
    <s v="B107020242"/>
    <x v="4"/>
    <x v="1"/>
    <s v="Built-in"/>
    <x v="3"/>
    <b v="1"/>
    <n v="30"/>
    <n v="60"/>
    <n v="45"/>
    <s v="Environmental fee per unit"/>
    <n v="0.192"/>
    <n v="684"/>
    <m/>
    <m/>
  </r>
  <r>
    <s v="B107020806"/>
    <x v="4"/>
    <x v="1"/>
    <s v="Built-in"/>
    <x v="3"/>
    <b v="1"/>
    <n v="3200"/>
    <n v="3500"/>
    <n v="3350"/>
    <s v="Environmental fee per unit"/>
    <n v="7.5"/>
    <n v="708"/>
    <m/>
    <m/>
  </r>
  <r>
    <s v="B107020025"/>
    <x v="4"/>
    <x v="1"/>
    <s v="Built-in"/>
    <x v="3"/>
    <b v="1"/>
    <n v="325"/>
    <n v="360"/>
    <n v="342.5"/>
    <s v="Environmental fee per unit"/>
    <n v="0.9"/>
    <n v="693"/>
    <m/>
    <m/>
  </r>
  <r>
    <s v="B107020718"/>
    <x v="4"/>
    <x v="1"/>
    <s v="Built-in"/>
    <x v="3"/>
    <b v="1"/>
    <n v="3500"/>
    <n v="3800"/>
    <n v="3650"/>
    <s v="Environmental fee per unit"/>
    <n v="7.5"/>
    <n v="709"/>
    <m/>
    <m/>
  </r>
  <r>
    <s v="B107020183"/>
    <x v="4"/>
    <x v="1"/>
    <s v="Built-in"/>
    <x v="3"/>
    <b v="1"/>
    <n v="360"/>
    <n v="395"/>
    <n v="377.5"/>
    <s v="Environmental fee per unit"/>
    <n v="0.9"/>
    <n v="694"/>
    <m/>
    <m/>
  </r>
  <r>
    <s v="B107020110"/>
    <x v="4"/>
    <x v="1"/>
    <s v="Built-in"/>
    <x v="3"/>
    <b v="1"/>
    <n v="3800"/>
    <n v="4100"/>
    <n v="3950"/>
    <s v="Environmental fee per unit"/>
    <n v="7.5"/>
    <n v="710"/>
    <m/>
    <m/>
  </r>
  <r>
    <s v="B107020754"/>
    <x v="4"/>
    <x v="1"/>
    <s v="Built-in"/>
    <x v="3"/>
    <b v="1"/>
    <n v="395"/>
    <n v="430"/>
    <n v="412.5"/>
    <s v="Environmental fee per unit"/>
    <n v="0.9"/>
    <n v="695"/>
    <m/>
    <m/>
  </r>
  <r>
    <s v="B107020391"/>
    <x v="4"/>
    <x v="1"/>
    <s v="Built-in"/>
    <x v="3"/>
    <b v="1"/>
    <n v="4100"/>
    <n v="4400"/>
    <n v="4250"/>
    <s v="Environmental fee per unit"/>
    <n v="7.5"/>
    <n v="711"/>
    <m/>
    <m/>
  </r>
  <r>
    <s v="B107020946"/>
    <x v="4"/>
    <x v="1"/>
    <s v="Built-in"/>
    <x v="3"/>
    <b v="1"/>
    <n v="430"/>
    <n v="465"/>
    <n v="447.5"/>
    <s v="Environmental fee per unit"/>
    <n v="0.9"/>
    <n v="696"/>
    <m/>
    <m/>
  </r>
  <r>
    <s v="B107020893"/>
    <x v="4"/>
    <x v="1"/>
    <s v="Built-in"/>
    <x v="3"/>
    <b v="1"/>
    <n v="4400"/>
    <n v="4700"/>
    <n v="4550"/>
    <s v="Environmental fee per unit"/>
    <n v="7.5"/>
    <n v="712"/>
    <m/>
    <m/>
  </r>
  <r>
    <s v="B107020340"/>
    <x v="4"/>
    <x v="1"/>
    <s v="Built-in"/>
    <x v="3"/>
    <b v="1"/>
    <n v="465"/>
    <n v="500"/>
    <n v="482.5"/>
    <s v="Environmental fee per unit"/>
    <n v="0.9"/>
    <n v="697"/>
    <m/>
    <m/>
  </r>
  <r>
    <s v="B107020039"/>
    <x v="4"/>
    <x v="1"/>
    <s v="Built-in"/>
    <x v="3"/>
    <b v="1"/>
    <n v="4700"/>
    <n v="5000"/>
    <n v="4850"/>
    <s v="Environmental fee per unit"/>
    <n v="7.5"/>
    <n v="713"/>
    <m/>
    <m/>
  </r>
  <r>
    <s v="B107020879"/>
    <x v="4"/>
    <x v="1"/>
    <s v="Built-in"/>
    <x v="3"/>
    <b v="1"/>
    <n v="5000"/>
    <n v="5500"/>
    <n v="5250"/>
    <s v="Environmental fee per unit"/>
    <n v="15"/>
    <n v="714"/>
    <m/>
    <m/>
  </r>
  <r>
    <s v="B107020801"/>
    <x v="4"/>
    <x v="1"/>
    <s v="Built-in"/>
    <x v="3"/>
    <b v="1"/>
    <n v="500"/>
    <n v="750"/>
    <n v="625"/>
    <s v="Environmental fee per unit"/>
    <n v="3"/>
    <n v="698"/>
    <m/>
    <m/>
  </r>
  <r>
    <s v="B107020481"/>
    <x v="4"/>
    <x v="1"/>
    <s v="Built-in"/>
    <x v="3"/>
    <b v="1"/>
    <n v="5500"/>
    <n v="6000"/>
    <n v="5750"/>
    <s v="Environmental fee per unit"/>
    <n v="15"/>
    <n v="715"/>
    <m/>
    <m/>
  </r>
  <r>
    <s v="B107020227"/>
    <x v="4"/>
    <x v="1"/>
    <s v="Built-in"/>
    <x v="3"/>
    <b v="1"/>
    <n v="6000"/>
    <n v="6500"/>
    <n v="6250"/>
    <s v="Environmental fee per unit"/>
    <n v="15"/>
    <n v="716"/>
    <m/>
    <m/>
  </r>
  <r>
    <s v="B107020885"/>
    <x v="4"/>
    <x v="1"/>
    <s v="Built-in"/>
    <x v="3"/>
    <b v="1"/>
    <n v="60"/>
    <n v="90"/>
    <n v="75"/>
    <s v="Environmental fee per unit"/>
    <n v="0.192"/>
    <n v="685"/>
    <m/>
    <m/>
  </r>
  <r>
    <s v="B107020204"/>
    <x v="4"/>
    <x v="1"/>
    <s v="Built-in"/>
    <x v="3"/>
    <b v="1"/>
    <n v="6500"/>
    <n v="7000"/>
    <n v="6750"/>
    <s v="Environmental fee per unit"/>
    <n v="15"/>
    <n v="717"/>
    <m/>
    <m/>
  </r>
  <r>
    <s v="B107020836"/>
    <x v="4"/>
    <x v="1"/>
    <s v="Built-in"/>
    <x v="3"/>
    <b v="1"/>
    <n v="7000"/>
    <n v="7500"/>
    <n v="7250"/>
    <s v="Environmental fee per unit"/>
    <n v="15"/>
    <n v="718"/>
    <m/>
    <m/>
  </r>
  <r>
    <s v="B107020940"/>
    <x v="4"/>
    <x v="1"/>
    <s v="Built-in"/>
    <x v="3"/>
    <b v="1"/>
    <n v="7500"/>
    <n v="8000"/>
    <n v="7750"/>
    <s v="Environmental fee per unit"/>
    <n v="15"/>
    <n v="719"/>
    <m/>
    <m/>
  </r>
  <r>
    <s v="B107020953"/>
    <x v="4"/>
    <x v="1"/>
    <s v="Built-in"/>
    <x v="3"/>
    <b v="1"/>
    <n v="750"/>
    <n v="1000"/>
    <n v="875"/>
    <s v="Environmental fee per unit"/>
    <n v="3"/>
    <n v="699"/>
    <m/>
    <m/>
  </r>
  <r>
    <s v="B107020471"/>
    <x v="4"/>
    <x v="1"/>
    <s v="Built-in"/>
    <x v="3"/>
    <b v="1"/>
    <n v="8000"/>
    <n v="8500"/>
    <n v="8250"/>
    <s v="Environmental fee per unit"/>
    <n v="15"/>
    <n v="720"/>
    <m/>
    <m/>
  </r>
  <r>
    <s v="B107020358"/>
    <x v="4"/>
    <x v="1"/>
    <s v="Built-in"/>
    <x v="3"/>
    <b v="1"/>
    <n v="8500"/>
    <n v="9000"/>
    <n v="8750"/>
    <s v="Environmental fee per unit"/>
    <n v="15"/>
    <n v="721"/>
    <m/>
    <m/>
  </r>
  <r>
    <s v="B107020312"/>
    <x v="4"/>
    <x v="1"/>
    <s v="Built-in"/>
    <x v="3"/>
    <b v="1"/>
    <n v="9000"/>
    <n v="9500"/>
    <n v="9250"/>
    <s v="Environmental fee per unit"/>
    <n v="15"/>
    <n v="722"/>
    <m/>
    <m/>
  </r>
  <r>
    <s v="B107020166"/>
    <x v="4"/>
    <x v="1"/>
    <s v="Built-in"/>
    <x v="3"/>
    <b v="1"/>
    <n v="90"/>
    <n v="120"/>
    <n v="105"/>
    <s v="Environmental fee per unit"/>
    <n v="0.192"/>
    <n v="686"/>
    <m/>
    <m/>
  </r>
  <r>
    <s v="B107020840"/>
    <x v="4"/>
    <x v="1"/>
    <s v="Built-in"/>
    <x v="3"/>
    <b v="1"/>
    <n v="9500"/>
    <n v="10000"/>
    <n v="9750"/>
    <s v="Environmental fee per unit"/>
    <n v="15"/>
    <n v="723"/>
    <m/>
    <m/>
  </r>
  <r>
    <s v="B107020410"/>
    <x v="4"/>
    <x v="0"/>
    <s v="Built-in"/>
    <x v="3"/>
    <b v="1"/>
    <n v="0"/>
    <n v="30"/>
    <n v="15"/>
    <s v="Environmental fee per unit"/>
    <n v="0.192"/>
    <n v="164"/>
    <m/>
    <m/>
  </r>
  <r>
    <s v="B107020469"/>
    <x v="4"/>
    <x v="0"/>
    <s v="Built-in"/>
    <x v="3"/>
    <b v="1"/>
    <n v="1000"/>
    <n v="1250"/>
    <n v="1125"/>
    <s v="Environmental fee per unit"/>
    <n v="3"/>
    <n v="181"/>
    <m/>
    <m/>
  </r>
  <r>
    <s v="B107020726"/>
    <x v="4"/>
    <x v="0"/>
    <s v="Built-in"/>
    <x v="3"/>
    <b v="1"/>
    <n v="10"/>
    <n v="12"/>
    <n v="11"/>
    <s v="Environmental fee per unit"/>
    <n v="0.192"/>
    <s v="B207011760"/>
    <s v="n50sb3"/>
    <m/>
  </r>
  <r>
    <s v="B107020865"/>
    <x v="4"/>
    <x v="0"/>
    <s v="Built-in"/>
    <x v="3"/>
    <b v="1"/>
    <n v="110"/>
    <n v="114"/>
    <n v="112"/>
    <s v="Environmental fee per unit"/>
    <n v="0.192"/>
    <s v="B207011660"/>
    <s v="kr2800"/>
    <m/>
  </r>
  <r>
    <s v="B107020935"/>
    <x v="4"/>
    <x v="0"/>
    <s v="Built-in"/>
    <x v="3"/>
    <b v="1"/>
    <n v="120"/>
    <n v="150"/>
    <n v="135"/>
    <s v="Environmental fee per unit"/>
    <n v="0.192"/>
    <n v="168"/>
    <m/>
    <m/>
  </r>
  <r>
    <s v="B107020969"/>
    <x v="4"/>
    <x v="0"/>
    <s v="Built-in"/>
    <x v="3"/>
    <b v="1"/>
    <n v="12"/>
    <n v="12"/>
    <n v="12"/>
    <s v="Environmental fee per unit"/>
    <n v="0.192"/>
    <s v="B207011090"/>
    <s v="1/2AA"/>
    <m/>
  </r>
  <r>
    <s v="B107020310"/>
    <x v="4"/>
    <x v="0"/>
    <s v="Built-in"/>
    <x v="3"/>
    <b v="1"/>
    <n v="12"/>
    <n v="16"/>
    <n v="14"/>
    <s v="Environmental fee per unit"/>
    <n v="0.192"/>
    <s v="B207011700"/>
    <s v="nsb2"/>
    <m/>
  </r>
  <r>
    <s v="B107020146"/>
    <x v="4"/>
    <x v="0"/>
    <s v="Built-in"/>
    <x v="3"/>
    <b v="1"/>
    <n v="1250"/>
    <n v="1500"/>
    <n v="1375"/>
    <s v="Environmental fee per unit"/>
    <n v="3"/>
    <n v="182"/>
    <m/>
    <m/>
  </r>
  <r>
    <s v="B107020451"/>
    <x v="4"/>
    <x v="0"/>
    <s v="Built-in"/>
    <x v="3"/>
    <b v="1"/>
    <n v="14"/>
    <n v="20"/>
    <n v="17"/>
    <s v="Environmental fee per unit"/>
    <n v="0.192"/>
    <s v="B207011082"/>
    <s v="4/5 AA"/>
    <m/>
  </r>
  <r>
    <s v="B107020271"/>
    <x v="4"/>
    <x v="0"/>
    <s v="Built-in"/>
    <x v="3"/>
    <b v="1"/>
    <n v="1500"/>
    <n v="1750"/>
    <n v="1625"/>
    <s v="Environmental fee per unit"/>
    <n v="3"/>
    <n v="183"/>
    <m/>
    <m/>
  </r>
  <r>
    <s v="B107020965"/>
    <x v="4"/>
    <x v="0"/>
    <s v="Built-in"/>
    <x v="3"/>
    <b v="1"/>
    <n v="150"/>
    <n v="185"/>
    <n v="167.5"/>
    <s v="Environmental fee per unit"/>
    <n v="0.9"/>
    <n v="169"/>
    <m/>
    <m/>
  </r>
  <r>
    <s v="B107020268"/>
    <x v="4"/>
    <x v="0"/>
    <s v="Built-in"/>
    <x v="3"/>
    <b v="1"/>
    <n v="15"/>
    <n v="17"/>
    <n v="16"/>
    <s v="Environmental fee per unit"/>
    <n v="0.192"/>
    <s v="B207011770"/>
    <s v="kfb450"/>
    <m/>
  </r>
  <r>
    <s v="B107020142"/>
    <x v="4"/>
    <x v="0"/>
    <s v="Built-in"/>
    <x v="3"/>
    <b v="1"/>
    <n v="1750"/>
    <n v="2000"/>
    <n v="1875"/>
    <s v="Environmental fee per unit"/>
    <n v="3"/>
    <n v="184"/>
    <m/>
    <m/>
  </r>
  <r>
    <s v="B107020134"/>
    <x v="4"/>
    <x v="0"/>
    <s v="Built-in"/>
    <x v="3"/>
    <b v="1"/>
    <n v="18"/>
    <n v="18"/>
    <n v="18"/>
    <s v="Environmental fee per unit"/>
    <n v="0.192"/>
    <s v="B207011070"/>
    <s v="2/3Af"/>
    <m/>
  </r>
  <r>
    <s v="B107020530"/>
    <x v="4"/>
    <x v="0"/>
    <s v="Built-in"/>
    <x v="3"/>
    <b v="1"/>
    <n v="18"/>
    <n v="22"/>
    <n v="20"/>
    <s v="Environmental fee per unit"/>
    <n v="0.192"/>
    <s v="B207011790"/>
    <s v="kfa650"/>
    <m/>
  </r>
  <r>
    <s v="B107020266"/>
    <x v="4"/>
    <x v="0"/>
    <s v="Built-in"/>
    <x v="3"/>
    <b v="1"/>
    <n v="18"/>
    <n v="22"/>
    <n v="20"/>
    <s v="Environmental fee per unit"/>
    <n v="0.192"/>
    <s v="B207011780"/>
    <s v="kfb650"/>
    <m/>
  </r>
  <r>
    <s v="B107020683"/>
    <x v="4"/>
    <x v="0"/>
    <s v="Built-in"/>
    <x v="3"/>
    <b v="1"/>
    <n v="18"/>
    <n v="22"/>
    <n v="20"/>
    <s v="Environmental fee per unit"/>
    <n v="0.192"/>
    <s v="B107010030"/>
    <s v="KR6"/>
    <s v="AA"/>
  </r>
  <r>
    <s v="B107020580"/>
    <x v="4"/>
    <x v="0"/>
    <s v="Built-in"/>
    <x v="3"/>
    <b v="1"/>
    <n v="185"/>
    <n v="220"/>
    <n v="202.5"/>
    <s v="Environmental fee per unit"/>
    <n v="0.9"/>
    <n v="170"/>
    <m/>
    <m/>
  </r>
  <r>
    <s v="B107020252"/>
    <x v="4"/>
    <x v="0"/>
    <s v="Built-in"/>
    <x v="3"/>
    <b v="1"/>
    <n v="2000"/>
    <n v="2300"/>
    <n v="2150"/>
    <s v="Environmental fee per unit"/>
    <n v="7.5"/>
    <n v="185"/>
    <m/>
    <m/>
  </r>
  <r>
    <s v="B107020546"/>
    <x v="4"/>
    <x v="0"/>
    <s v="Built-in"/>
    <x v="3"/>
    <b v="1"/>
    <n v="20"/>
    <n v="24"/>
    <n v="22"/>
    <s v="Environmental fee per unit"/>
    <n v="0.192"/>
    <s v="B207011710"/>
    <s v="nsb3"/>
    <m/>
  </r>
  <r>
    <s v="B107020797"/>
    <x v="4"/>
    <x v="0"/>
    <s v="Built-in"/>
    <x v="3"/>
    <b v="1"/>
    <n v="210"/>
    <n v="230"/>
    <n v="220"/>
    <s v="Environmental fee per unit"/>
    <n v="0.9"/>
    <s v="B207011240"/>
    <s v="F"/>
    <m/>
  </r>
  <r>
    <s v="B107020897"/>
    <x v="4"/>
    <x v="0"/>
    <s v="Built-in"/>
    <x v="3"/>
    <b v="1"/>
    <n v="220"/>
    <n v="255"/>
    <n v="237.5"/>
    <s v="Environmental fee per unit"/>
    <n v="0.9"/>
    <n v="171"/>
    <m/>
    <m/>
  </r>
  <r>
    <s v="B107020762"/>
    <x v="4"/>
    <x v="0"/>
    <s v="Built-in"/>
    <x v="3"/>
    <b v="1"/>
    <n v="2300"/>
    <n v="2600"/>
    <n v="2450"/>
    <s v="Environmental fee per unit"/>
    <n v="7.5"/>
    <n v="186"/>
    <m/>
    <m/>
  </r>
  <r>
    <s v="B107020735"/>
    <x v="4"/>
    <x v="0"/>
    <s v="Built-in"/>
    <x v="3"/>
    <b v="1"/>
    <n v="255"/>
    <n v="290"/>
    <n v="272.5"/>
    <s v="Environmental fee per unit"/>
    <n v="0.9"/>
    <n v="172"/>
    <m/>
    <m/>
  </r>
  <r>
    <s v="B107020574"/>
    <x v="4"/>
    <x v="0"/>
    <s v="Built-in"/>
    <x v="3"/>
    <b v="1"/>
    <n v="2600"/>
    <n v="2900"/>
    <n v="2750"/>
    <s v="Environmental fee per unit"/>
    <n v="7.5"/>
    <n v="187"/>
    <m/>
    <m/>
  </r>
  <r>
    <s v="B107020540"/>
    <x v="4"/>
    <x v="0"/>
    <s v="Built-in"/>
    <x v="3"/>
    <b v="1"/>
    <n v="26"/>
    <n v="26"/>
    <n v="26"/>
    <s v="Environmental fee per unit"/>
    <n v="0.192"/>
    <s v="B207011060"/>
    <s v="4/5Af"/>
    <m/>
  </r>
  <r>
    <s v="B107020575"/>
    <x v="4"/>
    <x v="0"/>
    <s v="Built-in"/>
    <x v="3"/>
    <b v="1"/>
    <n v="26"/>
    <n v="30"/>
    <n v="28"/>
    <s v="Environmental fee per unit"/>
    <n v="0.192"/>
    <s v="B207011800"/>
    <s v="kfa900"/>
    <m/>
  </r>
  <r>
    <s v="B107020433"/>
    <x v="4"/>
    <x v="0"/>
    <s v="Built-in"/>
    <x v="3"/>
    <b v="1"/>
    <n v="28"/>
    <n v="40"/>
    <n v="34"/>
    <s v="Environmental fee per unit"/>
    <n v="0.192"/>
    <s v="B207010015"/>
    <s v="1/2D"/>
    <m/>
  </r>
  <r>
    <s v="B107020551"/>
    <x v="4"/>
    <x v="0"/>
    <s v="Built-in"/>
    <x v="3"/>
    <b v="1"/>
    <n v="2900"/>
    <n v="3200"/>
    <n v="3050"/>
    <s v="Environmental fee per unit"/>
    <n v="7.5"/>
    <n v="188"/>
    <m/>
    <m/>
  </r>
  <r>
    <s v="B107020322"/>
    <x v="4"/>
    <x v="0"/>
    <s v="Built-in"/>
    <x v="3"/>
    <b v="1"/>
    <n v="290"/>
    <n v="325"/>
    <n v="307.5"/>
    <s v="Environmental fee per unit"/>
    <n v="0.9"/>
    <n v="173"/>
    <m/>
    <m/>
  </r>
  <r>
    <s v="B107020370"/>
    <x v="4"/>
    <x v="0"/>
    <s v="Built-in"/>
    <x v="3"/>
    <b v="1"/>
    <n v="29"/>
    <n v="29"/>
    <n v="29"/>
    <s v="Environmental fee per unit"/>
    <n v="0.192"/>
    <s v="B207011040"/>
    <s v="1/2SC"/>
    <m/>
  </r>
  <r>
    <s v="B107020656"/>
    <x v="4"/>
    <x v="0"/>
    <s v="Built-in"/>
    <x v="3"/>
    <b v="1"/>
    <n v="29"/>
    <n v="31"/>
    <n v="30"/>
    <s v="Environmental fee per unit"/>
    <n v="0.192"/>
    <s v="B207011720"/>
    <s v="nsb4"/>
    <m/>
  </r>
  <r>
    <s v="B107020626"/>
    <x v="4"/>
    <x v="0"/>
    <s v="Built-in"/>
    <x v="3"/>
    <b v="1"/>
    <n v="300"/>
    <n v="400"/>
    <n v="350"/>
    <s v="Environmental fee per unit"/>
    <n v="0.9"/>
    <s v="B207011640"/>
    <s v="kr10000"/>
    <m/>
  </r>
  <r>
    <s v="B107020054"/>
    <x v="4"/>
    <x v="0"/>
    <s v="Built-in"/>
    <x v="3"/>
    <b v="1"/>
    <n v="30"/>
    <n v="30"/>
    <n v="30"/>
    <s v="Environmental fee per unit"/>
    <n v="0.192"/>
    <s v="B207011080"/>
    <s v="5/4AA"/>
    <m/>
  </r>
  <r>
    <s v="B107020274"/>
    <x v="4"/>
    <x v="0"/>
    <s v="Built-in"/>
    <x v="3"/>
    <b v="1"/>
    <n v="30"/>
    <n v="60"/>
    <n v="45"/>
    <s v="Environmental fee per unit"/>
    <n v="0.192"/>
    <n v="165"/>
    <m/>
    <m/>
  </r>
  <r>
    <s v="B107020269"/>
    <x v="4"/>
    <x v="0"/>
    <s v="Built-in"/>
    <x v="3"/>
    <b v="1"/>
    <n v="3200"/>
    <n v="3500"/>
    <n v="3350"/>
    <s v="Environmental fee per unit"/>
    <n v="7.5"/>
    <n v="189"/>
    <m/>
    <m/>
  </r>
  <r>
    <s v="B107020611"/>
    <x v="4"/>
    <x v="0"/>
    <s v="Built-in"/>
    <x v="3"/>
    <b v="1"/>
    <n v="32"/>
    <n v="32"/>
    <n v="32"/>
    <s v="Environmental fee per unit"/>
    <n v="0.192"/>
    <s v="B207011050"/>
    <s v="A"/>
    <m/>
  </r>
  <r>
    <s v="B107020217"/>
    <x v="4"/>
    <x v="0"/>
    <s v="Built-in"/>
    <x v="3"/>
    <b v="1"/>
    <n v="325"/>
    <n v="360"/>
    <n v="342.5"/>
    <s v="Environmental fee per unit"/>
    <n v="0.9"/>
    <n v="174"/>
    <m/>
    <m/>
  </r>
  <r>
    <s v="B107020127"/>
    <x v="4"/>
    <x v="0"/>
    <s v="Built-in"/>
    <x v="3"/>
    <b v="1"/>
    <n v="3"/>
    <n v="4"/>
    <n v="3.5"/>
    <s v="Environmental fee per unit"/>
    <n v="0.192"/>
    <s v="B207011730"/>
    <s v="n50aaa"/>
    <m/>
  </r>
  <r>
    <s v="B107020753"/>
    <x v="4"/>
    <x v="0"/>
    <s v="Built-in"/>
    <x v="3"/>
    <b v="1"/>
    <n v="34"/>
    <n v="38"/>
    <n v="36"/>
    <s v="Environmental fee per unit"/>
    <n v="0.192"/>
    <s v="B207011810"/>
    <s v="kfa1200"/>
    <m/>
  </r>
  <r>
    <s v="B107020764"/>
    <x v="4"/>
    <x v="0"/>
    <s v="Built-in"/>
    <x v="3"/>
    <b v="1"/>
    <n v="3500"/>
    <n v="3800"/>
    <n v="3650"/>
    <s v="Environmental fee per unit"/>
    <n v="7.5"/>
    <n v="190"/>
    <m/>
    <m/>
  </r>
  <r>
    <s v="B107020671"/>
    <x v="4"/>
    <x v="0"/>
    <s v="Built-in"/>
    <x v="3"/>
    <b v="1"/>
    <n v="360"/>
    <n v="395"/>
    <n v="377.5"/>
    <s v="Environmental fee per unit"/>
    <n v="0.9"/>
    <n v="175"/>
    <m/>
    <m/>
  </r>
  <r>
    <s v="B107020598"/>
    <x v="4"/>
    <x v="0"/>
    <s v="Built-in"/>
    <x v="3"/>
    <b v="1"/>
    <n v="3800"/>
    <n v="4100"/>
    <n v="3950"/>
    <s v="Environmental fee per unit"/>
    <n v="7.5"/>
    <n v="191"/>
    <m/>
    <m/>
  </r>
  <r>
    <s v="B107020820"/>
    <x v="4"/>
    <x v="0"/>
    <s v="Built-in"/>
    <x v="3"/>
    <b v="1"/>
    <n v="38"/>
    <n v="38"/>
    <n v="38"/>
    <s v="Environmental fee per unit"/>
    <n v="0.192"/>
    <s v="B207011030"/>
    <s v="4/5SC"/>
    <m/>
  </r>
  <r>
    <s v="B107020125"/>
    <x v="4"/>
    <x v="0"/>
    <s v="Built-in"/>
    <x v="3"/>
    <b v="1"/>
    <n v="38"/>
    <n v="42"/>
    <n v="40"/>
    <s v="Environmental fee per unit"/>
    <n v="0.192"/>
    <s v="B207011670"/>
    <s v="kr1700ae"/>
    <m/>
  </r>
  <r>
    <s v="B107020511"/>
    <x v="4"/>
    <x v="0"/>
    <s v="Built-in"/>
    <x v="3"/>
    <b v="1"/>
    <n v="395"/>
    <n v="430"/>
    <n v="412.5"/>
    <s v="Environmental fee per unit"/>
    <n v="0.9"/>
    <n v="176"/>
    <m/>
    <m/>
  </r>
  <r>
    <s v="B107020730"/>
    <x v="4"/>
    <x v="0"/>
    <s v="Built-in"/>
    <x v="3"/>
    <b v="1"/>
    <n v="40"/>
    <n v="46"/>
    <n v="43"/>
    <s v="Environmental fee per unit"/>
    <n v="0.192"/>
    <s v="B107010050"/>
    <s v="KR22"/>
    <s v="E BLOCK"/>
  </r>
  <r>
    <s v="B107020438"/>
    <x v="4"/>
    <x v="0"/>
    <s v="Built-in"/>
    <x v="3"/>
    <b v="1"/>
    <n v="4100"/>
    <n v="4400"/>
    <n v="4250"/>
    <s v="Environmental fee per unit"/>
    <n v="7.5"/>
    <n v="192"/>
    <m/>
    <m/>
  </r>
  <r>
    <s v="B107020405"/>
    <x v="4"/>
    <x v="0"/>
    <s v="Built-in"/>
    <x v="3"/>
    <b v="1"/>
    <n v="430"/>
    <n v="465"/>
    <n v="447.5"/>
    <s v="Environmental fee per unit"/>
    <n v="0.9"/>
    <n v="177"/>
    <m/>
    <m/>
  </r>
  <r>
    <s v="B107020919"/>
    <x v="4"/>
    <x v="0"/>
    <s v="Built-in"/>
    <x v="3"/>
    <b v="1"/>
    <n v="4400"/>
    <n v="4700"/>
    <n v="4550"/>
    <s v="Environmental fee per unit"/>
    <n v="7.5"/>
    <n v="193"/>
    <m/>
    <m/>
  </r>
  <r>
    <s v="B107020156"/>
    <x v="4"/>
    <x v="0"/>
    <s v="Built-in"/>
    <x v="3"/>
    <b v="1"/>
    <n v="4"/>
    <n v="5"/>
    <n v="4.5"/>
    <s v="Environmental fee per unit"/>
    <n v="0.192"/>
    <s v="B207011740"/>
    <s v="n50sb1"/>
    <m/>
  </r>
  <r>
    <s v="B107020185"/>
    <x v="4"/>
    <x v="0"/>
    <s v="Built-in"/>
    <x v="3"/>
    <b v="1"/>
    <n v="45"/>
    <n v="45"/>
    <n v="45"/>
    <s v="Environmental fee per unit"/>
    <n v="0.192"/>
    <s v="B207011000"/>
    <s v="2/3SC"/>
    <m/>
  </r>
  <r>
    <s v="B107020905"/>
    <x v="4"/>
    <x v="0"/>
    <s v="Built-in"/>
    <x v="3"/>
    <b v="1"/>
    <n v="465"/>
    <n v="500"/>
    <n v="482.5"/>
    <s v="Environmental fee per unit"/>
    <n v="0.9"/>
    <n v="178"/>
    <m/>
    <m/>
  </r>
  <r>
    <s v="B107020710"/>
    <x v="4"/>
    <x v="0"/>
    <s v="Built-in"/>
    <x v="3"/>
    <b v="1"/>
    <n v="46"/>
    <n v="66"/>
    <n v="56"/>
    <s v="Environmental fee per unit"/>
    <n v="0.192"/>
    <s v="B107010020"/>
    <s v="KR14"/>
    <s v="C"/>
  </r>
  <r>
    <s v="B107020597"/>
    <x v="4"/>
    <x v="0"/>
    <s v="Built-in"/>
    <x v="3"/>
    <b v="1"/>
    <n v="4700"/>
    <n v="5000"/>
    <n v="4850"/>
    <s v="Environmental fee per unit"/>
    <n v="7.5"/>
    <n v="194"/>
    <m/>
    <m/>
  </r>
  <r>
    <s v="B107020666"/>
    <x v="4"/>
    <x v="0"/>
    <s v="Built-in"/>
    <x v="3"/>
    <b v="1"/>
    <n v="48"/>
    <n v="48"/>
    <n v="48"/>
    <s v="Environmental fee per unit"/>
    <n v="0.192"/>
    <s v="B207011010"/>
    <s v="SC"/>
    <m/>
  </r>
  <r>
    <s v="B107020936"/>
    <x v="4"/>
    <x v="0"/>
    <s v="Built-in"/>
    <x v="3"/>
    <b v="1"/>
    <n v="500"/>
    <n v="750"/>
    <n v="625"/>
    <s v="Environmental fee per unit"/>
    <n v="3"/>
    <n v="179"/>
    <m/>
    <m/>
  </r>
  <r>
    <s v="B107020075"/>
    <x v="4"/>
    <x v="0"/>
    <s v="Built-in"/>
    <x v="3"/>
    <b v="1"/>
    <n v="56"/>
    <n v="80"/>
    <n v="68"/>
    <s v="Environmental fee per unit"/>
    <n v="0.192"/>
    <s v="B107010010"/>
    <s v="KR20"/>
    <s v="D"/>
  </r>
  <r>
    <s v="B107020461"/>
    <x v="4"/>
    <x v="0"/>
    <s v="Built-in"/>
    <x v="3"/>
    <b v="1"/>
    <n v="57"/>
    <n v="57"/>
    <n v="57"/>
    <s v="Environmental fee per unit"/>
    <n v="0.192"/>
    <s v="B207011020"/>
    <s v="5/4 SC"/>
    <m/>
  </r>
  <r>
    <s v="B107020973"/>
    <x v="4"/>
    <x v="0"/>
    <s v="Built-in"/>
    <x v="3"/>
    <b v="1"/>
    <n v="6.5"/>
    <n v="6.5"/>
    <n v="6.5"/>
    <s v="Environmental fee per unit"/>
    <n v="0.192"/>
    <s v="B207011100"/>
    <s v="1/3AA"/>
    <m/>
  </r>
  <r>
    <s v="B107020176"/>
    <x v="4"/>
    <x v="0"/>
    <s v="Built-in"/>
    <x v="3"/>
    <b v="1"/>
    <n v="600"/>
    <n v="680"/>
    <n v="640"/>
    <s v="Environmental fee per unit"/>
    <n v="3"/>
    <s v="B207011650"/>
    <s v="kr20000"/>
    <m/>
  </r>
  <r>
    <s v="B107020067"/>
    <x v="4"/>
    <x v="0"/>
    <s v="Built-in"/>
    <x v="3"/>
    <b v="1"/>
    <n v="60"/>
    <n v="90"/>
    <n v="75"/>
    <s v="Environmental fee per unit"/>
    <n v="0.192"/>
    <n v="166"/>
    <m/>
    <m/>
  </r>
  <r>
    <s v="B107020658"/>
    <x v="4"/>
    <x v="0"/>
    <s v="Built-in"/>
    <x v="3"/>
    <b v="1"/>
    <n v="750"/>
    <n v="1000"/>
    <n v="875"/>
    <s v="Environmental fee per unit"/>
    <n v="3"/>
    <n v="180"/>
    <m/>
    <m/>
  </r>
  <r>
    <s v="B107020128"/>
    <x v="4"/>
    <x v="0"/>
    <s v="Built-in"/>
    <x v="3"/>
    <b v="1"/>
    <n v="7"/>
    <n v="9"/>
    <n v="8"/>
    <s v="Environmental fee per unit"/>
    <n v="0.192"/>
    <s v="B207011690"/>
    <s v="nsb1"/>
    <m/>
  </r>
  <r>
    <s v="B107020456"/>
    <x v="4"/>
    <x v="0"/>
    <s v="Built-in"/>
    <x v="3"/>
    <b v="1"/>
    <n v="8"/>
    <n v="10"/>
    <n v="9"/>
    <s v="Environmental fee per unit"/>
    <n v="0.192"/>
    <s v="B107010040"/>
    <s v="KR03"/>
    <s v="AAA"/>
  </r>
  <r>
    <s v="B107020443"/>
    <x v="4"/>
    <x v="0"/>
    <s v="Built-in"/>
    <x v="3"/>
    <b v="1"/>
    <n v="8"/>
    <n v="8"/>
    <n v="8"/>
    <s v="Environmental fee per unit"/>
    <n v="0.192"/>
    <s v="B107011110"/>
    <s v="N"/>
    <m/>
  </r>
  <r>
    <s v="B107020165"/>
    <x v="4"/>
    <x v="0"/>
    <s v="Built-in"/>
    <x v="3"/>
    <b v="1"/>
    <n v="8"/>
    <n v="9"/>
    <n v="8.5"/>
    <s v="Environmental fee per unit"/>
    <n v="0.192"/>
    <s v="B207011750"/>
    <s v="n50sb2"/>
    <m/>
  </r>
  <r>
    <s v="B107020216"/>
    <x v="4"/>
    <x v="0"/>
    <s v="Built-in"/>
    <x v="3"/>
    <b v="1"/>
    <n v="90"/>
    <n v="120"/>
    <n v="105"/>
    <s v="Environmental fee per unit"/>
    <n v="0.192"/>
    <n v="167"/>
    <m/>
    <m/>
  </r>
  <r>
    <s v="B107020829"/>
    <x v="4"/>
    <x v="0"/>
    <s v="Built-in"/>
    <x v="3"/>
    <b v="1"/>
    <n v="9"/>
    <n v="11"/>
    <n v="10"/>
    <s v="Environmental fee per unit"/>
    <n v="0.192"/>
    <s v="B207011680"/>
    <s v="kr225ae"/>
    <m/>
  </r>
  <r>
    <s v="B108020002"/>
    <x v="4"/>
    <x v="1"/>
    <s v="Built-in"/>
    <x v="4"/>
    <b v="1"/>
    <n v="0"/>
    <n v="30"/>
    <n v="15"/>
    <s v="Environmental fee per unit"/>
    <n v="6.4000000000000001E-2"/>
    <n v="423"/>
    <m/>
    <m/>
  </r>
  <r>
    <s v="B108020009"/>
    <x v="4"/>
    <x v="1"/>
    <s v="Built-in"/>
    <x v="4"/>
    <b v="1"/>
    <n v="10000"/>
    <n v="10500"/>
    <n v="10250"/>
    <s v="Environmental fee per unit"/>
    <n v="5"/>
    <n v="618"/>
    <m/>
    <m/>
  </r>
  <r>
    <s v="B108020957"/>
    <x v="4"/>
    <x v="1"/>
    <s v="Built-in"/>
    <x v="4"/>
    <b v="1"/>
    <n v="1000"/>
    <n v="1250"/>
    <n v="1125"/>
    <s v="Environmental fee per unit"/>
    <n v="1"/>
    <n v="502"/>
    <m/>
    <m/>
  </r>
  <r>
    <s v="B108020114"/>
    <x v="4"/>
    <x v="1"/>
    <s v="Built-in"/>
    <x v="4"/>
    <b v="1"/>
    <n v="10500"/>
    <n v="11000"/>
    <n v="10750"/>
    <s v="Environmental fee per unit"/>
    <n v="5"/>
    <n v="619"/>
    <m/>
    <m/>
  </r>
  <r>
    <s v="B108020077"/>
    <x v="4"/>
    <x v="1"/>
    <s v="Built-in"/>
    <x v="4"/>
    <b v="1"/>
    <n v="11000"/>
    <n v="11500"/>
    <n v="11250"/>
    <s v="Environmental fee per unit"/>
    <n v="5"/>
    <n v="620"/>
    <m/>
    <m/>
  </r>
  <r>
    <s v="B108020967"/>
    <x v="4"/>
    <x v="1"/>
    <s v="Built-in"/>
    <x v="4"/>
    <b v="1"/>
    <n v="11500"/>
    <n v="12000"/>
    <n v="11750"/>
    <s v="Environmental fee per unit"/>
    <n v="5"/>
    <n v="621"/>
    <m/>
    <m/>
  </r>
  <r>
    <s v="B108020904"/>
    <x v="4"/>
    <x v="1"/>
    <s v="Built-in"/>
    <x v="4"/>
    <b v="1"/>
    <n v="12000"/>
    <n v="12500"/>
    <n v="12250"/>
    <s v="Environmental fee per unit"/>
    <n v="5"/>
    <n v="622"/>
    <m/>
    <m/>
  </r>
  <r>
    <s v="B108020802"/>
    <x v="4"/>
    <x v="1"/>
    <s v="Built-in"/>
    <x v="4"/>
    <b v="1"/>
    <n v="120"/>
    <n v="150"/>
    <n v="135"/>
    <s v="Environmental fee per unit"/>
    <n v="6.4000000000000001E-2"/>
    <n v="427"/>
    <m/>
    <m/>
  </r>
  <r>
    <s v="B108020707"/>
    <x v="4"/>
    <x v="1"/>
    <s v="Built-in"/>
    <x v="4"/>
    <b v="1"/>
    <n v="12500"/>
    <n v="13000"/>
    <n v="12750"/>
    <s v="Environmental fee per unit"/>
    <n v="5"/>
    <n v="623"/>
    <m/>
    <m/>
  </r>
  <r>
    <s v="B108020267"/>
    <x v="4"/>
    <x v="1"/>
    <s v="Built-in"/>
    <x v="4"/>
    <b v="1"/>
    <n v="1250"/>
    <n v="1500"/>
    <n v="1375"/>
    <s v="Environmental fee per unit"/>
    <n v="1"/>
    <n v="503"/>
    <m/>
    <m/>
  </r>
  <r>
    <s v="B108020925"/>
    <x v="4"/>
    <x v="1"/>
    <s v="Built-in"/>
    <x v="4"/>
    <b v="1"/>
    <n v="13000"/>
    <n v="13500"/>
    <n v="13250"/>
    <s v="Environmental fee per unit"/>
    <n v="5"/>
    <n v="624"/>
    <m/>
    <m/>
  </r>
  <r>
    <s v="B108020152"/>
    <x v="4"/>
    <x v="1"/>
    <s v="Built-in"/>
    <x v="4"/>
    <b v="1"/>
    <n v="13500"/>
    <n v="14000"/>
    <n v="13750"/>
    <s v="Environmental fee per unit"/>
    <n v="5"/>
    <n v="625"/>
    <m/>
    <m/>
  </r>
  <r>
    <s v="B108020558"/>
    <x v="4"/>
    <x v="1"/>
    <s v="Built-in"/>
    <x v="4"/>
    <b v="1"/>
    <n v="14000"/>
    <n v="14500"/>
    <n v="14250"/>
    <s v="Environmental fee per unit"/>
    <n v="5"/>
    <n v="626"/>
    <m/>
    <m/>
  </r>
  <r>
    <s v="B108020036"/>
    <x v="4"/>
    <x v="1"/>
    <s v="Built-in"/>
    <x v="4"/>
    <b v="1"/>
    <n v="14500"/>
    <n v="15000"/>
    <n v="14750"/>
    <s v="Environmental fee per unit"/>
    <n v="5"/>
    <n v="627"/>
    <m/>
    <m/>
  </r>
  <r>
    <s v="B108020905"/>
    <x v="4"/>
    <x v="1"/>
    <s v="Built-in"/>
    <x v="4"/>
    <b v="1"/>
    <n v="15000"/>
    <n v="20000"/>
    <n v="17500"/>
    <s v="Environmental fee per unit"/>
    <n v="5"/>
    <n v="672"/>
    <m/>
    <m/>
  </r>
  <r>
    <s v="B108020209"/>
    <x v="4"/>
    <x v="1"/>
    <s v="Built-in"/>
    <x v="4"/>
    <b v="1"/>
    <n v="1500"/>
    <n v="1750"/>
    <n v="1625"/>
    <s v="Environmental fee per unit"/>
    <n v="1"/>
    <n v="504"/>
    <m/>
    <m/>
  </r>
  <r>
    <s v="B108020514"/>
    <x v="4"/>
    <x v="1"/>
    <s v="Built-in"/>
    <x v="4"/>
    <b v="1"/>
    <n v="150"/>
    <n v="185"/>
    <n v="167.5"/>
    <s v="Environmental fee per unit"/>
    <n v="0.3"/>
    <n v="458"/>
    <m/>
    <m/>
  </r>
  <r>
    <s v="B108020685"/>
    <x v="4"/>
    <x v="1"/>
    <s v="Built-in"/>
    <x v="4"/>
    <b v="1"/>
    <n v="1750"/>
    <n v="2000"/>
    <n v="1875"/>
    <s v="Environmental fee per unit"/>
    <n v="1"/>
    <n v="505"/>
    <m/>
    <m/>
  </r>
  <r>
    <s v="B108020941"/>
    <x v="4"/>
    <x v="1"/>
    <s v="Built-in"/>
    <x v="4"/>
    <b v="1"/>
    <n v="185"/>
    <n v="220"/>
    <n v="202.5"/>
    <s v="Environmental fee per unit"/>
    <n v="0.3"/>
    <n v="459"/>
    <m/>
    <m/>
  </r>
  <r>
    <s v="B108020895"/>
    <x v="4"/>
    <x v="1"/>
    <s v="Built-in"/>
    <x v="4"/>
    <b v="1"/>
    <n v="20000"/>
    <n v="25000"/>
    <n v="22500"/>
    <s v="Environmental fee per unit"/>
    <n v="5"/>
    <n v="673"/>
    <m/>
    <m/>
  </r>
  <r>
    <s v="B108020955"/>
    <x v="4"/>
    <x v="1"/>
    <s v="Built-in"/>
    <x v="4"/>
    <b v="1"/>
    <n v="2000"/>
    <n v="2300"/>
    <n v="2150"/>
    <s v="Environmental fee per unit"/>
    <n v="2.5"/>
    <n v="538"/>
    <m/>
    <m/>
  </r>
  <r>
    <s v="B108020873"/>
    <x v="4"/>
    <x v="1"/>
    <s v="Built-in"/>
    <x v="4"/>
    <b v="1"/>
    <n v="220"/>
    <n v="255"/>
    <n v="237.5"/>
    <s v="Environmental fee per unit"/>
    <n v="0.3"/>
    <n v="460"/>
    <m/>
    <m/>
  </r>
  <r>
    <s v="B108020357"/>
    <x v="4"/>
    <x v="1"/>
    <s v="Built-in"/>
    <x v="4"/>
    <b v="1"/>
    <n v="2300"/>
    <n v="2600"/>
    <n v="2450"/>
    <s v="Environmental fee per unit"/>
    <n v="2.5"/>
    <n v="539"/>
    <m/>
    <m/>
  </r>
  <r>
    <s v="B108020158"/>
    <x v="4"/>
    <x v="1"/>
    <s v="Built-in"/>
    <x v="4"/>
    <b v="1"/>
    <n v="25000"/>
    <n v="999999999"/>
    <m/>
    <m/>
    <m/>
    <n v="680"/>
    <m/>
    <m/>
  </r>
  <r>
    <s v="B108020543"/>
    <x v="4"/>
    <x v="1"/>
    <s v="Built-in"/>
    <x v="4"/>
    <b v="1"/>
    <n v="255"/>
    <n v="290"/>
    <n v="272.5"/>
    <s v="Environmental fee per unit"/>
    <n v="0.3"/>
    <n v="461"/>
    <m/>
    <m/>
  </r>
  <r>
    <s v="B108020902"/>
    <x v="4"/>
    <x v="1"/>
    <s v="Built-in"/>
    <x v="4"/>
    <b v="1"/>
    <n v="2600"/>
    <n v="2900"/>
    <n v="2750"/>
    <s v="Environmental fee per unit"/>
    <n v="2.5"/>
    <n v="540"/>
    <m/>
    <m/>
  </r>
  <r>
    <s v="B108020070"/>
    <x v="4"/>
    <x v="1"/>
    <s v="Built-in"/>
    <x v="4"/>
    <b v="1"/>
    <n v="2900"/>
    <n v="3200"/>
    <n v="3050"/>
    <s v="Environmental fee per unit"/>
    <n v="2.5"/>
    <n v="541"/>
    <m/>
    <m/>
  </r>
  <r>
    <s v="B108020161"/>
    <x v="4"/>
    <x v="1"/>
    <s v="Built-in"/>
    <x v="4"/>
    <b v="1"/>
    <n v="290"/>
    <n v="325"/>
    <n v="307.5"/>
    <s v="Environmental fee per unit"/>
    <n v="0.3"/>
    <n v="462"/>
    <m/>
    <m/>
  </r>
  <r>
    <s v="B108020399"/>
    <x v="4"/>
    <x v="1"/>
    <s v="Built-in"/>
    <x v="4"/>
    <b v="1"/>
    <n v="30"/>
    <n v="60"/>
    <n v="45"/>
    <s v="Environmental fee per unit"/>
    <n v="6.4000000000000001E-2"/>
    <n v="424"/>
    <m/>
    <m/>
  </r>
  <r>
    <s v="B108020900"/>
    <x v="4"/>
    <x v="1"/>
    <s v="Built-in"/>
    <x v="4"/>
    <b v="1"/>
    <n v="3200"/>
    <n v="3500"/>
    <n v="3350"/>
    <s v="Environmental fee per unit"/>
    <n v="2.5"/>
    <n v="542"/>
    <m/>
    <m/>
  </r>
  <r>
    <s v="B108020058"/>
    <x v="4"/>
    <x v="1"/>
    <s v="Built-in"/>
    <x v="4"/>
    <b v="1"/>
    <n v="325"/>
    <n v="360"/>
    <n v="342.5"/>
    <s v="Environmental fee per unit"/>
    <n v="0.3"/>
    <n v="463"/>
    <m/>
    <m/>
  </r>
  <r>
    <s v="B108020250"/>
    <x v="4"/>
    <x v="1"/>
    <s v="Built-in"/>
    <x v="4"/>
    <b v="1"/>
    <n v="3500"/>
    <n v="3800"/>
    <n v="3650"/>
    <s v="Environmental fee per unit"/>
    <n v="2.5"/>
    <n v="543"/>
    <m/>
    <m/>
  </r>
  <r>
    <s v="B108020983"/>
    <x v="4"/>
    <x v="1"/>
    <s v="Built-in"/>
    <x v="4"/>
    <b v="1"/>
    <n v="360"/>
    <n v="395"/>
    <n v="377.5"/>
    <s v="Environmental fee per unit"/>
    <n v="0.3"/>
    <n v="464"/>
    <m/>
    <m/>
  </r>
  <r>
    <s v="B108020378"/>
    <x v="4"/>
    <x v="1"/>
    <s v="Built-in"/>
    <x v="4"/>
    <b v="1"/>
    <n v="3800"/>
    <n v="4100"/>
    <n v="3950"/>
    <s v="Environmental fee per unit"/>
    <n v="2.5"/>
    <n v="544"/>
    <m/>
    <m/>
  </r>
  <r>
    <s v="B108020520"/>
    <x v="4"/>
    <x v="1"/>
    <s v="Built-in"/>
    <x v="4"/>
    <b v="1"/>
    <n v="395"/>
    <n v="430"/>
    <n v="412.5"/>
    <s v="Environmental fee per unit"/>
    <n v="0.3"/>
    <n v="465"/>
    <m/>
    <m/>
  </r>
  <r>
    <s v="B108020291"/>
    <x v="4"/>
    <x v="1"/>
    <s v="Built-in"/>
    <x v="4"/>
    <b v="1"/>
    <n v="4100"/>
    <n v="4400"/>
    <n v="4250"/>
    <s v="Environmental fee per unit"/>
    <n v="2.5"/>
    <n v="545"/>
    <m/>
    <m/>
  </r>
  <r>
    <s v="B108020082"/>
    <x v="4"/>
    <x v="1"/>
    <s v="Built-in"/>
    <x v="4"/>
    <b v="1"/>
    <n v="430"/>
    <n v="465"/>
    <n v="447.5"/>
    <s v="Environmental fee per unit"/>
    <n v="0.3"/>
    <n v="466"/>
    <m/>
    <m/>
  </r>
  <r>
    <s v="B108020448"/>
    <x v="4"/>
    <x v="1"/>
    <s v="Built-in"/>
    <x v="4"/>
    <b v="1"/>
    <n v="4400"/>
    <n v="4700"/>
    <n v="4550"/>
    <s v="Environmental fee per unit"/>
    <n v="2.5"/>
    <n v="546"/>
    <m/>
    <m/>
  </r>
  <r>
    <s v="B108020871"/>
    <x v="4"/>
    <x v="1"/>
    <s v="Built-in"/>
    <x v="4"/>
    <b v="1"/>
    <n v="465"/>
    <n v="500"/>
    <n v="482.5"/>
    <s v="Environmental fee per unit"/>
    <n v="0.3"/>
    <n v="467"/>
    <m/>
    <m/>
  </r>
  <r>
    <s v="B108020853"/>
    <x v="4"/>
    <x v="1"/>
    <s v="Built-in"/>
    <x v="4"/>
    <b v="1"/>
    <n v="4700"/>
    <n v="5000"/>
    <n v="4850"/>
    <s v="Environmental fee per unit"/>
    <n v="2.5"/>
    <n v="547"/>
    <m/>
    <m/>
  </r>
  <r>
    <s v="B108020133"/>
    <x v="4"/>
    <x v="1"/>
    <s v="Built-in"/>
    <x v="4"/>
    <b v="1"/>
    <n v="5000"/>
    <n v="5500"/>
    <n v="5250"/>
    <s v="Environmental fee per unit"/>
    <n v="5"/>
    <n v="608"/>
    <m/>
    <m/>
  </r>
  <r>
    <s v="B108020535"/>
    <x v="4"/>
    <x v="1"/>
    <s v="Built-in"/>
    <x v="4"/>
    <b v="1"/>
    <n v="500"/>
    <n v="750"/>
    <n v="625"/>
    <s v="Environmental fee per unit"/>
    <n v="1"/>
    <n v="500"/>
    <m/>
    <m/>
  </r>
  <r>
    <s v="B108020652"/>
    <x v="4"/>
    <x v="1"/>
    <s v="Built-in"/>
    <x v="4"/>
    <b v="1"/>
    <n v="5500"/>
    <n v="6000"/>
    <n v="5750"/>
    <s v="Environmental fee per unit"/>
    <n v="5"/>
    <n v="609"/>
    <m/>
    <m/>
  </r>
  <r>
    <s v="B108020268"/>
    <x v="4"/>
    <x v="1"/>
    <s v="Built-in"/>
    <x v="4"/>
    <b v="1"/>
    <n v="6000"/>
    <n v="6500"/>
    <n v="6250"/>
    <s v="Environmental fee per unit"/>
    <n v="5"/>
    <n v="610"/>
    <m/>
    <m/>
  </r>
  <r>
    <s v="B108020271"/>
    <x v="4"/>
    <x v="1"/>
    <s v="Built-in"/>
    <x v="4"/>
    <b v="1"/>
    <n v="60"/>
    <n v="90"/>
    <n v="75"/>
    <s v="Environmental fee per unit"/>
    <n v="6.4000000000000001E-2"/>
    <n v="425"/>
    <m/>
    <m/>
  </r>
  <r>
    <s v="B108020165"/>
    <x v="4"/>
    <x v="1"/>
    <s v="Built-in"/>
    <x v="4"/>
    <b v="1"/>
    <n v="6500"/>
    <n v="7000"/>
    <n v="6750"/>
    <s v="Environmental fee per unit"/>
    <n v="5"/>
    <n v="611"/>
    <m/>
    <m/>
  </r>
  <r>
    <s v="B108020759"/>
    <x v="4"/>
    <x v="1"/>
    <s v="Built-in"/>
    <x v="4"/>
    <b v="1"/>
    <n v="7000"/>
    <n v="7500"/>
    <n v="7250"/>
    <s v="Environmental fee per unit"/>
    <n v="5"/>
    <n v="612"/>
    <m/>
    <m/>
  </r>
  <r>
    <s v="B108020452"/>
    <x v="4"/>
    <x v="1"/>
    <s v="Built-in"/>
    <x v="4"/>
    <b v="1"/>
    <n v="7500"/>
    <n v="8000"/>
    <n v="7750"/>
    <s v="Environmental fee per unit"/>
    <n v="5"/>
    <n v="613"/>
    <m/>
    <m/>
  </r>
  <r>
    <s v="B108020323"/>
    <x v="4"/>
    <x v="1"/>
    <s v="Built-in"/>
    <x v="4"/>
    <b v="1"/>
    <n v="750"/>
    <n v="1000"/>
    <n v="875"/>
    <s v="Environmental fee per unit"/>
    <n v="1"/>
    <n v="501"/>
    <m/>
    <m/>
  </r>
  <r>
    <s v="B108020564"/>
    <x v="4"/>
    <x v="1"/>
    <s v="Built-in"/>
    <x v="4"/>
    <b v="1"/>
    <n v="8000"/>
    <n v="8500"/>
    <n v="8250"/>
    <s v="Environmental fee per unit"/>
    <n v="5"/>
    <n v="614"/>
    <m/>
    <m/>
  </r>
  <r>
    <s v="B108020722"/>
    <x v="4"/>
    <x v="1"/>
    <s v="Built-in"/>
    <x v="4"/>
    <b v="1"/>
    <n v="8500"/>
    <n v="9000"/>
    <n v="8750"/>
    <s v="Environmental fee per unit"/>
    <n v="5"/>
    <n v="615"/>
    <m/>
    <m/>
  </r>
  <r>
    <s v="B108020437"/>
    <x v="4"/>
    <x v="1"/>
    <s v="Built-in"/>
    <x v="4"/>
    <b v="1"/>
    <n v="9000"/>
    <n v="9500"/>
    <n v="9250"/>
    <s v="Environmental fee per unit"/>
    <n v="5"/>
    <n v="616"/>
    <m/>
    <m/>
  </r>
  <r>
    <s v="B108020948"/>
    <x v="4"/>
    <x v="1"/>
    <s v="Built-in"/>
    <x v="4"/>
    <b v="1"/>
    <n v="90"/>
    <n v="120"/>
    <n v="105"/>
    <s v="Environmental fee per unit"/>
    <n v="6.4000000000000001E-2"/>
    <n v="426"/>
    <m/>
    <m/>
  </r>
  <r>
    <s v="B108020574"/>
    <x v="4"/>
    <x v="1"/>
    <s v="Built-in"/>
    <x v="4"/>
    <b v="1"/>
    <n v="9500"/>
    <n v="10000"/>
    <n v="9750"/>
    <s v="Environmental fee per unit"/>
    <n v="5"/>
    <n v="617"/>
    <m/>
    <m/>
  </r>
  <r>
    <s v="B108020032"/>
    <x v="4"/>
    <x v="0"/>
    <s v="Built-in"/>
    <x v="4"/>
    <b v="1"/>
    <n v="0"/>
    <n v="30"/>
    <n v="15"/>
    <s v="Environmental fee per unit"/>
    <n v="6.4000000000000001E-2"/>
    <n v="19"/>
    <m/>
    <m/>
  </r>
  <r>
    <s v="B108020791"/>
    <x v="4"/>
    <x v="0"/>
    <s v="Built-in"/>
    <x v="4"/>
    <b v="1"/>
    <n v="1000"/>
    <n v="1250"/>
    <n v="1125"/>
    <s v="Environmental fee per unit"/>
    <n v="1"/>
    <n v="98"/>
    <m/>
    <m/>
  </r>
  <r>
    <s v="B108020756"/>
    <x v="4"/>
    <x v="0"/>
    <s v="Built-in"/>
    <x v="4"/>
    <b v="1"/>
    <n v="10"/>
    <n v="12"/>
    <n v="12"/>
    <s v="Environmental fee per unit"/>
    <n v="6.4000000000000001E-2"/>
    <s v="B208011090"/>
    <s v="1/2AA"/>
    <m/>
  </r>
  <r>
    <s v="B108020238"/>
    <x v="4"/>
    <x v="0"/>
    <s v="Built-in"/>
    <x v="4"/>
    <b v="1"/>
    <n v="120"/>
    <n v="150"/>
    <n v="135"/>
    <s v="Environmental fee per unit"/>
    <n v="6.4000000000000001E-2"/>
    <n v="23"/>
    <m/>
    <m/>
  </r>
  <r>
    <s v="B108020296"/>
    <x v="4"/>
    <x v="0"/>
    <s v="Built-in"/>
    <x v="4"/>
    <b v="1"/>
    <n v="1250"/>
    <n v="1500"/>
    <n v="1375"/>
    <s v="Environmental fee per unit"/>
    <n v="1"/>
    <n v="99"/>
    <m/>
    <m/>
  </r>
  <r>
    <s v="B108020472"/>
    <x v="4"/>
    <x v="0"/>
    <s v="Built-in"/>
    <x v="4"/>
    <b v="1"/>
    <n v="14"/>
    <n v="20"/>
    <n v="17"/>
    <s v="Environmental fee per unit"/>
    <n v="6.4000000000000001E-2"/>
    <s v="B208011082"/>
    <s v="4/5 AA"/>
    <m/>
  </r>
  <r>
    <s v="B108020081"/>
    <x v="4"/>
    <x v="0"/>
    <s v="Built-in"/>
    <x v="4"/>
    <b v="1"/>
    <n v="1500"/>
    <n v="1750"/>
    <n v="1625"/>
    <s v="Environmental fee per unit"/>
    <n v="1"/>
    <n v="100"/>
    <m/>
    <m/>
  </r>
  <r>
    <s v="B108020104"/>
    <x v="4"/>
    <x v="0"/>
    <s v="Built-in"/>
    <x v="4"/>
    <b v="1"/>
    <n v="150"/>
    <n v="185"/>
    <n v="167.5"/>
    <s v="Environmental fee per unit"/>
    <n v="0.3"/>
    <n v="54"/>
    <m/>
    <m/>
  </r>
  <r>
    <s v="B108020611"/>
    <x v="4"/>
    <x v="0"/>
    <s v="Built-in"/>
    <x v="4"/>
    <b v="1"/>
    <n v="16"/>
    <n v="18"/>
    <n v="18"/>
    <s v="Environmental fee per unit"/>
    <n v="6.4000000000000001E-2"/>
    <s v="B208011070"/>
    <s v="2/3Af"/>
    <m/>
  </r>
  <r>
    <s v="B108020344"/>
    <x v="4"/>
    <x v="0"/>
    <s v="Built-in"/>
    <x v="4"/>
    <b v="1"/>
    <n v="16"/>
    <n v="20"/>
    <n v="18"/>
    <s v="Environmental fee per unit"/>
    <n v="6.4000000000000001E-2"/>
    <s v="B208011085"/>
    <s v="2/3AA"/>
    <m/>
  </r>
  <r>
    <s v="B108020875"/>
    <x v="4"/>
    <x v="0"/>
    <s v="Built-in"/>
    <x v="4"/>
    <b v="1"/>
    <n v="1750"/>
    <n v="2000"/>
    <n v="1875"/>
    <s v="Environmental fee per unit"/>
    <n v="1"/>
    <n v="101"/>
    <m/>
    <m/>
  </r>
  <r>
    <s v="B108020094"/>
    <x v="4"/>
    <x v="0"/>
    <s v="Built-in"/>
    <x v="4"/>
    <b v="1"/>
    <n v="185"/>
    <n v="220"/>
    <n v="202.5"/>
    <s v="Environmental fee per unit"/>
    <n v="0.3"/>
    <n v="55"/>
    <m/>
    <m/>
  </r>
  <r>
    <s v="B108020167"/>
    <x v="4"/>
    <x v="0"/>
    <s v="Built-in"/>
    <x v="4"/>
    <b v="1"/>
    <n v="2000"/>
    <n v="2300"/>
    <n v="2150"/>
    <s v="Environmental fee per unit"/>
    <n v="2.5"/>
    <n v="134"/>
    <m/>
    <m/>
  </r>
  <r>
    <s v="B108020116"/>
    <x v="4"/>
    <x v="0"/>
    <s v="Built-in"/>
    <x v="4"/>
    <b v="1"/>
    <n v="20"/>
    <n v="28"/>
    <n v="24"/>
    <s v="Environmental fee per unit"/>
    <n v="6.4000000000000001E-2"/>
    <s v="B108010030"/>
    <s v="HR6"/>
    <s v="AA / HR15/51"/>
  </r>
  <r>
    <s v="B108020389"/>
    <x v="4"/>
    <x v="0"/>
    <s v="Built-in"/>
    <x v="4"/>
    <b v="1"/>
    <n v="220"/>
    <n v="255"/>
    <n v="237.5"/>
    <s v="Environmental fee per unit"/>
    <n v="0.3"/>
    <n v="56"/>
    <m/>
    <m/>
  </r>
  <r>
    <s v="B108020428"/>
    <x v="4"/>
    <x v="0"/>
    <s v="Built-in"/>
    <x v="4"/>
    <b v="1"/>
    <n v="22"/>
    <n v="26"/>
    <n v="26"/>
    <s v="Environmental fee per unit"/>
    <n v="6.4000000000000001E-2"/>
    <s v="B208011060"/>
    <s v="4/5Af"/>
    <m/>
  </r>
  <r>
    <s v="B108020473"/>
    <x v="4"/>
    <x v="0"/>
    <s v="Built-in"/>
    <x v="4"/>
    <b v="1"/>
    <n v="2300"/>
    <n v="2600"/>
    <n v="2450"/>
    <s v="Environmental fee per unit"/>
    <n v="2.5"/>
    <n v="135"/>
    <m/>
    <m/>
  </r>
  <r>
    <s v="B108020660"/>
    <x v="4"/>
    <x v="0"/>
    <s v="Built-in"/>
    <x v="4"/>
    <b v="1"/>
    <n v="2"/>
    <n v="3"/>
    <n v="220"/>
    <s v="Environmental fee per unit"/>
    <n v="6.4000000000000001E-2"/>
    <s v="B208011240"/>
    <s v="F"/>
    <m/>
  </r>
  <r>
    <s v="B108020497"/>
    <x v="4"/>
    <x v="0"/>
    <s v="Built-in"/>
    <x v="4"/>
    <b v="1"/>
    <n v="2"/>
    <n v="4"/>
    <n v="3"/>
    <s v="Environmental fee per unit"/>
    <n v="6.4000000000000001E-2"/>
    <s v="B208011103"/>
    <s v="1/3AAA"/>
    <m/>
  </r>
  <r>
    <s v="B108020018"/>
    <x v="4"/>
    <x v="0"/>
    <s v="Built-in"/>
    <x v="4"/>
    <b v="1"/>
    <n v="25"/>
    <n v="29"/>
    <n v="29"/>
    <s v="Environmental fee per unit"/>
    <n v="6.4000000000000001E-2"/>
    <s v="B208011040"/>
    <s v="1/2SC"/>
    <m/>
  </r>
  <r>
    <s v="B108020099"/>
    <x v="4"/>
    <x v="0"/>
    <s v="Built-in"/>
    <x v="4"/>
    <b v="1"/>
    <n v="255"/>
    <n v="290"/>
    <n v="272.5"/>
    <s v="Environmental fee per unit"/>
    <n v="0.3"/>
    <n v="57"/>
    <m/>
    <m/>
  </r>
  <r>
    <s v="B108020388"/>
    <x v="4"/>
    <x v="0"/>
    <s v="Built-in"/>
    <x v="4"/>
    <b v="1"/>
    <n v="2600"/>
    <n v="2900"/>
    <n v="2750"/>
    <s v="Environmental fee per unit"/>
    <n v="2.5"/>
    <n v="136"/>
    <m/>
    <m/>
  </r>
  <r>
    <s v="B108020405"/>
    <x v="4"/>
    <x v="0"/>
    <s v="Built-in"/>
    <x v="4"/>
    <b v="1"/>
    <n v="26"/>
    <n v="30"/>
    <n v="30"/>
    <s v="Environmental fee per unit"/>
    <n v="6.4000000000000001E-2"/>
    <s v="B208011080"/>
    <s v="5/4AA"/>
    <m/>
  </r>
  <r>
    <s v="B108020796"/>
    <x v="4"/>
    <x v="0"/>
    <s v="Built-in"/>
    <x v="4"/>
    <b v="1"/>
    <n v="27"/>
    <n v="31"/>
    <n v="29"/>
    <s v="Environmental fee per unit"/>
    <n v="6.4000000000000001E-2"/>
    <s v="B208011061"/>
    <s v="4/5A"/>
    <m/>
  </r>
  <r>
    <s v="B108020548"/>
    <x v="4"/>
    <x v="0"/>
    <s v="Built-in"/>
    <x v="4"/>
    <b v="1"/>
    <n v="28"/>
    <n v="32"/>
    <n v="32"/>
    <s v="Environmental fee per unit"/>
    <n v="6.4000000000000001E-2"/>
    <s v="B208011050"/>
    <s v="A"/>
    <m/>
  </r>
  <r>
    <s v="B108020276"/>
    <x v="4"/>
    <x v="0"/>
    <s v="Built-in"/>
    <x v="4"/>
    <b v="1"/>
    <n v="2900"/>
    <n v="3200"/>
    <n v="3050"/>
    <s v="Environmental fee per unit"/>
    <n v="2.5"/>
    <n v="137"/>
    <m/>
    <m/>
  </r>
  <r>
    <s v="B108020367"/>
    <x v="4"/>
    <x v="0"/>
    <s v="Built-in"/>
    <x v="4"/>
    <b v="1"/>
    <n v="290"/>
    <n v="325"/>
    <n v="307.5"/>
    <s v="Environmental fee per unit"/>
    <n v="0.3"/>
    <n v="58"/>
    <m/>
    <m/>
  </r>
  <r>
    <s v="B108020030"/>
    <x v="4"/>
    <x v="0"/>
    <s v="Built-in"/>
    <x v="4"/>
    <b v="1"/>
    <n v="30"/>
    <n v="60"/>
    <n v="45"/>
    <s v="Environmental fee per unit"/>
    <n v="6.4000000000000001E-2"/>
    <n v="20"/>
    <m/>
    <s v="5/4A"/>
  </r>
  <r>
    <s v="B108020947"/>
    <x v="4"/>
    <x v="0"/>
    <s v="Built-in"/>
    <x v="4"/>
    <b v="1"/>
    <n v="3200"/>
    <n v="3500"/>
    <n v="3350"/>
    <s v="Environmental fee per unit"/>
    <n v="2.5"/>
    <n v="138"/>
    <m/>
    <m/>
  </r>
  <r>
    <s v="B108020619"/>
    <x v="4"/>
    <x v="0"/>
    <s v="Built-in"/>
    <x v="4"/>
    <b v="1"/>
    <n v="32"/>
    <n v="38"/>
    <n v="38"/>
    <s v="Environmental fee per unit"/>
    <n v="6.4000000000000001E-2"/>
    <s v="B208011030"/>
    <s v="4/5SC"/>
    <m/>
  </r>
  <r>
    <s v="B108020867"/>
    <x v="4"/>
    <x v="0"/>
    <s v="Built-in"/>
    <x v="4"/>
    <b v="1"/>
    <n v="325"/>
    <n v="360"/>
    <n v="342.5"/>
    <s v="Environmental fee per unit"/>
    <n v="0.3"/>
    <n v="59"/>
    <m/>
    <m/>
  </r>
  <r>
    <s v="B108020655"/>
    <x v="4"/>
    <x v="0"/>
    <s v="Built-in"/>
    <x v="4"/>
    <b v="1"/>
    <n v="3500"/>
    <n v="3800"/>
    <n v="3650"/>
    <s v="Environmental fee per unit"/>
    <n v="2.5"/>
    <n v="139"/>
    <m/>
    <m/>
  </r>
  <r>
    <s v="B108020352"/>
    <x v="4"/>
    <x v="0"/>
    <s v="Built-in"/>
    <x v="4"/>
    <b v="1"/>
    <n v="360"/>
    <n v="395"/>
    <n v="377.5"/>
    <s v="Environmental fee per unit"/>
    <n v="0.3"/>
    <n v="60"/>
    <m/>
    <m/>
  </r>
  <r>
    <s v="B108020704"/>
    <x v="4"/>
    <x v="0"/>
    <s v="Built-in"/>
    <x v="4"/>
    <b v="1"/>
    <n v="3800"/>
    <n v="4100"/>
    <n v="3950"/>
    <s v="Environmental fee per unit"/>
    <n v="2.5"/>
    <n v="140"/>
    <m/>
    <m/>
  </r>
  <r>
    <s v="B108020618"/>
    <x v="4"/>
    <x v="0"/>
    <s v="Built-in"/>
    <x v="4"/>
    <b v="1"/>
    <n v="395"/>
    <n v="430"/>
    <n v="412.5"/>
    <s v="Environmental fee per unit"/>
    <n v="0.3"/>
    <n v="61"/>
    <m/>
    <m/>
  </r>
  <r>
    <s v="B108020219"/>
    <x v="4"/>
    <x v="0"/>
    <s v="Built-in"/>
    <x v="4"/>
    <b v="1"/>
    <n v="4.5"/>
    <n v="6.5"/>
    <n v="6.5"/>
    <s v="Environmental fee per unit"/>
    <n v="6.4000000000000001E-2"/>
    <s v="B208011100"/>
    <s v="1/3AA"/>
    <m/>
  </r>
  <r>
    <s v="B108020215"/>
    <x v="4"/>
    <x v="0"/>
    <s v="Built-in"/>
    <x v="4"/>
    <b v="1"/>
    <n v="40"/>
    <n v="48"/>
    <n v="48"/>
    <s v="Environmental fee per unit"/>
    <n v="6.4000000000000001E-2"/>
    <s v="B208011010"/>
    <s v="SC"/>
    <m/>
  </r>
  <r>
    <s v="B108020570"/>
    <x v="4"/>
    <x v="0"/>
    <s v="Built-in"/>
    <x v="4"/>
    <b v="1"/>
    <n v="4100"/>
    <n v="4400"/>
    <n v="4250"/>
    <s v="Environmental fee per unit"/>
    <n v="2.5"/>
    <n v="141"/>
    <m/>
    <m/>
  </r>
  <r>
    <s v="B108020539"/>
    <x v="4"/>
    <x v="0"/>
    <s v="Built-in"/>
    <x v="4"/>
    <b v="1"/>
    <n v="41"/>
    <n v="45"/>
    <n v="43"/>
    <s v="Environmental fee per unit"/>
    <n v="6.4000000000000001E-2"/>
    <s v="B208011000"/>
    <s v="2/3(1/2)C"/>
    <m/>
  </r>
  <r>
    <s v="B108020270"/>
    <x v="4"/>
    <x v="0"/>
    <s v="Built-in"/>
    <x v="4"/>
    <b v="1"/>
    <n v="430"/>
    <n v="465"/>
    <n v="447.5"/>
    <s v="Environmental fee per unit"/>
    <n v="0.3"/>
    <n v="62"/>
    <m/>
    <m/>
  </r>
  <r>
    <s v="B108020321"/>
    <x v="4"/>
    <x v="0"/>
    <s v="Built-in"/>
    <x v="4"/>
    <b v="1"/>
    <n v="43"/>
    <n v="47"/>
    <n v="45"/>
    <s v="Environmental fee per unit"/>
    <n v="6.4000000000000001E-2"/>
    <s v="B108010050"/>
    <s v="HR22"/>
    <s v="E BLOCK"/>
  </r>
  <r>
    <s v="B108020224"/>
    <x v="4"/>
    <x v="0"/>
    <s v="Built-in"/>
    <x v="4"/>
    <b v="1"/>
    <n v="4400"/>
    <n v="4700"/>
    <n v="4550"/>
    <s v="Environmental fee per unit"/>
    <n v="2.5"/>
    <n v="142"/>
    <m/>
    <m/>
  </r>
  <r>
    <s v="B108020661"/>
    <x v="4"/>
    <x v="0"/>
    <s v="Built-in"/>
    <x v="4"/>
    <b v="1"/>
    <n v="4"/>
    <n v="5"/>
    <n v="4.5"/>
    <s v="Environmental fee per unit"/>
    <n v="6.4000000000000001E-2"/>
    <s v="B208011102"/>
    <s v="1/2AAA"/>
    <m/>
  </r>
  <r>
    <s v="B108020826"/>
    <x v="4"/>
    <x v="0"/>
    <s v="Built-in"/>
    <x v="4"/>
    <b v="1"/>
    <n v="465"/>
    <n v="500"/>
    <n v="482.5"/>
    <s v="Environmental fee per unit"/>
    <n v="0.3"/>
    <n v="63"/>
    <m/>
    <m/>
  </r>
  <r>
    <s v="B108020701"/>
    <x v="4"/>
    <x v="0"/>
    <s v="Built-in"/>
    <x v="4"/>
    <b v="1"/>
    <n v="4700"/>
    <n v="5000"/>
    <n v="4850"/>
    <s v="Environmental fee per unit"/>
    <n v="2.5"/>
    <n v="143"/>
    <m/>
    <m/>
  </r>
  <r>
    <s v="B108020784"/>
    <x v="4"/>
    <x v="0"/>
    <s v="Built-in"/>
    <x v="4"/>
    <b v="1"/>
    <n v="4"/>
    <n v="8"/>
    <n v="6"/>
    <s v="Environmental fee per unit"/>
    <n v="6.4000000000000001E-2"/>
    <s v="B208011101"/>
    <s v="2/3AAA"/>
    <m/>
  </r>
  <r>
    <s v="B108020677"/>
    <x v="4"/>
    <x v="0"/>
    <s v="Built-in"/>
    <x v="4"/>
    <b v="1"/>
    <n v="500"/>
    <n v="750"/>
    <n v="625"/>
    <s v="Environmental fee per unit"/>
    <n v="1"/>
    <n v="96"/>
    <m/>
    <m/>
  </r>
  <r>
    <s v="B108020952"/>
    <x v="4"/>
    <x v="0"/>
    <s v="Built-in"/>
    <x v="4"/>
    <b v="1"/>
    <n v="50"/>
    <n v="58"/>
    <n v="57"/>
    <s v="Environmental fee per unit"/>
    <n v="6.4000000000000001E-2"/>
    <s v="B208011020"/>
    <s v="5/4 SC"/>
    <m/>
  </r>
  <r>
    <s v="B108020969"/>
    <x v="4"/>
    <x v="0"/>
    <s v="Built-in"/>
    <x v="4"/>
    <b v="1"/>
    <n v="50"/>
    <n v="60"/>
    <n v="55"/>
    <s v="Environmental fee per unit"/>
    <n v="6.4000000000000001E-2"/>
    <s v="B208011120"/>
    <s v="4/3A"/>
    <m/>
  </r>
  <r>
    <s v="B108020140"/>
    <x v="4"/>
    <x v="0"/>
    <s v="Built-in"/>
    <x v="4"/>
    <b v="1"/>
    <n v="50"/>
    <n v="66"/>
    <n v="58"/>
    <s v="Environmental fee per unit"/>
    <n v="6.4000000000000001E-2"/>
    <s v="B108010020"/>
    <s v="HR14"/>
    <s v="C / HR25/43"/>
  </r>
  <r>
    <s v="B108020375"/>
    <x v="4"/>
    <x v="0"/>
    <s v="Built-in"/>
    <x v="4"/>
    <b v="1"/>
    <n v="60"/>
    <n v="80"/>
    <n v="70"/>
    <s v="Environmental fee per unit"/>
    <n v="6.4000000000000001E-2"/>
    <s v="B108010010"/>
    <s v="HR20"/>
    <s v="D / HR35/62"/>
  </r>
  <r>
    <s v="B108020095"/>
    <x v="4"/>
    <x v="0"/>
    <s v="Built-in"/>
    <x v="4"/>
    <b v="1"/>
    <n v="60"/>
    <n v="90"/>
    <n v="75"/>
    <s v="Environmental fee per unit"/>
    <n v="6.4000000000000001E-2"/>
    <n v="21"/>
    <m/>
    <s v="1/2D"/>
  </r>
  <r>
    <s v="B108020932"/>
    <x v="4"/>
    <x v="0"/>
    <s v="Built-in"/>
    <x v="4"/>
    <b v="1"/>
    <n v="6"/>
    <n v="8"/>
    <n v="8"/>
    <s v="Environmental fee per unit"/>
    <n v="6.4000000000000001E-2"/>
    <s v="B208011110"/>
    <s v="N"/>
    <m/>
  </r>
  <r>
    <s v="B108020233"/>
    <x v="4"/>
    <x v="0"/>
    <s v="Built-in"/>
    <x v="4"/>
    <b v="1"/>
    <n v="750"/>
    <n v="1000"/>
    <n v="875"/>
    <s v="Environmental fee per unit"/>
    <n v="1"/>
    <n v="97"/>
    <m/>
    <m/>
  </r>
  <r>
    <s v="B108020285"/>
    <x v="4"/>
    <x v="0"/>
    <s v="Built-in"/>
    <x v="4"/>
    <b v="1"/>
    <n v="8"/>
    <n v="10"/>
    <n v="9"/>
    <s v="Environmental fee per unit"/>
    <n v="6.4000000000000001E-2"/>
    <s v="B108010040"/>
    <s v="HR3"/>
    <s v="AAA /HR11/45"/>
  </r>
  <r>
    <s v="B108020223"/>
    <x v="4"/>
    <x v="0"/>
    <s v="Built-in"/>
    <x v="4"/>
    <b v="1"/>
    <n v="90"/>
    <n v="120"/>
    <n v="105"/>
    <s v="Environmental fee per unit"/>
    <n v="6.4000000000000001E-2"/>
    <n v="22"/>
    <m/>
    <m/>
  </r>
  <r>
    <s v="B104020980"/>
    <x v="4"/>
    <x v="1"/>
    <s v="Built-in"/>
    <x v="5"/>
    <b v="0"/>
    <n v="0"/>
    <n v="5"/>
    <n v="2.5"/>
    <s v="Environmental fee per unit"/>
    <n v="6.4000000000000001E-2"/>
    <n v="433"/>
    <m/>
    <m/>
  </r>
  <r>
    <s v="B104020802"/>
    <x v="4"/>
    <x v="1"/>
    <s v="Built-in"/>
    <x v="5"/>
    <b v="0"/>
    <n v="10"/>
    <n v="15"/>
    <n v="12.5"/>
    <s v="Environmental fee per unit"/>
    <n v="6.4000000000000001E-2"/>
    <n v="435"/>
    <m/>
    <m/>
  </r>
  <r>
    <s v="B104020748"/>
    <x v="4"/>
    <x v="1"/>
    <s v="Built-in"/>
    <x v="5"/>
    <b v="0"/>
    <n v="5"/>
    <n v="10"/>
    <n v="7.5"/>
    <s v="Environmental fee per unit"/>
    <n v="6.4000000000000001E-2"/>
    <n v="434"/>
    <m/>
    <m/>
  </r>
  <r>
    <s v="B104020733"/>
    <x v="4"/>
    <x v="0"/>
    <s v="Built-in"/>
    <x v="5"/>
    <b v="0"/>
    <n v="0"/>
    <n v="5"/>
    <n v="2.5"/>
    <s v="Environmental fee per unit"/>
    <n v="6.4000000000000001E-2"/>
    <n v="29"/>
    <m/>
    <m/>
  </r>
  <r>
    <s v="B104020718"/>
    <x v="4"/>
    <x v="0"/>
    <s v="Built-in"/>
    <x v="5"/>
    <b v="0"/>
    <n v="10"/>
    <n v="15"/>
    <n v="12.5"/>
    <s v="Environmental fee per unit"/>
    <n v="6.4000000000000001E-2"/>
    <n v="31"/>
    <m/>
    <m/>
  </r>
  <r>
    <s v="B104020665"/>
    <x v="4"/>
    <x v="0"/>
    <s v="Built-in"/>
    <x v="5"/>
    <b v="0"/>
    <n v="5"/>
    <n v="10"/>
    <n v="7.5"/>
    <s v="Environmental fee per unit"/>
    <n v="6.4000000000000001E-2"/>
    <n v="30"/>
    <m/>
    <m/>
  </r>
  <r>
    <s v="B105020803"/>
    <x v="4"/>
    <x v="1"/>
    <s v="Built-in"/>
    <x v="6"/>
    <b v="0"/>
    <n v="0"/>
    <n v="30"/>
    <n v="15"/>
    <s v="Environmental fee per unit"/>
    <n v="6.4000000000000001E-2"/>
    <n v="428"/>
    <m/>
    <m/>
  </r>
  <r>
    <s v="B105020955"/>
    <x v="4"/>
    <x v="1"/>
    <s v="Built-in"/>
    <x v="6"/>
    <b v="0"/>
    <n v="10000"/>
    <n v="10500"/>
    <n v="10250"/>
    <s v="Environmental fee per unit"/>
    <n v="5"/>
    <n v="638"/>
    <m/>
    <m/>
  </r>
  <r>
    <s v="B105020244"/>
    <x v="4"/>
    <x v="1"/>
    <s v="Built-in"/>
    <x v="6"/>
    <b v="0"/>
    <n v="1000"/>
    <n v="1250"/>
    <n v="1125"/>
    <s v="Environmental fee per unit"/>
    <n v="1"/>
    <n v="508"/>
    <m/>
    <m/>
  </r>
  <r>
    <s v="B105020815"/>
    <x v="4"/>
    <x v="1"/>
    <s v="Built-in"/>
    <x v="6"/>
    <b v="0"/>
    <n v="10500"/>
    <n v="11000"/>
    <n v="10750"/>
    <s v="Environmental fee per unit"/>
    <n v="5"/>
    <n v="639"/>
    <m/>
    <m/>
  </r>
  <r>
    <s v="B105020995"/>
    <x v="4"/>
    <x v="1"/>
    <s v="Built-in"/>
    <x v="6"/>
    <b v="0"/>
    <n v="11000"/>
    <n v="11500"/>
    <n v="11250"/>
    <s v="Environmental fee per unit"/>
    <n v="5"/>
    <n v="640"/>
    <m/>
    <m/>
  </r>
  <r>
    <s v="B105020881"/>
    <x v="4"/>
    <x v="1"/>
    <s v="Built-in"/>
    <x v="6"/>
    <b v="0"/>
    <n v="11500"/>
    <n v="12000"/>
    <n v="11750"/>
    <s v="Environmental fee per unit"/>
    <n v="5"/>
    <n v="641"/>
    <m/>
    <m/>
  </r>
  <r>
    <s v="B105020040"/>
    <x v="4"/>
    <x v="1"/>
    <s v="Built-in"/>
    <x v="6"/>
    <b v="0"/>
    <n v="12000"/>
    <n v="12500"/>
    <n v="12250"/>
    <s v="Environmental fee per unit"/>
    <n v="5"/>
    <n v="642"/>
    <m/>
    <m/>
  </r>
  <r>
    <s v="B105020713"/>
    <x v="4"/>
    <x v="1"/>
    <s v="Built-in"/>
    <x v="6"/>
    <b v="0"/>
    <n v="120"/>
    <n v="150"/>
    <n v="135"/>
    <s v="Environmental fee per unit"/>
    <n v="6.4000000000000001E-2"/>
    <n v="432"/>
    <m/>
    <m/>
  </r>
  <r>
    <s v="B105020366"/>
    <x v="4"/>
    <x v="1"/>
    <s v="Built-in"/>
    <x v="6"/>
    <b v="0"/>
    <n v="12500"/>
    <n v="13000"/>
    <n v="12750"/>
    <s v="Environmental fee per unit"/>
    <n v="5"/>
    <n v="643"/>
    <m/>
    <m/>
  </r>
  <r>
    <s v="B105020271"/>
    <x v="4"/>
    <x v="1"/>
    <s v="Built-in"/>
    <x v="6"/>
    <b v="0"/>
    <n v="1250"/>
    <n v="1500"/>
    <n v="1375"/>
    <s v="Environmental fee per unit"/>
    <n v="1"/>
    <n v="509"/>
    <m/>
    <m/>
  </r>
  <r>
    <s v="B105020215"/>
    <x v="4"/>
    <x v="1"/>
    <s v="Built-in"/>
    <x v="6"/>
    <b v="0"/>
    <n v="13000"/>
    <n v="13500"/>
    <n v="13250"/>
    <s v="Environmental fee per unit"/>
    <n v="5"/>
    <n v="644"/>
    <m/>
    <m/>
  </r>
  <r>
    <s v="B105020698"/>
    <x v="4"/>
    <x v="1"/>
    <s v="Built-in"/>
    <x v="6"/>
    <b v="0"/>
    <n v="13500"/>
    <n v="14000"/>
    <n v="13750"/>
    <s v="Environmental fee per unit"/>
    <n v="5"/>
    <n v="645"/>
    <m/>
    <m/>
  </r>
  <r>
    <s v="B105020255"/>
    <x v="4"/>
    <x v="1"/>
    <s v="Built-in"/>
    <x v="6"/>
    <b v="0"/>
    <n v="14000"/>
    <n v="14500"/>
    <n v="14250"/>
    <s v="Environmental fee per unit"/>
    <n v="5"/>
    <n v="646"/>
    <m/>
    <m/>
  </r>
  <r>
    <s v="B105020712"/>
    <x v="4"/>
    <x v="1"/>
    <s v="Built-in"/>
    <x v="6"/>
    <b v="0"/>
    <n v="14400"/>
    <n v="14600"/>
    <n v="14500"/>
    <s v="Environmental fee per unit"/>
    <n v="5"/>
    <s v="B205011380"/>
    <s v="6AS8/100-5"/>
    <m/>
  </r>
  <r>
    <s v="B105020682"/>
    <x v="4"/>
    <x v="1"/>
    <s v="Built-in"/>
    <x v="6"/>
    <b v="0"/>
    <n v="14500"/>
    <n v="15000"/>
    <n v="14750"/>
    <s v="Environmental fee per unit"/>
    <n v="5"/>
    <n v="647"/>
    <m/>
    <m/>
  </r>
  <r>
    <s v="B105020416"/>
    <x v="4"/>
    <x v="1"/>
    <s v="Built-in"/>
    <x v="6"/>
    <b v="0"/>
    <n v="15000"/>
    <n v="20000"/>
    <n v="17500"/>
    <s v="Environmental fee per unit"/>
    <n v="5"/>
    <n v="674"/>
    <m/>
    <m/>
  </r>
  <r>
    <s v="B105020405"/>
    <x v="4"/>
    <x v="1"/>
    <s v="Built-in"/>
    <x v="6"/>
    <b v="0"/>
    <n v="1500"/>
    <n v="1750"/>
    <n v="1625"/>
    <s v="Environmental fee per unit"/>
    <n v="1"/>
    <n v="510"/>
    <m/>
    <m/>
  </r>
  <r>
    <s v="B105020190"/>
    <x v="4"/>
    <x v="1"/>
    <s v="Built-in"/>
    <x v="6"/>
    <b v="0"/>
    <n v="150"/>
    <n v="185"/>
    <n v="167.5"/>
    <s v="Environmental fee per unit"/>
    <n v="0.3"/>
    <n v="468"/>
    <m/>
    <m/>
  </r>
  <r>
    <s v="B105020308"/>
    <x v="4"/>
    <x v="1"/>
    <s v="Built-in"/>
    <x v="6"/>
    <b v="0"/>
    <n v="17000"/>
    <n v="18000"/>
    <n v="17500"/>
    <s v="Environmental fee per unit"/>
    <n v="5"/>
    <s v="B205011390"/>
    <s v="8AS10"/>
    <m/>
  </r>
  <r>
    <s v="B105020134"/>
    <x v="4"/>
    <x v="1"/>
    <s v="Built-in"/>
    <x v="6"/>
    <b v="0"/>
    <n v="1750"/>
    <n v="2000"/>
    <n v="1875"/>
    <s v="Environmental fee per unit"/>
    <n v="1"/>
    <n v="511"/>
    <m/>
    <m/>
  </r>
  <r>
    <s v="B105020070"/>
    <x v="4"/>
    <x v="1"/>
    <s v="Built-in"/>
    <x v="6"/>
    <b v="0"/>
    <n v="185"/>
    <n v="220"/>
    <n v="202.5"/>
    <s v="Environmental fee per unit"/>
    <n v="0.3"/>
    <n v="469"/>
    <m/>
    <m/>
  </r>
  <r>
    <s v="B105020997"/>
    <x v="4"/>
    <x v="1"/>
    <s v="Built-in"/>
    <x v="6"/>
    <b v="0"/>
    <n v="20000"/>
    <n v="25000"/>
    <n v="22500"/>
    <s v="Environmental fee per unit"/>
    <n v="5"/>
    <n v="675"/>
    <m/>
    <m/>
  </r>
  <r>
    <s v="B105020556"/>
    <x v="4"/>
    <x v="1"/>
    <s v="Built-in"/>
    <x v="6"/>
    <b v="0"/>
    <n v="2000"/>
    <n v="2300"/>
    <n v="2150"/>
    <s v="Environmental fee per unit"/>
    <n v="2.5"/>
    <n v="548"/>
    <m/>
    <m/>
  </r>
  <r>
    <s v="B105020609"/>
    <x v="4"/>
    <x v="1"/>
    <s v="Built-in"/>
    <x v="6"/>
    <b v="0"/>
    <n v="220"/>
    <n v="255"/>
    <n v="237.5"/>
    <s v="Environmental fee per unit"/>
    <n v="0.3"/>
    <n v="470"/>
    <m/>
    <m/>
  </r>
  <r>
    <s v="B105020720"/>
    <x v="4"/>
    <x v="1"/>
    <s v="Built-in"/>
    <x v="6"/>
    <b v="0"/>
    <n v="2300"/>
    <n v="2600"/>
    <n v="2450"/>
    <s v="Environmental fee per unit"/>
    <n v="2.5"/>
    <n v="549"/>
    <m/>
    <m/>
  </r>
  <r>
    <s v="B105020947"/>
    <x v="4"/>
    <x v="1"/>
    <s v="Built-in"/>
    <x v="6"/>
    <b v="0"/>
    <n v="25000"/>
    <n v="999999999"/>
    <m/>
    <m/>
    <m/>
    <n v="681"/>
    <m/>
    <m/>
  </r>
  <r>
    <s v="B105020069"/>
    <x v="4"/>
    <x v="1"/>
    <s v="Built-in"/>
    <x v="6"/>
    <b v="0"/>
    <n v="255"/>
    <n v="290"/>
    <n v="272.5"/>
    <s v="Environmental fee per unit"/>
    <n v="0.3"/>
    <n v="471"/>
    <m/>
    <m/>
  </r>
  <r>
    <s v="B105020309"/>
    <x v="4"/>
    <x v="1"/>
    <s v="Built-in"/>
    <x v="6"/>
    <b v="0"/>
    <n v="2600"/>
    <n v="2900"/>
    <n v="2750"/>
    <s v="Environmental fee per unit"/>
    <n v="2.5"/>
    <n v="550"/>
    <m/>
    <m/>
  </r>
  <r>
    <s v="B105020293"/>
    <x v="4"/>
    <x v="1"/>
    <s v="Built-in"/>
    <x v="6"/>
    <b v="0"/>
    <n v="2800"/>
    <n v="4000"/>
    <n v="3400"/>
    <s v="Environmental fee per unit"/>
    <n v="2.5"/>
    <s v="B205011150"/>
    <s v="6AS6"/>
    <s v="9 VOLTS"/>
  </r>
  <r>
    <s v="B105020626"/>
    <x v="4"/>
    <x v="1"/>
    <s v="Built-in"/>
    <x v="6"/>
    <b v="0"/>
    <n v="2900"/>
    <n v="3200"/>
    <n v="3050"/>
    <s v="Environmental fee per unit"/>
    <n v="2.5"/>
    <n v="551"/>
    <m/>
    <s v="BLOC"/>
  </r>
  <r>
    <s v="B105020691"/>
    <x v="4"/>
    <x v="1"/>
    <s v="Built-in"/>
    <x v="6"/>
    <b v="0"/>
    <n v="290"/>
    <n v="325"/>
    <n v="307.5"/>
    <s v="Environmental fee per unit"/>
    <n v="0.3"/>
    <n v="472"/>
    <m/>
    <m/>
  </r>
  <r>
    <s v="B105020465"/>
    <x v="4"/>
    <x v="1"/>
    <s v="Built-in"/>
    <x v="6"/>
    <b v="0"/>
    <n v="30"/>
    <n v="60"/>
    <n v="45"/>
    <s v="Environmental fee per unit"/>
    <n v="6.4000000000000001E-2"/>
    <n v="429"/>
    <m/>
    <m/>
  </r>
  <r>
    <s v="B105020229"/>
    <x v="4"/>
    <x v="1"/>
    <s v="Built-in"/>
    <x v="6"/>
    <b v="0"/>
    <n v="3070"/>
    <n v="3270"/>
    <n v="3170"/>
    <s v="Environmental fee per unit"/>
    <n v="2.5"/>
    <s v="B205011320"/>
    <s v="6AS3/150"/>
    <m/>
  </r>
  <r>
    <s v="B105020826"/>
    <x v="4"/>
    <x v="1"/>
    <s v="Built-in"/>
    <x v="6"/>
    <b v="0"/>
    <n v="3200"/>
    <n v="3500"/>
    <n v="3350"/>
    <s v="Environmental fee per unit"/>
    <n v="2.5"/>
    <n v="552"/>
    <m/>
    <s v="BLOC"/>
  </r>
  <r>
    <s v="B105020882"/>
    <x v="4"/>
    <x v="1"/>
    <s v="Built-in"/>
    <x v="6"/>
    <b v="0"/>
    <n v="325"/>
    <n v="360"/>
    <n v="342.5"/>
    <s v="Environmental fee per unit"/>
    <n v="0.3"/>
    <n v="473"/>
    <m/>
    <m/>
  </r>
  <r>
    <s v="B105020669"/>
    <x v="4"/>
    <x v="1"/>
    <s v="Built-in"/>
    <x v="6"/>
    <b v="0"/>
    <n v="3500"/>
    <n v="3800"/>
    <n v="3650"/>
    <s v="Environmental fee per unit"/>
    <n v="2.5"/>
    <n v="553"/>
    <m/>
    <s v="BLOC"/>
  </r>
  <r>
    <s v="B105020240"/>
    <x v="4"/>
    <x v="1"/>
    <s v="Built-in"/>
    <x v="6"/>
    <b v="0"/>
    <n v="360"/>
    <n v="395"/>
    <n v="377.5"/>
    <s v="Environmental fee per unit"/>
    <n v="0.3"/>
    <n v="474"/>
    <m/>
    <m/>
  </r>
  <r>
    <s v="B105020856"/>
    <x v="4"/>
    <x v="1"/>
    <s v="Built-in"/>
    <x v="6"/>
    <b v="0"/>
    <n v="37000"/>
    <n v="39000"/>
    <n v="38000"/>
    <m/>
    <m/>
    <s v="B205011400"/>
    <s v="9AS10-2"/>
    <m/>
  </r>
  <r>
    <s v="B105020541"/>
    <x v="4"/>
    <x v="1"/>
    <s v="Built-in"/>
    <x v="6"/>
    <b v="0"/>
    <n v="3800"/>
    <n v="4100"/>
    <n v="3950"/>
    <s v="Environmental fee per unit"/>
    <n v="2.5"/>
    <n v="554"/>
    <m/>
    <s v="BLOC"/>
  </r>
  <r>
    <s v="B105020413"/>
    <x v="4"/>
    <x v="1"/>
    <s v="Built-in"/>
    <x v="6"/>
    <b v="0"/>
    <n v="395"/>
    <n v="430"/>
    <n v="412.5"/>
    <s v="Environmental fee per unit"/>
    <n v="0.3"/>
    <n v="475"/>
    <m/>
    <m/>
  </r>
  <r>
    <s v="B105020048"/>
    <x v="4"/>
    <x v="1"/>
    <s v="Built-in"/>
    <x v="6"/>
    <b v="0"/>
    <n v="4000"/>
    <n v="4400"/>
    <n v="4200"/>
    <s v="Environmental fee per unit"/>
    <n v="2.5"/>
    <s v="B205011200"/>
    <s v="8AS3/120"/>
    <s v="12VOLTS"/>
  </r>
  <r>
    <s v="B105020429"/>
    <x v="4"/>
    <x v="1"/>
    <s v="Built-in"/>
    <x v="6"/>
    <b v="0"/>
    <n v="4100"/>
    <n v="4300"/>
    <n v="4200"/>
    <s v="Environmental fee per unit"/>
    <n v="2.5"/>
    <s v="B205011330"/>
    <s v="8AS3/120"/>
    <m/>
  </r>
  <r>
    <s v="B105020008"/>
    <x v="4"/>
    <x v="1"/>
    <s v="Built-in"/>
    <x v="6"/>
    <b v="0"/>
    <n v="4100"/>
    <n v="4400"/>
    <n v="4250"/>
    <s v="Environmental fee per unit"/>
    <n v="2.5"/>
    <n v="555"/>
    <m/>
    <m/>
  </r>
  <r>
    <s v="B105020147"/>
    <x v="4"/>
    <x v="1"/>
    <s v="Built-in"/>
    <x v="6"/>
    <b v="0"/>
    <n v="4270"/>
    <n v="4470"/>
    <n v="4370"/>
    <s v="Environmental fee per unit"/>
    <n v="2.5"/>
    <s v="B205011340"/>
    <s v="AS10-2 2AS10"/>
    <m/>
  </r>
  <r>
    <s v="B105020122"/>
    <x v="4"/>
    <x v="1"/>
    <s v="Built-in"/>
    <x v="6"/>
    <b v="0"/>
    <n v="430"/>
    <n v="465"/>
    <n v="447.5"/>
    <s v="Environmental fee per unit"/>
    <n v="0.3"/>
    <n v="476"/>
    <m/>
    <m/>
  </r>
  <r>
    <s v="B105020683"/>
    <x v="4"/>
    <x v="1"/>
    <s v="Built-in"/>
    <x v="6"/>
    <b v="0"/>
    <n v="4400"/>
    <n v="4700"/>
    <n v="4550"/>
    <s v="Environmental fee per unit"/>
    <n v="2.5"/>
    <n v="556"/>
    <m/>
    <m/>
  </r>
  <r>
    <s v="B105020964"/>
    <x v="4"/>
    <x v="1"/>
    <s v="Built-in"/>
    <x v="6"/>
    <b v="0"/>
    <n v="465"/>
    <n v="500"/>
    <n v="482.5"/>
    <s v="Environmental fee per unit"/>
    <n v="0.3"/>
    <n v="477"/>
    <m/>
    <m/>
  </r>
  <r>
    <s v="B105020836"/>
    <x v="4"/>
    <x v="1"/>
    <s v="Built-in"/>
    <x v="6"/>
    <b v="0"/>
    <n v="4700"/>
    <n v="5000"/>
    <n v="4850"/>
    <s v="Environmental fee per unit"/>
    <n v="2.5"/>
    <n v="557"/>
    <m/>
    <m/>
  </r>
  <r>
    <s v="B105020639"/>
    <x v="4"/>
    <x v="1"/>
    <s v="Built-in"/>
    <x v="6"/>
    <b v="0"/>
    <n v="4900"/>
    <n v="5100"/>
    <n v="5000"/>
    <s v="Environmental fee per unit"/>
    <n v="2.5"/>
    <s v="B205011350"/>
    <s v="2AS8/125-4"/>
    <m/>
  </r>
  <r>
    <s v="B105020854"/>
    <x v="4"/>
    <x v="1"/>
    <s v="Built-in"/>
    <x v="6"/>
    <b v="0"/>
    <n v="5000"/>
    <n v="5500"/>
    <n v="5250"/>
    <s v="Environmental fee per unit"/>
    <n v="5"/>
    <n v="628"/>
    <m/>
    <m/>
  </r>
  <r>
    <s v="B105020733"/>
    <x v="4"/>
    <x v="1"/>
    <s v="Built-in"/>
    <x v="6"/>
    <b v="0"/>
    <n v="500"/>
    <n v="750"/>
    <n v="625"/>
    <s v="Environmental fee per unit"/>
    <n v="1"/>
    <n v="506"/>
    <m/>
    <m/>
  </r>
  <r>
    <s v="B105020378"/>
    <x v="4"/>
    <x v="1"/>
    <s v="Built-in"/>
    <x v="6"/>
    <b v="0"/>
    <n v="5500"/>
    <n v="6000"/>
    <n v="5750"/>
    <s v="Environmental fee per unit"/>
    <n v="5"/>
    <n v="629"/>
    <m/>
    <m/>
  </r>
  <r>
    <s v="B105020596"/>
    <x v="4"/>
    <x v="1"/>
    <s v="Built-in"/>
    <x v="6"/>
    <b v="0"/>
    <n v="6000"/>
    <n v="6500"/>
    <n v="6250"/>
    <s v="Environmental fee per unit"/>
    <n v="5"/>
    <n v="630"/>
    <m/>
    <m/>
  </r>
  <r>
    <s v="B105020292"/>
    <x v="4"/>
    <x v="1"/>
    <s v="Built-in"/>
    <x v="6"/>
    <b v="0"/>
    <n v="60"/>
    <n v="90"/>
    <n v="75"/>
    <s v="Environmental fee per unit"/>
    <n v="6.4000000000000001E-2"/>
    <n v="430"/>
    <m/>
    <m/>
  </r>
  <r>
    <s v="B105020151"/>
    <x v="4"/>
    <x v="1"/>
    <s v="Built-in"/>
    <x v="6"/>
    <b v="0"/>
    <n v="6500"/>
    <n v="7000"/>
    <n v="6750"/>
    <s v="Environmental fee per unit"/>
    <n v="5"/>
    <n v="631"/>
    <m/>
    <m/>
  </r>
  <r>
    <s v="B105020440"/>
    <x v="4"/>
    <x v="1"/>
    <s v="Built-in"/>
    <x v="6"/>
    <b v="0"/>
    <n v="7000"/>
    <n v="7500"/>
    <n v="7250"/>
    <s v="Environmental fee per unit"/>
    <n v="5"/>
    <n v="632"/>
    <m/>
    <m/>
  </r>
  <r>
    <s v="B105020142"/>
    <x v="4"/>
    <x v="1"/>
    <s v="Built-in"/>
    <x v="6"/>
    <b v="0"/>
    <n v="7000"/>
    <n v="7600"/>
    <n v="7300"/>
    <s v="Environmental fee per unit"/>
    <n v="5"/>
    <s v="B205011250"/>
    <s v="6AS8/350"/>
    <s v="BLOC"/>
  </r>
  <r>
    <s v="B105020777"/>
    <x v="4"/>
    <x v="1"/>
    <s v="Built-in"/>
    <x v="6"/>
    <b v="0"/>
    <n v="7200"/>
    <n v="7400"/>
    <n v="7300"/>
    <s v="Environmental fee per unit"/>
    <n v="5"/>
    <s v="B205011360"/>
    <s v="6AS8/350"/>
    <m/>
  </r>
  <r>
    <s v="B105020130"/>
    <x v="4"/>
    <x v="1"/>
    <s v="Built-in"/>
    <x v="6"/>
    <b v="0"/>
    <n v="7500"/>
    <n v="8000"/>
    <n v="7750"/>
    <s v="Environmental fee per unit"/>
    <n v="5"/>
    <n v="633"/>
    <m/>
    <m/>
  </r>
  <r>
    <s v="B105020321"/>
    <x v="4"/>
    <x v="1"/>
    <s v="Built-in"/>
    <x v="6"/>
    <b v="0"/>
    <n v="750"/>
    <n v="1000"/>
    <n v="875"/>
    <s v="Environmental fee per unit"/>
    <n v="1"/>
    <n v="507"/>
    <m/>
    <m/>
  </r>
  <r>
    <s v="B105020042"/>
    <x v="4"/>
    <x v="1"/>
    <s v="Built-in"/>
    <x v="6"/>
    <b v="0"/>
    <n v="8000"/>
    <n v="8500"/>
    <n v="8250"/>
    <s v="Environmental fee per unit"/>
    <n v="5"/>
    <n v="634"/>
    <m/>
    <m/>
  </r>
  <r>
    <s v="B105020315"/>
    <x v="4"/>
    <x v="1"/>
    <s v="Built-in"/>
    <x v="6"/>
    <b v="0"/>
    <n v="8500"/>
    <n v="9000"/>
    <n v="8750"/>
    <s v="Environmental fee per unit"/>
    <n v="5"/>
    <n v="635"/>
    <m/>
    <m/>
  </r>
  <r>
    <s v="B105020895"/>
    <x v="4"/>
    <x v="1"/>
    <s v="Built-in"/>
    <x v="6"/>
    <b v="0"/>
    <n v="9000"/>
    <n v="9400"/>
    <n v="9200"/>
    <s v="Environmental fee per unit"/>
    <n v="5"/>
    <s v="B205011210"/>
    <s v="4AS10"/>
    <m/>
  </r>
  <r>
    <s v="B105020373"/>
    <x v="4"/>
    <x v="1"/>
    <s v="Built-in"/>
    <x v="6"/>
    <b v="0"/>
    <n v="9000"/>
    <n v="9500"/>
    <n v="9250"/>
    <s v="Environmental fee per unit"/>
    <n v="5"/>
    <n v="636"/>
    <m/>
    <m/>
  </r>
  <r>
    <s v="B105020433"/>
    <x v="4"/>
    <x v="1"/>
    <s v="Built-in"/>
    <x v="6"/>
    <b v="0"/>
    <n v="90"/>
    <n v="120"/>
    <n v="105"/>
    <s v="Environmental fee per unit"/>
    <n v="6.4000000000000001E-2"/>
    <n v="431"/>
    <m/>
    <m/>
  </r>
  <r>
    <s v="B105020528"/>
    <x v="4"/>
    <x v="1"/>
    <s v="Built-in"/>
    <x v="6"/>
    <b v="0"/>
    <n v="9100"/>
    <n v="9300"/>
    <n v="9200"/>
    <s v="Environmental fee per unit"/>
    <n v="5"/>
    <s v="B205011370"/>
    <s v="4AS8-3"/>
    <m/>
  </r>
  <r>
    <s v="B105020920"/>
    <x v="4"/>
    <x v="1"/>
    <s v="Built-in"/>
    <x v="6"/>
    <b v="0"/>
    <n v="9500"/>
    <n v="10000"/>
    <n v="9750"/>
    <s v="Environmental fee per unit"/>
    <n v="5"/>
    <n v="637"/>
    <m/>
    <m/>
  </r>
  <r>
    <s v="B105020517"/>
    <x v="4"/>
    <x v="0"/>
    <s v="Built-in"/>
    <x v="6"/>
    <b v="0"/>
    <n v="0"/>
    <n v="30"/>
    <n v="15"/>
    <s v="Environmental fee per unit"/>
    <n v="6.4000000000000001E-2"/>
    <n v="24"/>
    <m/>
    <m/>
  </r>
  <r>
    <s v="B105020103"/>
    <x v="4"/>
    <x v="0"/>
    <s v="Built-in"/>
    <x v="6"/>
    <b v="0"/>
    <n v="1000"/>
    <n v="1250"/>
    <n v="1125"/>
    <s v="Environmental fee per unit"/>
    <n v="1"/>
    <n v="104"/>
    <m/>
    <m/>
  </r>
  <r>
    <s v="B105020247"/>
    <x v="4"/>
    <x v="0"/>
    <s v="Built-in"/>
    <x v="6"/>
    <b v="0"/>
    <n v="100"/>
    <n v="150"/>
    <n v="125"/>
    <s v="Environmental fee per unit"/>
    <n v="6.4000000000000001E-2"/>
    <s v="B205011180"/>
    <s v="AR40"/>
    <m/>
  </r>
  <r>
    <s v="B105020709"/>
    <x v="4"/>
    <x v="0"/>
    <s v="Built-in"/>
    <x v="6"/>
    <b v="0"/>
    <n v="1200"/>
    <n v="1400"/>
    <n v="1300"/>
    <s v="Environmental fee per unit"/>
    <n v="1"/>
    <s v="B205011278"/>
    <s v="2AS2/90-2"/>
    <s v="BLOC"/>
  </r>
  <r>
    <s v="B105020203"/>
    <x v="4"/>
    <x v="0"/>
    <s v="Built-in"/>
    <x v="6"/>
    <b v="0"/>
    <n v="120"/>
    <n v="150"/>
    <n v="135"/>
    <s v="Environmental fee per unit"/>
    <n v="6.4000000000000001E-2"/>
    <n v="28"/>
    <m/>
    <m/>
  </r>
  <r>
    <s v="B105020389"/>
    <x v="4"/>
    <x v="0"/>
    <s v="Built-in"/>
    <x v="6"/>
    <b v="0"/>
    <n v="1250"/>
    <n v="1500"/>
    <n v="1375"/>
    <s v="Environmental fee per unit"/>
    <n v="1"/>
    <n v="105"/>
    <m/>
    <m/>
  </r>
  <r>
    <s v="B105020629"/>
    <x v="4"/>
    <x v="0"/>
    <s v="Built-in"/>
    <x v="6"/>
    <b v="0"/>
    <n v="1400"/>
    <n v="1600"/>
    <n v="1500"/>
    <s v="Environmental fee per unit"/>
    <n v="1"/>
    <s v="B205011280"/>
    <s v="AS8"/>
    <m/>
  </r>
  <r>
    <s v="B105020284"/>
    <x v="4"/>
    <x v="0"/>
    <s v="Built-in"/>
    <x v="6"/>
    <b v="0"/>
    <n v="1500"/>
    <n v="1750"/>
    <n v="1625"/>
    <s v="Environmental fee per unit"/>
    <n v="1"/>
    <n v="106"/>
    <m/>
    <m/>
  </r>
  <r>
    <s v="B105020101"/>
    <x v="4"/>
    <x v="0"/>
    <s v="Built-in"/>
    <x v="6"/>
    <b v="0"/>
    <n v="1500"/>
    <n v="1750"/>
    <n v="1625"/>
    <s v="Environmental fee per unit"/>
    <n v="1"/>
    <s v="B205010000"/>
    <s v="6AS3/65"/>
    <s v="9 VOLTS"/>
  </r>
  <r>
    <s v="B105020044"/>
    <x v="4"/>
    <x v="0"/>
    <s v="Built-in"/>
    <x v="6"/>
    <b v="0"/>
    <n v="150"/>
    <n v="185"/>
    <n v="167.5"/>
    <s v="Environmental fee per unit"/>
    <n v="0.3"/>
    <n v="64"/>
    <m/>
    <m/>
  </r>
  <r>
    <s v="B105020083"/>
    <x v="4"/>
    <x v="0"/>
    <s v="Built-in"/>
    <x v="6"/>
    <b v="0"/>
    <n v="1600"/>
    <n v="1760"/>
    <n v="1680"/>
    <s v="Environmental fee per unit"/>
    <n v="1"/>
    <s v="B205010010"/>
    <s v="5AS3/90"/>
    <s v="7.5 VOLTS"/>
  </r>
  <r>
    <s v="B105020326"/>
    <x v="4"/>
    <x v="0"/>
    <s v="Built-in"/>
    <x v="6"/>
    <b v="0"/>
    <n v="1600"/>
    <n v="1900"/>
    <n v="1750"/>
    <s v="Environmental fee per unit"/>
    <n v="1"/>
    <s v="B205010020"/>
    <s v="6AS3/45"/>
    <s v="9 VOLTS"/>
  </r>
  <r>
    <s v="B105020140"/>
    <x v="4"/>
    <x v="0"/>
    <s v="Built-in"/>
    <x v="6"/>
    <b v="0"/>
    <n v="1600"/>
    <n v="2000"/>
    <n v="1800"/>
    <s v="Environmental fee per unit"/>
    <n v="1"/>
    <s v="B205011160"/>
    <s v="6AS4"/>
    <s v="9 VOLTS"/>
  </r>
  <r>
    <s v="B105020464"/>
    <x v="4"/>
    <x v="0"/>
    <s v="Built-in"/>
    <x v="6"/>
    <b v="0"/>
    <n v="1750"/>
    <n v="2000"/>
    <n v="1875"/>
    <s v="Environmental fee per unit"/>
    <n v="1"/>
    <n v="107"/>
    <m/>
    <m/>
  </r>
  <r>
    <s v="B105020064"/>
    <x v="4"/>
    <x v="0"/>
    <s v="Built-in"/>
    <x v="6"/>
    <b v="0"/>
    <n v="1800"/>
    <n v="2100"/>
    <n v="1950"/>
    <s v="Environmental fee per unit"/>
    <n v="1"/>
    <s v="B205010030"/>
    <s v="8AS360"/>
    <s v="12 VOLTS"/>
  </r>
  <r>
    <s v="B105020747"/>
    <x v="4"/>
    <x v="0"/>
    <s v="Built-in"/>
    <x v="6"/>
    <b v="0"/>
    <n v="185"/>
    <n v="220"/>
    <n v="202.5"/>
    <s v="Environmental fee per unit"/>
    <n v="0.3"/>
    <n v="65"/>
    <m/>
    <m/>
  </r>
  <r>
    <s v="B105020332"/>
    <x v="4"/>
    <x v="0"/>
    <s v="Built-in"/>
    <x v="6"/>
    <b v="0"/>
    <n v="2000"/>
    <n v="2300"/>
    <n v="2150"/>
    <s v="Environmental fee per unit"/>
    <n v="2.5"/>
    <n v="144"/>
    <m/>
    <m/>
  </r>
  <r>
    <s v="B105020731"/>
    <x v="4"/>
    <x v="0"/>
    <s v="Built-in"/>
    <x v="6"/>
    <b v="0"/>
    <n v="2000"/>
    <n v="2400"/>
    <n v="2200"/>
    <s v="Environmental fee per unit"/>
    <n v="2.5"/>
    <s v="B205010040"/>
    <s v="6AS3/90"/>
    <s v="9 VOLTS"/>
  </r>
  <r>
    <s v="B105020439"/>
    <x v="4"/>
    <x v="0"/>
    <s v="Built-in"/>
    <x v="6"/>
    <b v="0"/>
    <n v="200"/>
    <n v="260"/>
    <n v="230"/>
    <s v="Environmental fee per unit"/>
    <n v="0.3"/>
    <s v="B205011170"/>
    <s v="AS4"/>
    <m/>
  </r>
  <r>
    <s v="B105020243"/>
    <x v="4"/>
    <x v="0"/>
    <s v="Built-in"/>
    <x v="6"/>
    <b v="0"/>
    <n v="2200"/>
    <n v="2400"/>
    <n v="2300"/>
    <s v="Environmental fee per unit"/>
    <n v="2.5"/>
    <s v="B205011290"/>
    <s v="3AS3/90-2"/>
    <m/>
  </r>
  <r>
    <s v="B105020470"/>
    <x v="4"/>
    <x v="0"/>
    <s v="Built-in"/>
    <x v="6"/>
    <b v="0"/>
    <n v="220"/>
    <n v="255"/>
    <n v="237.5"/>
    <s v="Environmental fee per unit"/>
    <n v="0.3"/>
    <n v="66"/>
    <m/>
    <m/>
  </r>
  <r>
    <s v="B105020863"/>
    <x v="4"/>
    <x v="0"/>
    <s v="Built-in"/>
    <x v="6"/>
    <b v="0"/>
    <n v="2300"/>
    <n v="2600"/>
    <n v="2450"/>
    <s v="Environmental fee per unit"/>
    <n v="2.5"/>
    <n v="145"/>
    <m/>
    <m/>
  </r>
  <r>
    <s v="B105020246"/>
    <x v="4"/>
    <x v="0"/>
    <s v="Built-in"/>
    <x v="6"/>
    <b v="0"/>
    <n v="2500"/>
    <n v="2700"/>
    <n v="2600"/>
    <s v="Environmental fee per unit"/>
    <n v="2.5"/>
    <s v="B205011300"/>
    <s v="AS8-2 2AS8"/>
    <m/>
  </r>
  <r>
    <s v="B105020549"/>
    <x v="4"/>
    <x v="0"/>
    <s v="Built-in"/>
    <x v="6"/>
    <b v="0"/>
    <n v="255"/>
    <n v="290"/>
    <n v="272.5"/>
    <s v="Environmental fee per unit"/>
    <n v="0.3"/>
    <n v="67"/>
    <m/>
    <m/>
  </r>
  <r>
    <s v="B105020786"/>
    <x v="4"/>
    <x v="0"/>
    <s v="Built-in"/>
    <x v="6"/>
    <b v="0"/>
    <n v="2600"/>
    <n v="2900"/>
    <n v="2750"/>
    <s v="Environmental fee per unit"/>
    <n v="2.5"/>
    <n v="146"/>
    <m/>
    <m/>
  </r>
  <r>
    <s v="B105020665"/>
    <x v="4"/>
    <x v="0"/>
    <s v="Built-in"/>
    <x v="6"/>
    <b v="0"/>
    <n v="2700"/>
    <n v="2900"/>
    <n v="2200"/>
    <s v="Environmental fee per unit"/>
    <n v="2.5"/>
    <s v="B205011310"/>
    <s v="6AS3/90"/>
    <m/>
  </r>
  <r>
    <s v="B105020849"/>
    <x v="4"/>
    <x v="0"/>
    <s v="Built-in"/>
    <x v="6"/>
    <b v="0"/>
    <n v="2800"/>
    <n v="4000"/>
    <n v="3400"/>
    <s v="Environmental fee per unit"/>
    <n v="2.5"/>
    <s v="B205011401"/>
    <s v="6AS6"/>
    <s v="9 VOLTS"/>
  </r>
  <r>
    <s v="B105020794"/>
    <x v="4"/>
    <x v="0"/>
    <s v="Built-in"/>
    <x v="6"/>
    <b v="0"/>
    <n v="2900"/>
    <n v="3200"/>
    <n v="3050"/>
    <s v="Environmental fee per unit"/>
    <n v="2.5"/>
    <n v="147"/>
    <m/>
    <s v="BLOC"/>
  </r>
  <r>
    <s v="B105020127"/>
    <x v="4"/>
    <x v="0"/>
    <s v="Built-in"/>
    <x v="6"/>
    <b v="0"/>
    <n v="290"/>
    <n v="325"/>
    <n v="307.5"/>
    <s v="Environmental fee per unit"/>
    <n v="0.3"/>
    <n v="68"/>
    <m/>
    <m/>
  </r>
  <r>
    <s v="B105020616"/>
    <x v="4"/>
    <x v="0"/>
    <s v="Built-in"/>
    <x v="6"/>
    <b v="0"/>
    <n v="30"/>
    <n v="60"/>
    <n v="45"/>
    <s v="Environmental fee per unit"/>
    <n v="6.4000000000000001E-2"/>
    <n v="25"/>
    <m/>
    <m/>
  </r>
  <r>
    <s v="B105020057"/>
    <x v="4"/>
    <x v="0"/>
    <s v="Built-in"/>
    <x v="6"/>
    <b v="0"/>
    <n v="3200"/>
    <n v="3500"/>
    <n v="3350"/>
    <s v="Environmental fee per unit"/>
    <n v="2.5"/>
    <n v="148"/>
    <m/>
    <s v="BLOC"/>
  </r>
  <r>
    <s v="B105020996"/>
    <x v="4"/>
    <x v="0"/>
    <s v="Built-in"/>
    <x v="6"/>
    <b v="0"/>
    <n v="325"/>
    <n v="360"/>
    <n v="342.5"/>
    <s v="Environmental fee per unit"/>
    <n v="0.3"/>
    <n v="69"/>
    <m/>
    <m/>
  </r>
  <r>
    <s v="B105020234"/>
    <x v="4"/>
    <x v="0"/>
    <s v="Built-in"/>
    <x v="6"/>
    <b v="0"/>
    <n v="3500"/>
    <n v="3800"/>
    <n v="3650"/>
    <s v="Environmental fee per unit"/>
    <n v="2.5"/>
    <n v="149"/>
    <m/>
    <s v="BLOC"/>
  </r>
  <r>
    <s v="B105020944"/>
    <x v="4"/>
    <x v="0"/>
    <s v="Built-in"/>
    <x v="6"/>
    <b v="0"/>
    <n v="360"/>
    <n v="395"/>
    <n v="377.5"/>
    <s v="Environmental fee per unit"/>
    <n v="0.3"/>
    <n v="70"/>
    <m/>
    <m/>
  </r>
  <r>
    <s v="B105020841"/>
    <x v="4"/>
    <x v="0"/>
    <s v="Built-in"/>
    <x v="6"/>
    <b v="0"/>
    <n v="3800"/>
    <n v="4100"/>
    <n v="3950"/>
    <s v="Environmental fee per unit"/>
    <n v="2.5"/>
    <n v="150"/>
    <m/>
    <s v="BLOC"/>
  </r>
  <r>
    <s v="B105020387"/>
    <x v="4"/>
    <x v="0"/>
    <s v="Built-in"/>
    <x v="6"/>
    <b v="0"/>
    <n v="395"/>
    <n v="430"/>
    <n v="412.5"/>
    <s v="Environmental fee per unit"/>
    <n v="0.3"/>
    <n v="71"/>
    <m/>
    <m/>
  </r>
  <r>
    <s v="B105020637"/>
    <x v="4"/>
    <x v="0"/>
    <s v="Built-in"/>
    <x v="6"/>
    <b v="0"/>
    <n v="4000"/>
    <n v="4400"/>
    <n v="4200"/>
    <s v="Environmental fee per unit"/>
    <n v="2.5"/>
    <s v="B205011402"/>
    <s v="8AS3/120"/>
    <s v="12VOLTS"/>
  </r>
  <r>
    <s v="B105020032"/>
    <x v="4"/>
    <x v="0"/>
    <s v="Built-in"/>
    <x v="6"/>
    <b v="0"/>
    <n v="4100"/>
    <n v="4400"/>
    <n v="4250"/>
    <s v="Environmental fee per unit"/>
    <n v="2.5"/>
    <n v="151"/>
    <m/>
    <m/>
  </r>
  <r>
    <s v="B105020080"/>
    <x v="4"/>
    <x v="0"/>
    <s v="Built-in"/>
    <x v="6"/>
    <b v="0"/>
    <n v="430"/>
    <n v="465"/>
    <n v="447.5"/>
    <s v="Environmental fee per unit"/>
    <n v="0.3"/>
    <n v="72"/>
    <m/>
    <m/>
  </r>
  <r>
    <s v="B105020824"/>
    <x v="4"/>
    <x v="0"/>
    <s v="Built-in"/>
    <x v="6"/>
    <b v="0"/>
    <n v="4400"/>
    <n v="4700"/>
    <n v="4550"/>
    <s v="Environmental fee per unit"/>
    <n v="2.5"/>
    <n v="152"/>
    <m/>
    <m/>
  </r>
  <r>
    <s v="B105020565"/>
    <x v="4"/>
    <x v="0"/>
    <s v="Built-in"/>
    <x v="6"/>
    <b v="0"/>
    <n v="465"/>
    <n v="500"/>
    <n v="482.5"/>
    <s v="Environmental fee per unit"/>
    <n v="0.3"/>
    <n v="73"/>
    <m/>
    <m/>
  </r>
  <r>
    <s v="B105020323"/>
    <x v="4"/>
    <x v="0"/>
    <s v="Built-in"/>
    <x v="6"/>
    <b v="0"/>
    <n v="4700"/>
    <n v="5000"/>
    <n v="4850"/>
    <s v="Environmental fee per unit"/>
    <n v="2.5"/>
    <n v="153"/>
    <m/>
    <m/>
  </r>
  <r>
    <s v="B105020238"/>
    <x v="4"/>
    <x v="0"/>
    <s v="Built-in"/>
    <x v="6"/>
    <b v="0"/>
    <n v="500"/>
    <n v="750"/>
    <n v="625"/>
    <s v="Environmental fee per unit"/>
    <n v="1"/>
    <n v="102"/>
    <m/>
    <m/>
  </r>
  <r>
    <s v="B105020241"/>
    <x v="4"/>
    <x v="0"/>
    <s v="Built-in"/>
    <x v="6"/>
    <b v="0"/>
    <n v="500"/>
    <n v="750"/>
    <n v="625"/>
    <s v="Environmental fee per unit"/>
    <n v="1"/>
    <s v="B205011140"/>
    <s v="5AR40"/>
    <m/>
  </r>
  <r>
    <s v="B105020728"/>
    <x v="4"/>
    <x v="0"/>
    <s v="Built-in"/>
    <x v="6"/>
    <b v="0"/>
    <n v="600"/>
    <n v="800"/>
    <n v="700"/>
    <s v="Environmental fee per unit"/>
    <n v="1"/>
    <s v="B205011260"/>
    <s v="4AS2/45"/>
    <m/>
  </r>
  <r>
    <s v="B105020027"/>
    <x v="4"/>
    <x v="0"/>
    <s v="Built-in"/>
    <x v="6"/>
    <b v="0"/>
    <n v="60"/>
    <n v="90"/>
    <n v="75"/>
    <s v="Environmental fee per unit"/>
    <n v="6.4000000000000001E-2"/>
    <n v="26"/>
    <m/>
    <m/>
  </r>
  <r>
    <s v="B105020956"/>
    <x v="4"/>
    <x v="0"/>
    <s v="Built-in"/>
    <x v="6"/>
    <b v="0"/>
    <n v="700"/>
    <n v="700"/>
    <n v="700"/>
    <s v="Environmental fee per unit"/>
    <n v="1"/>
    <s v="B205011190"/>
    <s v="4AS2"/>
    <m/>
  </r>
  <r>
    <s v="B105020588"/>
    <x v="4"/>
    <x v="0"/>
    <s v="Built-in"/>
    <x v="6"/>
    <b v="0"/>
    <n v="700"/>
    <n v="900"/>
    <n v="800"/>
    <s v="Environmental fee per unit"/>
    <n v="1"/>
    <s v="B205011270"/>
    <s v="ALR40/200 2ALR40/100"/>
    <m/>
  </r>
  <r>
    <s v="B105020887"/>
    <x v="4"/>
    <x v="0"/>
    <s v="Built-in"/>
    <x v="6"/>
    <b v="0"/>
    <n v="750"/>
    <n v="1000"/>
    <n v="875"/>
    <s v="Environmental fee per unit"/>
    <n v="1"/>
    <n v="103"/>
    <m/>
    <m/>
  </r>
  <r>
    <s v="B105020574"/>
    <x v="4"/>
    <x v="0"/>
    <s v="Built-in"/>
    <x v="6"/>
    <b v="0"/>
    <n v="90"/>
    <n v="120"/>
    <n v="105"/>
    <s v="Environmental fee per unit"/>
    <n v="6.4000000000000001E-2"/>
    <n v="27"/>
    <m/>
    <m/>
  </r>
  <r>
    <s v="B101020885"/>
    <x v="4"/>
    <x v="1"/>
    <s v="Built-in"/>
    <x v="7"/>
    <b v="0"/>
    <n v="0"/>
    <n v="30"/>
    <n v="15"/>
    <s v="Environmental fee per unit"/>
    <n v="6.4000000000000001E-2"/>
    <n v="418"/>
    <m/>
    <m/>
  </r>
  <r>
    <s v="B101020866"/>
    <x v="4"/>
    <x v="1"/>
    <s v="Built-in"/>
    <x v="7"/>
    <b v="0"/>
    <n v="10000"/>
    <n v="10500"/>
    <n v="10250"/>
    <s v="Environmental fee per unit"/>
    <n v="5"/>
    <n v="598"/>
    <m/>
    <m/>
  </r>
  <r>
    <s v="B101020429"/>
    <x v="4"/>
    <x v="1"/>
    <s v="Built-in"/>
    <x v="7"/>
    <b v="0"/>
    <n v="1000"/>
    <n v="1250"/>
    <n v="1125"/>
    <s v="Environmental fee per unit"/>
    <n v="1"/>
    <n v="496"/>
    <m/>
    <m/>
  </r>
  <r>
    <s v="B101020052"/>
    <x v="4"/>
    <x v="1"/>
    <s v="Built-in"/>
    <x v="7"/>
    <b v="0"/>
    <n v="10500"/>
    <n v="11000"/>
    <n v="10750"/>
    <s v="Environmental fee per unit"/>
    <n v="5"/>
    <n v="599"/>
    <m/>
    <m/>
  </r>
  <r>
    <s v="B101020094"/>
    <x v="4"/>
    <x v="1"/>
    <s v="Built-in"/>
    <x v="7"/>
    <b v="0"/>
    <n v="11000"/>
    <n v="11500"/>
    <n v="11250"/>
    <s v="Environmental fee per unit"/>
    <n v="5"/>
    <n v="600"/>
    <m/>
    <m/>
  </r>
  <r>
    <s v="B101020433"/>
    <x v="4"/>
    <x v="1"/>
    <s v="Built-in"/>
    <x v="7"/>
    <b v="0"/>
    <n v="11500"/>
    <n v="12000"/>
    <n v="11750"/>
    <s v="Environmental fee per unit"/>
    <n v="5"/>
    <n v="601"/>
    <m/>
    <m/>
  </r>
  <r>
    <s v="B101020849"/>
    <x v="4"/>
    <x v="1"/>
    <s v="Built-in"/>
    <x v="7"/>
    <b v="0"/>
    <n v="12000"/>
    <n v="12500"/>
    <n v="12250"/>
    <s v="Environmental fee per unit"/>
    <n v="5"/>
    <n v="602"/>
    <m/>
    <m/>
  </r>
  <r>
    <s v="B101020168"/>
    <x v="4"/>
    <x v="1"/>
    <s v="Built-in"/>
    <x v="7"/>
    <b v="0"/>
    <n v="120"/>
    <n v="150"/>
    <n v="135"/>
    <s v="Environmental fee per unit"/>
    <n v="6.4000000000000001E-2"/>
    <n v="422"/>
    <m/>
    <m/>
  </r>
  <r>
    <s v="B101020283"/>
    <x v="4"/>
    <x v="1"/>
    <s v="Built-in"/>
    <x v="7"/>
    <b v="0"/>
    <n v="12500"/>
    <n v="13000"/>
    <n v="12750"/>
    <s v="Environmental fee per unit"/>
    <n v="5"/>
    <n v="603"/>
    <m/>
    <m/>
  </r>
  <r>
    <s v="B101020673"/>
    <x v="4"/>
    <x v="1"/>
    <s v="Built-in"/>
    <x v="7"/>
    <b v="0"/>
    <n v="1250"/>
    <n v="1500"/>
    <n v="1375"/>
    <s v="Environmental fee per unit"/>
    <n v="1"/>
    <n v="497"/>
    <m/>
    <m/>
  </r>
  <r>
    <s v="B101020045"/>
    <x v="4"/>
    <x v="1"/>
    <s v="Built-in"/>
    <x v="7"/>
    <b v="0"/>
    <n v="13000"/>
    <n v="13500"/>
    <n v="13250"/>
    <s v="Environmental fee per unit"/>
    <n v="5"/>
    <n v="604"/>
    <m/>
    <m/>
  </r>
  <r>
    <s v="B101020003"/>
    <x v="4"/>
    <x v="1"/>
    <s v="Built-in"/>
    <x v="7"/>
    <b v="0"/>
    <n v="13500"/>
    <n v="14000"/>
    <n v="13750"/>
    <s v="Environmental fee per unit"/>
    <n v="5"/>
    <n v="605"/>
    <m/>
    <m/>
  </r>
  <r>
    <s v="B101020341"/>
    <x v="4"/>
    <x v="1"/>
    <s v="Built-in"/>
    <x v="7"/>
    <b v="0"/>
    <n v="14000"/>
    <n v="14500"/>
    <n v="14250"/>
    <s v="Environmental fee per unit"/>
    <n v="5"/>
    <n v="606"/>
    <m/>
    <m/>
  </r>
  <r>
    <s v="B101020789"/>
    <x v="4"/>
    <x v="1"/>
    <s v="Built-in"/>
    <x v="7"/>
    <b v="0"/>
    <n v="14500"/>
    <n v="15000"/>
    <n v="14750"/>
    <s v="Environmental fee per unit"/>
    <n v="5"/>
    <n v="607"/>
    <m/>
    <m/>
  </r>
  <r>
    <s v="B101020798"/>
    <x v="4"/>
    <x v="1"/>
    <s v="Built-in"/>
    <x v="7"/>
    <b v="0"/>
    <n v="15000"/>
    <n v="20000"/>
    <n v="17500"/>
    <s v="Environmental fee per unit"/>
    <n v="5"/>
    <n v="670"/>
    <m/>
    <m/>
  </r>
  <r>
    <s v="B101020597"/>
    <x v="4"/>
    <x v="1"/>
    <s v="Built-in"/>
    <x v="7"/>
    <b v="0"/>
    <n v="1500"/>
    <n v="1750"/>
    <n v="1625"/>
    <s v="Environmental fee per unit"/>
    <n v="1"/>
    <n v="498"/>
    <m/>
    <m/>
  </r>
  <r>
    <s v="B101020593"/>
    <x v="4"/>
    <x v="1"/>
    <s v="Built-in"/>
    <x v="7"/>
    <b v="0"/>
    <n v="150"/>
    <n v="185"/>
    <n v="167.5"/>
    <s v="Environmental fee per unit"/>
    <n v="0.3"/>
    <n v="448"/>
    <m/>
    <m/>
  </r>
  <r>
    <s v="B101020578"/>
    <x v="4"/>
    <x v="1"/>
    <s v="Built-in"/>
    <x v="7"/>
    <b v="0"/>
    <n v="1750"/>
    <n v="2000"/>
    <n v="1875"/>
    <s v="Environmental fee per unit"/>
    <n v="1"/>
    <n v="499"/>
    <m/>
    <m/>
  </r>
  <r>
    <s v="B101020753"/>
    <x v="4"/>
    <x v="1"/>
    <s v="Built-in"/>
    <x v="7"/>
    <b v="0"/>
    <n v="185"/>
    <n v="220"/>
    <n v="202.5"/>
    <s v="Environmental fee per unit"/>
    <n v="0.3"/>
    <n v="449"/>
    <m/>
    <m/>
  </r>
  <r>
    <s v="B101020573"/>
    <x v="4"/>
    <x v="1"/>
    <s v="Built-in"/>
    <x v="7"/>
    <b v="0"/>
    <n v="20000"/>
    <n v="25000"/>
    <n v="22500"/>
    <s v="Environmental fee per unit"/>
    <n v="5"/>
    <n v="671"/>
    <m/>
    <m/>
  </r>
  <r>
    <s v="B101020469"/>
    <x v="4"/>
    <x v="1"/>
    <s v="Built-in"/>
    <x v="7"/>
    <b v="0"/>
    <n v="2000"/>
    <n v="2300"/>
    <n v="2150"/>
    <s v="Environmental fee per unit"/>
    <n v="2.5"/>
    <n v="528"/>
    <m/>
    <m/>
  </r>
  <r>
    <s v="B101020555"/>
    <x v="4"/>
    <x v="1"/>
    <s v="Built-in"/>
    <x v="7"/>
    <b v="0"/>
    <n v="220"/>
    <n v="255"/>
    <n v="237.5"/>
    <s v="Environmental fee per unit"/>
    <n v="0.3"/>
    <n v="450"/>
    <m/>
    <m/>
  </r>
  <r>
    <s v="B101020636"/>
    <x v="4"/>
    <x v="1"/>
    <s v="Built-in"/>
    <x v="7"/>
    <b v="0"/>
    <n v="2300"/>
    <n v="2600"/>
    <n v="2450"/>
    <s v="Environmental fee per unit"/>
    <n v="2.5"/>
    <n v="529"/>
    <m/>
    <m/>
  </r>
  <r>
    <s v="B101020767"/>
    <x v="4"/>
    <x v="1"/>
    <s v="Built-in"/>
    <x v="7"/>
    <b v="0"/>
    <n v="25000"/>
    <n v="999999999"/>
    <m/>
    <m/>
    <m/>
    <n v="679"/>
    <m/>
    <m/>
  </r>
  <r>
    <s v="B101020062"/>
    <x v="4"/>
    <x v="1"/>
    <s v="Built-in"/>
    <x v="7"/>
    <b v="0"/>
    <n v="255"/>
    <n v="290"/>
    <n v="272.5"/>
    <s v="Environmental fee per unit"/>
    <n v="0.3"/>
    <n v="451"/>
    <m/>
    <m/>
  </r>
  <r>
    <s v="B101020576"/>
    <x v="4"/>
    <x v="1"/>
    <s v="Built-in"/>
    <x v="7"/>
    <b v="0"/>
    <n v="2600"/>
    <n v="2900"/>
    <n v="2750"/>
    <s v="Environmental fee per unit"/>
    <n v="2.5"/>
    <n v="530"/>
    <m/>
    <m/>
  </r>
  <r>
    <s v="B101020102"/>
    <x v="4"/>
    <x v="1"/>
    <s v="Built-in"/>
    <x v="7"/>
    <b v="0"/>
    <n v="2900"/>
    <n v="3200"/>
    <n v="3050"/>
    <s v="Environmental fee per unit"/>
    <n v="2.5"/>
    <n v="531"/>
    <m/>
    <m/>
  </r>
  <r>
    <s v="B101020765"/>
    <x v="4"/>
    <x v="1"/>
    <s v="Built-in"/>
    <x v="7"/>
    <b v="0"/>
    <n v="290"/>
    <n v="325"/>
    <n v="307.5"/>
    <s v="Environmental fee per unit"/>
    <n v="0.3"/>
    <n v="452"/>
    <m/>
    <m/>
  </r>
  <r>
    <s v="B101020410"/>
    <x v="4"/>
    <x v="1"/>
    <s v="Built-in"/>
    <x v="7"/>
    <b v="0"/>
    <n v="30"/>
    <n v="60"/>
    <n v="45"/>
    <s v="Environmental fee per unit"/>
    <n v="6.4000000000000001E-2"/>
    <n v="419"/>
    <m/>
    <m/>
  </r>
  <r>
    <s v="B101020075"/>
    <x v="4"/>
    <x v="1"/>
    <s v="Built-in"/>
    <x v="7"/>
    <b v="0"/>
    <n v="3200"/>
    <n v="3500"/>
    <n v="3350"/>
    <s v="Environmental fee per unit"/>
    <n v="2.5"/>
    <n v="532"/>
    <m/>
    <m/>
  </r>
  <r>
    <s v="B101020321"/>
    <x v="4"/>
    <x v="1"/>
    <s v="Built-in"/>
    <x v="7"/>
    <b v="0"/>
    <n v="325"/>
    <n v="360"/>
    <n v="342.5"/>
    <s v="Environmental fee per unit"/>
    <n v="0.3"/>
    <n v="453"/>
    <m/>
    <m/>
  </r>
  <r>
    <s v="B101020550"/>
    <x v="4"/>
    <x v="1"/>
    <s v="Built-in"/>
    <x v="7"/>
    <b v="0"/>
    <n v="3500"/>
    <n v="3800"/>
    <n v="3650"/>
    <s v="Environmental fee per unit"/>
    <n v="2.5"/>
    <n v="533"/>
    <m/>
    <m/>
  </r>
  <r>
    <s v="B101020058"/>
    <x v="4"/>
    <x v="1"/>
    <s v="Built-in"/>
    <x v="7"/>
    <b v="0"/>
    <n v="360"/>
    <n v="395"/>
    <n v="377.5"/>
    <s v="Environmental fee per unit"/>
    <n v="0.3"/>
    <n v="454"/>
    <m/>
    <m/>
  </r>
  <r>
    <s v="B101020218"/>
    <x v="4"/>
    <x v="1"/>
    <s v="Built-in"/>
    <x v="7"/>
    <b v="0"/>
    <n v="3800"/>
    <n v="4100"/>
    <n v="3950"/>
    <s v="Environmental fee per unit"/>
    <n v="2.5"/>
    <n v="534"/>
    <m/>
    <m/>
  </r>
  <r>
    <s v="B101020051"/>
    <x v="4"/>
    <x v="1"/>
    <s v="Built-in"/>
    <x v="7"/>
    <b v="0"/>
    <n v="395"/>
    <n v="430"/>
    <n v="412.5"/>
    <s v="Environmental fee per unit"/>
    <n v="0.3"/>
    <n v="455"/>
    <m/>
    <m/>
  </r>
  <r>
    <s v="B101020518"/>
    <x v="4"/>
    <x v="1"/>
    <s v="Built-in"/>
    <x v="7"/>
    <b v="0"/>
    <n v="4100"/>
    <n v="4400"/>
    <n v="4250"/>
    <s v="Environmental fee per unit"/>
    <n v="2.5"/>
    <n v="535"/>
    <m/>
    <m/>
  </r>
  <r>
    <s v="B101020598"/>
    <x v="4"/>
    <x v="1"/>
    <s v="Built-in"/>
    <x v="7"/>
    <b v="0"/>
    <n v="430"/>
    <n v="465"/>
    <n v="447.5"/>
    <s v="Environmental fee per unit"/>
    <n v="0.3"/>
    <n v="456"/>
    <m/>
    <m/>
  </r>
  <r>
    <s v="B101020271"/>
    <x v="4"/>
    <x v="1"/>
    <s v="Built-in"/>
    <x v="7"/>
    <b v="0"/>
    <n v="4400"/>
    <n v="4700"/>
    <n v="4550"/>
    <s v="Environmental fee per unit"/>
    <n v="2.5"/>
    <n v="536"/>
    <m/>
    <m/>
  </r>
  <r>
    <s v="B101020488"/>
    <x v="4"/>
    <x v="1"/>
    <s v="Built-in"/>
    <x v="7"/>
    <b v="0"/>
    <n v="465"/>
    <n v="500"/>
    <n v="482.5"/>
    <s v="Environmental fee per unit"/>
    <n v="0.3"/>
    <n v="457"/>
    <m/>
    <m/>
  </r>
  <r>
    <s v="B101020135"/>
    <x v="4"/>
    <x v="1"/>
    <s v="Built-in"/>
    <x v="7"/>
    <b v="0"/>
    <n v="4700"/>
    <n v="5000"/>
    <n v="4850"/>
    <s v="Environmental fee per unit"/>
    <n v="2.5"/>
    <n v="537"/>
    <m/>
    <m/>
  </r>
  <r>
    <s v="B101020208"/>
    <x v="4"/>
    <x v="1"/>
    <s v="Built-in"/>
    <x v="7"/>
    <b v="0"/>
    <n v="5000"/>
    <n v="5500"/>
    <n v="5250"/>
    <s v="Environmental fee per unit"/>
    <n v="5"/>
    <n v="588"/>
    <m/>
    <m/>
  </r>
  <r>
    <s v="B101020634"/>
    <x v="4"/>
    <x v="1"/>
    <s v="Built-in"/>
    <x v="7"/>
    <b v="0"/>
    <n v="500"/>
    <n v="750"/>
    <n v="625"/>
    <s v="Environmental fee per unit"/>
    <n v="1"/>
    <n v="494"/>
    <m/>
    <m/>
  </r>
  <r>
    <s v="B101020703"/>
    <x v="4"/>
    <x v="1"/>
    <s v="Built-in"/>
    <x v="7"/>
    <b v="0"/>
    <n v="5500"/>
    <n v="6000"/>
    <n v="5750"/>
    <s v="Environmental fee per unit"/>
    <n v="5"/>
    <n v="589"/>
    <m/>
    <m/>
  </r>
  <r>
    <s v="B101020649"/>
    <x v="4"/>
    <x v="1"/>
    <s v="Built-in"/>
    <x v="7"/>
    <b v="0"/>
    <n v="6000"/>
    <n v="6500"/>
    <n v="6250"/>
    <s v="Environmental fee per unit"/>
    <n v="5"/>
    <n v="590"/>
    <m/>
    <m/>
  </r>
  <r>
    <s v="B101020924"/>
    <x v="4"/>
    <x v="1"/>
    <s v="Built-in"/>
    <x v="7"/>
    <b v="0"/>
    <n v="60"/>
    <n v="90"/>
    <n v="75"/>
    <s v="Environmental fee per unit"/>
    <n v="6.4000000000000001E-2"/>
    <n v="420"/>
    <m/>
    <m/>
  </r>
  <r>
    <s v="B101020873"/>
    <x v="4"/>
    <x v="1"/>
    <s v="Built-in"/>
    <x v="7"/>
    <b v="0"/>
    <n v="6500"/>
    <n v="7000"/>
    <n v="6750"/>
    <s v="Environmental fee per unit"/>
    <n v="5"/>
    <n v="591"/>
    <m/>
    <m/>
  </r>
  <r>
    <s v="B101020270"/>
    <x v="4"/>
    <x v="1"/>
    <s v="Built-in"/>
    <x v="7"/>
    <b v="0"/>
    <n v="7000"/>
    <n v="7500"/>
    <n v="7250"/>
    <s v="Environmental fee per unit"/>
    <n v="5"/>
    <n v="592"/>
    <m/>
    <m/>
  </r>
  <r>
    <s v="B101020517"/>
    <x v="4"/>
    <x v="1"/>
    <s v="Built-in"/>
    <x v="7"/>
    <b v="0"/>
    <n v="7500"/>
    <n v="8000"/>
    <n v="7750"/>
    <s v="Environmental fee per unit"/>
    <n v="5"/>
    <n v="593"/>
    <m/>
    <m/>
  </r>
  <r>
    <s v="B101020083"/>
    <x v="4"/>
    <x v="1"/>
    <s v="Built-in"/>
    <x v="7"/>
    <b v="0"/>
    <n v="750"/>
    <n v="1000"/>
    <n v="875"/>
    <s v="Environmental fee per unit"/>
    <n v="1"/>
    <n v="495"/>
    <m/>
    <m/>
  </r>
  <r>
    <s v="B101020500"/>
    <x v="4"/>
    <x v="1"/>
    <s v="Built-in"/>
    <x v="7"/>
    <b v="0"/>
    <n v="8000"/>
    <n v="8500"/>
    <n v="8250"/>
    <s v="Environmental fee per unit"/>
    <n v="5"/>
    <n v="594"/>
    <m/>
    <m/>
  </r>
  <r>
    <s v="B101020257"/>
    <x v="4"/>
    <x v="1"/>
    <s v="Built-in"/>
    <x v="7"/>
    <b v="0"/>
    <n v="8500"/>
    <n v="9000"/>
    <n v="8750"/>
    <s v="Environmental fee per unit"/>
    <n v="5"/>
    <n v="595"/>
    <m/>
    <m/>
  </r>
  <r>
    <s v="B101020927"/>
    <x v="4"/>
    <x v="1"/>
    <s v="Built-in"/>
    <x v="7"/>
    <b v="0"/>
    <n v="9000"/>
    <n v="9500"/>
    <n v="9250"/>
    <s v="Environmental fee per unit"/>
    <n v="5"/>
    <n v="596"/>
    <m/>
    <m/>
  </r>
  <r>
    <s v="B101020060"/>
    <x v="4"/>
    <x v="1"/>
    <s v="Built-in"/>
    <x v="7"/>
    <b v="0"/>
    <n v="90"/>
    <n v="120"/>
    <n v="105"/>
    <s v="Environmental fee per unit"/>
    <n v="6.4000000000000001E-2"/>
    <n v="421"/>
    <m/>
    <m/>
  </r>
  <r>
    <s v="B101020929"/>
    <x v="4"/>
    <x v="1"/>
    <s v="Built-in"/>
    <x v="7"/>
    <b v="0"/>
    <n v="9500"/>
    <n v="10000"/>
    <n v="9750"/>
    <s v="Environmental fee per unit"/>
    <n v="5"/>
    <n v="597"/>
    <m/>
    <m/>
  </r>
  <r>
    <s v="B101020913"/>
    <x v="4"/>
    <x v="0"/>
    <s v="Built-in"/>
    <x v="7"/>
    <b v="0"/>
    <n v="0"/>
    <n v="30"/>
    <n v="15"/>
    <s v="Environmental fee per unit"/>
    <n v="6.4000000000000001E-2"/>
    <n v="14"/>
    <m/>
    <m/>
  </r>
  <r>
    <s v="B101020552"/>
    <x v="4"/>
    <x v="0"/>
    <s v="Built-in"/>
    <x v="7"/>
    <b v="0"/>
    <n v="1.724"/>
    <n v="1.724"/>
    <n v="1.724"/>
    <s v="Environmental fee per unit"/>
    <n v="6.4000000000000001E-2"/>
    <s v="B201013100"/>
    <s v="16R20"/>
    <m/>
  </r>
  <r>
    <s v="B101020196"/>
    <x v="4"/>
    <x v="0"/>
    <s v="Built-in"/>
    <x v="7"/>
    <b v="0"/>
    <n v="1000"/>
    <n v="1250"/>
    <n v="1125"/>
    <s v="Environmental fee per unit"/>
    <n v="1"/>
    <n v="92"/>
    <m/>
    <m/>
  </r>
  <r>
    <s v="B101020850"/>
    <x v="4"/>
    <x v="0"/>
    <s v="Built-in"/>
    <x v="7"/>
    <b v="0"/>
    <n v="1045"/>
    <n v="1165"/>
    <n v="1105"/>
    <s v="Environmental fee per unit"/>
    <n v="1"/>
    <s v="B101031000"/>
    <s v="4R25/2"/>
    <s v="BLOC"/>
  </r>
  <r>
    <s v="B101020432"/>
    <x v="4"/>
    <x v="0"/>
    <s v="Built-in"/>
    <x v="7"/>
    <b v="0"/>
    <n v="120"/>
    <n v="150"/>
    <n v="135"/>
    <s v="Environmental fee per unit"/>
    <n v="6.4000000000000001E-2"/>
    <n v="18"/>
    <m/>
    <m/>
  </r>
  <r>
    <s v="B101020721"/>
    <x v="4"/>
    <x v="0"/>
    <s v="Built-in"/>
    <x v="7"/>
    <b v="0"/>
    <n v="1250"/>
    <n v="1500"/>
    <n v="1375"/>
    <s v="Environmental fee per unit"/>
    <n v="1"/>
    <n v="93"/>
    <m/>
    <m/>
  </r>
  <r>
    <s v="B101020071"/>
    <x v="4"/>
    <x v="0"/>
    <s v="Built-in"/>
    <x v="7"/>
    <b v="0"/>
    <n v="1500"/>
    <n v="1750"/>
    <n v="1625"/>
    <s v="Environmental fee per unit"/>
    <n v="1"/>
    <n v="94"/>
    <m/>
    <m/>
  </r>
  <r>
    <s v="B101020825"/>
    <x v="4"/>
    <x v="0"/>
    <s v="Built-in"/>
    <x v="7"/>
    <b v="0"/>
    <n v="150"/>
    <n v="185"/>
    <n v="167.5"/>
    <s v="Environmental fee per unit"/>
    <n v="0.3"/>
    <n v="44"/>
    <m/>
    <m/>
  </r>
  <r>
    <s v="B101020029"/>
    <x v="4"/>
    <x v="0"/>
    <s v="Built-in"/>
    <x v="7"/>
    <b v="0"/>
    <n v="16"/>
    <n v="20"/>
    <n v="18"/>
    <s v="Environmental fee per unit"/>
    <n v="6.4000000000000001E-2"/>
    <s v="B101010030"/>
    <s v="R6"/>
    <s v="AA"/>
  </r>
  <r>
    <s v="B101020046"/>
    <x v="4"/>
    <x v="0"/>
    <s v="Built-in"/>
    <x v="7"/>
    <b v="0"/>
    <n v="1750"/>
    <n v="2000"/>
    <n v="1875"/>
    <s v="Environmental fee per unit"/>
    <n v="1"/>
    <n v="95"/>
    <m/>
    <m/>
  </r>
  <r>
    <s v="B101020163"/>
    <x v="4"/>
    <x v="0"/>
    <s v="Built-in"/>
    <x v="7"/>
    <b v="0"/>
    <n v="185"/>
    <n v="220"/>
    <n v="202.5"/>
    <s v="Environmental fee per unit"/>
    <n v="0.3"/>
    <n v="45"/>
    <m/>
    <m/>
  </r>
  <r>
    <s v="B101020262"/>
    <x v="4"/>
    <x v="0"/>
    <s v="Built-in"/>
    <x v="7"/>
    <b v="0"/>
    <n v="194"/>
    <n v="194"/>
    <n v="194"/>
    <s v="Environmental fee per unit"/>
    <n v="0.3"/>
    <s v="B201011300"/>
    <s v="6F90"/>
    <m/>
  </r>
  <r>
    <s v="B101020959"/>
    <x v="4"/>
    <x v="0"/>
    <s v="Built-in"/>
    <x v="7"/>
    <b v="0"/>
    <n v="2000"/>
    <n v="2300"/>
    <n v="2150"/>
    <s v="Environmental fee per unit"/>
    <n v="2.5"/>
    <n v="124"/>
    <m/>
    <m/>
  </r>
  <r>
    <s v="B101020079"/>
    <x v="4"/>
    <x v="0"/>
    <s v="Built-in"/>
    <x v="7"/>
    <b v="0"/>
    <n v="20"/>
    <n v="25"/>
    <n v="22.5"/>
    <s v="Environmental fee per unit"/>
    <n v="6.4000000000000001E-2"/>
    <s v="B201000500"/>
    <s v="15F15"/>
    <m/>
  </r>
  <r>
    <s v="B101020714"/>
    <x v="4"/>
    <x v="0"/>
    <s v="Built-in"/>
    <x v="7"/>
    <b v="0"/>
    <n v="220"/>
    <n v="255"/>
    <n v="237.5"/>
    <s v="Environmental fee per unit"/>
    <n v="0.3"/>
    <n v="46"/>
    <m/>
    <m/>
  </r>
  <r>
    <s v="B101020699"/>
    <x v="4"/>
    <x v="0"/>
    <s v="Built-in"/>
    <x v="7"/>
    <b v="0"/>
    <n v="2300"/>
    <n v="2600"/>
    <n v="2450"/>
    <s v="Environmental fee per unit"/>
    <n v="2.5"/>
    <n v="125"/>
    <m/>
    <m/>
  </r>
  <r>
    <s v="B101020081"/>
    <x v="4"/>
    <x v="0"/>
    <s v="Built-in"/>
    <x v="7"/>
    <b v="0"/>
    <n v="250"/>
    <n v="250"/>
    <n v="250"/>
    <s v="Environmental fee per unit"/>
    <n v="0.3"/>
    <s v="B201011290"/>
    <s v="6F50-2"/>
    <m/>
  </r>
  <r>
    <s v="B101020525"/>
    <x v="4"/>
    <x v="0"/>
    <s v="Built-in"/>
    <x v="7"/>
    <b v="0"/>
    <n v="250"/>
    <n v="350"/>
    <n v="300"/>
    <s v="Environmental fee per unit"/>
    <n v="0.3"/>
    <s v="B101030085"/>
    <s v="4R25"/>
    <s v="PJ996"/>
  </r>
  <r>
    <s v="B101020348"/>
    <x v="4"/>
    <x v="0"/>
    <s v="Built-in"/>
    <x v="7"/>
    <b v="0"/>
    <n v="255"/>
    <n v="290"/>
    <n v="272.5"/>
    <s v="Environmental fee per unit"/>
    <n v="0.3"/>
    <n v="47"/>
    <m/>
    <m/>
  </r>
  <r>
    <s v="B101020663"/>
    <x v="4"/>
    <x v="0"/>
    <s v="Built-in"/>
    <x v="7"/>
    <b v="0"/>
    <n v="2600"/>
    <n v="2900"/>
    <n v="2750"/>
    <s v="Environmental fee per unit"/>
    <n v="2.5"/>
    <n v="126"/>
    <m/>
    <m/>
  </r>
  <r>
    <s v="B101020376"/>
    <x v="4"/>
    <x v="0"/>
    <s v="Built-in"/>
    <x v="7"/>
    <b v="0"/>
    <n v="26"/>
    <n v="32"/>
    <n v="29"/>
    <s v="Environmental fee per unit"/>
    <n v="6.4000000000000001E-2"/>
    <s v="B101020080"/>
    <s v="3R8"/>
    <s v="MINI-FLAT"/>
  </r>
  <r>
    <s v="B101020073"/>
    <x v="4"/>
    <x v="0"/>
    <s v="Built-in"/>
    <x v="7"/>
    <b v="0"/>
    <n v="2900"/>
    <n v="3200"/>
    <n v="3050"/>
    <s v="Environmental fee per unit"/>
    <n v="2.5"/>
    <n v="127"/>
    <m/>
    <m/>
  </r>
  <r>
    <s v="B101020284"/>
    <x v="4"/>
    <x v="0"/>
    <s v="Built-in"/>
    <x v="7"/>
    <b v="0"/>
    <n v="290"/>
    <n v="325"/>
    <n v="307.5"/>
    <s v="Environmental fee per unit"/>
    <n v="0.3"/>
    <n v="48"/>
    <m/>
    <m/>
  </r>
  <r>
    <s v="B101020005"/>
    <x v="4"/>
    <x v="0"/>
    <s v="Built-in"/>
    <x v="7"/>
    <b v="0"/>
    <n v="30"/>
    <n v="38"/>
    <n v="34"/>
    <s v="Environmental fee per unit"/>
    <n v="6.4000000000000001E-2"/>
    <s v="B101010050"/>
    <s v="6F22"/>
    <s v="E BLOCK"/>
  </r>
  <r>
    <s v="B101020420"/>
    <x v="4"/>
    <x v="0"/>
    <s v="Built-in"/>
    <x v="7"/>
    <b v="0"/>
    <n v="30"/>
    <n v="40"/>
    <n v="35"/>
    <s v="Environmental fee per unit"/>
    <n v="6.4000000000000001E-2"/>
    <s v="B101010070"/>
    <s v="2R10"/>
    <m/>
  </r>
  <r>
    <s v="B101020577"/>
    <x v="4"/>
    <x v="0"/>
    <s v="Built-in"/>
    <x v="7"/>
    <b v="0"/>
    <n v="30"/>
    <n v="46"/>
    <n v="38"/>
    <s v="Environmental fee per unit"/>
    <n v="6.4000000000000001E-2"/>
    <s v="B101010020"/>
    <s v="R14"/>
    <s v="C"/>
  </r>
  <r>
    <s v="B101020558"/>
    <x v="4"/>
    <x v="0"/>
    <s v="Built-in"/>
    <x v="7"/>
    <b v="0"/>
    <n v="30"/>
    <n v="60"/>
    <n v="45"/>
    <s v="Environmental fee per unit"/>
    <n v="6.4000000000000001E-2"/>
    <n v="15"/>
    <m/>
    <m/>
  </r>
  <r>
    <s v="B101020480"/>
    <x v="4"/>
    <x v="0"/>
    <s v="Built-in"/>
    <x v="7"/>
    <b v="0"/>
    <n v="310"/>
    <n v="310"/>
    <n v="333"/>
    <s v="Environmental fee per unit"/>
    <n v="0.3"/>
    <s v="B201011280"/>
    <s v="3R20"/>
    <m/>
  </r>
  <r>
    <s v="B101020623"/>
    <x v="4"/>
    <x v="0"/>
    <s v="Built-in"/>
    <x v="7"/>
    <b v="0"/>
    <n v="3200"/>
    <n v="3500"/>
    <n v="3350"/>
    <s v="Environmental fee per unit"/>
    <n v="2.5"/>
    <n v="128"/>
    <m/>
    <m/>
  </r>
  <r>
    <s v="B101020159"/>
    <x v="4"/>
    <x v="0"/>
    <s v="Built-in"/>
    <x v="7"/>
    <b v="0"/>
    <n v="325"/>
    <n v="360"/>
    <n v="342.5"/>
    <s v="Environmental fee per unit"/>
    <n v="0.3"/>
    <n v="49"/>
    <m/>
    <m/>
  </r>
  <r>
    <s v="B101020803"/>
    <x v="4"/>
    <x v="0"/>
    <s v="Built-in"/>
    <x v="7"/>
    <b v="0"/>
    <n v="333"/>
    <n v="333"/>
    <n v="333"/>
    <s v="Environmental fee per unit"/>
    <n v="0.3"/>
    <s v="B201011270"/>
    <s v="3R20"/>
    <m/>
  </r>
  <r>
    <s v="B101020650"/>
    <x v="4"/>
    <x v="0"/>
    <s v="Built-in"/>
    <x v="7"/>
    <b v="0"/>
    <n v="3500"/>
    <n v="3800"/>
    <n v="3650"/>
    <s v="Environmental fee per unit"/>
    <n v="2.5"/>
    <n v="129"/>
    <m/>
    <m/>
  </r>
  <r>
    <s v="B101020220"/>
    <x v="4"/>
    <x v="0"/>
    <s v="Built-in"/>
    <x v="7"/>
    <b v="0"/>
    <n v="360"/>
    <n v="395"/>
    <n v="377.5"/>
    <s v="Environmental fee per unit"/>
    <n v="0.3"/>
    <n v="50"/>
    <m/>
    <m/>
  </r>
  <r>
    <s v="B101020459"/>
    <x v="4"/>
    <x v="0"/>
    <s v="Built-in"/>
    <x v="7"/>
    <b v="0"/>
    <n v="370"/>
    <n v="420"/>
    <n v="395"/>
    <s v="Environmental fee per unit"/>
    <n v="0.3"/>
    <s v="B201010100"/>
    <s v="6F100"/>
    <s v="PP9"/>
  </r>
  <r>
    <s v="B101020175"/>
    <x v="4"/>
    <x v="0"/>
    <s v="Built-in"/>
    <x v="7"/>
    <b v="0"/>
    <n v="3800"/>
    <n v="4100"/>
    <n v="3950"/>
    <s v="Environmental fee per unit"/>
    <n v="2.5"/>
    <n v="130"/>
    <m/>
    <m/>
  </r>
  <r>
    <s v="B101020980"/>
    <x v="4"/>
    <x v="0"/>
    <s v="Built-in"/>
    <x v="7"/>
    <b v="0"/>
    <n v="395"/>
    <n v="430"/>
    <n v="412.5"/>
    <s v="Environmental fee per unit"/>
    <n v="0.3"/>
    <n v="51"/>
    <m/>
    <m/>
  </r>
  <r>
    <s v="B101020093"/>
    <x v="4"/>
    <x v="0"/>
    <s v="Built-in"/>
    <x v="7"/>
    <b v="0"/>
    <n v="400"/>
    <n v="600"/>
    <n v="500"/>
    <s v="Environmental fee per unit"/>
    <n v="0.3"/>
    <s v="B101030090"/>
    <s v="4R25X"/>
    <s v="BLOC"/>
  </r>
  <r>
    <s v="B101020546"/>
    <x v="4"/>
    <x v="0"/>
    <s v="Built-in"/>
    <x v="7"/>
    <b v="0"/>
    <n v="4100"/>
    <n v="4400"/>
    <n v="4250"/>
    <s v="Environmental fee per unit"/>
    <n v="2.5"/>
    <n v="131"/>
    <m/>
    <m/>
  </r>
  <r>
    <s v="B101020781"/>
    <x v="4"/>
    <x v="0"/>
    <s v="Built-in"/>
    <x v="7"/>
    <b v="0"/>
    <n v="430"/>
    <n v="465"/>
    <n v="447.5"/>
    <s v="Environmental fee per unit"/>
    <n v="0.3"/>
    <n v="52"/>
    <m/>
    <m/>
  </r>
  <r>
    <s v="B101020746"/>
    <x v="4"/>
    <x v="0"/>
    <s v="Built-in"/>
    <x v="7"/>
    <b v="0"/>
    <n v="4400"/>
    <n v="4700"/>
    <n v="4550"/>
    <s v="Environmental fee per unit"/>
    <n v="2.5"/>
    <n v="132"/>
    <m/>
    <m/>
  </r>
  <r>
    <s v="B101020344"/>
    <x v="4"/>
    <x v="0"/>
    <s v="Built-in"/>
    <x v="7"/>
    <b v="0"/>
    <n v="465"/>
    <n v="500"/>
    <n v="482.5"/>
    <s v="Environmental fee per unit"/>
    <n v="0.3"/>
    <n v="53"/>
    <m/>
    <m/>
  </r>
  <r>
    <s v="B101020250"/>
    <x v="4"/>
    <x v="0"/>
    <s v="Built-in"/>
    <x v="7"/>
    <b v="0"/>
    <n v="4700"/>
    <n v="5000"/>
    <n v="4850"/>
    <s v="Environmental fee per unit"/>
    <n v="2.5"/>
    <n v="133"/>
    <m/>
    <m/>
  </r>
  <r>
    <s v="B101020370"/>
    <x v="4"/>
    <x v="0"/>
    <s v="Built-in"/>
    <x v="7"/>
    <b v="0"/>
    <n v="500"/>
    <n v="750"/>
    <n v="625"/>
    <s v="Environmental fee per unit"/>
    <n v="1"/>
    <n v="90"/>
    <m/>
    <m/>
  </r>
  <r>
    <s v="B101020946"/>
    <x v="4"/>
    <x v="0"/>
    <s v="Built-in"/>
    <x v="7"/>
    <b v="0"/>
    <n v="5"/>
    <n v="7"/>
    <n v="6"/>
    <s v="Environmental fee per unit"/>
    <n v="6.4000000000000001E-2"/>
    <s v="B101010080"/>
    <s v="R1"/>
    <s v="N"/>
  </r>
  <r>
    <s v="B101020089"/>
    <x v="4"/>
    <x v="0"/>
    <s v="Built-in"/>
    <x v="7"/>
    <b v="0"/>
    <n v="60"/>
    <n v="90"/>
    <n v="75"/>
    <s v="Environmental fee per unit"/>
    <n v="6.4000000000000001E-2"/>
    <n v="16"/>
    <m/>
    <s v="PC926"/>
  </r>
  <r>
    <s v="B101020591"/>
    <x v="4"/>
    <x v="0"/>
    <s v="Built-in"/>
    <x v="7"/>
    <b v="0"/>
    <n v="750"/>
    <n v="1000"/>
    <n v="875"/>
    <s v="Environmental fee per unit"/>
    <n v="1"/>
    <n v="91"/>
    <m/>
    <m/>
  </r>
  <r>
    <s v="B101020540"/>
    <x v="4"/>
    <x v="0"/>
    <s v="Built-in"/>
    <x v="7"/>
    <b v="0"/>
    <n v="790"/>
    <n v="790"/>
    <n v="795"/>
    <s v="Environmental fee per unit"/>
    <n v="1"/>
    <s v="B201011260"/>
    <s v="6R25"/>
    <m/>
  </r>
  <r>
    <s v="B101020744"/>
    <x v="4"/>
    <x v="0"/>
    <s v="Built-in"/>
    <x v="7"/>
    <b v="0"/>
    <n v="795"/>
    <n v="795"/>
    <n v="795"/>
    <s v="Environmental fee per unit"/>
    <n v="1"/>
    <s v="B201011250"/>
    <s v="6R25"/>
    <m/>
  </r>
  <r>
    <s v="B101020845"/>
    <x v="4"/>
    <x v="0"/>
    <s v="Built-in"/>
    <x v="7"/>
    <b v="0"/>
    <n v="80"/>
    <n v="100"/>
    <n v="90"/>
    <s v="Environmental fee per unit"/>
    <n v="6.4000000000000001E-2"/>
    <s v="B101010010"/>
    <s v="R20"/>
    <s v="D"/>
  </r>
  <r>
    <s v="B101020988"/>
    <x v="4"/>
    <x v="0"/>
    <s v="Built-in"/>
    <x v="7"/>
    <b v="0"/>
    <n v="80"/>
    <n v="110"/>
    <n v="95"/>
    <s v="Environmental fee per unit"/>
    <n v="6.4000000000000001E-2"/>
    <s v="B101010060"/>
    <s v="3R12"/>
    <s v="MAXI-FLAT"/>
  </r>
  <r>
    <s v="B101020345"/>
    <x v="4"/>
    <x v="0"/>
    <s v="Built-in"/>
    <x v="7"/>
    <b v="0"/>
    <n v="8"/>
    <n v="11"/>
    <n v="9.5"/>
    <s v="Environmental fee per unit"/>
    <n v="6.4000000000000001E-2"/>
    <s v="B101010040"/>
    <s v="R03"/>
    <s v="AAA"/>
  </r>
  <r>
    <s v="B101020604"/>
    <x v="4"/>
    <x v="0"/>
    <s v="Built-in"/>
    <x v="7"/>
    <b v="0"/>
    <n v="90"/>
    <n v="120"/>
    <n v="105"/>
    <s v="Environmental fee per unit"/>
    <n v="6.4000000000000001E-2"/>
    <n v="17"/>
    <m/>
    <m/>
  </r>
  <r>
    <s v="B111070355"/>
    <x v="5"/>
    <x v="2"/>
    <s v="Built-in"/>
    <x v="8"/>
    <b v="1"/>
    <n v="0"/>
    <n v="150"/>
    <m/>
    <s v="Environmental fee per unit"/>
    <n v="0.2"/>
    <n v="1114"/>
    <m/>
    <m/>
  </r>
  <r>
    <s v="B111070070"/>
    <x v="5"/>
    <x v="2"/>
    <s v="Built-in"/>
    <x v="8"/>
    <b v="1"/>
    <n v="15000"/>
    <n v="25000"/>
    <m/>
    <s v="Administrative fee"/>
    <n v="0.2"/>
    <n v="1119"/>
    <m/>
    <m/>
  </r>
  <r>
    <s v="B111070545"/>
    <x v="5"/>
    <x v="2"/>
    <s v="Built-in"/>
    <x v="8"/>
    <b v="1"/>
    <n v="150"/>
    <n v="500"/>
    <m/>
    <s v="Environmental fee per unit"/>
    <n v="0.2"/>
    <n v="1115"/>
    <m/>
    <m/>
  </r>
  <r>
    <s v="B111070677"/>
    <x v="5"/>
    <x v="2"/>
    <s v="Built-in"/>
    <x v="8"/>
    <b v="1"/>
    <n v="2000"/>
    <n v="5000"/>
    <m/>
    <s v="Environmental fee per unit"/>
    <n v="0.2"/>
    <n v="1117"/>
    <m/>
    <m/>
  </r>
  <r>
    <s v="B111070379"/>
    <x v="5"/>
    <x v="2"/>
    <s v="Built-in"/>
    <x v="8"/>
    <b v="1"/>
    <n v="5000"/>
    <n v="15000"/>
    <m/>
    <s v="Administrative fee"/>
    <n v="0.2"/>
    <n v="1118"/>
    <m/>
    <m/>
  </r>
  <r>
    <s v="B111070438"/>
    <x v="5"/>
    <x v="2"/>
    <s v="Built-in"/>
    <x v="8"/>
    <b v="1"/>
    <n v="500"/>
    <n v="2000"/>
    <m/>
    <s v="Environmental fee per unit"/>
    <n v="0.2"/>
    <n v="1116"/>
    <m/>
    <m/>
  </r>
  <r>
    <s v="B110070981"/>
    <x v="5"/>
    <x v="2"/>
    <s v="Built-in"/>
    <x v="2"/>
    <b v="1"/>
    <n v="0"/>
    <n v="50"/>
    <m/>
    <s v="Environmental fee per unit"/>
    <n v="0.08"/>
    <n v="1090"/>
    <m/>
    <m/>
  </r>
  <r>
    <s v="B110070077"/>
    <x v="5"/>
    <x v="2"/>
    <s v="Built-in"/>
    <x v="2"/>
    <b v="1"/>
    <n v="15000"/>
    <n v="25000"/>
    <m/>
    <s v="Environmental fee per unit"/>
    <n v="55"/>
    <n v="1095"/>
    <m/>
    <m/>
  </r>
  <r>
    <s v="B110070406"/>
    <x v="5"/>
    <x v="2"/>
    <s v="Built-in"/>
    <x v="2"/>
    <b v="1"/>
    <n v="150"/>
    <n v="500"/>
    <m/>
    <s v="Environmental fee per unit"/>
    <n v="0.55000000000000004"/>
    <n v="1091"/>
    <m/>
    <m/>
  </r>
  <r>
    <s v="B110070732"/>
    <x v="5"/>
    <x v="2"/>
    <s v="Built-in"/>
    <x v="2"/>
    <b v="1"/>
    <n v="2000"/>
    <n v="5000"/>
    <m/>
    <s v="Environmental fee per unit"/>
    <n v="8.5"/>
    <n v="1093"/>
    <m/>
    <m/>
  </r>
  <r>
    <s v="B110070203"/>
    <x v="5"/>
    <x v="2"/>
    <s v="Built-in"/>
    <x v="2"/>
    <b v="1"/>
    <n v="5000"/>
    <n v="15000"/>
    <m/>
    <s v="Environmental fee per unit"/>
    <n v="27.5"/>
    <n v="1094"/>
    <m/>
    <m/>
  </r>
  <r>
    <s v="B110070964"/>
    <x v="5"/>
    <x v="2"/>
    <s v="Built-in"/>
    <x v="2"/>
    <b v="1"/>
    <n v="500"/>
    <n v="2000"/>
    <m/>
    <s v="Environmental fee per unit"/>
    <n v="2.1"/>
    <n v="1092"/>
    <m/>
    <m/>
  </r>
  <r>
    <s v="B110070384"/>
    <x v="5"/>
    <x v="2"/>
    <s v="Built-in"/>
    <x v="2"/>
    <b v="1"/>
    <n v="50"/>
    <n v="150"/>
    <m/>
    <s v="Environmental fee per unit"/>
    <n v="0.18"/>
    <n v="1090"/>
    <m/>
    <m/>
  </r>
  <r>
    <s v="B108070970"/>
    <x v="5"/>
    <x v="2"/>
    <s v="Built-in"/>
    <x v="4"/>
    <b v="1"/>
    <n v="0"/>
    <n v="150"/>
    <m/>
    <s v="Environmental fee per unit"/>
    <n v="6.4000000000000001E-2"/>
    <n v="1066"/>
    <m/>
    <m/>
  </r>
  <r>
    <s v="B108070785"/>
    <x v="5"/>
    <x v="2"/>
    <s v="Built-in"/>
    <x v="4"/>
    <b v="1"/>
    <n v="15000"/>
    <n v="25000"/>
    <m/>
    <s v="Environmental fee per unit"/>
    <n v="5"/>
    <n v="1071"/>
    <m/>
    <m/>
  </r>
  <r>
    <s v="B108070223"/>
    <x v="5"/>
    <x v="2"/>
    <s v="Built-in"/>
    <x v="4"/>
    <b v="1"/>
    <n v="150"/>
    <n v="500"/>
    <m/>
    <s v="Environmental fee per unit"/>
    <n v="0.3"/>
    <n v="1067"/>
    <m/>
    <m/>
  </r>
  <r>
    <s v="B108070716"/>
    <x v="5"/>
    <x v="2"/>
    <s v="Built-in"/>
    <x v="4"/>
    <b v="1"/>
    <n v="2000"/>
    <n v="5000"/>
    <m/>
    <s v="Environmental fee per unit"/>
    <n v="2.5"/>
    <n v="1069"/>
    <m/>
    <m/>
  </r>
  <r>
    <s v="B108070262"/>
    <x v="5"/>
    <x v="2"/>
    <s v="Built-in"/>
    <x v="4"/>
    <b v="1"/>
    <n v="5000"/>
    <n v="15000"/>
    <m/>
    <s v="Environmental fee per unit"/>
    <n v="5"/>
    <n v="1070"/>
    <m/>
    <m/>
  </r>
  <r>
    <s v="B108070476"/>
    <x v="5"/>
    <x v="2"/>
    <s v="Built-in"/>
    <x v="4"/>
    <b v="1"/>
    <n v="500"/>
    <n v="2000"/>
    <m/>
    <s v="Environmental fee per unit"/>
    <n v="1"/>
    <n v="1068"/>
    <m/>
    <m/>
  </r>
  <r>
    <s v="B110080869"/>
    <x v="6"/>
    <x v="3"/>
    <s v="Built-in"/>
    <x v="2"/>
    <b v="1"/>
    <n v="100000"/>
    <n v="150000"/>
    <m/>
    <m/>
    <m/>
    <n v="1128"/>
    <m/>
    <m/>
  </r>
  <r>
    <s v="B110080842"/>
    <x v="6"/>
    <x v="3"/>
    <s v="Built-in"/>
    <x v="2"/>
    <b v="1"/>
    <n v="150000"/>
    <n v="200000"/>
    <m/>
    <m/>
    <m/>
    <n v="1129"/>
    <m/>
    <m/>
  </r>
  <r>
    <s v="B110080663"/>
    <x v="6"/>
    <x v="3"/>
    <s v="Built-in"/>
    <x v="2"/>
    <b v="1"/>
    <n v="15000"/>
    <n v="25000"/>
    <m/>
    <s v="Environmental fee per unit"/>
    <n v="55"/>
    <n v="1125"/>
    <m/>
    <m/>
  </r>
  <r>
    <s v="B110080501"/>
    <x v="6"/>
    <x v="3"/>
    <s v="Built-in"/>
    <x v="2"/>
    <b v="1"/>
    <n v="200000"/>
    <n v="999999999"/>
    <m/>
    <m/>
    <m/>
    <n v="1130"/>
    <m/>
    <m/>
  </r>
  <r>
    <s v="B110080349"/>
    <x v="6"/>
    <x v="3"/>
    <s v="Built-in"/>
    <x v="2"/>
    <b v="1"/>
    <n v="25000"/>
    <n v="60000"/>
    <m/>
    <m/>
    <m/>
    <n v="1126"/>
    <m/>
    <m/>
  </r>
  <r>
    <s v="B110080518"/>
    <x v="6"/>
    <x v="3"/>
    <s v="Built-in"/>
    <x v="2"/>
    <b v="1"/>
    <n v="5000"/>
    <n v="15000"/>
    <m/>
    <s v="Environmental fee per unit"/>
    <n v="27.5"/>
    <n v="1124"/>
    <m/>
    <m/>
  </r>
  <r>
    <s v="B110080012"/>
    <x v="6"/>
    <x v="3"/>
    <s v="Built-in"/>
    <x v="2"/>
    <b v="1"/>
    <n v="60000"/>
    <n v="100000"/>
    <m/>
    <m/>
    <m/>
    <n v="1127"/>
    <m/>
    <m/>
  </r>
  <r>
    <s v="B108080156"/>
    <x v="6"/>
    <x v="3"/>
    <s v="Built-in"/>
    <x v="4"/>
    <b v="1"/>
    <n v="100000"/>
    <n v="150000"/>
    <m/>
    <m/>
    <m/>
    <n v="1144"/>
    <m/>
    <m/>
  </r>
  <r>
    <s v="B108080445"/>
    <x v="6"/>
    <x v="3"/>
    <s v="Built-in"/>
    <x v="4"/>
    <b v="1"/>
    <n v="150000"/>
    <n v="200000"/>
    <m/>
    <m/>
    <m/>
    <n v="1145"/>
    <m/>
    <m/>
  </r>
  <r>
    <s v="B108080848"/>
    <x v="6"/>
    <x v="3"/>
    <s v="Built-in"/>
    <x v="4"/>
    <b v="1"/>
    <n v="15000"/>
    <n v="25000"/>
    <m/>
    <s v="Environmental fee per unit"/>
    <n v="5"/>
    <n v="1141"/>
    <m/>
    <m/>
  </r>
  <r>
    <s v="B108080751"/>
    <x v="6"/>
    <x v="3"/>
    <s v="Built-in"/>
    <x v="4"/>
    <b v="1"/>
    <n v="200000"/>
    <n v="999999999"/>
    <m/>
    <m/>
    <m/>
    <n v="1146"/>
    <m/>
    <m/>
  </r>
  <r>
    <s v="B108080470"/>
    <x v="6"/>
    <x v="3"/>
    <s v="Built-in"/>
    <x v="4"/>
    <b v="1"/>
    <n v="25000"/>
    <n v="60000"/>
    <m/>
    <m/>
    <m/>
    <n v="1142"/>
    <m/>
    <m/>
  </r>
  <r>
    <s v="B108080912"/>
    <x v="6"/>
    <x v="3"/>
    <s v="Built-in"/>
    <x v="4"/>
    <b v="1"/>
    <n v="5000"/>
    <n v="15000"/>
    <m/>
    <s v="Environmental fee per unit"/>
    <n v="5"/>
    <n v="1140"/>
    <m/>
    <m/>
  </r>
  <r>
    <s v="B108080724"/>
    <x v="6"/>
    <x v="3"/>
    <s v="Built-in"/>
    <x v="4"/>
    <b v="1"/>
    <n v="60000"/>
    <n v="100000"/>
    <m/>
    <m/>
    <m/>
    <n v="1143"/>
    <m/>
    <m/>
  </r>
  <r>
    <s v="B111090763"/>
    <x v="7"/>
    <x v="4"/>
    <s v="Built-in"/>
    <x v="8"/>
    <b v="1"/>
    <n v="0"/>
    <n v="100"/>
    <n v="50"/>
    <s v="Environmental fee per unit"/>
    <n v="0.2"/>
    <n v="1231"/>
    <m/>
    <m/>
  </r>
  <r>
    <s v="B111090105"/>
    <x v="7"/>
    <x v="4"/>
    <s v="Built-in"/>
    <x v="8"/>
    <b v="1"/>
    <n v="100000"/>
    <n v="150000"/>
    <n v="125000"/>
    <s v="Administrative fee"/>
    <n v="0.2"/>
    <n v="1287"/>
    <m/>
    <m/>
  </r>
  <r>
    <s v="B111090966"/>
    <x v="7"/>
    <x v="4"/>
    <s v="Built-in"/>
    <x v="8"/>
    <b v="1"/>
    <n v="10000"/>
    <n v="20000"/>
    <n v="15000"/>
    <s v="Administrative fee"/>
    <n v="0.2"/>
    <n v="1282"/>
    <m/>
    <m/>
  </r>
  <r>
    <s v="B111090123"/>
    <x v="7"/>
    <x v="4"/>
    <s v="Built-in"/>
    <x v="8"/>
    <b v="1"/>
    <n v="1000"/>
    <n v="1100"/>
    <n v="1050"/>
    <s v="Environmental fee per unit"/>
    <n v="0.2"/>
    <n v="1241"/>
    <m/>
    <m/>
  </r>
  <r>
    <s v="B111090563"/>
    <x v="7"/>
    <x v="4"/>
    <s v="Built-in"/>
    <x v="8"/>
    <b v="1"/>
    <n v="100"/>
    <n v="200"/>
    <n v="150"/>
    <s v="Environmental fee per unit"/>
    <n v="0.2"/>
    <n v="1232"/>
    <m/>
    <m/>
  </r>
  <r>
    <s v="B111090738"/>
    <x v="7"/>
    <x v="4"/>
    <s v="Built-in"/>
    <x v="8"/>
    <b v="1"/>
    <n v="1100"/>
    <n v="1200"/>
    <n v="1150"/>
    <s v="Environmental fee per unit"/>
    <n v="0.2"/>
    <n v="1242"/>
    <m/>
    <m/>
  </r>
  <r>
    <s v="B111090197"/>
    <x v="7"/>
    <x v="4"/>
    <s v="Built-in"/>
    <x v="8"/>
    <b v="1"/>
    <n v="1200"/>
    <n v="1300"/>
    <n v="1250"/>
    <s v="Environmental fee per unit"/>
    <n v="0.2"/>
    <n v="1243"/>
    <m/>
    <m/>
  </r>
  <r>
    <s v="B111090323"/>
    <x v="7"/>
    <x v="4"/>
    <s v="Built-in"/>
    <x v="8"/>
    <b v="1"/>
    <n v="1300"/>
    <n v="1400"/>
    <n v="1350"/>
    <s v="Environmental fee per unit"/>
    <n v="0.2"/>
    <n v="1244"/>
    <m/>
    <m/>
  </r>
  <r>
    <s v="B111090122"/>
    <x v="7"/>
    <x v="4"/>
    <s v="Built-in"/>
    <x v="8"/>
    <b v="1"/>
    <n v="1400"/>
    <n v="1500"/>
    <n v="1450"/>
    <s v="Environmental fee per unit"/>
    <n v="0.2"/>
    <n v="1245"/>
    <m/>
    <m/>
  </r>
  <r>
    <s v="B111090893"/>
    <x v="7"/>
    <x v="4"/>
    <s v="Built-in"/>
    <x v="8"/>
    <b v="1"/>
    <n v="150000"/>
    <n v="200000"/>
    <n v="175000"/>
    <s v="Administrative fee"/>
    <n v="0.2"/>
    <n v="1288"/>
    <m/>
    <m/>
  </r>
  <r>
    <s v="B111090760"/>
    <x v="7"/>
    <x v="4"/>
    <s v="Built-in"/>
    <x v="8"/>
    <b v="1"/>
    <n v="1500"/>
    <n v="1600"/>
    <n v="1550"/>
    <s v="Environmental fee per unit"/>
    <n v="0.2"/>
    <n v="1246"/>
    <m/>
    <m/>
  </r>
  <r>
    <s v="B111090548"/>
    <x v="7"/>
    <x v="4"/>
    <s v="Built-in"/>
    <x v="8"/>
    <b v="1"/>
    <n v="1600"/>
    <n v="1700"/>
    <n v="1650"/>
    <s v="Environmental fee per unit"/>
    <n v="0.2"/>
    <n v="1247"/>
    <m/>
    <m/>
  </r>
  <r>
    <s v="B111090973"/>
    <x v="7"/>
    <x v="4"/>
    <s v="Built-in"/>
    <x v="8"/>
    <b v="1"/>
    <n v="1700"/>
    <n v="1800"/>
    <n v="1750"/>
    <s v="Environmental fee per unit"/>
    <n v="0.2"/>
    <n v="1248"/>
    <m/>
    <m/>
  </r>
  <r>
    <s v="B111090780"/>
    <x v="7"/>
    <x v="4"/>
    <s v="Built-in"/>
    <x v="8"/>
    <b v="1"/>
    <n v="1800"/>
    <n v="1900"/>
    <n v="1850"/>
    <s v="Environmental fee per unit"/>
    <n v="0.2"/>
    <n v="1249"/>
    <m/>
    <m/>
  </r>
  <r>
    <s v="B111090706"/>
    <x v="7"/>
    <x v="4"/>
    <s v="Built-in"/>
    <x v="8"/>
    <b v="1"/>
    <n v="1900"/>
    <n v="2000"/>
    <n v="1950"/>
    <s v="Environmental fee per unit"/>
    <n v="0.2"/>
    <n v="1250"/>
    <m/>
    <m/>
  </r>
  <r>
    <s v="B111090012"/>
    <x v="7"/>
    <x v="4"/>
    <s v="Built-in"/>
    <x v="8"/>
    <b v="1"/>
    <n v="200000"/>
    <n v="999999999"/>
    <m/>
    <s v="Administrative fee"/>
    <n v="0.2"/>
    <n v="1289"/>
    <m/>
    <m/>
  </r>
  <r>
    <s v="B111090653"/>
    <x v="7"/>
    <x v="4"/>
    <s v="Built-in"/>
    <x v="8"/>
    <b v="1"/>
    <n v="20000"/>
    <n v="30000"/>
    <n v="25000"/>
    <s v="Administrative fee"/>
    <n v="0.2"/>
    <n v="1283"/>
    <m/>
    <m/>
  </r>
  <r>
    <s v="B111090189"/>
    <x v="7"/>
    <x v="4"/>
    <s v="Built-in"/>
    <x v="8"/>
    <b v="1"/>
    <n v="2000"/>
    <n v="2100"/>
    <n v="2050"/>
    <s v="Environmental fee per unit"/>
    <n v="0.2"/>
    <n v="1251"/>
    <m/>
    <m/>
  </r>
  <r>
    <s v="B111090338"/>
    <x v="7"/>
    <x v="4"/>
    <s v="Built-in"/>
    <x v="8"/>
    <b v="1"/>
    <n v="200"/>
    <n v="300"/>
    <n v="250"/>
    <s v="Environmental fee per unit"/>
    <n v="0.2"/>
    <n v="1233"/>
    <m/>
    <m/>
  </r>
  <r>
    <s v="B111090196"/>
    <x v="7"/>
    <x v="4"/>
    <s v="Built-in"/>
    <x v="8"/>
    <b v="1"/>
    <n v="2100"/>
    <n v="2200"/>
    <n v="2150"/>
    <s v="Environmental fee per unit"/>
    <n v="0.2"/>
    <n v="1252"/>
    <m/>
    <m/>
  </r>
  <r>
    <s v="B111090221"/>
    <x v="7"/>
    <x v="4"/>
    <s v="Built-in"/>
    <x v="8"/>
    <b v="1"/>
    <n v="2200"/>
    <n v="2300"/>
    <n v="2250"/>
    <s v="Environmental fee per unit"/>
    <n v="0.2"/>
    <n v="1253"/>
    <m/>
    <m/>
  </r>
  <r>
    <s v="B111090756"/>
    <x v="7"/>
    <x v="4"/>
    <s v="Built-in"/>
    <x v="8"/>
    <b v="1"/>
    <n v="2300"/>
    <n v="2400"/>
    <n v="2350"/>
    <s v="Environmental fee per unit"/>
    <n v="0.2"/>
    <n v="1254"/>
    <m/>
    <m/>
  </r>
  <r>
    <s v="B111090495"/>
    <x v="7"/>
    <x v="4"/>
    <s v="Built-in"/>
    <x v="8"/>
    <b v="1"/>
    <n v="2400"/>
    <n v="2500"/>
    <n v="2450"/>
    <s v="Environmental fee per unit"/>
    <n v="0.2"/>
    <n v="1255"/>
    <m/>
    <m/>
  </r>
  <r>
    <s v="B111090283"/>
    <x v="7"/>
    <x v="4"/>
    <s v="Built-in"/>
    <x v="8"/>
    <b v="1"/>
    <n v="2500"/>
    <n v="2600"/>
    <n v="2550"/>
    <s v="Environmental fee per unit"/>
    <n v="0.2"/>
    <n v="1256"/>
    <m/>
    <m/>
  </r>
  <r>
    <s v="B111090741"/>
    <x v="7"/>
    <x v="4"/>
    <s v="Built-in"/>
    <x v="8"/>
    <b v="1"/>
    <n v="2600"/>
    <n v="2700"/>
    <n v="2650"/>
    <s v="Environmental fee per unit"/>
    <n v="0.2"/>
    <n v="1257"/>
    <m/>
    <m/>
  </r>
  <r>
    <s v="B111090603"/>
    <x v="7"/>
    <x v="4"/>
    <s v="Built-in"/>
    <x v="8"/>
    <b v="1"/>
    <n v="2700"/>
    <n v="2800"/>
    <n v="2750"/>
    <s v="Environmental fee per unit"/>
    <n v="0.2"/>
    <n v="1258"/>
    <m/>
    <m/>
  </r>
  <r>
    <s v="B111090778"/>
    <x v="7"/>
    <x v="4"/>
    <s v="Built-in"/>
    <x v="8"/>
    <b v="1"/>
    <n v="2800"/>
    <n v="2900"/>
    <n v="2850"/>
    <s v="Environmental fee per unit"/>
    <n v="0.2"/>
    <n v="1259"/>
    <m/>
    <m/>
  </r>
  <r>
    <s v="B111090537"/>
    <x v="7"/>
    <x v="4"/>
    <s v="Built-in"/>
    <x v="8"/>
    <b v="1"/>
    <n v="2900"/>
    <n v="3000"/>
    <n v="2950"/>
    <s v="Environmental fee per unit"/>
    <n v="0.2"/>
    <n v="1260"/>
    <m/>
    <m/>
  </r>
  <r>
    <s v="B111090889"/>
    <x v="7"/>
    <x v="4"/>
    <s v="Built-in"/>
    <x v="8"/>
    <b v="1"/>
    <n v="30000"/>
    <n v="40000"/>
    <n v="35000"/>
    <s v="Administrative fee"/>
    <n v="0.2"/>
    <n v="1284"/>
    <m/>
    <m/>
  </r>
  <r>
    <s v="B111090611"/>
    <x v="7"/>
    <x v="4"/>
    <s v="Built-in"/>
    <x v="8"/>
    <b v="1"/>
    <n v="3000"/>
    <n v="3100"/>
    <n v="3050"/>
    <s v="Environmental fee per unit"/>
    <n v="0.2"/>
    <n v="1261"/>
    <m/>
    <m/>
  </r>
  <r>
    <s v="B111090360"/>
    <x v="7"/>
    <x v="4"/>
    <s v="Built-in"/>
    <x v="8"/>
    <b v="1"/>
    <n v="300"/>
    <n v="400"/>
    <n v="350"/>
    <s v="Environmental fee per unit"/>
    <n v="0.2"/>
    <n v="1234"/>
    <m/>
    <m/>
  </r>
  <r>
    <s v="B111090289"/>
    <x v="7"/>
    <x v="4"/>
    <s v="Built-in"/>
    <x v="8"/>
    <b v="1"/>
    <n v="3100"/>
    <n v="3200"/>
    <n v="3150"/>
    <s v="Environmental fee per unit"/>
    <n v="0.2"/>
    <n v="1262"/>
    <m/>
    <m/>
  </r>
  <r>
    <s v="B111090102"/>
    <x v="7"/>
    <x v="4"/>
    <s v="Built-in"/>
    <x v="8"/>
    <b v="1"/>
    <n v="3200"/>
    <n v="3300"/>
    <n v="3250"/>
    <s v="Environmental fee per unit"/>
    <n v="0.2"/>
    <n v="1263"/>
    <m/>
    <m/>
  </r>
  <r>
    <s v="B111090852"/>
    <x v="7"/>
    <x v="4"/>
    <s v="Built-in"/>
    <x v="8"/>
    <b v="1"/>
    <n v="3300"/>
    <n v="3400"/>
    <n v="3350"/>
    <s v="Environmental fee per unit"/>
    <n v="0.2"/>
    <n v="1264"/>
    <m/>
    <m/>
  </r>
  <r>
    <s v="B111090198"/>
    <x v="7"/>
    <x v="4"/>
    <s v="Built-in"/>
    <x v="8"/>
    <b v="1"/>
    <n v="3400"/>
    <n v="3500"/>
    <n v="3450"/>
    <s v="Environmental fee per unit"/>
    <n v="0.2"/>
    <n v="1265"/>
    <m/>
    <m/>
  </r>
  <r>
    <s v="B111090303"/>
    <x v="7"/>
    <x v="4"/>
    <s v="Built-in"/>
    <x v="8"/>
    <b v="1"/>
    <n v="3500"/>
    <n v="3600"/>
    <n v="3550"/>
    <s v="Environmental fee per unit"/>
    <n v="0.2"/>
    <n v="1266"/>
    <m/>
    <m/>
  </r>
  <r>
    <s v="B111090232"/>
    <x v="7"/>
    <x v="4"/>
    <s v="Built-in"/>
    <x v="8"/>
    <b v="1"/>
    <n v="3600"/>
    <n v="3700"/>
    <n v="3650"/>
    <s v="Environmental fee per unit"/>
    <n v="0.2"/>
    <n v="1267"/>
    <m/>
    <m/>
  </r>
  <r>
    <s v="B111090369"/>
    <x v="7"/>
    <x v="4"/>
    <s v="Built-in"/>
    <x v="8"/>
    <b v="1"/>
    <n v="3700"/>
    <n v="3800"/>
    <n v="3750"/>
    <s v="Environmental fee per unit"/>
    <n v="0.2"/>
    <n v="1268"/>
    <m/>
    <m/>
  </r>
  <r>
    <s v="B111090183"/>
    <x v="7"/>
    <x v="4"/>
    <s v="Built-in"/>
    <x v="8"/>
    <b v="1"/>
    <n v="3800"/>
    <n v="3900"/>
    <n v="3850"/>
    <s v="Environmental fee per unit"/>
    <n v="0.2"/>
    <n v="1269"/>
    <m/>
    <m/>
  </r>
  <r>
    <s v="B111090309"/>
    <x v="7"/>
    <x v="4"/>
    <s v="Built-in"/>
    <x v="8"/>
    <b v="1"/>
    <n v="3900"/>
    <n v="4000"/>
    <n v="3950"/>
    <s v="Environmental fee per unit"/>
    <n v="0.2"/>
    <n v="1270"/>
    <m/>
    <m/>
  </r>
  <r>
    <s v="B111090770"/>
    <x v="7"/>
    <x v="4"/>
    <s v="Built-in"/>
    <x v="8"/>
    <b v="1"/>
    <n v="40000"/>
    <n v="50000"/>
    <n v="45000"/>
    <s v="Administrative fee"/>
    <n v="0.2"/>
    <n v="1285"/>
    <m/>
    <m/>
  </r>
  <r>
    <s v="B111090014"/>
    <x v="7"/>
    <x v="4"/>
    <s v="Built-in"/>
    <x v="8"/>
    <b v="1"/>
    <n v="4000"/>
    <n v="4100"/>
    <n v="4050"/>
    <s v="Environmental fee per unit"/>
    <n v="0.2"/>
    <n v="1271"/>
    <m/>
    <m/>
  </r>
  <r>
    <s v="B111090719"/>
    <x v="7"/>
    <x v="4"/>
    <s v="Built-in"/>
    <x v="8"/>
    <b v="1"/>
    <n v="400"/>
    <n v="500"/>
    <n v="450"/>
    <s v="Environmental fee per unit"/>
    <n v="0.2"/>
    <n v="1235"/>
    <m/>
    <m/>
  </r>
  <r>
    <s v="B111090725"/>
    <x v="7"/>
    <x v="4"/>
    <s v="Built-in"/>
    <x v="8"/>
    <b v="1"/>
    <n v="4100"/>
    <n v="4200"/>
    <n v="4150"/>
    <s v="Environmental fee per unit"/>
    <n v="0.2"/>
    <n v="1272"/>
    <m/>
    <m/>
  </r>
  <r>
    <s v="B111090546"/>
    <x v="7"/>
    <x v="4"/>
    <s v="Built-in"/>
    <x v="8"/>
    <b v="1"/>
    <n v="4200"/>
    <n v="4300"/>
    <n v="4250"/>
    <s v="Environmental fee per unit"/>
    <n v="0.2"/>
    <n v="1273"/>
    <m/>
    <m/>
  </r>
  <r>
    <s v="B111090129"/>
    <x v="7"/>
    <x v="4"/>
    <s v="Built-in"/>
    <x v="8"/>
    <b v="1"/>
    <n v="4300"/>
    <n v="4400"/>
    <n v="4350"/>
    <s v="Environmental fee per unit"/>
    <n v="0.2"/>
    <n v="1274"/>
    <m/>
    <m/>
  </r>
  <r>
    <s v="B111090280"/>
    <x v="7"/>
    <x v="4"/>
    <s v="Built-in"/>
    <x v="8"/>
    <b v="1"/>
    <n v="4400"/>
    <n v="4500"/>
    <n v="4450"/>
    <s v="Environmental fee per unit"/>
    <n v="0.2"/>
    <n v="1275"/>
    <m/>
    <m/>
  </r>
  <r>
    <s v="B111090046"/>
    <x v="7"/>
    <x v="4"/>
    <s v="Built-in"/>
    <x v="8"/>
    <b v="1"/>
    <n v="4500"/>
    <n v="4600"/>
    <n v="4550"/>
    <s v="Environmental fee per unit"/>
    <n v="0.2"/>
    <n v="1276"/>
    <m/>
    <m/>
  </r>
  <r>
    <s v="B111090997"/>
    <x v="7"/>
    <x v="4"/>
    <s v="Built-in"/>
    <x v="8"/>
    <b v="1"/>
    <n v="4600"/>
    <n v="4700"/>
    <n v="4650"/>
    <s v="Environmental fee per unit"/>
    <n v="0.2"/>
    <n v="1277"/>
    <m/>
    <m/>
  </r>
  <r>
    <s v="B111090055"/>
    <x v="7"/>
    <x v="4"/>
    <s v="Built-in"/>
    <x v="8"/>
    <b v="1"/>
    <n v="4700"/>
    <n v="4800"/>
    <n v="4750"/>
    <s v="Environmental fee per unit"/>
    <n v="0.2"/>
    <n v="1278"/>
    <m/>
    <m/>
  </r>
  <r>
    <s v="B111090566"/>
    <x v="7"/>
    <x v="4"/>
    <s v="Built-in"/>
    <x v="8"/>
    <b v="1"/>
    <n v="4800"/>
    <n v="4900"/>
    <n v="4850"/>
    <s v="Environmental fee per unit"/>
    <n v="0.2"/>
    <n v="1279"/>
    <m/>
    <m/>
  </r>
  <r>
    <s v="B111090299"/>
    <x v="7"/>
    <x v="4"/>
    <s v="Built-in"/>
    <x v="8"/>
    <b v="1"/>
    <n v="4900"/>
    <n v="5000"/>
    <n v="4950"/>
    <s v="Environmental fee per unit"/>
    <n v="0.2"/>
    <n v="1280"/>
    <m/>
    <m/>
  </r>
  <r>
    <s v="B111090502"/>
    <x v="7"/>
    <x v="4"/>
    <s v="Built-in"/>
    <x v="8"/>
    <b v="1"/>
    <n v="50000"/>
    <n v="100000"/>
    <n v="75000"/>
    <s v="Administrative fee"/>
    <n v="0.2"/>
    <n v="1286"/>
    <m/>
    <m/>
  </r>
  <r>
    <s v="B111090714"/>
    <x v="7"/>
    <x v="4"/>
    <s v="Built-in"/>
    <x v="8"/>
    <b v="1"/>
    <n v="5000"/>
    <n v="10000"/>
    <n v="7500"/>
    <s v="Administrative fee"/>
    <n v="0.2"/>
    <n v="1281"/>
    <m/>
    <m/>
  </r>
  <r>
    <s v="B111090464"/>
    <x v="7"/>
    <x v="4"/>
    <s v="Built-in"/>
    <x v="8"/>
    <b v="1"/>
    <n v="500"/>
    <n v="600"/>
    <n v="550"/>
    <s v="Environmental fee per unit"/>
    <n v="0.2"/>
    <n v="1236"/>
    <m/>
    <m/>
  </r>
  <r>
    <s v="B111090277"/>
    <x v="7"/>
    <x v="4"/>
    <s v="Built-in"/>
    <x v="8"/>
    <b v="1"/>
    <n v="600"/>
    <n v="700"/>
    <n v="650"/>
    <s v="Environmental fee per unit"/>
    <n v="0.2"/>
    <n v="1237"/>
    <m/>
    <m/>
  </r>
  <r>
    <s v="B111090313"/>
    <x v="7"/>
    <x v="4"/>
    <s v="Built-in"/>
    <x v="8"/>
    <b v="1"/>
    <n v="700"/>
    <n v="800"/>
    <n v="750"/>
    <s v="Environmental fee per unit"/>
    <n v="0.2"/>
    <n v="1238"/>
    <m/>
    <m/>
  </r>
  <r>
    <s v="B111090257"/>
    <x v="7"/>
    <x v="4"/>
    <s v="Built-in"/>
    <x v="8"/>
    <b v="1"/>
    <n v="800"/>
    <n v="900"/>
    <n v="850"/>
    <s v="Environmental fee per unit"/>
    <n v="0.2"/>
    <n v="1239"/>
    <m/>
    <m/>
  </r>
  <r>
    <s v="B111090236"/>
    <x v="7"/>
    <x v="4"/>
    <s v="Built-in"/>
    <x v="8"/>
    <b v="1"/>
    <n v="900"/>
    <n v="1000"/>
    <n v="950"/>
    <s v="Environmental fee per unit"/>
    <n v="0.2"/>
    <n v="1240"/>
    <m/>
    <m/>
  </r>
  <r>
    <s v="B110090827"/>
    <x v="7"/>
    <x v="4"/>
    <s v="Built-in"/>
    <x v="2"/>
    <b v="1"/>
    <n v="0"/>
    <n v="2"/>
    <n v="1"/>
    <s v="Environmental fee per unit"/>
    <n v="0.08"/>
    <n v="1152"/>
    <m/>
    <m/>
  </r>
  <r>
    <s v="B110090301"/>
    <x v="7"/>
    <x v="4"/>
    <s v="Built-in"/>
    <x v="2"/>
    <b v="1"/>
    <n v="10000"/>
    <n v="10500"/>
    <n v="10250"/>
    <s v="Environmental fee per unit"/>
    <n v="27.5"/>
    <n v="1218"/>
    <m/>
    <m/>
  </r>
  <r>
    <s v="B110090718"/>
    <x v="7"/>
    <x v="4"/>
    <s v="Built-in"/>
    <x v="2"/>
    <b v="1"/>
    <n v="1000"/>
    <n v="1250"/>
    <n v="1125"/>
    <s v="Environmental fee per unit"/>
    <n v="2.1"/>
    <n v="1194"/>
    <m/>
    <m/>
  </r>
  <r>
    <s v="B110090476"/>
    <x v="7"/>
    <x v="4"/>
    <s v="Built-in"/>
    <x v="2"/>
    <b v="1"/>
    <n v="10"/>
    <n v="12"/>
    <n v="11"/>
    <s v="Environmental fee per unit"/>
    <n v="0.08"/>
    <n v="1157"/>
    <m/>
    <m/>
  </r>
  <r>
    <s v="B110090226"/>
    <x v="7"/>
    <x v="4"/>
    <s v="Built-in"/>
    <x v="2"/>
    <b v="1"/>
    <n v="10500"/>
    <n v="11000"/>
    <n v="10750"/>
    <s v="Environmental fee per unit"/>
    <n v="27.5"/>
    <n v="1219"/>
    <m/>
    <m/>
  </r>
  <r>
    <s v="B110090414"/>
    <x v="7"/>
    <x v="4"/>
    <s v="Built-in"/>
    <x v="2"/>
    <b v="1"/>
    <n v="11000"/>
    <n v="11500"/>
    <n v="11250"/>
    <s v="Environmental fee per unit"/>
    <n v="27.5"/>
    <n v="1220"/>
    <m/>
    <m/>
  </r>
  <r>
    <s v="B110090029"/>
    <x v="7"/>
    <x v="4"/>
    <s v="Built-in"/>
    <x v="2"/>
    <b v="1"/>
    <n v="110"/>
    <n v="130"/>
    <n v="120"/>
    <s v="Environmental fee per unit"/>
    <n v="0.18"/>
    <n v="1180"/>
    <m/>
    <m/>
  </r>
  <r>
    <s v="B110090708"/>
    <x v="7"/>
    <x v="4"/>
    <s v="Built-in"/>
    <x v="2"/>
    <b v="1"/>
    <n v="11500"/>
    <n v="12000"/>
    <n v="11750"/>
    <s v="Environmental fee per unit"/>
    <n v="27.5"/>
    <n v="1221"/>
    <m/>
    <m/>
  </r>
  <r>
    <s v="B110090313"/>
    <x v="7"/>
    <x v="4"/>
    <s v="Built-in"/>
    <x v="2"/>
    <b v="1"/>
    <n v="12000"/>
    <n v="12500"/>
    <n v="12250"/>
    <s v="Environmental fee per unit"/>
    <n v="27.5"/>
    <n v="1222"/>
    <m/>
    <m/>
  </r>
  <r>
    <s v="B110090446"/>
    <x v="7"/>
    <x v="4"/>
    <s v="Built-in"/>
    <x v="2"/>
    <b v="1"/>
    <n v="12"/>
    <n v="14"/>
    <n v="13"/>
    <s v="Environmental fee per unit"/>
    <n v="0.08"/>
    <n v="1158"/>
    <m/>
    <m/>
  </r>
  <r>
    <s v="B110090679"/>
    <x v="7"/>
    <x v="4"/>
    <s v="Built-in"/>
    <x v="2"/>
    <b v="1"/>
    <n v="12500"/>
    <n v="13000"/>
    <n v="12750"/>
    <s v="Environmental fee per unit"/>
    <n v="27.5"/>
    <n v="1223"/>
    <m/>
    <m/>
  </r>
  <r>
    <s v="B110090282"/>
    <x v="7"/>
    <x v="4"/>
    <s v="Built-in"/>
    <x v="2"/>
    <b v="1"/>
    <n v="1250"/>
    <n v="1500"/>
    <n v="1375"/>
    <s v="Environmental fee per unit"/>
    <n v="2.1"/>
    <n v="1195"/>
    <m/>
    <m/>
  </r>
  <r>
    <s v="B110090595"/>
    <x v="7"/>
    <x v="4"/>
    <s v="Built-in"/>
    <x v="2"/>
    <b v="1"/>
    <n v="13000"/>
    <n v="13500"/>
    <n v="13250"/>
    <s v="Environmental fee per unit"/>
    <n v="27.5"/>
    <n v="1224"/>
    <m/>
    <m/>
  </r>
  <r>
    <s v="B110090506"/>
    <x v="7"/>
    <x v="4"/>
    <s v="Built-in"/>
    <x v="2"/>
    <b v="1"/>
    <n v="130"/>
    <n v="150"/>
    <n v="140"/>
    <s v="Environmental fee per unit"/>
    <n v="0.18"/>
    <n v="1181"/>
    <m/>
    <m/>
  </r>
  <r>
    <s v="B110090377"/>
    <x v="7"/>
    <x v="4"/>
    <s v="Built-in"/>
    <x v="2"/>
    <b v="1"/>
    <n v="13500"/>
    <n v="14000"/>
    <n v="13750"/>
    <s v="Environmental fee per unit"/>
    <n v="27.5"/>
    <n v="1225"/>
    <m/>
    <m/>
  </r>
  <r>
    <s v="B110090484"/>
    <x v="7"/>
    <x v="4"/>
    <s v="Built-in"/>
    <x v="2"/>
    <b v="1"/>
    <n v="14000"/>
    <n v="14500"/>
    <n v="14250"/>
    <s v="Environmental fee per unit"/>
    <n v="27.5"/>
    <n v="1226"/>
    <m/>
    <m/>
  </r>
  <r>
    <s v="B110090845"/>
    <x v="7"/>
    <x v="4"/>
    <s v="Built-in"/>
    <x v="2"/>
    <b v="1"/>
    <n v="14"/>
    <n v="16"/>
    <n v="15"/>
    <s v="Environmental fee per unit"/>
    <n v="0.08"/>
    <n v="1159"/>
    <m/>
    <m/>
  </r>
  <r>
    <s v="B110090566"/>
    <x v="7"/>
    <x v="4"/>
    <s v="Built-in"/>
    <x v="2"/>
    <b v="1"/>
    <n v="14500"/>
    <n v="15000"/>
    <n v="14750"/>
    <s v="Environmental fee per unit"/>
    <n v="27.5"/>
    <n v="1227"/>
    <m/>
    <m/>
  </r>
  <r>
    <s v="B110090543"/>
    <x v="7"/>
    <x v="4"/>
    <s v="Built-in"/>
    <x v="2"/>
    <b v="1"/>
    <n v="15000"/>
    <n v="20000"/>
    <n v="17500"/>
    <s v="Environmental fee per unit"/>
    <n v="55"/>
    <n v="1228"/>
    <m/>
    <m/>
  </r>
  <r>
    <s v="B110090569"/>
    <x v="7"/>
    <x v="4"/>
    <s v="Built-in"/>
    <x v="2"/>
    <b v="1"/>
    <n v="1500"/>
    <n v="1750"/>
    <n v="1625"/>
    <s v="Environmental fee per unit"/>
    <n v="2.1"/>
    <n v="1196"/>
    <m/>
    <m/>
  </r>
  <r>
    <s v="B110090871"/>
    <x v="7"/>
    <x v="4"/>
    <s v="Built-in"/>
    <x v="2"/>
    <b v="1"/>
    <n v="150"/>
    <n v="185"/>
    <n v="167.5"/>
    <s v="Environmental fee per unit"/>
    <n v="0.55000000000000004"/>
    <n v="1182"/>
    <m/>
    <m/>
  </r>
  <r>
    <s v="B110090748"/>
    <x v="7"/>
    <x v="4"/>
    <s v="Built-in"/>
    <x v="2"/>
    <b v="1"/>
    <n v="16"/>
    <n v="18"/>
    <n v="17"/>
    <s v="Environmental fee per unit"/>
    <n v="0.08"/>
    <n v="1160"/>
    <m/>
    <m/>
  </r>
  <r>
    <s v="B110090010"/>
    <x v="7"/>
    <x v="4"/>
    <s v="Built-in"/>
    <x v="2"/>
    <b v="1"/>
    <n v="1750"/>
    <n v="2000"/>
    <n v="1875"/>
    <s v="Environmental fee per unit"/>
    <n v="2.1"/>
    <n v="1197"/>
    <m/>
    <m/>
  </r>
  <r>
    <s v="B110090606"/>
    <x v="7"/>
    <x v="4"/>
    <s v="Built-in"/>
    <x v="2"/>
    <b v="1"/>
    <n v="18"/>
    <n v="20"/>
    <n v="19"/>
    <s v="Environmental fee per unit"/>
    <n v="0.08"/>
    <n v="1161"/>
    <m/>
    <m/>
  </r>
  <r>
    <s v="B110090332"/>
    <x v="7"/>
    <x v="4"/>
    <s v="Built-in"/>
    <x v="2"/>
    <b v="1"/>
    <n v="185"/>
    <n v="220"/>
    <n v="202.5"/>
    <s v="Environmental fee per unit"/>
    <n v="0.55000000000000004"/>
    <n v="1183"/>
    <m/>
    <m/>
  </r>
  <r>
    <s v="B110090352"/>
    <x v="7"/>
    <x v="4"/>
    <s v="Built-in"/>
    <x v="2"/>
    <b v="1"/>
    <n v="20000"/>
    <n v="25000"/>
    <n v="22500"/>
    <s v="Environmental fee per unit"/>
    <n v="55"/>
    <n v="1229"/>
    <m/>
    <m/>
  </r>
  <r>
    <s v="B110090529"/>
    <x v="7"/>
    <x v="4"/>
    <s v="Built-in"/>
    <x v="2"/>
    <b v="1"/>
    <n v="2000"/>
    <n v="2300"/>
    <n v="2150"/>
    <s v="Environmental fee per unit"/>
    <n v="8.5"/>
    <n v="1198"/>
    <m/>
    <m/>
  </r>
  <r>
    <s v="B110090274"/>
    <x v="7"/>
    <x v="4"/>
    <s v="Built-in"/>
    <x v="2"/>
    <b v="1"/>
    <n v="20"/>
    <n v="22"/>
    <n v="21"/>
    <s v="Environmental fee per unit"/>
    <n v="0.08"/>
    <n v="1162"/>
    <m/>
    <m/>
  </r>
  <r>
    <s v="B110090186"/>
    <x v="7"/>
    <x v="4"/>
    <s v="Built-in"/>
    <x v="2"/>
    <b v="1"/>
    <n v="220"/>
    <n v="255"/>
    <n v="237.5"/>
    <s v="Environmental fee per unit"/>
    <n v="0.55000000000000004"/>
    <n v="1184"/>
    <m/>
    <m/>
  </r>
  <r>
    <s v="B110090330"/>
    <x v="7"/>
    <x v="4"/>
    <s v="Built-in"/>
    <x v="2"/>
    <b v="1"/>
    <n v="22"/>
    <n v="24"/>
    <n v="23"/>
    <s v="Environmental fee per unit"/>
    <n v="0.08"/>
    <n v="1163"/>
    <m/>
    <m/>
  </r>
  <r>
    <s v="B110090970"/>
    <x v="7"/>
    <x v="4"/>
    <s v="Built-in"/>
    <x v="2"/>
    <b v="1"/>
    <n v="2300"/>
    <n v="2600"/>
    <n v="2450"/>
    <s v="Environmental fee per unit"/>
    <n v="8.5"/>
    <n v="1199"/>
    <m/>
    <m/>
  </r>
  <r>
    <s v="B110090872"/>
    <x v="7"/>
    <x v="4"/>
    <s v="Built-in"/>
    <x v="2"/>
    <b v="1"/>
    <n v="24"/>
    <n v="26"/>
    <n v="25"/>
    <s v="Environmental fee per unit"/>
    <n v="0.08"/>
    <n v="1164"/>
    <m/>
    <m/>
  </r>
  <r>
    <s v="B110090941"/>
    <x v="7"/>
    <x v="4"/>
    <s v="Built-in"/>
    <x v="2"/>
    <b v="1"/>
    <n v="2"/>
    <n v="4"/>
    <n v="3"/>
    <s v="Environmental fee per unit"/>
    <n v="0.08"/>
    <n v="1153"/>
    <m/>
    <m/>
  </r>
  <r>
    <s v="B110090435"/>
    <x v="7"/>
    <x v="4"/>
    <s v="Built-in"/>
    <x v="2"/>
    <b v="1"/>
    <n v="25000"/>
    <n v="100000"/>
    <m/>
    <m/>
    <m/>
    <n v="1230"/>
    <m/>
    <m/>
  </r>
  <r>
    <s v="B110090499"/>
    <x v="7"/>
    <x v="4"/>
    <s v="Built-in"/>
    <x v="2"/>
    <b v="1"/>
    <n v="255"/>
    <n v="290"/>
    <n v="272.5"/>
    <s v="Environmental fee per unit"/>
    <n v="0.55000000000000004"/>
    <n v="1185"/>
    <m/>
    <m/>
  </r>
  <r>
    <s v="B110090195"/>
    <x v="7"/>
    <x v="4"/>
    <s v="Built-in"/>
    <x v="2"/>
    <b v="1"/>
    <n v="2600"/>
    <n v="2900"/>
    <n v="2750"/>
    <s v="Environmental fee per unit"/>
    <n v="8.5"/>
    <n v="1200"/>
    <m/>
    <m/>
  </r>
  <r>
    <s v="B110090251"/>
    <x v="7"/>
    <x v="4"/>
    <s v="Built-in"/>
    <x v="2"/>
    <b v="1"/>
    <n v="26"/>
    <n v="28"/>
    <n v="27"/>
    <s v="Environmental fee per unit"/>
    <n v="0.08"/>
    <n v="1165"/>
    <m/>
    <m/>
  </r>
  <r>
    <s v="B110090850"/>
    <x v="7"/>
    <x v="4"/>
    <s v="Built-in"/>
    <x v="2"/>
    <b v="1"/>
    <n v="28"/>
    <n v="30"/>
    <n v="29"/>
    <s v="Environmental fee per unit"/>
    <n v="0.08"/>
    <n v="1166"/>
    <m/>
    <m/>
  </r>
  <r>
    <s v="B110090087"/>
    <x v="7"/>
    <x v="4"/>
    <s v="Built-in"/>
    <x v="2"/>
    <b v="1"/>
    <n v="2900"/>
    <n v="3200"/>
    <n v="3050"/>
    <s v="Environmental fee per unit"/>
    <n v="8.5"/>
    <n v="1201"/>
    <m/>
    <m/>
  </r>
  <r>
    <s v="B110090217"/>
    <x v="7"/>
    <x v="4"/>
    <s v="Built-in"/>
    <x v="2"/>
    <b v="1"/>
    <n v="290"/>
    <n v="325"/>
    <n v="307.5"/>
    <s v="Environmental fee per unit"/>
    <n v="0.55000000000000004"/>
    <n v="1186"/>
    <m/>
    <m/>
  </r>
  <r>
    <s v="B110090957"/>
    <x v="7"/>
    <x v="4"/>
    <s v="Built-in"/>
    <x v="2"/>
    <b v="1"/>
    <n v="30"/>
    <n v="32"/>
    <n v="31"/>
    <s v="Environmental fee per unit"/>
    <n v="0.08"/>
    <n v="1167"/>
    <m/>
    <m/>
  </r>
  <r>
    <s v="B110090247"/>
    <x v="7"/>
    <x v="4"/>
    <s v="Built-in"/>
    <x v="2"/>
    <b v="1"/>
    <n v="3200"/>
    <n v="3500"/>
    <n v="3350"/>
    <s v="Environmental fee per unit"/>
    <n v="8.5"/>
    <n v="1202"/>
    <m/>
    <m/>
  </r>
  <r>
    <s v="B110090088"/>
    <x v="7"/>
    <x v="4"/>
    <s v="Built-in"/>
    <x v="2"/>
    <b v="1"/>
    <n v="32"/>
    <n v="34"/>
    <n v="33"/>
    <s v="Environmental fee per unit"/>
    <n v="0.08"/>
    <n v="1168"/>
    <m/>
    <m/>
  </r>
  <r>
    <s v="B110090363"/>
    <x v="7"/>
    <x v="4"/>
    <s v="Built-in"/>
    <x v="2"/>
    <b v="1"/>
    <n v="325"/>
    <n v="360"/>
    <n v="342.5"/>
    <s v="Environmental fee per unit"/>
    <n v="0.55000000000000004"/>
    <n v="1187"/>
    <m/>
    <m/>
  </r>
  <r>
    <s v="B110090285"/>
    <x v="7"/>
    <x v="4"/>
    <s v="Built-in"/>
    <x v="2"/>
    <b v="1"/>
    <n v="34"/>
    <n v="36"/>
    <n v="35"/>
    <s v="Environmental fee per unit"/>
    <n v="0.08"/>
    <n v="1169"/>
    <m/>
    <m/>
  </r>
  <r>
    <s v="B110090737"/>
    <x v="7"/>
    <x v="4"/>
    <s v="Built-in"/>
    <x v="2"/>
    <b v="1"/>
    <n v="3500"/>
    <n v="3800"/>
    <n v="3650"/>
    <s v="Environmental fee per unit"/>
    <n v="8.5"/>
    <n v="1203"/>
    <m/>
    <m/>
  </r>
  <r>
    <s v="B110090816"/>
    <x v="7"/>
    <x v="4"/>
    <s v="Built-in"/>
    <x v="2"/>
    <b v="1"/>
    <n v="360"/>
    <n v="395"/>
    <n v="377.5"/>
    <s v="Environmental fee per unit"/>
    <n v="0.55000000000000004"/>
    <n v="1188"/>
    <m/>
    <m/>
  </r>
  <r>
    <s v="B110090902"/>
    <x v="7"/>
    <x v="4"/>
    <s v="Built-in"/>
    <x v="2"/>
    <b v="1"/>
    <n v="36"/>
    <n v="38"/>
    <n v="37"/>
    <s v="Environmental fee per unit"/>
    <n v="0.08"/>
    <n v="1170"/>
    <m/>
    <m/>
  </r>
  <r>
    <s v="B110090416"/>
    <x v="7"/>
    <x v="4"/>
    <s v="Built-in"/>
    <x v="2"/>
    <b v="1"/>
    <n v="3800"/>
    <n v="4100"/>
    <n v="3950"/>
    <s v="Environmental fee per unit"/>
    <n v="8.5"/>
    <n v="1204"/>
    <m/>
    <m/>
  </r>
  <r>
    <s v="B110090461"/>
    <x v="7"/>
    <x v="4"/>
    <s v="Built-in"/>
    <x v="2"/>
    <b v="1"/>
    <n v="38"/>
    <n v="40"/>
    <n v="39"/>
    <s v="Environmental fee per unit"/>
    <n v="0.08"/>
    <n v="1171"/>
    <m/>
    <m/>
  </r>
  <r>
    <s v="B110090264"/>
    <x v="7"/>
    <x v="4"/>
    <s v="Built-in"/>
    <x v="2"/>
    <b v="1"/>
    <n v="395"/>
    <n v="430"/>
    <n v="412.5"/>
    <s v="Environmental fee per unit"/>
    <n v="0.55000000000000004"/>
    <n v="1189"/>
    <m/>
    <m/>
  </r>
  <r>
    <s v="B110090249"/>
    <x v="7"/>
    <x v="4"/>
    <s v="Built-in"/>
    <x v="2"/>
    <b v="1"/>
    <n v="40"/>
    <n v="42"/>
    <n v="41"/>
    <s v="Environmental fee per unit"/>
    <n v="0.08"/>
    <n v="1172"/>
    <m/>
    <m/>
  </r>
  <r>
    <s v="B110090500"/>
    <x v="7"/>
    <x v="4"/>
    <s v="Built-in"/>
    <x v="2"/>
    <b v="1"/>
    <n v="4100"/>
    <n v="4400"/>
    <n v="4250"/>
    <s v="Environmental fee per unit"/>
    <n v="8.5"/>
    <n v="1205"/>
    <m/>
    <m/>
  </r>
  <r>
    <s v="B110090768"/>
    <x v="7"/>
    <x v="4"/>
    <s v="Built-in"/>
    <x v="2"/>
    <b v="1"/>
    <n v="42"/>
    <n v="44"/>
    <n v="43"/>
    <s v="Environmental fee per unit"/>
    <n v="0.08"/>
    <n v="1173"/>
    <m/>
    <m/>
  </r>
  <r>
    <s v="B110090348"/>
    <x v="7"/>
    <x v="4"/>
    <s v="Built-in"/>
    <x v="2"/>
    <b v="1"/>
    <n v="430"/>
    <n v="465"/>
    <n v="447.5"/>
    <s v="Environmental fee per unit"/>
    <n v="0.55000000000000004"/>
    <n v="1190"/>
    <m/>
    <m/>
  </r>
  <r>
    <s v="B110090568"/>
    <x v="7"/>
    <x v="4"/>
    <s v="Built-in"/>
    <x v="2"/>
    <b v="1"/>
    <n v="4400"/>
    <n v="4700"/>
    <n v="4550"/>
    <s v="Environmental fee per unit"/>
    <n v="8.5"/>
    <n v="1206"/>
    <m/>
    <m/>
  </r>
  <r>
    <s v="B110090475"/>
    <x v="7"/>
    <x v="4"/>
    <s v="Built-in"/>
    <x v="2"/>
    <b v="1"/>
    <n v="44"/>
    <n v="46"/>
    <n v="45"/>
    <s v="Environmental fee per unit"/>
    <n v="0.08"/>
    <n v="1174"/>
    <m/>
    <m/>
  </r>
  <r>
    <s v="B110090583"/>
    <x v="7"/>
    <x v="4"/>
    <s v="Built-in"/>
    <x v="2"/>
    <b v="1"/>
    <n v="46"/>
    <n v="48"/>
    <n v="47"/>
    <s v="Environmental fee per unit"/>
    <n v="0.08"/>
    <n v="1175"/>
    <m/>
    <m/>
  </r>
  <r>
    <s v="B110090286"/>
    <x v="7"/>
    <x v="4"/>
    <s v="Built-in"/>
    <x v="2"/>
    <b v="1"/>
    <n v="465"/>
    <n v="500"/>
    <n v="482.5"/>
    <s v="Environmental fee per unit"/>
    <n v="0.55000000000000004"/>
    <n v="1191"/>
    <m/>
    <m/>
  </r>
  <r>
    <s v="B110090551"/>
    <x v="7"/>
    <x v="4"/>
    <s v="Built-in"/>
    <x v="2"/>
    <b v="1"/>
    <n v="4"/>
    <n v="6"/>
    <n v="5"/>
    <s v="Environmental fee per unit"/>
    <n v="0.08"/>
    <n v="1154"/>
    <m/>
    <m/>
  </r>
  <r>
    <s v="B110090776"/>
    <x v="7"/>
    <x v="4"/>
    <s v="Built-in"/>
    <x v="2"/>
    <b v="1"/>
    <n v="4700"/>
    <n v="5000"/>
    <n v="4850"/>
    <s v="Environmental fee per unit"/>
    <n v="8.5"/>
    <n v="1207"/>
    <m/>
    <m/>
  </r>
  <r>
    <s v="B110090624"/>
    <x v="7"/>
    <x v="4"/>
    <s v="Built-in"/>
    <x v="2"/>
    <b v="1"/>
    <n v="48"/>
    <n v="50"/>
    <n v="49"/>
    <s v="Environmental fee per unit"/>
    <n v="0.08"/>
    <n v="1176"/>
    <m/>
    <m/>
  </r>
  <r>
    <s v="B110090246"/>
    <x v="7"/>
    <x v="4"/>
    <s v="Built-in"/>
    <x v="2"/>
    <b v="1"/>
    <n v="5000"/>
    <n v="5500"/>
    <n v="5250"/>
    <s v="Environmental fee per unit"/>
    <n v="27.5"/>
    <n v="1208"/>
    <m/>
    <m/>
  </r>
  <r>
    <s v="B110090901"/>
    <x v="7"/>
    <x v="4"/>
    <s v="Built-in"/>
    <x v="2"/>
    <b v="1"/>
    <n v="500"/>
    <n v="750"/>
    <n v="625"/>
    <s v="Environmental fee per unit"/>
    <n v="2.1"/>
    <n v="1192"/>
    <m/>
    <m/>
  </r>
  <r>
    <s v="B110090684"/>
    <x v="7"/>
    <x v="4"/>
    <s v="Built-in"/>
    <x v="2"/>
    <b v="1"/>
    <n v="50"/>
    <n v="70"/>
    <n v="60"/>
    <s v="Environmental fee per unit"/>
    <n v="0.18"/>
    <n v="1177"/>
    <m/>
    <m/>
  </r>
  <r>
    <s v="B110090707"/>
    <x v="7"/>
    <x v="4"/>
    <s v="Built-in"/>
    <x v="2"/>
    <b v="1"/>
    <n v="5500"/>
    <n v="6000"/>
    <n v="5750"/>
    <s v="Environmental fee per unit"/>
    <n v="27.5"/>
    <n v="1209"/>
    <m/>
    <m/>
  </r>
  <r>
    <s v="B110090487"/>
    <x v="7"/>
    <x v="4"/>
    <s v="Built-in"/>
    <x v="2"/>
    <b v="1"/>
    <n v="6000"/>
    <n v="6500"/>
    <n v="6250"/>
    <s v="Environmental fee per unit"/>
    <n v="27.5"/>
    <n v="1210"/>
    <m/>
    <m/>
  </r>
  <r>
    <s v="B110090661"/>
    <x v="7"/>
    <x v="4"/>
    <s v="Built-in"/>
    <x v="2"/>
    <b v="1"/>
    <n v="6500"/>
    <n v="7000"/>
    <n v="6750"/>
    <s v="Environmental fee per unit"/>
    <n v="27.5"/>
    <n v="1211"/>
    <m/>
    <m/>
  </r>
  <r>
    <s v="B110090793"/>
    <x v="7"/>
    <x v="4"/>
    <s v="Built-in"/>
    <x v="2"/>
    <b v="1"/>
    <n v="6"/>
    <n v="8"/>
    <n v="7"/>
    <s v="Environmental fee per unit"/>
    <n v="0.08"/>
    <n v="1155"/>
    <m/>
    <m/>
  </r>
  <r>
    <s v="B110090728"/>
    <x v="7"/>
    <x v="4"/>
    <s v="Built-in"/>
    <x v="2"/>
    <b v="1"/>
    <n v="7000"/>
    <n v="7500"/>
    <n v="7250"/>
    <s v="Environmental fee per unit"/>
    <n v="27.5"/>
    <n v="1212"/>
    <m/>
    <m/>
  </r>
  <r>
    <s v="B110090388"/>
    <x v="7"/>
    <x v="4"/>
    <s v="Built-in"/>
    <x v="2"/>
    <b v="1"/>
    <n v="70"/>
    <n v="90"/>
    <n v="80"/>
    <s v="Environmental fee per unit"/>
    <n v="0.18"/>
    <n v="1178"/>
    <m/>
    <m/>
  </r>
  <r>
    <s v="B110090502"/>
    <x v="7"/>
    <x v="4"/>
    <s v="Built-in"/>
    <x v="2"/>
    <b v="1"/>
    <n v="7500"/>
    <n v="8000"/>
    <n v="7750"/>
    <s v="Environmental fee per unit"/>
    <n v="27.5"/>
    <n v="1213"/>
    <m/>
    <m/>
  </r>
  <r>
    <s v="B110090610"/>
    <x v="7"/>
    <x v="4"/>
    <s v="Built-in"/>
    <x v="2"/>
    <b v="1"/>
    <n v="750"/>
    <n v="1000"/>
    <n v="875"/>
    <s v="Environmental fee per unit"/>
    <n v="2.1"/>
    <n v="1193"/>
    <m/>
    <m/>
  </r>
  <r>
    <s v="B110090458"/>
    <x v="7"/>
    <x v="4"/>
    <s v="Built-in"/>
    <x v="2"/>
    <b v="1"/>
    <n v="8000"/>
    <n v="8500"/>
    <n v="8250"/>
    <s v="Environmental fee per unit"/>
    <n v="27.5"/>
    <n v="1214"/>
    <m/>
    <m/>
  </r>
  <r>
    <s v="B110090495"/>
    <x v="7"/>
    <x v="4"/>
    <s v="Built-in"/>
    <x v="2"/>
    <b v="1"/>
    <n v="8"/>
    <n v="10"/>
    <n v="9"/>
    <s v="Environmental fee per unit"/>
    <n v="0.08"/>
    <n v="1156"/>
    <m/>
    <m/>
  </r>
  <r>
    <s v="B110090811"/>
    <x v="7"/>
    <x v="4"/>
    <s v="Built-in"/>
    <x v="2"/>
    <b v="1"/>
    <n v="8500"/>
    <n v="9000"/>
    <n v="8750"/>
    <s v="Environmental fee per unit"/>
    <n v="27.5"/>
    <n v="1215"/>
    <m/>
    <m/>
  </r>
  <r>
    <s v="B110090017"/>
    <x v="7"/>
    <x v="4"/>
    <s v="Built-in"/>
    <x v="2"/>
    <b v="1"/>
    <n v="9000"/>
    <n v="9500"/>
    <n v="9250"/>
    <s v="Environmental fee per unit"/>
    <n v="27.5"/>
    <n v="1216"/>
    <m/>
    <m/>
  </r>
  <r>
    <s v="B110090344"/>
    <x v="7"/>
    <x v="4"/>
    <s v="Built-in"/>
    <x v="2"/>
    <b v="1"/>
    <n v="90"/>
    <n v="110"/>
    <n v="100"/>
    <s v="Environmental fee per unit"/>
    <n v="0.18"/>
    <n v="1179"/>
    <m/>
    <m/>
  </r>
  <r>
    <s v="B110090095"/>
    <x v="7"/>
    <x v="4"/>
    <s v="Built-in"/>
    <x v="2"/>
    <b v="1"/>
    <n v="9500"/>
    <n v="10000"/>
    <n v="9750"/>
    <s v="Environmental fee per unit"/>
    <n v="27.5"/>
    <n v="1217"/>
    <m/>
    <m/>
  </r>
  <r>
    <s v="A110030665"/>
    <x v="8"/>
    <x v="1"/>
    <s v="Apart"/>
    <x v="2"/>
    <b v="1"/>
    <n v="5000"/>
    <n v="999999999"/>
    <m/>
    <s v="Environmental fee per kg"/>
    <n v="2.89"/>
    <s v="A210060090"/>
    <m/>
    <m/>
  </r>
  <r>
    <s v="A111030799"/>
    <x v="8"/>
    <x v="1"/>
    <s v="Apart"/>
    <x v="8"/>
    <b v="1"/>
    <n v="5000"/>
    <n v="999999999"/>
    <m/>
    <s v="Administrative fee"/>
    <n v="0.2"/>
    <s v="A111060030"/>
    <m/>
    <m/>
  </r>
  <r>
    <s v="A113030070"/>
    <x v="8"/>
    <x v="1"/>
    <s v="Apart"/>
    <x v="10"/>
    <b v="1"/>
    <n v="5000"/>
    <n v="999999999"/>
    <m/>
    <s v="Environmental fee per kg"/>
    <n v="3"/>
    <s v="A213060030"/>
    <m/>
    <m/>
  </r>
</pivotCacheRecords>
</file>

<file path=xl/pivotCache/richPivot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30">
  <r>
    <s v="A110080011"/>
    <s v="Passenger cars, Vans, Trucks, Buses, Trailers"/>
    <s v="Electric vehicle"/>
    <s v="Lithium Rechargeable"/>
    <n v="0"/>
    <s v="apart"/>
    <x v="0"/>
    <x v="0"/>
    <x v="0"/>
    <b v="1"/>
    <x v="0"/>
    <m/>
    <n v="10000.01"/>
    <n v="20000"/>
    <n v="2.2599999999999998"/>
    <s v="weight (kg)"/>
    <x v="0"/>
    <x v="0"/>
  </r>
  <r>
    <s v="A110080016"/>
    <n v="0"/>
    <n v="0"/>
    <s v="Lithium Rechargeable"/>
    <s v="Possible I/LMT/EV"/>
    <s v="apart"/>
    <x v="1"/>
    <x v="0"/>
    <x v="0"/>
    <b v="1"/>
    <x v="0"/>
    <m/>
    <n v="10000.01"/>
    <n v="20000"/>
    <n v="2.2599999999999998"/>
    <s v="weight (kg)"/>
    <x v="1"/>
    <x v="0"/>
  </r>
  <r>
    <s v="A210036520"/>
    <s v="Other Battery"/>
    <n v="0"/>
    <s v="Lithium Rechargeable"/>
    <s v="Possible I/P if between 3 &amp; 5"/>
    <s v="apart"/>
    <x v="2"/>
    <x v="0"/>
    <x v="0"/>
    <b v="1"/>
    <x v="0"/>
    <m/>
    <n v="10000.01"/>
    <n v="20000"/>
    <n v="2.2599999999999998"/>
    <s v="weight (kg)"/>
    <x v="2"/>
    <x v="0"/>
  </r>
  <r>
    <s v="A210036550"/>
    <s v="Other Battery"/>
    <n v="0"/>
    <s v="Lithium Rechargeable"/>
    <s v="Possible I/P if between 3 &amp; 5"/>
    <s v="apart"/>
    <x v="2"/>
    <x v="0"/>
    <x v="0"/>
    <b v="1"/>
    <x v="0"/>
    <m/>
    <n v="10000.01"/>
    <n v="20000"/>
    <n v="2.2599999999999998"/>
    <s v="weight (kg)"/>
    <x v="2"/>
    <x v="0"/>
  </r>
  <r>
    <s v="A210060010"/>
    <s v="ESS≤16MWh"/>
    <s v="Industrial"/>
    <s v="Lithium Rechargeable"/>
    <n v="0"/>
    <s v="apart"/>
    <x v="3"/>
    <x v="0"/>
    <x v="0"/>
    <b v="1"/>
    <x v="0"/>
    <m/>
    <n v="15000.01"/>
    <n v="200000"/>
    <n v="2.39"/>
    <s v="weight (kg)"/>
    <x v="3"/>
    <x v="0"/>
  </r>
  <r>
    <s v="A213060010"/>
    <s v="ESS≤16MWh"/>
    <s v="Industrial"/>
    <s v="Salt Water"/>
    <n v="0"/>
    <s v="apart"/>
    <x v="3"/>
    <x v="0"/>
    <x v="1"/>
    <b v="1"/>
    <x v="0"/>
    <m/>
    <n v="15000.01"/>
    <n v="200000"/>
    <n v="1.27"/>
    <s v="weight (kg)"/>
    <x v="3"/>
    <x v="0"/>
  </r>
  <r>
    <s v="B110080011"/>
    <s v="Passenger cars, Vans, Trucks, Buses, Trailers"/>
    <s v="Electric vehicle"/>
    <s v="Lithium Rechargeable"/>
    <n v="0"/>
    <s v="built-in"/>
    <x v="0"/>
    <x v="0"/>
    <x v="0"/>
    <b v="1"/>
    <x v="0"/>
    <m/>
    <n v="10000.01"/>
    <n v="20000"/>
    <n v="2.2599999999999998"/>
    <s v="weight (kg)"/>
    <x v="0"/>
    <x v="0"/>
  </r>
  <r>
    <s v="B110080016"/>
    <n v="0"/>
    <n v="0"/>
    <s v="Lithium Rechargeable"/>
    <s v="Possible I/LMT/EV"/>
    <s v="built-in"/>
    <x v="1"/>
    <x v="0"/>
    <x v="0"/>
    <b v="1"/>
    <x v="0"/>
    <m/>
    <n v="10000.01"/>
    <n v="20000"/>
    <n v="2.2599999999999998"/>
    <s v="weight (kg)"/>
    <x v="1"/>
    <x v="0"/>
  </r>
  <r>
    <s v="B210036520"/>
    <s v="Other Battery"/>
    <n v="0"/>
    <s v="Lithium Rechargeable"/>
    <s v="Possible I/P if between 3 &amp; 5"/>
    <s v="built-in"/>
    <x v="2"/>
    <x v="0"/>
    <x v="0"/>
    <b v="1"/>
    <x v="0"/>
    <m/>
    <n v="10000.01"/>
    <n v="20000"/>
    <n v="2.2599999999999998"/>
    <s v="weight (kg)"/>
    <x v="2"/>
    <x v="0"/>
  </r>
  <r>
    <s v="B210036550"/>
    <s v="Other Battery"/>
    <n v="0"/>
    <s v="Lithium Rechargeable"/>
    <s v="Possible I/P if between 3 &amp; 5"/>
    <s v="built-in"/>
    <x v="2"/>
    <x v="0"/>
    <x v="0"/>
    <b v="1"/>
    <x v="0"/>
    <m/>
    <n v="10000.01"/>
    <n v="20000"/>
    <n v="2.2599999999999998"/>
    <s v="weight (kg)"/>
    <x v="2"/>
    <x v="0"/>
  </r>
  <r>
    <s v="SA11001051"/>
    <s v="SLI (Starter, lighting, and ignition batteries)"/>
    <s v="Starter, lighting and ignition"/>
    <s v="Lithium Rechargeable"/>
    <n v="0"/>
    <s v="built-in"/>
    <x v="4"/>
    <x v="0"/>
    <x v="0"/>
    <b v="1"/>
    <x v="1"/>
    <m/>
    <n v="10000.01"/>
    <n v="20000"/>
    <n v="2.2599999999999998"/>
    <s v="weight (kg)"/>
    <x v="4"/>
    <x v="1"/>
  </r>
  <r>
    <s v="SB11001051"/>
    <s v="SLI (Starter, lighting, and ignition batteries)"/>
    <s v="Starter, lighting and ignition"/>
    <s v="Lithium Rechargeable"/>
    <n v="0"/>
    <s v="apart"/>
    <x v="4"/>
    <x v="0"/>
    <x v="0"/>
    <b v="1"/>
    <x v="1"/>
    <m/>
    <n v="10000.01"/>
    <n v="20000"/>
    <n v="2.2599999999999998"/>
    <s v="weight (kg)"/>
    <x v="4"/>
    <x v="1"/>
  </r>
  <r>
    <s v="A101010010"/>
    <s v=""/>
    <s v=""/>
    <s v=""/>
    <s v=""/>
    <s v="apart"/>
    <x v="2"/>
    <x v="1"/>
    <x v="2"/>
    <b v="0"/>
    <x v="2"/>
    <s v="D"/>
    <n v="80"/>
    <n v="100"/>
    <n v="5.2999999999999999E-2"/>
    <s v="unit"/>
    <x v="5"/>
    <x v="2"/>
  </r>
  <r>
    <s v="A101010020"/>
    <s v=""/>
    <s v=""/>
    <s v=""/>
    <s v=""/>
    <s v="apart"/>
    <x v="2"/>
    <x v="2"/>
    <x v="2"/>
    <b v="0"/>
    <x v="2"/>
    <s v="C"/>
    <n v="30"/>
    <n v="46"/>
    <n v="5.2999999999999999E-2"/>
    <s v="unit"/>
    <x v="5"/>
    <x v="2"/>
  </r>
  <r>
    <s v="A101010030"/>
    <s v=""/>
    <s v=""/>
    <s v=""/>
    <s v=""/>
    <s v="apart"/>
    <x v="2"/>
    <x v="3"/>
    <x v="2"/>
    <b v="0"/>
    <x v="2"/>
    <s v="AA"/>
    <n v="16"/>
    <n v="20"/>
    <n v="5.2999999999999999E-2"/>
    <s v="unit"/>
    <x v="5"/>
    <x v="2"/>
  </r>
  <r>
    <s v="A101010040"/>
    <s v=""/>
    <s v=""/>
    <s v=""/>
    <s v=""/>
    <s v="apart"/>
    <x v="2"/>
    <x v="4"/>
    <x v="2"/>
    <b v="0"/>
    <x v="2"/>
    <s v="AAA"/>
    <n v="8"/>
    <n v="11"/>
    <n v="5.2999999999999999E-2"/>
    <s v="unit"/>
    <x v="5"/>
    <x v="2"/>
  </r>
  <r>
    <s v="A101010050"/>
    <s v=""/>
    <s v=""/>
    <s v=""/>
    <s v=""/>
    <s v="apart"/>
    <x v="2"/>
    <x v="5"/>
    <x v="2"/>
    <b v="0"/>
    <x v="2"/>
    <s v="E BLOCK"/>
    <n v="30"/>
    <n v="38"/>
    <n v="5.2999999999999999E-2"/>
    <s v="unit"/>
    <x v="5"/>
    <x v="2"/>
  </r>
  <r>
    <s v="A101010060"/>
    <s v=""/>
    <s v=""/>
    <s v=""/>
    <s v=""/>
    <s v="apart"/>
    <x v="2"/>
    <x v="6"/>
    <x v="2"/>
    <b v="0"/>
    <x v="2"/>
    <s v="MAXI-FLAT"/>
    <n v="80"/>
    <n v="110"/>
    <n v="5.2999999999999999E-2"/>
    <s v="unit"/>
    <x v="5"/>
    <x v="2"/>
  </r>
  <r>
    <s v="A101010070"/>
    <s v=""/>
    <s v=""/>
    <s v=""/>
    <s v=""/>
    <s v="apart"/>
    <x v="2"/>
    <x v="7"/>
    <x v="2"/>
    <b v="0"/>
    <x v="2"/>
    <m/>
    <n v="30"/>
    <n v="40"/>
    <n v="5.2999999999999999E-2"/>
    <s v="unit"/>
    <x v="5"/>
    <x v="2"/>
  </r>
  <r>
    <s v="A101010080"/>
    <s v=""/>
    <s v=""/>
    <s v=""/>
    <s v=""/>
    <s v="apart"/>
    <x v="2"/>
    <x v="8"/>
    <x v="2"/>
    <b v="0"/>
    <x v="2"/>
    <s v="N"/>
    <n v="5"/>
    <n v="7"/>
    <n v="5.2999999999999999E-2"/>
    <s v="unit"/>
    <x v="5"/>
    <x v="2"/>
  </r>
  <r>
    <s v="A101020080"/>
    <s v=""/>
    <s v=""/>
    <s v=""/>
    <s v=""/>
    <s v="apart"/>
    <x v="2"/>
    <x v="9"/>
    <x v="2"/>
    <b v="0"/>
    <x v="2"/>
    <s v="MINI-FLAT"/>
    <n v="26"/>
    <n v="32"/>
    <n v="5.2999999999999999E-2"/>
    <s v="unit"/>
    <x v="6"/>
    <x v="2"/>
  </r>
  <r>
    <s v="A101030085"/>
    <s v=""/>
    <s v=""/>
    <s v=""/>
    <s v=""/>
    <s v="apart"/>
    <x v="2"/>
    <x v="10"/>
    <x v="2"/>
    <b v="0"/>
    <x v="2"/>
    <s v="PJ996"/>
    <n v="250"/>
    <n v="350"/>
    <n v="5.2999999999999999E-2"/>
    <s v="unit"/>
    <x v="7"/>
    <x v="2"/>
  </r>
  <r>
    <s v="A101030090"/>
    <s v=""/>
    <s v=""/>
    <s v=""/>
    <s v=""/>
    <s v="apart"/>
    <x v="2"/>
    <x v="11"/>
    <x v="2"/>
    <b v="0"/>
    <x v="2"/>
    <s v="BLOC"/>
    <n v="400"/>
    <n v="600"/>
    <n v="5.2999999999999999E-2"/>
    <s v="unit"/>
    <x v="7"/>
    <x v="2"/>
  </r>
  <r>
    <s v="A101031000"/>
    <s v=""/>
    <s v=""/>
    <s v=""/>
    <s v=""/>
    <s v="apart"/>
    <x v="2"/>
    <x v="12"/>
    <x v="2"/>
    <b v="0"/>
    <x v="2"/>
    <s v="BLOC"/>
    <n v="1045"/>
    <n v="1165"/>
    <n v="5.2999999999999999E-2"/>
    <s v="unit"/>
    <x v="7"/>
    <x v="2"/>
  </r>
  <r>
    <s v="A101031010"/>
    <s v="Other Battery"/>
    <s v="Portable"/>
    <s v="Zinc-Carbon"/>
    <n v="0"/>
    <s v="apart"/>
    <x v="2"/>
    <x v="0"/>
    <x v="2"/>
    <b v="0"/>
    <x v="2"/>
    <s v="PC926"/>
    <n v="73.8"/>
    <n v="73.8"/>
    <n v="5.2999999999999999E-2"/>
    <s v="unit"/>
    <x v="7"/>
    <x v="2"/>
  </r>
  <r>
    <s v="A102010010"/>
    <s v=""/>
    <s v=""/>
    <s v=""/>
    <s v=""/>
    <s v="apart"/>
    <x v="2"/>
    <x v="13"/>
    <x v="3"/>
    <b v="0"/>
    <x v="2"/>
    <s v="D"/>
    <n v="124"/>
    <n v="140"/>
    <n v="5.2999999999999999E-2"/>
    <s v="unit"/>
    <x v="8"/>
    <x v="2"/>
  </r>
  <r>
    <s v="A102010020"/>
    <s v=""/>
    <s v=""/>
    <s v=""/>
    <s v=""/>
    <s v="apart"/>
    <x v="2"/>
    <x v="14"/>
    <x v="3"/>
    <b v="0"/>
    <x v="2"/>
    <s v="C"/>
    <n v="60"/>
    <n v="70"/>
    <n v="5.2999999999999999E-2"/>
    <s v="unit"/>
    <x v="8"/>
    <x v="2"/>
  </r>
  <r>
    <s v="A102010030"/>
    <s v=""/>
    <s v=""/>
    <s v=""/>
    <s v=""/>
    <s v="apart"/>
    <x v="2"/>
    <x v="15"/>
    <x v="3"/>
    <b v="0"/>
    <x v="2"/>
    <s v="AA"/>
    <n v="20"/>
    <n v="24"/>
    <n v="5.2999999999999999E-2"/>
    <s v="unit"/>
    <x v="8"/>
    <x v="2"/>
  </r>
  <r>
    <s v="A102010040"/>
    <s v=""/>
    <s v=""/>
    <s v=""/>
    <s v=""/>
    <s v="apart"/>
    <x v="2"/>
    <x v="16"/>
    <x v="3"/>
    <b v="0"/>
    <x v="2"/>
    <s v="AAA"/>
    <n v="9"/>
    <n v="11.4"/>
    <n v="5.2999999999999999E-2"/>
    <s v="unit"/>
    <x v="8"/>
    <x v="2"/>
  </r>
  <r>
    <s v="A102010050"/>
    <s v=""/>
    <s v=""/>
    <s v=""/>
    <s v=""/>
    <s v="apart"/>
    <x v="2"/>
    <x v="17"/>
    <x v="3"/>
    <b v="0"/>
    <x v="2"/>
    <s v="E BLOCK"/>
    <n v="42"/>
    <n v="48"/>
    <n v="5.2999999999999999E-2"/>
    <s v="unit"/>
    <x v="8"/>
    <x v="2"/>
  </r>
  <r>
    <s v="A102010060"/>
    <s v=""/>
    <s v=""/>
    <s v=""/>
    <s v=""/>
    <s v="apart"/>
    <x v="2"/>
    <x v="18"/>
    <x v="3"/>
    <b v="0"/>
    <x v="2"/>
    <s v="4,5VOLTS"/>
    <n v="145"/>
    <n v="165"/>
    <n v="5.2999999999999999E-2"/>
    <s v="unit"/>
    <x v="8"/>
    <x v="2"/>
  </r>
  <r>
    <s v="A102010120"/>
    <s v=""/>
    <s v=""/>
    <s v=""/>
    <s v=""/>
    <s v="apart"/>
    <x v="2"/>
    <x v="19"/>
    <x v="3"/>
    <b v="0"/>
    <x v="2"/>
    <s v="N"/>
    <n v="7"/>
    <n v="9"/>
    <n v="5.2999999999999999E-2"/>
    <s v="unit"/>
    <x v="8"/>
    <x v="2"/>
  </r>
  <r>
    <s v="A102010130"/>
    <s v=""/>
    <s v=""/>
    <s v=""/>
    <s v=""/>
    <s v="apart"/>
    <x v="2"/>
    <x v="20"/>
    <x v="3"/>
    <b v="0"/>
    <x v="2"/>
    <m/>
    <n v="26"/>
    <n v="30"/>
    <n v="5.2999999999999999E-2"/>
    <s v="unit"/>
    <x v="8"/>
    <x v="2"/>
  </r>
  <r>
    <s v="A102010140"/>
    <s v=""/>
    <s v=""/>
    <s v=""/>
    <s v=""/>
    <s v="apart"/>
    <x v="2"/>
    <x v="21"/>
    <x v="3"/>
    <b v="0"/>
    <x v="2"/>
    <s v="AAAA"/>
    <n v="5"/>
    <n v="6"/>
    <n v="5.2999999999999999E-2"/>
    <s v="unit"/>
    <x v="8"/>
    <x v="2"/>
  </r>
  <r>
    <s v="A102010990"/>
    <s v="Button"/>
    <s v="Portable"/>
    <s v="Alkaline"/>
    <n v="0"/>
    <s v="apart"/>
    <x v="2"/>
    <x v="0"/>
    <x v="3"/>
    <b v="0"/>
    <x v="2"/>
    <m/>
    <n v="3.4"/>
    <n v="4"/>
    <n v="5.2999999999999999E-2"/>
    <s v="unit"/>
    <x v="8"/>
    <x v="2"/>
  </r>
  <r>
    <s v="A102030090"/>
    <s v=""/>
    <s v=""/>
    <s v=""/>
    <s v=""/>
    <s v="apart"/>
    <x v="2"/>
    <x v="22"/>
    <x v="3"/>
    <b v="0"/>
    <x v="2"/>
    <s v="BLOC"/>
    <n v="500"/>
    <n v="580"/>
    <n v="5.2999999999999999E-2"/>
    <s v="unit"/>
    <x v="9"/>
    <x v="2"/>
  </r>
  <r>
    <s v="A102030110"/>
    <s v=""/>
    <s v=""/>
    <s v=""/>
    <s v=""/>
    <s v="apart"/>
    <x v="2"/>
    <x v="23"/>
    <x v="3"/>
    <b v="0"/>
    <x v="2"/>
    <s v="BLOC"/>
    <n v="1200"/>
    <n v="1360"/>
    <n v="5.2999999999999999E-2"/>
    <s v="unit"/>
    <x v="9"/>
    <x v="2"/>
  </r>
  <r>
    <s v="A102040140"/>
    <s v=""/>
    <s v=""/>
    <s v=""/>
    <s v=""/>
    <s v="apart"/>
    <x v="2"/>
    <x v="24"/>
    <x v="3"/>
    <b v="0"/>
    <x v="2"/>
    <m/>
    <n v="4"/>
    <n v="6"/>
    <n v="5.2999999999999999E-2"/>
    <s v="unit"/>
    <x v="10"/>
    <x v="2"/>
  </r>
  <r>
    <s v="A102040150"/>
    <s v=""/>
    <s v=""/>
    <s v=""/>
    <s v=""/>
    <s v="apart"/>
    <x v="2"/>
    <x v="25"/>
    <x v="3"/>
    <b v="0"/>
    <x v="2"/>
    <m/>
    <n v="8"/>
    <n v="10"/>
    <n v="5.2999999999999999E-2"/>
    <s v="unit"/>
    <x v="10"/>
    <x v="2"/>
  </r>
  <r>
    <s v="A102040155"/>
    <s v=""/>
    <s v=""/>
    <s v=""/>
    <s v=""/>
    <s v="apart"/>
    <x v="2"/>
    <x v="26"/>
    <x v="3"/>
    <b v="0"/>
    <x v="2"/>
    <m/>
    <n v="12"/>
    <n v="14"/>
    <n v="5.2999999999999999E-2"/>
    <s v="unit"/>
    <x v="10"/>
    <x v="2"/>
  </r>
  <r>
    <s v="A102040160"/>
    <s v=""/>
    <s v=""/>
    <s v=""/>
    <s v=""/>
    <s v="apart"/>
    <x v="2"/>
    <x v="27"/>
    <x v="3"/>
    <b v="0"/>
    <x v="2"/>
    <m/>
    <n v="35"/>
    <n v="39"/>
    <n v="5.2999999999999999E-2"/>
    <s v="unit"/>
    <x v="10"/>
    <x v="2"/>
  </r>
  <r>
    <s v="A102040170"/>
    <s v=""/>
    <s v=""/>
    <s v=""/>
    <s v=""/>
    <s v="apart"/>
    <x v="2"/>
    <x v="28"/>
    <x v="3"/>
    <b v="0"/>
    <x v="2"/>
    <s v="10F15"/>
    <n v="12"/>
    <n v="14"/>
    <n v="5.2999999999999999E-2"/>
    <s v="unit"/>
    <x v="10"/>
    <x v="2"/>
  </r>
  <r>
    <s v="A102040180"/>
    <s v=""/>
    <s v=""/>
    <s v=""/>
    <s v=""/>
    <s v="apart"/>
    <x v="2"/>
    <x v="29"/>
    <x v="3"/>
    <b v="0"/>
    <x v="2"/>
    <m/>
    <n v="2"/>
    <n v="3"/>
    <n v="5.2999999999999999E-2"/>
    <s v="unit"/>
    <x v="11"/>
    <x v="2"/>
  </r>
  <r>
    <s v="A102040190"/>
    <s v=""/>
    <s v=""/>
    <s v=""/>
    <s v=""/>
    <s v="apart"/>
    <x v="2"/>
    <x v="30"/>
    <x v="3"/>
    <b v="0"/>
    <x v="2"/>
    <s v="AG3"/>
    <n v="0.5"/>
    <n v="0.7"/>
    <n v="5.2999999999999999E-2"/>
    <s v="unit"/>
    <x v="11"/>
    <x v="2"/>
  </r>
  <r>
    <s v="A102040191"/>
    <s v=""/>
    <s v=""/>
    <s v=""/>
    <s v=""/>
    <s v="apart"/>
    <x v="2"/>
    <x v="31"/>
    <x v="3"/>
    <b v="0"/>
    <x v="2"/>
    <s v="AG0"/>
    <n v="0.4"/>
    <n v="0.6"/>
    <n v="5.2999999999999999E-2"/>
    <s v="unit"/>
    <x v="11"/>
    <x v="2"/>
  </r>
  <r>
    <s v="A102040192"/>
    <s v=""/>
    <s v=""/>
    <s v=""/>
    <s v=""/>
    <s v="apart"/>
    <x v="2"/>
    <x v="32"/>
    <x v="3"/>
    <b v="0"/>
    <x v="2"/>
    <s v="AG5"/>
    <n v="0.8"/>
    <n v="1"/>
    <n v="5.2999999999999999E-2"/>
    <s v="unit"/>
    <x v="11"/>
    <x v="2"/>
  </r>
  <r>
    <s v="A102040194"/>
    <s v=""/>
    <s v=""/>
    <s v=""/>
    <s v=""/>
    <s v="apart"/>
    <x v="2"/>
    <x v="33"/>
    <x v="3"/>
    <b v="0"/>
    <x v="2"/>
    <s v="AG1"/>
    <n v="0.3"/>
    <n v="0.4"/>
    <n v="5.2999999999999999E-2"/>
    <s v="unit"/>
    <x v="11"/>
    <x v="2"/>
  </r>
  <r>
    <s v="A102040195"/>
    <s v=""/>
    <s v=""/>
    <s v=""/>
    <s v=""/>
    <s v="apart"/>
    <x v="2"/>
    <x v="34"/>
    <x v="3"/>
    <b v="0"/>
    <x v="2"/>
    <m/>
    <n v="0.35"/>
    <n v="0.35"/>
    <n v="5.2999999999999999E-2"/>
    <s v="unit"/>
    <x v="11"/>
    <x v="2"/>
  </r>
  <r>
    <s v="A102040196"/>
    <s v=""/>
    <s v=""/>
    <s v=""/>
    <s v=""/>
    <s v="apart"/>
    <x v="2"/>
    <x v="35"/>
    <x v="3"/>
    <b v="0"/>
    <x v="2"/>
    <s v="AG6"/>
    <n v="0.6"/>
    <n v="0.6"/>
    <n v="5.2999999999999999E-2"/>
    <s v="unit"/>
    <x v="11"/>
    <x v="2"/>
  </r>
  <r>
    <s v="A102040200"/>
    <s v=""/>
    <s v=""/>
    <s v=""/>
    <s v=""/>
    <s v="apart"/>
    <x v="2"/>
    <x v="36"/>
    <x v="3"/>
    <b v="0"/>
    <x v="2"/>
    <m/>
    <n v="1.4"/>
    <n v="1.6"/>
    <n v="5.2999999999999999E-2"/>
    <s v="unit"/>
    <x v="11"/>
    <x v="2"/>
  </r>
  <r>
    <s v="A102040210"/>
    <s v=""/>
    <s v=""/>
    <s v=""/>
    <s v=""/>
    <s v="apart"/>
    <x v="2"/>
    <x v="37"/>
    <x v="3"/>
    <b v="0"/>
    <x v="2"/>
    <s v="L1154"/>
    <n v="1.8"/>
    <n v="2"/>
    <n v="5.2999999999999999E-2"/>
    <s v="unit"/>
    <x v="11"/>
    <x v="2"/>
  </r>
  <r>
    <s v="A102040230"/>
    <s v=""/>
    <s v=""/>
    <s v=""/>
    <s v=""/>
    <s v="apart"/>
    <x v="2"/>
    <x v="38"/>
    <x v="3"/>
    <b v="0"/>
    <x v="2"/>
    <m/>
    <n v="5"/>
    <n v="7"/>
    <n v="5.2999999999999999E-2"/>
    <s v="unit"/>
    <x v="11"/>
    <x v="2"/>
  </r>
  <r>
    <s v="A102040240"/>
    <s v=""/>
    <s v=""/>
    <s v=""/>
    <s v=""/>
    <s v="apart"/>
    <x v="2"/>
    <x v="39"/>
    <x v="3"/>
    <b v="0"/>
    <x v="2"/>
    <m/>
    <n v="1"/>
    <n v="1.2"/>
    <n v="5.2999999999999999E-2"/>
    <s v="unit"/>
    <x v="11"/>
    <x v="2"/>
  </r>
  <r>
    <s v="A102040241"/>
    <s v=""/>
    <s v=""/>
    <s v=""/>
    <s v=""/>
    <s v="apart"/>
    <x v="2"/>
    <x v="40"/>
    <x v="3"/>
    <b v="0"/>
    <x v="2"/>
    <m/>
    <n v="3"/>
    <n v="3.6"/>
    <n v="5.2999999999999999E-2"/>
    <s v="unit"/>
    <x v="11"/>
    <x v="2"/>
  </r>
  <r>
    <s v="A102040250"/>
    <s v=""/>
    <s v=""/>
    <s v=""/>
    <s v=""/>
    <s v="apart"/>
    <x v="2"/>
    <x v="41"/>
    <x v="3"/>
    <b v="0"/>
    <x v="2"/>
    <m/>
    <n v="0.6"/>
    <n v="0.8"/>
    <n v="5.2999999999999999E-2"/>
    <s v="unit"/>
    <x v="11"/>
    <x v="2"/>
  </r>
  <r>
    <s v="A102040270"/>
    <s v="Button"/>
    <s v="Portable"/>
    <s v="Alkaline"/>
    <n v="0"/>
    <s v="apart"/>
    <x v="2"/>
    <x v="0"/>
    <x v="3"/>
    <b v="0"/>
    <x v="2"/>
    <s v="GP23A"/>
    <n v="7.5"/>
    <n v="7.5"/>
    <n v="5.2999999999999999E-2"/>
    <s v="unit"/>
    <x v="8"/>
    <x v="2"/>
  </r>
  <r>
    <s v="A102040280"/>
    <s v="Button"/>
    <s v="Portable"/>
    <s v="Alkaline"/>
    <n v="0"/>
    <s v="apart"/>
    <x v="2"/>
    <x v="0"/>
    <x v="3"/>
    <b v="0"/>
    <x v="2"/>
    <s v="GP27A"/>
    <n v="3.2"/>
    <n v="4.4000000000000004"/>
    <n v="5.2999999999999999E-2"/>
    <s v="unit"/>
    <x v="8"/>
    <x v="2"/>
  </r>
  <r>
    <s v="A102040290"/>
    <s v="Other Battery"/>
    <s v="Portable"/>
    <s v="Alkaline"/>
    <n v="0"/>
    <s v="apart"/>
    <x v="2"/>
    <x v="0"/>
    <x v="3"/>
    <b v="0"/>
    <x v="2"/>
    <s v="PX19"/>
    <n v="33"/>
    <n v="35"/>
    <n v="5.2999999999999999E-2"/>
    <s v="unit"/>
    <x v="12"/>
    <x v="2"/>
  </r>
  <r>
    <s v="A102040300"/>
    <s v="Other Battery"/>
    <s v="Portable"/>
    <s v="Alkaline"/>
    <n v="0"/>
    <s v="apart"/>
    <x v="2"/>
    <x v="0"/>
    <x v="3"/>
    <b v="0"/>
    <x v="2"/>
    <s v="PX21"/>
    <n v="31"/>
    <n v="35"/>
    <n v="5.2999999999999999E-2"/>
    <s v="unit"/>
    <x v="13"/>
    <x v="3"/>
  </r>
  <r>
    <s v="A102040310"/>
    <s v="Other Battery"/>
    <s v="Portable"/>
    <s v="Alkaline"/>
    <n v="0"/>
    <s v="apart"/>
    <x v="2"/>
    <x v="0"/>
    <x v="3"/>
    <b v="0"/>
    <x v="2"/>
    <s v="PX24"/>
    <n v="22"/>
    <n v="26"/>
    <n v="5.2999999999999999E-2"/>
    <s v="unit"/>
    <x v="12"/>
    <x v="2"/>
  </r>
  <r>
    <s v="A102040320"/>
    <s v=""/>
    <s v=""/>
    <s v=""/>
    <s v=""/>
    <s v="apart"/>
    <x v="2"/>
    <x v="42"/>
    <x v="3"/>
    <b v="0"/>
    <x v="2"/>
    <s v="GP133A"/>
    <n v="31"/>
    <n v="35"/>
    <n v="5.2999999999999999E-2"/>
    <s v="unit"/>
    <x v="9"/>
    <x v="2"/>
  </r>
  <r>
    <s v="A102040330"/>
    <s v=""/>
    <s v=""/>
    <s v=""/>
    <s v=""/>
    <s v="apart"/>
    <x v="2"/>
    <x v="43"/>
    <x v="3"/>
    <b v="0"/>
    <x v="2"/>
    <m/>
    <n v="14"/>
    <n v="16"/>
    <n v="5.2999999999999999E-2"/>
    <s v="unit"/>
    <x v="11"/>
    <x v="2"/>
  </r>
  <r>
    <s v="A102042120"/>
    <s v="Button"/>
    <s v="Portable"/>
    <s v="Alkaline"/>
    <n v="0"/>
    <s v="apart"/>
    <x v="2"/>
    <x v="0"/>
    <x v="3"/>
    <b v="0"/>
    <x v="2"/>
    <s v="GP25A/GP29A"/>
    <n v="3"/>
    <n v="4"/>
    <n v="5.2999999999999999E-2"/>
    <s v="unit"/>
    <x v="11"/>
    <x v="2"/>
  </r>
  <r>
    <s v="A102042140"/>
    <s v="Button"/>
    <s v="Portable"/>
    <s v="Alkaline"/>
    <n v="0"/>
    <s v="apart"/>
    <x v="2"/>
    <x v="0"/>
    <x v="3"/>
    <b v="0"/>
    <x v="2"/>
    <s v="GP10A"/>
    <n v="4"/>
    <n v="6"/>
    <n v="5.2999999999999999E-2"/>
    <s v="unit"/>
    <x v="11"/>
    <x v="2"/>
  </r>
  <r>
    <s v="A102042150"/>
    <s v="Button"/>
    <s v="Portable"/>
    <s v="Alkaline"/>
    <n v="0"/>
    <s v="apart"/>
    <x v="2"/>
    <x v="0"/>
    <x v="3"/>
    <b v="0"/>
    <x v="2"/>
    <s v="LR1131"/>
    <n v="0.8"/>
    <n v="1"/>
    <n v="5.2999999999999999E-2"/>
    <s v="unit"/>
    <x v="11"/>
    <x v="2"/>
  </r>
  <r>
    <s v="A102042160"/>
    <s v=""/>
    <s v=""/>
    <s v=""/>
    <s v=""/>
    <s v="apart"/>
    <x v="2"/>
    <x v="44"/>
    <x v="3"/>
    <b v="0"/>
    <x v="2"/>
    <m/>
    <n v="7"/>
    <n v="9"/>
    <n v="5.2999999999999999E-2"/>
    <s v="unit"/>
    <x v="11"/>
    <x v="2"/>
  </r>
  <r>
    <s v="A102042170"/>
    <s v=""/>
    <s v=""/>
    <s v=""/>
    <s v=""/>
    <s v="apart"/>
    <x v="2"/>
    <x v="45"/>
    <x v="3"/>
    <b v="0"/>
    <x v="2"/>
    <m/>
    <n v="5"/>
    <n v="7"/>
    <n v="5.2999999999999999E-2"/>
    <s v="unit"/>
    <x v="11"/>
    <x v="2"/>
  </r>
  <r>
    <s v="A102042180"/>
    <s v=""/>
    <s v=""/>
    <s v=""/>
    <s v=""/>
    <s v="apart"/>
    <x v="2"/>
    <x v="46"/>
    <x v="3"/>
    <b v="0"/>
    <x v="2"/>
    <m/>
    <n v="15"/>
    <n v="17"/>
    <n v="5.2999999999999999E-2"/>
    <s v="unit"/>
    <x v="8"/>
    <x v="2"/>
  </r>
  <r>
    <s v="A102042190"/>
    <s v="Button"/>
    <s v="Portable"/>
    <s v="Alkaline"/>
    <n v="0"/>
    <s v="apart"/>
    <x v="2"/>
    <x v="0"/>
    <x v="3"/>
    <b v="0"/>
    <x v="2"/>
    <m/>
    <n v="2"/>
    <n v="2.4"/>
    <n v="5.2999999999999999E-2"/>
    <s v="unit"/>
    <x v="11"/>
    <x v="2"/>
  </r>
  <r>
    <s v="A104000340"/>
    <s v=""/>
    <s v=""/>
    <s v=""/>
    <s v=""/>
    <s v="apart"/>
    <x v="2"/>
    <x v="47"/>
    <x v="4"/>
    <b v="0"/>
    <x v="2"/>
    <m/>
    <n v="10"/>
    <n v="14"/>
    <n v="5.2999999999999999E-2"/>
    <s v="unit"/>
    <x v="14"/>
    <x v="2"/>
  </r>
  <r>
    <s v="A104010150"/>
    <s v=""/>
    <s v=""/>
    <s v=""/>
    <s v=""/>
    <s v="apart"/>
    <x v="2"/>
    <x v="48"/>
    <x v="4"/>
    <b v="0"/>
    <x v="2"/>
    <s v="4G-13"/>
    <n v="10"/>
    <n v="12"/>
    <n v="5.2999999999999999E-2"/>
    <s v="unit"/>
    <x v="14"/>
    <x v="2"/>
  </r>
  <r>
    <s v="A104010190"/>
    <s v=""/>
    <s v=""/>
    <s v=""/>
    <s v=""/>
    <s v="apart"/>
    <x v="2"/>
    <x v="49"/>
    <x v="4"/>
    <b v="0"/>
    <x v="2"/>
    <s v="RW47/SR736W"/>
    <n v="0.5"/>
    <n v="0.7"/>
    <n v="5.2999999999999999E-2"/>
    <s v="unit"/>
    <x v="14"/>
    <x v="2"/>
  </r>
  <r>
    <s v="A104010191"/>
    <s v=""/>
    <s v=""/>
    <s v=""/>
    <s v=""/>
    <s v="apart"/>
    <x v="2"/>
    <x v="50"/>
    <x v="4"/>
    <b v="0"/>
    <x v="2"/>
    <s v="RW37/SR736SW"/>
    <n v="0.5"/>
    <n v="0.7"/>
    <n v="5.2999999999999999E-2"/>
    <s v="unit"/>
    <x v="14"/>
    <x v="2"/>
  </r>
  <r>
    <s v="A104010201"/>
    <s v=""/>
    <s v=""/>
    <s v=""/>
    <s v=""/>
    <s v="apart"/>
    <x v="2"/>
    <x v="51"/>
    <x v="4"/>
    <b v="0"/>
    <x v="2"/>
    <s v="RW44/SR1142W"/>
    <n v="1.6"/>
    <n v="1.8"/>
    <n v="5.2999999999999999E-2"/>
    <s v="unit"/>
    <x v="14"/>
    <x v="2"/>
  </r>
  <r>
    <s v="A104010202"/>
    <s v=""/>
    <s v=""/>
    <s v=""/>
    <s v=""/>
    <s v="apart"/>
    <x v="2"/>
    <x v="52"/>
    <x v="4"/>
    <b v="0"/>
    <x v="2"/>
    <s v="RW34"/>
    <n v="1.5"/>
    <n v="1.9"/>
    <n v="5.2999999999999999E-2"/>
    <s v="unit"/>
    <x v="14"/>
    <x v="2"/>
  </r>
  <r>
    <s v="A104010211"/>
    <s v=""/>
    <s v=""/>
    <s v=""/>
    <s v=""/>
    <s v="apart"/>
    <x v="2"/>
    <x v="53"/>
    <x v="4"/>
    <b v="0"/>
    <x v="2"/>
    <s v="RW42/SR1154W"/>
    <n v="2.1"/>
    <n v="2.2999999999999998"/>
    <n v="5.2999999999999999E-2"/>
    <s v="unit"/>
    <x v="14"/>
    <x v="2"/>
  </r>
  <r>
    <s v="A104010241"/>
    <s v=""/>
    <s v=""/>
    <s v=""/>
    <s v=""/>
    <s v="apart"/>
    <x v="2"/>
    <x v="54"/>
    <x v="4"/>
    <b v="0"/>
    <x v="2"/>
    <m/>
    <n v="1"/>
    <n v="1.4"/>
    <n v="5.2999999999999999E-2"/>
    <s v="unit"/>
    <x v="14"/>
    <x v="2"/>
  </r>
  <r>
    <s v="A104010242"/>
    <s v=""/>
    <s v=""/>
    <s v=""/>
    <s v=""/>
    <s v="apart"/>
    <x v="2"/>
    <x v="55"/>
    <x v="4"/>
    <b v="0"/>
    <x v="2"/>
    <s v="RW49"/>
    <n v="1"/>
    <n v="1.4"/>
    <n v="5.2999999999999999E-2"/>
    <s v="unit"/>
    <x v="14"/>
    <x v="2"/>
  </r>
  <r>
    <s v="A104010251"/>
    <s v=""/>
    <s v=""/>
    <s v=""/>
    <s v=""/>
    <s v="apart"/>
    <x v="2"/>
    <x v="56"/>
    <x v="4"/>
    <b v="0"/>
    <x v="2"/>
    <s v="RW40"/>
    <n v="0.8"/>
    <n v="1.2"/>
    <n v="5.2999999999999999E-2"/>
    <s v="unit"/>
    <x v="14"/>
    <x v="2"/>
  </r>
  <r>
    <s v="A104010252"/>
    <s v=""/>
    <s v=""/>
    <s v=""/>
    <s v=""/>
    <s v="apart"/>
    <x v="2"/>
    <x v="57"/>
    <x v="4"/>
    <b v="0"/>
    <x v="2"/>
    <s v="RW30"/>
    <n v="0.8"/>
    <n v="1.2"/>
    <n v="5.2999999999999999E-2"/>
    <s v="unit"/>
    <x v="14"/>
    <x v="2"/>
  </r>
  <r>
    <s v="A104010330"/>
    <s v=""/>
    <s v=""/>
    <s v=""/>
    <s v=""/>
    <s v="apart"/>
    <x v="2"/>
    <x v="58"/>
    <x v="4"/>
    <b v="0"/>
    <x v="2"/>
    <s v="RW48"/>
    <n v="0.9"/>
    <n v="1.1000000000000001"/>
    <n v="5.2999999999999999E-2"/>
    <s v="unit"/>
    <x v="14"/>
    <x v="2"/>
  </r>
  <r>
    <s v="A104010331"/>
    <s v=""/>
    <s v=""/>
    <s v=""/>
    <s v=""/>
    <s v="apart"/>
    <x v="2"/>
    <x v="59"/>
    <x v="4"/>
    <b v="0"/>
    <x v="2"/>
    <s v="RW38"/>
    <n v="0.9"/>
    <n v="1.1000000000000001"/>
    <n v="5.2999999999999999E-2"/>
    <s v="unit"/>
    <x v="14"/>
    <x v="2"/>
  </r>
  <r>
    <s v="A104010390"/>
    <s v=""/>
    <s v=""/>
    <s v=""/>
    <s v=""/>
    <s v="apart"/>
    <x v="2"/>
    <x v="60"/>
    <x v="4"/>
    <b v="0"/>
    <x v="2"/>
    <s v="RW36"/>
    <n v="1"/>
    <n v="1.4"/>
    <n v="5.2999999999999999E-2"/>
    <s v="unit"/>
    <x v="14"/>
    <x v="2"/>
  </r>
  <r>
    <s v="A104010391"/>
    <s v=""/>
    <s v=""/>
    <s v=""/>
    <s v=""/>
    <s v="apart"/>
    <x v="2"/>
    <x v="61"/>
    <x v="4"/>
    <b v="0"/>
    <x v="2"/>
    <s v="RW418"/>
    <n v="1.1000000000000001"/>
    <n v="1.5"/>
    <n v="5.2999999999999999E-2"/>
    <s v="unit"/>
    <x v="14"/>
    <x v="2"/>
  </r>
  <r>
    <s v="A104010400"/>
    <s v=""/>
    <s v=""/>
    <s v=""/>
    <s v=""/>
    <s v="apart"/>
    <x v="2"/>
    <x v="62"/>
    <x v="4"/>
    <b v="0"/>
    <x v="2"/>
    <s v="RW316"/>
    <n v="0.3"/>
    <n v="0.3"/>
    <n v="5.2999999999999999E-2"/>
    <s v="unit"/>
    <x v="14"/>
    <x v="2"/>
  </r>
  <r>
    <s v="A104010401"/>
    <s v=""/>
    <s v=""/>
    <s v=""/>
    <s v=""/>
    <s v="apart"/>
    <x v="2"/>
    <x v="63"/>
    <x v="4"/>
    <b v="0"/>
    <x v="2"/>
    <m/>
    <n v="0.3"/>
    <n v="0.3"/>
    <n v="5.2999999999999999E-2"/>
    <s v="unit"/>
    <x v="14"/>
    <x v="2"/>
  </r>
  <r>
    <s v="A104010410"/>
    <s v=""/>
    <s v=""/>
    <s v=""/>
    <s v=""/>
    <s v="apart"/>
    <x v="2"/>
    <x v="64"/>
    <x v="4"/>
    <b v="0"/>
    <x v="2"/>
    <s v="RW326"/>
    <n v="0.2"/>
    <n v="0.2"/>
    <n v="5.2999999999999999E-2"/>
    <s v="unit"/>
    <x v="14"/>
    <x v="2"/>
  </r>
  <r>
    <s v="A104010420"/>
    <s v=""/>
    <s v=""/>
    <s v=""/>
    <s v=""/>
    <s v="apart"/>
    <x v="2"/>
    <x v="65"/>
    <x v="4"/>
    <b v="0"/>
    <x v="2"/>
    <s v="RW328"/>
    <n v="0.3"/>
    <n v="0.3"/>
    <n v="5.2999999999999999E-2"/>
    <s v="unit"/>
    <x v="14"/>
    <x v="2"/>
  </r>
  <r>
    <s v="A104010430"/>
    <s v=""/>
    <s v=""/>
    <s v=""/>
    <s v=""/>
    <s v="apart"/>
    <x v="2"/>
    <x v="66"/>
    <x v="4"/>
    <b v="0"/>
    <x v="2"/>
    <m/>
    <n v="0.3"/>
    <n v="0.3"/>
    <n v="5.2999999999999999E-2"/>
    <s v="unit"/>
    <x v="14"/>
    <x v="2"/>
  </r>
  <r>
    <s v="A104010431"/>
    <s v=""/>
    <s v=""/>
    <s v=""/>
    <s v=""/>
    <s v="apart"/>
    <x v="2"/>
    <x v="67"/>
    <x v="4"/>
    <b v="0"/>
    <x v="2"/>
    <s v="RW321"/>
    <n v="0.3"/>
    <n v="0.3"/>
    <n v="5.2999999999999999E-2"/>
    <s v="unit"/>
    <x v="14"/>
    <x v="2"/>
  </r>
  <r>
    <s v="A104010440"/>
    <s v=""/>
    <s v=""/>
    <s v=""/>
    <s v=""/>
    <s v="apart"/>
    <x v="2"/>
    <x v="68"/>
    <x v="4"/>
    <b v="0"/>
    <x v="2"/>
    <s v="RW300"/>
    <n v="0.7"/>
    <n v="0.7"/>
    <n v="5.2999999999999999E-2"/>
    <s v="unit"/>
    <x v="14"/>
    <x v="2"/>
  </r>
  <r>
    <s v="A104010450"/>
    <s v=""/>
    <s v=""/>
    <s v=""/>
    <s v=""/>
    <s v="apart"/>
    <x v="2"/>
    <x v="69"/>
    <x v="4"/>
    <b v="0"/>
    <x v="2"/>
    <s v="RW335"/>
    <n v="0.14000000000000001"/>
    <n v="0.14000000000000001"/>
    <n v="5.2999999999999999E-2"/>
    <s v="unit"/>
    <x v="14"/>
    <x v="2"/>
  </r>
  <r>
    <s v="A104010460"/>
    <s v=""/>
    <s v=""/>
    <s v=""/>
    <s v=""/>
    <s v="apart"/>
    <x v="2"/>
    <x v="70"/>
    <x v="4"/>
    <b v="0"/>
    <x v="2"/>
    <m/>
    <n v="0.2"/>
    <n v="0.2"/>
    <n v="5.2999999999999999E-2"/>
    <s v="unit"/>
    <x v="14"/>
    <x v="2"/>
  </r>
  <r>
    <s v="A104010470"/>
    <s v=""/>
    <s v=""/>
    <s v=""/>
    <s v=""/>
    <s v="apart"/>
    <x v="2"/>
    <x v="71"/>
    <x v="4"/>
    <b v="0"/>
    <x v="2"/>
    <s v="RW322"/>
    <n v="0.3"/>
    <n v="0.3"/>
    <n v="5.2999999999999999E-2"/>
    <s v="unit"/>
    <x v="14"/>
    <x v="2"/>
  </r>
  <r>
    <s v="A104010480"/>
    <s v=""/>
    <s v=""/>
    <s v=""/>
    <s v=""/>
    <s v="apart"/>
    <x v="2"/>
    <x v="72"/>
    <x v="4"/>
    <b v="0"/>
    <x v="2"/>
    <m/>
    <n v="0.25"/>
    <n v="0.25"/>
    <n v="5.2999999999999999E-2"/>
    <s v="unit"/>
    <x v="14"/>
    <x v="2"/>
  </r>
  <r>
    <s v="A104010481"/>
    <s v=""/>
    <s v=""/>
    <s v=""/>
    <s v=""/>
    <s v="apart"/>
    <x v="2"/>
    <x v="73"/>
    <x v="4"/>
    <b v="0"/>
    <x v="2"/>
    <m/>
    <n v="1"/>
    <n v="1"/>
    <n v="5.2999999999999999E-2"/>
    <s v="unit"/>
    <x v="14"/>
    <x v="2"/>
  </r>
  <r>
    <s v="A104010490"/>
    <s v=""/>
    <s v=""/>
    <s v=""/>
    <s v=""/>
    <s v="apart"/>
    <x v="2"/>
    <x v="74"/>
    <x v="4"/>
    <b v="0"/>
    <x v="2"/>
    <s v="RW32"/>
    <n v="2.2000000000000002"/>
    <n v="2.2000000000000002"/>
    <n v="5.2999999999999999E-2"/>
    <s v="unit"/>
    <x v="14"/>
    <x v="2"/>
  </r>
  <r>
    <s v="A104010500"/>
    <s v=""/>
    <s v=""/>
    <s v=""/>
    <s v=""/>
    <s v="apart"/>
    <x v="2"/>
    <x v="75"/>
    <x v="4"/>
    <b v="0"/>
    <x v="2"/>
    <s v="RW310"/>
    <n v="0.45"/>
    <n v="0.45"/>
    <n v="5.2999999999999999E-2"/>
    <s v="unit"/>
    <x v="14"/>
    <x v="2"/>
  </r>
  <r>
    <s v="A104010501"/>
    <s v=""/>
    <s v=""/>
    <s v=""/>
    <s v=""/>
    <s v="apart"/>
    <x v="2"/>
    <x v="76"/>
    <x v="4"/>
    <b v="0"/>
    <x v="2"/>
    <s v="RW410"/>
    <n v="0.45"/>
    <n v="0.45"/>
    <n v="5.2999999999999999E-2"/>
    <s v="unit"/>
    <x v="14"/>
    <x v="2"/>
  </r>
  <r>
    <s v="A104010502"/>
    <s v=""/>
    <s v=""/>
    <s v=""/>
    <s v=""/>
    <s v="apart"/>
    <x v="2"/>
    <x v="77"/>
    <x v="4"/>
    <b v="0"/>
    <x v="2"/>
    <m/>
    <n v="1"/>
    <n v="1"/>
    <n v="5.2999999999999999E-2"/>
    <s v="unit"/>
    <x v="14"/>
    <x v="2"/>
  </r>
  <r>
    <s v="A104010510"/>
    <s v=""/>
    <s v=""/>
    <s v=""/>
    <s v=""/>
    <s v="apart"/>
    <x v="2"/>
    <x v="78"/>
    <x v="4"/>
    <b v="0"/>
    <x v="2"/>
    <s v="RW320"/>
    <n v="0.3"/>
    <n v="0.3"/>
    <n v="5.2999999999999999E-2"/>
    <s v="unit"/>
    <x v="14"/>
    <x v="2"/>
  </r>
  <r>
    <s v="A104010511"/>
    <s v=""/>
    <s v=""/>
    <s v=""/>
    <s v=""/>
    <s v="apart"/>
    <x v="2"/>
    <x v="79"/>
    <x v="4"/>
    <b v="0"/>
    <x v="2"/>
    <m/>
    <n v="0.3"/>
    <n v="0.3"/>
    <n v="5.2999999999999999E-2"/>
    <s v="unit"/>
    <x v="14"/>
    <x v="2"/>
  </r>
  <r>
    <s v="A104010512"/>
    <s v=""/>
    <s v=""/>
    <s v=""/>
    <s v=""/>
    <s v="apart"/>
    <x v="2"/>
    <x v="80"/>
    <x v="4"/>
    <b v="0"/>
    <x v="2"/>
    <m/>
    <n v="0.12"/>
    <n v="0.12"/>
    <n v="5.2999999999999999E-2"/>
    <s v="unit"/>
    <x v="14"/>
    <x v="2"/>
  </r>
  <r>
    <s v="A104010520"/>
    <s v=""/>
    <s v=""/>
    <s v=""/>
    <s v=""/>
    <s v="apart"/>
    <x v="2"/>
    <x v="81"/>
    <x v="4"/>
    <b v="0"/>
    <x v="2"/>
    <m/>
    <n v="0.7"/>
    <n v="0.7"/>
    <n v="5.2999999999999999E-2"/>
    <s v="unit"/>
    <x v="14"/>
    <x v="2"/>
  </r>
  <r>
    <s v="A104010521"/>
    <s v=""/>
    <s v=""/>
    <s v=""/>
    <s v=""/>
    <s v="apart"/>
    <x v="2"/>
    <x v="82"/>
    <x v="4"/>
    <b v="0"/>
    <x v="2"/>
    <m/>
    <n v="0.7"/>
    <n v="0.7"/>
    <n v="5.2999999999999999E-2"/>
    <s v="unit"/>
    <x v="14"/>
    <x v="2"/>
  </r>
  <r>
    <s v="A104010530"/>
    <s v=""/>
    <s v=""/>
    <s v=""/>
    <s v=""/>
    <s v="apart"/>
    <x v="2"/>
    <x v="83"/>
    <x v="4"/>
    <b v="0"/>
    <x v="2"/>
    <s v="RW415"/>
    <n v="0.6"/>
    <n v="0.6"/>
    <n v="5.2999999999999999E-2"/>
    <s v="unit"/>
    <x v="14"/>
    <x v="2"/>
  </r>
  <r>
    <s v="A104010531"/>
    <s v=""/>
    <s v=""/>
    <s v=""/>
    <s v=""/>
    <s v="apart"/>
    <x v="2"/>
    <x v="84"/>
    <x v="4"/>
    <b v="0"/>
    <x v="2"/>
    <s v="RW315"/>
    <n v="0.6"/>
    <n v="0.6"/>
    <n v="5.2999999999999999E-2"/>
    <s v="unit"/>
    <x v="14"/>
    <x v="2"/>
  </r>
  <r>
    <s v="A104010560"/>
    <s v=""/>
    <s v=""/>
    <s v=""/>
    <s v=""/>
    <s v="apart"/>
    <x v="2"/>
    <x v="85"/>
    <x v="4"/>
    <b v="0"/>
    <x v="2"/>
    <s v="RW327"/>
    <n v="0.2"/>
    <n v="0.2"/>
    <n v="5.2999999999999999E-2"/>
    <s v="unit"/>
    <x v="14"/>
    <x v="2"/>
  </r>
  <r>
    <s v="A104010580"/>
    <s v=""/>
    <s v=""/>
    <s v=""/>
    <s v=""/>
    <s v="apart"/>
    <x v="2"/>
    <x v="86"/>
    <x v="4"/>
    <b v="0"/>
    <x v="2"/>
    <s v="RW413"/>
    <n v="0.8"/>
    <n v="0.8"/>
    <n v="5.2999999999999999E-2"/>
    <s v="unit"/>
    <x v="14"/>
    <x v="2"/>
  </r>
  <r>
    <s v="A104010581"/>
    <s v=""/>
    <s v=""/>
    <s v=""/>
    <s v=""/>
    <s v="apart"/>
    <x v="2"/>
    <x v="87"/>
    <x v="4"/>
    <b v="0"/>
    <x v="2"/>
    <s v="RW313"/>
    <n v="0.8"/>
    <n v="0.8"/>
    <n v="5.2999999999999999E-2"/>
    <s v="unit"/>
    <x v="14"/>
    <x v="2"/>
  </r>
  <r>
    <s v="A104010590"/>
    <s v=""/>
    <s v=""/>
    <s v=""/>
    <s v=""/>
    <s v="apart"/>
    <x v="2"/>
    <x v="88"/>
    <x v="4"/>
    <b v="0"/>
    <x v="2"/>
    <s v="RW411"/>
    <n v="0.5"/>
    <n v="0.5"/>
    <n v="5.2999999999999999E-2"/>
    <s v="unit"/>
    <x v="14"/>
    <x v="2"/>
  </r>
  <r>
    <s v="A104010591"/>
    <s v=""/>
    <s v=""/>
    <s v=""/>
    <s v=""/>
    <s v="apart"/>
    <x v="2"/>
    <x v="89"/>
    <x v="4"/>
    <b v="0"/>
    <x v="2"/>
    <s v="RW311"/>
    <n v="0.5"/>
    <n v="0.5"/>
    <n v="5.2999999999999999E-2"/>
    <s v="unit"/>
    <x v="14"/>
    <x v="2"/>
  </r>
  <r>
    <s v="A104010600"/>
    <s v=""/>
    <s v=""/>
    <s v=""/>
    <s v=""/>
    <s v="apart"/>
    <x v="2"/>
    <x v="90"/>
    <x v="4"/>
    <b v="0"/>
    <x v="2"/>
    <m/>
    <n v="0.4"/>
    <n v="0.4"/>
    <n v="5.2999999999999999E-2"/>
    <s v="unit"/>
    <x v="14"/>
    <x v="2"/>
  </r>
  <r>
    <s v="A104010601"/>
    <s v=""/>
    <s v=""/>
    <s v=""/>
    <s v=""/>
    <s v="apart"/>
    <x v="2"/>
    <x v="91"/>
    <x v="4"/>
    <b v="0"/>
    <x v="2"/>
    <s v="RW329"/>
    <n v="0.4"/>
    <n v="0.4"/>
    <n v="5.2999999999999999E-2"/>
    <s v="unit"/>
    <x v="14"/>
    <x v="2"/>
  </r>
  <r>
    <s v="A104010610"/>
    <s v=""/>
    <s v=""/>
    <s v=""/>
    <s v=""/>
    <s v="apart"/>
    <x v="2"/>
    <x v="92"/>
    <x v="4"/>
    <b v="0"/>
    <x v="2"/>
    <m/>
    <n v="0.5"/>
    <n v="0.5"/>
    <n v="5.2999999999999999E-2"/>
    <s v="unit"/>
    <x v="14"/>
    <x v="2"/>
  </r>
  <r>
    <s v="A104010611"/>
    <s v=""/>
    <s v=""/>
    <s v=""/>
    <s v=""/>
    <s v="apart"/>
    <x v="2"/>
    <x v="93"/>
    <x v="4"/>
    <b v="0"/>
    <x v="2"/>
    <s v="RW317"/>
    <n v="0.5"/>
    <n v="0.5"/>
    <n v="5.2999999999999999E-2"/>
    <s v="unit"/>
    <x v="14"/>
    <x v="2"/>
  </r>
  <r>
    <s v="A104010620"/>
    <s v=""/>
    <s v=""/>
    <s v=""/>
    <s v=""/>
    <s v="apart"/>
    <x v="2"/>
    <x v="94"/>
    <x v="4"/>
    <b v="0"/>
    <x v="2"/>
    <s v="RW33"/>
    <n v="1.1000000000000001"/>
    <n v="1.1000000000000001"/>
    <n v="5.2999999999999999E-2"/>
    <s v="unit"/>
    <x v="14"/>
    <x v="2"/>
  </r>
  <r>
    <s v="A104010621"/>
    <s v=""/>
    <s v=""/>
    <s v=""/>
    <s v=""/>
    <s v="apart"/>
    <x v="2"/>
    <x v="95"/>
    <x v="4"/>
    <b v="0"/>
    <x v="2"/>
    <m/>
    <n v="1.1000000000000001"/>
    <n v="1.1000000000000001"/>
    <n v="5.2999999999999999E-2"/>
    <s v="unit"/>
    <x v="14"/>
    <x v="2"/>
  </r>
  <r>
    <s v="A104011320"/>
    <s v="Button"/>
    <s v="Portable"/>
    <s v="Silver Oxide"/>
    <n v="0"/>
    <s v="apart"/>
    <x v="2"/>
    <x v="0"/>
    <x v="4"/>
    <b v="0"/>
    <x v="2"/>
    <m/>
    <n v="0.12"/>
    <n v="0.12"/>
    <n v="5.2999999999999999E-2"/>
    <s v="unit"/>
    <x v="14"/>
    <x v="2"/>
  </r>
  <r>
    <s v="A104011330"/>
    <s v=""/>
    <s v=""/>
    <s v=""/>
    <s v=""/>
    <s v="apart"/>
    <x v="2"/>
    <x v="96"/>
    <x v="4"/>
    <b v="0"/>
    <x v="2"/>
    <m/>
    <n v="0.17"/>
    <n v="0.17"/>
    <n v="5.2999999999999999E-2"/>
    <s v="unit"/>
    <x v="14"/>
    <x v="2"/>
  </r>
  <r>
    <s v="A104011340"/>
    <s v=""/>
    <s v=""/>
    <s v=""/>
    <s v=""/>
    <s v="apart"/>
    <x v="2"/>
    <x v="97"/>
    <x v="4"/>
    <b v="0"/>
    <x v="2"/>
    <m/>
    <n v="0.13"/>
    <n v="0.13"/>
    <n v="5.2999999999999999E-2"/>
    <s v="unit"/>
    <x v="13"/>
    <x v="3"/>
  </r>
  <r>
    <s v="A104011360"/>
    <s v=""/>
    <s v=""/>
    <s v=""/>
    <s v=""/>
    <s v="apart"/>
    <x v="2"/>
    <x v="73"/>
    <x v="4"/>
    <b v="0"/>
    <x v="2"/>
    <m/>
    <n v="0.8"/>
    <n v="1"/>
    <n v="5.2999999999999999E-2"/>
    <s v="unit"/>
    <x v="13"/>
    <x v="3"/>
  </r>
  <r>
    <s v="A104011370"/>
    <s v=""/>
    <s v=""/>
    <s v=""/>
    <s v=""/>
    <s v="apart"/>
    <x v="2"/>
    <x v="98"/>
    <x v="4"/>
    <b v="0"/>
    <x v="2"/>
    <m/>
    <n v="1.2"/>
    <n v="1.2"/>
    <n v="5.2999999999999999E-2"/>
    <s v="unit"/>
    <x v="13"/>
    <x v="3"/>
  </r>
  <r>
    <s v="A104011380"/>
    <s v=""/>
    <s v=""/>
    <s v=""/>
    <s v=""/>
    <s v="apart"/>
    <x v="2"/>
    <x v="99"/>
    <x v="4"/>
    <b v="0"/>
    <x v="2"/>
    <m/>
    <n v="0.8"/>
    <n v="0.8"/>
    <n v="5.2999999999999999E-2"/>
    <s v="unit"/>
    <x v="14"/>
    <x v="2"/>
  </r>
  <r>
    <s v="A104011390"/>
    <s v=""/>
    <s v=""/>
    <s v=""/>
    <s v=""/>
    <s v="apart"/>
    <x v="2"/>
    <x v="100"/>
    <x v="4"/>
    <b v="0"/>
    <x v="2"/>
    <m/>
    <n v="0.6"/>
    <n v="0.6"/>
    <n v="5.2999999999999999E-2"/>
    <s v="unit"/>
    <x v="13"/>
    <x v="3"/>
  </r>
  <r>
    <s v="A104011400"/>
    <s v=""/>
    <s v=""/>
    <s v=""/>
    <s v=""/>
    <s v="apart"/>
    <x v="2"/>
    <x v="101"/>
    <x v="4"/>
    <b v="0"/>
    <x v="2"/>
    <m/>
    <n v="0.5"/>
    <n v="0.5"/>
    <n v="5.2999999999999999E-2"/>
    <s v="unit"/>
    <x v="13"/>
    <x v="3"/>
  </r>
  <r>
    <s v="A104011410"/>
    <s v=""/>
    <s v=""/>
    <s v=""/>
    <s v=""/>
    <s v="apart"/>
    <x v="2"/>
    <x v="102"/>
    <x v="4"/>
    <b v="0"/>
    <x v="2"/>
    <m/>
    <n v="0.4"/>
    <n v="0.5"/>
    <n v="5.2999999999999999E-2"/>
    <s v="unit"/>
    <x v="14"/>
    <x v="2"/>
  </r>
  <r>
    <s v="A105010100"/>
    <s v=""/>
    <s v=""/>
    <s v=""/>
    <s v=""/>
    <s v="apart"/>
    <x v="2"/>
    <x v="103"/>
    <x v="5"/>
    <b v="0"/>
    <x v="2"/>
    <m/>
    <n v="1.6"/>
    <n v="1.9"/>
    <n v="5.2999999999999999E-2"/>
    <s v="unit"/>
    <x v="15"/>
    <x v="2"/>
  </r>
  <r>
    <s v="A105010110"/>
    <s v=""/>
    <s v=""/>
    <s v=""/>
    <s v=""/>
    <s v="apart"/>
    <x v="2"/>
    <x v="104"/>
    <x v="5"/>
    <b v="0"/>
    <x v="2"/>
    <m/>
    <n v="0.7"/>
    <n v="0.9"/>
    <n v="5.2999999999999999E-2"/>
    <s v="unit"/>
    <x v="15"/>
    <x v="2"/>
  </r>
  <r>
    <s v="A105010120"/>
    <s v=""/>
    <s v=""/>
    <s v=""/>
    <s v=""/>
    <s v="apart"/>
    <x v="2"/>
    <x v="105"/>
    <x v="5"/>
    <b v="0"/>
    <x v="2"/>
    <m/>
    <n v="0.5"/>
    <n v="0.6"/>
    <n v="5.2999999999999999E-2"/>
    <s v="unit"/>
    <x v="15"/>
    <x v="2"/>
  </r>
  <r>
    <s v="A105010130"/>
    <s v=""/>
    <s v=""/>
    <s v=""/>
    <s v=""/>
    <s v="apart"/>
    <x v="2"/>
    <x v="106"/>
    <x v="5"/>
    <b v="0"/>
    <x v="2"/>
    <m/>
    <n v="0.25"/>
    <n v="0.35"/>
    <n v="5.2999999999999999E-2"/>
    <s v="unit"/>
    <x v="15"/>
    <x v="2"/>
  </r>
  <r>
    <s v="A105010140"/>
    <s v=""/>
    <s v=""/>
    <s v=""/>
    <s v=""/>
    <s v="apart"/>
    <x v="2"/>
    <x v="107"/>
    <x v="5"/>
    <b v="0"/>
    <x v="2"/>
    <m/>
    <n v="0.18"/>
    <n v="0.2"/>
    <n v="5.2999999999999999E-2"/>
    <s v="unit"/>
    <x v="15"/>
    <x v="2"/>
  </r>
  <r>
    <s v="A105010810"/>
    <s v="Button"/>
    <s v="Portable"/>
    <s v="Zinc-Air"/>
    <n v="0"/>
    <s v="apart"/>
    <x v="2"/>
    <x v="0"/>
    <x v="5"/>
    <b v="0"/>
    <x v="2"/>
    <m/>
    <n v="4.0999999999999996"/>
    <n v="4.0999999999999996"/>
    <n v="5.2999999999999999E-2"/>
    <s v="unit"/>
    <x v="14"/>
    <x v="2"/>
  </r>
  <r>
    <s v="A105020050"/>
    <s v="Button"/>
    <s v="Portable"/>
    <s v="Zinc-Air"/>
    <n v="0"/>
    <s v="apart"/>
    <x v="2"/>
    <x v="0"/>
    <x v="5"/>
    <b v="0"/>
    <x v="2"/>
    <m/>
    <n v="2"/>
    <n v="3"/>
    <n v="5.2999999999999999E-2"/>
    <s v="unit"/>
    <x v="14"/>
    <x v="2"/>
  </r>
  <r>
    <s v="A105020980"/>
    <s v="Button"/>
    <s v="Portable"/>
    <s v="Zinc-Air"/>
    <n v="0"/>
    <s v="apart"/>
    <x v="2"/>
    <x v="0"/>
    <x v="5"/>
    <b v="0"/>
    <x v="2"/>
    <m/>
    <n v="2"/>
    <n v="3"/>
    <n v="5.2999999999999999E-2"/>
    <s v="unit"/>
    <x v="14"/>
    <x v="2"/>
  </r>
  <r>
    <s v="A106010010"/>
    <n v="0"/>
    <s v="Portable"/>
    <s v="Lithium Primary"/>
    <s v="Button als &lt; 10 g"/>
    <s v="apart"/>
    <x v="2"/>
    <x v="0"/>
    <x v="6"/>
    <b v="0"/>
    <x v="2"/>
    <s v="D"/>
    <n v="80"/>
    <n v="100"/>
    <n v="5.2999999999999999E-2"/>
    <s v="unit"/>
    <x v="16"/>
    <x v="2"/>
  </r>
  <r>
    <s v="A106010020"/>
    <n v="0"/>
    <s v="Portable"/>
    <s v="Lithium Primary"/>
    <s v="Button als &lt; 10 g"/>
    <s v="apart"/>
    <x v="2"/>
    <x v="0"/>
    <x v="6"/>
    <b v="0"/>
    <x v="2"/>
    <s v="C"/>
    <n v="45"/>
    <n v="55"/>
    <n v="5.2999999999999999E-2"/>
    <s v="unit"/>
    <x v="16"/>
    <x v="2"/>
  </r>
  <r>
    <s v="A106010030"/>
    <s v=""/>
    <s v=""/>
    <s v=""/>
    <s v=""/>
    <s v="apart"/>
    <x v="2"/>
    <x v="108"/>
    <x v="6"/>
    <b v="0"/>
    <x v="2"/>
    <s v="AA"/>
    <n v="14"/>
    <n v="21"/>
    <n v="5.2999999999999999E-2"/>
    <s v="unit"/>
    <x v="16"/>
    <x v="2"/>
  </r>
  <r>
    <s v="A106010090"/>
    <n v="0"/>
    <s v="Portable"/>
    <s v="Lithium Primary"/>
    <s v="Button als &lt; 10 g"/>
    <s v="apart"/>
    <x v="2"/>
    <x v="0"/>
    <x v="6"/>
    <b v="0"/>
    <x v="2"/>
    <s v="1/2 AA"/>
    <n v="6"/>
    <n v="8"/>
    <n v="5.2999999999999999E-2"/>
    <s v="unit"/>
    <x v="16"/>
    <x v="2"/>
  </r>
  <r>
    <s v="A106010605"/>
    <s v="Button"/>
    <s v="Portable"/>
    <s v="Lithium Primary"/>
    <n v="0"/>
    <s v="apart"/>
    <x v="2"/>
    <x v="0"/>
    <x v="6"/>
    <b v="0"/>
    <x v="2"/>
    <m/>
    <n v="0.2"/>
    <n v="0.26"/>
    <n v="5.2999999999999999E-2"/>
    <s v="unit"/>
    <x v="17"/>
    <x v="2"/>
  </r>
  <r>
    <s v="A106010608"/>
    <s v="#CALC!"/>
    <s v="#CALC!"/>
    <s v="#CALC!"/>
    <s v="#CALC!"/>
    <s v="apart"/>
    <x v="2"/>
    <x v="0"/>
    <x v="6"/>
    <b v="0"/>
    <x v="3"/>
    <m/>
    <n v="0.3"/>
    <n v="0.5"/>
    <n v="5.2999999999999999E-2"/>
    <s v="unit"/>
    <x v="7"/>
    <x v="2"/>
  </r>
  <r>
    <s v="A106010610"/>
    <s v=""/>
    <s v=""/>
    <s v=""/>
    <s v=""/>
    <s v="apart"/>
    <x v="2"/>
    <x v="109"/>
    <x v="6"/>
    <b v="0"/>
    <x v="3"/>
    <m/>
    <n v="0.5"/>
    <n v="0.5"/>
    <n v="5.2999999999999999E-2"/>
    <s v="unit"/>
    <x v="18"/>
    <x v="2"/>
  </r>
  <r>
    <s v="A106010620"/>
    <s v=""/>
    <s v=""/>
    <s v=""/>
    <s v=""/>
    <s v="apart"/>
    <x v="2"/>
    <x v="110"/>
    <x v="6"/>
    <b v="0"/>
    <x v="2"/>
    <m/>
    <n v="0.45"/>
    <n v="0.51"/>
    <n v="5.2999999999999999E-2"/>
    <s v="unit"/>
    <x v="17"/>
    <x v="2"/>
  </r>
  <r>
    <s v="A106010626"/>
    <s v=""/>
    <s v=""/>
    <s v=""/>
    <s v=""/>
    <s v="apart"/>
    <x v="2"/>
    <x v="111"/>
    <x v="6"/>
    <b v="0"/>
    <x v="2"/>
    <m/>
    <n v="1.1000000000000001"/>
    <n v="1.1000000000000001"/>
    <n v="5.2999999999999999E-2"/>
    <s v="unit"/>
    <x v="17"/>
    <x v="2"/>
  </r>
  <r>
    <s v="A106010630"/>
    <s v=""/>
    <s v=""/>
    <s v=""/>
    <s v=""/>
    <s v="apart"/>
    <x v="2"/>
    <x v="112"/>
    <x v="6"/>
    <b v="0"/>
    <x v="2"/>
    <m/>
    <n v="0.6"/>
    <n v="0.6"/>
    <n v="5.2999999999999999E-2"/>
    <s v="unit"/>
    <x v="17"/>
    <x v="2"/>
  </r>
  <r>
    <s v="A106010631"/>
    <s v=""/>
    <s v=""/>
    <s v=""/>
    <s v=""/>
    <s v="apart"/>
    <x v="2"/>
    <x v="113"/>
    <x v="6"/>
    <b v="0"/>
    <x v="2"/>
    <m/>
    <n v="0.7"/>
    <n v="0.7"/>
    <n v="5.2999999999999999E-2"/>
    <s v="unit"/>
    <x v="17"/>
    <x v="2"/>
  </r>
  <r>
    <s v="A106010640"/>
    <s v=""/>
    <s v=""/>
    <s v=""/>
    <s v=""/>
    <s v="apart"/>
    <x v="2"/>
    <x v="114"/>
    <x v="6"/>
    <b v="0"/>
    <x v="2"/>
    <m/>
    <n v="0.9"/>
    <n v="0.9"/>
    <n v="5.2999999999999999E-2"/>
    <s v="unit"/>
    <x v="17"/>
    <x v="2"/>
  </r>
  <r>
    <s v="A106010641"/>
    <s v=""/>
    <s v=""/>
    <s v=""/>
    <s v=""/>
    <s v="apart"/>
    <x v="2"/>
    <x v="115"/>
    <x v="6"/>
    <b v="0"/>
    <x v="2"/>
    <m/>
    <n v="0.9"/>
    <n v="0.9"/>
    <n v="5.2999999999999999E-2"/>
    <s v="unit"/>
    <x v="17"/>
    <x v="2"/>
  </r>
  <r>
    <s v="A106010642"/>
    <s v=""/>
    <s v=""/>
    <s v=""/>
    <s v=""/>
    <s v="apart"/>
    <x v="2"/>
    <x v="116"/>
    <x v="6"/>
    <b v="0"/>
    <x v="3"/>
    <m/>
    <n v="0.8"/>
    <n v="1"/>
    <n v="5.2999999999999999E-2"/>
    <s v="unit"/>
    <x v="17"/>
    <x v="2"/>
  </r>
  <r>
    <s v="A106010643"/>
    <s v=""/>
    <s v=""/>
    <s v=""/>
    <s v=""/>
    <s v="apart"/>
    <x v="2"/>
    <x v="117"/>
    <x v="6"/>
    <b v="0"/>
    <x v="3"/>
    <m/>
    <n v="0.8"/>
    <n v="1"/>
    <n v="5.2999999999999999E-2"/>
    <s v="unit"/>
    <x v="17"/>
    <x v="0"/>
  </r>
  <r>
    <s v="A106010645"/>
    <s v=""/>
    <s v=""/>
    <s v=""/>
    <s v=""/>
    <s v="apart"/>
    <x v="2"/>
    <x v="118"/>
    <x v="6"/>
    <b v="0"/>
    <x v="2"/>
    <m/>
    <n v="0.8"/>
    <n v="1"/>
    <n v="5.2999999999999999E-2"/>
    <s v="unit"/>
    <x v="17"/>
    <x v="2"/>
  </r>
  <r>
    <s v="A106010650"/>
    <s v=""/>
    <s v=""/>
    <s v=""/>
    <s v=""/>
    <s v="apart"/>
    <x v="2"/>
    <x v="119"/>
    <x v="6"/>
    <b v="0"/>
    <x v="2"/>
    <m/>
    <n v="1"/>
    <n v="1"/>
    <n v="5.2999999999999999E-2"/>
    <s v="unit"/>
    <x v="17"/>
    <x v="2"/>
  </r>
  <r>
    <s v="A106010651"/>
    <s v=""/>
    <s v=""/>
    <s v=""/>
    <s v=""/>
    <s v="apart"/>
    <x v="2"/>
    <x v="120"/>
    <x v="6"/>
    <b v="0"/>
    <x v="2"/>
    <m/>
    <n v="1.2"/>
    <n v="1.2"/>
    <n v="5.2999999999999999E-2"/>
    <s v="unit"/>
    <x v="17"/>
    <x v="2"/>
  </r>
  <r>
    <s v="A106010660"/>
    <s v=""/>
    <s v=""/>
    <s v=""/>
    <s v=""/>
    <s v="apart"/>
    <x v="2"/>
    <x v="121"/>
    <x v="6"/>
    <b v="0"/>
    <x v="2"/>
    <m/>
    <n v="1"/>
    <n v="1"/>
    <n v="5.2999999999999999E-2"/>
    <s v="unit"/>
    <x v="17"/>
    <x v="2"/>
  </r>
  <r>
    <s v="A106010661"/>
    <s v=""/>
    <s v=""/>
    <s v=""/>
    <s v=""/>
    <s v="apart"/>
    <x v="2"/>
    <x v="122"/>
    <x v="6"/>
    <b v="0"/>
    <x v="2"/>
    <m/>
    <n v="1.3"/>
    <n v="1.3"/>
    <n v="5.2999999999999999E-2"/>
    <s v="unit"/>
    <x v="17"/>
    <x v="2"/>
  </r>
  <r>
    <s v="A106010665"/>
    <s v=""/>
    <s v=""/>
    <s v=""/>
    <s v=""/>
    <s v="apart"/>
    <x v="2"/>
    <x v="123"/>
    <x v="6"/>
    <b v="0"/>
    <x v="2"/>
    <m/>
    <n v="1.4"/>
    <n v="1.4"/>
    <n v="5.2999999999999999E-2"/>
    <s v="unit"/>
    <x v="17"/>
    <x v="2"/>
  </r>
  <r>
    <s v="A106010670"/>
    <s v=""/>
    <s v=""/>
    <s v=""/>
    <s v=""/>
    <s v="apart"/>
    <x v="2"/>
    <x v="124"/>
    <x v="6"/>
    <b v="0"/>
    <x v="2"/>
    <m/>
    <n v="1.5"/>
    <n v="1.5"/>
    <n v="5.2999999999999999E-2"/>
    <s v="unit"/>
    <x v="17"/>
    <x v="2"/>
  </r>
  <r>
    <s v="A106010671"/>
    <s v=""/>
    <s v=""/>
    <s v=""/>
    <s v=""/>
    <s v="apart"/>
    <x v="2"/>
    <x v="125"/>
    <x v="6"/>
    <b v="0"/>
    <x v="2"/>
    <m/>
    <n v="1.7"/>
    <n v="1.7"/>
    <n v="5.2999999999999999E-2"/>
    <s v="unit"/>
    <x v="17"/>
    <x v="2"/>
  </r>
  <r>
    <s v="A106010680"/>
    <s v=""/>
    <s v=""/>
    <s v=""/>
    <s v=""/>
    <s v="apart"/>
    <x v="2"/>
    <x v="126"/>
    <x v="6"/>
    <b v="0"/>
    <x v="2"/>
    <m/>
    <n v="2.5"/>
    <n v="2.5"/>
    <n v="5.2999999999999999E-2"/>
    <s v="unit"/>
    <x v="17"/>
    <x v="2"/>
  </r>
  <r>
    <s v="A106010681"/>
    <s v=""/>
    <s v=""/>
    <s v=""/>
    <s v=""/>
    <s v="apart"/>
    <x v="2"/>
    <x v="127"/>
    <x v="6"/>
    <b v="0"/>
    <x v="2"/>
    <m/>
    <n v="2.5"/>
    <n v="2.5"/>
    <n v="5.2999999999999999E-2"/>
    <s v="unit"/>
    <x v="17"/>
    <x v="2"/>
  </r>
  <r>
    <s v="A106010690"/>
    <s v=""/>
    <s v=""/>
    <s v=""/>
    <s v=""/>
    <s v="apart"/>
    <x v="2"/>
    <x v="128"/>
    <x v="6"/>
    <b v="0"/>
    <x v="2"/>
    <m/>
    <n v="2.5"/>
    <n v="2.5"/>
    <n v="5.2999999999999999E-2"/>
    <s v="unit"/>
    <x v="17"/>
    <x v="2"/>
  </r>
  <r>
    <s v="A106010691"/>
    <s v=""/>
    <s v=""/>
    <s v=""/>
    <s v=""/>
    <s v="apart"/>
    <x v="2"/>
    <x v="129"/>
    <x v="6"/>
    <b v="0"/>
    <x v="2"/>
    <m/>
    <n v="3.3"/>
    <n v="3.3"/>
    <n v="5.2999999999999999E-2"/>
    <s v="unit"/>
    <x v="17"/>
    <x v="2"/>
  </r>
  <r>
    <s v="A106010696"/>
    <s v=""/>
    <s v=""/>
    <s v=""/>
    <s v=""/>
    <s v="apart"/>
    <x v="2"/>
    <x v="130"/>
    <x v="6"/>
    <b v="0"/>
    <x v="2"/>
    <m/>
    <n v="3"/>
    <n v="3.6"/>
    <n v="5.2999999999999999E-2"/>
    <s v="unit"/>
    <x v="17"/>
    <x v="2"/>
  </r>
  <r>
    <s v="A106010700"/>
    <s v=""/>
    <s v=""/>
    <s v=""/>
    <s v=""/>
    <s v="apart"/>
    <x v="2"/>
    <x v="131"/>
    <x v="6"/>
    <b v="0"/>
    <x v="2"/>
    <m/>
    <n v="2.5"/>
    <n v="2.5"/>
    <n v="5.2999999999999999E-2"/>
    <s v="unit"/>
    <x v="17"/>
    <x v="2"/>
  </r>
  <r>
    <s v="A106010701"/>
    <s v=""/>
    <s v=""/>
    <s v=""/>
    <s v=""/>
    <s v="apart"/>
    <x v="2"/>
    <x v="132"/>
    <x v="6"/>
    <b v="0"/>
    <x v="2"/>
    <m/>
    <n v="3"/>
    <n v="3"/>
    <n v="5.2999999999999999E-2"/>
    <s v="unit"/>
    <x v="17"/>
    <x v="2"/>
  </r>
  <r>
    <s v="A106010760"/>
    <s v=""/>
    <s v=""/>
    <s v=""/>
    <s v=""/>
    <s v="apart"/>
    <x v="2"/>
    <x v="133"/>
    <x v="6"/>
    <b v="0"/>
    <x v="2"/>
    <m/>
    <n v="0.9"/>
    <n v="0.9"/>
    <n v="5.2999999999999999E-2"/>
    <s v="unit"/>
    <x v="17"/>
    <x v="2"/>
  </r>
  <r>
    <s v="A106010761"/>
    <s v=""/>
    <s v=""/>
    <s v=""/>
    <s v=""/>
    <s v="apart"/>
    <x v="2"/>
    <x v="134"/>
    <x v="6"/>
    <b v="0"/>
    <x v="2"/>
    <m/>
    <n v="0.9"/>
    <n v="0.9"/>
    <n v="5.2999999999999999E-2"/>
    <s v="unit"/>
    <x v="17"/>
    <x v="2"/>
  </r>
  <r>
    <s v="A106010770"/>
    <s v=""/>
    <s v=""/>
    <s v=""/>
    <s v=""/>
    <s v="apart"/>
    <x v="2"/>
    <x v="135"/>
    <x v="6"/>
    <b v="0"/>
    <x v="2"/>
    <m/>
    <n v="2"/>
    <n v="2"/>
    <n v="5.2999999999999999E-2"/>
    <s v="unit"/>
    <x v="17"/>
    <x v="2"/>
  </r>
  <r>
    <s v="A106010771"/>
    <s v=""/>
    <s v=""/>
    <s v=""/>
    <s v=""/>
    <s v="apart"/>
    <x v="2"/>
    <x v="136"/>
    <x v="6"/>
    <b v="0"/>
    <x v="2"/>
    <m/>
    <n v="2"/>
    <n v="2"/>
    <n v="5.2999999999999999E-2"/>
    <s v="unit"/>
    <x v="17"/>
    <x v="2"/>
  </r>
  <r>
    <s v="A106010780"/>
    <s v=""/>
    <s v=""/>
    <s v=""/>
    <s v=""/>
    <s v="apart"/>
    <x v="2"/>
    <x v="137"/>
    <x v="6"/>
    <b v="0"/>
    <x v="2"/>
    <m/>
    <n v="3"/>
    <n v="3"/>
    <n v="5.2999999999999999E-2"/>
    <s v="unit"/>
    <x v="17"/>
    <x v="2"/>
  </r>
  <r>
    <s v="A106010781"/>
    <s v=""/>
    <s v=""/>
    <s v=""/>
    <s v=""/>
    <s v="apart"/>
    <x v="2"/>
    <x v="138"/>
    <x v="6"/>
    <b v="0"/>
    <x v="2"/>
    <m/>
    <n v="3"/>
    <n v="3"/>
    <n v="5.2999999999999999E-2"/>
    <s v="unit"/>
    <x v="17"/>
    <x v="2"/>
  </r>
  <r>
    <s v="A106010791"/>
    <s v=""/>
    <s v=""/>
    <s v=""/>
    <s v=""/>
    <s v="apart"/>
    <x v="2"/>
    <x v="139"/>
    <x v="6"/>
    <b v="0"/>
    <x v="2"/>
    <m/>
    <n v="0.7"/>
    <n v="0.7"/>
    <n v="5.2999999999999999E-2"/>
    <s v="unit"/>
    <x v="17"/>
    <x v="2"/>
  </r>
  <r>
    <s v="A106010800"/>
    <s v=""/>
    <s v=""/>
    <s v=""/>
    <s v=""/>
    <s v="apart"/>
    <x v="2"/>
    <x v="140"/>
    <x v="6"/>
    <b v="0"/>
    <x v="2"/>
    <m/>
    <n v="1.8"/>
    <n v="1.8"/>
    <n v="5.2999999999999999E-2"/>
    <s v="unit"/>
    <x v="17"/>
    <x v="2"/>
  </r>
  <r>
    <s v="A106010801"/>
    <s v=""/>
    <s v=""/>
    <s v=""/>
    <s v=""/>
    <s v="apart"/>
    <x v="2"/>
    <x v="141"/>
    <x v="6"/>
    <b v="0"/>
    <x v="2"/>
    <m/>
    <n v="1.8"/>
    <n v="1.8"/>
    <n v="5.2999999999999999E-2"/>
    <s v="unit"/>
    <x v="17"/>
    <x v="2"/>
  </r>
  <r>
    <s v="A106010810"/>
    <s v=""/>
    <s v=""/>
    <s v=""/>
    <s v=""/>
    <s v="apart"/>
    <x v="2"/>
    <x v="142"/>
    <x v="6"/>
    <b v="0"/>
    <x v="2"/>
    <m/>
    <n v="3.2"/>
    <n v="3.2"/>
    <n v="5.2999999999999999E-2"/>
    <s v="unit"/>
    <x v="17"/>
    <x v="2"/>
  </r>
  <r>
    <s v="A106010811"/>
    <s v=""/>
    <s v=""/>
    <s v=""/>
    <s v=""/>
    <s v="apart"/>
    <x v="2"/>
    <x v="143"/>
    <x v="6"/>
    <b v="0"/>
    <x v="2"/>
    <m/>
    <n v="4"/>
    <n v="4"/>
    <n v="5.2999999999999999E-2"/>
    <s v="unit"/>
    <x v="17"/>
    <x v="2"/>
  </r>
  <r>
    <s v="A106010820"/>
    <s v=""/>
    <s v=""/>
    <s v=""/>
    <s v=""/>
    <s v="apart"/>
    <x v="2"/>
    <x v="144"/>
    <x v="6"/>
    <b v="0"/>
    <x v="2"/>
    <m/>
    <n v="4"/>
    <n v="4"/>
    <n v="5.2999999999999999E-2"/>
    <s v="unit"/>
    <x v="17"/>
    <x v="2"/>
  </r>
  <r>
    <s v="A106010821"/>
    <s v=""/>
    <s v=""/>
    <s v=""/>
    <s v=""/>
    <s v="apart"/>
    <x v="2"/>
    <x v="145"/>
    <x v="6"/>
    <b v="0"/>
    <x v="2"/>
    <m/>
    <n v="4"/>
    <n v="4"/>
    <n v="5.2999999999999999E-2"/>
    <s v="unit"/>
    <x v="17"/>
    <x v="2"/>
  </r>
  <r>
    <s v="A106010840"/>
    <s v=""/>
    <s v=""/>
    <s v=""/>
    <s v=""/>
    <s v="apart"/>
    <x v="2"/>
    <x v="146"/>
    <x v="6"/>
    <b v="0"/>
    <x v="2"/>
    <m/>
    <n v="6.9"/>
    <n v="7.1"/>
    <n v="5.2999999999999999E-2"/>
    <s v="unit"/>
    <x v="17"/>
    <x v="2"/>
  </r>
  <r>
    <s v="A106011410"/>
    <s v=""/>
    <s v=""/>
    <s v=""/>
    <s v=""/>
    <s v="apart"/>
    <x v="2"/>
    <x v="147"/>
    <x v="6"/>
    <b v="0"/>
    <x v="2"/>
    <m/>
    <n v="3"/>
    <n v="4"/>
    <n v="5.2999999999999999E-2"/>
    <s v="unit"/>
    <x v="17"/>
    <x v="2"/>
  </r>
  <r>
    <s v="A106011415"/>
    <s v=""/>
    <s v=""/>
    <s v=""/>
    <s v=""/>
    <s v="apart"/>
    <x v="2"/>
    <x v="148"/>
    <x v="6"/>
    <b v="0"/>
    <x v="2"/>
    <m/>
    <n v="1.2"/>
    <n v="1.6"/>
    <n v="5.2999999999999999E-2"/>
    <s v="unit"/>
    <x v="17"/>
    <x v="2"/>
  </r>
  <r>
    <s v="A106011416"/>
    <s v=""/>
    <s v=""/>
    <s v=""/>
    <s v=""/>
    <s v="apart"/>
    <x v="2"/>
    <x v="149"/>
    <x v="6"/>
    <b v="0"/>
    <x v="2"/>
    <m/>
    <n v="2"/>
    <n v="2"/>
    <n v="5.2999999999999999E-2"/>
    <s v="unit"/>
    <x v="17"/>
    <x v="2"/>
  </r>
  <r>
    <s v="A106011418"/>
    <s v=""/>
    <s v=""/>
    <s v=""/>
    <s v=""/>
    <s v="apart"/>
    <x v="2"/>
    <x v="150"/>
    <x v="6"/>
    <b v="0"/>
    <x v="2"/>
    <m/>
    <n v="5"/>
    <n v="5.4"/>
    <n v="5.2999999999999999E-2"/>
    <s v="unit"/>
    <x v="17"/>
    <x v="2"/>
  </r>
  <r>
    <s v="A106011420"/>
    <s v=""/>
    <s v=""/>
    <s v=""/>
    <s v=""/>
    <s v="apart"/>
    <x v="2"/>
    <x v="151"/>
    <x v="6"/>
    <b v="0"/>
    <x v="2"/>
    <m/>
    <n v="5.6"/>
    <n v="6.2"/>
    <n v="5.2999999999999999E-2"/>
    <s v="unit"/>
    <x v="17"/>
    <x v="2"/>
  </r>
  <r>
    <s v="A106011430"/>
    <s v=""/>
    <s v=""/>
    <s v=""/>
    <s v=""/>
    <s v="apart"/>
    <x v="2"/>
    <x v="152"/>
    <x v="6"/>
    <b v="0"/>
    <x v="2"/>
    <m/>
    <n v="7"/>
    <n v="9"/>
    <n v="5.2999999999999999E-2"/>
    <s v="unit"/>
    <x v="17"/>
    <x v="2"/>
  </r>
  <r>
    <s v="A106012150"/>
    <s v=""/>
    <s v=""/>
    <s v=""/>
    <s v=""/>
    <s v="apart"/>
    <x v="2"/>
    <x v="153"/>
    <x v="6"/>
    <b v="0"/>
    <x v="2"/>
    <m/>
    <n v="0.18"/>
    <n v="0.18"/>
    <n v="5.2999999999999999E-2"/>
    <s v="unit"/>
    <x v="13"/>
    <x v="3"/>
  </r>
  <r>
    <s v="A106012160"/>
    <s v=""/>
    <s v=""/>
    <s v=""/>
    <s v=""/>
    <s v="apart"/>
    <x v="2"/>
    <x v="154"/>
    <x v="6"/>
    <b v="0"/>
    <x v="2"/>
    <m/>
    <n v="0.14000000000000001"/>
    <n v="0.14000000000000001"/>
    <n v="5.2999999999999999E-2"/>
    <s v="unit"/>
    <x v="13"/>
    <x v="3"/>
  </r>
  <r>
    <s v="A106012170"/>
    <s v=""/>
    <s v=""/>
    <s v=""/>
    <s v=""/>
    <s v="apart"/>
    <x v="2"/>
    <x v="155"/>
    <x v="6"/>
    <b v="0"/>
    <x v="2"/>
    <m/>
    <n v="0.1"/>
    <n v="0.1"/>
    <n v="5.2999999999999999E-2"/>
    <s v="unit"/>
    <x v="17"/>
    <x v="2"/>
  </r>
  <r>
    <s v="A106012200"/>
    <s v=""/>
    <s v=""/>
    <s v=""/>
    <s v=""/>
    <s v="apart"/>
    <x v="2"/>
    <x v="156"/>
    <x v="6"/>
    <b v="0"/>
    <x v="2"/>
    <m/>
    <n v="2.6"/>
    <n v="4"/>
    <n v="5.2999999999999999E-2"/>
    <s v="unit"/>
    <x v="17"/>
    <x v="2"/>
  </r>
  <r>
    <s v="A106020910"/>
    <s v=""/>
    <s v=""/>
    <s v=""/>
    <s v=""/>
    <s v="apart"/>
    <x v="2"/>
    <x v="157"/>
    <x v="6"/>
    <b v="0"/>
    <x v="2"/>
    <m/>
    <n v="15"/>
    <n v="17"/>
    <n v="5.2999999999999999E-2"/>
    <s v="unit"/>
    <x v="19"/>
    <x v="2"/>
  </r>
  <r>
    <s v="A106020920"/>
    <s v=""/>
    <s v=""/>
    <s v=""/>
    <s v=""/>
    <s v="apart"/>
    <x v="2"/>
    <x v="158"/>
    <x v="6"/>
    <b v="0"/>
    <x v="2"/>
    <s v="PRISMATIC"/>
    <n v="9"/>
    <n v="11"/>
    <n v="5.2999999999999999E-2"/>
    <s v="unit"/>
    <x v="19"/>
    <x v="2"/>
  </r>
  <r>
    <s v="A106020930"/>
    <s v=""/>
    <s v=""/>
    <s v=""/>
    <s v=""/>
    <s v="apart"/>
    <x v="2"/>
    <x v="159"/>
    <x v="6"/>
    <b v="0"/>
    <x v="2"/>
    <s v="PRISMATIC"/>
    <n v="35"/>
    <n v="37"/>
    <n v="5.2999999999999999E-2"/>
    <s v="unit"/>
    <x v="19"/>
    <x v="2"/>
  </r>
  <r>
    <s v="A106020940"/>
    <s v=""/>
    <s v=""/>
    <s v=""/>
    <s v=""/>
    <s v="apart"/>
    <x v="2"/>
    <x v="160"/>
    <x v="6"/>
    <b v="0"/>
    <x v="2"/>
    <s v="PRISMATIC"/>
    <n v="35"/>
    <n v="37"/>
    <n v="5.2999999999999999E-2"/>
    <s v="unit"/>
    <x v="19"/>
    <x v="2"/>
  </r>
  <r>
    <s v="A106020950"/>
    <s v=""/>
    <s v=""/>
    <s v=""/>
    <s v=""/>
    <s v="apart"/>
    <x v="2"/>
    <x v="161"/>
    <x v="6"/>
    <b v="0"/>
    <x v="2"/>
    <m/>
    <n v="7"/>
    <n v="9"/>
    <n v="5.2999999999999999E-2"/>
    <s v="unit"/>
    <x v="19"/>
    <x v="2"/>
  </r>
  <r>
    <s v="A106020960"/>
    <s v=""/>
    <s v=""/>
    <s v=""/>
    <s v=""/>
    <s v="apart"/>
    <x v="2"/>
    <x v="162"/>
    <x v="6"/>
    <b v="0"/>
    <x v="2"/>
    <m/>
    <n v="2.6"/>
    <n v="3"/>
    <n v="5.2999999999999999E-2"/>
    <s v="unit"/>
    <x v="20"/>
    <x v="2"/>
  </r>
  <r>
    <s v="A106020965"/>
    <s v=""/>
    <s v=""/>
    <s v=""/>
    <s v=""/>
    <s v="apart"/>
    <x v="2"/>
    <x v="163"/>
    <x v="6"/>
    <b v="0"/>
    <x v="2"/>
    <m/>
    <n v="5"/>
    <n v="7"/>
    <n v="5.2999999999999999E-2"/>
    <s v="unit"/>
    <x v="17"/>
    <x v="2"/>
  </r>
  <r>
    <s v="A106020970"/>
    <n v="0"/>
    <n v="0"/>
    <n v="0"/>
    <n v="0"/>
    <s v="apart"/>
    <x v="2"/>
    <x v="0"/>
    <x v="6"/>
    <b v="0"/>
    <x v="2"/>
    <s v="PRISMATIC"/>
    <n v="34"/>
    <n v="38"/>
    <n v="5.2999999999999999E-2"/>
    <s v="unit"/>
    <x v="21"/>
    <x v="2"/>
  </r>
  <r>
    <s v="A106020980"/>
    <s v="Other Battery"/>
    <s v="Portable"/>
    <s v="Lithium Primary"/>
    <n v="0"/>
    <s v="apart"/>
    <x v="2"/>
    <x v="0"/>
    <x v="6"/>
    <b v="0"/>
    <x v="2"/>
    <s v="PRISMATIC"/>
    <n v="24"/>
    <n v="28"/>
    <n v="5.2999999999999999E-2"/>
    <s v="unit"/>
    <x v="19"/>
    <x v="2"/>
  </r>
  <r>
    <s v="A106022180"/>
    <s v=""/>
    <s v=""/>
    <s v=""/>
    <s v=""/>
    <s v="apart"/>
    <x v="2"/>
    <x v="164"/>
    <x v="6"/>
    <b v="0"/>
    <x v="2"/>
    <s v="AA"/>
    <n v="14"/>
    <n v="15"/>
    <n v="5.2999999999999999E-2"/>
    <s v="unit"/>
    <x v="19"/>
    <x v="2"/>
  </r>
  <r>
    <s v="A106022190"/>
    <s v=""/>
    <s v=""/>
    <s v=""/>
    <s v=""/>
    <s v="apart"/>
    <x v="2"/>
    <x v="165"/>
    <x v="6"/>
    <b v="0"/>
    <x v="2"/>
    <s v="AAA"/>
    <n v="7"/>
    <n v="8"/>
    <n v="5.2999999999999999E-2"/>
    <s v="unit"/>
    <x v="19"/>
    <x v="2"/>
  </r>
  <r>
    <s v="A106030050"/>
    <s v=""/>
    <s v=""/>
    <s v=""/>
    <s v=""/>
    <s v="apart"/>
    <x v="2"/>
    <x v="166"/>
    <x v="6"/>
    <b v="0"/>
    <x v="2"/>
    <s v="E BLOCK"/>
    <n v="32"/>
    <n v="34"/>
    <n v="5.2999999999999999E-2"/>
    <s v="unit"/>
    <x v="7"/>
    <x v="2"/>
  </r>
  <r>
    <s v="A107010010"/>
    <s v=""/>
    <s v=""/>
    <s v=""/>
    <s v=""/>
    <s v="apart"/>
    <x v="2"/>
    <x v="167"/>
    <x v="7"/>
    <b v="1"/>
    <x v="2"/>
    <s v="D"/>
    <n v="56"/>
    <n v="80"/>
    <n v="5.2999999999999999E-2"/>
    <s v="unit"/>
    <x v="16"/>
    <x v="2"/>
  </r>
  <r>
    <s v="A107010020"/>
    <s v=""/>
    <s v=""/>
    <s v=""/>
    <s v=""/>
    <s v="apart"/>
    <x v="2"/>
    <x v="168"/>
    <x v="7"/>
    <b v="1"/>
    <x v="2"/>
    <s v="C"/>
    <n v="46"/>
    <n v="66"/>
    <n v="5.2999999999999999E-2"/>
    <s v="unit"/>
    <x v="16"/>
    <x v="2"/>
  </r>
  <r>
    <s v="A107010030"/>
    <s v=""/>
    <s v=""/>
    <s v=""/>
    <s v=""/>
    <s v="apart"/>
    <x v="2"/>
    <x v="169"/>
    <x v="7"/>
    <b v="1"/>
    <x v="2"/>
    <s v="AA"/>
    <n v="18"/>
    <n v="22"/>
    <n v="5.2999999999999999E-2"/>
    <s v="unit"/>
    <x v="16"/>
    <x v="2"/>
  </r>
  <r>
    <s v="A107010040"/>
    <s v=""/>
    <s v=""/>
    <s v=""/>
    <s v=""/>
    <s v="apart"/>
    <x v="2"/>
    <x v="170"/>
    <x v="7"/>
    <b v="1"/>
    <x v="2"/>
    <s v="AAA"/>
    <n v="8"/>
    <n v="10"/>
    <n v="5.2999999999999999E-2"/>
    <s v="unit"/>
    <x v="16"/>
    <x v="2"/>
  </r>
  <r>
    <s v="A107010050"/>
    <s v=""/>
    <s v=""/>
    <s v=""/>
    <s v=""/>
    <s v="apart"/>
    <x v="2"/>
    <x v="171"/>
    <x v="7"/>
    <b v="1"/>
    <x v="2"/>
    <s v="E BLOCK"/>
    <n v="40"/>
    <n v="46"/>
    <n v="5.2999999999999999E-2"/>
    <s v="unit"/>
    <x v="16"/>
    <x v="2"/>
  </r>
  <r>
    <s v="A107011110"/>
    <s v=""/>
    <s v=""/>
    <s v=""/>
    <s v=""/>
    <s v="apart"/>
    <x v="2"/>
    <x v="172"/>
    <x v="7"/>
    <b v="1"/>
    <x v="2"/>
    <m/>
    <n v="8"/>
    <n v="8"/>
    <n v="5.2999999999999999E-2"/>
    <s v="unit"/>
    <x v="13"/>
    <x v="3"/>
  </r>
  <r>
    <s v="A107025130"/>
    <s v="Other Battery"/>
    <s v="Portable"/>
    <s v="Nickel-cadmium"/>
    <n v="0"/>
    <s v="apart"/>
    <x v="2"/>
    <x v="0"/>
    <x v="7"/>
    <b v="1"/>
    <x v="2"/>
    <m/>
    <n v="115"/>
    <n v="130"/>
    <n v="5.2999999999999999E-2"/>
    <s v="unit"/>
    <x v="22"/>
    <x v="2"/>
  </r>
  <r>
    <s v="A107025140"/>
    <s v="Other Battery"/>
    <s v="Portable"/>
    <s v="Nickel-cadmium"/>
    <n v="0"/>
    <s v="apart"/>
    <x v="2"/>
    <x v="0"/>
    <x v="7"/>
    <b v="1"/>
    <x v="2"/>
    <m/>
    <n v="130"/>
    <n v="140"/>
    <n v="5.2999999999999999E-2"/>
    <s v="unit"/>
    <x v="22"/>
    <x v="2"/>
  </r>
  <r>
    <s v="A107025150"/>
    <s v="Other Battery"/>
    <s v="Portable"/>
    <s v="Nickel-cadmium"/>
    <n v="0"/>
    <s v="apart"/>
    <x v="2"/>
    <x v="0"/>
    <x v="7"/>
    <b v="1"/>
    <x v="2"/>
    <m/>
    <n v="140"/>
    <n v="150"/>
    <n v="5.2999999999999999E-2"/>
    <s v="unit"/>
    <x v="22"/>
    <x v="2"/>
  </r>
  <r>
    <s v="A107025160"/>
    <s v="Other Battery"/>
    <s v="Portable"/>
    <s v="Nickel-cadmium"/>
    <n v="0"/>
    <s v="apart"/>
    <x v="2"/>
    <x v="0"/>
    <x v="7"/>
    <b v="1"/>
    <x v="2"/>
    <m/>
    <n v="150"/>
    <n v="160"/>
    <n v="5.2999999999999999E-2"/>
    <s v="unit"/>
    <x v="22"/>
    <x v="2"/>
  </r>
  <r>
    <s v="A107025170"/>
    <s v="Other Battery"/>
    <s v="Portable"/>
    <s v="Nickel-cadmium"/>
    <n v="0"/>
    <s v="apart"/>
    <x v="2"/>
    <x v="0"/>
    <x v="7"/>
    <b v="1"/>
    <x v="2"/>
    <m/>
    <n v="160"/>
    <n v="170"/>
    <n v="5.2999999999999999E-2"/>
    <s v="unit"/>
    <x v="22"/>
    <x v="2"/>
  </r>
  <r>
    <s v="A107025180"/>
    <s v="Other Battery"/>
    <s v="Portable"/>
    <s v="Nickel-cadmium"/>
    <n v="0"/>
    <s v="apart"/>
    <x v="2"/>
    <x v="0"/>
    <x v="7"/>
    <b v="1"/>
    <x v="2"/>
    <m/>
    <n v="170"/>
    <n v="180"/>
    <n v="5.2999999999999999E-2"/>
    <s v="unit"/>
    <x v="22"/>
    <x v="2"/>
  </r>
  <r>
    <s v="A107025190"/>
    <s v="Other Battery"/>
    <s v="Portable"/>
    <s v="Nickel-cadmium"/>
    <n v="0"/>
    <s v="apart"/>
    <x v="2"/>
    <x v="0"/>
    <x v="7"/>
    <b v="1"/>
    <x v="2"/>
    <m/>
    <n v="180"/>
    <n v="190"/>
    <n v="5.2999999999999999E-2"/>
    <s v="unit"/>
    <x v="22"/>
    <x v="2"/>
  </r>
  <r>
    <s v="A107025200"/>
    <s v="Other Battery"/>
    <s v="Portable"/>
    <s v="Nickel-cadmium"/>
    <n v="0"/>
    <s v="apart"/>
    <x v="2"/>
    <x v="0"/>
    <x v="7"/>
    <b v="1"/>
    <x v="2"/>
    <m/>
    <n v="190"/>
    <n v="200"/>
    <n v="5.2999999999999999E-2"/>
    <s v="unit"/>
    <x v="22"/>
    <x v="2"/>
  </r>
  <r>
    <s v="A107025210"/>
    <s v="Other Battery"/>
    <s v="Portable"/>
    <s v="Nickel-cadmium"/>
    <n v="0"/>
    <s v="apart"/>
    <x v="2"/>
    <x v="0"/>
    <x v="7"/>
    <b v="1"/>
    <x v="2"/>
    <m/>
    <n v="200"/>
    <n v="220"/>
    <n v="5.2999999999999999E-2"/>
    <s v="unit"/>
    <x v="22"/>
    <x v="2"/>
  </r>
  <r>
    <s v="A107025220"/>
    <s v="Other Battery"/>
    <s v="Portable"/>
    <s v="Nickel-cadmium"/>
    <n v="0"/>
    <s v="apart"/>
    <x v="2"/>
    <x v="0"/>
    <x v="7"/>
    <b v="1"/>
    <x v="2"/>
    <m/>
    <n v="220"/>
    <n v="240"/>
    <n v="5.2999999999999999E-2"/>
    <s v="unit"/>
    <x v="22"/>
    <x v="2"/>
  </r>
  <r>
    <s v="A107025230"/>
    <s v="Other Battery"/>
    <s v="Portable"/>
    <s v="Nickel-cadmium"/>
    <n v="0"/>
    <s v="apart"/>
    <x v="2"/>
    <x v="0"/>
    <x v="7"/>
    <b v="1"/>
    <x v="2"/>
    <m/>
    <n v="240"/>
    <n v="260"/>
    <n v="5.2999999999999999E-2"/>
    <s v="unit"/>
    <x v="22"/>
    <x v="2"/>
  </r>
  <r>
    <s v="A107025240"/>
    <s v="Other Battery"/>
    <s v="Portable"/>
    <s v="Nickel-cadmium"/>
    <n v="0"/>
    <s v="apart"/>
    <x v="2"/>
    <x v="0"/>
    <x v="7"/>
    <b v="1"/>
    <x v="2"/>
    <m/>
    <n v="260"/>
    <n v="280"/>
    <n v="5.2999999999999999E-2"/>
    <s v="unit"/>
    <x v="22"/>
    <x v="2"/>
  </r>
  <r>
    <s v="A107025250"/>
    <s v="Other Battery"/>
    <s v="Portable"/>
    <s v="Nickel-cadmium"/>
    <n v="0"/>
    <s v="apart"/>
    <x v="2"/>
    <x v="0"/>
    <x v="7"/>
    <b v="1"/>
    <x v="2"/>
    <m/>
    <n v="280"/>
    <n v="300"/>
    <n v="5.2999999999999999E-2"/>
    <s v="unit"/>
    <x v="22"/>
    <x v="2"/>
  </r>
  <r>
    <s v="A107025260"/>
    <s v="Other Battery"/>
    <s v="Portable"/>
    <s v="Nickel-cadmium"/>
    <n v="0"/>
    <s v="apart"/>
    <x v="2"/>
    <x v="0"/>
    <x v="7"/>
    <b v="1"/>
    <x v="2"/>
    <m/>
    <n v="300"/>
    <n v="320"/>
    <n v="5.2999999999999999E-2"/>
    <s v="unit"/>
    <x v="22"/>
    <x v="2"/>
  </r>
  <r>
    <s v="A107025270"/>
    <s v="Other Battery"/>
    <s v="Portable"/>
    <s v="Nickel-cadmium"/>
    <n v="0"/>
    <s v="apart"/>
    <x v="2"/>
    <x v="0"/>
    <x v="7"/>
    <b v="1"/>
    <x v="2"/>
    <m/>
    <n v="320"/>
    <n v="340"/>
    <n v="5.2999999999999999E-2"/>
    <s v="unit"/>
    <x v="22"/>
    <x v="2"/>
  </r>
  <r>
    <s v="A107025280"/>
    <s v="Other Battery"/>
    <s v="Portable"/>
    <s v="Nickel-cadmium"/>
    <n v="0"/>
    <s v="apart"/>
    <x v="2"/>
    <x v="0"/>
    <x v="7"/>
    <b v="1"/>
    <x v="2"/>
    <m/>
    <n v="340"/>
    <n v="360"/>
    <n v="5.2999999999999999E-2"/>
    <s v="unit"/>
    <x v="22"/>
    <x v="2"/>
  </r>
  <r>
    <s v="A107025290"/>
    <s v="Other Battery"/>
    <s v="Portable"/>
    <s v="Nickel-cadmium"/>
    <n v="0"/>
    <s v="apart"/>
    <x v="2"/>
    <x v="0"/>
    <x v="7"/>
    <b v="1"/>
    <x v="2"/>
    <m/>
    <n v="360"/>
    <n v="380"/>
    <n v="5.2999999999999999E-2"/>
    <s v="unit"/>
    <x v="22"/>
    <x v="2"/>
  </r>
  <r>
    <s v="A107025300"/>
    <s v="Other Battery"/>
    <s v="Portable"/>
    <s v="Nickel-cadmium"/>
    <n v="0"/>
    <s v="apart"/>
    <x v="2"/>
    <x v="0"/>
    <x v="7"/>
    <b v="1"/>
    <x v="2"/>
    <m/>
    <n v="380"/>
    <n v="400"/>
    <n v="5.2999999999999999E-2"/>
    <s v="unit"/>
    <x v="22"/>
    <x v="2"/>
  </r>
  <r>
    <s v="A107025310"/>
    <s v="Other Battery"/>
    <s v="Portable"/>
    <s v="Nickel-cadmium"/>
    <n v="0"/>
    <s v="apart"/>
    <x v="2"/>
    <x v="0"/>
    <x v="7"/>
    <b v="1"/>
    <x v="2"/>
    <m/>
    <n v="400"/>
    <n v="425"/>
    <n v="5.2999999999999999E-2"/>
    <s v="unit"/>
    <x v="22"/>
    <x v="2"/>
  </r>
  <r>
    <s v="A107025320"/>
    <s v="Other Battery"/>
    <s v="Portable"/>
    <s v="Nickel-cadmium"/>
    <n v="0"/>
    <s v="apart"/>
    <x v="2"/>
    <x v="0"/>
    <x v="7"/>
    <b v="1"/>
    <x v="2"/>
    <m/>
    <n v="425"/>
    <n v="450"/>
    <n v="5.2999999999999999E-2"/>
    <s v="unit"/>
    <x v="22"/>
    <x v="2"/>
  </r>
  <r>
    <s v="A107025330"/>
    <s v="Other Battery"/>
    <s v="Portable"/>
    <s v="Nickel-cadmium"/>
    <n v="0"/>
    <s v="apart"/>
    <x v="2"/>
    <x v="0"/>
    <x v="7"/>
    <b v="1"/>
    <x v="2"/>
    <m/>
    <n v="450"/>
    <n v="475"/>
    <n v="5.2999999999999999E-2"/>
    <s v="unit"/>
    <x v="22"/>
    <x v="2"/>
  </r>
  <r>
    <s v="A107025340"/>
    <s v="Other Battery"/>
    <s v="Portable"/>
    <s v="Nickel-cadmium"/>
    <n v="0"/>
    <s v="apart"/>
    <x v="2"/>
    <x v="0"/>
    <x v="7"/>
    <b v="1"/>
    <x v="2"/>
    <m/>
    <n v="475"/>
    <n v="500"/>
    <n v="5.2999999999999999E-2"/>
    <s v="unit"/>
    <x v="22"/>
    <x v="2"/>
  </r>
  <r>
    <s v="A107025350"/>
    <s v="Other Battery"/>
    <s v="Portable"/>
    <s v="Nickel-cadmium"/>
    <n v="0"/>
    <s v="apart"/>
    <x v="2"/>
    <x v="0"/>
    <x v="7"/>
    <b v="1"/>
    <x v="2"/>
    <m/>
    <n v="500"/>
    <n v="525"/>
    <n v="5.2999999999999999E-2"/>
    <s v="unit"/>
    <x v="22"/>
    <x v="2"/>
  </r>
  <r>
    <s v="A107025360"/>
    <s v="Other Battery"/>
    <s v="Portable"/>
    <s v="Nickel-cadmium"/>
    <n v="0"/>
    <s v="apart"/>
    <x v="2"/>
    <x v="0"/>
    <x v="7"/>
    <b v="1"/>
    <x v="2"/>
    <m/>
    <n v="525"/>
    <n v="550"/>
    <n v="5.2999999999999999E-2"/>
    <s v="unit"/>
    <x v="22"/>
    <x v="2"/>
  </r>
  <r>
    <s v="A107025370"/>
    <s v="Other Battery"/>
    <s v="Portable"/>
    <s v="Nickel-cadmium"/>
    <n v="0"/>
    <s v="apart"/>
    <x v="2"/>
    <x v="0"/>
    <x v="7"/>
    <b v="1"/>
    <x v="2"/>
    <m/>
    <n v="550"/>
    <n v="575"/>
    <n v="5.2999999999999999E-2"/>
    <s v="unit"/>
    <x v="22"/>
    <x v="2"/>
  </r>
  <r>
    <s v="A107025380"/>
    <s v="Other Battery"/>
    <s v="Portable"/>
    <s v="Nickel-cadmium"/>
    <n v="0"/>
    <s v="apart"/>
    <x v="2"/>
    <x v="0"/>
    <x v="7"/>
    <b v="1"/>
    <x v="2"/>
    <m/>
    <n v="575"/>
    <n v="600"/>
    <n v="5.2999999999999999E-2"/>
    <s v="unit"/>
    <x v="22"/>
    <x v="2"/>
  </r>
  <r>
    <s v="A107025390"/>
    <s v="Other Battery"/>
    <s v="Portable"/>
    <s v="Nickel-cadmium"/>
    <n v="0"/>
    <s v="apart"/>
    <x v="2"/>
    <x v="0"/>
    <x v="7"/>
    <b v="1"/>
    <x v="2"/>
    <m/>
    <n v="600"/>
    <n v="625"/>
    <n v="5.2999999999999999E-2"/>
    <s v="unit"/>
    <x v="22"/>
    <x v="2"/>
  </r>
  <r>
    <s v="A107025400"/>
    <s v="Other Battery"/>
    <s v="Portable"/>
    <s v="Nickel-cadmium"/>
    <n v="0"/>
    <s v="apart"/>
    <x v="2"/>
    <x v="0"/>
    <x v="7"/>
    <b v="1"/>
    <x v="2"/>
    <m/>
    <n v="625"/>
    <n v="650"/>
    <n v="5.2999999999999999E-2"/>
    <s v="unit"/>
    <x v="22"/>
    <x v="2"/>
  </r>
  <r>
    <s v="A107025410"/>
    <s v="Other Battery"/>
    <s v="Portable"/>
    <s v="Nickel-cadmium"/>
    <n v="0"/>
    <s v="apart"/>
    <x v="2"/>
    <x v="0"/>
    <x v="7"/>
    <b v="1"/>
    <x v="2"/>
    <m/>
    <n v="650"/>
    <n v="675"/>
    <n v="5.2999999999999999E-2"/>
    <s v="unit"/>
    <x v="22"/>
    <x v="2"/>
  </r>
  <r>
    <s v="A107025420"/>
    <s v="Other Battery"/>
    <s v="Portable"/>
    <s v="Nickel-cadmium"/>
    <n v="0"/>
    <s v="apart"/>
    <x v="2"/>
    <x v="0"/>
    <x v="7"/>
    <b v="1"/>
    <x v="2"/>
    <m/>
    <n v="675"/>
    <n v="700"/>
    <n v="5.2999999999999999E-2"/>
    <s v="unit"/>
    <x v="22"/>
    <x v="2"/>
  </r>
  <r>
    <s v="A107025430"/>
    <s v="Other Battery"/>
    <s v="Portable"/>
    <s v="Nickel-cadmium"/>
    <n v="0"/>
    <s v="apart"/>
    <x v="2"/>
    <x v="0"/>
    <x v="7"/>
    <b v="1"/>
    <x v="2"/>
    <m/>
    <n v="700"/>
    <n v="725"/>
    <n v="5.2999999999999999E-2"/>
    <s v="unit"/>
    <x v="22"/>
    <x v="2"/>
  </r>
  <r>
    <s v="A107035070"/>
    <s v="Other Battery"/>
    <s v="Portable"/>
    <s v="Nickel-cadmium"/>
    <n v="0"/>
    <s v="apart"/>
    <x v="2"/>
    <x v="0"/>
    <x v="7"/>
    <b v="1"/>
    <x v="2"/>
    <m/>
    <n v="50"/>
    <n v="60"/>
    <n v="5.2999999999999999E-2"/>
    <s v="unit"/>
    <x v="23"/>
    <x v="2"/>
  </r>
  <r>
    <s v="A107035080"/>
    <s v="Other Battery"/>
    <s v="Portable"/>
    <s v="Nickel-cadmium"/>
    <n v="0"/>
    <s v="apart"/>
    <x v="2"/>
    <x v="0"/>
    <x v="7"/>
    <b v="1"/>
    <x v="2"/>
    <m/>
    <n v="60"/>
    <n v="70"/>
    <n v="5.2999999999999999E-2"/>
    <s v="unit"/>
    <x v="23"/>
    <x v="2"/>
  </r>
  <r>
    <s v="A107035090"/>
    <s v="Other Battery"/>
    <s v="Portable"/>
    <s v="Nickel-cadmium"/>
    <n v="0"/>
    <s v="apart"/>
    <x v="2"/>
    <x v="0"/>
    <x v="7"/>
    <b v="1"/>
    <x v="2"/>
    <m/>
    <n v="70"/>
    <n v="80"/>
    <n v="5.2999999999999999E-2"/>
    <s v="unit"/>
    <x v="23"/>
    <x v="2"/>
  </r>
  <r>
    <s v="A107035100"/>
    <s v="Other Battery"/>
    <s v="Portable"/>
    <s v="Nickel-cadmium"/>
    <n v="0"/>
    <s v="apart"/>
    <x v="2"/>
    <x v="0"/>
    <x v="7"/>
    <b v="1"/>
    <x v="2"/>
    <m/>
    <n v="80"/>
    <n v="90"/>
    <n v="5.2999999999999999E-2"/>
    <s v="unit"/>
    <x v="23"/>
    <x v="2"/>
  </r>
  <r>
    <s v="A107035110"/>
    <s v="Other Battery"/>
    <s v="Portable"/>
    <s v="Nickel-cadmium"/>
    <n v="0"/>
    <s v="apart"/>
    <x v="2"/>
    <x v="0"/>
    <x v="7"/>
    <b v="1"/>
    <x v="2"/>
    <m/>
    <n v="90"/>
    <n v="100"/>
    <n v="5.2999999999999999E-2"/>
    <s v="unit"/>
    <x v="23"/>
    <x v="2"/>
  </r>
  <r>
    <s v="A107035120"/>
    <s v="Other Battery"/>
    <s v="Portable"/>
    <s v="Nickel-cadmium"/>
    <n v="0"/>
    <s v="apart"/>
    <x v="2"/>
    <x v="0"/>
    <x v="7"/>
    <b v="1"/>
    <x v="2"/>
    <m/>
    <n v="100"/>
    <n v="110"/>
    <n v="5.2999999999999999E-2"/>
    <s v="unit"/>
    <x v="23"/>
    <x v="2"/>
  </r>
  <r>
    <s v="A107035125"/>
    <s v="Other Battery"/>
    <s v="Portable"/>
    <s v="Nickel-cadmium"/>
    <n v="0"/>
    <s v="apart"/>
    <x v="2"/>
    <x v="0"/>
    <x v="7"/>
    <b v="1"/>
    <x v="2"/>
    <m/>
    <n v="110"/>
    <n v="120"/>
    <n v="5.2999999999999999E-2"/>
    <s v="unit"/>
    <x v="23"/>
    <x v="2"/>
  </r>
  <r>
    <s v="A107035130"/>
    <s v="Other Battery"/>
    <s v="Portable"/>
    <s v="Nickel-cadmium"/>
    <n v="0"/>
    <s v="apart"/>
    <x v="2"/>
    <x v="0"/>
    <x v="7"/>
    <b v="1"/>
    <x v="2"/>
    <m/>
    <n v="120"/>
    <n v="130"/>
    <n v="5.2999999999999999E-2"/>
    <s v="unit"/>
    <x v="23"/>
    <x v="2"/>
  </r>
  <r>
    <s v="A107035140"/>
    <s v="Other Battery"/>
    <s v="Portable"/>
    <s v="Nickel-cadmium"/>
    <n v="0"/>
    <s v="apart"/>
    <x v="2"/>
    <x v="0"/>
    <x v="7"/>
    <b v="1"/>
    <x v="2"/>
    <m/>
    <n v="130"/>
    <n v="140"/>
    <n v="5.2999999999999999E-2"/>
    <s v="unit"/>
    <x v="23"/>
    <x v="2"/>
  </r>
  <r>
    <s v="A107035150"/>
    <s v="Other Battery"/>
    <s v="Portable"/>
    <s v="Nickel-cadmium"/>
    <n v="0"/>
    <s v="apart"/>
    <x v="2"/>
    <x v="0"/>
    <x v="7"/>
    <b v="1"/>
    <x v="2"/>
    <m/>
    <n v="140"/>
    <n v="150"/>
    <n v="5.2999999999999999E-2"/>
    <s v="unit"/>
    <x v="23"/>
    <x v="2"/>
  </r>
  <r>
    <s v="A107035160"/>
    <s v="Other Battery"/>
    <s v="Portable"/>
    <s v="Nickel-cadmium"/>
    <n v="0"/>
    <s v="apart"/>
    <x v="2"/>
    <x v="0"/>
    <x v="7"/>
    <b v="1"/>
    <x v="2"/>
    <m/>
    <n v="150"/>
    <n v="160"/>
    <n v="5.2999999999999999E-2"/>
    <s v="unit"/>
    <x v="23"/>
    <x v="2"/>
  </r>
  <r>
    <s v="A107035170"/>
    <s v="Other Battery"/>
    <s v="Portable"/>
    <s v="Nickel-cadmium"/>
    <n v="0"/>
    <s v="apart"/>
    <x v="2"/>
    <x v="0"/>
    <x v="7"/>
    <b v="1"/>
    <x v="2"/>
    <m/>
    <n v="160"/>
    <n v="170"/>
    <n v="5.2999999999999999E-2"/>
    <s v="unit"/>
    <x v="23"/>
    <x v="2"/>
  </r>
  <r>
    <s v="A107035180"/>
    <s v="Other Battery"/>
    <s v="Portable"/>
    <s v="Nickel-cadmium"/>
    <n v="0"/>
    <s v="apart"/>
    <x v="2"/>
    <x v="0"/>
    <x v="7"/>
    <b v="1"/>
    <x v="2"/>
    <m/>
    <n v="170"/>
    <n v="180"/>
    <n v="5.2999999999999999E-2"/>
    <s v="unit"/>
    <x v="23"/>
    <x v="2"/>
  </r>
  <r>
    <s v="A107035190"/>
    <s v="Other Battery"/>
    <s v="Portable"/>
    <s v="Nickel-cadmium"/>
    <n v="0"/>
    <s v="apart"/>
    <x v="2"/>
    <x v="0"/>
    <x v="7"/>
    <b v="1"/>
    <x v="2"/>
    <m/>
    <n v="180"/>
    <n v="190"/>
    <n v="5.2999999999999999E-2"/>
    <s v="unit"/>
    <x v="23"/>
    <x v="2"/>
  </r>
  <r>
    <s v="A107035200"/>
    <s v="Other Battery"/>
    <s v="Portable"/>
    <s v="Nickel-cadmium"/>
    <n v="0"/>
    <s v="apart"/>
    <x v="2"/>
    <x v="0"/>
    <x v="7"/>
    <b v="1"/>
    <x v="2"/>
    <m/>
    <n v="190"/>
    <n v="200"/>
    <n v="5.2999999999999999E-2"/>
    <s v="unit"/>
    <x v="23"/>
    <x v="2"/>
  </r>
  <r>
    <s v="A107035210"/>
    <s v="Other Battery"/>
    <s v="Portable"/>
    <s v="Nickel-cadmium"/>
    <n v="0"/>
    <s v="apart"/>
    <x v="2"/>
    <x v="0"/>
    <x v="7"/>
    <b v="1"/>
    <x v="2"/>
    <m/>
    <n v="200"/>
    <n v="210"/>
    <n v="5.2999999999999999E-2"/>
    <s v="unit"/>
    <x v="23"/>
    <x v="2"/>
  </r>
  <r>
    <s v="A107035220"/>
    <s v="Other Battery"/>
    <s v="Portable"/>
    <s v="Nickel-cadmium"/>
    <n v="0"/>
    <s v="apart"/>
    <x v="2"/>
    <x v="0"/>
    <x v="7"/>
    <b v="1"/>
    <x v="2"/>
    <m/>
    <n v="210"/>
    <n v="220"/>
    <n v="5.2999999999999999E-2"/>
    <s v="unit"/>
    <x v="23"/>
    <x v="2"/>
  </r>
  <r>
    <s v="A107045040"/>
    <s v="Other Battery"/>
    <s v="Portable"/>
    <s v="Nickel-cadmium"/>
    <n v="0"/>
    <s v="apart"/>
    <x v="2"/>
    <x v="0"/>
    <x v="7"/>
    <b v="1"/>
    <x v="2"/>
    <m/>
    <n v="20"/>
    <n v="30"/>
    <n v="5.2999999999999999E-2"/>
    <s v="unit"/>
    <x v="24"/>
    <x v="2"/>
  </r>
  <r>
    <s v="A107045050"/>
    <s v="Other Battery"/>
    <s v="Portable"/>
    <s v="Nickel-cadmium"/>
    <n v="0"/>
    <s v="apart"/>
    <x v="2"/>
    <x v="0"/>
    <x v="7"/>
    <b v="1"/>
    <x v="2"/>
    <m/>
    <n v="30"/>
    <n v="40"/>
    <n v="5.2999999999999999E-2"/>
    <s v="unit"/>
    <x v="24"/>
    <x v="2"/>
  </r>
  <r>
    <s v="A107045060"/>
    <s v="Other Battery"/>
    <s v="Portable"/>
    <s v="Nickel-cadmium"/>
    <n v="0"/>
    <s v="apart"/>
    <x v="2"/>
    <x v="0"/>
    <x v="7"/>
    <b v="1"/>
    <x v="2"/>
    <m/>
    <n v="40"/>
    <n v="50"/>
    <n v="5.2999999999999999E-2"/>
    <s v="unit"/>
    <x v="24"/>
    <x v="2"/>
  </r>
  <r>
    <s v="A107045070"/>
    <s v="Other Battery"/>
    <s v="Portable"/>
    <s v="Nickel-cadmium"/>
    <n v="0"/>
    <s v="apart"/>
    <x v="2"/>
    <x v="0"/>
    <x v="7"/>
    <b v="1"/>
    <x v="2"/>
    <m/>
    <n v="50"/>
    <n v="60"/>
    <n v="5.2999999999999999E-2"/>
    <s v="unit"/>
    <x v="24"/>
    <x v="2"/>
  </r>
  <r>
    <s v="A107045080"/>
    <s v="Other Battery"/>
    <s v="Portable"/>
    <s v="Nickel-cadmium"/>
    <n v="0"/>
    <s v="apart"/>
    <x v="2"/>
    <x v="0"/>
    <x v="7"/>
    <b v="1"/>
    <x v="2"/>
    <m/>
    <n v="60"/>
    <n v="70"/>
    <n v="5.2999999999999999E-2"/>
    <s v="unit"/>
    <x v="24"/>
    <x v="2"/>
  </r>
  <r>
    <s v="A107045090"/>
    <s v="Other Battery"/>
    <s v="Portable"/>
    <s v="Nickel-cadmium"/>
    <n v="0"/>
    <s v="apart"/>
    <x v="2"/>
    <x v="0"/>
    <x v="7"/>
    <b v="1"/>
    <x v="2"/>
    <m/>
    <n v="70"/>
    <n v="80"/>
    <n v="5.2999999999999999E-2"/>
    <s v="unit"/>
    <x v="24"/>
    <x v="2"/>
  </r>
  <r>
    <s v="A107045100"/>
    <s v="Other Battery"/>
    <s v="Portable"/>
    <s v="Nickel-cadmium"/>
    <n v="0"/>
    <s v="apart"/>
    <x v="2"/>
    <x v="0"/>
    <x v="7"/>
    <b v="1"/>
    <x v="2"/>
    <m/>
    <n v="80"/>
    <n v="90"/>
    <n v="5.2999999999999999E-2"/>
    <s v="unit"/>
    <x v="24"/>
    <x v="2"/>
  </r>
  <r>
    <s v="A107045110"/>
    <s v="Other Battery"/>
    <s v="Portable"/>
    <s v="Nickel-cadmium"/>
    <n v="0"/>
    <s v="apart"/>
    <x v="2"/>
    <x v="0"/>
    <x v="7"/>
    <b v="1"/>
    <x v="2"/>
    <m/>
    <n v="90"/>
    <n v="100"/>
    <n v="5.2999999999999999E-2"/>
    <s v="unit"/>
    <x v="13"/>
    <x v="3"/>
  </r>
  <r>
    <s v="A107045120"/>
    <s v="Other Battery"/>
    <s v="Portable"/>
    <s v="Nickel-cadmium"/>
    <n v="0"/>
    <s v="apart"/>
    <x v="2"/>
    <x v="0"/>
    <x v="7"/>
    <b v="1"/>
    <x v="2"/>
    <m/>
    <n v="100"/>
    <n v="110"/>
    <n v="5.2999999999999999E-2"/>
    <s v="unit"/>
    <x v="13"/>
    <x v="3"/>
  </r>
  <r>
    <s v="A107045125"/>
    <s v="Other Battery"/>
    <s v="Portable"/>
    <s v="Nickel-cadmium"/>
    <n v="0"/>
    <s v="apart"/>
    <x v="2"/>
    <x v="0"/>
    <x v="7"/>
    <b v="1"/>
    <x v="2"/>
    <m/>
    <n v="110"/>
    <n v="120"/>
    <n v="5.2999999999999999E-2"/>
    <s v="unit"/>
    <x v="13"/>
    <x v="3"/>
  </r>
  <r>
    <s v="A107045130"/>
    <s v="Other Battery"/>
    <s v="Portable"/>
    <s v="Nickel-cadmium"/>
    <n v="0"/>
    <s v="apart"/>
    <x v="2"/>
    <x v="0"/>
    <x v="7"/>
    <b v="1"/>
    <x v="2"/>
    <m/>
    <n v="120"/>
    <n v="130"/>
    <n v="5.2999999999999999E-2"/>
    <s v="unit"/>
    <x v="13"/>
    <x v="3"/>
  </r>
  <r>
    <s v="A107065250"/>
    <s v="Other Battery"/>
    <s v="Portable"/>
    <s v="Nickel-cadmium"/>
    <n v="0"/>
    <s v="apart"/>
    <x v="2"/>
    <x v="0"/>
    <x v="7"/>
    <b v="1"/>
    <x v="2"/>
    <m/>
    <n v="280"/>
    <n v="300"/>
    <n v="5.2999999999999999E-2"/>
    <s v="unit"/>
    <x v="25"/>
    <x v="2"/>
  </r>
  <r>
    <s v="A107065260"/>
    <s v="Other Battery"/>
    <s v="Portable"/>
    <s v="Nickel-cadmium"/>
    <n v="0"/>
    <s v="apart"/>
    <x v="2"/>
    <x v="0"/>
    <x v="7"/>
    <b v="1"/>
    <x v="2"/>
    <m/>
    <n v="300"/>
    <n v="320"/>
    <n v="5.2999999999999999E-2"/>
    <s v="unit"/>
    <x v="25"/>
    <x v="2"/>
  </r>
  <r>
    <s v="A107065270"/>
    <s v="Other Battery"/>
    <s v="Portable"/>
    <s v="Nickel-cadmium"/>
    <n v="0"/>
    <s v="apart"/>
    <x v="2"/>
    <x v="0"/>
    <x v="7"/>
    <b v="1"/>
    <x v="2"/>
    <m/>
    <n v="320"/>
    <n v="340"/>
    <n v="5.2999999999999999E-2"/>
    <s v="unit"/>
    <x v="25"/>
    <x v="2"/>
  </r>
  <r>
    <s v="A107065280"/>
    <s v="Other Battery"/>
    <s v="Portable"/>
    <s v="Nickel-cadmium"/>
    <n v="0"/>
    <s v="apart"/>
    <x v="2"/>
    <x v="0"/>
    <x v="7"/>
    <b v="1"/>
    <x v="2"/>
    <m/>
    <n v="340"/>
    <n v="360"/>
    <n v="5.2999999999999999E-2"/>
    <s v="unit"/>
    <x v="25"/>
    <x v="2"/>
  </r>
  <r>
    <s v="A107065290"/>
    <s v="Other Battery"/>
    <s v="Portable"/>
    <s v="Nickel-cadmium"/>
    <n v="0"/>
    <s v="apart"/>
    <x v="2"/>
    <x v="0"/>
    <x v="7"/>
    <b v="1"/>
    <x v="2"/>
    <m/>
    <n v="360"/>
    <n v="380"/>
    <n v="5.2999999999999999E-2"/>
    <s v="unit"/>
    <x v="25"/>
    <x v="2"/>
  </r>
  <r>
    <s v="A107065300"/>
    <s v="Other Battery"/>
    <s v="Portable"/>
    <s v="Nickel-cadmium"/>
    <n v="0"/>
    <s v="apart"/>
    <x v="2"/>
    <x v="0"/>
    <x v="7"/>
    <b v="1"/>
    <x v="2"/>
    <m/>
    <n v="380"/>
    <n v="400"/>
    <n v="5.2999999999999999E-2"/>
    <s v="unit"/>
    <x v="25"/>
    <x v="2"/>
  </r>
  <r>
    <s v="A107065310"/>
    <s v="Other Battery"/>
    <s v="Portable"/>
    <s v="Nickel-cadmium"/>
    <n v="0"/>
    <s v="apart"/>
    <x v="2"/>
    <x v="0"/>
    <x v="7"/>
    <b v="1"/>
    <x v="2"/>
    <m/>
    <n v="400"/>
    <n v="425"/>
    <n v="5.2999999999999999E-2"/>
    <s v="unit"/>
    <x v="25"/>
    <x v="2"/>
  </r>
  <r>
    <s v="A107065320"/>
    <s v="Other Battery"/>
    <s v="Portable"/>
    <s v="Nickel-cadmium"/>
    <n v="0"/>
    <s v="apart"/>
    <x v="2"/>
    <x v="0"/>
    <x v="7"/>
    <b v="1"/>
    <x v="2"/>
    <m/>
    <n v="425"/>
    <n v="450"/>
    <n v="5.2999999999999999E-2"/>
    <s v="unit"/>
    <x v="25"/>
    <x v="2"/>
  </r>
  <r>
    <s v="A107065330"/>
    <s v="Other Battery"/>
    <s v="Portable"/>
    <s v="Nickel-cadmium"/>
    <n v="0"/>
    <s v="apart"/>
    <x v="2"/>
    <x v="0"/>
    <x v="7"/>
    <b v="1"/>
    <x v="2"/>
    <m/>
    <n v="450"/>
    <n v="475"/>
    <n v="5.2999999999999999E-2"/>
    <s v="unit"/>
    <x v="25"/>
    <x v="2"/>
  </r>
  <r>
    <s v="A107065340"/>
    <s v="Other Battery"/>
    <s v="Portable"/>
    <s v="Nickel-cadmium"/>
    <n v="0"/>
    <s v="apart"/>
    <x v="2"/>
    <x v="0"/>
    <x v="7"/>
    <b v="1"/>
    <x v="2"/>
    <m/>
    <n v="475"/>
    <n v="500"/>
    <n v="5.2999999999999999E-2"/>
    <s v="unit"/>
    <x v="25"/>
    <x v="2"/>
  </r>
  <r>
    <s v="A107065350"/>
    <s v="Other Battery"/>
    <s v="Portable"/>
    <s v="Nickel-cadmium"/>
    <n v="0"/>
    <s v="apart"/>
    <x v="2"/>
    <x v="0"/>
    <x v="7"/>
    <b v="1"/>
    <x v="2"/>
    <m/>
    <n v="500"/>
    <n v="525"/>
    <n v="5.2999999999999999E-2"/>
    <s v="unit"/>
    <x v="25"/>
    <x v="2"/>
  </r>
  <r>
    <s v="A107065360"/>
    <s v="Other Battery"/>
    <s v="Portable"/>
    <s v="Nickel-cadmium"/>
    <n v="0"/>
    <s v="apart"/>
    <x v="2"/>
    <x v="0"/>
    <x v="7"/>
    <b v="1"/>
    <x v="2"/>
    <m/>
    <n v="525"/>
    <n v="550"/>
    <n v="5.2999999999999999E-2"/>
    <s v="unit"/>
    <x v="25"/>
    <x v="2"/>
  </r>
  <r>
    <s v="A107065370"/>
    <s v="Other Battery"/>
    <s v="Portable"/>
    <s v="Nickel-cadmium"/>
    <n v="0"/>
    <s v="apart"/>
    <x v="2"/>
    <x v="0"/>
    <x v="7"/>
    <b v="1"/>
    <x v="2"/>
    <m/>
    <n v="550"/>
    <n v="575"/>
    <n v="5.2999999999999999E-2"/>
    <s v="unit"/>
    <x v="25"/>
    <x v="2"/>
  </r>
  <r>
    <s v="A107065380"/>
    <s v="Other Battery"/>
    <s v="Portable"/>
    <s v="Nickel-cadmium"/>
    <n v="0"/>
    <s v="apart"/>
    <x v="2"/>
    <x v="0"/>
    <x v="7"/>
    <b v="1"/>
    <x v="2"/>
    <m/>
    <n v="575"/>
    <n v="600"/>
    <n v="5.2999999999999999E-2"/>
    <s v="unit"/>
    <x v="25"/>
    <x v="2"/>
  </r>
  <r>
    <s v="A107065390"/>
    <s v="Other Battery"/>
    <s v="Portable"/>
    <s v="Nickel-cadmium"/>
    <n v="0"/>
    <s v="apart"/>
    <x v="2"/>
    <x v="0"/>
    <x v="7"/>
    <b v="1"/>
    <x v="2"/>
    <m/>
    <n v="600"/>
    <n v="625"/>
    <n v="5.2999999999999999E-2"/>
    <s v="unit"/>
    <x v="25"/>
    <x v="2"/>
  </r>
  <r>
    <s v="A107065400"/>
    <s v="Other Battery"/>
    <s v="Portable"/>
    <s v="Nickel-cadmium"/>
    <n v="0"/>
    <s v="apart"/>
    <x v="2"/>
    <x v="0"/>
    <x v="7"/>
    <b v="1"/>
    <x v="2"/>
    <m/>
    <n v="625"/>
    <n v="650"/>
    <n v="5.2999999999999999E-2"/>
    <s v="unit"/>
    <x v="25"/>
    <x v="2"/>
  </r>
  <r>
    <s v="A107065405"/>
    <s v="#CALC!"/>
    <s v="#CALC!"/>
    <s v="#CALC!"/>
    <s v="#CALC!"/>
    <s v="apart"/>
    <x v="2"/>
    <x v="0"/>
    <x v="7"/>
    <b v="1"/>
    <x v="3"/>
    <m/>
    <n v="650"/>
    <n v="675"/>
    <n v="5.2999999999999999E-2"/>
    <s v="unit"/>
    <x v="25"/>
    <x v="2"/>
  </r>
  <r>
    <s v="A107065410"/>
    <s v="Other Battery"/>
    <s v="Portable"/>
    <s v="Nickel-cadmium"/>
    <n v="0"/>
    <s v="apart"/>
    <x v="2"/>
    <x v="0"/>
    <x v="7"/>
    <b v="1"/>
    <x v="2"/>
    <m/>
    <n v="675"/>
    <n v="700"/>
    <n v="5.2999999999999999E-2"/>
    <s v="unit"/>
    <x v="25"/>
    <x v="2"/>
  </r>
  <r>
    <s v="A107065415"/>
    <s v="#CALC!"/>
    <s v="#CALC!"/>
    <s v="#CALC!"/>
    <s v="#CALC!"/>
    <s v="apart"/>
    <x v="2"/>
    <x v="0"/>
    <x v="7"/>
    <b v="1"/>
    <x v="3"/>
    <m/>
    <n v="700"/>
    <n v="725"/>
    <n v="5.2999999999999999E-2"/>
    <s v="unit"/>
    <x v="25"/>
    <x v="2"/>
  </r>
  <r>
    <s v="A107065420"/>
    <s v="Other Battery"/>
    <s v="Portable"/>
    <s v="Nickel-cadmium"/>
    <n v="0"/>
    <s v="apart"/>
    <x v="2"/>
    <x v="0"/>
    <x v="7"/>
    <b v="1"/>
    <x v="2"/>
    <m/>
    <n v="725"/>
    <n v="750"/>
    <n v="5.2999999999999999E-2"/>
    <s v="unit"/>
    <x v="25"/>
    <x v="2"/>
  </r>
  <r>
    <s v="A107065425"/>
    <s v="#CALC!"/>
    <s v="#CALC!"/>
    <s v="#CALC!"/>
    <s v="#CALC!"/>
    <s v="apart"/>
    <x v="2"/>
    <x v="0"/>
    <x v="7"/>
    <b v="1"/>
    <x v="3"/>
    <m/>
    <n v="750"/>
    <n v="775"/>
    <n v="5.2999999999999999E-2"/>
    <s v="unit"/>
    <x v="25"/>
    <x v="2"/>
  </r>
  <r>
    <s v="A107065430"/>
    <s v="Other Battery"/>
    <s v="Portable"/>
    <s v="Nickel-cadmium"/>
    <n v="0"/>
    <s v="apart"/>
    <x v="2"/>
    <x v="0"/>
    <x v="7"/>
    <b v="1"/>
    <x v="2"/>
    <m/>
    <n v="775"/>
    <n v="800"/>
    <n v="5.2999999999999999E-2"/>
    <s v="unit"/>
    <x v="25"/>
    <x v="2"/>
  </r>
  <r>
    <s v="A107065435"/>
    <s v="#CALC!"/>
    <s v="#CALC!"/>
    <s v="#CALC!"/>
    <s v="#CALC!"/>
    <s v="apart"/>
    <x v="2"/>
    <x v="0"/>
    <x v="7"/>
    <b v="1"/>
    <x v="3"/>
    <m/>
    <n v="800"/>
    <n v="825"/>
    <n v="5.2999999999999999E-2"/>
    <s v="unit"/>
    <x v="25"/>
    <x v="2"/>
  </r>
  <r>
    <s v="A107065440"/>
    <s v="Other Battery"/>
    <s v="Portable"/>
    <s v="Nickel-cadmium"/>
    <n v="0"/>
    <s v="apart"/>
    <x v="2"/>
    <x v="0"/>
    <x v="7"/>
    <b v="1"/>
    <x v="2"/>
    <m/>
    <n v="825"/>
    <n v="850"/>
    <n v="5.2999999999999999E-2"/>
    <s v="unit"/>
    <x v="25"/>
    <x v="2"/>
  </r>
  <r>
    <s v="A107065445"/>
    <s v="#CALC!"/>
    <s v="#CALC!"/>
    <s v="#CALC!"/>
    <s v="#CALC!"/>
    <s v="apart"/>
    <x v="2"/>
    <x v="0"/>
    <x v="7"/>
    <b v="1"/>
    <x v="3"/>
    <m/>
    <n v="850"/>
    <n v="875"/>
    <n v="5.2999999999999999E-2"/>
    <s v="unit"/>
    <x v="25"/>
    <x v="2"/>
  </r>
  <r>
    <s v="A107065450"/>
    <s v="Other Battery"/>
    <s v="Portable"/>
    <s v="Nickel-cadmium"/>
    <n v="0"/>
    <s v="apart"/>
    <x v="2"/>
    <x v="0"/>
    <x v="7"/>
    <b v="1"/>
    <x v="2"/>
    <m/>
    <n v="875"/>
    <n v="900"/>
    <n v="5.2999999999999999E-2"/>
    <s v="unit"/>
    <x v="25"/>
    <x v="2"/>
  </r>
  <r>
    <s v="A107065455"/>
    <s v="#CALC!"/>
    <s v="#CALC!"/>
    <s v="#CALC!"/>
    <s v="#CALC!"/>
    <s v="apart"/>
    <x v="2"/>
    <x v="0"/>
    <x v="7"/>
    <b v="1"/>
    <x v="3"/>
    <m/>
    <n v="900"/>
    <n v="925"/>
    <n v="5.2999999999999999E-2"/>
    <s v="unit"/>
    <x v="25"/>
    <x v="2"/>
  </r>
  <r>
    <s v="A107065460"/>
    <s v="Other Battery"/>
    <s v="Portable"/>
    <s v="Nickel-cadmium"/>
    <n v="0"/>
    <s v="apart"/>
    <x v="2"/>
    <x v="0"/>
    <x v="7"/>
    <b v="1"/>
    <x v="2"/>
    <m/>
    <n v="925"/>
    <n v="950"/>
    <n v="5.2999999999999999E-2"/>
    <s v="unit"/>
    <x v="25"/>
    <x v="2"/>
  </r>
  <r>
    <s v="A107065465"/>
    <s v="#CALC!"/>
    <s v="#CALC!"/>
    <s v="#CALC!"/>
    <s v="#CALC!"/>
    <s v="apart"/>
    <x v="2"/>
    <x v="0"/>
    <x v="7"/>
    <b v="1"/>
    <x v="3"/>
    <m/>
    <n v="950"/>
    <n v="975"/>
    <n v="5.2999999999999999E-2"/>
    <s v="unit"/>
    <x v="25"/>
    <x v="2"/>
  </r>
  <r>
    <s v="A107065470"/>
    <s v="Other Battery"/>
    <s v="Portable"/>
    <s v="Nickel-cadmium"/>
    <n v="0"/>
    <s v="apart"/>
    <x v="2"/>
    <x v="0"/>
    <x v="7"/>
    <b v="1"/>
    <x v="2"/>
    <m/>
    <n v="975"/>
    <n v="1000"/>
    <n v="5.2999999999999999E-2"/>
    <s v="unit"/>
    <x v="25"/>
    <x v="2"/>
  </r>
  <r>
    <s v="A107065475"/>
    <s v="#CALC!"/>
    <s v="#CALC!"/>
    <s v="#CALC!"/>
    <s v="#CALC!"/>
    <s v="apart"/>
    <x v="2"/>
    <x v="0"/>
    <x v="7"/>
    <b v="1"/>
    <x v="3"/>
    <m/>
    <n v="1000"/>
    <n v="1025"/>
    <n v="5.2999999999999999E-2"/>
    <s v="unit"/>
    <x v="25"/>
    <x v="2"/>
  </r>
  <r>
    <s v="A107065480"/>
    <s v="Other Battery"/>
    <s v="Portable"/>
    <s v="Nickel-cadmium"/>
    <n v="0"/>
    <s v="apart"/>
    <x v="2"/>
    <x v="0"/>
    <x v="7"/>
    <b v="1"/>
    <x v="2"/>
    <m/>
    <n v="1025"/>
    <n v="1050"/>
    <n v="5.2999999999999999E-2"/>
    <s v="unit"/>
    <x v="25"/>
    <x v="2"/>
  </r>
  <r>
    <s v="A107065485"/>
    <s v="#CALC!"/>
    <s v="#CALC!"/>
    <s v="#CALC!"/>
    <s v="#CALC!"/>
    <s v="apart"/>
    <x v="2"/>
    <x v="0"/>
    <x v="7"/>
    <b v="1"/>
    <x v="3"/>
    <m/>
    <n v="1050"/>
    <n v="1075"/>
    <n v="5.2999999999999999E-2"/>
    <s v="unit"/>
    <x v="25"/>
    <x v="2"/>
  </r>
  <r>
    <s v="A107065490"/>
    <s v="Other Battery"/>
    <s v="Portable"/>
    <s v="Nickel-cadmium"/>
    <n v="0"/>
    <s v="apart"/>
    <x v="2"/>
    <x v="0"/>
    <x v="7"/>
    <b v="1"/>
    <x v="2"/>
    <m/>
    <n v="1075"/>
    <n v="1100"/>
    <n v="5.2999999999999999E-2"/>
    <s v="unit"/>
    <x v="25"/>
    <x v="2"/>
  </r>
  <r>
    <s v="A107065495"/>
    <s v="#CALC!"/>
    <s v="#CALC!"/>
    <s v="#CALC!"/>
    <s v="#CALC!"/>
    <s v="apart"/>
    <x v="2"/>
    <x v="0"/>
    <x v="7"/>
    <b v="1"/>
    <x v="3"/>
    <m/>
    <n v="1100"/>
    <n v="1125"/>
    <n v="5.2999999999999999E-2"/>
    <s v="unit"/>
    <x v="25"/>
    <x v="2"/>
  </r>
  <r>
    <s v="A107065500"/>
    <s v="Other Battery"/>
    <s v="Portable"/>
    <s v="Nickel-cadmium"/>
    <n v="0"/>
    <s v="apart"/>
    <x v="2"/>
    <x v="0"/>
    <x v="7"/>
    <b v="1"/>
    <x v="2"/>
    <m/>
    <n v="1125"/>
    <n v="1150"/>
    <n v="5.2999999999999999E-2"/>
    <s v="unit"/>
    <x v="25"/>
    <x v="2"/>
  </r>
  <r>
    <s v="A107065505"/>
    <s v="#CALC!"/>
    <s v="#CALC!"/>
    <s v="#CALC!"/>
    <s v="#CALC!"/>
    <s v="apart"/>
    <x v="2"/>
    <x v="0"/>
    <x v="7"/>
    <b v="1"/>
    <x v="3"/>
    <m/>
    <n v="1150"/>
    <n v="1175"/>
    <n v="5.2999999999999999E-2"/>
    <s v="unit"/>
    <x v="25"/>
    <x v="2"/>
  </r>
  <r>
    <s v="A107065510"/>
    <s v="Other Battery"/>
    <s v="Portable"/>
    <s v="Nickel-cadmium"/>
    <n v="0"/>
    <s v="apart"/>
    <x v="2"/>
    <x v="0"/>
    <x v="7"/>
    <b v="1"/>
    <x v="2"/>
    <m/>
    <n v="1175"/>
    <n v="1200"/>
    <n v="5.2999999999999999E-2"/>
    <s v="unit"/>
    <x v="25"/>
    <x v="2"/>
  </r>
  <r>
    <s v="A107065515"/>
    <s v="#CALC!"/>
    <s v="#CALC!"/>
    <s v="#CALC!"/>
    <s v="#CALC!"/>
    <s v="apart"/>
    <x v="2"/>
    <x v="0"/>
    <x v="7"/>
    <b v="1"/>
    <x v="3"/>
    <m/>
    <n v="1200"/>
    <n v="1225"/>
    <n v="5.2999999999999999E-2"/>
    <s v="unit"/>
    <x v="25"/>
    <x v="2"/>
  </r>
  <r>
    <s v="A107065520"/>
    <s v="Other Battery"/>
    <s v="Portable"/>
    <s v="Nickel-cadmium"/>
    <n v="0"/>
    <s v="apart"/>
    <x v="2"/>
    <x v="0"/>
    <x v="7"/>
    <b v="1"/>
    <x v="2"/>
    <m/>
    <n v="1225"/>
    <n v="1250"/>
    <n v="5.2999999999999999E-2"/>
    <s v="unit"/>
    <x v="25"/>
    <x v="2"/>
  </r>
  <r>
    <s v="A107065525"/>
    <s v="#CALC!"/>
    <s v="#CALC!"/>
    <s v="#CALC!"/>
    <s v="#CALC!"/>
    <s v="apart"/>
    <x v="2"/>
    <x v="0"/>
    <x v="7"/>
    <b v="1"/>
    <x v="3"/>
    <m/>
    <n v="1250"/>
    <n v="1275"/>
    <n v="5.2999999999999999E-2"/>
    <s v="unit"/>
    <x v="25"/>
    <x v="2"/>
  </r>
  <r>
    <s v="A107065530"/>
    <s v="Other Battery"/>
    <s v="Portable"/>
    <s v="Nickel-cadmium"/>
    <n v="0"/>
    <s v="apart"/>
    <x v="2"/>
    <x v="0"/>
    <x v="7"/>
    <b v="1"/>
    <x v="2"/>
    <m/>
    <n v="1275"/>
    <n v="1300"/>
    <n v="5.2999999999999999E-2"/>
    <s v="unit"/>
    <x v="25"/>
    <x v="2"/>
  </r>
  <r>
    <s v="A107065535"/>
    <s v="#CALC!"/>
    <s v="#CALC!"/>
    <s v="#CALC!"/>
    <s v="#CALC!"/>
    <s v="apart"/>
    <x v="2"/>
    <x v="0"/>
    <x v="7"/>
    <b v="1"/>
    <x v="3"/>
    <m/>
    <n v="1300"/>
    <n v="1325"/>
    <n v="5.2999999999999999E-2"/>
    <s v="unit"/>
    <x v="25"/>
    <x v="2"/>
  </r>
  <r>
    <s v="A107065540"/>
    <s v="Other Battery"/>
    <s v="Portable"/>
    <s v="Nickel-cadmium"/>
    <n v="0"/>
    <s v="apart"/>
    <x v="2"/>
    <x v="0"/>
    <x v="7"/>
    <b v="1"/>
    <x v="2"/>
    <m/>
    <n v="1325"/>
    <n v="1350"/>
    <n v="5.2999999999999999E-2"/>
    <s v="unit"/>
    <x v="25"/>
    <x v="2"/>
  </r>
  <r>
    <s v="A107065545"/>
    <s v="#CALC!"/>
    <s v="#CALC!"/>
    <s v="#CALC!"/>
    <s v="#CALC!"/>
    <s v="apart"/>
    <x v="2"/>
    <x v="0"/>
    <x v="7"/>
    <b v="1"/>
    <x v="3"/>
    <m/>
    <n v="1350"/>
    <n v="1375"/>
    <n v="5.2999999999999999E-2"/>
    <s v="unit"/>
    <x v="25"/>
    <x v="2"/>
  </r>
  <r>
    <s v="A107065550"/>
    <s v="Other Battery"/>
    <s v="Portable"/>
    <s v="Nickel-cadmium"/>
    <n v="0"/>
    <s v="apart"/>
    <x v="2"/>
    <x v="0"/>
    <x v="7"/>
    <b v="1"/>
    <x v="2"/>
    <m/>
    <n v="1375"/>
    <n v="1400"/>
    <n v="5.2999999999999999E-2"/>
    <s v="unit"/>
    <x v="25"/>
    <x v="2"/>
  </r>
  <r>
    <s v="A107065555"/>
    <s v="#CALC!"/>
    <s v="#CALC!"/>
    <s v="#CALC!"/>
    <s v="#CALC!"/>
    <s v="apart"/>
    <x v="2"/>
    <x v="0"/>
    <x v="7"/>
    <b v="1"/>
    <x v="3"/>
    <m/>
    <n v="1400"/>
    <n v="1425"/>
    <n v="5.2999999999999999E-2"/>
    <s v="unit"/>
    <x v="25"/>
    <x v="2"/>
  </r>
  <r>
    <s v="A107065560"/>
    <s v="Other Battery"/>
    <s v="Portable"/>
    <s v="Nickel-cadmium"/>
    <n v="0"/>
    <s v="apart"/>
    <x v="2"/>
    <x v="0"/>
    <x v="7"/>
    <b v="1"/>
    <x v="2"/>
    <m/>
    <n v="1425"/>
    <n v="1450"/>
    <n v="5.2999999999999999E-2"/>
    <s v="unit"/>
    <x v="25"/>
    <x v="2"/>
  </r>
  <r>
    <s v="A107065565"/>
    <s v="#CALC!"/>
    <s v="#CALC!"/>
    <s v="#CALC!"/>
    <s v="#CALC!"/>
    <s v="apart"/>
    <x v="2"/>
    <x v="0"/>
    <x v="7"/>
    <b v="1"/>
    <x v="3"/>
    <m/>
    <n v="1450"/>
    <n v="1475"/>
    <n v="5.2999999999999999E-2"/>
    <s v="unit"/>
    <x v="25"/>
    <x v="2"/>
  </r>
  <r>
    <s v="A107065570"/>
    <s v="Other Battery"/>
    <s v="Portable"/>
    <s v="Nickel-cadmium"/>
    <n v="0"/>
    <s v="apart"/>
    <x v="2"/>
    <x v="0"/>
    <x v="7"/>
    <b v="1"/>
    <x v="2"/>
    <m/>
    <n v="1475"/>
    <n v="1500"/>
    <n v="5.2999999999999999E-2"/>
    <s v="unit"/>
    <x v="25"/>
    <x v="2"/>
  </r>
  <r>
    <s v="A107075110"/>
    <s v="Other Battery"/>
    <s v="Portable"/>
    <s v="Nickel-cadmium"/>
    <n v="0"/>
    <s v="apart"/>
    <x v="2"/>
    <x v="0"/>
    <x v="7"/>
    <b v="1"/>
    <x v="2"/>
    <m/>
    <n v="90"/>
    <n v="100"/>
    <n v="5.2999999999999999E-2"/>
    <s v="unit"/>
    <x v="26"/>
    <x v="2"/>
  </r>
  <r>
    <s v="A107075120"/>
    <s v="Other Battery"/>
    <s v="Portable"/>
    <s v="Nickel-cadmium"/>
    <n v="0"/>
    <s v="apart"/>
    <x v="2"/>
    <x v="0"/>
    <x v="7"/>
    <b v="1"/>
    <x v="2"/>
    <m/>
    <n v="100"/>
    <n v="110"/>
    <n v="5.2999999999999999E-2"/>
    <s v="unit"/>
    <x v="26"/>
    <x v="2"/>
  </r>
  <r>
    <s v="A107075125"/>
    <s v="Other Battery"/>
    <s v="Portable"/>
    <s v="Nickel-cadmium"/>
    <n v="0"/>
    <s v="apart"/>
    <x v="2"/>
    <x v="0"/>
    <x v="7"/>
    <b v="1"/>
    <x v="2"/>
    <m/>
    <n v="110"/>
    <n v="120"/>
    <n v="5.2999999999999999E-2"/>
    <s v="unit"/>
    <x v="26"/>
    <x v="2"/>
  </r>
  <r>
    <s v="A107075130"/>
    <s v="Other Battery"/>
    <s v="Portable"/>
    <s v="Nickel-cadmium"/>
    <n v="0"/>
    <s v="apart"/>
    <x v="2"/>
    <x v="0"/>
    <x v="7"/>
    <b v="1"/>
    <x v="2"/>
    <m/>
    <n v="120"/>
    <n v="130"/>
    <n v="5.2999999999999999E-2"/>
    <s v="unit"/>
    <x v="26"/>
    <x v="2"/>
  </r>
  <r>
    <s v="A107075140"/>
    <s v="Other Battery"/>
    <s v="Portable"/>
    <s v="Nickel-cadmium"/>
    <n v="0"/>
    <s v="apart"/>
    <x v="2"/>
    <x v="0"/>
    <x v="7"/>
    <b v="1"/>
    <x v="2"/>
    <m/>
    <n v="130"/>
    <n v="140"/>
    <n v="5.2999999999999999E-2"/>
    <s v="unit"/>
    <x v="26"/>
    <x v="2"/>
  </r>
  <r>
    <s v="A107075150"/>
    <s v="Other Battery"/>
    <s v="Portable"/>
    <s v="Nickel-cadmium"/>
    <n v="0"/>
    <s v="apart"/>
    <x v="2"/>
    <x v="0"/>
    <x v="7"/>
    <b v="1"/>
    <x v="2"/>
    <m/>
    <n v="140"/>
    <n v="150"/>
    <n v="5.2999999999999999E-2"/>
    <s v="unit"/>
    <x v="26"/>
    <x v="2"/>
  </r>
  <r>
    <s v="A107075160"/>
    <s v="Other Battery"/>
    <s v="Portable"/>
    <s v="Nickel-cadmium"/>
    <n v="0"/>
    <s v="apart"/>
    <x v="2"/>
    <x v="0"/>
    <x v="7"/>
    <b v="1"/>
    <x v="2"/>
    <m/>
    <n v="150"/>
    <n v="160"/>
    <n v="5.2999999999999999E-2"/>
    <s v="unit"/>
    <x v="26"/>
    <x v="2"/>
  </r>
  <r>
    <s v="A107075170"/>
    <s v="Other Battery"/>
    <s v="Portable"/>
    <s v="Nickel-cadmium"/>
    <n v="0"/>
    <s v="apart"/>
    <x v="2"/>
    <x v="0"/>
    <x v="7"/>
    <b v="1"/>
    <x v="2"/>
    <m/>
    <n v="160"/>
    <n v="170"/>
    <n v="5.2999999999999999E-2"/>
    <s v="unit"/>
    <x v="26"/>
    <x v="2"/>
  </r>
  <r>
    <s v="A107075180"/>
    <s v="Other Battery"/>
    <s v="Portable"/>
    <s v="Nickel-cadmium"/>
    <n v="0"/>
    <s v="apart"/>
    <x v="2"/>
    <x v="0"/>
    <x v="7"/>
    <b v="1"/>
    <x v="2"/>
    <m/>
    <n v="170"/>
    <n v="180"/>
    <n v="5.2999999999999999E-2"/>
    <s v="unit"/>
    <x v="26"/>
    <x v="2"/>
  </r>
  <r>
    <s v="A107075190"/>
    <s v="Other Battery"/>
    <s v="Portable"/>
    <s v="Nickel-cadmium"/>
    <n v="0"/>
    <s v="apart"/>
    <x v="2"/>
    <x v="0"/>
    <x v="7"/>
    <b v="1"/>
    <x v="2"/>
    <m/>
    <n v="180"/>
    <n v="190"/>
    <n v="5.2999999999999999E-2"/>
    <s v="unit"/>
    <x v="26"/>
    <x v="2"/>
  </r>
  <r>
    <s v="A107075200"/>
    <s v="Other Battery"/>
    <s v="Portable"/>
    <s v="Nickel-cadmium"/>
    <n v="0"/>
    <s v="apart"/>
    <x v="2"/>
    <x v="0"/>
    <x v="7"/>
    <b v="1"/>
    <x v="2"/>
    <m/>
    <n v="190"/>
    <n v="200"/>
    <n v="5.2999999999999999E-2"/>
    <s v="unit"/>
    <x v="26"/>
    <x v="2"/>
  </r>
  <r>
    <s v="A107075205"/>
    <s v="Other Battery"/>
    <s v="Portable"/>
    <s v="Nickel-cadmium"/>
    <n v="0"/>
    <s v="apart"/>
    <x v="2"/>
    <x v="0"/>
    <x v="7"/>
    <b v="1"/>
    <x v="2"/>
    <m/>
    <n v="200"/>
    <n v="210"/>
    <n v="5.2999999999999999E-2"/>
    <s v="unit"/>
    <x v="26"/>
    <x v="2"/>
  </r>
  <r>
    <s v="A107075210"/>
    <s v="Other Battery"/>
    <s v="Portable"/>
    <s v="Nickel-cadmium"/>
    <n v="0"/>
    <s v="apart"/>
    <x v="2"/>
    <x v="0"/>
    <x v="7"/>
    <b v="1"/>
    <x v="2"/>
    <m/>
    <n v="210"/>
    <n v="220"/>
    <n v="5.2999999999999999E-2"/>
    <s v="unit"/>
    <x v="26"/>
    <x v="2"/>
  </r>
  <r>
    <s v="A107075215"/>
    <s v="Other Battery"/>
    <s v="Portable"/>
    <s v="Nickel-cadmium"/>
    <n v="0"/>
    <s v="apart"/>
    <x v="2"/>
    <x v="0"/>
    <x v="7"/>
    <b v="1"/>
    <x v="2"/>
    <m/>
    <n v="220"/>
    <n v="230"/>
    <n v="5.2999999999999999E-2"/>
    <s v="unit"/>
    <x v="26"/>
    <x v="2"/>
  </r>
  <r>
    <s v="A107075220"/>
    <s v="Other Battery"/>
    <s v="Portable"/>
    <s v="Nickel-cadmium"/>
    <n v="0"/>
    <s v="apart"/>
    <x v="2"/>
    <x v="0"/>
    <x v="7"/>
    <b v="1"/>
    <x v="2"/>
    <m/>
    <n v="230"/>
    <n v="240"/>
    <n v="5.2999999999999999E-2"/>
    <s v="unit"/>
    <x v="26"/>
    <x v="2"/>
  </r>
  <r>
    <s v="A107075225"/>
    <s v="Other Battery"/>
    <s v="Portable"/>
    <s v="Nickel-cadmium"/>
    <n v="0"/>
    <s v="apart"/>
    <x v="2"/>
    <x v="0"/>
    <x v="7"/>
    <b v="1"/>
    <x v="2"/>
    <m/>
    <n v="240"/>
    <n v="250"/>
    <n v="5.2999999999999999E-2"/>
    <s v="unit"/>
    <x v="26"/>
    <x v="2"/>
  </r>
  <r>
    <s v="A107075230"/>
    <s v="Other Battery"/>
    <s v="Portable"/>
    <s v="Nickel-cadmium"/>
    <n v="0"/>
    <s v="apart"/>
    <x v="2"/>
    <x v="0"/>
    <x v="7"/>
    <b v="1"/>
    <x v="2"/>
    <m/>
    <n v="250"/>
    <n v="260"/>
    <n v="5.2999999999999999E-2"/>
    <s v="unit"/>
    <x v="26"/>
    <x v="2"/>
  </r>
  <r>
    <s v="A107075240"/>
    <s v="Other Battery"/>
    <s v="Portable"/>
    <s v="Nickel-cadmium"/>
    <n v="0"/>
    <s v="apart"/>
    <x v="2"/>
    <x v="0"/>
    <x v="7"/>
    <b v="1"/>
    <x v="2"/>
    <m/>
    <n v="260"/>
    <n v="280"/>
    <n v="5.2999999999999999E-2"/>
    <s v="unit"/>
    <x v="26"/>
    <x v="2"/>
  </r>
  <r>
    <s v="A107075250"/>
    <s v="Other Battery"/>
    <s v="Portable"/>
    <s v="Nickel-cadmium"/>
    <n v="0"/>
    <s v="apart"/>
    <x v="2"/>
    <x v="0"/>
    <x v="7"/>
    <b v="1"/>
    <x v="2"/>
    <m/>
    <n v="280"/>
    <n v="300"/>
    <n v="5.2999999999999999E-2"/>
    <s v="unit"/>
    <x v="26"/>
    <x v="2"/>
  </r>
  <r>
    <s v="A107075260"/>
    <s v="Other Battery"/>
    <s v="Portable"/>
    <s v="Nickel-cadmium"/>
    <n v="0"/>
    <s v="apart"/>
    <x v="2"/>
    <x v="0"/>
    <x v="7"/>
    <b v="1"/>
    <x v="2"/>
    <m/>
    <n v="300"/>
    <n v="320"/>
    <n v="5.2999999999999999E-2"/>
    <s v="unit"/>
    <x v="26"/>
    <x v="2"/>
  </r>
  <r>
    <s v="A107075270"/>
    <s v="Other Battery"/>
    <s v="Portable"/>
    <s v="Nickel-cadmium"/>
    <n v="0"/>
    <s v="apart"/>
    <x v="2"/>
    <x v="0"/>
    <x v="7"/>
    <b v="1"/>
    <x v="2"/>
    <m/>
    <n v="320"/>
    <n v="340"/>
    <n v="5.2999999999999999E-2"/>
    <s v="unit"/>
    <x v="26"/>
    <x v="2"/>
  </r>
  <r>
    <s v="A107075280"/>
    <s v="Other Battery"/>
    <s v="Portable"/>
    <s v="Nickel-cadmium"/>
    <n v="0"/>
    <s v="apart"/>
    <x v="2"/>
    <x v="0"/>
    <x v="7"/>
    <b v="1"/>
    <x v="2"/>
    <m/>
    <n v="340"/>
    <n v="360"/>
    <n v="5.2999999999999999E-2"/>
    <s v="unit"/>
    <x v="26"/>
    <x v="2"/>
  </r>
  <r>
    <s v="A107075290"/>
    <s v="Other Battery"/>
    <s v="Portable"/>
    <s v="Nickel-cadmium"/>
    <n v="0"/>
    <s v="apart"/>
    <x v="2"/>
    <x v="0"/>
    <x v="7"/>
    <b v="1"/>
    <x v="2"/>
    <m/>
    <n v="360"/>
    <n v="380"/>
    <n v="5.2999999999999999E-2"/>
    <s v="unit"/>
    <x v="26"/>
    <x v="2"/>
  </r>
  <r>
    <s v="A107075300"/>
    <s v="Other Battery"/>
    <s v="Portable"/>
    <s v="Nickel-cadmium"/>
    <n v="0"/>
    <s v="apart"/>
    <x v="2"/>
    <x v="0"/>
    <x v="7"/>
    <b v="1"/>
    <x v="2"/>
    <m/>
    <n v="380"/>
    <n v="400"/>
    <n v="5.2999999999999999E-2"/>
    <s v="unit"/>
    <x v="26"/>
    <x v="2"/>
  </r>
  <r>
    <s v="A107075310"/>
    <s v="Other Battery"/>
    <s v="Portable"/>
    <s v="Nickel-cadmium"/>
    <n v="0"/>
    <s v="apart"/>
    <x v="2"/>
    <x v="0"/>
    <x v="7"/>
    <b v="1"/>
    <x v="2"/>
    <m/>
    <n v="400"/>
    <n v="425"/>
    <n v="5.2999999999999999E-2"/>
    <s v="unit"/>
    <x v="26"/>
    <x v="2"/>
  </r>
  <r>
    <s v="A107075320"/>
    <s v="Other Battery"/>
    <s v="Portable"/>
    <s v="Nickel-cadmium"/>
    <n v="0"/>
    <s v="apart"/>
    <x v="2"/>
    <x v="0"/>
    <x v="7"/>
    <b v="1"/>
    <x v="2"/>
    <m/>
    <n v="425"/>
    <n v="450"/>
    <n v="5.2999999999999999E-2"/>
    <s v="unit"/>
    <x v="26"/>
    <x v="2"/>
  </r>
  <r>
    <s v="A107075330"/>
    <s v="Other Battery"/>
    <s v="Portable"/>
    <s v="Nickel-cadmium"/>
    <n v="0"/>
    <s v="apart"/>
    <x v="2"/>
    <x v="0"/>
    <x v="7"/>
    <b v="1"/>
    <x v="2"/>
    <m/>
    <n v="450"/>
    <n v="475"/>
    <n v="5.2999999999999999E-2"/>
    <s v="unit"/>
    <x v="26"/>
    <x v="2"/>
  </r>
  <r>
    <s v="A107075340"/>
    <s v="Other Battery"/>
    <s v="Portable"/>
    <s v="Nickel-cadmium"/>
    <n v="0"/>
    <s v="apart"/>
    <x v="2"/>
    <x v="0"/>
    <x v="7"/>
    <b v="1"/>
    <x v="2"/>
    <m/>
    <n v="475"/>
    <n v="500"/>
    <n v="5.2999999999999999E-2"/>
    <s v="unit"/>
    <x v="26"/>
    <x v="2"/>
  </r>
  <r>
    <s v="A107075350"/>
    <s v="Other Battery"/>
    <s v="Portable"/>
    <s v="Nickel-cadmium"/>
    <n v="0"/>
    <s v="apart"/>
    <x v="2"/>
    <x v="0"/>
    <x v="7"/>
    <b v="1"/>
    <x v="2"/>
    <m/>
    <n v="500"/>
    <n v="525"/>
    <n v="5.2999999999999999E-2"/>
    <s v="unit"/>
    <x v="26"/>
    <x v="2"/>
  </r>
  <r>
    <s v="A107075360"/>
    <s v="Other Battery"/>
    <s v="Portable"/>
    <s v="Nickel-cadmium"/>
    <n v="0"/>
    <s v="apart"/>
    <x v="2"/>
    <x v="0"/>
    <x v="7"/>
    <b v="1"/>
    <x v="2"/>
    <m/>
    <n v="525"/>
    <n v="550"/>
    <n v="5.2999999999999999E-2"/>
    <s v="unit"/>
    <x v="26"/>
    <x v="2"/>
  </r>
  <r>
    <s v="A107075370"/>
    <s v="Other Battery"/>
    <s v="Portable"/>
    <s v="Nickel-cadmium"/>
    <n v="0"/>
    <s v="apart"/>
    <x v="2"/>
    <x v="0"/>
    <x v="7"/>
    <b v="1"/>
    <x v="2"/>
    <m/>
    <n v="550"/>
    <n v="575"/>
    <n v="5.2999999999999999E-2"/>
    <s v="unit"/>
    <x v="26"/>
    <x v="2"/>
  </r>
  <r>
    <s v="A107075380"/>
    <s v="Other Battery"/>
    <s v="Portable"/>
    <s v="Nickel-cadmium"/>
    <n v="0"/>
    <s v="apart"/>
    <x v="2"/>
    <x v="0"/>
    <x v="7"/>
    <b v="1"/>
    <x v="2"/>
    <m/>
    <n v="575"/>
    <n v="600"/>
    <n v="5.2999999999999999E-2"/>
    <s v="unit"/>
    <x v="26"/>
    <x v="2"/>
  </r>
  <r>
    <s v="A107075390"/>
    <s v="Other Battery"/>
    <s v="Portable"/>
    <s v="Nickel-cadmium"/>
    <n v="0"/>
    <s v="apart"/>
    <x v="2"/>
    <x v="0"/>
    <x v="7"/>
    <b v="1"/>
    <x v="2"/>
    <m/>
    <n v="600"/>
    <n v="625"/>
    <n v="5.2999999999999999E-2"/>
    <s v="unit"/>
    <x v="26"/>
    <x v="2"/>
  </r>
  <r>
    <s v="A107075400"/>
    <s v="Other Battery"/>
    <s v="Portable"/>
    <s v="Nickel-cadmium"/>
    <n v="0"/>
    <s v="apart"/>
    <x v="2"/>
    <x v="0"/>
    <x v="7"/>
    <b v="1"/>
    <x v="2"/>
    <m/>
    <n v="625"/>
    <n v="650"/>
    <n v="5.2999999999999999E-2"/>
    <s v="unit"/>
    <x v="26"/>
    <x v="2"/>
  </r>
  <r>
    <s v="A108010010"/>
    <s v=""/>
    <s v=""/>
    <s v=""/>
    <s v=""/>
    <s v="apart"/>
    <x v="2"/>
    <x v="173"/>
    <x v="8"/>
    <b v="1"/>
    <x v="2"/>
    <s v="D / HR35/62"/>
    <n v="60"/>
    <n v="80"/>
    <n v="5.2999999999999999E-2"/>
    <s v="unit"/>
    <x v="16"/>
    <x v="2"/>
  </r>
  <r>
    <s v="A108010020"/>
    <s v=""/>
    <s v=""/>
    <s v=""/>
    <s v=""/>
    <s v="apart"/>
    <x v="2"/>
    <x v="174"/>
    <x v="8"/>
    <b v="1"/>
    <x v="2"/>
    <s v="C /HKR25/43"/>
    <n v="50"/>
    <n v="66"/>
    <n v="5.2999999999999999E-2"/>
    <s v="unit"/>
    <x v="16"/>
    <x v="2"/>
  </r>
  <r>
    <s v="A108010030"/>
    <s v=""/>
    <s v=""/>
    <s v=""/>
    <s v=""/>
    <s v="apart"/>
    <x v="2"/>
    <x v="175"/>
    <x v="8"/>
    <b v="1"/>
    <x v="2"/>
    <s v="AA / HR15/51"/>
    <n v="20"/>
    <n v="28"/>
    <n v="5.2999999999999999E-2"/>
    <s v="unit"/>
    <x v="16"/>
    <x v="2"/>
  </r>
  <r>
    <s v="A108010040"/>
    <s v=""/>
    <s v=""/>
    <s v=""/>
    <s v=""/>
    <s v="apart"/>
    <x v="2"/>
    <x v="176"/>
    <x v="8"/>
    <b v="1"/>
    <x v="2"/>
    <s v="AAA /HR11/45"/>
    <n v="8"/>
    <n v="10"/>
    <n v="5.2999999999999999E-2"/>
    <s v="unit"/>
    <x v="16"/>
    <x v="2"/>
  </r>
  <r>
    <s v="A108010050"/>
    <s v=""/>
    <s v=""/>
    <s v=""/>
    <s v=""/>
    <s v="apart"/>
    <x v="2"/>
    <x v="177"/>
    <x v="8"/>
    <b v="1"/>
    <x v="2"/>
    <s v="E BLOCK"/>
    <n v="43"/>
    <n v="47"/>
    <n v="5.2999999999999999E-2"/>
    <s v="unit"/>
    <x v="16"/>
    <x v="2"/>
  </r>
  <r>
    <s v="A108025098"/>
    <s v="Other Battery"/>
    <s v="Portable"/>
    <s v="Nickel-Metal Hydride"/>
    <n v="0"/>
    <s v="apart"/>
    <x v="2"/>
    <x v="0"/>
    <x v="8"/>
    <b v="1"/>
    <x v="2"/>
    <m/>
    <n v="0"/>
    <n v="25"/>
    <n v="5.2999999999999999E-2"/>
    <s v="unit"/>
    <x v="22"/>
    <x v="2"/>
  </r>
  <r>
    <s v="A108025100"/>
    <s v="Other Battery"/>
    <s v="Portable"/>
    <s v="Nickel-Metal Hydride"/>
    <n v="0"/>
    <s v="apart"/>
    <x v="2"/>
    <x v="0"/>
    <x v="8"/>
    <b v="1"/>
    <x v="2"/>
    <m/>
    <n v="25"/>
    <n v="40"/>
    <n v="5.2999999999999999E-2"/>
    <s v="unit"/>
    <x v="22"/>
    <x v="2"/>
  </r>
  <r>
    <s v="A108025104"/>
    <s v="Other Battery"/>
    <s v="Portable"/>
    <s v="Nickel-Metal Hydride"/>
    <n v="0"/>
    <s v="apart"/>
    <x v="2"/>
    <x v="0"/>
    <x v="8"/>
    <b v="1"/>
    <x v="2"/>
    <m/>
    <n v="40"/>
    <n v="55"/>
    <n v="5.2999999999999999E-2"/>
    <s v="unit"/>
    <x v="22"/>
    <x v="2"/>
  </r>
  <r>
    <s v="A108025106"/>
    <s v="Other Battery"/>
    <s v="Portable"/>
    <s v="Nickel-Metal Hydride"/>
    <n v="0"/>
    <s v="apart"/>
    <x v="2"/>
    <x v="0"/>
    <x v="8"/>
    <b v="1"/>
    <x v="2"/>
    <m/>
    <n v="55"/>
    <n v="70"/>
    <n v="5.2999999999999999E-2"/>
    <s v="unit"/>
    <x v="22"/>
    <x v="2"/>
  </r>
  <r>
    <s v="A108025108"/>
    <s v="Other Battery"/>
    <s v="Portable"/>
    <s v="Nickel-Metal Hydride"/>
    <n v="0"/>
    <s v="apart"/>
    <x v="2"/>
    <x v="0"/>
    <x v="8"/>
    <b v="1"/>
    <x v="2"/>
    <m/>
    <n v="70"/>
    <n v="85"/>
    <n v="5.2999999999999999E-2"/>
    <s v="unit"/>
    <x v="22"/>
    <x v="2"/>
  </r>
  <r>
    <s v="A108025110"/>
    <s v="Other Battery"/>
    <s v="Portable"/>
    <s v="Nickel-Metal Hydride"/>
    <n v="0"/>
    <s v="apart"/>
    <x v="2"/>
    <x v="0"/>
    <x v="8"/>
    <b v="1"/>
    <x v="2"/>
    <m/>
    <n v="85"/>
    <n v="100"/>
    <n v="5.2999999999999999E-2"/>
    <s v="unit"/>
    <x v="22"/>
    <x v="2"/>
  </r>
  <r>
    <s v="A108025112"/>
    <s v="Other Battery"/>
    <s v="Portable"/>
    <s v="Nickel-Metal Hydride"/>
    <n v="0"/>
    <s v="apart"/>
    <x v="2"/>
    <x v="0"/>
    <x v="8"/>
    <b v="1"/>
    <x v="2"/>
    <m/>
    <n v="100"/>
    <n v="115"/>
    <n v="5.2999999999999999E-2"/>
    <s v="unit"/>
    <x v="22"/>
    <x v="2"/>
  </r>
  <r>
    <s v="A108025130"/>
    <s v="Other Battery"/>
    <s v="Portable"/>
    <s v="Nickel-Metal Hydride"/>
    <n v="0"/>
    <s v="apart"/>
    <x v="2"/>
    <x v="0"/>
    <x v="8"/>
    <b v="1"/>
    <x v="2"/>
    <m/>
    <n v="115"/>
    <n v="130"/>
    <n v="5.2999999999999999E-2"/>
    <s v="unit"/>
    <x v="22"/>
    <x v="2"/>
  </r>
  <r>
    <s v="A108025140"/>
    <s v="Other Battery"/>
    <s v="Portable"/>
    <s v="Nickel-Metal Hydride"/>
    <n v="0"/>
    <s v="apart"/>
    <x v="2"/>
    <x v="0"/>
    <x v="8"/>
    <b v="1"/>
    <x v="2"/>
    <m/>
    <n v="130"/>
    <n v="140"/>
    <n v="5.2999999999999999E-2"/>
    <s v="unit"/>
    <x v="22"/>
    <x v="2"/>
  </r>
  <r>
    <s v="A108025150"/>
    <s v="Other Battery"/>
    <s v="Portable"/>
    <s v="Nickel-Metal Hydride"/>
    <n v="0"/>
    <s v="apart"/>
    <x v="2"/>
    <x v="0"/>
    <x v="8"/>
    <b v="1"/>
    <x v="2"/>
    <m/>
    <n v="140"/>
    <n v="150"/>
    <n v="5.2999999999999999E-2"/>
    <s v="unit"/>
    <x v="22"/>
    <x v="2"/>
  </r>
  <r>
    <s v="A108025160"/>
    <s v="Other Battery"/>
    <s v="Portable"/>
    <s v="Nickel-Metal Hydride"/>
    <n v="0"/>
    <s v="apart"/>
    <x v="2"/>
    <x v="0"/>
    <x v="8"/>
    <b v="1"/>
    <x v="2"/>
    <m/>
    <n v="150"/>
    <n v="160"/>
    <n v="5.2999999999999999E-2"/>
    <s v="unit"/>
    <x v="22"/>
    <x v="2"/>
  </r>
  <r>
    <s v="A108025170"/>
    <s v="Other Battery"/>
    <s v="Portable"/>
    <s v="Nickel-Metal Hydride"/>
    <n v="0"/>
    <s v="apart"/>
    <x v="2"/>
    <x v="0"/>
    <x v="8"/>
    <b v="1"/>
    <x v="2"/>
    <m/>
    <n v="160"/>
    <n v="170"/>
    <n v="5.2999999999999999E-2"/>
    <s v="unit"/>
    <x v="22"/>
    <x v="2"/>
  </r>
  <r>
    <s v="A108025180"/>
    <s v="Other Battery"/>
    <s v="Portable"/>
    <s v="Nickel-Metal Hydride"/>
    <n v="0"/>
    <s v="apart"/>
    <x v="2"/>
    <x v="0"/>
    <x v="8"/>
    <b v="1"/>
    <x v="2"/>
    <m/>
    <n v="170"/>
    <n v="180"/>
    <n v="5.2999999999999999E-2"/>
    <s v="unit"/>
    <x v="22"/>
    <x v="2"/>
  </r>
  <r>
    <s v="A108025190"/>
    <s v="Other Battery"/>
    <s v="Portable"/>
    <s v="Nickel-Metal Hydride"/>
    <n v="0"/>
    <s v="apart"/>
    <x v="2"/>
    <x v="0"/>
    <x v="8"/>
    <b v="1"/>
    <x v="2"/>
    <m/>
    <n v="180"/>
    <n v="190"/>
    <n v="5.2999999999999999E-2"/>
    <s v="unit"/>
    <x v="22"/>
    <x v="2"/>
  </r>
  <r>
    <s v="A108025200"/>
    <s v="Other Battery"/>
    <s v="Portable"/>
    <s v="Nickel-Metal Hydride"/>
    <n v="0"/>
    <s v="apart"/>
    <x v="2"/>
    <x v="0"/>
    <x v="8"/>
    <b v="1"/>
    <x v="2"/>
    <m/>
    <n v="190"/>
    <n v="200"/>
    <n v="5.2999999999999999E-2"/>
    <s v="unit"/>
    <x v="22"/>
    <x v="2"/>
  </r>
  <r>
    <s v="A108025210"/>
    <s v="Other Battery"/>
    <s v="Portable"/>
    <s v="Nickel-Metal Hydride"/>
    <n v="0"/>
    <s v="apart"/>
    <x v="2"/>
    <x v="0"/>
    <x v="8"/>
    <b v="1"/>
    <x v="2"/>
    <m/>
    <n v="200"/>
    <n v="220"/>
    <n v="5.2999999999999999E-2"/>
    <s v="unit"/>
    <x v="22"/>
    <x v="2"/>
  </r>
  <r>
    <s v="A108025220"/>
    <s v="Other Battery"/>
    <s v="Portable"/>
    <s v="Nickel-Metal Hydride"/>
    <n v="0"/>
    <s v="apart"/>
    <x v="2"/>
    <x v="0"/>
    <x v="8"/>
    <b v="1"/>
    <x v="2"/>
    <m/>
    <n v="220"/>
    <n v="240"/>
    <n v="5.2999999999999999E-2"/>
    <s v="unit"/>
    <x v="22"/>
    <x v="2"/>
  </r>
  <r>
    <s v="A108025230"/>
    <s v="Other Battery"/>
    <s v="Portable"/>
    <s v="Nickel-Metal Hydride"/>
    <n v="0"/>
    <s v="apart"/>
    <x v="2"/>
    <x v="0"/>
    <x v="8"/>
    <b v="1"/>
    <x v="2"/>
    <m/>
    <n v="240"/>
    <n v="260"/>
    <n v="5.2999999999999999E-2"/>
    <s v="unit"/>
    <x v="22"/>
    <x v="2"/>
  </r>
  <r>
    <s v="A108025240"/>
    <s v="Other Battery"/>
    <s v="Portable"/>
    <s v="Nickel-Metal Hydride"/>
    <n v="0"/>
    <s v="apart"/>
    <x v="2"/>
    <x v="0"/>
    <x v="8"/>
    <b v="1"/>
    <x v="2"/>
    <m/>
    <n v="260"/>
    <n v="280"/>
    <n v="5.2999999999999999E-2"/>
    <s v="unit"/>
    <x v="22"/>
    <x v="2"/>
  </r>
  <r>
    <s v="A108025250"/>
    <s v="Other Battery"/>
    <s v="Portable"/>
    <s v="Nickel-Metal Hydride"/>
    <n v="0"/>
    <s v="apart"/>
    <x v="2"/>
    <x v="0"/>
    <x v="8"/>
    <b v="1"/>
    <x v="2"/>
    <m/>
    <n v="280"/>
    <n v="300"/>
    <n v="5.2999999999999999E-2"/>
    <s v="unit"/>
    <x v="22"/>
    <x v="2"/>
  </r>
  <r>
    <s v="A108025260"/>
    <s v="Other Battery"/>
    <s v="Portable"/>
    <s v="Nickel-Metal Hydride"/>
    <n v="0"/>
    <s v="apart"/>
    <x v="2"/>
    <x v="0"/>
    <x v="8"/>
    <b v="1"/>
    <x v="2"/>
    <m/>
    <n v="300"/>
    <n v="320"/>
    <n v="5.2999999999999999E-2"/>
    <s v="unit"/>
    <x v="22"/>
    <x v="2"/>
  </r>
  <r>
    <s v="A108025270"/>
    <s v="Other Battery"/>
    <s v="Portable"/>
    <s v="Nickel-Metal Hydride"/>
    <n v="0"/>
    <s v="apart"/>
    <x v="2"/>
    <x v="0"/>
    <x v="8"/>
    <b v="1"/>
    <x v="2"/>
    <m/>
    <n v="320"/>
    <n v="340"/>
    <n v="5.2999999999999999E-2"/>
    <s v="unit"/>
    <x v="22"/>
    <x v="2"/>
  </r>
  <r>
    <s v="A108025280"/>
    <s v="Other Battery"/>
    <s v="Portable"/>
    <s v="Nickel-Metal Hydride"/>
    <n v="0"/>
    <s v="apart"/>
    <x v="2"/>
    <x v="0"/>
    <x v="8"/>
    <b v="1"/>
    <x v="2"/>
    <m/>
    <n v="340"/>
    <n v="360"/>
    <n v="5.2999999999999999E-2"/>
    <s v="unit"/>
    <x v="22"/>
    <x v="2"/>
  </r>
  <r>
    <s v="A108025290"/>
    <s v="Other Battery"/>
    <s v="Portable"/>
    <s v="Nickel-Metal Hydride"/>
    <n v="0"/>
    <s v="apart"/>
    <x v="2"/>
    <x v="0"/>
    <x v="8"/>
    <b v="1"/>
    <x v="2"/>
    <m/>
    <n v="360"/>
    <n v="380"/>
    <n v="5.2999999999999999E-2"/>
    <s v="unit"/>
    <x v="22"/>
    <x v="2"/>
  </r>
  <r>
    <s v="A108025300"/>
    <s v="Other Battery"/>
    <s v="Portable"/>
    <s v="Nickel-Metal Hydride"/>
    <n v="0"/>
    <s v="apart"/>
    <x v="2"/>
    <x v="0"/>
    <x v="8"/>
    <b v="1"/>
    <x v="2"/>
    <m/>
    <n v="380"/>
    <n v="400"/>
    <n v="5.2999999999999999E-2"/>
    <s v="unit"/>
    <x v="22"/>
    <x v="2"/>
  </r>
  <r>
    <s v="A108025310"/>
    <s v="Other Battery"/>
    <s v="Portable"/>
    <s v="Nickel-Metal Hydride"/>
    <n v="0"/>
    <s v="apart"/>
    <x v="2"/>
    <x v="0"/>
    <x v="8"/>
    <b v="1"/>
    <x v="2"/>
    <m/>
    <n v="400"/>
    <n v="425"/>
    <n v="5.2999999999999999E-2"/>
    <s v="unit"/>
    <x v="22"/>
    <x v="2"/>
  </r>
  <r>
    <s v="A108025320"/>
    <s v="Other Battery"/>
    <s v="Portable"/>
    <s v="Nickel-Metal Hydride"/>
    <n v="0"/>
    <s v="apart"/>
    <x v="2"/>
    <x v="0"/>
    <x v="8"/>
    <b v="1"/>
    <x v="2"/>
    <m/>
    <n v="425"/>
    <n v="450"/>
    <n v="5.2999999999999999E-2"/>
    <s v="unit"/>
    <x v="22"/>
    <x v="2"/>
  </r>
  <r>
    <s v="A108025330"/>
    <s v="Other Battery"/>
    <s v="Portable"/>
    <s v="Nickel-Metal Hydride"/>
    <n v="0"/>
    <s v="apart"/>
    <x v="2"/>
    <x v="0"/>
    <x v="8"/>
    <b v="1"/>
    <x v="2"/>
    <m/>
    <n v="450"/>
    <n v="475"/>
    <n v="5.2999999999999999E-2"/>
    <s v="unit"/>
    <x v="22"/>
    <x v="2"/>
  </r>
  <r>
    <s v="A108025340"/>
    <s v="Other Battery"/>
    <s v="Portable"/>
    <s v="Nickel-Metal Hydride"/>
    <n v="0"/>
    <s v="apart"/>
    <x v="2"/>
    <x v="0"/>
    <x v="8"/>
    <b v="1"/>
    <x v="2"/>
    <m/>
    <n v="475"/>
    <n v="500"/>
    <n v="5.2999999999999999E-2"/>
    <s v="unit"/>
    <x v="22"/>
    <x v="2"/>
  </r>
  <r>
    <s v="A108025350"/>
    <s v="Other Battery"/>
    <s v="Portable"/>
    <s v="Nickel-Metal Hydride"/>
    <n v="0"/>
    <s v="apart"/>
    <x v="2"/>
    <x v="0"/>
    <x v="8"/>
    <b v="1"/>
    <x v="2"/>
    <m/>
    <n v="500"/>
    <n v="525"/>
    <n v="5.2999999999999999E-2"/>
    <s v="unit"/>
    <x v="22"/>
    <x v="2"/>
  </r>
  <r>
    <s v="A108025360"/>
    <s v="Other Battery"/>
    <s v="Portable"/>
    <s v="Nickel-Metal Hydride"/>
    <n v="0"/>
    <s v="apart"/>
    <x v="2"/>
    <x v="0"/>
    <x v="8"/>
    <b v="1"/>
    <x v="2"/>
    <m/>
    <n v="525"/>
    <n v="550"/>
    <n v="5.2999999999999999E-2"/>
    <s v="unit"/>
    <x v="22"/>
    <x v="2"/>
  </r>
  <r>
    <s v="A108025370"/>
    <s v="Other Battery"/>
    <s v="Portable"/>
    <s v="Nickel-Metal Hydride"/>
    <n v="0"/>
    <s v="apart"/>
    <x v="2"/>
    <x v="0"/>
    <x v="8"/>
    <b v="1"/>
    <x v="2"/>
    <m/>
    <n v="550"/>
    <n v="575"/>
    <n v="5.2999999999999999E-2"/>
    <s v="unit"/>
    <x v="22"/>
    <x v="2"/>
  </r>
  <r>
    <s v="A108025380"/>
    <s v="Other Battery"/>
    <s v="Portable"/>
    <s v="Nickel-Metal Hydride"/>
    <n v="0"/>
    <s v="apart"/>
    <x v="2"/>
    <x v="0"/>
    <x v="8"/>
    <b v="1"/>
    <x v="2"/>
    <m/>
    <n v="575"/>
    <n v="600"/>
    <n v="5.2999999999999999E-2"/>
    <s v="unit"/>
    <x v="22"/>
    <x v="2"/>
  </r>
  <r>
    <s v="A108025390"/>
    <s v="Other Battery"/>
    <s v="Portable"/>
    <s v="Nickel-Metal Hydride"/>
    <n v="0"/>
    <s v="apart"/>
    <x v="2"/>
    <x v="0"/>
    <x v="8"/>
    <b v="1"/>
    <x v="2"/>
    <m/>
    <n v="600"/>
    <n v="625"/>
    <n v="5.2999999999999999E-2"/>
    <s v="unit"/>
    <x v="22"/>
    <x v="2"/>
  </r>
  <r>
    <s v="A108025400"/>
    <s v="Other Battery"/>
    <s v="Portable"/>
    <s v="Nickel-Metal Hydride"/>
    <n v="0"/>
    <s v="apart"/>
    <x v="2"/>
    <x v="0"/>
    <x v="8"/>
    <b v="1"/>
    <x v="2"/>
    <m/>
    <n v="625"/>
    <n v="650"/>
    <n v="5.2999999999999999E-2"/>
    <s v="unit"/>
    <x v="22"/>
    <x v="2"/>
  </r>
  <r>
    <s v="A108025410"/>
    <s v="Other Battery"/>
    <s v="Portable"/>
    <s v="Nickel-Metal Hydride"/>
    <n v="0"/>
    <s v="apart"/>
    <x v="2"/>
    <x v="0"/>
    <x v="8"/>
    <b v="1"/>
    <x v="2"/>
    <m/>
    <n v="650"/>
    <n v="675"/>
    <n v="5.2999999999999999E-2"/>
    <s v="unit"/>
    <x v="22"/>
    <x v="2"/>
  </r>
  <r>
    <s v="A108025420"/>
    <s v="Other Battery"/>
    <s v="Portable"/>
    <s v="Nickel-Metal Hydride"/>
    <n v="0"/>
    <s v="apart"/>
    <x v="2"/>
    <x v="0"/>
    <x v="8"/>
    <b v="1"/>
    <x v="2"/>
    <m/>
    <n v="675"/>
    <n v="700"/>
    <n v="5.2999999999999999E-2"/>
    <s v="unit"/>
    <x v="22"/>
    <x v="2"/>
  </r>
  <r>
    <s v="A108025430"/>
    <s v="Other Battery"/>
    <s v="Portable"/>
    <s v="Nickel-Metal Hydride"/>
    <n v="0"/>
    <s v="apart"/>
    <x v="2"/>
    <x v="0"/>
    <x v="8"/>
    <b v="1"/>
    <x v="2"/>
    <m/>
    <n v="700"/>
    <n v="725"/>
    <n v="5.2999999999999999E-2"/>
    <s v="unit"/>
    <x v="22"/>
    <x v="2"/>
  </r>
  <r>
    <s v="A108035030"/>
    <s v="Other Battery"/>
    <s v="Portable"/>
    <s v="Nickel-Metal Hydride"/>
    <n v="0"/>
    <s v="apart"/>
    <x v="2"/>
    <x v="0"/>
    <x v="8"/>
    <b v="1"/>
    <x v="2"/>
    <m/>
    <n v="0"/>
    <n v="20"/>
    <n v="5.2999999999999999E-2"/>
    <s v="unit"/>
    <x v="23"/>
    <x v="2"/>
  </r>
  <r>
    <s v="A108035040"/>
    <s v="Other Battery"/>
    <s v="Portable"/>
    <s v="Nickel-Metal Hydride"/>
    <n v="0"/>
    <s v="apart"/>
    <x v="2"/>
    <x v="0"/>
    <x v="8"/>
    <b v="1"/>
    <x v="2"/>
    <m/>
    <n v="20"/>
    <n v="30"/>
    <n v="5.2999999999999999E-2"/>
    <s v="unit"/>
    <x v="23"/>
    <x v="2"/>
  </r>
  <r>
    <s v="A108035050"/>
    <s v="Other Battery"/>
    <s v="Portable"/>
    <s v="Nickel-Metal Hydride"/>
    <n v="0"/>
    <s v="apart"/>
    <x v="2"/>
    <x v="0"/>
    <x v="8"/>
    <b v="1"/>
    <x v="2"/>
    <m/>
    <n v="30"/>
    <n v="40"/>
    <n v="5.2999999999999999E-2"/>
    <s v="unit"/>
    <x v="23"/>
    <x v="2"/>
  </r>
  <r>
    <s v="A108035060"/>
    <s v="Other Battery"/>
    <s v="Portable"/>
    <s v="Nickel-Metal Hydride"/>
    <n v="0"/>
    <s v="apart"/>
    <x v="2"/>
    <x v="0"/>
    <x v="8"/>
    <b v="1"/>
    <x v="2"/>
    <m/>
    <n v="40"/>
    <n v="50"/>
    <n v="5.2999999999999999E-2"/>
    <s v="unit"/>
    <x v="23"/>
    <x v="2"/>
  </r>
  <r>
    <s v="A108035070"/>
    <s v="Other Battery"/>
    <s v="Portable"/>
    <s v="Nickel-Metal Hydride"/>
    <n v="0"/>
    <s v="apart"/>
    <x v="2"/>
    <x v="0"/>
    <x v="8"/>
    <b v="1"/>
    <x v="2"/>
    <m/>
    <n v="50"/>
    <n v="60"/>
    <n v="5.2999999999999999E-2"/>
    <s v="unit"/>
    <x v="23"/>
    <x v="2"/>
  </r>
  <r>
    <s v="A108035080"/>
    <s v="Other Battery"/>
    <s v="Portable"/>
    <s v="Nickel-Metal Hydride"/>
    <n v="0"/>
    <s v="apart"/>
    <x v="2"/>
    <x v="0"/>
    <x v="8"/>
    <b v="1"/>
    <x v="2"/>
    <m/>
    <n v="60"/>
    <n v="70"/>
    <n v="5.2999999999999999E-2"/>
    <s v="unit"/>
    <x v="23"/>
    <x v="2"/>
  </r>
  <r>
    <s v="A108035090"/>
    <s v="Other Battery"/>
    <s v="Portable"/>
    <s v="Nickel-Metal Hydride"/>
    <n v="0"/>
    <s v="apart"/>
    <x v="2"/>
    <x v="0"/>
    <x v="8"/>
    <b v="1"/>
    <x v="2"/>
    <m/>
    <n v="70"/>
    <n v="80"/>
    <n v="5.2999999999999999E-2"/>
    <s v="unit"/>
    <x v="23"/>
    <x v="2"/>
  </r>
  <r>
    <s v="A108035100"/>
    <s v="Other Battery"/>
    <s v="Portable"/>
    <s v="Nickel-Metal Hydride"/>
    <n v="0"/>
    <s v="apart"/>
    <x v="2"/>
    <x v="0"/>
    <x v="8"/>
    <b v="1"/>
    <x v="2"/>
    <m/>
    <n v="80"/>
    <n v="90"/>
    <n v="5.2999999999999999E-2"/>
    <s v="unit"/>
    <x v="23"/>
    <x v="2"/>
  </r>
  <r>
    <s v="A108035110"/>
    <s v="Other Battery"/>
    <s v="Portable"/>
    <s v="Nickel-Metal Hydride"/>
    <n v="0"/>
    <s v="apart"/>
    <x v="2"/>
    <x v="0"/>
    <x v="8"/>
    <b v="1"/>
    <x v="2"/>
    <m/>
    <n v="90"/>
    <n v="100"/>
    <n v="5.2999999999999999E-2"/>
    <s v="unit"/>
    <x v="23"/>
    <x v="2"/>
  </r>
  <r>
    <s v="A108035120"/>
    <s v="Other Battery"/>
    <s v="Portable"/>
    <s v="Nickel-Metal Hydride"/>
    <n v="0"/>
    <s v="apart"/>
    <x v="2"/>
    <x v="0"/>
    <x v="8"/>
    <b v="1"/>
    <x v="2"/>
    <m/>
    <n v="100"/>
    <n v="110"/>
    <n v="5.2999999999999999E-2"/>
    <s v="unit"/>
    <x v="23"/>
    <x v="2"/>
  </r>
  <r>
    <s v="A108035125"/>
    <s v="Other Battery"/>
    <s v="Portable"/>
    <s v="Nickel-Metal Hydride"/>
    <n v="0"/>
    <s v="apart"/>
    <x v="2"/>
    <x v="0"/>
    <x v="8"/>
    <b v="1"/>
    <x v="2"/>
    <m/>
    <n v="110"/>
    <n v="120"/>
    <n v="5.2999999999999999E-2"/>
    <s v="unit"/>
    <x v="23"/>
    <x v="2"/>
  </r>
  <r>
    <s v="A108035130"/>
    <s v="Other Battery"/>
    <s v="Portable"/>
    <s v="Nickel-Metal Hydride"/>
    <n v="0"/>
    <s v="apart"/>
    <x v="2"/>
    <x v="0"/>
    <x v="8"/>
    <b v="1"/>
    <x v="2"/>
    <m/>
    <n v="120"/>
    <n v="130"/>
    <n v="5.2999999999999999E-2"/>
    <s v="unit"/>
    <x v="23"/>
    <x v="2"/>
  </r>
  <r>
    <s v="A108035140"/>
    <s v="Other Battery"/>
    <s v="Portable"/>
    <s v="Nickel-Metal Hydride"/>
    <n v="0"/>
    <s v="apart"/>
    <x v="2"/>
    <x v="0"/>
    <x v="8"/>
    <b v="1"/>
    <x v="2"/>
    <m/>
    <n v="130"/>
    <n v="140"/>
    <n v="5.2999999999999999E-2"/>
    <s v="unit"/>
    <x v="23"/>
    <x v="2"/>
  </r>
  <r>
    <s v="A108035150"/>
    <s v="Other Battery"/>
    <s v="Portable"/>
    <s v="Nickel-Metal Hydride"/>
    <n v="0"/>
    <s v="apart"/>
    <x v="2"/>
    <x v="0"/>
    <x v="8"/>
    <b v="1"/>
    <x v="2"/>
    <m/>
    <n v="140"/>
    <n v="150"/>
    <n v="5.2999999999999999E-2"/>
    <s v="unit"/>
    <x v="23"/>
    <x v="2"/>
  </r>
  <r>
    <s v="A108035160"/>
    <s v="Other Battery"/>
    <s v="Portable"/>
    <s v="Nickel-Metal Hydride"/>
    <n v="0"/>
    <s v="apart"/>
    <x v="2"/>
    <x v="0"/>
    <x v="8"/>
    <b v="1"/>
    <x v="2"/>
    <m/>
    <n v="150"/>
    <n v="160"/>
    <n v="5.2999999999999999E-2"/>
    <s v="unit"/>
    <x v="23"/>
    <x v="2"/>
  </r>
  <r>
    <s v="A108035170"/>
    <s v="Other Battery"/>
    <s v="Portable"/>
    <s v="Nickel-Metal Hydride"/>
    <n v="0"/>
    <s v="apart"/>
    <x v="2"/>
    <x v="0"/>
    <x v="8"/>
    <b v="1"/>
    <x v="2"/>
    <m/>
    <n v="160"/>
    <n v="170"/>
    <n v="5.2999999999999999E-2"/>
    <s v="unit"/>
    <x v="23"/>
    <x v="2"/>
  </r>
  <r>
    <s v="A108035180"/>
    <s v="Other Battery"/>
    <s v="Portable"/>
    <s v="Nickel-Metal Hydride"/>
    <n v="0"/>
    <s v="apart"/>
    <x v="2"/>
    <x v="0"/>
    <x v="8"/>
    <b v="1"/>
    <x v="2"/>
    <m/>
    <n v="170"/>
    <n v="180"/>
    <n v="5.2999999999999999E-2"/>
    <s v="unit"/>
    <x v="23"/>
    <x v="2"/>
  </r>
  <r>
    <s v="A108035190"/>
    <s v="Other Battery"/>
    <s v="Portable"/>
    <s v="Nickel-Metal Hydride"/>
    <n v="0"/>
    <s v="apart"/>
    <x v="2"/>
    <x v="0"/>
    <x v="8"/>
    <b v="1"/>
    <x v="2"/>
    <m/>
    <n v="180"/>
    <n v="190"/>
    <n v="5.2999999999999999E-2"/>
    <s v="unit"/>
    <x v="23"/>
    <x v="2"/>
  </r>
  <r>
    <s v="A108035200"/>
    <s v="Other Battery"/>
    <s v="Portable"/>
    <s v="Nickel-Metal Hydride"/>
    <n v="0"/>
    <s v="apart"/>
    <x v="2"/>
    <x v="0"/>
    <x v="8"/>
    <b v="1"/>
    <x v="2"/>
    <m/>
    <n v="190"/>
    <n v="200"/>
    <n v="5.2999999999999999E-2"/>
    <s v="unit"/>
    <x v="23"/>
    <x v="2"/>
  </r>
  <r>
    <s v="A108035210"/>
    <s v="Other Battery"/>
    <s v="Portable"/>
    <s v="Nickel-Metal Hydride"/>
    <n v="0"/>
    <s v="apart"/>
    <x v="2"/>
    <x v="0"/>
    <x v="8"/>
    <b v="1"/>
    <x v="2"/>
    <m/>
    <n v="200"/>
    <n v="210"/>
    <n v="5.2999999999999999E-2"/>
    <s v="unit"/>
    <x v="23"/>
    <x v="2"/>
  </r>
  <r>
    <s v="A108035220"/>
    <s v="Other Battery"/>
    <s v="Portable"/>
    <s v="Nickel-Metal Hydride"/>
    <n v="0"/>
    <s v="apart"/>
    <x v="2"/>
    <x v="0"/>
    <x v="8"/>
    <b v="1"/>
    <x v="2"/>
    <m/>
    <n v="210"/>
    <n v="220"/>
    <n v="5.2999999999999999E-2"/>
    <s v="unit"/>
    <x v="23"/>
    <x v="2"/>
  </r>
  <r>
    <s v="A108065110"/>
    <s v="Other Battery"/>
    <s v="Portable"/>
    <s v="Nickel-Metal Hydride"/>
    <n v="0"/>
    <s v="apart"/>
    <x v="2"/>
    <x v="0"/>
    <x v="8"/>
    <b v="1"/>
    <x v="2"/>
    <m/>
    <n v="0"/>
    <n v="20"/>
    <n v="5.2999999999999999E-2"/>
    <s v="unit"/>
    <x v="25"/>
    <x v="2"/>
  </r>
  <r>
    <s v="A108065120"/>
    <s v="Other Battery"/>
    <s v="Portable"/>
    <s v="Nickel-Metal Hydride"/>
    <n v="0"/>
    <s v="apart"/>
    <x v="2"/>
    <x v="0"/>
    <x v="8"/>
    <b v="1"/>
    <x v="2"/>
    <m/>
    <n v="20"/>
    <n v="40"/>
    <n v="5.2999999999999999E-2"/>
    <s v="unit"/>
    <x v="25"/>
    <x v="2"/>
  </r>
  <r>
    <s v="A108065130"/>
    <s v="Other Battery"/>
    <s v="Portable"/>
    <s v="Nickel-Metal Hydride"/>
    <n v="0"/>
    <s v="apart"/>
    <x v="2"/>
    <x v="0"/>
    <x v="8"/>
    <b v="1"/>
    <x v="2"/>
    <m/>
    <n v="40"/>
    <n v="60"/>
    <n v="5.2999999999999999E-2"/>
    <s v="unit"/>
    <x v="25"/>
    <x v="2"/>
  </r>
  <r>
    <s v="A108065140"/>
    <s v="Other Battery"/>
    <s v="Portable"/>
    <s v="Nickel-Metal Hydride"/>
    <n v="0"/>
    <s v="apart"/>
    <x v="2"/>
    <x v="0"/>
    <x v="8"/>
    <b v="1"/>
    <x v="2"/>
    <m/>
    <n v="60"/>
    <n v="80"/>
    <n v="5.2999999999999999E-2"/>
    <s v="unit"/>
    <x v="25"/>
    <x v="2"/>
  </r>
  <r>
    <s v="A108065150"/>
    <s v="Other Battery"/>
    <s v="Portable"/>
    <s v="Nickel-Metal Hydride"/>
    <n v="0"/>
    <s v="apart"/>
    <x v="2"/>
    <x v="0"/>
    <x v="8"/>
    <b v="1"/>
    <x v="2"/>
    <m/>
    <n v="80"/>
    <n v="100"/>
    <n v="5.2999999999999999E-2"/>
    <s v="unit"/>
    <x v="25"/>
    <x v="2"/>
  </r>
  <r>
    <s v="A108065160"/>
    <s v="Other Battery"/>
    <s v="Portable"/>
    <s v="Nickel-Metal Hydride"/>
    <n v="0"/>
    <s v="apart"/>
    <x v="2"/>
    <x v="0"/>
    <x v="8"/>
    <b v="1"/>
    <x v="2"/>
    <m/>
    <n v="100"/>
    <n v="120"/>
    <n v="5.2999999999999999E-2"/>
    <s v="unit"/>
    <x v="25"/>
    <x v="2"/>
  </r>
  <r>
    <s v="A108065170"/>
    <s v="Other Battery"/>
    <s v="Portable"/>
    <s v="Nickel-Metal Hydride"/>
    <n v="0"/>
    <s v="apart"/>
    <x v="2"/>
    <x v="0"/>
    <x v="8"/>
    <b v="1"/>
    <x v="2"/>
    <m/>
    <n v="120"/>
    <n v="140"/>
    <n v="5.2999999999999999E-2"/>
    <s v="unit"/>
    <x v="25"/>
    <x v="2"/>
  </r>
  <r>
    <s v="A108065180"/>
    <s v="Other Battery"/>
    <s v="Portable"/>
    <s v="Nickel-Metal Hydride"/>
    <n v="0"/>
    <s v="apart"/>
    <x v="2"/>
    <x v="0"/>
    <x v="8"/>
    <b v="1"/>
    <x v="2"/>
    <m/>
    <n v="140"/>
    <n v="160"/>
    <n v="5.2999999999999999E-2"/>
    <s v="unit"/>
    <x v="25"/>
    <x v="2"/>
  </r>
  <r>
    <s v="A108065190"/>
    <s v="Other Battery"/>
    <s v="Portable"/>
    <s v="Nickel-Metal Hydride"/>
    <n v="0"/>
    <s v="apart"/>
    <x v="2"/>
    <x v="0"/>
    <x v="8"/>
    <b v="1"/>
    <x v="2"/>
    <m/>
    <n v="160"/>
    <n v="180"/>
    <n v="5.2999999999999999E-2"/>
    <s v="unit"/>
    <x v="25"/>
    <x v="2"/>
  </r>
  <r>
    <s v="A108065200"/>
    <s v="Other Battery"/>
    <s v="Portable"/>
    <s v="Nickel-Metal Hydride"/>
    <n v="0"/>
    <s v="apart"/>
    <x v="2"/>
    <x v="0"/>
    <x v="8"/>
    <b v="1"/>
    <x v="2"/>
    <m/>
    <n v="180"/>
    <n v="200"/>
    <n v="5.2999999999999999E-2"/>
    <s v="unit"/>
    <x v="25"/>
    <x v="2"/>
  </r>
  <r>
    <s v="A108065210"/>
    <s v="Other Battery"/>
    <s v="Portable"/>
    <s v="Nickel-Metal Hydride"/>
    <n v="0"/>
    <s v="apart"/>
    <x v="2"/>
    <x v="0"/>
    <x v="8"/>
    <b v="1"/>
    <x v="2"/>
    <m/>
    <n v="200"/>
    <n v="220"/>
    <n v="5.2999999999999999E-2"/>
    <s v="unit"/>
    <x v="25"/>
    <x v="2"/>
  </r>
  <r>
    <s v="A108065220"/>
    <s v="Other Battery"/>
    <s v="Portable"/>
    <s v="Nickel-Metal Hydride"/>
    <n v="0"/>
    <s v="apart"/>
    <x v="2"/>
    <x v="0"/>
    <x v="8"/>
    <b v="1"/>
    <x v="2"/>
    <m/>
    <n v="220"/>
    <n v="240"/>
    <n v="5.2999999999999999E-2"/>
    <s v="unit"/>
    <x v="25"/>
    <x v="2"/>
  </r>
  <r>
    <s v="A108065230"/>
    <s v="Other Battery"/>
    <s v="Portable"/>
    <s v="Nickel-Metal Hydride"/>
    <n v="0"/>
    <s v="apart"/>
    <x v="2"/>
    <x v="0"/>
    <x v="8"/>
    <b v="1"/>
    <x v="2"/>
    <m/>
    <n v="240"/>
    <n v="260"/>
    <n v="5.2999999999999999E-2"/>
    <s v="unit"/>
    <x v="25"/>
    <x v="2"/>
  </r>
  <r>
    <s v="A108065240"/>
    <s v="Other Battery"/>
    <s v="Portable"/>
    <s v="Nickel-Metal Hydride"/>
    <n v="0"/>
    <s v="apart"/>
    <x v="2"/>
    <x v="0"/>
    <x v="8"/>
    <b v="1"/>
    <x v="2"/>
    <m/>
    <n v="260"/>
    <n v="280"/>
    <n v="5.2999999999999999E-2"/>
    <s v="unit"/>
    <x v="25"/>
    <x v="2"/>
  </r>
  <r>
    <s v="A108065250"/>
    <s v="Other Battery"/>
    <s v="Portable"/>
    <s v="Nickel-Metal Hydride"/>
    <n v="0"/>
    <s v="apart"/>
    <x v="2"/>
    <x v="0"/>
    <x v="8"/>
    <b v="1"/>
    <x v="2"/>
    <m/>
    <n v="280"/>
    <n v="300"/>
    <n v="5.2999999999999999E-2"/>
    <s v="unit"/>
    <x v="25"/>
    <x v="2"/>
  </r>
  <r>
    <s v="A108065260"/>
    <s v="Other Battery"/>
    <s v="Portable"/>
    <s v="Nickel-Metal Hydride"/>
    <n v="0"/>
    <s v="apart"/>
    <x v="2"/>
    <x v="0"/>
    <x v="8"/>
    <b v="1"/>
    <x v="2"/>
    <m/>
    <n v="300"/>
    <n v="320"/>
    <n v="5.2999999999999999E-2"/>
    <s v="unit"/>
    <x v="25"/>
    <x v="2"/>
  </r>
  <r>
    <s v="A108065270"/>
    <s v="Other Battery"/>
    <s v="Portable"/>
    <s v="Nickel-Metal Hydride"/>
    <n v="0"/>
    <s v="apart"/>
    <x v="2"/>
    <x v="0"/>
    <x v="8"/>
    <b v="1"/>
    <x v="2"/>
    <m/>
    <n v="320"/>
    <n v="340"/>
    <n v="5.2999999999999999E-2"/>
    <s v="unit"/>
    <x v="25"/>
    <x v="2"/>
  </r>
  <r>
    <s v="A108065280"/>
    <s v="Other Battery"/>
    <s v="Portable"/>
    <s v="Nickel-Metal Hydride"/>
    <n v="0"/>
    <s v="apart"/>
    <x v="2"/>
    <x v="0"/>
    <x v="8"/>
    <b v="1"/>
    <x v="2"/>
    <m/>
    <n v="340"/>
    <n v="360"/>
    <n v="5.2999999999999999E-2"/>
    <s v="unit"/>
    <x v="25"/>
    <x v="2"/>
  </r>
  <r>
    <s v="A108065290"/>
    <s v="Other Battery"/>
    <s v="Portable"/>
    <s v="Nickel-Metal Hydride"/>
    <n v="0"/>
    <s v="apart"/>
    <x v="2"/>
    <x v="0"/>
    <x v="8"/>
    <b v="1"/>
    <x v="2"/>
    <m/>
    <n v="360"/>
    <n v="380"/>
    <n v="5.2999999999999999E-2"/>
    <s v="unit"/>
    <x v="25"/>
    <x v="2"/>
  </r>
  <r>
    <s v="A108065300"/>
    <s v="Other Battery"/>
    <s v="Portable"/>
    <s v="Nickel-Metal Hydride"/>
    <n v="0"/>
    <s v="apart"/>
    <x v="2"/>
    <x v="0"/>
    <x v="8"/>
    <b v="1"/>
    <x v="2"/>
    <m/>
    <n v="380"/>
    <n v="400"/>
    <n v="5.2999999999999999E-2"/>
    <s v="unit"/>
    <x v="25"/>
    <x v="2"/>
  </r>
  <r>
    <s v="A108065310"/>
    <s v="Other Battery"/>
    <s v="Portable"/>
    <s v="Nickel-Metal Hydride"/>
    <n v="0"/>
    <s v="apart"/>
    <x v="2"/>
    <x v="0"/>
    <x v="8"/>
    <b v="1"/>
    <x v="2"/>
    <m/>
    <n v="400"/>
    <n v="425"/>
    <n v="5.2999999999999999E-2"/>
    <s v="unit"/>
    <x v="25"/>
    <x v="2"/>
  </r>
  <r>
    <s v="A108065320"/>
    <s v="Other Battery"/>
    <s v="Portable"/>
    <s v="Nickel-Metal Hydride"/>
    <n v="0"/>
    <s v="apart"/>
    <x v="2"/>
    <x v="0"/>
    <x v="8"/>
    <b v="1"/>
    <x v="2"/>
    <m/>
    <n v="425"/>
    <n v="450"/>
    <n v="5.2999999999999999E-2"/>
    <s v="unit"/>
    <x v="25"/>
    <x v="2"/>
  </r>
  <r>
    <s v="A108065330"/>
    <s v="Other Battery"/>
    <s v="Portable"/>
    <s v="Nickel-Metal Hydride"/>
    <n v="0"/>
    <s v="apart"/>
    <x v="2"/>
    <x v="0"/>
    <x v="8"/>
    <b v="1"/>
    <x v="2"/>
    <m/>
    <n v="450"/>
    <n v="475"/>
    <n v="5.2999999999999999E-2"/>
    <s v="unit"/>
    <x v="25"/>
    <x v="2"/>
  </r>
  <r>
    <s v="A108065340"/>
    <s v="Other Battery"/>
    <s v="Portable"/>
    <s v="Nickel-Metal Hydride"/>
    <n v="0"/>
    <s v="apart"/>
    <x v="2"/>
    <x v="0"/>
    <x v="8"/>
    <b v="1"/>
    <x v="2"/>
    <m/>
    <n v="475"/>
    <n v="500"/>
    <n v="5.2999999999999999E-2"/>
    <s v="unit"/>
    <x v="25"/>
    <x v="2"/>
  </r>
  <r>
    <s v="A108065350"/>
    <s v="Other Battery"/>
    <s v="Portable"/>
    <s v="Nickel-Metal Hydride"/>
    <n v="0"/>
    <s v="apart"/>
    <x v="2"/>
    <x v="0"/>
    <x v="8"/>
    <b v="1"/>
    <x v="2"/>
    <m/>
    <n v="500"/>
    <n v="525"/>
    <n v="5.2999999999999999E-2"/>
    <s v="unit"/>
    <x v="25"/>
    <x v="2"/>
  </r>
  <r>
    <s v="A108065360"/>
    <s v="Other Battery"/>
    <s v="Portable"/>
    <s v="Nickel-Metal Hydride"/>
    <n v="0"/>
    <s v="apart"/>
    <x v="2"/>
    <x v="0"/>
    <x v="8"/>
    <b v="1"/>
    <x v="2"/>
    <m/>
    <n v="525"/>
    <n v="550"/>
    <n v="5.2999999999999999E-2"/>
    <s v="unit"/>
    <x v="25"/>
    <x v="2"/>
  </r>
  <r>
    <s v="A108065370"/>
    <s v="Other Battery"/>
    <s v="Portable"/>
    <s v="Nickel-Metal Hydride"/>
    <n v="0"/>
    <s v="apart"/>
    <x v="2"/>
    <x v="0"/>
    <x v="8"/>
    <b v="1"/>
    <x v="2"/>
    <m/>
    <n v="550"/>
    <n v="575"/>
    <n v="5.2999999999999999E-2"/>
    <s v="unit"/>
    <x v="25"/>
    <x v="2"/>
  </r>
  <r>
    <s v="A108065380"/>
    <s v="Other Battery"/>
    <s v="Portable"/>
    <s v="Nickel-Metal Hydride"/>
    <n v="0"/>
    <s v="apart"/>
    <x v="2"/>
    <x v="0"/>
    <x v="8"/>
    <b v="1"/>
    <x v="2"/>
    <m/>
    <n v="575"/>
    <n v="600"/>
    <n v="5.2999999999999999E-2"/>
    <s v="unit"/>
    <x v="25"/>
    <x v="2"/>
  </r>
  <r>
    <s v="A108065390"/>
    <s v="Other Battery"/>
    <s v="Portable"/>
    <s v="Nickel-Metal Hydride"/>
    <n v="0"/>
    <s v="apart"/>
    <x v="2"/>
    <x v="0"/>
    <x v="8"/>
    <b v="1"/>
    <x v="2"/>
    <m/>
    <n v="600"/>
    <n v="625"/>
    <n v="5.2999999999999999E-2"/>
    <s v="unit"/>
    <x v="25"/>
    <x v="2"/>
  </r>
  <r>
    <s v="A108065400"/>
    <s v="Other Battery"/>
    <s v="Portable"/>
    <s v="Nickel-Metal Hydride"/>
    <n v="0"/>
    <s v="apart"/>
    <x v="2"/>
    <x v="0"/>
    <x v="8"/>
    <b v="1"/>
    <x v="2"/>
    <m/>
    <n v="625"/>
    <n v="650"/>
    <n v="5.2999999999999999E-2"/>
    <s v="unit"/>
    <x v="25"/>
    <x v="2"/>
  </r>
  <r>
    <s v="A108065410"/>
    <s v="Other Battery"/>
    <s v="Portable"/>
    <s v="Nickel-Metal Hydride"/>
    <n v="0"/>
    <s v="apart"/>
    <x v="2"/>
    <x v="0"/>
    <x v="8"/>
    <b v="1"/>
    <x v="2"/>
    <m/>
    <n v="650"/>
    <n v="675"/>
    <n v="5.2999999999999999E-2"/>
    <s v="unit"/>
    <x v="25"/>
    <x v="2"/>
  </r>
  <r>
    <s v="A108065420"/>
    <s v="Other Battery"/>
    <s v="Portable"/>
    <s v="Nickel-Metal Hydride"/>
    <n v="0"/>
    <s v="apart"/>
    <x v="2"/>
    <x v="0"/>
    <x v="8"/>
    <b v="1"/>
    <x v="2"/>
    <m/>
    <n v="675"/>
    <n v="700"/>
    <n v="5.2999999999999999E-2"/>
    <s v="unit"/>
    <x v="25"/>
    <x v="2"/>
  </r>
  <r>
    <s v="A108065430"/>
    <s v="Other Battery"/>
    <s v="Portable"/>
    <s v="Nickel-Metal Hydride"/>
    <n v="0"/>
    <s v="apart"/>
    <x v="2"/>
    <x v="0"/>
    <x v="8"/>
    <b v="1"/>
    <x v="2"/>
    <m/>
    <n v="700"/>
    <n v="725"/>
    <n v="5.2999999999999999E-2"/>
    <s v="unit"/>
    <x v="25"/>
    <x v="2"/>
  </r>
  <r>
    <s v="A108065440"/>
    <s v="Other Battery"/>
    <s v="Portable"/>
    <s v="Nickel-Metal Hydride"/>
    <n v="0"/>
    <s v="apart"/>
    <x v="2"/>
    <x v="0"/>
    <x v="8"/>
    <b v="1"/>
    <x v="2"/>
    <m/>
    <n v="725"/>
    <n v="750"/>
    <n v="5.2999999999999999E-2"/>
    <s v="unit"/>
    <x v="25"/>
    <x v="2"/>
  </r>
  <r>
    <s v="A108065450"/>
    <s v="Other Battery"/>
    <s v="Portable"/>
    <s v="Nickel-Metal Hydride"/>
    <n v="0"/>
    <s v="apart"/>
    <x v="2"/>
    <x v="0"/>
    <x v="8"/>
    <b v="1"/>
    <x v="2"/>
    <m/>
    <n v="750"/>
    <n v="775"/>
    <n v="5.2999999999999999E-2"/>
    <s v="unit"/>
    <x v="25"/>
    <x v="2"/>
  </r>
  <r>
    <s v="A108065460"/>
    <s v="Other Battery"/>
    <s v="Portable"/>
    <s v="Nickel-Metal Hydride"/>
    <n v="0"/>
    <s v="apart"/>
    <x v="2"/>
    <x v="0"/>
    <x v="8"/>
    <b v="1"/>
    <x v="2"/>
    <m/>
    <n v="775"/>
    <n v="800"/>
    <n v="5.2999999999999999E-2"/>
    <s v="unit"/>
    <x v="25"/>
    <x v="2"/>
  </r>
  <r>
    <s v="A108065470"/>
    <s v="Other Battery"/>
    <s v="Portable"/>
    <s v="Nickel-Metal Hydride"/>
    <n v="0"/>
    <s v="apart"/>
    <x v="2"/>
    <x v="0"/>
    <x v="8"/>
    <b v="1"/>
    <x v="2"/>
    <m/>
    <n v="800"/>
    <n v="825"/>
    <n v="5.2999999999999999E-2"/>
    <s v="unit"/>
    <x v="25"/>
    <x v="2"/>
  </r>
  <r>
    <s v="A108065480"/>
    <s v="Other Battery"/>
    <s v="Portable"/>
    <s v="Nickel-Metal Hydride"/>
    <n v="0"/>
    <s v="apart"/>
    <x v="2"/>
    <x v="0"/>
    <x v="8"/>
    <b v="1"/>
    <x v="2"/>
    <m/>
    <n v="825"/>
    <n v="850"/>
    <n v="5.2999999999999999E-2"/>
    <s v="unit"/>
    <x v="25"/>
    <x v="2"/>
  </r>
  <r>
    <s v="A108065490"/>
    <s v="Other Battery"/>
    <s v="Portable"/>
    <s v="Nickel-Metal Hydride"/>
    <n v="0"/>
    <s v="apart"/>
    <x v="2"/>
    <x v="0"/>
    <x v="8"/>
    <b v="1"/>
    <x v="2"/>
    <m/>
    <n v="850"/>
    <n v="875"/>
    <n v="5.2999999999999999E-2"/>
    <s v="unit"/>
    <x v="25"/>
    <x v="2"/>
  </r>
  <r>
    <s v="A108065500"/>
    <s v="Other Battery"/>
    <s v="Portable"/>
    <s v="Nickel-Metal Hydride"/>
    <n v="0"/>
    <s v="apart"/>
    <x v="2"/>
    <x v="0"/>
    <x v="8"/>
    <b v="1"/>
    <x v="2"/>
    <m/>
    <n v="875"/>
    <n v="900"/>
    <n v="5.2999999999999999E-2"/>
    <s v="unit"/>
    <x v="25"/>
    <x v="2"/>
  </r>
  <r>
    <s v="A108065510"/>
    <s v="Other Battery"/>
    <s v="Portable"/>
    <s v="Nickel-Metal Hydride"/>
    <n v="0"/>
    <s v="apart"/>
    <x v="2"/>
    <x v="0"/>
    <x v="8"/>
    <b v="1"/>
    <x v="2"/>
    <m/>
    <n v="900"/>
    <n v="925"/>
    <n v="5.2999999999999999E-2"/>
    <s v="unit"/>
    <x v="25"/>
    <x v="2"/>
  </r>
  <r>
    <s v="A108065520"/>
    <s v="Other Battery"/>
    <s v="Portable"/>
    <s v="Nickel-Metal Hydride"/>
    <n v="0"/>
    <s v="apart"/>
    <x v="2"/>
    <x v="0"/>
    <x v="8"/>
    <b v="1"/>
    <x v="2"/>
    <m/>
    <n v="925"/>
    <n v="950"/>
    <n v="5.2999999999999999E-2"/>
    <s v="unit"/>
    <x v="25"/>
    <x v="2"/>
  </r>
  <r>
    <s v="A108065530"/>
    <s v="Other Battery"/>
    <s v="Portable"/>
    <s v="Nickel-Metal Hydride"/>
    <n v="0"/>
    <s v="apart"/>
    <x v="2"/>
    <x v="0"/>
    <x v="8"/>
    <b v="1"/>
    <x v="2"/>
    <m/>
    <n v="950"/>
    <n v="975"/>
    <n v="5.2999999999999999E-2"/>
    <s v="unit"/>
    <x v="25"/>
    <x v="2"/>
  </r>
  <r>
    <s v="A108065540"/>
    <s v="Other Battery"/>
    <s v="Portable"/>
    <s v="Nickel-Metal Hydride"/>
    <n v="0"/>
    <s v="apart"/>
    <x v="2"/>
    <x v="0"/>
    <x v="8"/>
    <b v="1"/>
    <x v="2"/>
    <m/>
    <n v="975"/>
    <n v="1000"/>
    <n v="5.2999999999999999E-2"/>
    <s v="unit"/>
    <x v="25"/>
    <x v="2"/>
  </r>
  <r>
    <s v="A108065550"/>
    <s v="Other Battery"/>
    <s v="Portable"/>
    <s v="Nickel-Metal Hydride"/>
    <n v="0"/>
    <s v="apart"/>
    <x v="2"/>
    <x v="0"/>
    <x v="8"/>
    <b v="1"/>
    <x v="2"/>
    <m/>
    <n v="1000"/>
    <n v="1025"/>
    <n v="5.2999999999999999E-2"/>
    <s v="unit"/>
    <x v="25"/>
    <x v="2"/>
  </r>
  <r>
    <s v="A108065560"/>
    <s v="Other Battery"/>
    <s v="Portable"/>
    <s v="Nickel-Metal Hydride"/>
    <n v="0"/>
    <s v="apart"/>
    <x v="2"/>
    <x v="0"/>
    <x v="8"/>
    <b v="1"/>
    <x v="2"/>
    <m/>
    <n v="1025"/>
    <n v="1050"/>
    <n v="5.2999999999999999E-2"/>
    <s v="unit"/>
    <x v="25"/>
    <x v="2"/>
  </r>
  <r>
    <s v="A108070090"/>
    <s v="Other Battery"/>
    <s v="Portable"/>
    <s v="Nickel-Metal Hydride"/>
    <n v="0"/>
    <s v="apart"/>
    <x v="2"/>
    <x v="0"/>
    <x v="8"/>
    <b v="1"/>
    <x v="2"/>
    <m/>
    <n v="0"/>
    <n v="50"/>
    <n v="5.2999999999999999E-2"/>
    <s v="unit"/>
    <x v="27"/>
    <x v="2"/>
  </r>
  <r>
    <s v="A108070100"/>
    <s v="Other Battery"/>
    <s v="Portable"/>
    <s v="Nickel-Metal Hydride"/>
    <n v="0"/>
    <s v="apart"/>
    <x v="2"/>
    <x v="0"/>
    <x v="8"/>
    <b v="1"/>
    <x v="2"/>
    <m/>
    <n v="50"/>
    <n v="100"/>
    <n v="5.2999999999999999E-2"/>
    <s v="unit"/>
    <x v="27"/>
    <x v="2"/>
  </r>
  <r>
    <s v="A108070110"/>
    <s v="Other Battery"/>
    <s v="Portable"/>
    <s v="Nickel-Metal Hydride"/>
    <n v="0"/>
    <s v="apart"/>
    <x v="2"/>
    <x v="0"/>
    <x v="8"/>
    <b v="1"/>
    <x v="2"/>
    <m/>
    <n v="100"/>
    <n v="150"/>
    <n v="5.2999999999999999E-2"/>
    <s v="unit"/>
    <x v="27"/>
    <x v="2"/>
  </r>
  <r>
    <s v="A108070120"/>
    <s v="Other Battery"/>
    <s v="Portable"/>
    <s v="Nickel-Metal Hydride"/>
    <n v="0"/>
    <s v="apart"/>
    <x v="2"/>
    <x v="0"/>
    <x v="8"/>
    <b v="1"/>
    <x v="2"/>
    <m/>
    <n v="150"/>
    <n v="200"/>
    <n v="5.2999999999999999E-2"/>
    <s v="unit"/>
    <x v="27"/>
    <x v="2"/>
  </r>
  <r>
    <s v="A108070130"/>
    <s v="Other Battery"/>
    <s v="Portable"/>
    <s v="Nickel-Metal Hydride"/>
    <n v="0"/>
    <s v="apart"/>
    <x v="2"/>
    <x v="0"/>
    <x v="8"/>
    <b v="1"/>
    <x v="2"/>
    <m/>
    <n v="200"/>
    <n v="250"/>
    <n v="5.2999999999999999E-2"/>
    <s v="unit"/>
    <x v="27"/>
    <x v="2"/>
  </r>
  <r>
    <s v="A108070140"/>
    <s v="Other Battery"/>
    <s v="Portable"/>
    <s v="Nickel-Metal Hydride"/>
    <n v="0"/>
    <s v="apart"/>
    <x v="2"/>
    <x v="0"/>
    <x v="8"/>
    <b v="1"/>
    <x v="2"/>
    <m/>
    <n v="250"/>
    <n v="300"/>
    <n v="5.2999999999999999E-2"/>
    <s v="unit"/>
    <x v="27"/>
    <x v="2"/>
  </r>
  <r>
    <s v="A108070150"/>
    <s v="Other Battery"/>
    <s v="Portable"/>
    <s v="Nickel-Metal Hydride"/>
    <n v="0"/>
    <s v="apart"/>
    <x v="2"/>
    <x v="0"/>
    <x v="8"/>
    <b v="1"/>
    <x v="2"/>
    <m/>
    <n v="300"/>
    <n v="350"/>
    <n v="5.2999999999999999E-2"/>
    <s v="unit"/>
    <x v="27"/>
    <x v="2"/>
  </r>
  <r>
    <s v="A108070160"/>
    <s v="Other Battery"/>
    <s v="Portable"/>
    <s v="Nickel-Metal Hydride"/>
    <n v="0"/>
    <s v="apart"/>
    <x v="2"/>
    <x v="0"/>
    <x v="8"/>
    <b v="1"/>
    <x v="2"/>
    <m/>
    <n v="350"/>
    <n v="400"/>
    <n v="5.2999999999999999E-2"/>
    <s v="unit"/>
    <x v="27"/>
    <x v="2"/>
  </r>
  <r>
    <s v="A108070170"/>
    <s v="Other Battery"/>
    <s v="Portable"/>
    <s v="Nickel-Metal Hydride"/>
    <n v="0"/>
    <s v="apart"/>
    <x v="2"/>
    <x v="0"/>
    <x v="8"/>
    <b v="1"/>
    <x v="2"/>
    <m/>
    <n v="400"/>
    <n v="450"/>
    <n v="5.2999999999999999E-2"/>
    <s v="unit"/>
    <x v="27"/>
    <x v="2"/>
  </r>
  <r>
    <s v="A108070180"/>
    <s v="Other Battery"/>
    <s v="Portable"/>
    <s v="Nickel-Metal Hydride"/>
    <n v="0"/>
    <s v="apart"/>
    <x v="2"/>
    <x v="0"/>
    <x v="8"/>
    <b v="1"/>
    <x v="2"/>
    <m/>
    <n v="450"/>
    <n v="500"/>
    <n v="5.2999999999999999E-2"/>
    <s v="unit"/>
    <x v="27"/>
    <x v="2"/>
  </r>
  <r>
    <s v="A108070190"/>
    <s v="Other Battery"/>
    <s v="Portable"/>
    <s v="Nickel-Metal Hydride"/>
    <n v="0"/>
    <s v="apart"/>
    <x v="2"/>
    <x v="0"/>
    <x v="8"/>
    <b v="1"/>
    <x v="2"/>
    <m/>
    <n v="500"/>
    <n v="600"/>
    <n v="5.2999999999999999E-2"/>
    <s v="unit"/>
    <x v="27"/>
    <x v="2"/>
  </r>
  <r>
    <s v="A108070200"/>
    <s v="Other Battery"/>
    <s v="Portable"/>
    <s v="Nickel-Metal Hydride"/>
    <n v="0"/>
    <s v="apart"/>
    <x v="2"/>
    <x v="0"/>
    <x v="8"/>
    <b v="1"/>
    <x v="2"/>
    <m/>
    <n v="600"/>
    <n v="700"/>
    <n v="5.2999999999999999E-2"/>
    <s v="unit"/>
    <x v="27"/>
    <x v="2"/>
  </r>
  <r>
    <s v="A108079010"/>
    <s v="Passenger cars, Vans, Trucks, Buses, Trailers"/>
    <s v="Electric vehicle"/>
    <s v="Nickel-Metal Hydride"/>
    <n v="0"/>
    <s v="apart"/>
    <x v="0"/>
    <x v="0"/>
    <x v="8"/>
    <b v="1"/>
    <x v="0"/>
    <m/>
    <n v="0"/>
    <n v="1000"/>
    <n v="5.2999999999999999E-2"/>
    <s v="unit"/>
    <x v="0"/>
    <x v="0"/>
  </r>
  <r>
    <s v="A108079015"/>
    <n v="0"/>
    <n v="0"/>
    <s v="Nickel-Metal Hydride"/>
    <s v="Possible I/LMT/EV"/>
    <s v="apart"/>
    <x v="1"/>
    <x v="0"/>
    <x v="8"/>
    <b v="1"/>
    <x v="0"/>
    <m/>
    <n v="0"/>
    <n v="1000"/>
    <n v="5.2999999999999999E-2"/>
    <s v="unit"/>
    <x v="1"/>
    <x v="0"/>
  </r>
  <r>
    <s v="A108079020"/>
    <s v="Passenger cars, Vans, Trucks, Buses, Trailers"/>
    <s v="Electric vehicle"/>
    <s v="Nickel-Metal Hydride"/>
    <n v="0"/>
    <s v="apart"/>
    <x v="0"/>
    <x v="0"/>
    <x v="8"/>
    <b v="1"/>
    <x v="0"/>
    <m/>
    <n v="1000"/>
    <n v="2000"/>
    <n v="5.2999999999999999E-2"/>
    <s v="unit"/>
    <x v="0"/>
    <x v="0"/>
  </r>
  <r>
    <s v="A108079025"/>
    <n v="0"/>
    <n v="0"/>
    <s v="Nickel-Metal Hydride"/>
    <s v="Possible I/LMT/EV"/>
    <s v="apart"/>
    <x v="1"/>
    <x v="0"/>
    <x v="8"/>
    <b v="1"/>
    <x v="0"/>
    <m/>
    <n v="1000"/>
    <n v="2000"/>
    <n v="5.2999999999999999E-2"/>
    <s v="unit"/>
    <x v="1"/>
    <x v="0"/>
  </r>
  <r>
    <s v="A108079030"/>
    <s v="Passenger cars, Vans, Trucks, Buses, Trailers"/>
    <s v="Electric vehicle"/>
    <s v="Nickel-Metal Hydride"/>
    <n v="0"/>
    <s v="apart"/>
    <x v="0"/>
    <x v="0"/>
    <x v="8"/>
    <b v="1"/>
    <x v="0"/>
    <m/>
    <n v="2000"/>
    <n v="3000"/>
    <n v="5.2999999999999999E-2"/>
    <s v="unit"/>
    <x v="0"/>
    <x v="0"/>
  </r>
  <r>
    <s v="A108079035"/>
    <n v="0"/>
    <n v="0"/>
    <s v="Nickel-Metal Hydride"/>
    <s v="Possible I/LMT/EV"/>
    <s v="apart"/>
    <x v="1"/>
    <x v="0"/>
    <x v="8"/>
    <b v="1"/>
    <x v="0"/>
    <m/>
    <n v="2000"/>
    <n v="3000"/>
    <n v="5.2999999999999999E-2"/>
    <s v="unit"/>
    <x v="1"/>
    <x v="0"/>
  </r>
  <r>
    <s v="A108079040"/>
    <s v="Passenger cars, Vans, Trucks, Buses, Trailers"/>
    <s v="Electric vehicle"/>
    <s v="Nickel-Metal Hydride"/>
    <n v="0"/>
    <s v="apart"/>
    <x v="0"/>
    <x v="0"/>
    <x v="8"/>
    <b v="1"/>
    <x v="0"/>
    <m/>
    <n v="3000"/>
    <n v="4000"/>
    <n v="5.2999999999999999E-2"/>
    <s v="unit"/>
    <x v="0"/>
    <x v="0"/>
  </r>
  <r>
    <s v="A108079045"/>
    <n v="0"/>
    <n v="0"/>
    <s v="Nickel-Metal Hydride"/>
    <s v="Possible I/LMT/EV"/>
    <s v="apart"/>
    <x v="1"/>
    <x v="0"/>
    <x v="8"/>
    <b v="1"/>
    <x v="0"/>
    <m/>
    <n v="3000"/>
    <n v="4000"/>
    <n v="5.2999999999999999E-2"/>
    <s v="unit"/>
    <x v="1"/>
    <x v="0"/>
  </r>
  <r>
    <s v="A108079050"/>
    <s v="Passenger cars, Vans, Trucks, Buses, Trailers"/>
    <s v="Electric vehicle"/>
    <s v="Nickel-Metal Hydride"/>
    <n v="0"/>
    <s v="apart"/>
    <x v="0"/>
    <x v="0"/>
    <x v="8"/>
    <b v="1"/>
    <x v="0"/>
    <m/>
    <n v="4000"/>
    <n v="5000"/>
    <n v="5.2999999999999999E-2"/>
    <s v="unit"/>
    <x v="0"/>
    <x v="0"/>
  </r>
  <r>
    <s v="A108079055"/>
    <n v="0"/>
    <n v="0"/>
    <s v="Nickel-Metal Hydride"/>
    <s v="Possible I/LMT/EV"/>
    <s v="apart"/>
    <x v="1"/>
    <x v="0"/>
    <x v="8"/>
    <b v="1"/>
    <x v="0"/>
    <m/>
    <n v="4000"/>
    <n v="5000"/>
    <n v="5.2999999999999999E-2"/>
    <s v="unit"/>
    <x v="1"/>
    <x v="0"/>
  </r>
  <r>
    <s v="A108079060"/>
    <s v="Passenger cars, Vans, Trucks, Buses, Trailers"/>
    <s v="Electric vehicle"/>
    <s v="Nickel-Metal Hydride"/>
    <n v="0"/>
    <s v="apart"/>
    <x v="0"/>
    <x v="0"/>
    <x v="8"/>
    <b v="1"/>
    <x v="0"/>
    <m/>
    <n v="5000"/>
    <n v="10000"/>
    <n v="5.2999999999999999E-2"/>
    <s v="unit"/>
    <x v="0"/>
    <x v="0"/>
  </r>
  <r>
    <s v="A108079065"/>
    <n v="0"/>
    <n v="0"/>
    <s v="Nickel-Metal Hydride"/>
    <s v="Possible I/LMT/EV"/>
    <s v="apart"/>
    <x v="1"/>
    <x v="0"/>
    <x v="8"/>
    <b v="1"/>
    <x v="0"/>
    <m/>
    <n v="5000"/>
    <n v="10000"/>
    <n v="5.2999999999999999E-2"/>
    <s v="unit"/>
    <x v="1"/>
    <x v="0"/>
  </r>
  <r>
    <s v="A108080010"/>
    <s v="Passenger cars, Vans, Trucks, Buses, Trailers"/>
    <s v="Electric vehicle"/>
    <s v="Nickel-Metal Hydride"/>
    <n v="0"/>
    <s v="apart"/>
    <x v="0"/>
    <x v="0"/>
    <x v="8"/>
    <b v="1"/>
    <x v="0"/>
    <m/>
    <n v="10000"/>
    <n v="20000"/>
    <n v="5.2999999999999999E-2"/>
    <s v="unit"/>
    <x v="0"/>
    <x v="0"/>
  </r>
  <r>
    <s v="A108080015"/>
    <n v="0"/>
    <n v="0"/>
    <s v="Nickel-Metal Hydride"/>
    <s v="Possible I/LMT/EV"/>
    <s v="apart"/>
    <x v="1"/>
    <x v="0"/>
    <x v="8"/>
    <b v="1"/>
    <x v="0"/>
    <m/>
    <n v="10000"/>
    <n v="20000"/>
    <n v="5.2999999999999999E-2"/>
    <s v="unit"/>
    <x v="1"/>
    <x v="0"/>
  </r>
  <r>
    <s v="A108080020"/>
    <s v="Passenger cars, Vans, Trucks, Buses, Trailers"/>
    <s v="Electric vehicle"/>
    <s v="Nickel-Metal Hydride"/>
    <n v="0"/>
    <s v="apart"/>
    <x v="0"/>
    <x v="0"/>
    <x v="8"/>
    <b v="1"/>
    <x v="0"/>
    <m/>
    <n v="20000"/>
    <n v="30000"/>
    <n v="5.2999999999999999E-2"/>
    <s v="unit"/>
    <x v="0"/>
    <x v="0"/>
  </r>
  <r>
    <s v="A108080025"/>
    <n v="0"/>
    <n v="0"/>
    <s v="Nickel-Metal Hydride"/>
    <s v="Possible I/LMT/EV"/>
    <s v="apart"/>
    <x v="1"/>
    <x v="0"/>
    <x v="8"/>
    <b v="1"/>
    <x v="0"/>
    <m/>
    <n v="20000"/>
    <n v="30000"/>
    <n v="5.2999999999999999E-2"/>
    <s v="unit"/>
    <x v="1"/>
    <x v="0"/>
  </r>
  <r>
    <s v="A108080030"/>
    <s v="Passenger cars, Vans, Trucks, Buses, Trailers"/>
    <s v="Electric vehicle"/>
    <s v="Nickel-Metal Hydride"/>
    <n v="0"/>
    <s v="apart"/>
    <x v="0"/>
    <x v="0"/>
    <x v="8"/>
    <b v="1"/>
    <x v="0"/>
    <m/>
    <n v="30000"/>
    <n v="40000"/>
    <n v="5.2999999999999999E-2"/>
    <s v="unit"/>
    <x v="0"/>
    <x v="0"/>
  </r>
  <r>
    <s v="A108080035"/>
    <n v="0"/>
    <n v="0"/>
    <s v="Nickel-Metal Hydride"/>
    <s v="Possible I/LMT/EV"/>
    <s v="apart"/>
    <x v="1"/>
    <x v="0"/>
    <x v="8"/>
    <b v="1"/>
    <x v="0"/>
    <m/>
    <n v="30000"/>
    <n v="40000"/>
    <n v="5.2999999999999999E-2"/>
    <s v="unit"/>
    <x v="1"/>
    <x v="0"/>
  </r>
  <r>
    <s v="A108080040"/>
    <s v="Passenger cars, Vans, Trucks, Buses, Trailers"/>
    <s v="Electric vehicle"/>
    <s v="Nickel-Metal Hydride"/>
    <n v="0"/>
    <s v="apart"/>
    <x v="0"/>
    <x v="0"/>
    <x v="8"/>
    <b v="1"/>
    <x v="0"/>
    <m/>
    <n v="40000"/>
    <n v="50000"/>
    <n v="5.2999999999999999E-2"/>
    <s v="unit"/>
    <x v="0"/>
    <x v="0"/>
  </r>
  <r>
    <s v="A108080045"/>
    <n v="0"/>
    <n v="0"/>
    <s v="Nickel-Metal Hydride"/>
    <s v="Possible I/LMT/EV"/>
    <s v="apart"/>
    <x v="1"/>
    <x v="0"/>
    <x v="8"/>
    <b v="1"/>
    <x v="0"/>
    <m/>
    <n v="40000"/>
    <n v="50000"/>
    <n v="5.2999999999999999E-2"/>
    <s v="unit"/>
    <x v="1"/>
    <x v="0"/>
  </r>
  <r>
    <s v="A108080050"/>
    <s v="Passenger cars, Vans, Trucks, Buses, Trailers"/>
    <s v="Electric vehicle"/>
    <s v="Nickel-Metal Hydride"/>
    <n v="0"/>
    <s v="apart"/>
    <x v="0"/>
    <x v="0"/>
    <x v="8"/>
    <b v="1"/>
    <x v="0"/>
    <m/>
    <n v="50000"/>
    <n v="60000"/>
    <n v="5.2999999999999999E-2"/>
    <s v="unit"/>
    <x v="0"/>
    <x v="0"/>
  </r>
  <r>
    <s v="A108080055"/>
    <n v="0"/>
    <n v="0"/>
    <s v="Nickel-Metal Hydride"/>
    <s v="Possible I/LMT/EV"/>
    <s v="apart"/>
    <x v="1"/>
    <x v="0"/>
    <x v="8"/>
    <b v="1"/>
    <x v="0"/>
    <m/>
    <n v="50000"/>
    <n v="60000"/>
    <n v="5.2999999999999999E-2"/>
    <s v="unit"/>
    <x v="1"/>
    <x v="0"/>
  </r>
  <r>
    <s v="A108080060"/>
    <s v="Passenger cars, Vans, Trucks, Buses, Trailers"/>
    <s v="Electric vehicle"/>
    <s v="Nickel-Metal Hydride"/>
    <n v="0"/>
    <s v="apart"/>
    <x v="0"/>
    <x v="0"/>
    <x v="8"/>
    <b v="1"/>
    <x v="0"/>
    <m/>
    <n v="60000"/>
    <n v="70000"/>
    <n v="5.2999999999999999E-2"/>
    <s v="unit"/>
    <x v="0"/>
    <x v="0"/>
  </r>
  <r>
    <s v="A108080065"/>
    <n v="0"/>
    <n v="0"/>
    <s v="Nickel-Metal Hydride"/>
    <s v="Possible I/LMT/EV"/>
    <s v="apart"/>
    <x v="1"/>
    <x v="0"/>
    <x v="8"/>
    <b v="1"/>
    <x v="0"/>
    <m/>
    <n v="60000"/>
    <n v="70000"/>
    <n v="5.2999999999999999E-2"/>
    <s v="unit"/>
    <x v="1"/>
    <x v="0"/>
  </r>
  <r>
    <s v="A108080070"/>
    <s v="Passenger cars, Vans, Trucks, Buses, Trailers"/>
    <s v="Electric vehicle"/>
    <s v="Nickel-Metal Hydride"/>
    <n v="0"/>
    <s v="apart"/>
    <x v="0"/>
    <x v="0"/>
    <x v="8"/>
    <b v="1"/>
    <x v="0"/>
    <m/>
    <n v="70000"/>
    <n v="80000"/>
    <n v="5.2999999999999999E-2"/>
    <s v="unit"/>
    <x v="0"/>
    <x v="0"/>
  </r>
  <r>
    <s v="A108080075"/>
    <n v="0"/>
    <n v="0"/>
    <s v="Nickel-Metal Hydride"/>
    <s v="Possible I/LMT/EV"/>
    <s v="apart"/>
    <x v="1"/>
    <x v="0"/>
    <x v="8"/>
    <b v="1"/>
    <x v="0"/>
    <m/>
    <n v="70000"/>
    <n v="80000"/>
    <n v="5.2999999999999999E-2"/>
    <s v="unit"/>
    <x v="1"/>
    <x v="0"/>
  </r>
  <r>
    <s v="A108080080"/>
    <s v="Passenger cars, Vans, Trucks, Buses, Trailers"/>
    <s v="Electric vehicle"/>
    <s v="Nickel-Metal Hydride"/>
    <n v="0"/>
    <s v="apart"/>
    <x v="0"/>
    <x v="0"/>
    <x v="8"/>
    <b v="1"/>
    <x v="0"/>
    <m/>
    <n v="80000"/>
    <n v="90000"/>
    <n v="5.2999999999999999E-2"/>
    <s v="unit"/>
    <x v="0"/>
    <x v="0"/>
  </r>
  <r>
    <s v="A108080085"/>
    <n v="0"/>
    <n v="0"/>
    <s v="Nickel-Metal Hydride"/>
    <s v="Possible I/LMT/EV"/>
    <s v="apart"/>
    <x v="1"/>
    <x v="0"/>
    <x v="8"/>
    <b v="1"/>
    <x v="0"/>
    <m/>
    <n v="80000"/>
    <n v="90000"/>
    <n v="5.2999999999999999E-2"/>
    <s v="unit"/>
    <x v="1"/>
    <x v="0"/>
  </r>
  <r>
    <s v="A108080090"/>
    <s v="Passenger cars, Vans, Trucks, Buses, Trailers"/>
    <s v="Electric vehicle"/>
    <s v="Nickel-Metal Hydride"/>
    <n v="0"/>
    <s v="apart"/>
    <x v="0"/>
    <x v="0"/>
    <x v="8"/>
    <b v="1"/>
    <x v="0"/>
    <m/>
    <n v="90000"/>
    <n v="100000"/>
    <n v="5.2999999999999999E-2"/>
    <s v="unit"/>
    <x v="0"/>
    <x v="0"/>
  </r>
  <r>
    <s v="A108080095"/>
    <n v="0"/>
    <n v="0"/>
    <s v="Nickel-Metal Hydride"/>
    <s v="Possible I/LMT/EV"/>
    <s v="apart"/>
    <x v="1"/>
    <x v="0"/>
    <x v="8"/>
    <b v="1"/>
    <x v="0"/>
    <m/>
    <n v="90000"/>
    <n v="100000"/>
    <n v="5.2999999999999999E-2"/>
    <s v="unit"/>
    <x v="1"/>
    <x v="0"/>
  </r>
  <r>
    <s v="A108080100"/>
    <s v="Passenger cars, Vans, Trucks, Buses, Trailers"/>
    <s v="Electric vehicle"/>
    <s v="Nickel-Metal Hydride"/>
    <n v="0"/>
    <s v="apart"/>
    <x v="0"/>
    <x v="0"/>
    <x v="8"/>
    <b v="1"/>
    <x v="0"/>
    <m/>
    <n v="100000"/>
    <n v="110000"/>
    <n v="5.2999999999999999E-2"/>
    <s v="unit"/>
    <x v="0"/>
    <x v="0"/>
  </r>
  <r>
    <s v="A108080105"/>
    <n v="0"/>
    <n v="0"/>
    <s v="Nickel-Metal Hydride"/>
    <s v="Possible I/LMT/EV"/>
    <s v="apart"/>
    <x v="1"/>
    <x v="0"/>
    <x v="8"/>
    <b v="1"/>
    <x v="0"/>
    <m/>
    <n v="100000"/>
    <n v="110000"/>
    <n v="5.2999999999999999E-2"/>
    <s v="unit"/>
    <x v="1"/>
    <x v="0"/>
  </r>
  <r>
    <s v="A108080110"/>
    <s v="Passenger cars, Vans, Trucks, Buses, Trailers"/>
    <s v="Electric vehicle"/>
    <s v="Nickel-Metal Hydride"/>
    <n v="0"/>
    <s v="apart"/>
    <x v="0"/>
    <x v="0"/>
    <x v="8"/>
    <b v="1"/>
    <x v="0"/>
    <m/>
    <n v="110000"/>
    <n v="120000"/>
    <n v="5.2999999999999999E-2"/>
    <s v="unit"/>
    <x v="0"/>
    <x v="0"/>
  </r>
  <r>
    <s v="A108080115"/>
    <n v="0"/>
    <n v="0"/>
    <s v="Nickel-Metal Hydride"/>
    <s v="Possible I/LMT/EV"/>
    <s v="apart"/>
    <x v="1"/>
    <x v="0"/>
    <x v="8"/>
    <b v="1"/>
    <x v="0"/>
    <m/>
    <n v="110000"/>
    <n v="120000"/>
    <n v="5.2999999999999999E-2"/>
    <s v="unit"/>
    <x v="1"/>
    <x v="0"/>
  </r>
  <r>
    <s v="A108080120"/>
    <s v="Passenger cars, Vans, Trucks, Buses, Trailers"/>
    <s v="Electric vehicle"/>
    <s v="Nickel-Metal Hydride"/>
    <n v="0"/>
    <s v="apart"/>
    <x v="0"/>
    <x v="0"/>
    <x v="8"/>
    <b v="1"/>
    <x v="0"/>
    <m/>
    <n v="120000"/>
    <n v="130000"/>
    <n v="5.2999999999999999E-2"/>
    <s v="unit"/>
    <x v="0"/>
    <x v="0"/>
  </r>
  <r>
    <s v="A108080125"/>
    <n v="0"/>
    <n v="0"/>
    <s v="Nickel-Metal Hydride"/>
    <s v="Possible I/LMT/EV"/>
    <s v="apart"/>
    <x v="1"/>
    <x v="0"/>
    <x v="8"/>
    <b v="1"/>
    <x v="0"/>
    <m/>
    <n v="120000"/>
    <n v="130000"/>
    <n v="5.2999999999999999E-2"/>
    <s v="unit"/>
    <x v="1"/>
    <x v="0"/>
  </r>
  <r>
    <s v="A108080130"/>
    <s v="Passenger cars, Vans, Trucks, Buses, Trailers"/>
    <s v="Electric vehicle"/>
    <s v="Nickel-Metal Hydride"/>
    <n v="0"/>
    <s v="apart"/>
    <x v="0"/>
    <x v="0"/>
    <x v="8"/>
    <b v="1"/>
    <x v="0"/>
    <m/>
    <n v="130000"/>
    <n v="140000"/>
    <n v="5.2999999999999999E-2"/>
    <s v="unit"/>
    <x v="0"/>
    <x v="0"/>
  </r>
  <r>
    <s v="A108080135"/>
    <n v="0"/>
    <n v="0"/>
    <s v="Nickel-Metal Hydride"/>
    <s v="Possible I/LMT/EV"/>
    <s v="apart"/>
    <x v="1"/>
    <x v="0"/>
    <x v="8"/>
    <b v="1"/>
    <x v="0"/>
    <m/>
    <n v="130000"/>
    <n v="140000"/>
    <n v="5.2999999999999999E-2"/>
    <s v="unit"/>
    <x v="1"/>
    <x v="0"/>
  </r>
  <r>
    <s v="A108080140"/>
    <s v="Passenger cars, Vans, Trucks, Buses, Trailers"/>
    <s v="Electric vehicle"/>
    <s v="Nickel-Metal Hydride"/>
    <n v="0"/>
    <s v="apart"/>
    <x v="0"/>
    <x v="0"/>
    <x v="8"/>
    <b v="1"/>
    <x v="0"/>
    <m/>
    <n v="140000"/>
    <n v="150000"/>
    <n v="5.2999999999999999E-2"/>
    <s v="unit"/>
    <x v="0"/>
    <x v="0"/>
  </r>
  <r>
    <s v="A108080145"/>
    <n v="0"/>
    <n v="0"/>
    <s v="Nickel-Metal Hydride"/>
    <s v="Possible I/LMT/EV"/>
    <s v="apart"/>
    <x v="1"/>
    <x v="0"/>
    <x v="8"/>
    <b v="1"/>
    <x v="0"/>
    <m/>
    <n v="140000"/>
    <n v="150000"/>
    <n v="5.2999999999999999E-2"/>
    <s v="unit"/>
    <x v="1"/>
    <x v="0"/>
  </r>
  <r>
    <s v="A108080150"/>
    <s v="Passenger cars, Vans, Trucks, Buses, Trailers"/>
    <s v="Electric vehicle"/>
    <s v="Nickel-Metal Hydride"/>
    <n v="0"/>
    <s v="apart"/>
    <x v="0"/>
    <x v="0"/>
    <x v="8"/>
    <b v="1"/>
    <x v="0"/>
    <m/>
    <n v="150000"/>
    <n v="160000"/>
    <n v="5.2999999999999999E-2"/>
    <s v="unit"/>
    <x v="0"/>
    <x v="0"/>
  </r>
  <r>
    <s v="A108080155"/>
    <n v="0"/>
    <n v="0"/>
    <s v="Nickel-Metal Hydride"/>
    <s v="Possible I/LMT/EV"/>
    <s v="apart"/>
    <x v="1"/>
    <x v="0"/>
    <x v="8"/>
    <b v="1"/>
    <x v="0"/>
    <m/>
    <n v="150000"/>
    <n v="160000"/>
    <n v="5.2999999999999999E-2"/>
    <s v="unit"/>
    <x v="1"/>
    <x v="0"/>
  </r>
  <r>
    <s v="A108080160"/>
    <s v="Passenger cars, Vans, Trucks, Buses, Trailers"/>
    <s v="Electric vehicle"/>
    <s v="Nickel-Metal Hydride"/>
    <n v="0"/>
    <s v="apart"/>
    <x v="0"/>
    <x v="0"/>
    <x v="8"/>
    <b v="1"/>
    <x v="0"/>
    <m/>
    <n v="160000"/>
    <n v="170000"/>
    <n v="5.2999999999999999E-2"/>
    <s v="unit"/>
    <x v="0"/>
    <x v="0"/>
  </r>
  <r>
    <s v="A108080165"/>
    <n v="0"/>
    <n v="0"/>
    <s v="Nickel-Metal Hydride"/>
    <s v="Possible I/LMT/EV"/>
    <s v="apart"/>
    <x v="1"/>
    <x v="0"/>
    <x v="8"/>
    <b v="1"/>
    <x v="0"/>
    <m/>
    <n v="160000"/>
    <n v="170000"/>
    <n v="5.2999999999999999E-2"/>
    <s v="unit"/>
    <x v="1"/>
    <x v="0"/>
  </r>
  <r>
    <s v="A108080170"/>
    <s v="Passenger cars, Vans, Trucks, Buses, Trailers"/>
    <s v="Electric vehicle"/>
    <s v="Nickel-Metal Hydride"/>
    <n v="0"/>
    <s v="apart"/>
    <x v="0"/>
    <x v="0"/>
    <x v="8"/>
    <b v="1"/>
    <x v="0"/>
    <m/>
    <n v="170000"/>
    <n v="180000"/>
    <n v="5.2999999999999999E-2"/>
    <s v="unit"/>
    <x v="0"/>
    <x v="0"/>
  </r>
  <r>
    <s v="A108080175"/>
    <n v="0"/>
    <n v="0"/>
    <s v="Nickel-Metal Hydride"/>
    <s v="Possible I/LMT/EV"/>
    <s v="apart"/>
    <x v="1"/>
    <x v="0"/>
    <x v="8"/>
    <b v="1"/>
    <x v="0"/>
    <m/>
    <n v="170000"/>
    <n v="180000"/>
    <n v="5.2999999999999999E-2"/>
    <s v="unit"/>
    <x v="1"/>
    <x v="0"/>
  </r>
  <r>
    <s v="A108080180"/>
    <s v="Passenger cars, Vans, Trucks, Buses, Trailers"/>
    <s v="Electric vehicle"/>
    <s v="Nickel-Metal Hydride"/>
    <n v="0"/>
    <s v="apart"/>
    <x v="0"/>
    <x v="0"/>
    <x v="8"/>
    <b v="1"/>
    <x v="0"/>
    <m/>
    <n v="180000"/>
    <n v="190000"/>
    <n v="5.2999999999999999E-2"/>
    <s v="unit"/>
    <x v="0"/>
    <x v="0"/>
  </r>
  <r>
    <s v="A108080185"/>
    <n v="0"/>
    <n v="0"/>
    <s v="Nickel-Metal Hydride"/>
    <s v="Possible I/LMT/EV"/>
    <s v="apart"/>
    <x v="1"/>
    <x v="0"/>
    <x v="8"/>
    <b v="1"/>
    <x v="0"/>
    <m/>
    <n v="180000"/>
    <n v="190000"/>
    <n v="5.2999999999999999E-2"/>
    <s v="unit"/>
    <x v="1"/>
    <x v="0"/>
  </r>
  <r>
    <s v="A108080190"/>
    <s v="Passenger cars, Vans, Trucks, Buses, Trailers"/>
    <s v="Electric vehicle"/>
    <s v="Nickel-Metal Hydride"/>
    <n v="0"/>
    <s v="apart"/>
    <x v="0"/>
    <x v="0"/>
    <x v="8"/>
    <b v="1"/>
    <x v="0"/>
    <m/>
    <n v="190000"/>
    <n v="200000"/>
    <n v="5.2999999999999999E-2"/>
    <s v="unit"/>
    <x v="0"/>
    <x v="0"/>
  </r>
  <r>
    <s v="A108080195"/>
    <n v="0"/>
    <n v="0"/>
    <s v="Nickel-Metal Hydride"/>
    <s v="Possible I/LMT/EV"/>
    <s v="apart"/>
    <x v="1"/>
    <x v="0"/>
    <x v="8"/>
    <b v="1"/>
    <x v="0"/>
    <m/>
    <n v="190000"/>
    <n v="200000"/>
    <n v="5.2999999999999999E-2"/>
    <s v="unit"/>
    <x v="1"/>
    <x v="0"/>
  </r>
  <r>
    <s v="A108080200"/>
    <s v="Passenger cars, Vans, Trucks, Buses, Trailers"/>
    <s v="Electric vehicle"/>
    <s v="Nickel-Metal Hydride"/>
    <n v="0"/>
    <s v="apart"/>
    <x v="0"/>
    <x v="0"/>
    <x v="8"/>
    <b v="1"/>
    <x v="0"/>
    <m/>
    <n v="200000"/>
    <n v="210000"/>
    <n v="5.2999999999999999E-2"/>
    <s v="unit"/>
    <x v="0"/>
    <x v="0"/>
  </r>
  <r>
    <s v="A108080205"/>
    <n v="0"/>
    <n v="0"/>
    <s v="Nickel-Metal Hydride"/>
    <s v="Possible I/LMT/EV"/>
    <s v="apart"/>
    <x v="1"/>
    <x v="0"/>
    <x v="8"/>
    <b v="1"/>
    <x v="0"/>
    <m/>
    <n v="200000"/>
    <n v="210000"/>
    <n v="5.2999999999999999E-2"/>
    <s v="unit"/>
    <x v="1"/>
    <x v="0"/>
  </r>
  <r>
    <s v="A108080210"/>
    <s v="Passenger cars, Vans, Trucks, Buses, Trailers"/>
    <s v="Electric vehicle"/>
    <s v="Nickel-Metal Hydride"/>
    <n v="0"/>
    <s v="apart"/>
    <x v="0"/>
    <x v="0"/>
    <x v="8"/>
    <b v="1"/>
    <x v="0"/>
    <m/>
    <n v="210000"/>
    <n v="220000"/>
    <n v="5.2999999999999999E-2"/>
    <s v="unit"/>
    <x v="0"/>
    <x v="0"/>
  </r>
  <r>
    <s v="A108080215"/>
    <n v="0"/>
    <n v="0"/>
    <s v="Nickel-Metal Hydride"/>
    <s v="Possible I/LMT/EV"/>
    <s v="apart"/>
    <x v="1"/>
    <x v="0"/>
    <x v="8"/>
    <b v="1"/>
    <x v="0"/>
    <m/>
    <n v="210000"/>
    <n v="220000"/>
    <n v="5.2999999999999999E-2"/>
    <s v="unit"/>
    <x v="1"/>
    <x v="0"/>
  </r>
  <r>
    <s v="A108080220"/>
    <s v="Passenger cars, Vans, Trucks, Buses, Trailers"/>
    <s v="Electric vehicle"/>
    <s v="Nickel-Metal Hydride"/>
    <n v="0"/>
    <s v="apart"/>
    <x v="0"/>
    <x v="0"/>
    <x v="8"/>
    <b v="1"/>
    <x v="0"/>
    <m/>
    <n v="220000"/>
    <n v="230000"/>
    <n v="5.2999999999999999E-2"/>
    <s v="unit"/>
    <x v="0"/>
    <x v="0"/>
  </r>
  <r>
    <s v="A108080225"/>
    <n v="0"/>
    <n v="0"/>
    <s v="Nickel-Metal Hydride"/>
    <s v="Possible I/LMT/EV"/>
    <s v="apart"/>
    <x v="1"/>
    <x v="0"/>
    <x v="8"/>
    <b v="1"/>
    <x v="0"/>
    <m/>
    <n v="220000"/>
    <n v="230000"/>
    <n v="5.2999999999999999E-2"/>
    <s v="unit"/>
    <x v="1"/>
    <x v="0"/>
  </r>
  <r>
    <s v="A108080230"/>
    <s v="Passenger cars, Vans, Trucks, Buses, Trailers"/>
    <s v="Electric vehicle"/>
    <s v="Nickel-Metal Hydride"/>
    <n v="0"/>
    <s v="apart"/>
    <x v="0"/>
    <x v="0"/>
    <x v="8"/>
    <b v="1"/>
    <x v="0"/>
    <m/>
    <n v="230000"/>
    <n v="240000"/>
    <n v="5.2999999999999999E-2"/>
    <s v="unit"/>
    <x v="0"/>
    <x v="0"/>
  </r>
  <r>
    <s v="A108080235"/>
    <n v="0"/>
    <n v="0"/>
    <s v="Nickel-Metal Hydride"/>
    <s v="Possible I/LMT/EV"/>
    <s v="apart"/>
    <x v="1"/>
    <x v="0"/>
    <x v="8"/>
    <b v="1"/>
    <x v="0"/>
    <m/>
    <n v="230000"/>
    <n v="240000"/>
    <n v="5.2999999999999999E-2"/>
    <s v="unit"/>
    <x v="1"/>
    <x v="0"/>
  </r>
  <r>
    <s v="A108080240"/>
    <s v="Passenger cars, Vans, Trucks, Buses, Trailers"/>
    <s v="Electric vehicle"/>
    <s v="Nickel-Metal Hydride"/>
    <n v="0"/>
    <s v="apart"/>
    <x v="0"/>
    <x v="0"/>
    <x v="8"/>
    <b v="1"/>
    <x v="0"/>
    <m/>
    <n v="240000"/>
    <n v="250000"/>
    <n v="5.2999999999999999E-2"/>
    <s v="unit"/>
    <x v="0"/>
    <x v="0"/>
  </r>
  <r>
    <s v="A108080245"/>
    <n v="0"/>
    <n v="0"/>
    <s v="Nickel-Metal Hydride"/>
    <s v="Possible I/LMT/EV"/>
    <s v="apart"/>
    <x v="1"/>
    <x v="0"/>
    <x v="8"/>
    <b v="1"/>
    <x v="0"/>
    <m/>
    <n v="240000"/>
    <n v="250000"/>
    <n v="5.2999999999999999E-2"/>
    <s v="unit"/>
    <x v="1"/>
    <x v="0"/>
  </r>
  <r>
    <s v="A108080250"/>
    <s v="Passenger cars, Vans, Trucks, Buses, Trailers"/>
    <s v="Electric vehicle"/>
    <s v="Nickel-Metal Hydride"/>
    <n v="0"/>
    <s v="apart"/>
    <x v="0"/>
    <x v="0"/>
    <x v="8"/>
    <b v="1"/>
    <x v="0"/>
    <m/>
    <n v="250000"/>
    <n v="260000"/>
    <n v="5.2999999999999999E-2"/>
    <s v="unit"/>
    <x v="0"/>
    <x v="0"/>
  </r>
  <r>
    <s v="A108080255"/>
    <n v="0"/>
    <n v="0"/>
    <s v="Nickel-Metal Hydride"/>
    <s v="Possible I/LMT/EV"/>
    <s v="apart"/>
    <x v="1"/>
    <x v="0"/>
    <x v="8"/>
    <b v="1"/>
    <x v="0"/>
    <m/>
    <n v="250000"/>
    <n v="260000"/>
    <n v="5.2999999999999999E-2"/>
    <s v="unit"/>
    <x v="1"/>
    <x v="0"/>
  </r>
  <r>
    <s v="A108080260"/>
    <s v="Passenger cars, Vans, Trucks, Buses, Trailers"/>
    <s v="Electric vehicle"/>
    <s v="Nickel-Metal Hydride"/>
    <n v="0"/>
    <s v="apart"/>
    <x v="0"/>
    <x v="0"/>
    <x v="8"/>
    <b v="1"/>
    <x v="0"/>
    <m/>
    <n v="260000"/>
    <n v="270000"/>
    <n v="5.2999999999999999E-2"/>
    <s v="unit"/>
    <x v="0"/>
    <x v="0"/>
  </r>
  <r>
    <s v="A108080265"/>
    <n v="0"/>
    <n v="0"/>
    <s v="Nickel-Metal Hydride"/>
    <s v="Possible I/LMT/EV"/>
    <s v="apart"/>
    <x v="1"/>
    <x v="0"/>
    <x v="8"/>
    <b v="1"/>
    <x v="0"/>
    <m/>
    <n v="260000"/>
    <n v="270000"/>
    <n v="5.2999999999999999E-2"/>
    <s v="unit"/>
    <x v="1"/>
    <x v="0"/>
  </r>
  <r>
    <s v="A108080270"/>
    <s v="Passenger cars, Vans, Trucks, Buses, Trailers"/>
    <s v="Electric vehicle"/>
    <s v="Nickel-Metal Hydride"/>
    <n v="0"/>
    <s v="apart"/>
    <x v="0"/>
    <x v="0"/>
    <x v="8"/>
    <b v="1"/>
    <x v="0"/>
    <m/>
    <n v="270000"/>
    <n v="280000"/>
    <n v="5.2999999999999999E-2"/>
    <s v="unit"/>
    <x v="0"/>
    <x v="0"/>
  </r>
  <r>
    <s v="A108080275"/>
    <n v="0"/>
    <n v="0"/>
    <s v="Nickel-Metal Hydride"/>
    <s v="Possible I/LMT/EV"/>
    <s v="apart"/>
    <x v="1"/>
    <x v="0"/>
    <x v="8"/>
    <b v="1"/>
    <x v="0"/>
    <m/>
    <n v="270000"/>
    <n v="280000"/>
    <n v="5.2999999999999999E-2"/>
    <s v="unit"/>
    <x v="1"/>
    <x v="0"/>
  </r>
  <r>
    <s v="A108080280"/>
    <s v="Passenger cars, Vans, Trucks, Buses, Trailers"/>
    <s v="Electric vehicle"/>
    <s v="Nickel-Metal Hydride"/>
    <n v="0"/>
    <s v="apart"/>
    <x v="0"/>
    <x v="0"/>
    <x v="8"/>
    <b v="1"/>
    <x v="0"/>
    <m/>
    <n v="280000"/>
    <n v="290000"/>
    <n v="5.2999999999999999E-2"/>
    <s v="unit"/>
    <x v="0"/>
    <x v="0"/>
  </r>
  <r>
    <s v="A108080285"/>
    <n v="0"/>
    <n v="0"/>
    <s v="Nickel-Metal Hydride"/>
    <s v="Possible I/LMT/EV"/>
    <s v="apart"/>
    <x v="1"/>
    <x v="0"/>
    <x v="8"/>
    <b v="1"/>
    <x v="0"/>
    <m/>
    <n v="280000"/>
    <n v="290000"/>
    <n v="5.2999999999999999E-2"/>
    <s v="unit"/>
    <x v="1"/>
    <x v="0"/>
  </r>
  <r>
    <s v="A108080290"/>
    <s v="Passenger cars, Vans, Trucks, Buses, Trailers"/>
    <s v="Electric vehicle"/>
    <s v="Nickel-Metal Hydride"/>
    <n v="0"/>
    <s v="apart"/>
    <x v="0"/>
    <x v="0"/>
    <x v="8"/>
    <b v="1"/>
    <x v="0"/>
    <m/>
    <n v="290000"/>
    <n v="300000"/>
    <n v="5.2999999999999999E-2"/>
    <s v="unit"/>
    <x v="0"/>
    <x v="0"/>
  </r>
  <r>
    <s v="A108080295"/>
    <n v="0"/>
    <n v="0"/>
    <s v="Nickel-Metal Hydride"/>
    <s v="Possible I/LMT/EV"/>
    <s v="apart"/>
    <x v="1"/>
    <x v="0"/>
    <x v="8"/>
    <b v="1"/>
    <x v="0"/>
    <m/>
    <n v="290000"/>
    <n v="300000"/>
    <n v="5.2999999999999999E-2"/>
    <s v="unit"/>
    <x v="1"/>
    <x v="0"/>
  </r>
  <r>
    <s v="A108080300"/>
    <s v="Passenger cars, Vans, Trucks, Buses, Trailers"/>
    <s v="Electric vehicle"/>
    <s v="Nickel-Metal Hydride"/>
    <n v="0"/>
    <s v="apart"/>
    <x v="0"/>
    <x v="0"/>
    <x v="8"/>
    <b v="1"/>
    <x v="0"/>
    <m/>
    <n v="300000"/>
    <n v="310000"/>
    <n v="5.2999999999999999E-2"/>
    <s v="unit"/>
    <x v="0"/>
    <x v="0"/>
  </r>
  <r>
    <s v="A108080305"/>
    <n v="0"/>
    <n v="0"/>
    <s v="Nickel-Metal Hydride"/>
    <s v="Possible I/LMT/EV"/>
    <s v="apart"/>
    <x v="1"/>
    <x v="0"/>
    <x v="8"/>
    <b v="1"/>
    <x v="0"/>
    <m/>
    <n v="300000"/>
    <n v="310000"/>
    <n v="5.2999999999999999E-2"/>
    <s v="unit"/>
    <x v="1"/>
    <x v="0"/>
  </r>
  <r>
    <s v="A108080310"/>
    <s v="Passenger cars, Vans, Trucks, Buses, Trailers"/>
    <s v="Electric vehicle"/>
    <s v="Nickel-Metal Hydride"/>
    <n v="0"/>
    <s v="apart"/>
    <x v="0"/>
    <x v="0"/>
    <x v="8"/>
    <b v="1"/>
    <x v="0"/>
    <m/>
    <n v="310000"/>
    <n v="320000"/>
    <n v="5.2999999999999999E-2"/>
    <s v="unit"/>
    <x v="0"/>
    <x v="0"/>
  </r>
  <r>
    <s v="A108080315"/>
    <n v="0"/>
    <n v="0"/>
    <s v="Nickel-Metal Hydride"/>
    <s v="Possible I/LMT/EV"/>
    <s v="apart"/>
    <x v="1"/>
    <x v="0"/>
    <x v="8"/>
    <b v="1"/>
    <x v="0"/>
    <m/>
    <n v="310000"/>
    <n v="320000"/>
    <n v="5.2999999999999999E-2"/>
    <s v="unit"/>
    <x v="1"/>
    <x v="0"/>
  </r>
  <r>
    <s v="A108080320"/>
    <s v="Passenger cars, Vans, Trucks, Buses, Trailers"/>
    <s v="Electric vehicle"/>
    <s v="Nickel-Metal Hydride"/>
    <n v="0"/>
    <s v="apart"/>
    <x v="0"/>
    <x v="0"/>
    <x v="8"/>
    <b v="1"/>
    <x v="0"/>
    <m/>
    <n v="320000"/>
    <n v="330000"/>
    <n v="5.2999999999999999E-2"/>
    <s v="unit"/>
    <x v="0"/>
    <x v="0"/>
  </r>
  <r>
    <s v="A108080325"/>
    <n v="0"/>
    <n v="0"/>
    <s v="Nickel-Metal Hydride"/>
    <s v="Possible I/LMT/EV"/>
    <s v="apart"/>
    <x v="1"/>
    <x v="0"/>
    <x v="8"/>
    <b v="1"/>
    <x v="0"/>
    <m/>
    <n v="320000"/>
    <n v="330000"/>
    <n v="5.2999999999999999E-2"/>
    <s v="unit"/>
    <x v="1"/>
    <x v="0"/>
  </r>
  <r>
    <s v="A108080330"/>
    <s v="Passenger cars, Vans, Trucks, Buses, Trailers"/>
    <s v="Electric vehicle"/>
    <s v="Nickel-Metal Hydride"/>
    <n v="0"/>
    <s v="apart"/>
    <x v="0"/>
    <x v="0"/>
    <x v="8"/>
    <b v="1"/>
    <x v="0"/>
    <m/>
    <n v="330000"/>
    <n v="340000"/>
    <n v="5.2999999999999999E-2"/>
    <s v="unit"/>
    <x v="0"/>
    <x v="0"/>
  </r>
  <r>
    <s v="A108080335"/>
    <n v="0"/>
    <n v="0"/>
    <s v="Nickel-Metal Hydride"/>
    <s v="Possible I/LMT/EV"/>
    <s v="apart"/>
    <x v="1"/>
    <x v="0"/>
    <x v="8"/>
    <b v="1"/>
    <x v="0"/>
    <m/>
    <n v="330000"/>
    <n v="340000"/>
    <n v="5.2999999999999999E-2"/>
    <s v="unit"/>
    <x v="1"/>
    <x v="0"/>
  </r>
  <r>
    <s v="A108080340"/>
    <s v="Passenger cars, Vans, Trucks, Buses, Trailers"/>
    <s v="Electric vehicle"/>
    <s v="Nickel-Metal Hydride"/>
    <n v="0"/>
    <s v="apart"/>
    <x v="0"/>
    <x v="0"/>
    <x v="8"/>
    <b v="1"/>
    <x v="0"/>
    <m/>
    <n v="340000"/>
    <n v="350000"/>
    <n v="5.2999999999999999E-2"/>
    <s v="unit"/>
    <x v="0"/>
    <x v="0"/>
  </r>
  <r>
    <s v="A108080345"/>
    <n v="0"/>
    <n v="0"/>
    <s v="Nickel-Metal Hydride"/>
    <s v="Possible I/LMT/EV"/>
    <s v="apart"/>
    <x v="1"/>
    <x v="0"/>
    <x v="8"/>
    <b v="1"/>
    <x v="0"/>
    <m/>
    <n v="340000"/>
    <n v="350000"/>
    <n v="5.2999999999999999E-2"/>
    <s v="unit"/>
    <x v="1"/>
    <x v="0"/>
  </r>
  <r>
    <s v="A108080350"/>
    <s v="Passenger cars, Vans, Trucks, Buses, Trailers"/>
    <s v="Electric vehicle"/>
    <s v="Nickel-Metal Hydride"/>
    <n v="0"/>
    <s v="apart"/>
    <x v="0"/>
    <x v="0"/>
    <x v="8"/>
    <b v="1"/>
    <x v="0"/>
    <m/>
    <n v="350000.01"/>
    <n v="999999999"/>
    <n v="5.2999999999999999E-2"/>
    <s v="unit"/>
    <x v="0"/>
    <x v="0"/>
  </r>
  <r>
    <s v="A108080355"/>
    <n v="0"/>
    <n v="0"/>
    <s v="Nickel-Metal Hydride"/>
    <s v="Possible I/LMT/EV"/>
    <s v="apart"/>
    <x v="1"/>
    <x v="0"/>
    <x v="8"/>
    <b v="1"/>
    <x v="0"/>
    <m/>
    <n v="350000.01"/>
    <n v="999999999"/>
    <n v="5.2999999999999999E-2"/>
    <s v="unit"/>
    <x v="1"/>
    <x v="0"/>
  </r>
  <r>
    <s v="A108222223"/>
    <s v="E-bikes &amp; Speed Pedelecs"/>
    <s v="Light means of transport"/>
    <s v="Nickel-Metal Hydride"/>
    <n v="0"/>
    <s v="apart"/>
    <x v="5"/>
    <x v="0"/>
    <x v="8"/>
    <b v="1"/>
    <x v="0"/>
    <m/>
    <n v="1000.01"/>
    <n v="2000"/>
    <n v="5.2999999999999999E-2"/>
    <s v="unit"/>
    <x v="28"/>
    <x v="0"/>
  </r>
  <r>
    <s v="A108222224"/>
    <s v="E-bikes &amp; Speed Pedelecs"/>
    <s v="Light means of transport"/>
    <s v="Nickel-Metal Hydride"/>
    <n v="0"/>
    <s v="apart"/>
    <x v="5"/>
    <x v="0"/>
    <x v="8"/>
    <b v="1"/>
    <x v="0"/>
    <m/>
    <n v="2000.01"/>
    <n v="8000"/>
    <n v="5.2999999999999999E-2"/>
    <s v="unit"/>
    <x v="28"/>
    <x v="0"/>
  </r>
  <r>
    <s v="A109014500"/>
    <s v=""/>
    <s v=""/>
    <s v=""/>
    <s v=""/>
    <s v="apart"/>
    <x v="2"/>
    <x v="178"/>
    <x v="9"/>
    <b v="1"/>
    <x v="2"/>
    <m/>
    <n v="0.08"/>
    <n v="0.1"/>
    <n v="5.2999999999999999E-2"/>
    <s v="unit"/>
    <x v="17"/>
    <x v="2"/>
  </r>
  <r>
    <s v="A109014510"/>
    <s v=""/>
    <s v=""/>
    <s v=""/>
    <s v=""/>
    <s v="apart"/>
    <x v="2"/>
    <x v="179"/>
    <x v="9"/>
    <b v="1"/>
    <x v="2"/>
    <m/>
    <n v="0.1"/>
    <n v="0.12"/>
    <n v="5.2999999999999999E-2"/>
    <s v="unit"/>
    <x v="17"/>
    <x v="2"/>
  </r>
  <r>
    <s v="A109014530"/>
    <s v=""/>
    <s v=""/>
    <s v=""/>
    <s v=""/>
    <s v="apart"/>
    <x v="2"/>
    <x v="180"/>
    <x v="9"/>
    <b v="1"/>
    <x v="2"/>
    <m/>
    <n v="0.14000000000000001"/>
    <n v="0.18"/>
    <n v="5.2999999999999999E-2"/>
    <s v="unit"/>
    <x v="17"/>
    <x v="2"/>
  </r>
  <r>
    <s v="A109014550"/>
    <s v=""/>
    <s v=""/>
    <s v=""/>
    <s v=""/>
    <s v="apart"/>
    <x v="2"/>
    <x v="181"/>
    <x v="9"/>
    <b v="1"/>
    <x v="2"/>
    <m/>
    <n v="0.2"/>
    <n v="0.26"/>
    <n v="5.2999999999999999E-2"/>
    <s v="unit"/>
    <x v="17"/>
    <x v="2"/>
  </r>
  <r>
    <s v="A109014560"/>
    <s v=""/>
    <s v=""/>
    <s v=""/>
    <s v=""/>
    <s v="apart"/>
    <x v="2"/>
    <x v="182"/>
    <x v="9"/>
    <b v="1"/>
    <x v="2"/>
    <m/>
    <n v="0.28000000000000003"/>
    <n v="0.32"/>
    <n v="5.2999999999999999E-2"/>
    <s v="unit"/>
    <x v="17"/>
    <x v="2"/>
  </r>
  <r>
    <s v="A109014570"/>
    <s v=""/>
    <s v=""/>
    <s v=""/>
    <s v=""/>
    <s v="apart"/>
    <x v="2"/>
    <x v="183"/>
    <x v="9"/>
    <b v="1"/>
    <x v="2"/>
    <m/>
    <n v="0.3"/>
    <n v="0.5"/>
    <n v="5.2999999999999999E-2"/>
    <s v="unit"/>
    <x v="17"/>
    <x v="2"/>
  </r>
  <r>
    <s v="A109015000"/>
    <s v=""/>
    <s v=""/>
    <s v=""/>
    <s v=""/>
    <s v="apart"/>
    <x v="2"/>
    <x v="143"/>
    <x v="9"/>
    <b v="1"/>
    <x v="2"/>
    <m/>
    <n v="3.8"/>
    <n v="4.2"/>
    <n v="5.2999999999999999E-2"/>
    <s v="unit"/>
    <x v="17"/>
    <x v="2"/>
  </r>
  <r>
    <s v="A109016000"/>
    <s v=""/>
    <s v=""/>
    <s v=""/>
    <s v=""/>
    <s v="apart"/>
    <x v="2"/>
    <x v="184"/>
    <x v="9"/>
    <b v="1"/>
    <x v="2"/>
    <m/>
    <n v="5.8"/>
    <n v="6.6"/>
    <n v="5.2999999999999999E-2"/>
    <s v="unit"/>
    <x v="17"/>
    <x v="2"/>
  </r>
  <r>
    <s v="A109035100"/>
    <s v="Other Battery"/>
    <s v="Portable"/>
    <s v="Lithium Rechargeable"/>
    <n v="0"/>
    <s v="apart"/>
    <x v="2"/>
    <x v="0"/>
    <x v="9"/>
    <b v="1"/>
    <x v="2"/>
    <m/>
    <n v="0"/>
    <n v="10"/>
    <n v="5.7000000000000002E-2"/>
    <s v="unit"/>
    <x v="23"/>
    <x v="2"/>
  </r>
  <r>
    <s v="A109035110"/>
    <s v="Other Battery"/>
    <s v="Portable"/>
    <s v="Lithium Rechargeable"/>
    <n v="0"/>
    <s v="apart"/>
    <x v="2"/>
    <x v="0"/>
    <x v="9"/>
    <b v="1"/>
    <x v="2"/>
    <m/>
    <n v="10"/>
    <n v="20"/>
    <n v="5.7000000000000002E-2"/>
    <s v="unit"/>
    <x v="23"/>
    <x v="2"/>
  </r>
  <r>
    <s v="A109035120"/>
    <s v="Other Battery"/>
    <s v="Portable"/>
    <s v="Lithium Rechargeable"/>
    <n v="0"/>
    <s v="apart"/>
    <x v="2"/>
    <x v="0"/>
    <x v="9"/>
    <b v="1"/>
    <x v="2"/>
    <m/>
    <n v="20"/>
    <n v="30"/>
    <n v="5.7000000000000002E-2"/>
    <s v="unit"/>
    <x v="23"/>
    <x v="2"/>
  </r>
  <r>
    <s v="A109035130"/>
    <s v="Other Battery"/>
    <s v="Portable"/>
    <s v="Lithium Rechargeable"/>
    <n v="0"/>
    <s v="apart"/>
    <x v="2"/>
    <x v="0"/>
    <x v="9"/>
    <b v="1"/>
    <x v="2"/>
    <m/>
    <n v="30"/>
    <n v="40"/>
    <n v="5.7000000000000002E-2"/>
    <s v="unit"/>
    <x v="23"/>
    <x v="2"/>
  </r>
  <r>
    <s v="A109035140"/>
    <s v="Other Battery"/>
    <s v="Portable"/>
    <s v="Lithium Rechargeable"/>
    <n v="0"/>
    <s v="apart"/>
    <x v="2"/>
    <x v="0"/>
    <x v="9"/>
    <b v="1"/>
    <x v="2"/>
    <m/>
    <n v="40"/>
    <n v="50"/>
    <n v="5.7000000000000002E-2"/>
    <s v="unit"/>
    <x v="23"/>
    <x v="2"/>
  </r>
  <r>
    <s v="A109035150"/>
    <s v="Other Battery"/>
    <s v="Portable"/>
    <s v="Lithium Rechargeable"/>
    <n v="0"/>
    <s v="apart"/>
    <x v="2"/>
    <x v="0"/>
    <x v="9"/>
    <b v="1"/>
    <x v="2"/>
    <m/>
    <n v="50"/>
    <n v="60"/>
    <n v="5.7000000000000002E-2"/>
    <s v="unit"/>
    <x v="23"/>
    <x v="2"/>
  </r>
  <r>
    <s v="A109035160"/>
    <s v="Other Battery"/>
    <s v="Portable"/>
    <s v="Lithium Rechargeable"/>
    <n v="0"/>
    <s v="apart"/>
    <x v="2"/>
    <x v="0"/>
    <x v="9"/>
    <b v="1"/>
    <x v="2"/>
    <m/>
    <n v="60"/>
    <n v="70"/>
    <n v="5.7000000000000002E-2"/>
    <s v="unit"/>
    <x v="23"/>
    <x v="2"/>
  </r>
  <r>
    <s v="A109035170"/>
    <s v="Other Battery"/>
    <s v="Portable"/>
    <s v="Lithium Rechargeable"/>
    <n v="0"/>
    <s v="apart"/>
    <x v="2"/>
    <x v="0"/>
    <x v="9"/>
    <b v="1"/>
    <x v="2"/>
    <m/>
    <n v="70"/>
    <n v="80"/>
    <n v="5.7000000000000002E-2"/>
    <s v="unit"/>
    <x v="23"/>
    <x v="2"/>
  </r>
  <r>
    <s v="A109035180"/>
    <s v="Other Battery"/>
    <s v="Portable"/>
    <s v="Lithium Rechargeable"/>
    <n v="0"/>
    <s v="apart"/>
    <x v="2"/>
    <x v="0"/>
    <x v="9"/>
    <b v="1"/>
    <x v="2"/>
    <m/>
    <n v="80"/>
    <n v="90"/>
    <n v="5.7000000000000002E-2"/>
    <s v="unit"/>
    <x v="23"/>
    <x v="2"/>
  </r>
  <r>
    <s v="A109035190"/>
    <s v="Other Battery"/>
    <s v="Portable"/>
    <s v="Lithium Rechargeable"/>
    <n v="0"/>
    <s v="apart"/>
    <x v="2"/>
    <x v="0"/>
    <x v="9"/>
    <b v="1"/>
    <x v="2"/>
    <m/>
    <n v="90"/>
    <n v="100"/>
    <n v="5.7000000000000002E-2"/>
    <s v="unit"/>
    <x v="23"/>
    <x v="2"/>
  </r>
  <r>
    <s v="A109035200"/>
    <s v="Other Battery"/>
    <s v="Portable"/>
    <s v="Lithium Rechargeable"/>
    <n v="0"/>
    <s v="apart"/>
    <x v="2"/>
    <x v="0"/>
    <x v="9"/>
    <b v="1"/>
    <x v="2"/>
    <m/>
    <n v="100"/>
    <n v="110"/>
    <n v="5.7000000000000002E-2"/>
    <s v="unit"/>
    <x v="23"/>
    <x v="2"/>
  </r>
  <r>
    <s v="A109035210"/>
    <s v="Other Battery"/>
    <s v="Portable"/>
    <s v="Lithium Rechargeable"/>
    <n v="0"/>
    <s v="apart"/>
    <x v="2"/>
    <x v="0"/>
    <x v="9"/>
    <b v="1"/>
    <x v="2"/>
    <m/>
    <n v="110"/>
    <n v="120"/>
    <n v="5.7000000000000002E-2"/>
    <s v="unit"/>
    <x v="23"/>
    <x v="2"/>
  </r>
  <r>
    <s v="A109035220"/>
    <s v="Other Battery"/>
    <s v="Portable"/>
    <s v="Lithium Rechargeable"/>
    <n v="0"/>
    <s v="apart"/>
    <x v="2"/>
    <x v="0"/>
    <x v="9"/>
    <b v="1"/>
    <x v="2"/>
    <m/>
    <n v="120"/>
    <n v="130"/>
    <n v="5.7000000000000002E-2"/>
    <s v="unit"/>
    <x v="23"/>
    <x v="2"/>
  </r>
  <r>
    <s v="A109035230"/>
    <s v="Other Battery"/>
    <s v="Portable"/>
    <s v="Lithium Rechargeable"/>
    <n v="0"/>
    <s v="apart"/>
    <x v="2"/>
    <x v="0"/>
    <x v="9"/>
    <b v="1"/>
    <x v="2"/>
    <m/>
    <n v="130"/>
    <n v="140"/>
    <n v="5.7000000000000002E-2"/>
    <s v="unit"/>
    <x v="23"/>
    <x v="2"/>
  </r>
  <r>
    <s v="A109035240"/>
    <s v="Other Battery"/>
    <s v="Portable"/>
    <s v="Lithium Rechargeable"/>
    <n v="0"/>
    <s v="apart"/>
    <x v="2"/>
    <x v="0"/>
    <x v="9"/>
    <b v="1"/>
    <x v="2"/>
    <m/>
    <n v="140"/>
    <n v="150"/>
    <n v="5.7000000000000002E-2"/>
    <s v="unit"/>
    <x v="23"/>
    <x v="2"/>
  </r>
  <r>
    <s v="A109035250"/>
    <s v="Other Battery"/>
    <s v="Portable"/>
    <s v="Lithium Rechargeable"/>
    <n v="0"/>
    <s v="apart"/>
    <x v="2"/>
    <x v="0"/>
    <x v="9"/>
    <b v="1"/>
    <x v="2"/>
    <m/>
    <n v="150"/>
    <n v="160"/>
    <n v="0.2"/>
    <s v="unit"/>
    <x v="23"/>
    <x v="2"/>
  </r>
  <r>
    <s v="A109035260"/>
    <s v="Other Battery"/>
    <s v="Portable"/>
    <s v="Lithium Rechargeable"/>
    <n v="0"/>
    <s v="apart"/>
    <x v="2"/>
    <x v="0"/>
    <x v="9"/>
    <b v="1"/>
    <x v="2"/>
    <m/>
    <n v="160"/>
    <n v="170"/>
    <n v="0.2"/>
    <s v="unit"/>
    <x v="23"/>
    <x v="2"/>
  </r>
  <r>
    <s v="A109035270"/>
    <s v="Other Battery"/>
    <s v="Portable"/>
    <s v="Lithium Rechargeable"/>
    <n v="0"/>
    <s v="apart"/>
    <x v="2"/>
    <x v="0"/>
    <x v="9"/>
    <b v="1"/>
    <x v="2"/>
    <m/>
    <n v="170"/>
    <n v="180"/>
    <n v="0.2"/>
    <s v="unit"/>
    <x v="23"/>
    <x v="2"/>
  </r>
  <r>
    <s v="A109035280"/>
    <s v="Other Battery"/>
    <s v="Portable"/>
    <s v="Lithium Rechargeable"/>
    <n v="0"/>
    <s v="apart"/>
    <x v="2"/>
    <x v="0"/>
    <x v="9"/>
    <b v="1"/>
    <x v="2"/>
    <m/>
    <n v="180"/>
    <n v="190"/>
    <n v="0.2"/>
    <s v="unit"/>
    <x v="23"/>
    <x v="2"/>
  </r>
  <r>
    <s v="A109035290"/>
    <s v="Other Battery"/>
    <s v="Portable"/>
    <s v="Lithium Rechargeable"/>
    <n v="0"/>
    <s v="apart"/>
    <x v="2"/>
    <x v="0"/>
    <x v="9"/>
    <b v="1"/>
    <x v="2"/>
    <m/>
    <n v="190"/>
    <n v="200"/>
    <n v="0.2"/>
    <s v="unit"/>
    <x v="23"/>
    <x v="2"/>
  </r>
  <r>
    <s v="A110020010"/>
    <s v="#CALC!"/>
    <s v="#CALC!"/>
    <s v="#CALC!"/>
    <s v="#CALC!"/>
    <s v="apart"/>
    <x v="2"/>
    <x v="0"/>
    <x v="0"/>
    <b v="1"/>
    <x v="3"/>
    <m/>
    <n v="0"/>
    <n v="20"/>
    <n v="5.7000000000000002E-2"/>
    <s v="unit"/>
    <x v="2"/>
    <x v="2"/>
  </r>
  <r>
    <s v="A110020020"/>
    <s v="#CALC!"/>
    <s v="#CALC!"/>
    <s v="#CALC!"/>
    <s v="#CALC!"/>
    <s v="apart"/>
    <x v="2"/>
    <x v="0"/>
    <x v="0"/>
    <b v="1"/>
    <x v="3"/>
    <m/>
    <n v="20"/>
    <n v="40"/>
    <n v="5.7000000000000002E-2"/>
    <s v="unit"/>
    <x v="2"/>
    <x v="2"/>
  </r>
  <r>
    <s v="A110020027"/>
    <s v="Other Battery"/>
    <s v="Portable"/>
    <s v="Lithium Rechargeable"/>
    <n v="0"/>
    <s v="apart"/>
    <x v="2"/>
    <x v="0"/>
    <x v="0"/>
    <b v="1"/>
    <x v="2"/>
    <m/>
    <n v="43"/>
    <n v="47"/>
    <n v="5.7000000000000002E-2"/>
    <s v="unit"/>
    <x v="7"/>
    <x v="2"/>
  </r>
  <r>
    <s v="A110020030"/>
    <s v="#CALC!"/>
    <s v="#CALC!"/>
    <s v="#CALC!"/>
    <s v="#CALC!"/>
    <s v="apart"/>
    <x v="2"/>
    <x v="0"/>
    <x v="0"/>
    <b v="1"/>
    <x v="3"/>
    <m/>
    <n v="40"/>
    <n v="60"/>
    <n v="5.7000000000000002E-2"/>
    <s v="unit"/>
    <x v="2"/>
    <x v="2"/>
  </r>
  <r>
    <s v="A110020040"/>
    <s v="#CALC!"/>
    <s v="#CALC!"/>
    <s v="#CALC!"/>
    <s v="#CALC!"/>
    <s v="apart"/>
    <x v="2"/>
    <x v="0"/>
    <x v="0"/>
    <b v="1"/>
    <x v="3"/>
    <m/>
    <n v="60"/>
    <n v="80"/>
    <n v="5.7000000000000002E-2"/>
    <s v="unit"/>
    <x v="2"/>
    <x v="2"/>
  </r>
  <r>
    <s v="A110020050"/>
    <s v="#CALC!"/>
    <s v="#CALC!"/>
    <s v="#CALC!"/>
    <s v="#CALC!"/>
    <s v="apart"/>
    <x v="2"/>
    <x v="0"/>
    <x v="0"/>
    <b v="1"/>
    <x v="3"/>
    <m/>
    <n v="80"/>
    <n v="100"/>
    <n v="5.7000000000000002E-2"/>
    <s v="unit"/>
    <x v="2"/>
    <x v="2"/>
  </r>
  <r>
    <s v="A110020060"/>
    <s v="#CALC!"/>
    <s v="#CALC!"/>
    <s v="#CALC!"/>
    <s v="#CALC!"/>
    <s v="apart"/>
    <x v="2"/>
    <x v="0"/>
    <x v="0"/>
    <b v="1"/>
    <x v="3"/>
    <m/>
    <n v="100"/>
    <n v="110"/>
    <n v="5.7000000000000002E-2"/>
    <s v="unit"/>
    <x v="2"/>
    <x v="2"/>
  </r>
  <r>
    <s v="A110020070"/>
    <s v="#CALC!"/>
    <s v="#CALC!"/>
    <s v="#CALC!"/>
    <s v="#CALC!"/>
    <s v="apart"/>
    <x v="2"/>
    <x v="0"/>
    <x v="0"/>
    <b v="1"/>
    <x v="3"/>
    <m/>
    <n v="110"/>
    <n v="120"/>
    <n v="5.7000000000000002E-2"/>
    <s v="unit"/>
    <x v="2"/>
    <x v="2"/>
  </r>
  <r>
    <s v="A110020080"/>
    <s v="#CALC!"/>
    <s v="#CALC!"/>
    <s v="#CALC!"/>
    <s v="#CALC!"/>
    <s v="apart"/>
    <x v="2"/>
    <x v="0"/>
    <x v="0"/>
    <b v="1"/>
    <x v="3"/>
    <m/>
    <n v="120"/>
    <n v="130"/>
    <n v="5.7000000000000002E-2"/>
    <s v="unit"/>
    <x v="2"/>
    <x v="2"/>
  </r>
  <r>
    <s v="A110020090"/>
    <s v="#CALC!"/>
    <s v="#CALC!"/>
    <s v="#CALC!"/>
    <s v="#CALC!"/>
    <s v="apart"/>
    <x v="2"/>
    <x v="0"/>
    <x v="0"/>
    <b v="1"/>
    <x v="3"/>
    <m/>
    <n v="130"/>
    <n v="140"/>
    <n v="5.7000000000000002E-2"/>
    <s v="unit"/>
    <x v="2"/>
    <x v="2"/>
  </r>
  <r>
    <s v="A110020100"/>
    <s v="#CALC!"/>
    <s v="#CALC!"/>
    <s v="#CALC!"/>
    <s v="#CALC!"/>
    <s v="apart"/>
    <x v="2"/>
    <x v="0"/>
    <x v="0"/>
    <b v="1"/>
    <x v="3"/>
    <m/>
    <n v="140"/>
    <n v="150"/>
    <n v="5.7000000000000002E-2"/>
    <s v="unit"/>
    <x v="2"/>
    <x v="2"/>
  </r>
  <r>
    <s v="A110020110"/>
    <s v="#CALC!"/>
    <s v="#CALC!"/>
    <s v="#CALC!"/>
    <s v="#CALC!"/>
    <s v="apart"/>
    <x v="2"/>
    <x v="0"/>
    <x v="0"/>
    <b v="1"/>
    <x v="3"/>
    <m/>
    <n v="150"/>
    <n v="160"/>
    <n v="0.2"/>
    <s v="unit"/>
    <x v="2"/>
    <x v="2"/>
  </r>
  <r>
    <s v="A110020120"/>
    <s v="#CALC!"/>
    <s v="#CALC!"/>
    <s v="#CALC!"/>
    <s v="#CALC!"/>
    <s v="apart"/>
    <x v="2"/>
    <x v="0"/>
    <x v="0"/>
    <b v="1"/>
    <x v="3"/>
    <m/>
    <n v="160"/>
    <n v="170"/>
    <n v="0.2"/>
    <s v="unit"/>
    <x v="2"/>
    <x v="2"/>
  </r>
  <r>
    <s v="A110020130"/>
    <s v="#CALC!"/>
    <s v="#CALC!"/>
    <s v="#CALC!"/>
    <s v="#CALC!"/>
    <s v="apart"/>
    <x v="2"/>
    <x v="0"/>
    <x v="0"/>
    <b v="1"/>
    <x v="3"/>
    <m/>
    <n v="170"/>
    <n v="180"/>
    <n v="0.2"/>
    <s v="unit"/>
    <x v="2"/>
    <x v="2"/>
  </r>
  <r>
    <s v="A110020140"/>
    <s v="#CALC!"/>
    <s v="#CALC!"/>
    <s v="#CALC!"/>
    <s v="#CALC!"/>
    <s v="apart"/>
    <x v="2"/>
    <x v="0"/>
    <x v="0"/>
    <b v="1"/>
    <x v="3"/>
    <m/>
    <n v="180"/>
    <n v="190"/>
    <n v="0.2"/>
    <s v="unit"/>
    <x v="2"/>
    <x v="2"/>
  </r>
  <r>
    <s v="A110020150"/>
    <s v="#CALC!"/>
    <s v="#CALC!"/>
    <s v="#CALC!"/>
    <s v="#CALC!"/>
    <s v="apart"/>
    <x v="2"/>
    <x v="0"/>
    <x v="0"/>
    <b v="1"/>
    <x v="3"/>
    <m/>
    <n v="190"/>
    <n v="200"/>
    <n v="0.2"/>
    <s v="unit"/>
    <x v="2"/>
    <x v="2"/>
  </r>
  <r>
    <s v="A110020910"/>
    <s v=""/>
    <s v=""/>
    <s v=""/>
    <s v=""/>
    <s v="apart"/>
    <x v="2"/>
    <x v="185"/>
    <x v="0"/>
    <b v="1"/>
    <x v="2"/>
    <m/>
    <n v="15"/>
    <n v="20"/>
    <n v="5.7000000000000002E-2"/>
    <s v="unit"/>
    <x v="16"/>
    <x v="2"/>
  </r>
  <r>
    <s v="A110025010"/>
    <s v="Other Battery"/>
    <s v="Portable"/>
    <s v="Lithium Rechargeable"/>
    <n v="0"/>
    <s v="apart"/>
    <x v="2"/>
    <x v="0"/>
    <x v="0"/>
    <b v="1"/>
    <x v="2"/>
    <m/>
    <n v="0"/>
    <n v="50"/>
    <n v="5.7000000000000002E-2"/>
    <s v="unit"/>
    <x v="22"/>
    <x v="2"/>
  </r>
  <r>
    <s v="A110025011"/>
    <s v="Other Battery"/>
    <s v="Portable"/>
    <s v="Lithium Rechargeable"/>
    <n v="0"/>
    <s v="apart"/>
    <x v="2"/>
    <x v="0"/>
    <x v="0"/>
    <b v="1"/>
    <x v="2"/>
    <m/>
    <n v="43"/>
    <n v="53"/>
    <n v="5.7000000000000002E-2"/>
    <s v="unit"/>
    <x v="22"/>
    <x v="2"/>
  </r>
  <r>
    <s v="A110025020"/>
    <s v="Other Battery"/>
    <s v="Portable"/>
    <s v="Lithium Rechargeable"/>
    <n v="0"/>
    <s v="apart"/>
    <x v="2"/>
    <x v="0"/>
    <x v="0"/>
    <b v="1"/>
    <x v="2"/>
    <m/>
    <n v="50"/>
    <n v="100"/>
    <n v="5.7000000000000002E-2"/>
    <s v="unit"/>
    <x v="22"/>
    <x v="2"/>
  </r>
  <r>
    <s v="A110025030"/>
    <s v="Other Battery"/>
    <s v="Portable"/>
    <s v="Lithium Rechargeable"/>
    <n v="0"/>
    <s v="apart"/>
    <x v="2"/>
    <x v="0"/>
    <x v="0"/>
    <b v="1"/>
    <x v="2"/>
    <m/>
    <n v="100"/>
    <n v="120"/>
    <n v="5.7000000000000002E-2"/>
    <s v="unit"/>
    <x v="22"/>
    <x v="2"/>
  </r>
  <r>
    <s v="A110025040"/>
    <s v="Other Battery"/>
    <s v="Portable"/>
    <s v="Lithium Rechargeable"/>
    <n v="0"/>
    <s v="apart"/>
    <x v="2"/>
    <x v="0"/>
    <x v="0"/>
    <b v="1"/>
    <x v="2"/>
    <m/>
    <n v="120"/>
    <n v="140"/>
    <n v="5.7000000000000002E-2"/>
    <s v="unit"/>
    <x v="22"/>
    <x v="2"/>
  </r>
  <r>
    <s v="A110025051"/>
    <s v="Other Battery"/>
    <s v="Portable"/>
    <s v="Lithium Rechargeable"/>
    <n v="0"/>
    <s v="apart"/>
    <x v="2"/>
    <x v="0"/>
    <x v="0"/>
    <b v="1"/>
    <x v="2"/>
    <m/>
    <n v="140"/>
    <n v="150"/>
    <n v="5.7000000000000002E-2"/>
    <s v="unit"/>
    <x v="22"/>
    <x v="2"/>
  </r>
  <r>
    <s v="A110025052"/>
    <s v="Other Battery"/>
    <s v="Portable"/>
    <s v="Lithium Rechargeable"/>
    <n v="0"/>
    <s v="apart"/>
    <x v="2"/>
    <x v="0"/>
    <x v="0"/>
    <b v="1"/>
    <x v="2"/>
    <m/>
    <n v="150"/>
    <n v="160"/>
    <n v="0.2"/>
    <s v="unit"/>
    <x v="22"/>
    <x v="2"/>
  </r>
  <r>
    <s v="A110025060"/>
    <s v="Other Battery"/>
    <s v="Portable"/>
    <s v="Lithium Rechargeable"/>
    <n v="0"/>
    <s v="apart"/>
    <x v="2"/>
    <x v="0"/>
    <x v="0"/>
    <b v="1"/>
    <x v="2"/>
    <m/>
    <n v="160"/>
    <n v="180"/>
    <n v="0.2"/>
    <s v="unit"/>
    <x v="22"/>
    <x v="2"/>
  </r>
  <r>
    <s v="A110025070"/>
    <s v="Other Battery"/>
    <s v="Portable"/>
    <s v="Lithium Rechargeable"/>
    <n v="0"/>
    <s v="apart"/>
    <x v="2"/>
    <x v="0"/>
    <x v="0"/>
    <b v="1"/>
    <x v="2"/>
    <m/>
    <n v="180"/>
    <n v="200"/>
    <n v="0.2"/>
    <s v="unit"/>
    <x v="22"/>
    <x v="2"/>
  </r>
  <r>
    <s v="A110025080"/>
    <s v="Other Battery"/>
    <s v="Portable"/>
    <s v="Lithium Rechargeable"/>
    <n v="0"/>
    <s v="apart"/>
    <x v="2"/>
    <x v="0"/>
    <x v="0"/>
    <b v="1"/>
    <x v="2"/>
    <m/>
    <n v="200"/>
    <n v="220"/>
    <n v="0.2"/>
    <s v="unit"/>
    <x v="22"/>
    <x v="2"/>
  </r>
  <r>
    <s v="A110025090"/>
    <s v="Other Battery"/>
    <s v="Portable"/>
    <s v="Lithium Rechargeable"/>
    <n v="0"/>
    <s v="apart"/>
    <x v="2"/>
    <x v="0"/>
    <x v="0"/>
    <b v="1"/>
    <x v="2"/>
    <m/>
    <n v="220"/>
    <n v="240"/>
    <n v="0.2"/>
    <s v="unit"/>
    <x v="22"/>
    <x v="2"/>
  </r>
  <r>
    <s v="A110025100"/>
    <s v="Other Battery"/>
    <s v="Portable"/>
    <s v="Lithium Rechargeable"/>
    <n v="0"/>
    <s v="apart"/>
    <x v="2"/>
    <x v="0"/>
    <x v="0"/>
    <b v="1"/>
    <x v="2"/>
    <m/>
    <n v="240"/>
    <n v="260"/>
    <n v="0.2"/>
    <s v="unit"/>
    <x v="22"/>
    <x v="2"/>
  </r>
  <r>
    <s v="A110025110"/>
    <s v="Other Battery"/>
    <s v="Portable"/>
    <s v="Lithium Rechargeable"/>
    <n v="0"/>
    <s v="apart"/>
    <x v="2"/>
    <x v="0"/>
    <x v="0"/>
    <b v="1"/>
    <x v="2"/>
    <m/>
    <n v="260"/>
    <n v="280"/>
    <n v="0.2"/>
    <s v="unit"/>
    <x v="22"/>
    <x v="2"/>
  </r>
  <r>
    <s v="A110025120"/>
    <s v="Other Battery"/>
    <s v="Portable"/>
    <s v="Lithium Rechargeable"/>
    <n v="0"/>
    <s v="apart"/>
    <x v="2"/>
    <x v="0"/>
    <x v="0"/>
    <b v="1"/>
    <x v="2"/>
    <m/>
    <n v="280"/>
    <n v="300"/>
    <n v="0.2"/>
    <s v="unit"/>
    <x v="22"/>
    <x v="2"/>
  </r>
  <r>
    <s v="A110025130"/>
    <s v="Other Battery"/>
    <s v="Portable"/>
    <s v="Lithium Rechargeable"/>
    <n v="0"/>
    <s v="apart"/>
    <x v="2"/>
    <x v="0"/>
    <x v="0"/>
    <b v="1"/>
    <x v="2"/>
    <m/>
    <n v="300"/>
    <n v="320"/>
    <n v="0.2"/>
    <s v="unit"/>
    <x v="22"/>
    <x v="2"/>
  </r>
  <r>
    <s v="A110025140"/>
    <s v="Other Battery"/>
    <s v="Portable"/>
    <s v="Lithium Rechargeable"/>
    <n v="0"/>
    <s v="apart"/>
    <x v="2"/>
    <x v="0"/>
    <x v="0"/>
    <b v="1"/>
    <x v="2"/>
    <m/>
    <n v="320"/>
    <n v="340"/>
    <n v="0.2"/>
    <s v="unit"/>
    <x v="22"/>
    <x v="2"/>
  </r>
  <r>
    <s v="A110025150"/>
    <s v="Other Battery"/>
    <s v="Portable"/>
    <s v="Lithium Rechargeable"/>
    <n v="0"/>
    <s v="apart"/>
    <x v="2"/>
    <x v="0"/>
    <x v="0"/>
    <b v="1"/>
    <x v="2"/>
    <m/>
    <n v="340"/>
    <n v="360"/>
    <n v="0.2"/>
    <s v="unit"/>
    <x v="22"/>
    <x v="2"/>
  </r>
  <r>
    <s v="A110025160"/>
    <s v="Other Battery"/>
    <s v="Portable"/>
    <s v="Lithium Rechargeable"/>
    <n v="0"/>
    <s v="apart"/>
    <x v="2"/>
    <x v="0"/>
    <x v="0"/>
    <b v="1"/>
    <x v="2"/>
    <m/>
    <n v="360"/>
    <n v="380"/>
    <n v="0.2"/>
    <s v="unit"/>
    <x v="22"/>
    <x v="2"/>
  </r>
  <r>
    <s v="A110025170"/>
    <s v="Other Battery"/>
    <s v="Portable"/>
    <s v="Lithium Rechargeable"/>
    <n v="0"/>
    <s v="apart"/>
    <x v="2"/>
    <x v="0"/>
    <x v="0"/>
    <b v="1"/>
    <x v="2"/>
    <m/>
    <n v="380"/>
    <n v="400"/>
    <n v="0.2"/>
    <s v="unit"/>
    <x v="22"/>
    <x v="2"/>
  </r>
  <r>
    <s v="A110035100"/>
    <s v="Other Battery"/>
    <s v="Portable"/>
    <s v="Lithium Rechargeable"/>
    <n v="0"/>
    <s v="apart"/>
    <x v="2"/>
    <x v="0"/>
    <x v="0"/>
    <b v="1"/>
    <x v="2"/>
    <m/>
    <n v="0"/>
    <n v="10"/>
    <n v="5.7000000000000002E-2"/>
    <s v="unit"/>
    <x v="23"/>
    <x v="2"/>
  </r>
  <r>
    <s v="A110035110"/>
    <s v="Other Battery"/>
    <s v="Portable"/>
    <s v="Lithium Rechargeable"/>
    <n v="0"/>
    <s v="apart"/>
    <x v="2"/>
    <x v="0"/>
    <x v="0"/>
    <b v="1"/>
    <x v="2"/>
    <m/>
    <n v="10"/>
    <n v="20"/>
    <n v="5.7000000000000002E-2"/>
    <s v="unit"/>
    <x v="23"/>
    <x v="2"/>
  </r>
  <r>
    <s v="A110035120"/>
    <s v="Other Battery"/>
    <s v="Portable"/>
    <s v="Lithium Rechargeable"/>
    <n v="0"/>
    <s v="apart"/>
    <x v="2"/>
    <x v="0"/>
    <x v="0"/>
    <b v="1"/>
    <x v="2"/>
    <m/>
    <n v="20"/>
    <n v="30"/>
    <n v="5.7000000000000002E-2"/>
    <s v="unit"/>
    <x v="23"/>
    <x v="2"/>
  </r>
  <r>
    <s v="A110035130"/>
    <s v="Other Battery"/>
    <s v="Portable"/>
    <s v="Lithium Rechargeable"/>
    <n v="0"/>
    <s v="apart"/>
    <x v="2"/>
    <x v="0"/>
    <x v="0"/>
    <b v="1"/>
    <x v="2"/>
    <m/>
    <n v="30"/>
    <n v="40"/>
    <n v="5.7000000000000002E-2"/>
    <s v="unit"/>
    <x v="23"/>
    <x v="2"/>
  </r>
  <r>
    <s v="A110035140"/>
    <s v="Other Battery"/>
    <s v="Portable"/>
    <s v="Lithium Rechargeable"/>
    <n v="0"/>
    <s v="apart"/>
    <x v="2"/>
    <x v="0"/>
    <x v="0"/>
    <b v="1"/>
    <x v="2"/>
    <m/>
    <n v="40"/>
    <n v="50"/>
    <n v="5.7000000000000002E-2"/>
    <s v="unit"/>
    <x v="23"/>
    <x v="2"/>
  </r>
  <r>
    <s v="A110035150"/>
    <s v="Other Battery"/>
    <s v="Portable"/>
    <s v="Lithium Rechargeable"/>
    <n v="0"/>
    <s v="apart"/>
    <x v="2"/>
    <x v="0"/>
    <x v="0"/>
    <b v="1"/>
    <x v="2"/>
    <m/>
    <n v="50"/>
    <n v="60"/>
    <n v="5.7000000000000002E-2"/>
    <s v="unit"/>
    <x v="23"/>
    <x v="2"/>
  </r>
  <r>
    <s v="A110035160"/>
    <s v="Other Battery"/>
    <s v="Portable"/>
    <s v="Lithium Rechargeable"/>
    <n v="0"/>
    <s v="apart"/>
    <x v="2"/>
    <x v="0"/>
    <x v="0"/>
    <b v="1"/>
    <x v="2"/>
    <m/>
    <n v="60"/>
    <n v="70"/>
    <n v="5.7000000000000002E-2"/>
    <s v="unit"/>
    <x v="23"/>
    <x v="2"/>
  </r>
  <r>
    <s v="A110035170"/>
    <s v="Other Battery"/>
    <s v="Portable"/>
    <s v="Lithium Rechargeable"/>
    <n v="0"/>
    <s v="apart"/>
    <x v="2"/>
    <x v="0"/>
    <x v="0"/>
    <b v="1"/>
    <x v="2"/>
    <m/>
    <n v="70"/>
    <n v="80"/>
    <n v="5.7000000000000002E-2"/>
    <s v="unit"/>
    <x v="23"/>
    <x v="2"/>
  </r>
  <r>
    <s v="A110035180"/>
    <s v="Other Battery"/>
    <s v="Portable"/>
    <s v="Lithium Rechargeable"/>
    <n v="0"/>
    <s v="apart"/>
    <x v="2"/>
    <x v="0"/>
    <x v="0"/>
    <b v="1"/>
    <x v="2"/>
    <m/>
    <n v="80"/>
    <n v="90"/>
    <n v="5.7000000000000002E-2"/>
    <s v="unit"/>
    <x v="23"/>
    <x v="2"/>
  </r>
  <r>
    <s v="A110035190"/>
    <s v="Other Battery"/>
    <s v="Portable"/>
    <s v="Lithium Rechargeable"/>
    <n v="0"/>
    <s v="apart"/>
    <x v="2"/>
    <x v="0"/>
    <x v="0"/>
    <b v="1"/>
    <x v="2"/>
    <m/>
    <n v="90"/>
    <n v="100"/>
    <n v="5.7000000000000002E-2"/>
    <s v="unit"/>
    <x v="23"/>
    <x v="2"/>
  </r>
  <r>
    <s v="A110035200"/>
    <s v="Other Battery"/>
    <s v="Portable"/>
    <s v="Lithium Rechargeable"/>
    <n v="0"/>
    <s v="apart"/>
    <x v="2"/>
    <x v="0"/>
    <x v="0"/>
    <b v="1"/>
    <x v="2"/>
    <m/>
    <n v="100"/>
    <n v="110"/>
    <n v="5.7000000000000002E-2"/>
    <s v="unit"/>
    <x v="23"/>
    <x v="2"/>
  </r>
  <r>
    <s v="A110035210"/>
    <s v="Other Battery"/>
    <s v="Portable"/>
    <s v="Lithium Rechargeable"/>
    <n v="0"/>
    <s v="apart"/>
    <x v="2"/>
    <x v="0"/>
    <x v="0"/>
    <b v="1"/>
    <x v="2"/>
    <m/>
    <n v="110"/>
    <n v="120"/>
    <n v="5.7000000000000002E-2"/>
    <s v="unit"/>
    <x v="23"/>
    <x v="2"/>
  </r>
  <r>
    <s v="A110035220"/>
    <s v="Other Battery"/>
    <s v="Portable"/>
    <s v="Lithium Rechargeable"/>
    <n v="0"/>
    <s v="apart"/>
    <x v="2"/>
    <x v="0"/>
    <x v="0"/>
    <b v="1"/>
    <x v="2"/>
    <m/>
    <n v="120"/>
    <n v="130"/>
    <n v="5.7000000000000002E-2"/>
    <s v="unit"/>
    <x v="23"/>
    <x v="2"/>
  </r>
  <r>
    <s v="A110035230"/>
    <s v="Other Battery"/>
    <s v="Portable"/>
    <s v="Lithium Rechargeable"/>
    <n v="0"/>
    <s v="apart"/>
    <x v="2"/>
    <x v="0"/>
    <x v="0"/>
    <b v="1"/>
    <x v="2"/>
    <m/>
    <n v="130"/>
    <n v="140"/>
    <n v="5.7000000000000002E-2"/>
    <s v="unit"/>
    <x v="23"/>
    <x v="2"/>
  </r>
  <r>
    <s v="A110035240"/>
    <s v="Other Battery"/>
    <s v="Portable"/>
    <s v="Lithium Rechargeable"/>
    <n v="0"/>
    <s v="apart"/>
    <x v="2"/>
    <x v="0"/>
    <x v="0"/>
    <b v="1"/>
    <x v="2"/>
    <m/>
    <n v="140"/>
    <n v="150"/>
    <n v="5.7000000000000002E-2"/>
    <s v="unit"/>
    <x v="23"/>
    <x v="2"/>
  </r>
  <r>
    <s v="A110035250"/>
    <s v="Other Battery"/>
    <s v="Portable"/>
    <s v="Lithium Rechargeable"/>
    <n v="0"/>
    <s v="apart"/>
    <x v="2"/>
    <x v="0"/>
    <x v="0"/>
    <b v="1"/>
    <x v="2"/>
    <m/>
    <n v="150"/>
    <n v="160"/>
    <n v="0.2"/>
    <s v="unit"/>
    <x v="23"/>
    <x v="2"/>
  </r>
  <r>
    <s v="A110035260"/>
    <s v="Other Battery"/>
    <s v="Portable"/>
    <s v="Lithium Rechargeable"/>
    <n v="0"/>
    <s v="apart"/>
    <x v="2"/>
    <x v="0"/>
    <x v="0"/>
    <b v="1"/>
    <x v="2"/>
    <m/>
    <n v="160"/>
    <n v="170"/>
    <n v="0.2"/>
    <s v="unit"/>
    <x v="23"/>
    <x v="2"/>
  </r>
  <r>
    <s v="A110035270"/>
    <s v="Other Battery"/>
    <s v="Portable"/>
    <s v="Lithium Rechargeable"/>
    <n v="0"/>
    <s v="apart"/>
    <x v="2"/>
    <x v="0"/>
    <x v="0"/>
    <b v="1"/>
    <x v="2"/>
    <m/>
    <n v="170"/>
    <n v="180"/>
    <n v="0.2"/>
    <s v="unit"/>
    <x v="23"/>
    <x v="2"/>
  </r>
  <r>
    <s v="A110035280"/>
    <s v="Other Battery"/>
    <s v="Portable"/>
    <s v="Lithium Rechargeable"/>
    <n v="0"/>
    <s v="apart"/>
    <x v="2"/>
    <x v="0"/>
    <x v="0"/>
    <b v="1"/>
    <x v="2"/>
    <m/>
    <n v="180"/>
    <n v="190"/>
    <n v="0.2"/>
    <s v="unit"/>
    <x v="23"/>
    <x v="2"/>
  </r>
  <r>
    <s v="A110035290"/>
    <s v="Other Battery"/>
    <s v="Portable"/>
    <s v="Lithium Rechargeable"/>
    <n v="0"/>
    <s v="apart"/>
    <x v="2"/>
    <x v="0"/>
    <x v="0"/>
    <b v="1"/>
    <x v="2"/>
    <m/>
    <n v="190"/>
    <n v="200"/>
    <n v="0.2"/>
    <s v="unit"/>
    <x v="23"/>
    <x v="2"/>
  </r>
  <r>
    <s v="A110040010"/>
    <s v="Other Battery"/>
    <s v="Portable"/>
    <s v="Lithium Rechargeable"/>
    <n v="0"/>
    <s v="apart"/>
    <x v="2"/>
    <x v="0"/>
    <x v="0"/>
    <b v="1"/>
    <x v="2"/>
    <m/>
    <n v="0"/>
    <n v="100"/>
    <n v="5.7000000000000002E-2"/>
    <s v="unit"/>
    <x v="25"/>
    <x v="2"/>
  </r>
  <r>
    <s v="A110040021"/>
    <s v="Other Battery"/>
    <s v="Portable"/>
    <s v="Lithium Rechargeable"/>
    <n v="0"/>
    <s v="apart"/>
    <x v="2"/>
    <x v="0"/>
    <x v="0"/>
    <b v="1"/>
    <x v="2"/>
    <m/>
    <n v="100"/>
    <n v="150"/>
    <n v="5.7000000000000002E-2"/>
    <s v="unit"/>
    <x v="25"/>
    <x v="2"/>
  </r>
  <r>
    <s v="A110040022"/>
    <s v="Other Battery"/>
    <s v="Portable"/>
    <s v="Lithium Rechargeable"/>
    <n v="0"/>
    <s v="apart"/>
    <x v="2"/>
    <x v="0"/>
    <x v="0"/>
    <b v="1"/>
    <x v="2"/>
    <m/>
    <n v="150"/>
    <n v="200"/>
    <n v="0.2"/>
    <s v="unit"/>
    <x v="25"/>
    <x v="2"/>
  </r>
  <r>
    <s v="A110040030"/>
    <s v="Other Battery"/>
    <s v="Portable"/>
    <s v="Lithium Rechargeable"/>
    <n v="0"/>
    <s v="apart"/>
    <x v="2"/>
    <x v="0"/>
    <x v="0"/>
    <b v="1"/>
    <x v="2"/>
    <m/>
    <n v="200"/>
    <n v="300"/>
    <n v="0.2"/>
    <s v="unit"/>
    <x v="25"/>
    <x v="2"/>
  </r>
  <r>
    <s v="A110040040"/>
    <s v="Other Battery"/>
    <s v="Portable"/>
    <s v="Lithium Rechargeable"/>
    <n v="0"/>
    <s v="apart"/>
    <x v="2"/>
    <x v="0"/>
    <x v="0"/>
    <b v="1"/>
    <x v="2"/>
    <m/>
    <n v="300"/>
    <n v="400"/>
    <n v="0.2"/>
    <s v="unit"/>
    <x v="25"/>
    <x v="2"/>
  </r>
  <r>
    <s v="A110040050"/>
    <s v="Other Battery"/>
    <s v="Portable"/>
    <s v="Lithium Rechargeable"/>
    <n v="0"/>
    <s v="apart"/>
    <x v="2"/>
    <x v="0"/>
    <x v="0"/>
    <b v="1"/>
    <x v="2"/>
    <m/>
    <n v="400"/>
    <n v="500"/>
    <n v="0.2"/>
    <s v="unit"/>
    <x v="25"/>
    <x v="2"/>
  </r>
  <r>
    <s v="A110040060"/>
    <s v="Other Battery"/>
    <s v="Portable"/>
    <s v="Lithium Rechargeable"/>
    <n v="0"/>
    <s v="apart"/>
    <x v="2"/>
    <x v="0"/>
    <x v="0"/>
    <b v="1"/>
    <x v="2"/>
    <m/>
    <n v="500"/>
    <n v="600"/>
    <n v="0.85"/>
    <s v="unit"/>
    <x v="25"/>
    <x v="2"/>
  </r>
  <r>
    <s v="A110040070"/>
    <s v="Other Battery"/>
    <s v="Portable"/>
    <s v="Lithium Rechargeable"/>
    <n v="0"/>
    <s v="apart"/>
    <x v="2"/>
    <x v="0"/>
    <x v="0"/>
    <b v="1"/>
    <x v="2"/>
    <m/>
    <n v="600"/>
    <n v="700"/>
    <n v="0.85"/>
    <s v="unit"/>
    <x v="25"/>
    <x v="2"/>
  </r>
  <r>
    <s v="A110040080"/>
    <s v="Other Battery"/>
    <s v="Portable"/>
    <s v="Lithium Rechargeable"/>
    <n v="0"/>
    <s v="apart"/>
    <x v="2"/>
    <x v="0"/>
    <x v="0"/>
    <b v="1"/>
    <x v="2"/>
    <m/>
    <n v="700"/>
    <n v="800"/>
    <n v="0.85"/>
    <s v="unit"/>
    <x v="25"/>
    <x v="2"/>
  </r>
  <r>
    <s v="A110040090"/>
    <s v="Other Battery"/>
    <s v="Portable"/>
    <s v="Lithium Rechargeable"/>
    <n v="0"/>
    <s v="apart"/>
    <x v="2"/>
    <x v="0"/>
    <x v="0"/>
    <b v="1"/>
    <x v="2"/>
    <m/>
    <n v="800"/>
    <n v="900"/>
    <n v="0.85"/>
    <s v="unit"/>
    <x v="25"/>
    <x v="2"/>
  </r>
  <r>
    <s v="A110040100"/>
    <s v="Other Battery"/>
    <s v="Portable"/>
    <s v="Lithium Rechargeable"/>
    <n v="0"/>
    <s v="apart"/>
    <x v="2"/>
    <x v="0"/>
    <x v="0"/>
    <b v="1"/>
    <x v="2"/>
    <m/>
    <n v="900"/>
    <n v="1000"/>
    <n v="0.85"/>
    <s v="unit"/>
    <x v="25"/>
    <x v="2"/>
  </r>
  <r>
    <s v="A110040110"/>
    <s v="Other Battery"/>
    <s v="Portable"/>
    <s v="Lithium Rechargeable"/>
    <n v="0"/>
    <s v="apart"/>
    <x v="2"/>
    <x v="0"/>
    <x v="0"/>
    <b v="1"/>
    <x v="2"/>
    <m/>
    <n v="1000"/>
    <n v="1100"/>
    <n v="0.85"/>
    <s v="unit"/>
    <x v="25"/>
    <x v="2"/>
  </r>
  <r>
    <s v="A110040120"/>
    <s v="Other Battery"/>
    <s v="Portable"/>
    <s v="Lithium Rechargeable"/>
    <n v="0"/>
    <s v="apart"/>
    <x v="2"/>
    <x v="0"/>
    <x v="0"/>
    <b v="1"/>
    <x v="2"/>
    <m/>
    <n v="1100"/>
    <n v="1200"/>
    <n v="0.85"/>
    <s v="unit"/>
    <x v="25"/>
    <x v="2"/>
  </r>
  <r>
    <s v="A110079011"/>
    <s v="Passenger cars, Vans, Trucks, Buses, Trailers"/>
    <s v="Electric vehicle"/>
    <s v="Lithium Rechargeable"/>
    <n v="0"/>
    <s v="apart"/>
    <x v="0"/>
    <x v="0"/>
    <x v="0"/>
    <b v="1"/>
    <x v="0"/>
    <m/>
    <n v="0"/>
    <n v="150"/>
    <n v="5.7000000000000002E-2"/>
    <s v="unit"/>
    <x v="0"/>
    <x v="0"/>
  </r>
  <r>
    <s v="A110079012"/>
    <s v="Passenger cars, Vans, Trucks, Buses, Trailers"/>
    <s v="Electric vehicle"/>
    <s v="Lithium Rechargeable"/>
    <n v="0"/>
    <s v="apart"/>
    <x v="0"/>
    <x v="0"/>
    <x v="0"/>
    <b v="1"/>
    <x v="0"/>
    <m/>
    <n v="150"/>
    <n v="500"/>
    <n v="0.2"/>
    <s v="unit"/>
    <x v="0"/>
    <x v="0"/>
  </r>
  <r>
    <s v="A110079013"/>
    <s v="Passenger cars, Vans, Trucks, Buses, Trailers"/>
    <s v="Electric vehicle"/>
    <s v="Lithium Rechargeable"/>
    <n v="0"/>
    <s v="apart"/>
    <x v="0"/>
    <x v="0"/>
    <x v="0"/>
    <b v="1"/>
    <x v="0"/>
    <m/>
    <n v="500"/>
    <n v="1000"/>
    <n v="0.85"/>
    <s v="unit"/>
    <x v="0"/>
    <x v="0"/>
  </r>
  <r>
    <s v="A110079016"/>
    <n v="0"/>
    <n v="0"/>
    <s v="Lithium Rechargeable"/>
    <s v="Possible I/LMT/EV"/>
    <s v="apart"/>
    <x v="1"/>
    <x v="0"/>
    <x v="0"/>
    <b v="1"/>
    <x v="0"/>
    <m/>
    <n v="0"/>
    <n v="150"/>
    <n v="5.7000000000000002E-2"/>
    <s v="unit"/>
    <x v="1"/>
    <x v="0"/>
  </r>
  <r>
    <s v="A110079017"/>
    <n v="0"/>
    <n v="0"/>
    <s v="Lithium Rechargeable"/>
    <s v="Possible I/LMT/EV"/>
    <s v="apart"/>
    <x v="1"/>
    <x v="0"/>
    <x v="0"/>
    <b v="1"/>
    <x v="0"/>
    <m/>
    <n v="150"/>
    <n v="500"/>
    <n v="0.2"/>
    <s v="unit"/>
    <x v="1"/>
    <x v="0"/>
  </r>
  <r>
    <s v="A110079018"/>
    <n v="0"/>
    <n v="0"/>
    <s v="Lithium Rechargeable"/>
    <s v="Possible I/LMT/EV"/>
    <s v="apart"/>
    <x v="1"/>
    <x v="0"/>
    <x v="0"/>
    <b v="1"/>
    <x v="0"/>
    <m/>
    <n v="500"/>
    <n v="1000"/>
    <n v="0.85"/>
    <s v="unit"/>
    <x v="1"/>
    <x v="0"/>
  </r>
  <r>
    <s v="A110079020"/>
    <s v="Passenger cars, Vans, Trucks, Buses, Trailers"/>
    <s v="Electric vehicle"/>
    <s v="Lithium Rechargeable"/>
    <n v="0"/>
    <s v="apart"/>
    <x v="0"/>
    <x v="0"/>
    <x v="0"/>
    <b v="1"/>
    <x v="0"/>
    <m/>
    <n v="1000"/>
    <n v="2000"/>
    <n v="0.85"/>
    <s v="unit"/>
    <x v="0"/>
    <x v="0"/>
  </r>
  <r>
    <s v="A110079025"/>
    <n v="0"/>
    <n v="0"/>
    <s v="Lithium Rechargeable"/>
    <s v="Possible I/LMT/EV"/>
    <s v="apart"/>
    <x v="1"/>
    <x v="0"/>
    <x v="0"/>
    <b v="1"/>
    <x v="0"/>
    <m/>
    <n v="1000"/>
    <n v="2000"/>
    <n v="0.85"/>
    <s v="unit"/>
    <x v="1"/>
    <x v="0"/>
  </r>
  <r>
    <s v="A110079030"/>
    <s v="Passenger cars, Vans, Trucks, Buses, Trailers"/>
    <s v="Electric vehicle"/>
    <s v="Lithium Rechargeable"/>
    <n v="0"/>
    <s v="apart"/>
    <x v="0"/>
    <x v="0"/>
    <x v="0"/>
    <b v="1"/>
    <x v="0"/>
    <m/>
    <n v="2000"/>
    <n v="3000"/>
    <n v="7"/>
    <s v="unit"/>
    <x v="0"/>
    <x v="0"/>
  </r>
  <r>
    <s v="A110079035"/>
    <n v="0"/>
    <n v="0"/>
    <s v="Lithium Rechargeable"/>
    <s v="Possible I/LMT/EV"/>
    <s v="apart"/>
    <x v="1"/>
    <x v="0"/>
    <x v="0"/>
    <b v="1"/>
    <x v="0"/>
    <m/>
    <n v="2000"/>
    <n v="3000"/>
    <n v="7"/>
    <s v="unit"/>
    <x v="1"/>
    <x v="0"/>
  </r>
  <r>
    <s v="A110079040"/>
    <s v="Passenger cars, Vans, Trucks, Buses, Trailers"/>
    <s v="Electric vehicle"/>
    <s v="Lithium Rechargeable"/>
    <n v="0"/>
    <s v="apart"/>
    <x v="0"/>
    <x v="0"/>
    <x v="0"/>
    <b v="1"/>
    <x v="0"/>
    <m/>
    <n v="3000"/>
    <n v="4000"/>
    <n v="7"/>
    <s v="unit"/>
    <x v="0"/>
    <x v="0"/>
  </r>
  <r>
    <s v="A110079045"/>
    <n v="0"/>
    <n v="0"/>
    <s v="Lithium Rechargeable"/>
    <s v="Possible I/LMT/EV"/>
    <s v="apart"/>
    <x v="1"/>
    <x v="0"/>
    <x v="0"/>
    <b v="1"/>
    <x v="0"/>
    <m/>
    <n v="3000"/>
    <n v="4000"/>
    <n v="7"/>
    <s v="unit"/>
    <x v="1"/>
    <x v="0"/>
  </r>
  <r>
    <s v="A110079050"/>
    <s v="Passenger cars, Vans, Trucks, Buses, Trailers"/>
    <s v="Electric vehicle"/>
    <s v="Lithium Rechargeable"/>
    <n v="0"/>
    <s v="apart"/>
    <x v="0"/>
    <x v="0"/>
    <x v="0"/>
    <b v="1"/>
    <x v="0"/>
    <m/>
    <n v="4000"/>
    <n v="5000"/>
    <n v="7"/>
    <s v="unit"/>
    <x v="0"/>
    <x v="0"/>
  </r>
  <r>
    <s v="A110079055"/>
    <n v="0"/>
    <n v="0"/>
    <s v="Lithium Rechargeable"/>
    <s v="Possible I/LMT/EV"/>
    <s v="apart"/>
    <x v="1"/>
    <x v="0"/>
    <x v="0"/>
    <b v="1"/>
    <x v="0"/>
    <m/>
    <n v="4000"/>
    <n v="5000"/>
    <n v="7"/>
    <s v="unit"/>
    <x v="1"/>
    <x v="0"/>
  </r>
  <r>
    <s v="A110079060"/>
    <s v="Passenger cars, Vans, Trucks, Buses, Trailers"/>
    <s v="Electric vehicle"/>
    <s v="Lithium Rechargeable"/>
    <n v="0"/>
    <s v="apart"/>
    <x v="0"/>
    <x v="0"/>
    <x v="0"/>
    <b v="1"/>
    <x v="0"/>
    <m/>
    <n v="5000"/>
    <n v="10000"/>
    <n v="7"/>
    <s v="unit"/>
    <x v="0"/>
    <x v="0"/>
  </r>
  <r>
    <s v="A110079065"/>
    <n v="0"/>
    <n v="0"/>
    <s v="Lithium Rechargeable"/>
    <s v="Possible I/LMT/EV"/>
    <s v="apart"/>
    <x v="1"/>
    <x v="0"/>
    <x v="0"/>
    <b v="1"/>
    <x v="0"/>
    <m/>
    <n v="5000"/>
    <n v="10000"/>
    <n v="7"/>
    <s v="unit"/>
    <x v="1"/>
    <x v="0"/>
  </r>
  <r>
    <s v="A110080020"/>
    <s v="Passenger cars, Vans, Trucks, Buses, Trailers"/>
    <s v="Electric vehicle"/>
    <s v="Lithium Rechargeable"/>
    <n v="0"/>
    <s v="apart"/>
    <x v="0"/>
    <x v="0"/>
    <x v="0"/>
    <b v="1"/>
    <x v="0"/>
    <m/>
    <n v="20000"/>
    <n v="25000"/>
    <n v="5.2999999999999999E-2"/>
    <s v="unit"/>
    <x v="0"/>
    <x v="0"/>
  </r>
  <r>
    <s v="A110080025"/>
    <n v="0"/>
    <n v="0"/>
    <s v="Lithium Rechargeable"/>
    <s v="Possible I/LMT/EV"/>
    <s v="apart"/>
    <x v="1"/>
    <x v="0"/>
    <x v="0"/>
    <b v="1"/>
    <x v="0"/>
    <m/>
    <n v="20000"/>
    <n v="30000"/>
    <n v="5.2999999999999999E-2"/>
    <s v="unit"/>
    <x v="1"/>
    <x v="0"/>
  </r>
  <r>
    <s v="A110080027"/>
    <s v="Passenger cars, Vans, Trucks, Buses, Trailers"/>
    <s v="Electric vehicle"/>
    <s v="Lithium Rechargeable"/>
    <n v="0"/>
    <s v="apart"/>
    <x v="0"/>
    <x v="0"/>
    <x v="0"/>
    <b v="1"/>
    <x v="0"/>
    <m/>
    <n v="25000"/>
    <n v="30000"/>
    <n v="5.2999999999999999E-2"/>
    <s v="unit"/>
    <x v="0"/>
    <x v="0"/>
  </r>
  <r>
    <s v="A110080030"/>
    <s v="Passenger cars, Vans, Trucks, Buses, Trailers"/>
    <s v="Electric vehicle"/>
    <s v="Lithium Rechargeable"/>
    <n v="0"/>
    <s v="apart"/>
    <x v="0"/>
    <x v="0"/>
    <x v="0"/>
    <b v="1"/>
    <x v="0"/>
    <m/>
    <n v="30000"/>
    <n v="40000"/>
    <n v="5.2999999999999999E-2"/>
    <s v="unit"/>
    <x v="0"/>
    <x v="0"/>
  </r>
  <r>
    <s v="A110080035"/>
    <n v="0"/>
    <n v="0"/>
    <s v="Lithium Rechargeable"/>
    <s v="Possible I/LMT/EV"/>
    <s v="apart"/>
    <x v="1"/>
    <x v="0"/>
    <x v="0"/>
    <b v="1"/>
    <x v="0"/>
    <m/>
    <n v="30000"/>
    <n v="40000"/>
    <n v="5.2999999999999999E-2"/>
    <s v="unit"/>
    <x v="1"/>
    <x v="0"/>
  </r>
  <r>
    <s v="A110080040"/>
    <s v="Passenger cars, Vans, Trucks, Buses, Trailers"/>
    <s v="Electric vehicle"/>
    <s v="Lithium Rechargeable"/>
    <n v="0"/>
    <s v="apart"/>
    <x v="0"/>
    <x v="0"/>
    <x v="0"/>
    <b v="1"/>
    <x v="0"/>
    <m/>
    <n v="40000"/>
    <n v="50000"/>
    <n v="5.2999999999999999E-2"/>
    <s v="unit"/>
    <x v="0"/>
    <x v="0"/>
  </r>
  <r>
    <s v="A110080045"/>
    <n v="0"/>
    <n v="0"/>
    <s v="Lithium Rechargeable"/>
    <s v="Possible I/LMT/EV"/>
    <s v="apart"/>
    <x v="1"/>
    <x v="0"/>
    <x v="0"/>
    <b v="1"/>
    <x v="0"/>
    <m/>
    <n v="40000"/>
    <n v="50000"/>
    <n v="5.2999999999999999E-2"/>
    <s v="unit"/>
    <x v="1"/>
    <x v="0"/>
  </r>
  <r>
    <s v="A110080050"/>
    <s v="Passenger cars, Vans, Trucks, Buses, Trailers"/>
    <s v="Electric vehicle"/>
    <s v="Lithium Rechargeable"/>
    <n v="0"/>
    <s v="apart"/>
    <x v="0"/>
    <x v="0"/>
    <x v="0"/>
    <b v="1"/>
    <x v="0"/>
    <m/>
    <n v="50000"/>
    <n v="60000"/>
    <n v="5.2999999999999999E-2"/>
    <s v="unit"/>
    <x v="0"/>
    <x v="0"/>
  </r>
  <r>
    <s v="A110080055"/>
    <n v="0"/>
    <n v="0"/>
    <s v="Lithium Rechargeable"/>
    <s v="Possible I/LMT/EV"/>
    <s v="apart"/>
    <x v="1"/>
    <x v="0"/>
    <x v="0"/>
    <b v="1"/>
    <x v="0"/>
    <m/>
    <n v="50000"/>
    <n v="60000"/>
    <n v="5.2999999999999999E-2"/>
    <s v="unit"/>
    <x v="1"/>
    <x v="0"/>
  </r>
  <r>
    <s v="A110080060"/>
    <s v="Passenger cars, Vans, Trucks, Buses, Trailers"/>
    <s v="Electric vehicle"/>
    <s v="Lithium Rechargeable"/>
    <n v="0"/>
    <s v="apart"/>
    <x v="0"/>
    <x v="0"/>
    <x v="0"/>
    <b v="1"/>
    <x v="0"/>
    <m/>
    <n v="60000"/>
    <n v="70000"/>
    <n v="5.2999999999999999E-2"/>
    <s v="unit"/>
    <x v="0"/>
    <x v="0"/>
  </r>
  <r>
    <s v="A110080065"/>
    <n v="0"/>
    <n v="0"/>
    <s v="Lithium Rechargeable"/>
    <s v="Possible I/LMT/EV"/>
    <s v="apart"/>
    <x v="1"/>
    <x v="0"/>
    <x v="0"/>
    <b v="1"/>
    <x v="0"/>
    <m/>
    <n v="60000"/>
    <n v="70000"/>
    <n v="5.2999999999999999E-2"/>
    <s v="unit"/>
    <x v="1"/>
    <x v="0"/>
  </r>
  <r>
    <s v="A110080070"/>
    <s v="Passenger cars, Vans, Trucks, Buses, Trailers"/>
    <s v="Electric vehicle"/>
    <s v="Lithium Rechargeable"/>
    <n v="0"/>
    <s v="apart"/>
    <x v="0"/>
    <x v="0"/>
    <x v="0"/>
    <b v="1"/>
    <x v="0"/>
    <m/>
    <n v="70000"/>
    <n v="80000"/>
    <n v="5.2999999999999999E-2"/>
    <s v="unit"/>
    <x v="0"/>
    <x v="0"/>
  </r>
  <r>
    <s v="A110080075"/>
    <n v="0"/>
    <n v="0"/>
    <s v="Lithium Rechargeable"/>
    <s v="Possible I/LMT/EV"/>
    <s v="apart"/>
    <x v="1"/>
    <x v="0"/>
    <x v="0"/>
    <b v="1"/>
    <x v="0"/>
    <m/>
    <n v="70000"/>
    <n v="80000"/>
    <n v="5.2999999999999999E-2"/>
    <s v="unit"/>
    <x v="1"/>
    <x v="0"/>
  </r>
  <r>
    <s v="A110080080"/>
    <s v="Passenger cars, Vans, Trucks, Buses, Trailers"/>
    <s v="Electric vehicle"/>
    <s v="Lithium Rechargeable"/>
    <n v="0"/>
    <s v="apart"/>
    <x v="0"/>
    <x v="0"/>
    <x v="0"/>
    <b v="1"/>
    <x v="0"/>
    <m/>
    <n v="80000"/>
    <n v="90000"/>
    <n v="5.2999999999999999E-2"/>
    <s v="unit"/>
    <x v="0"/>
    <x v="0"/>
  </r>
  <r>
    <s v="A110080085"/>
    <n v="0"/>
    <n v="0"/>
    <s v="Lithium Rechargeable"/>
    <s v="Possible I/LMT/EV"/>
    <s v="apart"/>
    <x v="1"/>
    <x v="0"/>
    <x v="0"/>
    <b v="1"/>
    <x v="0"/>
    <m/>
    <n v="80000"/>
    <n v="90000"/>
    <n v="5.2999999999999999E-2"/>
    <s v="unit"/>
    <x v="1"/>
    <x v="0"/>
  </r>
  <r>
    <s v="A110080090"/>
    <s v="Passenger cars, Vans, Trucks, Buses, Trailers"/>
    <s v="Electric vehicle"/>
    <s v="Lithium Rechargeable"/>
    <n v="0"/>
    <s v="apart"/>
    <x v="0"/>
    <x v="0"/>
    <x v="0"/>
    <b v="1"/>
    <x v="0"/>
    <m/>
    <n v="90000"/>
    <n v="100000"/>
    <n v="5.2999999999999999E-2"/>
    <s v="unit"/>
    <x v="0"/>
    <x v="0"/>
  </r>
  <r>
    <s v="A110080095"/>
    <n v="0"/>
    <n v="0"/>
    <s v="Lithium Rechargeable"/>
    <s v="Possible I/LMT/EV"/>
    <s v="apart"/>
    <x v="1"/>
    <x v="0"/>
    <x v="0"/>
    <b v="1"/>
    <x v="0"/>
    <m/>
    <n v="90000"/>
    <n v="100000"/>
    <n v="5.2999999999999999E-2"/>
    <s v="unit"/>
    <x v="1"/>
    <x v="0"/>
  </r>
  <r>
    <s v="A110080100"/>
    <s v="Passenger cars, Vans, Trucks, Buses, Trailers"/>
    <s v="Electric vehicle"/>
    <s v="Lithium Rechargeable"/>
    <n v="0"/>
    <s v="apart"/>
    <x v="0"/>
    <x v="0"/>
    <x v="0"/>
    <b v="1"/>
    <x v="0"/>
    <m/>
    <n v="100000"/>
    <n v="110000"/>
    <n v="5.2999999999999999E-2"/>
    <s v="unit"/>
    <x v="0"/>
    <x v="0"/>
  </r>
  <r>
    <s v="A110080105"/>
    <n v="0"/>
    <n v="0"/>
    <s v="Lithium Rechargeable"/>
    <s v="Possible I/LMT/EV"/>
    <s v="apart"/>
    <x v="1"/>
    <x v="0"/>
    <x v="0"/>
    <b v="1"/>
    <x v="0"/>
    <m/>
    <n v="100000"/>
    <n v="110000"/>
    <n v="5.2999999999999999E-2"/>
    <s v="unit"/>
    <x v="1"/>
    <x v="0"/>
  </r>
  <r>
    <s v="A110080110"/>
    <s v="Passenger cars, Vans, Trucks, Buses, Trailers"/>
    <s v="Electric vehicle"/>
    <s v="Lithium Rechargeable"/>
    <n v="0"/>
    <s v="apart"/>
    <x v="0"/>
    <x v="0"/>
    <x v="0"/>
    <b v="1"/>
    <x v="0"/>
    <m/>
    <n v="110000"/>
    <n v="120000"/>
    <n v="5.2999999999999999E-2"/>
    <s v="unit"/>
    <x v="0"/>
    <x v="0"/>
  </r>
  <r>
    <s v="A110080115"/>
    <n v="0"/>
    <n v="0"/>
    <s v="Lithium Rechargeable"/>
    <s v="Possible I/LMT/EV"/>
    <s v="apart"/>
    <x v="1"/>
    <x v="0"/>
    <x v="0"/>
    <b v="1"/>
    <x v="0"/>
    <m/>
    <n v="110000"/>
    <n v="120000"/>
    <n v="5.2999999999999999E-2"/>
    <s v="unit"/>
    <x v="1"/>
    <x v="0"/>
  </r>
  <r>
    <s v="A110080120"/>
    <s v="Passenger cars, Vans, Trucks, Buses, Trailers"/>
    <s v="Electric vehicle"/>
    <s v="Lithium Rechargeable"/>
    <n v="0"/>
    <s v="apart"/>
    <x v="0"/>
    <x v="0"/>
    <x v="0"/>
    <b v="1"/>
    <x v="0"/>
    <m/>
    <n v="120000"/>
    <n v="130000"/>
    <n v="5.2999999999999999E-2"/>
    <s v="unit"/>
    <x v="0"/>
    <x v="0"/>
  </r>
  <r>
    <s v="A110080125"/>
    <n v="0"/>
    <n v="0"/>
    <s v="Lithium Rechargeable"/>
    <s v="Possible I/LMT/EV"/>
    <s v="apart"/>
    <x v="1"/>
    <x v="0"/>
    <x v="0"/>
    <b v="1"/>
    <x v="0"/>
    <m/>
    <n v="120000"/>
    <n v="130000"/>
    <n v="5.2999999999999999E-2"/>
    <s v="unit"/>
    <x v="1"/>
    <x v="0"/>
  </r>
  <r>
    <s v="A110080130"/>
    <s v="Passenger cars, Vans, Trucks, Buses, Trailers"/>
    <s v="Electric vehicle"/>
    <s v="Lithium Rechargeable"/>
    <n v="0"/>
    <s v="apart"/>
    <x v="0"/>
    <x v="0"/>
    <x v="0"/>
    <b v="1"/>
    <x v="0"/>
    <m/>
    <n v="130000"/>
    <n v="140000"/>
    <n v="5.2999999999999999E-2"/>
    <s v="unit"/>
    <x v="0"/>
    <x v="0"/>
  </r>
  <r>
    <s v="A110080135"/>
    <n v="0"/>
    <n v="0"/>
    <s v="Lithium Rechargeable"/>
    <s v="Possible I/LMT/EV"/>
    <s v="apart"/>
    <x v="1"/>
    <x v="0"/>
    <x v="0"/>
    <b v="1"/>
    <x v="0"/>
    <m/>
    <n v="130000"/>
    <n v="140000"/>
    <n v="5.2999999999999999E-2"/>
    <s v="unit"/>
    <x v="1"/>
    <x v="0"/>
  </r>
  <r>
    <s v="A110080140"/>
    <s v="Passenger cars, Vans, Trucks, Buses, Trailers"/>
    <s v="Electric vehicle"/>
    <s v="Lithium Rechargeable"/>
    <n v="0"/>
    <s v="apart"/>
    <x v="0"/>
    <x v="0"/>
    <x v="0"/>
    <b v="1"/>
    <x v="0"/>
    <m/>
    <n v="140000"/>
    <n v="150000"/>
    <n v="5.2999999999999999E-2"/>
    <s v="unit"/>
    <x v="0"/>
    <x v="0"/>
  </r>
  <r>
    <s v="A110080145"/>
    <n v="0"/>
    <n v="0"/>
    <s v="Lithium Rechargeable"/>
    <s v="Possible I/LMT/EV"/>
    <s v="apart"/>
    <x v="1"/>
    <x v="0"/>
    <x v="0"/>
    <b v="1"/>
    <x v="0"/>
    <m/>
    <n v="140000"/>
    <n v="150000"/>
    <n v="5.2999999999999999E-2"/>
    <s v="unit"/>
    <x v="1"/>
    <x v="0"/>
  </r>
  <r>
    <s v="A110080150"/>
    <s v="Passenger cars, Vans, Trucks, Buses, Trailers"/>
    <s v="Electric vehicle"/>
    <s v="Lithium Rechargeable"/>
    <n v="0"/>
    <s v="apart"/>
    <x v="0"/>
    <x v="0"/>
    <x v="0"/>
    <b v="1"/>
    <x v="0"/>
    <m/>
    <n v="150000"/>
    <n v="160000"/>
    <n v="5.2999999999999999E-2"/>
    <s v="unit"/>
    <x v="0"/>
    <x v="0"/>
  </r>
  <r>
    <s v="A110080155"/>
    <n v="0"/>
    <n v="0"/>
    <s v="Lithium Rechargeable"/>
    <s v="Possible I/LMT/EV"/>
    <s v="apart"/>
    <x v="1"/>
    <x v="0"/>
    <x v="0"/>
    <b v="1"/>
    <x v="0"/>
    <m/>
    <n v="150000"/>
    <n v="160000"/>
    <n v="5.2999999999999999E-2"/>
    <s v="unit"/>
    <x v="1"/>
    <x v="0"/>
  </r>
  <r>
    <s v="A110080160"/>
    <s v="Passenger cars, Vans, Trucks, Buses, Trailers"/>
    <s v="Electric vehicle"/>
    <s v="Lithium Rechargeable"/>
    <n v="0"/>
    <s v="apart"/>
    <x v="0"/>
    <x v="0"/>
    <x v="0"/>
    <b v="1"/>
    <x v="0"/>
    <m/>
    <n v="160000"/>
    <n v="170000"/>
    <n v="5.2999999999999999E-2"/>
    <s v="unit"/>
    <x v="0"/>
    <x v="0"/>
  </r>
  <r>
    <s v="A110080165"/>
    <n v="0"/>
    <n v="0"/>
    <s v="Lithium Rechargeable"/>
    <s v="Possible I/LMT/EV"/>
    <s v="apart"/>
    <x v="1"/>
    <x v="0"/>
    <x v="0"/>
    <b v="1"/>
    <x v="0"/>
    <m/>
    <n v="160000"/>
    <n v="170000"/>
    <n v="5.2999999999999999E-2"/>
    <s v="unit"/>
    <x v="1"/>
    <x v="0"/>
  </r>
  <r>
    <s v="A110080170"/>
    <s v="Passenger cars, Vans, Trucks, Buses, Trailers"/>
    <s v="Electric vehicle"/>
    <s v="Lithium Rechargeable"/>
    <n v="0"/>
    <s v="apart"/>
    <x v="0"/>
    <x v="0"/>
    <x v="0"/>
    <b v="1"/>
    <x v="0"/>
    <m/>
    <n v="170000"/>
    <n v="180000"/>
    <n v="5.2999999999999999E-2"/>
    <s v="unit"/>
    <x v="0"/>
    <x v="0"/>
  </r>
  <r>
    <s v="A110080175"/>
    <n v="0"/>
    <n v="0"/>
    <s v="Lithium Rechargeable"/>
    <s v="Possible I/LMT/EV"/>
    <s v="apart"/>
    <x v="1"/>
    <x v="0"/>
    <x v="0"/>
    <b v="1"/>
    <x v="0"/>
    <m/>
    <n v="170000"/>
    <n v="180000"/>
    <n v="5.2999999999999999E-2"/>
    <s v="unit"/>
    <x v="1"/>
    <x v="0"/>
  </r>
  <r>
    <s v="A110080180"/>
    <s v="Passenger cars, Vans, Trucks, Buses, Trailers"/>
    <s v="Electric vehicle"/>
    <s v="Lithium Rechargeable"/>
    <n v="0"/>
    <s v="apart"/>
    <x v="0"/>
    <x v="0"/>
    <x v="0"/>
    <b v="1"/>
    <x v="0"/>
    <m/>
    <n v="180000"/>
    <n v="190000"/>
    <n v="5.2999999999999999E-2"/>
    <s v="unit"/>
    <x v="0"/>
    <x v="0"/>
  </r>
  <r>
    <s v="A110080185"/>
    <n v="0"/>
    <n v="0"/>
    <s v="Lithium Rechargeable"/>
    <s v="Possible I/LMT/EV"/>
    <s v="apart"/>
    <x v="1"/>
    <x v="0"/>
    <x v="0"/>
    <b v="1"/>
    <x v="0"/>
    <m/>
    <n v="180000"/>
    <n v="190000"/>
    <n v="5.2999999999999999E-2"/>
    <s v="unit"/>
    <x v="1"/>
    <x v="0"/>
  </r>
  <r>
    <s v="A110080190"/>
    <s v="Passenger cars, Vans, Trucks, Buses, Trailers"/>
    <s v="Electric vehicle"/>
    <s v="Lithium Rechargeable"/>
    <n v="0"/>
    <s v="apart"/>
    <x v="0"/>
    <x v="0"/>
    <x v="0"/>
    <b v="1"/>
    <x v="0"/>
    <m/>
    <n v="190000"/>
    <n v="200000"/>
    <n v="5.2999999999999999E-2"/>
    <s v="unit"/>
    <x v="0"/>
    <x v="0"/>
  </r>
  <r>
    <s v="A110080195"/>
    <n v="0"/>
    <n v="0"/>
    <s v="Lithium Rechargeable"/>
    <s v="Possible I/LMT/EV"/>
    <s v="apart"/>
    <x v="1"/>
    <x v="0"/>
    <x v="0"/>
    <b v="1"/>
    <x v="0"/>
    <m/>
    <n v="190000"/>
    <n v="200000"/>
    <n v="5.2999999999999999E-2"/>
    <s v="unit"/>
    <x v="1"/>
    <x v="0"/>
  </r>
  <r>
    <s v="A110080200"/>
    <s v="Passenger cars, Vans, Trucks, Buses, Trailers"/>
    <s v="Electric vehicle"/>
    <s v="Lithium Rechargeable"/>
    <n v="0"/>
    <s v="apart"/>
    <x v="0"/>
    <x v="0"/>
    <x v="0"/>
    <b v="1"/>
    <x v="0"/>
    <m/>
    <n v="200000"/>
    <n v="210000"/>
    <n v="5.2999999999999999E-2"/>
    <s v="unit"/>
    <x v="0"/>
    <x v="0"/>
  </r>
  <r>
    <s v="A110080205"/>
    <n v="0"/>
    <n v="0"/>
    <s v="Lithium Rechargeable"/>
    <s v="Possible I/LMT/EV"/>
    <s v="apart"/>
    <x v="1"/>
    <x v="0"/>
    <x v="0"/>
    <b v="1"/>
    <x v="0"/>
    <m/>
    <n v="200000"/>
    <n v="210000"/>
    <n v="5.2999999999999999E-2"/>
    <s v="unit"/>
    <x v="1"/>
    <x v="0"/>
  </r>
  <r>
    <s v="A110080210"/>
    <s v="Passenger cars, Vans, Trucks, Buses, Trailers"/>
    <s v="Electric vehicle"/>
    <s v="Lithium Rechargeable"/>
    <n v="0"/>
    <s v="apart"/>
    <x v="0"/>
    <x v="0"/>
    <x v="0"/>
    <b v="1"/>
    <x v="0"/>
    <m/>
    <n v="210000"/>
    <n v="220000"/>
    <n v="5.2999999999999999E-2"/>
    <s v="unit"/>
    <x v="0"/>
    <x v="0"/>
  </r>
  <r>
    <s v="A110080215"/>
    <n v="0"/>
    <n v="0"/>
    <s v="Lithium Rechargeable"/>
    <s v="Possible I/LMT/EV"/>
    <s v="apart"/>
    <x v="1"/>
    <x v="0"/>
    <x v="0"/>
    <b v="1"/>
    <x v="0"/>
    <m/>
    <n v="210000"/>
    <n v="220000"/>
    <n v="5.2999999999999999E-2"/>
    <s v="unit"/>
    <x v="1"/>
    <x v="0"/>
  </r>
  <r>
    <s v="A110080220"/>
    <s v="Passenger cars, Vans, Trucks, Buses, Trailers"/>
    <s v="Electric vehicle"/>
    <s v="Lithium Rechargeable"/>
    <n v="0"/>
    <s v="apart"/>
    <x v="0"/>
    <x v="0"/>
    <x v="0"/>
    <b v="1"/>
    <x v="0"/>
    <m/>
    <n v="220000"/>
    <n v="230000"/>
    <n v="5.2999999999999999E-2"/>
    <s v="unit"/>
    <x v="0"/>
    <x v="0"/>
  </r>
  <r>
    <s v="A110080225"/>
    <n v="0"/>
    <n v="0"/>
    <s v="Lithium Rechargeable"/>
    <s v="Possible I/LMT/EV"/>
    <s v="apart"/>
    <x v="1"/>
    <x v="0"/>
    <x v="0"/>
    <b v="1"/>
    <x v="0"/>
    <m/>
    <n v="220000"/>
    <n v="230000"/>
    <n v="5.2999999999999999E-2"/>
    <s v="unit"/>
    <x v="1"/>
    <x v="0"/>
  </r>
  <r>
    <s v="A110080230"/>
    <s v="Passenger cars, Vans, Trucks, Buses, Trailers"/>
    <s v="Electric vehicle"/>
    <s v="Lithium Rechargeable"/>
    <n v="0"/>
    <s v="apart"/>
    <x v="0"/>
    <x v="0"/>
    <x v="0"/>
    <b v="1"/>
    <x v="0"/>
    <m/>
    <n v="230000"/>
    <n v="240000"/>
    <n v="5.2999999999999999E-2"/>
    <s v="unit"/>
    <x v="0"/>
    <x v="0"/>
  </r>
  <r>
    <s v="A110080235"/>
    <n v="0"/>
    <n v="0"/>
    <s v="Lithium Rechargeable"/>
    <s v="Possible I/LMT/EV"/>
    <s v="apart"/>
    <x v="1"/>
    <x v="0"/>
    <x v="0"/>
    <b v="1"/>
    <x v="0"/>
    <m/>
    <n v="230000"/>
    <n v="240000"/>
    <n v="5.2999999999999999E-2"/>
    <s v="unit"/>
    <x v="1"/>
    <x v="0"/>
  </r>
  <r>
    <s v="A110080240"/>
    <s v="Passenger cars, Vans, Trucks, Buses, Trailers"/>
    <s v="Electric vehicle"/>
    <s v="Lithium Rechargeable"/>
    <n v="0"/>
    <s v="apart"/>
    <x v="0"/>
    <x v="0"/>
    <x v="0"/>
    <b v="1"/>
    <x v="0"/>
    <m/>
    <n v="240000"/>
    <n v="250000"/>
    <n v="5.2999999999999999E-2"/>
    <s v="unit"/>
    <x v="0"/>
    <x v="0"/>
  </r>
  <r>
    <s v="A110080245"/>
    <n v="0"/>
    <n v="0"/>
    <s v="Lithium Rechargeable"/>
    <s v="Possible I/LMT/EV"/>
    <s v="apart"/>
    <x v="1"/>
    <x v="0"/>
    <x v="0"/>
    <b v="1"/>
    <x v="0"/>
    <m/>
    <n v="240000"/>
    <n v="250000"/>
    <n v="5.2999999999999999E-2"/>
    <s v="unit"/>
    <x v="1"/>
    <x v="0"/>
  </r>
  <r>
    <s v="A110080250"/>
    <s v="Passenger cars, Vans, Trucks, Buses, Trailers"/>
    <s v="Electric vehicle"/>
    <s v="Lithium Rechargeable"/>
    <n v="0"/>
    <s v="apart"/>
    <x v="0"/>
    <x v="0"/>
    <x v="0"/>
    <b v="1"/>
    <x v="0"/>
    <m/>
    <n v="250000"/>
    <n v="260000"/>
    <n v="5.2999999999999999E-2"/>
    <s v="unit"/>
    <x v="0"/>
    <x v="0"/>
  </r>
  <r>
    <s v="A110080255"/>
    <n v="0"/>
    <n v="0"/>
    <s v="Lithium Rechargeable"/>
    <s v="Possible I/LMT/EV"/>
    <s v="apart"/>
    <x v="1"/>
    <x v="0"/>
    <x v="0"/>
    <b v="1"/>
    <x v="0"/>
    <m/>
    <n v="250000"/>
    <n v="260000"/>
    <n v="5.2999999999999999E-2"/>
    <s v="unit"/>
    <x v="1"/>
    <x v="0"/>
  </r>
  <r>
    <s v="A110080260"/>
    <s v="Passenger cars, Vans, Trucks, Buses, Trailers"/>
    <s v="Electric vehicle"/>
    <s v="Lithium Rechargeable"/>
    <n v="0"/>
    <s v="apart"/>
    <x v="0"/>
    <x v="0"/>
    <x v="0"/>
    <b v="1"/>
    <x v="0"/>
    <m/>
    <n v="260000"/>
    <n v="270000"/>
    <n v="5.2999999999999999E-2"/>
    <s v="unit"/>
    <x v="0"/>
    <x v="0"/>
  </r>
  <r>
    <s v="A110080265"/>
    <n v="0"/>
    <n v="0"/>
    <s v="Lithium Rechargeable"/>
    <s v="Possible I/LMT/EV"/>
    <s v="apart"/>
    <x v="1"/>
    <x v="0"/>
    <x v="0"/>
    <b v="1"/>
    <x v="0"/>
    <m/>
    <n v="260000"/>
    <n v="270000"/>
    <n v="5.2999999999999999E-2"/>
    <s v="unit"/>
    <x v="1"/>
    <x v="0"/>
  </r>
  <r>
    <s v="A110080270"/>
    <s v="Passenger cars, Vans, Trucks, Buses, Trailers"/>
    <s v="Electric vehicle"/>
    <s v="Lithium Rechargeable"/>
    <n v="0"/>
    <s v="apart"/>
    <x v="0"/>
    <x v="0"/>
    <x v="0"/>
    <b v="1"/>
    <x v="0"/>
    <m/>
    <n v="270000"/>
    <n v="280000"/>
    <n v="5.2999999999999999E-2"/>
    <s v="unit"/>
    <x v="0"/>
    <x v="0"/>
  </r>
  <r>
    <s v="A110080275"/>
    <n v="0"/>
    <n v="0"/>
    <s v="Lithium Rechargeable"/>
    <s v="Possible I/LMT/EV"/>
    <s v="apart"/>
    <x v="1"/>
    <x v="0"/>
    <x v="0"/>
    <b v="1"/>
    <x v="0"/>
    <m/>
    <n v="270000"/>
    <n v="280000"/>
    <n v="5.2999999999999999E-2"/>
    <s v="unit"/>
    <x v="1"/>
    <x v="0"/>
  </r>
  <r>
    <s v="A110080280"/>
    <s v="Passenger cars, Vans, Trucks, Buses, Trailers"/>
    <s v="Electric vehicle"/>
    <s v="Lithium Rechargeable"/>
    <n v="0"/>
    <s v="apart"/>
    <x v="0"/>
    <x v="0"/>
    <x v="0"/>
    <b v="1"/>
    <x v="0"/>
    <m/>
    <n v="280000"/>
    <n v="290000"/>
    <n v="5.2999999999999999E-2"/>
    <s v="unit"/>
    <x v="0"/>
    <x v="0"/>
  </r>
  <r>
    <s v="A110080285"/>
    <n v="0"/>
    <n v="0"/>
    <s v="Lithium Rechargeable"/>
    <s v="Possible I/LMT/EV"/>
    <s v="apart"/>
    <x v="1"/>
    <x v="0"/>
    <x v="0"/>
    <b v="1"/>
    <x v="0"/>
    <m/>
    <n v="280000"/>
    <n v="290000"/>
    <n v="5.2999999999999999E-2"/>
    <s v="unit"/>
    <x v="1"/>
    <x v="0"/>
  </r>
  <r>
    <s v="A110080290"/>
    <s v="Passenger cars, Vans, Trucks, Buses, Trailers"/>
    <s v="Electric vehicle"/>
    <s v="Lithium Rechargeable"/>
    <n v="0"/>
    <s v="apart"/>
    <x v="0"/>
    <x v="0"/>
    <x v="0"/>
    <b v="1"/>
    <x v="0"/>
    <m/>
    <n v="290000"/>
    <n v="300000"/>
    <n v="5.2999999999999999E-2"/>
    <s v="unit"/>
    <x v="0"/>
    <x v="0"/>
  </r>
  <r>
    <s v="A110080295"/>
    <n v="0"/>
    <n v="0"/>
    <s v="Lithium Rechargeable"/>
    <s v="Possible I/LMT/EV"/>
    <s v="apart"/>
    <x v="1"/>
    <x v="0"/>
    <x v="0"/>
    <b v="1"/>
    <x v="0"/>
    <m/>
    <n v="290000"/>
    <n v="300000"/>
    <n v="5.2999999999999999E-2"/>
    <s v="unit"/>
    <x v="1"/>
    <x v="0"/>
  </r>
  <r>
    <s v="A110080300"/>
    <s v="Passenger cars, Vans, Trucks, Buses, Trailers"/>
    <s v="Electric vehicle"/>
    <s v="Lithium Rechargeable"/>
    <n v="0"/>
    <s v="apart"/>
    <x v="0"/>
    <x v="0"/>
    <x v="0"/>
    <b v="1"/>
    <x v="0"/>
    <m/>
    <n v="300000"/>
    <n v="310000"/>
    <n v="5.2999999999999999E-2"/>
    <s v="unit"/>
    <x v="0"/>
    <x v="0"/>
  </r>
  <r>
    <s v="A110080305"/>
    <n v="0"/>
    <n v="0"/>
    <s v="Lithium Rechargeable"/>
    <s v="Possible I/LMT/EV"/>
    <s v="apart"/>
    <x v="1"/>
    <x v="0"/>
    <x v="0"/>
    <b v="1"/>
    <x v="0"/>
    <m/>
    <n v="300000"/>
    <n v="310000"/>
    <n v="5.2999999999999999E-2"/>
    <s v="unit"/>
    <x v="1"/>
    <x v="0"/>
  </r>
  <r>
    <s v="A110080310"/>
    <s v="Passenger cars, Vans, Trucks, Buses, Trailers"/>
    <s v="Electric vehicle"/>
    <s v="Lithium Rechargeable"/>
    <n v="0"/>
    <s v="apart"/>
    <x v="0"/>
    <x v="0"/>
    <x v="0"/>
    <b v="1"/>
    <x v="0"/>
    <m/>
    <n v="310000"/>
    <n v="320000"/>
    <n v="5.2999999999999999E-2"/>
    <s v="unit"/>
    <x v="0"/>
    <x v="0"/>
  </r>
  <r>
    <s v="A110080315"/>
    <n v="0"/>
    <n v="0"/>
    <s v="Lithium Rechargeable"/>
    <s v="Possible I/LMT/EV"/>
    <s v="apart"/>
    <x v="1"/>
    <x v="0"/>
    <x v="0"/>
    <b v="1"/>
    <x v="0"/>
    <m/>
    <n v="310000"/>
    <n v="320000"/>
    <n v="5.2999999999999999E-2"/>
    <s v="unit"/>
    <x v="1"/>
    <x v="0"/>
  </r>
  <r>
    <s v="A110080320"/>
    <s v="Passenger cars, Vans, Trucks, Buses, Trailers"/>
    <s v="Electric vehicle"/>
    <s v="Lithium Rechargeable"/>
    <n v="0"/>
    <s v="apart"/>
    <x v="0"/>
    <x v="0"/>
    <x v="0"/>
    <b v="1"/>
    <x v="0"/>
    <m/>
    <n v="320000"/>
    <n v="330000"/>
    <n v="5.2999999999999999E-2"/>
    <s v="unit"/>
    <x v="0"/>
    <x v="0"/>
  </r>
  <r>
    <s v="A110080325"/>
    <n v="0"/>
    <n v="0"/>
    <s v="Lithium Rechargeable"/>
    <s v="Possible I/LMT/EV"/>
    <s v="apart"/>
    <x v="1"/>
    <x v="0"/>
    <x v="0"/>
    <b v="1"/>
    <x v="0"/>
    <m/>
    <n v="320000"/>
    <n v="330000"/>
    <n v="5.2999999999999999E-2"/>
    <s v="unit"/>
    <x v="1"/>
    <x v="0"/>
  </r>
  <r>
    <s v="A110080330"/>
    <s v="Passenger cars, Vans, Trucks, Buses, Trailers"/>
    <s v="Electric vehicle"/>
    <s v="Lithium Rechargeable"/>
    <n v="0"/>
    <s v="apart"/>
    <x v="0"/>
    <x v="0"/>
    <x v="0"/>
    <b v="1"/>
    <x v="0"/>
    <m/>
    <n v="330000"/>
    <n v="340000"/>
    <n v="5.2999999999999999E-2"/>
    <s v="unit"/>
    <x v="0"/>
    <x v="0"/>
  </r>
  <r>
    <s v="A110080335"/>
    <n v="0"/>
    <n v="0"/>
    <s v="Lithium Rechargeable"/>
    <s v="Possible I/LMT/EV"/>
    <s v="apart"/>
    <x v="1"/>
    <x v="0"/>
    <x v="0"/>
    <b v="1"/>
    <x v="0"/>
    <m/>
    <n v="330000"/>
    <n v="340000"/>
    <n v="5.2999999999999999E-2"/>
    <s v="unit"/>
    <x v="1"/>
    <x v="0"/>
  </r>
  <r>
    <s v="A110080340"/>
    <s v="Passenger cars, Vans, Trucks, Buses, Trailers"/>
    <s v="Electric vehicle"/>
    <s v="Lithium Rechargeable"/>
    <n v="0"/>
    <s v="apart"/>
    <x v="0"/>
    <x v="0"/>
    <x v="0"/>
    <b v="1"/>
    <x v="0"/>
    <m/>
    <n v="340000"/>
    <n v="350000"/>
    <n v="5.2999999999999999E-2"/>
    <s v="unit"/>
    <x v="0"/>
    <x v="0"/>
  </r>
  <r>
    <s v="A110080345"/>
    <n v="0"/>
    <n v="0"/>
    <s v="Lithium Rechargeable"/>
    <s v="Possible I/LMT/EV"/>
    <s v="apart"/>
    <x v="1"/>
    <x v="0"/>
    <x v="0"/>
    <b v="1"/>
    <x v="0"/>
    <m/>
    <n v="340000"/>
    <n v="350000"/>
    <n v="5.2999999999999999E-2"/>
    <s v="unit"/>
    <x v="1"/>
    <x v="0"/>
  </r>
  <r>
    <s v="A110080350"/>
    <s v="Passenger cars, Vans, Trucks, Buses, Trailers"/>
    <s v="Electric vehicle"/>
    <s v="Lithium Rechargeable"/>
    <n v="0"/>
    <s v="apart"/>
    <x v="0"/>
    <x v="0"/>
    <x v="0"/>
    <b v="1"/>
    <x v="0"/>
    <m/>
    <n v="350000"/>
    <n v="360000"/>
    <n v="5.2999999999999999E-2"/>
    <s v="unit"/>
    <x v="0"/>
    <x v="0"/>
  </r>
  <r>
    <s v="A110080360"/>
    <s v="Passenger cars, Vans, Trucks, Buses, Trailers"/>
    <s v="Electric vehicle"/>
    <s v="Lithium Rechargeable"/>
    <n v="0"/>
    <s v="apart"/>
    <x v="0"/>
    <x v="0"/>
    <x v="0"/>
    <b v="1"/>
    <x v="0"/>
    <m/>
    <n v="360000"/>
    <n v="370000"/>
    <n v="5.2999999999999999E-2"/>
    <s v="unit"/>
    <x v="0"/>
    <x v="0"/>
  </r>
  <r>
    <s v="A110080370"/>
    <s v="Passenger cars, Vans, Trucks, Buses, Trailers"/>
    <s v="Electric vehicle"/>
    <s v="Lithium Rechargeable"/>
    <n v="0"/>
    <s v="apart"/>
    <x v="0"/>
    <x v="0"/>
    <x v="0"/>
    <b v="1"/>
    <x v="0"/>
    <m/>
    <n v="370000"/>
    <n v="380000"/>
    <n v="5.2999999999999999E-2"/>
    <s v="unit"/>
    <x v="0"/>
    <x v="0"/>
  </r>
  <r>
    <s v="A110080380"/>
    <s v="Passenger cars, Vans, Trucks, Buses, Trailers"/>
    <s v="Electric vehicle"/>
    <s v="Lithium Rechargeable"/>
    <n v="0"/>
    <s v="apart"/>
    <x v="0"/>
    <x v="0"/>
    <x v="0"/>
    <b v="1"/>
    <x v="0"/>
    <m/>
    <n v="380000"/>
    <n v="390000"/>
    <n v="5.2999999999999999E-2"/>
    <s v="unit"/>
    <x v="0"/>
    <x v="0"/>
  </r>
  <r>
    <s v="A110080390"/>
    <s v="Passenger cars, Vans, Trucks, Buses, Trailers"/>
    <s v="Electric vehicle"/>
    <s v="Lithium Rechargeable"/>
    <n v="0"/>
    <s v="apart"/>
    <x v="0"/>
    <x v="0"/>
    <x v="0"/>
    <b v="1"/>
    <x v="0"/>
    <m/>
    <n v="390000"/>
    <n v="400000"/>
    <n v="5.2999999999999999E-2"/>
    <s v="unit"/>
    <x v="0"/>
    <x v="0"/>
  </r>
  <r>
    <s v="A110080400"/>
    <s v="Passenger cars, Vans, Trucks, Buses, Trailers"/>
    <s v="Electric vehicle"/>
    <s v="Lithium Rechargeable"/>
    <n v="0"/>
    <s v="apart"/>
    <x v="0"/>
    <x v="0"/>
    <x v="0"/>
    <b v="1"/>
    <x v="0"/>
    <m/>
    <n v="400000"/>
    <n v="410000"/>
    <n v="5.2999999999999999E-2"/>
    <s v="unit"/>
    <x v="0"/>
    <x v="0"/>
  </r>
  <r>
    <s v="A110080410"/>
    <s v="Passenger cars, Vans, Trucks, Buses, Trailers"/>
    <s v="Electric vehicle"/>
    <s v="Lithium Rechargeable"/>
    <n v="0"/>
    <s v="apart"/>
    <x v="0"/>
    <x v="0"/>
    <x v="0"/>
    <b v="1"/>
    <x v="0"/>
    <m/>
    <n v="410000"/>
    <n v="420000"/>
    <n v="5.2999999999999999E-2"/>
    <s v="unit"/>
    <x v="0"/>
    <x v="0"/>
  </r>
  <r>
    <s v="A110080420"/>
    <s v="Passenger cars, Vans, Trucks, Buses, Trailers"/>
    <s v="Electric vehicle"/>
    <s v="Lithium Rechargeable"/>
    <n v="0"/>
    <s v="apart"/>
    <x v="0"/>
    <x v="0"/>
    <x v="0"/>
    <b v="1"/>
    <x v="0"/>
    <m/>
    <n v="420000"/>
    <n v="430000"/>
    <n v="5.2999999999999999E-2"/>
    <s v="unit"/>
    <x v="0"/>
    <x v="0"/>
  </r>
  <r>
    <s v="A110080430"/>
    <s v="Passenger cars, Vans, Trucks, Buses, Trailers"/>
    <s v="Electric vehicle"/>
    <s v="Lithium Rechargeable"/>
    <n v="0"/>
    <s v="apart"/>
    <x v="0"/>
    <x v="0"/>
    <x v="0"/>
    <b v="1"/>
    <x v="0"/>
    <m/>
    <n v="430000"/>
    <n v="440000"/>
    <n v="5.2999999999999999E-2"/>
    <s v="unit"/>
    <x v="0"/>
    <x v="0"/>
  </r>
  <r>
    <s v="A110080440"/>
    <s v="Passenger cars, Vans, Trucks, Buses, Trailers"/>
    <s v="Electric vehicle"/>
    <s v="Lithium Rechargeable"/>
    <n v="0"/>
    <s v="apart"/>
    <x v="0"/>
    <x v="0"/>
    <x v="0"/>
    <b v="1"/>
    <x v="0"/>
    <m/>
    <n v="440000"/>
    <n v="450000"/>
    <n v="5.2999999999999999E-2"/>
    <s v="unit"/>
    <x v="0"/>
    <x v="0"/>
  </r>
  <r>
    <s v="A110080450"/>
    <s v="Passenger cars, Vans, Trucks, Buses, Trailers"/>
    <s v="Electric vehicle"/>
    <s v="Lithium Rechargeable"/>
    <n v="0"/>
    <s v="apart"/>
    <x v="0"/>
    <x v="0"/>
    <x v="0"/>
    <b v="1"/>
    <x v="0"/>
    <m/>
    <n v="450000"/>
    <n v="460000"/>
    <n v="5.2999999999999999E-2"/>
    <s v="unit"/>
    <x v="0"/>
    <x v="0"/>
  </r>
  <r>
    <s v="A110080460"/>
    <s v="Passenger cars, Vans, Trucks, Buses, Trailers"/>
    <s v="Electric vehicle"/>
    <s v="Lithium Rechargeable"/>
    <n v="0"/>
    <s v="apart"/>
    <x v="0"/>
    <x v="0"/>
    <x v="0"/>
    <b v="1"/>
    <x v="0"/>
    <m/>
    <n v="460000"/>
    <n v="470000"/>
    <n v="5.2999999999999999E-2"/>
    <s v="unit"/>
    <x v="0"/>
    <x v="0"/>
  </r>
  <r>
    <s v="A110080470"/>
    <s v="Passenger cars, Vans, Trucks, Buses, Trailers"/>
    <s v="Electric vehicle"/>
    <s v="Lithium Rechargeable"/>
    <n v="0"/>
    <s v="apart"/>
    <x v="0"/>
    <x v="0"/>
    <x v="0"/>
    <b v="1"/>
    <x v="0"/>
    <m/>
    <n v="470000"/>
    <n v="480000"/>
    <n v="5.2999999999999999E-2"/>
    <s v="unit"/>
    <x v="0"/>
    <x v="0"/>
  </r>
  <r>
    <s v="A110080480"/>
    <s v="Passenger cars, Vans, Trucks, Buses, Trailers"/>
    <s v="Electric vehicle"/>
    <s v="Lithium Rechargeable"/>
    <n v="0"/>
    <s v="apart"/>
    <x v="0"/>
    <x v="0"/>
    <x v="0"/>
    <b v="1"/>
    <x v="0"/>
    <m/>
    <n v="480000"/>
    <n v="490000"/>
    <n v="5.2999999999999999E-2"/>
    <s v="unit"/>
    <x v="0"/>
    <x v="0"/>
  </r>
  <r>
    <s v="A110080490"/>
    <s v="Passenger cars, Vans, Trucks, Buses, Trailers"/>
    <s v="Electric vehicle"/>
    <s v="Lithium Rechargeable"/>
    <n v="0"/>
    <s v="apart"/>
    <x v="0"/>
    <x v="0"/>
    <x v="0"/>
    <b v="1"/>
    <x v="0"/>
    <m/>
    <n v="490000"/>
    <n v="500000"/>
    <n v="5.2999999999999999E-2"/>
    <s v="unit"/>
    <x v="0"/>
    <x v="0"/>
  </r>
  <r>
    <s v="A110080500"/>
    <s v="Passenger cars, Vans, Trucks, Buses, Trailers"/>
    <s v="Electric vehicle"/>
    <s v="Lithium Rechargeable"/>
    <n v="0"/>
    <s v="apart"/>
    <x v="0"/>
    <x v="0"/>
    <x v="0"/>
    <b v="1"/>
    <x v="0"/>
    <m/>
    <n v="500000"/>
    <n v="510000"/>
    <n v="5.2999999999999999E-2"/>
    <s v="unit"/>
    <x v="0"/>
    <x v="0"/>
  </r>
  <r>
    <s v="A110080510"/>
    <s v="Passenger cars, Vans, Trucks, Buses, Trailers"/>
    <s v="Electric vehicle"/>
    <s v="Lithium Rechargeable"/>
    <n v="0"/>
    <s v="apart"/>
    <x v="0"/>
    <x v="0"/>
    <x v="0"/>
    <b v="1"/>
    <x v="0"/>
    <m/>
    <n v="510000"/>
    <n v="520000"/>
    <n v="5.2999999999999999E-2"/>
    <s v="unit"/>
    <x v="0"/>
    <x v="0"/>
  </r>
  <r>
    <s v="A110080520"/>
    <s v="Passenger cars, Vans, Trucks, Buses, Trailers"/>
    <s v="Electric vehicle"/>
    <s v="Lithium Rechargeable"/>
    <n v="0"/>
    <s v="apart"/>
    <x v="0"/>
    <x v="0"/>
    <x v="0"/>
    <b v="1"/>
    <x v="0"/>
    <m/>
    <n v="520000"/>
    <n v="530000"/>
    <n v="5.2999999999999999E-2"/>
    <s v="unit"/>
    <x v="0"/>
    <x v="0"/>
  </r>
  <r>
    <s v="A110080530"/>
    <s v="Passenger cars, Vans, Trucks, Buses, Trailers"/>
    <s v="Electric vehicle"/>
    <s v="Lithium Rechargeable"/>
    <n v="0"/>
    <s v="apart"/>
    <x v="0"/>
    <x v="0"/>
    <x v="0"/>
    <b v="1"/>
    <x v="0"/>
    <m/>
    <n v="530000"/>
    <n v="540000"/>
    <n v="5.2999999999999999E-2"/>
    <s v="unit"/>
    <x v="0"/>
    <x v="0"/>
  </r>
  <r>
    <s v="A110080540"/>
    <s v="Passenger cars, Vans, Trucks, Buses, Trailers"/>
    <s v="Electric vehicle"/>
    <s v="Lithium Rechargeable"/>
    <n v="0"/>
    <s v="apart"/>
    <x v="0"/>
    <x v="0"/>
    <x v="0"/>
    <b v="1"/>
    <x v="0"/>
    <m/>
    <n v="540000"/>
    <n v="550000"/>
    <n v="5.2999999999999999E-2"/>
    <s v="unit"/>
    <x v="0"/>
    <x v="0"/>
  </r>
  <r>
    <s v="A110080550"/>
    <s v="Passenger cars, Vans, Trucks, Buses, Trailers"/>
    <s v="Electric vehicle"/>
    <s v="Lithium Rechargeable"/>
    <n v="0"/>
    <s v="apart"/>
    <x v="0"/>
    <x v="0"/>
    <x v="0"/>
    <b v="1"/>
    <x v="0"/>
    <m/>
    <n v="550000"/>
    <n v="560000"/>
    <n v="5.2999999999999999E-2"/>
    <s v="unit"/>
    <x v="0"/>
    <x v="0"/>
  </r>
  <r>
    <s v="A110080560"/>
    <s v="Passenger cars, Vans, Trucks, Buses, Trailers"/>
    <s v="Electric vehicle"/>
    <s v="Lithium Rechargeable"/>
    <n v="0"/>
    <s v="apart"/>
    <x v="0"/>
    <x v="0"/>
    <x v="0"/>
    <b v="1"/>
    <x v="0"/>
    <m/>
    <n v="560000"/>
    <n v="570000"/>
    <n v="5.2999999999999999E-2"/>
    <s v="unit"/>
    <x v="0"/>
    <x v="0"/>
  </r>
  <r>
    <s v="A110080570"/>
    <s v="Passenger cars, Vans, Trucks, Buses, Trailers"/>
    <s v="Electric vehicle"/>
    <s v="Lithium Rechargeable"/>
    <n v="0"/>
    <s v="apart"/>
    <x v="0"/>
    <x v="0"/>
    <x v="0"/>
    <b v="1"/>
    <x v="0"/>
    <m/>
    <n v="570000"/>
    <n v="580000"/>
    <n v="5.2999999999999999E-2"/>
    <s v="unit"/>
    <x v="0"/>
    <x v="0"/>
  </r>
  <r>
    <s v="A110080580"/>
    <s v="Passenger cars, Vans, Trucks, Buses, Trailers"/>
    <s v="Electric vehicle"/>
    <s v="Lithium Rechargeable"/>
    <n v="0"/>
    <s v="apart"/>
    <x v="0"/>
    <x v="0"/>
    <x v="0"/>
    <b v="1"/>
    <x v="0"/>
    <m/>
    <n v="580000"/>
    <n v="590000"/>
    <n v="5.2999999999999999E-2"/>
    <s v="unit"/>
    <x v="0"/>
    <x v="0"/>
  </r>
  <r>
    <s v="A110080590"/>
    <s v="Passenger cars, Vans, Trucks, Buses, Trailers"/>
    <s v="Electric vehicle"/>
    <s v="Lithium Rechargeable"/>
    <n v="0"/>
    <s v="apart"/>
    <x v="0"/>
    <x v="0"/>
    <x v="0"/>
    <b v="1"/>
    <x v="0"/>
    <m/>
    <n v="590000"/>
    <n v="600000"/>
    <n v="5.2999999999999999E-2"/>
    <s v="unit"/>
    <x v="0"/>
    <x v="0"/>
  </r>
  <r>
    <s v="A110080600"/>
    <s v="Passenger cars, Vans, Trucks, Buses, Trailers"/>
    <s v="Electric vehicle"/>
    <s v="Lithium Rechargeable"/>
    <n v="0"/>
    <s v="apart"/>
    <x v="0"/>
    <x v="0"/>
    <x v="0"/>
    <b v="1"/>
    <x v="0"/>
    <m/>
    <n v="600000"/>
    <n v="610000"/>
    <n v="5.2999999999999999E-2"/>
    <s v="unit"/>
    <x v="0"/>
    <x v="0"/>
  </r>
  <r>
    <s v="A110080610"/>
    <s v="Passenger cars, Vans, Trucks, Buses, Trailers"/>
    <s v="Electric vehicle"/>
    <s v="Lithium Rechargeable"/>
    <n v="0"/>
    <s v="apart"/>
    <x v="0"/>
    <x v="0"/>
    <x v="0"/>
    <b v="1"/>
    <x v="0"/>
    <m/>
    <n v="610000"/>
    <n v="620000"/>
    <n v="5.2999999999999999E-2"/>
    <s v="unit"/>
    <x v="0"/>
    <x v="0"/>
  </r>
  <r>
    <s v="A110080620"/>
    <s v="Passenger cars, Vans, Trucks, Buses, Trailers"/>
    <s v="Electric vehicle"/>
    <s v="Lithium Rechargeable"/>
    <n v="0"/>
    <s v="apart"/>
    <x v="0"/>
    <x v="0"/>
    <x v="0"/>
    <b v="1"/>
    <x v="0"/>
    <m/>
    <n v="620000"/>
    <n v="630000"/>
    <n v="5.2999999999999999E-2"/>
    <s v="unit"/>
    <x v="0"/>
    <x v="0"/>
  </r>
  <r>
    <s v="A110080630"/>
    <s v="Passenger cars, Vans, Trucks, Buses, Trailers"/>
    <s v="Electric vehicle"/>
    <s v="Lithium Rechargeable"/>
    <n v="0"/>
    <s v="apart"/>
    <x v="0"/>
    <x v="0"/>
    <x v="0"/>
    <b v="1"/>
    <x v="0"/>
    <m/>
    <n v="630000"/>
    <n v="640000"/>
    <n v="5.2999999999999999E-2"/>
    <s v="unit"/>
    <x v="0"/>
    <x v="0"/>
  </r>
  <r>
    <s v="A110080640"/>
    <s v="Passenger cars, Vans, Trucks, Buses, Trailers"/>
    <s v="Electric vehicle"/>
    <s v="Lithium Rechargeable"/>
    <n v="0"/>
    <s v="apart"/>
    <x v="0"/>
    <x v="0"/>
    <x v="0"/>
    <b v="1"/>
    <x v="0"/>
    <m/>
    <n v="640000"/>
    <n v="650000"/>
    <n v="5.2999999999999999E-2"/>
    <s v="unit"/>
    <x v="0"/>
    <x v="0"/>
  </r>
  <r>
    <s v="A110080650"/>
    <s v="Passenger cars, Vans, Trucks, Buses, Trailers"/>
    <s v="Electric vehicle"/>
    <s v="Lithium Rechargeable"/>
    <n v="0"/>
    <s v="apart"/>
    <x v="0"/>
    <x v="0"/>
    <x v="0"/>
    <b v="1"/>
    <x v="0"/>
    <m/>
    <n v="650000"/>
    <n v="660000"/>
    <n v="5.2999999999999999E-2"/>
    <s v="unit"/>
    <x v="0"/>
    <x v="0"/>
  </r>
  <r>
    <s v="A110080660"/>
    <s v="Passenger cars, Vans, Trucks, Buses, Trailers"/>
    <s v="Electric vehicle"/>
    <s v="Lithium Rechargeable"/>
    <n v="0"/>
    <s v="apart"/>
    <x v="0"/>
    <x v="0"/>
    <x v="0"/>
    <b v="1"/>
    <x v="0"/>
    <m/>
    <n v="660000"/>
    <n v="670000"/>
    <n v="5.2999999999999999E-2"/>
    <s v="unit"/>
    <x v="0"/>
    <x v="0"/>
  </r>
  <r>
    <s v="A110080670"/>
    <s v="Passenger cars, Vans, Trucks, Buses, Trailers"/>
    <s v="Electric vehicle"/>
    <s v="Lithium Rechargeable"/>
    <n v="0"/>
    <s v="apart"/>
    <x v="0"/>
    <x v="0"/>
    <x v="0"/>
    <b v="1"/>
    <x v="0"/>
    <m/>
    <n v="670000"/>
    <n v="680000"/>
    <n v="5.2999999999999999E-2"/>
    <s v="unit"/>
    <x v="0"/>
    <x v="0"/>
  </r>
  <r>
    <s v="A110080680"/>
    <s v="Passenger cars, Vans, Trucks, Buses, Trailers"/>
    <s v="Electric vehicle"/>
    <s v="Lithium Rechargeable"/>
    <n v="0"/>
    <s v="apart"/>
    <x v="0"/>
    <x v="0"/>
    <x v="0"/>
    <b v="1"/>
    <x v="0"/>
    <m/>
    <n v="680000"/>
    <n v="690000"/>
    <n v="5.2999999999999999E-2"/>
    <s v="unit"/>
    <x v="0"/>
    <x v="0"/>
  </r>
  <r>
    <s v="A110080690"/>
    <s v="Passenger cars, Vans, Trucks, Buses, Trailers"/>
    <s v="Electric vehicle"/>
    <s v="Lithium Rechargeable"/>
    <n v="0"/>
    <s v="apart"/>
    <x v="0"/>
    <x v="0"/>
    <x v="0"/>
    <b v="1"/>
    <x v="0"/>
    <m/>
    <n v="690000"/>
    <n v="700000"/>
    <n v="5.2999999999999999E-2"/>
    <s v="unit"/>
    <x v="0"/>
    <x v="0"/>
  </r>
  <r>
    <s v="A110080700"/>
    <s v="Passenger cars, Vans, Trucks, Buses, Trailers"/>
    <s v="Electric vehicle"/>
    <s v="Lithium Rechargeable"/>
    <n v="0"/>
    <s v="apart"/>
    <x v="0"/>
    <x v="0"/>
    <x v="0"/>
    <b v="1"/>
    <x v="0"/>
    <m/>
    <n v="700000"/>
    <n v="710000"/>
    <n v="5.2999999999999999E-2"/>
    <s v="unit"/>
    <x v="0"/>
    <x v="0"/>
  </r>
  <r>
    <s v="A110080710"/>
    <s v="Passenger cars, Vans, Trucks, Buses, Trailers"/>
    <s v="Electric vehicle"/>
    <s v="Lithium Rechargeable"/>
    <n v="0"/>
    <s v="apart"/>
    <x v="0"/>
    <x v="0"/>
    <x v="0"/>
    <b v="1"/>
    <x v="0"/>
    <m/>
    <n v="710000.01"/>
    <n v="999999999"/>
    <n v="5.2999999999999999E-2"/>
    <s v="unit"/>
    <x v="0"/>
    <x v="0"/>
  </r>
  <r>
    <s v="A110211112"/>
    <s v="E-bikes &amp; Speed Pedelecs"/>
    <s v="Light means of transport"/>
    <s v="Lithium Rechargeable"/>
    <n v="0"/>
    <s v="apart"/>
    <x v="5"/>
    <x v="0"/>
    <x v="0"/>
    <b v="1"/>
    <x v="0"/>
    <m/>
    <n v="0.01"/>
    <n v="2000"/>
    <n v="0.85"/>
    <s v="unit"/>
    <x v="28"/>
    <x v="0"/>
  </r>
  <r>
    <s v="A110211113"/>
    <s v="E-bikes &amp; Speed Pedelecs"/>
    <s v="Light means of transport"/>
    <s v="Lithium Rechargeable"/>
    <n v="0"/>
    <s v="apart"/>
    <x v="5"/>
    <x v="0"/>
    <x v="0"/>
    <b v="1"/>
    <x v="0"/>
    <m/>
    <n v="2000.01"/>
    <n v="8000"/>
    <n v="7"/>
    <s v="unit"/>
    <x v="28"/>
    <x v="0"/>
  </r>
  <r>
    <s v="A111010010"/>
    <s v="#CALC!"/>
    <s v="#CALC!"/>
    <s v="#CALC!"/>
    <s v="#CALC!"/>
    <s v="apart"/>
    <x v="2"/>
    <x v="0"/>
    <x v="10"/>
    <b v="1"/>
    <x v="3"/>
    <m/>
    <n v="0"/>
    <n v="50"/>
    <n v="5.2999999999999999E-2"/>
    <s v="unit"/>
    <x v="29"/>
    <x v="2"/>
  </r>
  <r>
    <s v="A111010020"/>
    <s v="#CALC!"/>
    <s v="#CALC!"/>
    <s v="#CALC!"/>
    <s v="#CALC!"/>
    <s v="apart"/>
    <x v="2"/>
    <x v="0"/>
    <x v="10"/>
    <b v="1"/>
    <x v="3"/>
    <m/>
    <n v="50"/>
    <n v="100"/>
    <n v="5.2999999999999999E-2"/>
    <s v="unit"/>
    <x v="29"/>
    <x v="2"/>
  </r>
  <r>
    <s v="A111010030"/>
    <s v="#CALC!"/>
    <s v="#CALC!"/>
    <s v="#CALC!"/>
    <s v="#CALC!"/>
    <s v="apart"/>
    <x v="2"/>
    <x v="0"/>
    <x v="10"/>
    <b v="1"/>
    <x v="3"/>
    <m/>
    <n v="100"/>
    <n v="150"/>
    <n v="5.2999999999999999E-2"/>
    <s v="unit"/>
    <x v="29"/>
    <x v="2"/>
  </r>
  <r>
    <s v="A111010040"/>
    <s v="#CALC!"/>
    <s v="#CALC!"/>
    <s v="#CALC!"/>
    <s v="#CALC!"/>
    <s v="apart"/>
    <x v="2"/>
    <x v="0"/>
    <x v="10"/>
    <b v="1"/>
    <x v="3"/>
    <m/>
    <n v="150"/>
    <n v="200"/>
    <n v="5.2999999999999999E-2"/>
    <s v="unit"/>
    <x v="29"/>
    <x v="2"/>
  </r>
  <r>
    <s v="A111010050"/>
    <s v="#CALC!"/>
    <s v="#CALC!"/>
    <s v="#CALC!"/>
    <s v="#CALC!"/>
    <s v="apart"/>
    <x v="2"/>
    <x v="0"/>
    <x v="10"/>
    <b v="1"/>
    <x v="3"/>
    <m/>
    <n v="200"/>
    <n v="250"/>
    <n v="5.2999999999999999E-2"/>
    <s v="unit"/>
    <x v="29"/>
    <x v="2"/>
  </r>
  <r>
    <s v="A111010060"/>
    <s v="#CALC!"/>
    <s v="#CALC!"/>
    <s v="#CALC!"/>
    <s v="#CALC!"/>
    <s v="apart"/>
    <x v="2"/>
    <x v="0"/>
    <x v="10"/>
    <b v="1"/>
    <x v="3"/>
    <m/>
    <n v="250"/>
    <n v="300"/>
    <n v="5.2999999999999999E-2"/>
    <s v="unit"/>
    <x v="29"/>
    <x v="2"/>
  </r>
  <r>
    <s v="A111010070"/>
    <s v="#CALC!"/>
    <s v="#CALC!"/>
    <s v="#CALC!"/>
    <s v="#CALC!"/>
    <s v="apart"/>
    <x v="2"/>
    <x v="0"/>
    <x v="10"/>
    <b v="1"/>
    <x v="3"/>
    <m/>
    <n v="300"/>
    <n v="350"/>
    <n v="5.2999999999999999E-2"/>
    <s v="unit"/>
    <x v="29"/>
    <x v="2"/>
  </r>
  <r>
    <s v="A111010080"/>
    <s v="#CALC!"/>
    <s v="#CALC!"/>
    <s v="#CALC!"/>
    <s v="#CALC!"/>
    <s v="apart"/>
    <x v="2"/>
    <x v="0"/>
    <x v="10"/>
    <b v="1"/>
    <x v="3"/>
    <m/>
    <n v="350"/>
    <n v="400"/>
    <n v="5.2999999999999999E-2"/>
    <s v="unit"/>
    <x v="29"/>
    <x v="2"/>
  </r>
  <r>
    <s v="A111010090"/>
    <s v="#CALC!"/>
    <s v="#CALC!"/>
    <s v="#CALC!"/>
    <s v="#CALC!"/>
    <s v="apart"/>
    <x v="2"/>
    <x v="0"/>
    <x v="10"/>
    <b v="1"/>
    <x v="3"/>
    <m/>
    <n v="400"/>
    <n v="450"/>
    <n v="5.2999999999999999E-2"/>
    <s v="unit"/>
    <x v="29"/>
    <x v="2"/>
  </r>
  <r>
    <s v="A111010100"/>
    <s v="#CALC!"/>
    <s v="#CALC!"/>
    <s v="#CALC!"/>
    <s v="#CALC!"/>
    <s v="apart"/>
    <x v="2"/>
    <x v="0"/>
    <x v="10"/>
    <b v="1"/>
    <x v="3"/>
    <m/>
    <n v="450"/>
    <n v="500"/>
    <n v="5.2999999999999999E-2"/>
    <s v="unit"/>
    <x v="29"/>
    <x v="2"/>
  </r>
  <r>
    <s v="A111010110"/>
    <s v="#CALC!"/>
    <s v="#CALC!"/>
    <s v="#CALC!"/>
    <s v="#CALC!"/>
    <s v="apart"/>
    <x v="2"/>
    <x v="0"/>
    <x v="10"/>
    <b v="1"/>
    <x v="3"/>
    <m/>
    <n v="500"/>
    <n v="550"/>
    <n v="5.2999999999999999E-2"/>
    <s v="unit"/>
    <x v="29"/>
    <x v="2"/>
  </r>
  <r>
    <s v="A111010120"/>
    <s v="#CALC!"/>
    <s v="#CALC!"/>
    <s v="#CALC!"/>
    <s v="#CALC!"/>
    <s v="apart"/>
    <x v="2"/>
    <x v="0"/>
    <x v="10"/>
    <b v="1"/>
    <x v="3"/>
    <m/>
    <n v="550"/>
    <n v="600"/>
    <n v="5.2999999999999999E-2"/>
    <s v="unit"/>
    <x v="29"/>
    <x v="2"/>
  </r>
  <r>
    <s v="A111010130"/>
    <s v="#CALC!"/>
    <s v="#CALC!"/>
    <s v="#CALC!"/>
    <s v="#CALC!"/>
    <s v="apart"/>
    <x v="2"/>
    <x v="0"/>
    <x v="10"/>
    <b v="1"/>
    <x v="3"/>
    <m/>
    <n v="600"/>
    <n v="650"/>
    <n v="5.2999999999999999E-2"/>
    <s v="unit"/>
    <x v="29"/>
    <x v="2"/>
  </r>
  <r>
    <s v="A111010140"/>
    <s v="#CALC!"/>
    <s v="#CALC!"/>
    <s v="#CALC!"/>
    <s v="#CALC!"/>
    <s v="apart"/>
    <x v="2"/>
    <x v="0"/>
    <x v="10"/>
    <b v="1"/>
    <x v="3"/>
    <m/>
    <n v="650"/>
    <n v="700"/>
    <n v="5.2999999999999999E-2"/>
    <s v="unit"/>
    <x v="29"/>
    <x v="2"/>
  </r>
  <r>
    <s v="A111010150"/>
    <s v="#CALC!"/>
    <s v="#CALC!"/>
    <s v="#CALC!"/>
    <s v="#CALC!"/>
    <s v="apart"/>
    <x v="2"/>
    <x v="0"/>
    <x v="10"/>
    <b v="1"/>
    <x v="3"/>
    <m/>
    <n v="700"/>
    <n v="750"/>
    <n v="5.2999999999999999E-2"/>
    <s v="unit"/>
    <x v="29"/>
    <x v="2"/>
  </r>
  <r>
    <s v="A111010160"/>
    <s v="#CALC!"/>
    <s v="#CALC!"/>
    <s v="#CALC!"/>
    <s v="#CALC!"/>
    <s v="apart"/>
    <x v="2"/>
    <x v="0"/>
    <x v="10"/>
    <b v="1"/>
    <x v="3"/>
    <m/>
    <n v="750"/>
    <n v="800"/>
    <n v="5.2999999999999999E-2"/>
    <s v="unit"/>
    <x v="29"/>
    <x v="2"/>
  </r>
  <r>
    <s v="A111010170"/>
    <s v="#CALC!"/>
    <s v="#CALC!"/>
    <s v="#CALC!"/>
    <s v="#CALC!"/>
    <s v="apart"/>
    <x v="2"/>
    <x v="0"/>
    <x v="10"/>
    <b v="1"/>
    <x v="3"/>
    <m/>
    <n v="800"/>
    <n v="850"/>
    <n v="5.2999999999999999E-2"/>
    <s v="unit"/>
    <x v="29"/>
    <x v="2"/>
  </r>
  <r>
    <s v="A111010180"/>
    <s v="#CALC!"/>
    <s v="#CALC!"/>
    <s v="#CALC!"/>
    <s v="#CALC!"/>
    <s v="apart"/>
    <x v="2"/>
    <x v="0"/>
    <x v="10"/>
    <b v="1"/>
    <x v="3"/>
    <m/>
    <n v="850"/>
    <n v="900"/>
    <n v="5.2999999999999999E-2"/>
    <s v="unit"/>
    <x v="29"/>
    <x v="2"/>
  </r>
  <r>
    <s v="A111010190"/>
    <s v="#CALC!"/>
    <s v="#CALC!"/>
    <s v="#CALC!"/>
    <s v="#CALC!"/>
    <s v="apart"/>
    <x v="2"/>
    <x v="0"/>
    <x v="10"/>
    <b v="1"/>
    <x v="3"/>
    <m/>
    <n v="900"/>
    <n v="950"/>
    <n v="5.2999999999999999E-2"/>
    <s v="unit"/>
    <x v="29"/>
    <x v="2"/>
  </r>
  <r>
    <s v="A111010200"/>
    <s v="#CALC!"/>
    <s v="#CALC!"/>
    <s v="#CALC!"/>
    <s v="#CALC!"/>
    <s v="apart"/>
    <x v="2"/>
    <x v="0"/>
    <x v="10"/>
    <b v="1"/>
    <x v="3"/>
    <m/>
    <n v="950"/>
    <n v="1000"/>
    <n v="5.2999999999999999E-2"/>
    <s v="unit"/>
    <x v="29"/>
    <x v="2"/>
  </r>
  <r>
    <s v="A111010210"/>
    <s v="#CALC!"/>
    <s v="#CALC!"/>
    <s v="#CALC!"/>
    <s v="#CALC!"/>
    <s v="apart"/>
    <x v="2"/>
    <x v="0"/>
    <x v="10"/>
    <b v="1"/>
    <x v="3"/>
    <m/>
    <n v="1000"/>
    <n v="1050"/>
    <n v="5.2999999999999999E-2"/>
    <s v="unit"/>
    <x v="29"/>
    <x v="2"/>
  </r>
  <r>
    <s v="A111010220"/>
    <s v="#CALC!"/>
    <s v="#CALC!"/>
    <s v="#CALC!"/>
    <s v="#CALC!"/>
    <s v="apart"/>
    <x v="2"/>
    <x v="0"/>
    <x v="10"/>
    <b v="1"/>
    <x v="3"/>
    <m/>
    <n v="1050"/>
    <n v="1100"/>
    <n v="5.2999999999999999E-2"/>
    <s v="unit"/>
    <x v="29"/>
    <x v="2"/>
  </r>
  <r>
    <s v="A111010230"/>
    <s v="#CALC!"/>
    <s v="#CALC!"/>
    <s v="#CALC!"/>
    <s v="#CALC!"/>
    <s v="apart"/>
    <x v="2"/>
    <x v="0"/>
    <x v="10"/>
    <b v="1"/>
    <x v="3"/>
    <m/>
    <n v="1100"/>
    <n v="1150"/>
    <n v="5.2999999999999999E-2"/>
    <s v="unit"/>
    <x v="29"/>
    <x v="2"/>
  </r>
  <r>
    <s v="A111010240"/>
    <s v="#CALC!"/>
    <s v="#CALC!"/>
    <s v="#CALC!"/>
    <s v="#CALC!"/>
    <s v="apart"/>
    <x v="2"/>
    <x v="0"/>
    <x v="10"/>
    <b v="1"/>
    <x v="3"/>
    <m/>
    <n v="1150"/>
    <n v="1200"/>
    <n v="5.2999999999999999E-2"/>
    <s v="unit"/>
    <x v="29"/>
    <x v="2"/>
  </r>
  <r>
    <s v="A111010250"/>
    <s v="#CALC!"/>
    <s v="#CALC!"/>
    <s v="#CALC!"/>
    <s v="#CALC!"/>
    <s v="apart"/>
    <x v="2"/>
    <x v="0"/>
    <x v="10"/>
    <b v="1"/>
    <x v="3"/>
    <m/>
    <n v="1200"/>
    <n v="1250"/>
    <n v="5.2999999999999999E-2"/>
    <s v="unit"/>
    <x v="29"/>
    <x v="2"/>
  </r>
  <r>
    <s v="A111010260"/>
    <s v="#CALC!"/>
    <s v="#CALC!"/>
    <s v="#CALC!"/>
    <s v="#CALC!"/>
    <s v="apart"/>
    <x v="2"/>
    <x v="0"/>
    <x v="10"/>
    <b v="1"/>
    <x v="3"/>
    <m/>
    <n v="1250"/>
    <n v="1300"/>
    <n v="5.2999999999999999E-2"/>
    <s v="unit"/>
    <x v="29"/>
    <x v="2"/>
  </r>
  <r>
    <s v="A111010270"/>
    <s v="#CALC!"/>
    <s v="#CALC!"/>
    <s v="#CALC!"/>
    <s v="#CALC!"/>
    <s v="apart"/>
    <x v="2"/>
    <x v="0"/>
    <x v="10"/>
    <b v="1"/>
    <x v="3"/>
    <m/>
    <n v="1300"/>
    <n v="1350"/>
    <n v="5.2999999999999999E-2"/>
    <s v="unit"/>
    <x v="29"/>
    <x v="2"/>
  </r>
  <r>
    <s v="A111010280"/>
    <s v="#CALC!"/>
    <s v="#CALC!"/>
    <s v="#CALC!"/>
    <s v="#CALC!"/>
    <s v="apart"/>
    <x v="2"/>
    <x v="0"/>
    <x v="10"/>
    <b v="1"/>
    <x v="3"/>
    <m/>
    <n v="1350"/>
    <n v="1400"/>
    <n v="5.2999999999999999E-2"/>
    <s v="unit"/>
    <x v="29"/>
    <x v="2"/>
  </r>
  <r>
    <s v="A111010290"/>
    <s v="#CALC!"/>
    <s v="#CALC!"/>
    <s v="#CALC!"/>
    <s v="#CALC!"/>
    <s v="apart"/>
    <x v="2"/>
    <x v="0"/>
    <x v="10"/>
    <b v="1"/>
    <x v="3"/>
    <m/>
    <n v="1400"/>
    <n v="1450"/>
    <n v="5.2999999999999999E-2"/>
    <s v="unit"/>
    <x v="29"/>
    <x v="2"/>
  </r>
  <r>
    <s v="A111010300"/>
    <s v="#CALC!"/>
    <s v="#CALC!"/>
    <s v="#CALC!"/>
    <s v="#CALC!"/>
    <s v="apart"/>
    <x v="2"/>
    <x v="0"/>
    <x v="10"/>
    <b v="1"/>
    <x v="3"/>
    <m/>
    <n v="1450"/>
    <n v="1500"/>
    <n v="5.2999999999999999E-2"/>
    <s v="unit"/>
    <x v="29"/>
    <x v="2"/>
  </r>
  <r>
    <s v="A111010310"/>
    <s v="#CALC!"/>
    <s v="#CALC!"/>
    <s v="#CALC!"/>
    <s v="#CALC!"/>
    <s v="apart"/>
    <x v="2"/>
    <x v="0"/>
    <x v="10"/>
    <b v="1"/>
    <x v="3"/>
    <m/>
    <n v="1500"/>
    <n v="1550"/>
    <n v="5.2999999999999999E-2"/>
    <s v="unit"/>
    <x v="29"/>
    <x v="2"/>
  </r>
  <r>
    <s v="A111010320"/>
    <s v="#CALC!"/>
    <s v="#CALC!"/>
    <s v="#CALC!"/>
    <s v="#CALC!"/>
    <s v="apart"/>
    <x v="2"/>
    <x v="0"/>
    <x v="10"/>
    <b v="1"/>
    <x v="3"/>
    <m/>
    <n v="1550"/>
    <n v="1600"/>
    <n v="5.2999999999999999E-2"/>
    <s v="unit"/>
    <x v="29"/>
    <x v="2"/>
  </r>
  <r>
    <s v="A111010330"/>
    <s v="#CALC!"/>
    <s v="#CALC!"/>
    <s v="#CALC!"/>
    <s v="#CALC!"/>
    <s v="apart"/>
    <x v="2"/>
    <x v="0"/>
    <x v="10"/>
    <b v="1"/>
    <x v="3"/>
    <m/>
    <n v="1600"/>
    <n v="1650"/>
    <n v="5.2999999999999999E-2"/>
    <s v="unit"/>
    <x v="29"/>
    <x v="2"/>
  </r>
  <r>
    <s v="A111010340"/>
    <s v="#CALC!"/>
    <s v="#CALC!"/>
    <s v="#CALC!"/>
    <s v="#CALC!"/>
    <s v="apart"/>
    <x v="2"/>
    <x v="0"/>
    <x v="10"/>
    <b v="1"/>
    <x v="3"/>
    <m/>
    <n v="1650"/>
    <n v="1700"/>
    <n v="5.2999999999999999E-2"/>
    <s v="unit"/>
    <x v="29"/>
    <x v="2"/>
  </r>
  <r>
    <s v="A111010350"/>
    <s v="#CALC!"/>
    <s v="#CALC!"/>
    <s v="#CALC!"/>
    <s v="#CALC!"/>
    <s v="apart"/>
    <x v="2"/>
    <x v="0"/>
    <x v="10"/>
    <b v="1"/>
    <x v="3"/>
    <m/>
    <n v="1700"/>
    <n v="1750"/>
    <n v="5.2999999999999999E-2"/>
    <s v="unit"/>
    <x v="29"/>
    <x v="2"/>
  </r>
  <r>
    <s v="A111010360"/>
    <s v="#CALC!"/>
    <s v="#CALC!"/>
    <s v="#CALC!"/>
    <s v="#CALC!"/>
    <s v="apart"/>
    <x v="2"/>
    <x v="0"/>
    <x v="10"/>
    <b v="1"/>
    <x v="3"/>
    <m/>
    <n v="1750"/>
    <n v="1800"/>
    <n v="5.2999999999999999E-2"/>
    <s v="unit"/>
    <x v="29"/>
    <x v="2"/>
  </r>
  <r>
    <s v="A111010370"/>
    <s v="#CALC!"/>
    <s v="#CALC!"/>
    <s v="#CALC!"/>
    <s v="#CALC!"/>
    <s v="apart"/>
    <x v="2"/>
    <x v="0"/>
    <x v="10"/>
    <b v="1"/>
    <x v="3"/>
    <m/>
    <n v="1800"/>
    <n v="1850"/>
    <n v="5.2999999999999999E-2"/>
    <s v="unit"/>
    <x v="29"/>
    <x v="2"/>
  </r>
  <r>
    <s v="A111010380"/>
    <s v="#CALC!"/>
    <s v="#CALC!"/>
    <s v="#CALC!"/>
    <s v="#CALC!"/>
    <s v="apart"/>
    <x v="2"/>
    <x v="0"/>
    <x v="10"/>
    <b v="1"/>
    <x v="3"/>
    <m/>
    <n v="1850"/>
    <n v="1900"/>
    <n v="5.2999999999999999E-2"/>
    <s v="unit"/>
    <x v="29"/>
    <x v="2"/>
  </r>
  <r>
    <s v="A111010390"/>
    <s v="#CALC!"/>
    <s v="#CALC!"/>
    <s v="#CALC!"/>
    <s v="#CALC!"/>
    <s v="apart"/>
    <x v="2"/>
    <x v="0"/>
    <x v="10"/>
    <b v="1"/>
    <x v="3"/>
    <m/>
    <n v="1900"/>
    <n v="1950"/>
    <n v="5.2999999999999999E-2"/>
    <s v="unit"/>
    <x v="29"/>
    <x v="2"/>
  </r>
  <r>
    <s v="A111010400"/>
    <s v="#CALC!"/>
    <s v="#CALC!"/>
    <s v="#CALC!"/>
    <s v="#CALC!"/>
    <s v="apart"/>
    <x v="2"/>
    <x v="0"/>
    <x v="10"/>
    <b v="1"/>
    <x v="3"/>
    <m/>
    <n v="1950"/>
    <n v="2000"/>
    <n v="5.2999999999999999E-2"/>
    <s v="unit"/>
    <x v="29"/>
    <x v="2"/>
  </r>
  <r>
    <s v="A111010410"/>
    <s v="#CALC!"/>
    <s v="#CALC!"/>
    <s v="#CALC!"/>
    <s v="#CALC!"/>
    <s v="apart"/>
    <x v="2"/>
    <x v="0"/>
    <x v="10"/>
    <b v="1"/>
    <x v="3"/>
    <m/>
    <n v="2000"/>
    <n v="2050"/>
    <n v="5.2999999999999999E-2"/>
    <s v="unit"/>
    <x v="29"/>
    <x v="2"/>
  </r>
  <r>
    <s v="A111010420"/>
    <s v="#CALC!"/>
    <s v="#CALC!"/>
    <s v="#CALC!"/>
    <s v="#CALC!"/>
    <s v="apart"/>
    <x v="2"/>
    <x v="0"/>
    <x v="10"/>
    <b v="1"/>
    <x v="3"/>
    <m/>
    <n v="2050"/>
    <n v="2100"/>
    <n v="5.2999999999999999E-2"/>
    <s v="unit"/>
    <x v="29"/>
    <x v="2"/>
  </r>
  <r>
    <s v="A111010430"/>
    <s v="#CALC!"/>
    <s v="#CALC!"/>
    <s v="#CALC!"/>
    <s v="#CALC!"/>
    <s v="apart"/>
    <x v="2"/>
    <x v="0"/>
    <x v="10"/>
    <b v="1"/>
    <x v="3"/>
    <m/>
    <n v="2100"/>
    <n v="2150"/>
    <n v="5.2999999999999999E-2"/>
    <s v="unit"/>
    <x v="29"/>
    <x v="2"/>
  </r>
  <r>
    <s v="A111010440"/>
    <s v="#CALC!"/>
    <s v="#CALC!"/>
    <s v="#CALC!"/>
    <s v="#CALC!"/>
    <s v="apart"/>
    <x v="2"/>
    <x v="0"/>
    <x v="10"/>
    <b v="1"/>
    <x v="3"/>
    <m/>
    <n v="2150"/>
    <n v="2200"/>
    <n v="5.2999999999999999E-2"/>
    <s v="unit"/>
    <x v="29"/>
    <x v="2"/>
  </r>
  <r>
    <s v="A111010450"/>
    <s v="#CALC!"/>
    <s v="#CALC!"/>
    <s v="#CALC!"/>
    <s v="#CALC!"/>
    <s v="apart"/>
    <x v="2"/>
    <x v="0"/>
    <x v="10"/>
    <b v="1"/>
    <x v="3"/>
    <m/>
    <n v="2200"/>
    <n v="2250"/>
    <n v="5.2999999999999999E-2"/>
    <s v="unit"/>
    <x v="29"/>
    <x v="2"/>
  </r>
  <r>
    <s v="A111010460"/>
    <s v="#CALC!"/>
    <s v="#CALC!"/>
    <s v="#CALC!"/>
    <s v="#CALC!"/>
    <s v="apart"/>
    <x v="2"/>
    <x v="0"/>
    <x v="10"/>
    <b v="1"/>
    <x v="3"/>
    <m/>
    <n v="2250"/>
    <n v="2300"/>
    <n v="5.2999999999999999E-2"/>
    <s v="unit"/>
    <x v="29"/>
    <x v="2"/>
  </r>
  <r>
    <s v="A111010470"/>
    <s v="#CALC!"/>
    <s v="#CALC!"/>
    <s v="#CALC!"/>
    <s v="#CALC!"/>
    <s v="apart"/>
    <x v="2"/>
    <x v="0"/>
    <x v="10"/>
    <b v="1"/>
    <x v="3"/>
    <m/>
    <n v="2300"/>
    <n v="2350"/>
    <n v="5.2999999999999999E-2"/>
    <s v="unit"/>
    <x v="29"/>
    <x v="2"/>
  </r>
  <r>
    <s v="A111010480"/>
    <s v="#CALC!"/>
    <s v="#CALC!"/>
    <s v="#CALC!"/>
    <s v="#CALC!"/>
    <s v="apart"/>
    <x v="2"/>
    <x v="0"/>
    <x v="10"/>
    <b v="1"/>
    <x v="3"/>
    <m/>
    <n v="2350"/>
    <n v="2400"/>
    <n v="5.2999999999999999E-2"/>
    <s v="unit"/>
    <x v="29"/>
    <x v="2"/>
  </r>
  <r>
    <s v="A111010490"/>
    <s v="#CALC!"/>
    <s v="#CALC!"/>
    <s v="#CALC!"/>
    <s v="#CALC!"/>
    <s v="apart"/>
    <x v="2"/>
    <x v="0"/>
    <x v="10"/>
    <b v="1"/>
    <x v="3"/>
    <m/>
    <n v="2400"/>
    <n v="2450"/>
    <n v="5.2999999999999999E-2"/>
    <s v="unit"/>
    <x v="29"/>
    <x v="2"/>
  </r>
  <r>
    <s v="A111010500"/>
    <s v="#CALC!"/>
    <s v="#CALC!"/>
    <s v="#CALC!"/>
    <s v="#CALC!"/>
    <s v="apart"/>
    <x v="2"/>
    <x v="0"/>
    <x v="10"/>
    <b v="1"/>
    <x v="3"/>
    <m/>
    <n v="2450"/>
    <n v="2500"/>
    <n v="5.2999999999999999E-2"/>
    <s v="unit"/>
    <x v="29"/>
    <x v="2"/>
  </r>
  <r>
    <s v="A111010510"/>
    <s v="#CALC!"/>
    <s v="#CALC!"/>
    <s v="#CALC!"/>
    <s v="#CALC!"/>
    <s v="apart"/>
    <x v="2"/>
    <x v="0"/>
    <x v="10"/>
    <b v="1"/>
    <x v="3"/>
    <m/>
    <n v="2500"/>
    <n v="2550"/>
    <n v="5.2999999999999999E-2"/>
    <s v="unit"/>
    <x v="29"/>
    <x v="2"/>
  </r>
  <r>
    <s v="A111010520"/>
    <s v="#CALC!"/>
    <s v="#CALC!"/>
    <s v="#CALC!"/>
    <s v="#CALC!"/>
    <s v="apart"/>
    <x v="2"/>
    <x v="0"/>
    <x v="10"/>
    <b v="1"/>
    <x v="3"/>
    <m/>
    <n v="2550"/>
    <n v="2600"/>
    <n v="5.2999999999999999E-2"/>
    <s v="unit"/>
    <x v="29"/>
    <x v="2"/>
  </r>
  <r>
    <s v="A111010530"/>
    <s v="#CALC!"/>
    <s v="#CALC!"/>
    <s v="#CALC!"/>
    <s v="#CALC!"/>
    <s v="apart"/>
    <x v="2"/>
    <x v="0"/>
    <x v="10"/>
    <b v="1"/>
    <x v="3"/>
    <m/>
    <n v="2600"/>
    <n v="2650"/>
    <n v="5.2999999999999999E-2"/>
    <s v="unit"/>
    <x v="29"/>
    <x v="2"/>
  </r>
  <r>
    <s v="A111010540"/>
    <s v="#CALC!"/>
    <s v="#CALC!"/>
    <s v="#CALC!"/>
    <s v="#CALC!"/>
    <s v="apart"/>
    <x v="2"/>
    <x v="0"/>
    <x v="10"/>
    <b v="1"/>
    <x v="3"/>
    <m/>
    <n v="2650"/>
    <n v="2700"/>
    <n v="5.2999999999999999E-2"/>
    <s v="unit"/>
    <x v="29"/>
    <x v="2"/>
  </r>
  <r>
    <s v="A111010550"/>
    <s v="#CALC!"/>
    <s v="#CALC!"/>
    <s v="#CALC!"/>
    <s v="#CALC!"/>
    <s v="apart"/>
    <x v="2"/>
    <x v="0"/>
    <x v="10"/>
    <b v="1"/>
    <x v="3"/>
    <m/>
    <n v="2700"/>
    <n v="2750"/>
    <n v="5.2999999999999999E-2"/>
    <s v="unit"/>
    <x v="29"/>
    <x v="2"/>
  </r>
  <r>
    <s v="A111010560"/>
    <s v="#CALC!"/>
    <s v="#CALC!"/>
    <s v="#CALC!"/>
    <s v="#CALC!"/>
    <s v="apart"/>
    <x v="2"/>
    <x v="0"/>
    <x v="10"/>
    <b v="1"/>
    <x v="3"/>
    <m/>
    <n v="2750"/>
    <n v="2800"/>
    <n v="5.2999999999999999E-2"/>
    <s v="unit"/>
    <x v="29"/>
    <x v="2"/>
  </r>
  <r>
    <s v="A111010570"/>
    <s v="#CALC!"/>
    <s v="#CALC!"/>
    <s v="#CALC!"/>
    <s v="#CALC!"/>
    <s v="apart"/>
    <x v="2"/>
    <x v="0"/>
    <x v="10"/>
    <b v="1"/>
    <x v="3"/>
    <m/>
    <n v="2800"/>
    <n v="2850"/>
    <n v="5.2999999999999999E-2"/>
    <s v="unit"/>
    <x v="29"/>
    <x v="2"/>
  </r>
  <r>
    <s v="A111010580"/>
    <s v="#CALC!"/>
    <s v="#CALC!"/>
    <s v="#CALC!"/>
    <s v="#CALC!"/>
    <s v="apart"/>
    <x v="2"/>
    <x v="0"/>
    <x v="10"/>
    <b v="1"/>
    <x v="3"/>
    <m/>
    <n v="2850"/>
    <n v="2900"/>
    <n v="5.2999999999999999E-2"/>
    <s v="unit"/>
    <x v="29"/>
    <x v="2"/>
  </r>
  <r>
    <s v="A111010590"/>
    <s v="#CALC!"/>
    <s v="#CALC!"/>
    <s v="#CALC!"/>
    <s v="#CALC!"/>
    <s v="apart"/>
    <x v="2"/>
    <x v="0"/>
    <x v="10"/>
    <b v="1"/>
    <x v="3"/>
    <m/>
    <n v="2900"/>
    <n v="2950"/>
    <n v="5.2999999999999999E-2"/>
    <s v="unit"/>
    <x v="29"/>
    <x v="2"/>
  </r>
  <r>
    <s v="A111010600"/>
    <s v="#CALC!"/>
    <s v="#CALC!"/>
    <s v="#CALC!"/>
    <s v="#CALC!"/>
    <s v="apart"/>
    <x v="2"/>
    <x v="0"/>
    <x v="10"/>
    <b v="1"/>
    <x v="3"/>
    <m/>
    <n v="2950"/>
    <n v="3000"/>
    <n v="5.2999999999999999E-2"/>
    <s v="unit"/>
    <x v="29"/>
    <x v="2"/>
  </r>
  <r>
    <s v="A111010610"/>
    <s v="Other Battery"/>
    <n v="0"/>
    <s v="Lead"/>
    <s v="Possible I/P if between 3 &amp; 5"/>
    <s v="apart"/>
    <x v="2"/>
    <x v="0"/>
    <x v="10"/>
    <b v="1"/>
    <x v="0"/>
    <m/>
    <n v="3000"/>
    <n v="3050"/>
    <n v="5.2999999999999999E-2"/>
    <s v="unit"/>
    <x v="29"/>
    <x v="0"/>
  </r>
  <r>
    <s v="A111010620"/>
    <s v="Other Battery"/>
    <n v="0"/>
    <s v="Lead"/>
    <s v="Possible I/P if between 3 &amp; 5"/>
    <s v="apart"/>
    <x v="2"/>
    <x v="0"/>
    <x v="10"/>
    <b v="1"/>
    <x v="0"/>
    <m/>
    <n v="3050"/>
    <n v="3100"/>
    <n v="5.2999999999999999E-2"/>
    <s v="unit"/>
    <x v="29"/>
    <x v="0"/>
  </r>
  <r>
    <s v="A111010630"/>
    <s v="Other Battery"/>
    <n v="0"/>
    <s v="Lead"/>
    <s v="Possible I/P if between 3 &amp; 5"/>
    <s v="apart"/>
    <x v="2"/>
    <x v="0"/>
    <x v="10"/>
    <b v="1"/>
    <x v="0"/>
    <m/>
    <n v="3100"/>
    <n v="3150"/>
    <n v="5.2999999999999999E-2"/>
    <s v="unit"/>
    <x v="29"/>
    <x v="0"/>
  </r>
  <r>
    <s v="A111010640"/>
    <s v="Other Battery"/>
    <n v="0"/>
    <s v="Lead"/>
    <s v="Possible I/P if between 3 &amp; 5"/>
    <s v="apart"/>
    <x v="2"/>
    <x v="0"/>
    <x v="10"/>
    <b v="1"/>
    <x v="0"/>
    <m/>
    <n v="3150"/>
    <n v="3200"/>
    <n v="5.2999999999999999E-2"/>
    <s v="unit"/>
    <x v="29"/>
    <x v="0"/>
  </r>
  <r>
    <s v="A111010650"/>
    <s v="Other Battery"/>
    <n v="0"/>
    <s v="Lead"/>
    <s v="Possible I/P if between 3 &amp; 5"/>
    <s v="apart"/>
    <x v="2"/>
    <x v="0"/>
    <x v="10"/>
    <b v="1"/>
    <x v="0"/>
    <m/>
    <n v="3200"/>
    <n v="3250"/>
    <n v="5.2999999999999999E-2"/>
    <s v="unit"/>
    <x v="29"/>
    <x v="0"/>
  </r>
  <r>
    <s v="A111010660"/>
    <s v="Other Battery"/>
    <n v="0"/>
    <s v="Lead"/>
    <s v="Possible I/P if between 3 &amp; 5"/>
    <s v="apart"/>
    <x v="2"/>
    <x v="0"/>
    <x v="10"/>
    <b v="1"/>
    <x v="0"/>
    <m/>
    <n v="3250"/>
    <n v="3300"/>
    <n v="5.2999999999999999E-2"/>
    <s v="unit"/>
    <x v="29"/>
    <x v="0"/>
  </r>
  <r>
    <s v="A111010670"/>
    <s v="Other Battery"/>
    <n v="0"/>
    <s v="Lead"/>
    <s v="Possible I/P if between 3 &amp; 5"/>
    <s v="apart"/>
    <x v="2"/>
    <x v="0"/>
    <x v="10"/>
    <b v="1"/>
    <x v="0"/>
    <m/>
    <n v="3300"/>
    <n v="3350"/>
    <n v="5.2999999999999999E-2"/>
    <s v="unit"/>
    <x v="29"/>
    <x v="0"/>
  </r>
  <r>
    <s v="A111010680"/>
    <s v="Other Battery"/>
    <n v="0"/>
    <s v="Lead"/>
    <s v="Possible I/P if between 3 &amp; 5"/>
    <s v="apart"/>
    <x v="2"/>
    <x v="0"/>
    <x v="10"/>
    <b v="1"/>
    <x v="0"/>
    <m/>
    <n v="3350"/>
    <n v="3400"/>
    <n v="5.2999999999999999E-2"/>
    <s v="unit"/>
    <x v="29"/>
    <x v="0"/>
  </r>
  <r>
    <s v="A111010690"/>
    <s v="Other Battery"/>
    <n v="0"/>
    <s v="Lead"/>
    <s v="Possible I/P if between 3 &amp; 5"/>
    <s v="apart"/>
    <x v="2"/>
    <x v="0"/>
    <x v="10"/>
    <b v="1"/>
    <x v="0"/>
    <m/>
    <n v="3400"/>
    <n v="3450"/>
    <n v="5.2999999999999999E-2"/>
    <s v="unit"/>
    <x v="29"/>
    <x v="0"/>
  </r>
  <r>
    <s v="A111010700"/>
    <s v="Other Battery"/>
    <n v="0"/>
    <s v="Lead"/>
    <s v="Possible I/P if between 3 &amp; 5"/>
    <s v="apart"/>
    <x v="2"/>
    <x v="0"/>
    <x v="10"/>
    <b v="1"/>
    <x v="0"/>
    <m/>
    <n v="3450"/>
    <n v="3500"/>
    <n v="5.2999999999999999E-2"/>
    <s v="unit"/>
    <x v="29"/>
    <x v="0"/>
  </r>
  <r>
    <s v="A111010710"/>
    <s v="Other Battery"/>
    <n v="0"/>
    <s v="Lead"/>
    <s v="Possible I/P if between 3 &amp; 5"/>
    <s v="apart"/>
    <x v="2"/>
    <x v="0"/>
    <x v="10"/>
    <b v="1"/>
    <x v="0"/>
    <m/>
    <n v="3500"/>
    <n v="3550"/>
    <n v="5.2999999999999999E-2"/>
    <s v="unit"/>
    <x v="29"/>
    <x v="0"/>
  </r>
  <r>
    <s v="A111010720"/>
    <s v="Other Battery"/>
    <n v="0"/>
    <s v="Lead"/>
    <s v="Possible I/P if between 3 &amp; 5"/>
    <s v="apart"/>
    <x v="2"/>
    <x v="0"/>
    <x v="10"/>
    <b v="1"/>
    <x v="0"/>
    <m/>
    <n v="3550"/>
    <n v="3600"/>
    <n v="5.2999999999999999E-2"/>
    <s v="unit"/>
    <x v="29"/>
    <x v="0"/>
  </r>
  <r>
    <s v="A111010730"/>
    <s v="Other Battery"/>
    <n v="0"/>
    <s v="Lead"/>
    <s v="Possible I/P if between 3 &amp; 5"/>
    <s v="apart"/>
    <x v="2"/>
    <x v="0"/>
    <x v="10"/>
    <b v="1"/>
    <x v="0"/>
    <m/>
    <n v="3600"/>
    <n v="3650"/>
    <n v="5.2999999999999999E-2"/>
    <s v="unit"/>
    <x v="29"/>
    <x v="0"/>
  </r>
  <r>
    <s v="A111010740"/>
    <s v="Other Battery"/>
    <n v="0"/>
    <s v="Lead"/>
    <s v="Possible I/P if between 3 &amp; 5"/>
    <s v="apart"/>
    <x v="2"/>
    <x v="0"/>
    <x v="10"/>
    <b v="1"/>
    <x v="0"/>
    <m/>
    <n v="3650"/>
    <n v="3700"/>
    <n v="5.2999999999999999E-2"/>
    <s v="unit"/>
    <x v="29"/>
    <x v="0"/>
  </r>
  <r>
    <s v="A111010750"/>
    <s v="Other Battery"/>
    <n v="0"/>
    <s v="Lead"/>
    <s v="Possible I/P if between 3 &amp; 5"/>
    <s v="apart"/>
    <x v="2"/>
    <x v="0"/>
    <x v="10"/>
    <b v="1"/>
    <x v="0"/>
    <m/>
    <n v="3700"/>
    <n v="3750"/>
    <n v="5.2999999999999999E-2"/>
    <s v="unit"/>
    <x v="29"/>
    <x v="0"/>
  </r>
  <r>
    <s v="A111010760"/>
    <s v="Other Battery"/>
    <n v="0"/>
    <s v="Lead"/>
    <s v="Possible I/P if between 3 &amp; 5"/>
    <s v="apart"/>
    <x v="2"/>
    <x v="0"/>
    <x v="10"/>
    <b v="1"/>
    <x v="0"/>
    <m/>
    <n v="3750"/>
    <n v="3800"/>
    <n v="5.2999999999999999E-2"/>
    <s v="unit"/>
    <x v="29"/>
    <x v="0"/>
  </r>
  <r>
    <s v="A111010770"/>
    <s v="Other Battery"/>
    <n v="0"/>
    <s v="Lead"/>
    <s v="Possible I/P if between 3 &amp; 5"/>
    <s v="apart"/>
    <x v="2"/>
    <x v="0"/>
    <x v="10"/>
    <b v="1"/>
    <x v="0"/>
    <m/>
    <n v="3800"/>
    <n v="3850"/>
    <n v="5.2999999999999999E-2"/>
    <s v="unit"/>
    <x v="29"/>
    <x v="0"/>
  </r>
  <r>
    <s v="A111010780"/>
    <s v="Other Battery"/>
    <n v="0"/>
    <s v="Lead"/>
    <s v="Possible I/P if between 3 &amp; 5"/>
    <s v="apart"/>
    <x v="2"/>
    <x v="0"/>
    <x v="10"/>
    <b v="1"/>
    <x v="0"/>
    <m/>
    <n v="3850"/>
    <n v="3900"/>
    <n v="5.2999999999999999E-2"/>
    <s v="unit"/>
    <x v="29"/>
    <x v="0"/>
  </r>
  <r>
    <s v="A111010790"/>
    <s v="Other Battery"/>
    <n v="0"/>
    <s v="Lead"/>
    <s v="Possible I/P if between 3 &amp; 5"/>
    <s v="apart"/>
    <x v="2"/>
    <x v="0"/>
    <x v="10"/>
    <b v="1"/>
    <x v="0"/>
    <m/>
    <n v="3900"/>
    <n v="3950"/>
    <n v="5.2999999999999999E-2"/>
    <s v="unit"/>
    <x v="29"/>
    <x v="0"/>
  </r>
  <r>
    <s v="A111010800"/>
    <s v="Other Battery"/>
    <n v="0"/>
    <s v="Lead"/>
    <s v="Possible I/P if between 3 &amp; 5"/>
    <s v="apart"/>
    <x v="2"/>
    <x v="0"/>
    <x v="10"/>
    <b v="1"/>
    <x v="0"/>
    <m/>
    <n v="3950"/>
    <n v="4000"/>
    <n v="5.2999999999999999E-2"/>
    <s v="unit"/>
    <x v="29"/>
    <x v="0"/>
  </r>
  <r>
    <s v="A111010810"/>
    <s v="Other Battery"/>
    <n v="0"/>
    <s v="Lead"/>
    <s v="Possible I/P if between 3 &amp; 5"/>
    <s v="apart"/>
    <x v="2"/>
    <x v="0"/>
    <x v="10"/>
    <b v="1"/>
    <x v="0"/>
    <m/>
    <n v="4000"/>
    <n v="4050"/>
    <n v="5.2999999999999999E-2"/>
    <s v="unit"/>
    <x v="29"/>
    <x v="0"/>
  </r>
  <r>
    <s v="A111010820"/>
    <s v="Other Battery"/>
    <n v="0"/>
    <s v="Lead"/>
    <s v="Possible I/P if between 3 &amp; 5"/>
    <s v="apart"/>
    <x v="2"/>
    <x v="0"/>
    <x v="10"/>
    <b v="1"/>
    <x v="0"/>
    <m/>
    <n v="4050"/>
    <n v="4100"/>
    <n v="5.2999999999999999E-2"/>
    <s v="unit"/>
    <x v="29"/>
    <x v="0"/>
  </r>
  <r>
    <s v="A111010830"/>
    <s v="Other Battery"/>
    <n v="0"/>
    <s v="Lead"/>
    <s v="Possible I/P if between 3 &amp; 5"/>
    <s v="apart"/>
    <x v="2"/>
    <x v="0"/>
    <x v="10"/>
    <b v="1"/>
    <x v="0"/>
    <m/>
    <n v="4100"/>
    <n v="4150"/>
    <n v="5.2999999999999999E-2"/>
    <s v="unit"/>
    <x v="29"/>
    <x v="0"/>
  </r>
  <r>
    <s v="A111010840"/>
    <s v="Other Battery"/>
    <n v="0"/>
    <s v="Lead"/>
    <s v="Possible I/P if between 3 &amp; 5"/>
    <s v="apart"/>
    <x v="2"/>
    <x v="0"/>
    <x v="10"/>
    <b v="1"/>
    <x v="0"/>
    <m/>
    <n v="4150"/>
    <n v="4200"/>
    <n v="5.2999999999999999E-2"/>
    <s v="unit"/>
    <x v="29"/>
    <x v="0"/>
  </r>
  <r>
    <s v="A111010850"/>
    <s v="Other Battery"/>
    <n v="0"/>
    <s v="Lead"/>
    <s v="Possible I/P if between 3 &amp; 5"/>
    <s v="apart"/>
    <x v="2"/>
    <x v="0"/>
    <x v="10"/>
    <b v="1"/>
    <x v="0"/>
    <m/>
    <n v="4200"/>
    <n v="4250"/>
    <n v="5.2999999999999999E-2"/>
    <s v="unit"/>
    <x v="29"/>
    <x v="0"/>
  </r>
  <r>
    <s v="A111010860"/>
    <s v="Other Battery"/>
    <n v="0"/>
    <s v="Lead"/>
    <s v="Possible I/P if between 3 &amp; 5"/>
    <s v="apart"/>
    <x v="2"/>
    <x v="0"/>
    <x v="10"/>
    <b v="1"/>
    <x v="0"/>
    <m/>
    <n v="4250"/>
    <n v="4300"/>
    <n v="5.2999999999999999E-2"/>
    <s v="unit"/>
    <x v="29"/>
    <x v="0"/>
  </r>
  <r>
    <s v="A111010870"/>
    <s v="Other Battery"/>
    <n v="0"/>
    <s v="Lead"/>
    <s v="Possible I/P if between 3 &amp; 5"/>
    <s v="apart"/>
    <x v="2"/>
    <x v="0"/>
    <x v="10"/>
    <b v="1"/>
    <x v="0"/>
    <m/>
    <n v="4300"/>
    <n v="4350"/>
    <n v="5.2999999999999999E-2"/>
    <s v="unit"/>
    <x v="29"/>
    <x v="0"/>
  </r>
  <r>
    <s v="A111010880"/>
    <s v="Other Battery"/>
    <n v="0"/>
    <s v="Lead"/>
    <s v="Possible I/P if between 3 &amp; 5"/>
    <s v="apart"/>
    <x v="2"/>
    <x v="0"/>
    <x v="10"/>
    <b v="1"/>
    <x v="0"/>
    <m/>
    <n v="4350"/>
    <n v="4400"/>
    <n v="5.2999999999999999E-2"/>
    <s v="unit"/>
    <x v="29"/>
    <x v="0"/>
  </r>
  <r>
    <s v="A111010890"/>
    <s v="Other Battery"/>
    <n v="0"/>
    <s v="Lead"/>
    <s v="Possible I/P if between 3 &amp; 5"/>
    <s v="apart"/>
    <x v="2"/>
    <x v="0"/>
    <x v="10"/>
    <b v="1"/>
    <x v="0"/>
    <m/>
    <n v="4400"/>
    <n v="4450"/>
    <n v="5.2999999999999999E-2"/>
    <s v="unit"/>
    <x v="29"/>
    <x v="0"/>
  </r>
  <r>
    <s v="A111010900"/>
    <s v="Other Battery"/>
    <n v="0"/>
    <s v="Lead"/>
    <s v="Possible I/P if between 3 &amp; 5"/>
    <s v="apart"/>
    <x v="2"/>
    <x v="0"/>
    <x v="10"/>
    <b v="1"/>
    <x v="0"/>
    <m/>
    <n v="4450"/>
    <n v="4500"/>
    <n v="5.2999999999999999E-2"/>
    <s v="unit"/>
    <x v="29"/>
    <x v="0"/>
  </r>
  <r>
    <s v="A111010910"/>
    <s v="Other Battery"/>
    <n v="0"/>
    <s v="Lead"/>
    <s v="Possible I/P if between 3 &amp; 5"/>
    <s v="apart"/>
    <x v="2"/>
    <x v="0"/>
    <x v="10"/>
    <b v="1"/>
    <x v="0"/>
    <m/>
    <n v="4500"/>
    <n v="4550"/>
    <n v="5.2999999999999999E-2"/>
    <s v="unit"/>
    <x v="29"/>
    <x v="0"/>
  </r>
  <r>
    <s v="A111010920"/>
    <s v="Other Battery"/>
    <n v="0"/>
    <s v="Lead"/>
    <s v="Possible I/P if between 3 &amp; 5"/>
    <s v="apart"/>
    <x v="2"/>
    <x v="0"/>
    <x v="10"/>
    <b v="1"/>
    <x v="0"/>
    <m/>
    <n v="4550"/>
    <n v="4600"/>
    <n v="5.2999999999999999E-2"/>
    <s v="unit"/>
    <x v="29"/>
    <x v="0"/>
  </r>
  <r>
    <s v="A111010930"/>
    <s v="Other Battery"/>
    <n v="0"/>
    <s v="Lead"/>
    <s v="Possible I/P if between 3 &amp; 5"/>
    <s v="apart"/>
    <x v="2"/>
    <x v="0"/>
    <x v="10"/>
    <b v="1"/>
    <x v="0"/>
    <m/>
    <n v="4600"/>
    <n v="4650"/>
    <n v="5.2999999999999999E-2"/>
    <s v="unit"/>
    <x v="29"/>
    <x v="0"/>
  </r>
  <r>
    <s v="A111010940"/>
    <s v="Other Battery"/>
    <n v="0"/>
    <s v="Lead"/>
    <s v="Possible I/P if between 3 &amp; 5"/>
    <s v="apart"/>
    <x v="2"/>
    <x v="0"/>
    <x v="10"/>
    <b v="1"/>
    <x v="0"/>
    <m/>
    <n v="4650"/>
    <n v="4700"/>
    <n v="5.2999999999999999E-2"/>
    <s v="unit"/>
    <x v="29"/>
    <x v="0"/>
  </r>
  <r>
    <s v="A111010950"/>
    <s v="Other Battery"/>
    <n v="0"/>
    <s v="Lead"/>
    <s v="Possible I/P if between 3 &amp; 5"/>
    <s v="apart"/>
    <x v="2"/>
    <x v="0"/>
    <x v="10"/>
    <b v="1"/>
    <x v="0"/>
    <m/>
    <n v="4700"/>
    <n v="4750"/>
    <n v="5.2999999999999999E-2"/>
    <s v="unit"/>
    <x v="29"/>
    <x v="0"/>
  </r>
  <r>
    <s v="A111010960"/>
    <s v="Other Battery"/>
    <n v="0"/>
    <s v="Lead"/>
    <s v="Possible I/P if between 3 &amp; 5"/>
    <s v="apart"/>
    <x v="2"/>
    <x v="0"/>
    <x v="10"/>
    <b v="1"/>
    <x v="0"/>
    <m/>
    <n v="4750"/>
    <n v="4800"/>
    <n v="5.2999999999999999E-2"/>
    <s v="unit"/>
    <x v="29"/>
    <x v="0"/>
  </r>
  <r>
    <s v="A111010970"/>
    <s v="Other Battery"/>
    <n v="0"/>
    <s v="Lead"/>
    <s v="Possible I/P if between 3 &amp; 5"/>
    <s v="apart"/>
    <x v="2"/>
    <x v="0"/>
    <x v="10"/>
    <b v="1"/>
    <x v="0"/>
    <m/>
    <n v="4800"/>
    <n v="4850"/>
    <n v="5.2999999999999999E-2"/>
    <s v="unit"/>
    <x v="29"/>
    <x v="0"/>
  </r>
  <r>
    <s v="A111010980"/>
    <s v="Other Battery"/>
    <n v="0"/>
    <s v="Lead"/>
    <s v="Possible I/P if between 3 &amp; 5"/>
    <s v="apart"/>
    <x v="2"/>
    <x v="0"/>
    <x v="10"/>
    <b v="1"/>
    <x v="0"/>
    <m/>
    <n v="4850"/>
    <n v="4900"/>
    <n v="5.2999999999999999E-2"/>
    <s v="unit"/>
    <x v="29"/>
    <x v="0"/>
  </r>
  <r>
    <s v="A111010990"/>
    <s v="Other Battery"/>
    <n v="0"/>
    <s v="Lead"/>
    <s v="Possible I/P if between 3 &amp; 5"/>
    <s v="apart"/>
    <x v="2"/>
    <x v="0"/>
    <x v="10"/>
    <b v="1"/>
    <x v="0"/>
    <m/>
    <n v="4900"/>
    <n v="4950"/>
    <n v="5.2999999999999999E-2"/>
    <s v="unit"/>
    <x v="29"/>
    <x v="0"/>
  </r>
  <r>
    <s v="A111011000"/>
    <s v="Other Battery"/>
    <n v="0"/>
    <s v="Lead"/>
    <s v="Possible I/P if between 3 &amp; 5"/>
    <s v="apart"/>
    <x v="2"/>
    <x v="0"/>
    <x v="10"/>
    <b v="1"/>
    <x v="0"/>
    <m/>
    <n v="4950"/>
    <n v="5000"/>
    <n v="5.2999999999999999E-2"/>
    <s v="unit"/>
    <x v="29"/>
    <x v="0"/>
  </r>
  <r>
    <s v="A111011010"/>
    <s v="Other Battery"/>
    <n v="0"/>
    <s v="Lead"/>
    <s v="Possible I/P if between 3 &amp; 5"/>
    <s v="apart"/>
    <x v="2"/>
    <x v="0"/>
    <x v="10"/>
    <b v="1"/>
    <x v="0"/>
    <m/>
    <n v="5000"/>
    <n v="5100"/>
    <n v="5.2999999999999999E-2"/>
    <s v="unit"/>
    <x v="29"/>
    <x v="0"/>
  </r>
  <r>
    <s v="A111011020"/>
    <s v="Other Battery"/>
    <n v="0"/>
    <s v="Lead"/>
    <s v="Possible I/P if between 3 &amp; 5"/>
    <s v="apart"/>
    <x v="2"/>
    <x v="0"/>
    <x v="10"/>
    <b v="1"/>
    <x v="0"/>
    <m/>
    <n v="5100"/>
    <n v="5200"/>
    <n v="5.2999999999999999E-2"/>
    <s v="unit"/>
    <x v="29"/>
    <x v="0"/>
  </r>
  <r>
    <s v="A111011030"/>
    <s v="Other Battery"/>
    <n v="0"/>
    <s v="Lead"/>
    <s v="Possible I/P if between 3 &amp; 5"/>
    <s v="apart"/>
    <x v="2"/>
    <x v="0"/>
    <x v="10"/>
    <b v="1"/>
    <x v="0"/>
    <m/>
    <n v="5200"/>
    <n v="5300"/>
    <n v="5.2999999999999999E-2"/>
    <s v="unit"/>
    <x v="29"/>
    <x v="0"/>
  </r>
  <r>
    <s v="A111011040"/>
    <s v="Other Battery"/>
    <n v="0"/>
    <s v="Lead"/>
    <s v="Possible I/P if between 3 &amp; 5"/>
    <s v="apart"/>
    <x v="2"/>
    <x v="0"/>
    <x v="10"/>
    <b v="1"/>
    <x v="0"/>
    <m/>
    <n v="5300"/>
    <n v="5400"/>
    <n v="5.2999999999999999E-2"/>
    <s v="unit"/>
    <x v="29"/>
    <x v="0"/>
  </r>
  <r>
    <s v="A111011050"/>
    <s v="Other Battery"/>
    <n v="0"/>
    <s v="Lead"/>
    <s v="Possible I/P if between 3 &amp; 5"/>
    <s v="apart"/>
    <x v="2"/>
    <x v="0"/>
    <x v="10"/>
    <b v="1"/>
    <x v="0"/>
    <m/>
    <n v="5400"/>
    <n v="5500"/>
    <n v="5.2999999999999999E-2"/>
    <s v="unit"/>
    <x v="29"/>
    <x v="0"/>
  </r>
  <r>
    <s v="A111011060"/>
    <s v="Other Battery"/>
    <n v="0"/>
    <s v="Lead"/>
    <s v="Possible I/P if between 3 &amp; 5"/>
    <s v="apart"/>
    <x v="2"/>
    <x v="0"/>
    <x v="10"/>
    <b v="1"/>
    <x v="0"/>
    <m/>
    <n v="5500"/>
    <n v="5600"/>
    <n v="5.2999999999999999E-2"/>
    <s v="unit"/>
    <x v="29"/>
    <x v="0"/>
  </r>
  <r>
    <s v="A111011070"/>
    <s v="Other Battery"/>
    <n v="0"/>
    <s v="Lead"/>
    <s v="Possible I/P if between 3 &amp; 5"/>
    <s v="apart"/>
    <x v="2"/>
    <x v="0"/>
    <x v="10"/>
    <b v="1"/>
    <x v="0"/>
    <m/>
    <n v="5600"/>
    <n v="5700"/>
    <n v="5.2999999999999999E-2"/>
    <s v="unit"/>
    <x v="29"/>
    <x v="0"/>
  </r>
  <r>
    <s v="A111011080"/>
    <s v="Other Battery"/>
    <n v="0"/>
    <s v="Lead"/>
    <s v="Possible I/P if between 3 &amp; 5"/>
    <s v="apart"/>
    <x v="2"/>
    <x v="0"/>
    <x v="10"/>
    <b v="1"/>
    <x v="0"/>
    <m/>
    <n v="5700"/>
    <n v="5800"/>
    <n v="5.2999999999999999E-2"/>
    <s v="unit"/>
    <x v="29"/>
    <x v="0"/>
  </r>
  <r>
    <s v="A111011090"/>
    <s v="Other Battery"/>
    <n v="0"/>
    <s v="Lead"/>
    <s v="Possible I/P if between 3 &amp; 5"/>
    <s v="apart"/>
    <x v="2"/>
    <x v="0"/>
    <x v="10"/>
    <b v="1"/>
    <x v="0"/>
    <m/>
    <n v="5800"/>
    <n v="5900"/>
    <n v="5.2999999999999999E-2"/>
    <s v="unit"/>
    <x v="29"/>
    <x v="0"/>
  </r>
  <r>
    <s v="A111011100"/>
    <s v="Other Battery"/>
    <n v="0"/>
    <s v="Lead"/>
    <s v="Possible I/P if between 3 &amp; 5"/>
    <s v="apart"/>
    <x v="2"/>
    <x v="0"/>
    <x v="10"/>
    <b v="1"/>
    <x v="0"/>
    <m/>
    <n v="5900"/>
    <n v="6000"/>
    <n v="5.2999999999999999E-2"/>
    <s v="unit"/>
    <x v="29"/>
    <x v="0"/>
  </r>
  <r>
    <s v="A111011110"/>
    <s v="Other Battery"/>
    <n v="0"/>
    <s v="Lead"/>
    <s v="Possible I/P if between 3 &amp; 5"/>
    <s v="apart"/>
    <x v="2"/>
    <x v="0"/>
    <x v="10"/>
    <b v="1"/>
    <x v="0"/>
    <m/>
    <n v="6000"/>
    <n v="6100"/>
    <n v="5.2999999999999999E-2"/>
    <s v="unit"/>
    <x v="29"/>
    <x v="0"/>
  </r>
  <r>
    <s v="A111011120"/>
    <s v="Other Battery"/>
    <n v="0"/>
    <s v="Lead"/>
    <s v="Possible I/P if between 3 &amp; 5"/>
    <s v="apart"/>
    <x v="2"/>
    <x v="0"/>
    <x v="10"/>
    <b v="1"/>
    <x v="0"/>
    <m/>
    <n v="6100"/>
    <n v="6200"/>
    <n v="5.2999999999999999E-2"/>
    <s v="unit"/>
    <x v="29"/>
    <x v="0"/>
  </r>
  <r>
    <s v="A111011130"/>
    <s v="Other Battery"/>
    <n v="0"/>
    <s v="Lead"/>
    <s v="Possible I/P if between 3 &amp; 5"/>
    <s v="apart"/>
    <x v="2"/>
    <x v="0"/>
    <x v="10"/>
    <b v="1"/>
    <x v="0"/>
    <m/>
    <n v="6200"/>
    <n v="6300"/>
    <n v="5.2999999999999999E-2"/>
    <s v="unit"/>
    <x v="29"/>
    <x v="0"/>
  </r>
  <r>
    <s v="A111011140"/>
    <s v="Other Battery"/>
    <n v="0"/>
    <s v="Lead"/>
    <s v="Possible I/P if between 3 &amp; 5"/>
    <s v="apart"/>
    <x v="2"/>
    <x v="0"/>
    <x v="10"/>
    <b v="1"/>
    <x v="0"/>
    <m/>
    <n v="6300"/>
    <n v="6400"/>
    <n v="5.2999999999999999E-2"/>
    <s v="unit"/>
    <x v="29"/>
    <x v="0"/>
  </r>
  <r>
    <s v="A111011150"/>
    <s v="Other Battery"/>
    <n v="0"/>
    <s v="Lead"/>
    <s v="Possible I/P if between 3 &amp; 5"/>
    <s v="apart"/>
    <x v="2"/>
    <x v="0"/>
    <x v="10"/>
    <b v="1"/>
    <x v="0"/>
    <m/>
    <n v="6400"/>
    <n v="6500"/>
    <n v="5.2999999999999999E-2"/>
    <s v="unit"/>
    <x v="29"/>
    <x v="0"/>
  </r>
  <r>
    <s v="A111011160"/>
    <s v="Other Battery"/>
    <n v="0"/>
    <s v="Lead"/>
    <s v="Possible I/P if between 3 &amp; 5"/>
    <s v="apart"/>
    <x v="2"/>
    <x v="0"/>
    <x v="10"/>
    <b v="1"/>
    <x v="0"/>
    <m/>
    <n v="6500"/>
    <n v="6600"/>
    <n v="5.2999999999999999E-2"/>
    <s v="unit"/>
    <x v="29"/>
    <x v="0"/>
  </r>
  <r>
    <s v="A111011170"/>
    <s v="Other Battery"/>
    <n v="0"/>
    <s v="Lead"/>
    <s v="Possible I/P if between 3 &amp; 5"/>
    <s v="apart"/>
    <x v="2"/>
    <x v="0"/>
    <x v="10"/>
    <b v="1"/>
    <x v="0"/>
    <m/>
    <n v="6600"/>
    <n v="6700"/>
    <n v="5.2999999999999999E-2"/>
    <s v="unit"/>
    <x v="29"/>
    <x v="0"/>
  </r>
  <r>
    <s v="A111011180"/>
    <s v="Other Battery"/>
    <n v="0"/>
    <s v="Lead"/>
    <s v="Possible I/P if between 3 &amp; 5"/>
    <s v="apart"/>
    <x v="2"/>
    <x v="0"/>
    <x v="10"/>
    <b v="1"/>
    <x v="0"/>
    <m/>
    <n v="6700"/>
    <n v="6800"/>
    <n v="5.2999999999999999E-2"/>
    <s v="unit"/>
    <x v="29"/>
    <x v="0"/>
  </r>
  <r>
    <s v="A111011190"/>
    <s v="Other Battery"/>
    <n v="0"/>
    <s v="Lead"/>
    <s v="Possible I/P if between 3 &amp; 5"/>
    <s v="apart"/>
    <x v="2"/>
    <x v="0"/>
    <x v="10"/>
    <b v="1"/>
    <x v="0"/>
    <m/>
    <n v="6800"/>
    <n v="6900"/>
    <n v="5.2999999999999999E-2"/>
    <s v="unit"/>
    <x v="29"/>
    <x v="0"/>
  </r>
  <r>
    <s v="A111011200"/>
    <s v="Other Battery"/>
    <n v="0"/>
    <s v="Lead"/>
    <s v="Possible I/P if between 3 &amp; 5"/>
    <s v="apart"/>
    <x v="2"/>
    <x v="0"/>
    <x v="10"/>
    <b v="1"/>
    <x v="0"/>
    <m/>
    <n v="6900"/>
    <n v="7000"/>
    <n v="5.2999999999999999E-2"/>
    <s v="unit"/>
    <x v="29"/>
    <x v="0"/>
  </r>
  <r>
    <s v="A111011210"/>
    <s v="Other Battery"/>
    <n v="0"/>
    <s v="Lead"/>
    <s v="Possible I/P if between 3 &amp; 5"/>
    <s v="apart"/>
    <x v="2"/>
    <x v="0"/>
    <x v="10"/>
    <b v="1"/>
    <x v="0"/>
    <m/>
    <n v="7000"/>
    <n v="7100"/>
    <n v="5.2999999999999999E-2"/>
    <s v="unit"/>
    <x v="29"/>
    <x v="0"/>
  </r>
  <r>
    <s v="A111011220"/>
    <s v="Other Battery"/>
    <n v="0"/>
    <s v="Lead"/>
    <s v="Possible I/P if between 3 &amp; 5"/>
    <s v="apart"/>
    <x v="2"/>
    <x v="0"/>
    <x v="10"/>
    <b v="1"/>
    <x v="0"/>
    <m/>
    <n v="7100"/>
    <n v="7200"/>
    <n v="5.2999999999999999E-2"/>
    <s v="unit"/>
    <x v="29"/>
    <x v="0"/>
  </r>
  <r>
    <s v="A111011230"/>
    <s v="Other Battery"/>
    <n v="0"/>
    <s v="Lead"/>
    <s v="Possible I/P if between 3 &amp; 5"/>
    <s v="apart"/>
    <x v="2"/>
    <x v="0"/>
    <x v="10"/>
    <b v="1"/>
    <x v="0"/>
    <m/>
    <n v="7200"/>
    <n v="7300"/>
    <n v="5.2999999999999999E-2"/>
    <s v="unit"/>
    <x v="29"/>
    <x v="0"/>
  </r>
  <r>
    <s v="A111011240"/>
    <s v="Other Battery"/>
    <n v="0"/>
    <s v="Lead"/>
    <s v="Possible I/P if between 3 &amp; 5"/>
    <s v="apart"/>
    <x v="2"/>
    <x v="0"/>
    <x v="10"/>
    <b v="1"/>
    <x v="0"/>
    <m/>
    <n v="7300"/>
    <n v="7400"/>
    <n v="5.2999999999999999E-2"/>
    <s v="unit"/>
    <x v="29"/>
    <x v="0"/>
  </r>
  <r>
    <s v="A111011250"/>
    <s v="Other Battery"/>
    <n v="0"/>
    <s v="Lead"/>
    <s v="Possible I/P if between 3 &amp; 5"/>
    <s v="apart"/>
    <x v="2"/>
    <x v="0"/>
    <x v="10"/>
    <b v="1"/>
    <x v="0"/>
    <m/>
    <n v="7400"/>
    <n v="7500"/>
    <n v="5.2999999999999999E-2"/>
    <s v="unit"/>
    <x v="29"/>
    <x v="0"/>
  </r>
  <r>
    <s v="A111011260"/>
    <s v="Other Battery"/>
    <n v="0"/>
    <s v="Lead"/>
    <s v="Possible I/P if between 3 &amp; 5"/>
    <s v="apart"/>
    <x v="2"/>
    <x v="0"/>
    <x v="10"/>
    <b v="1"/>
    <x v="0"/>
    <m/>
    <n v="7500"/>
    <n v="7600"/>
    <n v="5.2999999999999999E-2"/>
    <s v="unit"/>
    <x v="29"/>
    <x v="0"/>
  </r>
  <r>
    <s v="A111011270"/>
    <s v="Other Battery"/>
    <n v="0"/>
    <s v="Lead"/>
    <s v="Possible I/P if between 3 &amp; 5"/>
    <s v="apart"/>
    <x v="2"/>
    <x v="0"/>
    <x v="10"/>
    <b v="1"/>
    <x v="0"/>
    <m/>
    <n v="7600"/>
    <n v="7700"/>
    <n v="5.2999999999999999E-2"/>
    <s v="unit"/>
    <x v="29"/>
    <x v="0"/>
  </r>
  <r>
    <s v="A111011280"/>
    <s v="Other Battery"/>
    <n v="0"/>
    <s v="Lead"/>
    <s v="Possible I/P if between 3 &amp; 5"/>
    <s v="apart"/>
    <x v="2"/>
    <x v="0"/>
    <x v="10"/>
    <b v="1"/>
    <x v="0"/>
    <m/>
    <n v="7700"/>
    <n v="7800"/>
    <n v="5.2999999999999999E-2"/>
    <s v="unit"/>
    <x v="29"/>
    <x v="0"/>
  </r>
  <r>
    <s v="A111011290"/>
    <s v="Other Battery"/>
    <n v="0"/>
    <s v="Lead"/>
    <s v="Possible I/P if between 3 &amp; 5"/>
    <s v="apart"/>
    <x v="2"/>
    <x v="0"/>
    <x v="10"/>
    <b v="1"/>
    <x v="0"/>
    <m/>
    <n v="7800"/>
    <n v="7900"/>
    <n v="5.2999999999999999E-2"/>
    <s v="unit"/>
    <x v="29"/>
    <x v="0"/>
  </r>
  <r>
    <s v="A111011300"/>
    <s v="Other Battery"/>
    <n v="0"/>
    <s v="Lead"/>
    <s v="Possible I/P if between 3 &amp; 5"/>
    <s v="apart"/>
    <x v="2"/>
    <x v="0"/>
    <x v="10"/>
    <b v="1"/>
    <x v="0"/>
    <m/>
    <n v="7900"/>
    <n v="8000"/>
    <n v="5.2999999999999999E-2"/>
    <s v="unit"/>
    <x v="29"/>
    <x v="0"/>
  </r>
  <r>
    <s v="A111011310"/>
    <s v="Other Battery"/>
    <n v="0"/>
    <s v="Lead"/>
    <s v="Possible I/P if between 3 &amp; 5"/>
    <s v="apart"/>
    <x v="2"/>
    <x v="0"/>
    <x v="10"/>
    <b v="1"/>
    <x v="0"/>
    <m/>
    <n v="8000"/>
    <n v="8100"/>
    <n v="5.2999999999999999E-2"/>
    <s v="unit"/>
    <x v="29"/>
    <x v="0"/>
  </r>
  <r>
    <s v="A111011320"/>
    <s v="Other Battery"/>
    <n v="0"/>
    <s v="Lead"/>
    <s v="Possible I/P if between 3 &amp; 5"/>
    <s v="apart"/>
    <x v="2"/>
    <x v="0"/>
    <x v="10"/>
    <b v="1"/>
    <x v="0"/>
    <m/>
    <n v="8100"/>
    <n v="8200"/>
    <n v="5.2999999999999999E-2"/>
    <s v="unit"/>
    <x v="29"/>
    <x v="0"/>
  </r>
  <r>
    <s v="A111011330"/>
    <s v="Other Battery"/>
    <n v="0"/>
    <s v="Lead"/>
    <s v="Possible I/P if between 3 &amp; 5"/>
    <s v="apart"/>
    <x v="2"/>
    <x v="0"/>
    <x v="10"/>
    <b v="1"/>
    <x v="0"/>
    <m/>
    <n v="8200"/>
    <n v="8300"/>
    <n v="5.2999999999999999E-2"/>
    <s v="unit"/>
    <x v="29"/>
    <x v="0"/>
  </r>
  <r>
    <s v="A111011340"/>
    <s v="Other Battery"/>
    <n v="0"/>
    <s v="Lead"/>
    <s v="Possible I/P if between 3 &amp; 5"/>
    <s v="apart"/>
    <x v="2"/>
    <x v="0"/>
    <x v="10"/>
    <b v="1"/>
    <x v="0"/>
    <m/>
    <n v="8300"/>
    <n v="8400"/>
    <n v="5.2999999999999999E-2"/>
    <s v="unit"/>
    <x v="29"/>
    <x v="0"/>
  </r>
  <r>
    <s v="A111011350"/>
    <s v="Other Battery"/>
    <n v="0"/>
    <s v="Lead"/>
    <s v="Possible I/P if between 3 &amp; 5"/>
    <s v="apart"/>
    <x v="2"/>
    <x v="0"/>
    <x v="10"/>
    <b v="1"/>
    <x v="0"/>
    <m/>
    <n v="8400"/>
    <n v="8500"/>
    <n v="5.2999999999999999E-2"/>
    <s v="unit"/>
    <x v="29"/>
    <x v="0"/>
  </r>
  <r>
    <s v="A111011360"/>
    <s v="Other Battery"/>
    <n v="0"/>
    <s v="Lead"/>
    <s v="Possible I/P if between 3 &amp; 5"/>
    <s v="apart"/>
    <x v="2"/>
    <x v="0"/>
    <x v="10"/>
    <b v="1"/>
    <x v="0"/>
    <m/>
    <n v="8500"/>
    <n v="8600"/>
    <n v="5.2999999999999999E-2"/>
    <s v="unit"/>
    <x v="29"/>
    <x v="0"/>
  </r>
  <r>
    <s v="A111011370"/>
    <s v="Other Battery"/>
    <n v="0"/>
    <s v="Lead"/>
    <s v="Possible I/P if between 3 &amp; 5"/>
    <s v="apart"/>
    <x v="2"/>
    <x v="0"/>
    <x v="10"/>
    <b v="1"/>
    <x v="0"/>
    <m/>
    <n v="8600"/>
    <n v="8700"/>
    <n v="5.2999999999999999E-2"/>
    <s v="unit"/>
    <x v="29"/>
    <x v="0"/>
  </r>
  <r>
    <s v="A111011380"/>
    <s v="Other Battery"/>
    <n v="0"/>
    <s v="Lead"/>
    <s v="Possible I/P if between 3 &amp; 5"/>
    <s v="apart"/>
    <x v="2"/>
    <x v="0"/>
    <x v="10"/>
    <b v="1"/>
    <x v="0"/>
    <m/>
    <n v="8700"/>
    <n v="8800"/>
    <n v="5.2999999999999999E-2"/>
    <s v="unit"/>
    <x v="29"/>
    <x v="0"/>
  </r>
  <r>
    <s v="A111011390"/>
    <s v="Other Battery"/>
    <n v="0"/>
    <s v="Lead"/>
    <s v="Possible I/P if between 3 &amp; 5"/>
    <s v="apart"/>
    <x v="2"/>
    <x v="0"/>
    <x v="10"/>
    <b v="1"/>
    <x v="0"/>
    <m/>
    <n v="8800"/>
    <n v="8900"/>
    <n v="5.2999999999999999E-2"/>
    <s v="unit"/>
    <x v="29"/>
    <x v="0"/>
  </r>
  <r>
    <s v="A111011400"/>
    <s v="Other Battery"/>
    <n v="0"/>
    <s v="Lead"/>
    <s v="Possible I/P if between 3 &amp; 5"/>
    <s v="apart"/>
    <x v="2"/>
    <x v="0"/>
    <x v="10"/>
    <b v="1"/>
    <x v="0"/>
    <m/>
    <n v="8900"/>
    <n v="9000"/>
    <n v="5.2999999999999999E-2"/>
    <s v="unit"/>
    <x v="29"/>
    <x v="0"/>
  </r>
  <r>
    <s v="A111011410"/>
    <s v="Other Battery"/>
    <n v="0"/>
    <s v="Lead"/>
    <s v="Possible I/P if between 3 &amp; 5"/>
    <s v="apart"/>
    <x v="2"/>
    <x v="0"/>
    <x v="10"/>
    <b v="1"/>
    <x v="0"/>
    <m/>
    <n v="9000"/>
    <n v="9100"/>
    <n v="5.2999999999999999E-2"/>
    <s v="unit"/>
    <x v="29"/>
    <x v="0"/>
  </r>
  <r>
    <s v="A111011420"/>
    <s v="Other Battery"/>
    <n v="0"/>
    <s v="Lead"/>
    <s v="Possible I/P if between 3 &amp; 5"/>
    <s v="apart"/>
    <x v="2"/>
    <x v="0"/>
    <x v="10"/>
    <b v="1"/>
    <x v="0"/>
    <m/>
    <n v="9100"/>
    <n v="9200"/>
    <n v="5.2999999999999999E-2"/>
    <s v="unit"/>
    <x v="29"/>
    <x v="0"/>
  </r>
  <r>
    <s v="A111011430"/>
    <s v="Other Battery"/>
    <n v="0"/>
    <s v="Lead"/>
    <s v="Possible I/P if between 3 &amp; 5"/>
    <s v="apart"/>
    <x v="2"/>
    <x v="0"/>
    <x v="10"/>
    <b v="1"/>
    <x v="0"/>
    <m/>
    <n v="9200"/>
    <n v="9300"/>
    <n v="5.2999999999999999E-2"/>
    <s v="unit"/>
    <x v="29"/>
    <x v="0"/>
  </r>
  <r>
    <s v="A111011440"/>
    <s v="Other Battery"/>
    <n v="0"/>
    <s v="Lead"/>
    <s v="Possible I/P if between 3 &amp; 5"/>
    <s v="apart"/>
    <x v="2"/>
    <x v="0"/>
    <x v="10"/>
    <b v="1"/>
    <x v="0"/>
    <m/>
    <n v="9300"/>
    <n v="9400"/>
    <n v="5.2999999999999999E-2"/>
    <s v="unit"/>
    <x v="29"/>
    <x v="0"/>
  </r>
  <r>
    <s v="A111011450"/>
    <s v="Other Battery"/>
    <n v="0"/>
    <s v="Lead"/>
    <s v="Possible I/P if between 3 &amp; 5"/>
    <s v="apart"/>
    <x v="2"/>
    <x v="0"/>
    <x v="10"/>
    <b v="1"/>
    <x v="0"/>
    <m/>
    <n v="9400"/>
    <n v="9500"/>
    <n v="5.2999999999999999E-2"/>
    <s v="unit"/>
    <x v="29"/>
    <x v="0"/>
  </r>
  <r>
    <s v="A111011460"/>
    <s v="Other Battery"/>
    <n v="0"/>
    <s v="Lead"/>
    <s v="Possible I/P if between 3 &amp; 5"/>
    <s v="apart"/>
    <x v="2"/>
    <x v="0"/>
    <x v="10"/>
    <b v="1"/>
    <x v="0"/>
    <m/>
    <n v="9500"/>
    <n v="9600"/>
    <n v="5.2999999999999999E-2"/>
    <s v="unit"/>
    <x v="29"/>
    <x v="0"/>
  </r>
  <r>
    <s v="A111011470"/>
    <s v="Other Battery"/>
    <n v="0"/>
    <s v="Lead"/>
    <s v="Possible I/P if between 3 &amp; 5"/>
    <s v="apart"/>
    <x v="2"/>
    <x v="0"/>
    <x v="10"/>
    <b v="1"/>
    <x v="0"/>
    <m/>
    <n v="9600"/>
    <n v="9700"/>
    <n v="5.2999999999999999E-2"/>
    <s v="unit"/>
    <x v="29"/>
    <x v="0"/>
  </r>
  <r>
    <s v="A111011480"/>
    <s v="Other Battery"/>
    <n v="0"/>
    <s v="Lead"/>
    <s v="Possible I/P if between 3 &amp; 5"/>
    <s v="apart"/>
    <x v="2"/>
    <x v="0"/>
    <x v="10"/>
    <b v="1"/>
    <x v="0"/>
    <m/>
    <n v="9700"/>
    <n v="9800"/>
    <n v="5.2999999999999999E-2"/>
    <s v="unit"/>
    <x v="29"/>
    <x v="0"/>
  </r>
  <r>
    <s v="A111011490"/>
    <s v="Other Battery"/>
    <n v="0"/>
    <s v="Lead"/>
    <s v="Possible I/P if between 3 &amp; 5"/>
    <s v="apart"/>
    <x v="2"/>
    <x v="0"/>
    <x v="10"/>
    <b v="1"/>
    <x v="0"/>
    <m/>
    <n v="9800"/>
    <n v="9900"/>
    <n v="5.2999999999999999E-2"/>
    <s v="unit"/>
    <x v="29"/>
    <x v="0"/>
  </r>
  <r>
    <s v="A111011500"/>
    <s v="Other Battery"/>
    <n v="0"/>
    <s v="Lead"/>
    <s v="Possible I/P if between 3 &amp; 5"/>
    <s v="apart"/>
    <x v="2"/>
    <x v="0"/>
    <x v="10"/>
    <b v="1"/>
    <x v="0"/>
    <m/>
    <n v="9900"/>
    <n v="10000"/>
    <n v="5.2999999999999999E-2"/>
    <s v="unit"/>
    <x v="29"/>
    <x v="0"/>
  </r>
  <r>
    <s v="A111011560"/>
    <s v="Other Battery"/>
    <n v="0"/>
    <s v="Lead"/>
    <s v="Possible I/P if between 3 &amp; 5"/>
    <s v="apart"/>
    <x v="2"/>
    <x v="0"/>
    <x v="10"/>
    <b v="1"/>
    <x v="0"/>
    <m/>
    <n v="10000"/>
    <n v="10500"/>
    <n v="5.2999999999999999E-2"/>
    <s v="unit"/>
    <x v="29"/>
    <x v="0"/>
  </r>
  <r>
    <s v="A111011610"/>
    <s v="Other Battery"/>
    <n v="0"/>
    <s v="Lead"/>
    <s v="Possible I/P if between 3 &amp; 5"/>
    <s v="apart"/>
    <x v="2"/>
    <x v="0"/>
    <x v="10"/>
    <b v="1"/>
    <x v="0"/>
    <m/>
    <n v="10500"/>
    <n v="11000"/>
    <n v="5.2999999999999999E-2"/>
    <s v="unit"/>
    <x v="29"/>
    <x v="0"/>
  </r>
  <r>
    <s v="A111011660"/>
    <s v="Other Battery"/>
    <n v="0"/>
    <s v="Lead"/>
    <s v="Possible I/P if between 3 &amp; 5"/>
    <s v="apart"/>
    <x v="2"/>
    <x v="0"/>
    <x v="10"/>
    <b v="1"/>
    <x v="0"/>
    <m/>
    <n v="11000"/>
    <n v="11500"/>
    <n v="5.2999999999999999E-2"/>
    <s v="unit"/>
    <x v="29"/>
    <x v="0"/>
  </r>
  <r>
    <s v="A111011710"/>
    <s v="Other Battery"/>
    <n v="0"/>
    <s v="Lead"/>
    <s v="Possible I/P if between 3 &amp; 5"/>
    <s v="apart"/>
    <x v="2"/>
    <x v="0"/>
    <x v="10"/>
    <b v="1"/>
    <x v="0"/>
    <m/>
    <n v="11500"/>
    <n v="12000"/>
    <n v="5.2999999999999999E-2"/>
    <s v="unit"/>
    <x v="29"/>
    <x v="0"/>
  </r>
  <r>
    <s v="A111011760"/>
    <s v="Other Battery"/>
    <n v="0"/>
    <s v="Lead"/>
    <s v="Possible I/P if between 3 &amp; 5"/>
    <s v="apart"/>
    <x v="2"/>
    <x v="0"/>
    <x v="10"/>
    <b v="1"/>
    <x v="0"/>
    <m/>
    <n v="12000"/>
    <n v="12500"/>
    <n v="5.2999999999999999E-2"/>
    <s v="unit"/>
    <x v="29"/>
    <x v="0"/>
  </r>
  <r>
    <s v="A111011810"/>
    <s v="Other Battery"/>
    <n v="0"/>
    <s v="Lead"/>
    <s v="Possible I/P if between 3 &amp; 5"/>
    <s v="apart"/>
    <x v="2"/>
    <x v="0"/>
    <x v="10"/>
    <b v="1"/>
    <x v="0"/>
    <m/>
    <n v="12500"/>
    <n v="13000"/>
    <n v="5.2999999999999999E-2"/>
    <s v="unit"/>
    <x v="29"/>
    <x v="0"/>
  </r>
  <r>
    <s v="A111011860"/>
    <s v="Other Battery"/>
    <n v="0"/>
    <s v="Lead"/>
    <s v="Possible I/P if between 3 &amp; 5"/>
    <s v="apart"/>
    <x v="2"/>
    <x v="0"/>
    <x v="10"/>
    <b v="1"/>
    <x v="0"/>
    <m/>
    <n v="13000"/>
    <n v="13500"/>
    <n v="5.2999999999999999E-2"/>
    <s v="unit"/>
    <x v="29"/>
    <x v="0"/>
  </r>
  <r>
    <s v="A111011910"/>
    <s v="Other Battery"/>
    <n v="0"/>
    <s v="Lead"/>
    <s v="Possible I/P if between 3 &amp; 5"/>
    <s v="apart"/>
    <x v="2"/>
    <x v="0"/>
    <x v="10"/>
    <b v="1"/>
    <x v="0"/>
    <m/>
    <n v="13500"/>
    <n v="14000"/>
    <n v="5.2999999999999999E-2"/>
    <s v="unit"/>
    <x v="29"/>
    <x v="0"/>
  </r>
  <r>
    <s v="A111011920"/>
    <s v="Other Battery"/>
    <n v="0"/>
    <s v="Lead"/>
    <s v="Possible I/P if between 3 &amp; 5"/>
    <s v="apart"/>
    <x v="2"/>
    <x v="0"/>
    <x v="10"/>
    <b v="1"/>
    <x v="0"/>
    <m/>
    <n v="14000"/>
    <n v="14500"/>
    <n v="5.2999999999999999E-2"/>
    <s v="unit"/>
    <x v="29"/>
    <x v="0"/>
  </r>
  <r>
    <s v="A111011960"/>
    <s v="Other Battery"/>
    <n v="0"/>
    <s v="Lead"/>
    <s v="Possible I/P if between 3 &amp; 5"/>
    <s v="apart"/>
    <x v="2"/>
    <x v="0"/>
    <x v="10"/>
    <b v="1"/>
    <x v="0"/>
    <m/>
    <n v="14500"/>
    <n v="15000"/>
    <n v="5.2999999999999999E-2"/>
    <s v="unit"/>
    <x v="29"/>
    <x v="0"/>
  </r>
  <r>
    <s v="A111012010"/>
    <s v="Other Battery"/>
    <n v="0"/>
    <s v="Lead"/>
    <s v="Possible I/P if between 3 &amp; 5"/>
    <s v="apart"/>
    <x v="2"/>
    <x v="0"/>
    <x v="10"/>
    <b v="1"/>
    <x v="0"/>
    <m/>
    <n v="15000"/>
    <n v="15500"/>
    <n v="5.2999999999999999E-2"/>
    <s v="unit"/>
    <x v="29"/>
    <x v="0"/>
  </r>
  <r>
    <s v="A111012060"/>
    <s v="Other Battery"/>
    <n v="0"/>
    <s v="Lead"/>
    <s v="Possible I/P if between 3 &amp; 5"/>
    <s v="apart"/>
    <x v="2"/>
    <x v="0"/>
    <x v="10"/>
    <b v="1"/>
    <x v="0"/>
    <m/>
    <n v="15500"/>
    <n v="16000"/>
    <n v="5.2999999999999999E-2"/>
    <s v="unit"/>
    <x v="29"/>
    <x v="0"/>
  </r>
  <r>
    <s v="A111012110"/>
    <s v="Other Battery"/>
    <n v="0"/>
    <s v="Lead"/>
    <s v="Possible I/P if between 3 &amp; 5"/>
    <s v="apart"/>
    <x v="2"/>
    <x v="0"/>
    <x v="10"/>
    <b v="1"/>
    <x v="0"/>
    <m/>
    <n v="16000"/>
    <n v="16500"/>
    <n v="5.2999999999999999E-2"/>
    <s v="unit"/>
    <x v="29"/>
    <x v="0"/>
  </r>
  <r>
    <s v="A111012160"/>
    <s v="Other Battery"/>
    <n v="0"/>
    <s v="Lead"/>
    <s v="Possible I/P if between 3 &amp; 5"/>
    <s v="apart"/>
    <x v="2"/>
    <x v="0"/>
    <x v="10"/>
    <b v="1"/>
    <x v="0"/>
    <m/>
    <n v="16500"/>
    <n v="17000"/>
    <n v="5.2999999999999999E-2"/>
    <s v="unit"/>
    <x v="29"/>
    <x v="0"/>
  </r>
  <r>
    <s v="A111012210"/>
    <s v="Other Battery"/>
    <n v="0"/>
    <s v="Lead"/>
    <s v="Possible I/P if between 3 &amp; 5"/>
    <s v="apart"/>
    <x v="2"/>
    <x v="0"/>
    <x v="10"/>
    <b v="1"/>
    <x v="0"/>
    <m/>
    <n v="17000"/>
    <n v="17500"/>
    <n v="5.2999999999999999E-2"/>
    <s v="unit"/>
    <x v="29"/>
    <x v="0"/>
  </r>
  <r>
    <s v="A111012260"/>
    <s v="Other Battery"/>
    <n v="0"/>
    <s v="Lead"/>
    <s v="Possible I/P if between 3 &amp; 5"/>
    <s v="apart"/>
    <x v="2"/>
    <x v="0"/>
    <x v="10"/>
    <b v="1"/>
    <x v="0"/>
    <m/>
    <n v="17500"/>
    <n v="18000"/>
    <n v="5.2999999999999999E-2"/>
    <s v="unit"/>
    <x v="29"/>
    <x v="0"/>
  </r>
  <r>
    <s v="A111012310"/>
    <s v="Other Battery"/>
    <n v="0"/>
    <s v="Lead"/>
    <s v="Possible I/P if between 3 &amp; 5"/>
    <s v="apart"/>
    <x v="2"/>
    <x v="0"/>
    <x v="10"/>
    <b v="1"/>
    <x v="0"/>
    <m/>
    <n v="18000"/>
    <n v="18500"/>
    <n v="5.2999999999999999E-2"/>
    <s v="unit"/>
    <x v="29"/>
    <x v="0"/>
  </r>
  <r>
    <s v="A111012360"/>
    <s v="Other Battery"/>
    <n v="0"/>
    <s v="Lead"/>
    <s v="Possible I/P if between 3 &amp; 5"/>
    <s v="apart"/>
    <x v="2"/>
    <x v="0"/>
    <x v="10"/>
    <b v="1"/>
    <x v="0"/>
    <m/>
    <n v="18500"/>
    <n v="19000"/>
    <n v="5.2999999999999999E-2"/>
    <s v="unit"/>
    <x v="29"/>
    <x v="0"/>
  </r>
  <r>
    <s v="A111012410"/>
    <s v="Other Battery"/>
    <n v="0"/>
    <s v="Lead"/>
    <s v="Possible I/P if between 3 &amp; 5"/>
    <s v="apart"/>
    <x v="2"/>
    <x v="0"/>
    <x v="10"/>
    <b v="1"/>
    <x v="0"/>
    <m/>
    <n v="19000"/>
    <n v="19500"/>
    <n v="5.2999999999999999E-2"/>
    <s v="unit"/>
    <x v="29"/>
    <x v="0"/>
  </r>
  <r>
    <s v="A111012460"/>
    <s v="Other Battery"/>
    <n v="0"/>
    <s v="Lead"/>
    <s v="Possible I/P if between 3 &amp; 5"/>
    <s v="apart"/>
    <x v="2"/>
    <x v="0"/>
    <x v="10"/>
    <b v="1"/>
    <x v="0"/>
    <m/>
    <n v="19500"/>
    <n v="20000"/>
    <n v="5.2999999999999999E-2"/>
    <s v="unit"/>
    <x v="29"/>
    <x v="0"/>
  </r>
  <r>
    <s v="A111012510"/>
    <s v="Other Battery"/>
    <n v="0"/>
    <s v="Lead"/>
    <s v="Possible I/P if between 3 &amp; 5"/>
    <s v="apart"/>
    <x v="2"/>
    <x v="0"/>
    <x v="10"/>
    <b v="1"/>
    <x v="0"/>
    <m/>
    <n v="20000"/>
    <n v="20500"/>
    <n v="5.2999999999999999E-2"/>
    <s v="unit"/>
    <x v="29"/>
    <x v="0"/>
  </r>
  <r>
    <s v="A111012560"/>
    <s v="Other Battery"/>
    <n v="0"/>
    <s v="Lead"/>
    <s v="Possible I/P if between 3 &amp; 5"/>
    <s v="apart"/>
    <x v="2"/>
    <x v="0"/>
    <x v="10"/>
    <b v="1"/>
    <x v="0"/>
    <m/>
    <n v="20500"/>
    <n v="21000"/>
    <n v="5.2999999999999999E-2"/>
    <s v="unit"/>
    <x v="29"/>
    <x v="0"/>
  </r>
  <r>
    <s v="A111012610"/>
    <s v="Other Battery"/>
    <n v="0"/>
    <s v="Lead"/>
    <s v="Possible I/P if between 3 &amp; 5"/>
    <s v="apart"/>
    <x v="2"/>
    <x v="0"/>
    <x v="10"/>
    <b v="1"/>
    <x v="0"/>
    <m/>
    <n v="21000"/>
    <n v="22000"/>
    <n v="5.2999999999999999E-2"/>
    <s v="unit"/>
    <x v="29"/>
    <x v="0"/>
  </r>
  <r>
    <s v="A111012710"/>
    <s v="Other Battery"/>
    <n v="0"/>
    <s v="Lead"/>
    <s v="Possible I/P if between 3 &amp; 5"/>
    <s v="apart"/>
    <x v="2"/>
    <x v="0"/>
    <x v="10"/>
    <b v="1"/>
    <x v="0"/>
    <m/>
    <n v="22000"/>
    <n v="23000"/>
    <n v="5.2999999999999999E-2"/>
    <s v="unit"/>
    <x v="29"/>
    <x v="0"/>
  </r>
  <r>
    <s v="A111012810"/>
    <s v="Other Battery"/>
    <n v="0"/>
    <s v="Lead"/>
    <s v="Possible I/P if between 3 &amp; 5"/>
    <s v="apart"/>
    <x v="2"/>
    <x v="0"/>
    <x v="10"/>
    <b v="1"/>
    <x v="0"/>
    <m/>
    <n v="23000"/>
    <n v="24000"/>
    <n v="5.2999999999999999E-2"/>
    <s v="unit"/>
    <x v="29"/>
    <x v="0"/>
  </r>
  <r>
    <s v="A111012910"/>
    <s v="Other Battery"/>
    <n v="0"/>
    <s v="Lead"/>
    <s v="Possible I/P if between 3 &amp; 5"/>
    <s v="apart"/>
    <x v="2"/>
    <x v="0"/>
    <x v="10"/>
    <b v="1"/>
    <x v="0"/>
    <m/>
    <n v="24000"/>
    <n v="25000"/>
    <n v="5.2999999999999999E-2"/>
    <s v="unit"/>
    <x v="29"/>
    <x v="0"/>
  </r>
  <r>
    <s v="A111013010"/>
    <s v="Other Battery"/>
    <n v="0"/>
    <s v="Lead"/>
    <s v="Possible I/P if between 3 &amp; 5"/>
    <s v="apart"/>
    <x v="2"/>
    <x v="0"/>
    <x v="10"/>
    <b v="1"/>
    <x v="0"/>
    <m/>
    <n v="25000"/>
    <n v="26000"/>
    <n v="5.2999999999999999E-2"/>
    <s v="unit"/>
    <x v="29"/>
    <x v="0"/>
  </r>
  <r>
    <s v="A111013110"/>
    <s v="Other Battery"/>
    <n v="0"/>
    <s v="Lead"/>
    <s v="Possible I/P if between 3 &amp; 5"/>
    <s v="apart"/>
    <x v="2"/>
    <x v="0"/>
    <x v="10"/>
    <b v="1"/>
    <x v="0"/>
    <m/>
    <n v="26000"/>
    <n v="27000"/>
    <n v="5.2999999999999999E-2"/>
    <s v="unit"/>
    <x v="29"/>
    <x v="0"/>
  </r>
  <r>
    <s v="A111013210"/>
    <s v="Other Battery"/>
    <n v="0"/>
    <s v="Lead"/>
    <s v="Possible I/P if between 3 &amp; 5"/>
    <s v="apart"/>
    <x v="2"/>
    <x v="0"/>
    <x v="10"/>
    <b v="1"/>
    <x v="0"/>
    <m/>
    <n v="27000"/>
    <n v="28000"/>
    <n v="5.2999999999999999E-2"/>
    <s v="unit"/>
    <x v="29"/>
    <x v="0"/>
  </r>
  <r>
    <s v="A111013310"/>
    <s v="Other Battery"/>
    <n v="0"/>
    <s v="Lead"/>
    <s v="Possible I/P if between 3 &amp; 5"/>
    <s v="apart"/>
    <x v="2"/>
    <x v="0"/>
    <x v="10"/>
    <b v="1"/>
    <x v="0"/>
    <m/>
    <n v="28000"/>
    <n v="29000"/>
    <n v="5.2999999999999999E-2"/>
    <s v="unit"/>
    <x v="29"/>
    <x v="0"/>
  </r>
  <r>
    <s v="A111013410"/>
    <s v="Other Battery"/>
    <n v="0"/>
    <s v="Lead"/>
    <s v="Possible I/P if between 3 &amp; 5"/>
    <s v="apart"/>
    <x v="2"/>
    <x v="0"/>
    <x v="10"/>
    <b v="1"/>
    <x v="0"/>
    <m/>
    <n v="29000"/>
    <n v="30000"/>
    <n v="5.2999999999999999E-2"/>
    <s v="unit"/>
    <x v="29"/>
    <x v="0"/>
  </r>
  <r>
    <s v="A111013510"/>
    <s v="Other Battery"/>
    <n v="0"/>
    <s v="Lead"/>
    <s v="Possible I/P if between 3 &amp; 5"/>
    <s v="apart"/>
    <x v="2"/>
    <x v="0"/>
    <x v="10"/>
    <b v="1"/>
    <x v="0"/>
    <m/>
    <n v="30000"/>
    <n v="31000"/>
    <n v="5.2999999999999999E-2"/>
    <s v="unit"/>
    <x v="29"/>
    <x v="0"/>
  </r>
  <r>
    <s v="A111013610"/>
    <s v="Other Battery"/>
    <n v="0"/>
    <s v="Lead"/>
    <s v="Possible I/P if between 3 &amp; 5"/>
    <s v="apart"/>
    <x v="2"/>
    <x v="0"/>
    <x v="10"/>
    <b v="1"/>
    <x v="0"/>
    <m/>
    <n v="31000"/>
    <n v="32000"/>
    <n v="5.2999999999999999E-2"/>
    <s v="unit"/>
    <x v="29"/>
    <x v="0"/>
  </r>
  <r>
    <s v="A111013710"/>
    <s v="Other Battery"/>
    <n v="0"/>
    <s v="Lead"/>
    <s v="Possible I/P if between 3 &amp; 5"/>
    <s v="apart"/>
    <x v="2"/>
    <x v="0"/>
    <x v="10"/>
    <b v="1"/>
    <x v="0"/>
    <m/>
    <n v="32000"/>
    <n v="33000"/>
    <n v="5.2999999999999999E-2"/>
    <s v="unit"/>
    <x v="29"/>
    <x v="0"/>
  </r>
  <r>
    <s v="A111013810"/>
    <s v="Other Battery"/>
    <n v="0"/>
    <s v="Lead"/>
    <s v="Possible I/P if between 3 &amp; 5"/>
    <s v="apart"/>
    <x v="2"/>
    <x v="0"/>
    <x v="10"/>
    <b v="1"/>
    <x v="0"/>
    <m/>
    <n v="33000"/>
    <n v="34000"/>
    <n v="5.2999999999999999E-2"/>
    <s v="unit"/>
    <x v="29"/>
    <x v="0"/>
  </r>
  <r>
    <s v="A111013910"/>
    <s v="Other Battery"/>
    <n v="0"/>
    <s v="Lead"/>
    <s v="Possible I/P if between 3 &amp; 5"/>
    <s v="apart"/>
    <x v="2"/>
    <x v="0"/>
    <x v="10"/>
    <b v="1"/>
    <x v="0"/>
    <m/>
    <n v="34000"/>
    <n v="35000"/>
    <n v="5.2999999999999999E-2"/>
    <s v="unit"/>
    <x v="29"/>
    <x v="0"/>
  </r>
  <r>
    <s v="A111014010"/>
    <s v="Other Battery"/>
    <n v="0"/>
    <s v="Lead"/>
    <s v="Possible I/P if between 3 &amp; 5"/>
    <s v="apart"/>
    <x v="2"/>
    <x v="0"/>
    <x v="10"/>
    <b v="1"/>
    <x v="0"/>
    <m/>
    <n v="35000"/>
    <n v="40000"/>
    <n v="5.2999999999999999E-2"/>
    <s v="unit"/>
    <x v="29"/>
    <x v="0"/>
  </r>
  <r>
    <s v="A111014510"/>
    <s v="Other Battery"/>
    <n v="0"/>
    <s v="Lead"/>
    <s v="Possible I/P if between 3 &amp; 5"/>
    <s v="apart"/>
    <x v="2"/>
    <x v="0"/>
    <x v="10"/>
    <b v="1"/>
    <x v="0"/>
    <m/>
    <n v="40000"/>
    <n v="45000"/>
    <n v="5.2999999999999999E-2"/>
    <s v="unit"/>
    <x v="29"/>
    <x v="0"/>
  </r>
  <r>
    <s v="A111015010"/>
    <s v="Other Battery"/>
    <n v="0"/>
    <s v="Lead"/>
    <s v="Possible I/P if between 3 &amp; 5"/>
    <s v="apart"/>
    <x v="2"/>
    <x v="0"/>
    <x v="10"/>
    <b v="1"/>
    <x v="0"/>
    <m/>
    <n v="45000"/>
    <n v="50000"/>
    <n v="5.2999999999999999E-2"/>
    <s v="unit"/>
    <x v="29"/>
    <x v="0"/>
  </r>
  <r>
    <s v="A111015510"/>
    <s v="Other Battery"/>
    <n v="0"/>
    <s v="Lead"/>
    <s v="Possible I/P if between 3 &amp; 5"/>
    <s v="apart"/>
    <x v="2"/>
    <x v="0"/>
    <x v="10"/>
    <b v="1"/>
    <x v="0"/>
    <m/>
    <n v="50000"/>
    <n v="55000"/>
    <n v="5.2999999999999999E-2"/>
    <s v="unit"/>
    <x v="29"/>
    <x v="0"/>
  </r>
  <r>
    <s v="A111016010"/>
    <s v="Other Battery"/>
    <n v="0"/>
    <s v="Lead"/>
    <s v="Possible I/P if between 3 &amp; 5"/>
    <s v="apart"/>
    <x v="2"/>
    <x v="0"/>
    <x v="10"/>
    <b v="1"/>
    <x v="0"/>
    <m/>
    <n v="55000"/>
    <n v="60000"/>
    <n v="5.2999999999999999E-2"/>
    <s v="unit"/>
    <x v="29"/>
    <x v="0"/>
  </r>
  <r>
    <s v="A111016510"/>
    <s v="Other Battery"/>
    <n v="0"/>
    <s v="Lead"/>
    <s v="Possible I/P if between 3 &amp; 5"/>
    <s v="apart"/>
    <x v="2"/>
    <x v="0"/>
    <x v="10"/>
    <b v="1"/>
    <x v="0"/>
    <m/>
    <n v="60000"/>
    <n v="65000"/>
    <n v="5.2999999999999999E-2"/>
    <s v="unit"/>
    <x v="29"/>
    <x v="0"/>
  </r>
  <r>
    <s v="A111017010"/>
    <s v="Other Battery"/>
    <n v="0"/>
    <s v="Lead"/>
    <s v="Possible I/P if between 3 &amp; 5"/>
    <s v="apart"/>
    <x v="2"/>
    <x v="0"/>
    <x v="10"/>
    <b v="1"/>
    <x v="0"/>
    <m/>
    <n v="65000"/>
    <n v="70000"/>
    <n v="5.2999999999999999E-2"/>
    <s v="unit"/>
    <x v="29"/>
    <x v="0"/>
  </r>
  <r>
    <s v="A111017510"/>
    <s v="Other Battery"/>
    <n v="0"/>
    <s v="Lead"/>
    <s v="Possible I/P if between 3 &amp; 5"/>
    <s v="apart"/>
    <x v="2"/>
    <x v="0"/>
    <x v="10"/>
    <b v="1"/>
    <x v="0"/>
    <m/>
    <n v="70000"/>
    <n v="75000"/>
    <n v="5.2999999999999999E-2"/>
    <s v="unit"/>
    <x v="29"/>
    <x v="0"/>
  </r>
  <r>
    <s v="A111018010"/>
    <s v="Other Battery"/>
    <n v="0"/>
    <s v="Lead"/>
    <s v="Possible I/P if between 3 &amp; 5"/>
    <s v="apart"/>
    <x v="2"/>
    <x v="0"/>
    <x v="10"/>
    <b v="1"/>
    <x v="0"/>
    <m/>
    <n v="75000"/>
    <n v="80000"/>
    <n v="5.2999999999999999E-2"/>
    <s v="unit"/>
    <x v="29"/>
    <x v="0"/>
  </r>
  <r>
    <s v="A111018510"/>
    <s v="Other Battery"/>
    <n v="0"/>
    <s v="Lead"/>
    <s v="Possible I/P if between 3 &amp; 5"/>
    <s v="apart"/>
    <x v="2"/>
    <x v="0"/>
    <x v="10"/>
    <b v="1"/>
    <x v="0"/>
    <m/>
    <n v="80000"/>
    <n v="85000"/>
    <n v="5.2999999999999999E-2"/>
    <s v="unit"/>
    <x v="29"/>
    <x v="0"/>
  </r>
  <r>
    <s v="A111019010"/>
    <s v="Other Battery"/>
    <n v="0"/>
    <s v="Lead"/>
    <s v="Possible I/P if between 3 &amp; 5"/>
    <s v="apart"/>
    <x v="2"/>
    <x v="0"/>
    <x v="10"/>
    <b v="1"/>
    <x v="0"/>
    <m/>
    <n v="85000"/>
    <n v="90000"/>
    <n v="5.2999999999999999E-2"/>
    <s v="unit"/>
    <x v="29"/>
    <x v="0"/>
  </r>
  <r>
    <s v="A111019510"/>
    <s v="Other Battery"/>
    <n v="0"/>
    <s v="Lead"/>
    <s v="Possible I/P if between 3 &amp; 5"/>
    <s v="apart"/>
    <x v="2"/>
    <x v="0"/>
    <x v="10"/>
    <b v="1"/>
    <x v="0"/>
    <m/>
    <n v="90000"/>
    <n v="95000"/>
    <n v="5.2999999999999999E-2"/>
    <s v="unit"/>
    <x v="29"/>
    <x v="0"/>
  </r>
  <r>
    <s v="A111020010"/>
    <s v="Other Battery"/>
    <n v="0"/>
    <s v="Lead"/>
    <s v="Possible I/P if between 3 &amp; 5"/>
    <s v="apart"/>
    <x v="2"/>
    <x v="0"/>
    <x v="10"/>
    <b v="1"/>
    <x v="0"/>
    <m/>
    <n v="95000"/>
    <n v="100000"/>
    <n v="5.2999999999999999E-2"/>
    <s v="unit"/>
    <x v="29"/>
    <x v="0"/>
  </r>
  <r>
    <s v="A111020510"/>
    <s v="Other Battery"/>
    <n v="0"/>
    <s v="Lead"/>
    <s v="Possible I/P if between 3 &amp; 5"/>
    <s v="apart"/>
    <x v="2"/>
    <x v="0"/>
    <x v="10"/>
    <b v="1"/>
    <x v="0"/>
    <m/>
    <n v="100000"/>
    <n v="105000"/>
    <n v="5.2999999999999999E-2"/>
    <s v="unit"/>
    <x v="29"/>
    <x v="0"/>
  </r>
  <r>
    <s v="A111060010"/>
    <s v="ESS≤16MWh"/>
    <s v="Industrial"/>
    <s v="Lead"/>
    <n v="0"/>
    <s v="apart"/>
    <x v="3"/>
    <x v="0"/>
    <x v="10"/>
    <b v="1"/>
    <x v="0"/>
    <m/>
    <n v="0.01"/>
    <n v="3000"/>
    <n v="5.2999999999999999E-2"/>
    <s v="unit"/>
    <x v="3"/>
    <x v="0"/>
  </r>
  <r>
    <s v="A111060020"/>
    <s v="ESS≤16MWh"/>
    <s v="Industrial"/>
    <s v="Lead"/>
    <n v="0"/>
    <s v="apart"/>
    <x v="3"/>
    <x v="0"/>
    <x v="10"/>
    <b v="1"/>
    <x v="0"/>
    <m/>
    <n v="3000.01"/>
    <n v="999999999"/>
    <n v="5.2999999999999999E-2"/>
    <s v="unit"/>
    <x v="3"/>
    <x v="0"/>
  </r>
  <r>
    <s v="A111079010"/>
    <s v="Passenger cars, Vans, Trucks, Buses, Trailers"/>
    <s v="Electric vehicle"/>
    <s v="Lead"/>
    <n v="0"/>
    <s v="apart"/>
    <x v="0"/>
    <x v="0"/>
    <x v="10"/>
    <b v="1"/>
    <x v="0"/>
    <m/>
    <n v="0"/>
    <n v="1000"/>
    <n v="5.2999999999999999E-2"/>
    <s v="unit"/>
    <x v="0"/>
    <x v="0"/>
  </r>
  <r>
    <s v="A111079015"/>
    <n v="0"/>
    <n v="0"/>
    <s v="Lead"/>
    <s v="Possible I/LMT"/>
    <s v="apart"/>
    <x v="1"/>
    <x v="0"/>
    <x v="10"/>
    <b v="1"/>
    <x v="0"/>
    <m/>
    <n v="0"/>
    <n v="1000"/>
    <n v="5.2999999999999999E-2"/>
    <s v="unit"/>
    <x v="1"/>
    <x v="0"/>
  </r>
  <r>
    <s v="A111079020"/>
    <s v="Passenger cars, Vans, Trucks, Buses, Trailers"/>
    <s v="Electric vehicle"/>
    <s v="Lead"/>
    <n v="0"/>
    <s v="apart"/>
    <x v="0"/>
    <x v="0"/>
    <x v="10"/>
    <b v="1"/>
    <x v="0"/>
    <m/>
    <n v="1000"/>
    <n v="2000"/>
    <n v="5.2999999999999999E-2"/>
    <s v="unit"/>
    <x v="0"/>
    <x v="0"/>
  </r>
  <r>
    <s v="A111079025"/>
    <n v="0"/>
    <n v="0"/>
    <s v="Lead"/>
    <s v="Possible I/LMT"/>
    <s v="apart"/>
    <x v="1"/>
    <x v="0"/>
    <x v="10"/>
    <b v="1"/>
    <x v="0"/>
    <m/>
    <n v="1000"/>
    <n v="2000"/>
    <n v="5.2999999999999999E-2"/>
    <s v="unit"/>
    <x v="1"/>
    <x v="0"/>
  </r>
  <r>
    <s v="A111079030"/>
    <s v="Passenger cars, Vans, Trucks, Buses, Trailers"/>
    <s v="Electric vehicle"/>
    <s v="Lead"/>
    <n v="0"/>
    <s v="apart"/>
    <x v="0"/>
    <x v="0"/>
    <x v="10"/>
    <b v="1"/>
    <x v="0"/>
    <m/>
    <n v="2000"/>
    <n v="3000"/>
    <n v="5.2999999999999999E-2"/>
    <s v="unit"/>
    <x v="13"/>
    <x v="3"/>
  </r>
  <r>
    <s v="A111079035"/>
    <n v="0"/>
    <n v="0"/>
    <s v="Lead"/>
    <s v="Possible I/LMT"/>
    <s v="apart"/>
    <x v="1"/>
    <x v="0"/>
    <x v="10"/>
    <b v="1"/>
    <x v="0"/>
    <m/>
    <n v="2000"/>
    <n v="3000"/>
    <n v="5.2999999999999999E-2"/>
    <s v="unit"/>
    <x v="1"/>
    <x v="0"/>
  </r>
  <r>
    <s v="A111079040"/>
    <s v="Passenger cars, Vans, Trucks, Buses, Trailers"/>
    <s v="Electric vehicle"/>
    <s v="Lead"/>
    <n v="0"/>
    <s v="apart"/>
    <x v="0"/>
    <x v="0"/>
    <x v="10"/>
    <b v="1"/>
    <x v="0"/>
    <m/>
    <n v="3000"/>
    <n v="4000"/>
    <n v="5.2999999999999999E-2"/>
    <s v="unit"/>
    <x v="0"/>
    <x v="0"/>
  </r>
  <r>
    <s v="A111079045"/>
    <n v="0"/>
    <n v="0"/>
    <s v="Lead"/>
    <s v="Possible I/LMT"/>
    <s v="apart"/>
    <x v="1"/>
    <x v="0"/>
    <x v="10"/>
    <b v="1"/>
    <x v="0"/>
    <m/>
    <n v="3000"/>
    <n v="4000"/>
    <n v="5.2999999999999999E-2"/>
    <s v="unit"/>
    <x v="1"/>
    <x v="0"/>
  </r>
  <r>
    <s v="A111079050"/>
    <s v="Passenger cars, Vans, Trucks, Buses, Trailers"/>
    <s v="Electric vehicle"/>
    <s v="Lead"/>
    <n v="0"/>
    <s v="apart"/>
    <x v="0"/>
    <x v="0"/>
    <x v="10"/>
    <b v="1"/>
    <x v="0"/>
    <m/>
    <n v="4000"/>
    <n v="5000"/>
    <n v="5.2999999999999999E-2"/>
    <s v="unit"/>
    <x v="13"/>
    <x v="3"/>
  </r>
  <r>
    <s v="A111079055"/>
    <n v="0"/>
    <n v="0"/>
    <s v="Lead"/>
    <s v="Possible I/LMT"/>
    <s v="apart"/>
    <x v="1"/>
    <x v="0"/>
    <x v="10"/>
    <b v="1"/>
    <x v="0"/>
    <m/>
    <n v="4000"/>
    <n v="5000"/>
    <n v="5.2999999999999999E-2"/>
    <s v="unit"/>
    <x v="1"/>
    <x v="0"/>
  </r>
  <r>
    <s v="A111079060"/>
    <s v="Passenger cars, Vans, Trucks, Buses, Trailers"/>
    <s v="Electric vehicle"/>
    <s v="Lead"/>
    <n v="0"/>
    <s v="apart"/>
    <x v="0"/>
    <x v="0"/>
    <x v="10"/>
    <b v="1"/>
    <x v="0"/>
    <m/>
    <n v="5000"/>
    <n v="10000"/>
    <n v="5.2999999999999999E-2"/>
    <s v="unit"/>
    <x v="13"/>
    <x v="3"/>
  </r>
  <r>
    <s v="A111079065"/>
    <n v="0"/>
    <n v="0"/>
    <s v="Lead"/>
    <s v="Possible I/LMT"/>
    <s v="apart"/>
    <x v="1"/>
    <x v="0"/>
    <x v="10"/>
    <b v="1"/>
    <x v="0"/>
    <m/>
    <n v="5000"/>
    <n v="10000"/>
    <n v="5.2999999999999999E-2"/>
    <s v="unit"/>
    <x v="1"/>
    <x v="0"/>
  </r>
  <r>
    <s v="A111080010"/>
    <s v="Passenger cars, Vans, Trucks, Buses, Trailers"/>
    <s v="Electric vehicle"/>
    <s v="Lead"/>
    <n v="0"/>
    <s v="apart"/>
    <x v="0"/>
    <x v="0"/>
    <x v="10"/>
    <b v="1"/>
    <x v="0"/>
    <m/>
    <n v="10000"/>
    <n v="20000"/>
    <n v="5.2999999999999999E-2"/>
    <s v="unit"/>
    <x v="0"/>
    <x v="0"/>
  </r>
  <r>
    <s v="A111080015"/>
    <n v="0"/>
    <n v="0"/>
    <s v="Lead"/>
    <s v="Possible I/LMT"/>
    <s v="apart"/>
    <x v="1"/>
    <x v="0"/>
    <x v="10"/>
    <b v="1"/>
    <x v="0"/>
    <m/>
    <n v="10000"/>
    <n v="20000"/>
    <n v="5.2999999999999999E-2"/>
    <s v="unit"/>
    <x v="1"/>
    <x v="0"/>
  </r>
  <r>
    <s v="A111080020"/>
    <s v="Passenger cars, Vans, Trucks, Buses, Trailers"/>
    <s v="Electric vehicle"/>
    <s v="Lead"/>
    <n v="0"/>
    <s v="apart"/>
    <x v="0"/>
    <x v="0"/>
    <x v="10"/>
    <b v="1"/>
    <x v="0"/>
    <m/>
    <n v="20000"/>
    <n v="30000"/>
    <n v="5.2999999999999999E-2"/>
    <s v="unit"/>
    <x v="0"/>
    <x v="0"/>
  </r>
  <r>
    <s v="A111080025"/>
    <n v="0"/>
    <n v="0"/>
    <s v="Lead"/>
    <s v="Possible I/LMT"/>
    <s v="apart"/>
    <x v="1"/>
    <x v="0"/>
    <x v="10"/>
    <b v="1"/>
    <x v="0"/>
    <m/>
    <n v="20000"/>
    <n v="30000"/>
    <n v="5.2999999999999999E-2"/>
    <s v="unit"/>
    <x v="1"/>
    <x v="0"/>
  </r>
  <r>
    <s v="A111080030"/>
    <s v="Passenger cars, Vans, Trucks, Buses, Trailers"/>
    <s v="Electric vehicle"/>
    <s v="Lead"/>
    <n v="0"/>
    <s v="apart"/>
    <x v="0"/>
    <x v="0"/>
    <x v="10"/>
    <b v="1"/>
    <x v="0"/>
    <m/>
    <n v="30000"/>
    <n v="40000"/>
    <n v="5.2999999999999999E-2"/>
    <s v="unit"/>
    <x v="0"/>
    <x v="0"/>
  </r>
  <r>
    <s v="A111080035"/>
    <n v="0"/>
    <n v="0"/>
    <s v="Lead"/>
    <s v="Possible I/LMT"/>
    <s v="apart"/>
    <x v="1"/>
    <x v="0"/>
    <x v="10"/>
    <b v="1"/>
    <x v="0"/>
    <m/>
    <n v="30000"/>
    <n v="40000"/>
    <n v="5.2999999999999999E-2"/>
    <s v="unit"/>
    <x v="1"/>
    <x v="0"/>
  </r>
  <r>
    <s v="A111080040"/>
    <s v="Passenger cars, Vans, Trucks, Buses, Trailers"/>
    <s v="Electric vehicle"/>
    <s v="Lead"/>
    <n v="0"/>
    <s v="apart"/>
    <x v="0"/>
    <x v="0"/>
    <x v="10"/>
    <b v="1"/>
    <x v="0"/>
    <m/>
    <n v="40000"/>
    <n v="50000"/>
    <n v="5.2999999999999999E-2"/>
    <s v="unit"/>
    <x v="0"/>
    <x v="0"/>
  </r>
  <r>
    <s v="A111080045"/>
    <n v="0"/>
    <n v="0"/>
    <s v="Lead"/>
    <s v="Possible I/LMT"/>
    <s v="apart"/>
    <x v="1"/>
    <x v="0"/>
    <x v="10"/>
    <b v="1"/>
    <x v="0"/>
    <m/>
    <n v="40000"/>
    <n v="50000"/>
    <n v="5.2999999999999999E-2"/>
    <s v="unit"/>
    <x v="1"/>
    <x v="0"/>
  </r>
  <r>
    <s v="A111080050"/>
    <s v="Passenger cars, Vans, Trucks, Buses, Trailers"/>
    <s v="Electric vehicle"/>
    <s v="Lead"/>
    <n v="0"/>
    <s v="apart"/>
    <x v="0"/>
    <x v="0"/>
    <x v="10"/>
    <b v="1"/>
    <x v="0"/>
    <m/>
    <n v="50000"/>
    <n v="60000"/>
    <n v="5.2999999999999999E-2"/>
    <s v="unit"/>
    <x v="0"/>
    <x v="0"/>
  </r>
  <r>
    <s v="A111080055"/>
    <n v="0"/>
    <n v="0"/>
    <s v="Lead"/>
    <s v="Possible I/LMT"/>
    <s v="apart"/>
    <x v="1"/>
    <x v="0"/>
    <x v="10"/>
    <b v="1"/>
    <x v="0"/>
    <m/>
    <n v="50000"/>
    <n v="60000"/>
    <n v="5.2999999999999999E-2"/>
    <s v="unit"/>
    <x v="1"/>
    <x v="0"/>
  </r>
  <r>
    <s v="A111080060"/>
    <s v="Passenger cars, Vans, Trucks, Buses, Trailers"/>
    <s v="Electric vehicle"/>
    <s v="Lead"/>
    <n v="0"/>
    <s v="apart"/>
    <x v="0"/>
    <x v="0"/>
    <x v="10"/>
    <b v="1"/>
    <x v="0"/>
    <m/>
    <n v="60000"/>
    <n v="70000"/>
    <n v="5.2999999999999999E-2"/>
    <s v="unit"/>
    <x v="13"/>
    <x v="3"/>
  </r>
  <r>
    <s v="A111080065"/>
    <n v="0"/>
    <n v="0"/>
    <s v="Lead"/>
    <s v="Possible I/LMT"/>
    <s v="apart"/>
    <x v="1"/>
    <x v="0"/>
    <x v="10"/>
    <b v="1"/>
    <x v="0"/>
    <m/>
    <n v="60000"/>
    <n v="70000"/>
    <n v="5.2999999999999999E-2"/>
    <s v="unit"/>
    <x v="1"/>
    <x v="0"/>
  </r>
  <r>
    <s v="A111080070"/>
    <s v="Passenger cars, Vans, Trucks, Buses, Trailers"/>
    <s v="Electric vehicle"/>
    <s v="Lead"/>
    <n v="0"/>
    <s v="apart"/>
    <x v="0"/>
    <x v="0"/>
    <x v="10"/>
    <b v="1"/>
    <x v="0"/>
    <m/>
    <n v="70000"/>
    <n v="80000"/>
    <n v="5.2999999999999999E-2"/>
    <s v="unit"/>
    <x v="13"/>
    <x v="3"/>
  </r>
  <r>
    <s v="A111080075"/>
    <n v="0"/>
    <n v="0"/>
    <s v="Lead"/>
    <s v="Possible I/LMT"/>
    <s v="apart"/>
    <x v="1"/>
    <x v="0"/>
    <x v="10"/>
    <b v="1"/>
    <x v="0"/>
    <m/>
    <n v="70000"/>
    <n v="80000"/>
    <n v="5.2999999999999999E-2"/>
    <s v="unit"/>
    <x v="1"/>
    <x v="0"/>
  </r>
  <r>
    <s v="A111080080"/>
    <s v="Passenger cars, Vans, Trucks, Buses, Trailers"/>
    <s v="Electric vehicle"/>
    <s v="Lead"/>
    <n v="0"/>
    <s v="apart"/>
    <x v="0"/>
    <x v="0"/>
    <x v="10"/>
    <b v="1"/>
    <x v="0"/>
    <m/>
    <n v="80000"/>
    <n v="90000"/>
    <n v="5.2999999999999999E-2"/>
    <s v="unit"/>
    <x v="0"/>
    <x v="0"/>
  </r>
  <r>
    <s v="A111080085"/>
    <n v="0"/>
    <n v="0"/>
    <s v="Lead"/>
    <s v="Possible I/LMT"/>
    <s v="apart"/>
    <x v="1"/>
    <x v="0"/>
    <x v="10"/>
    <b v="1"/>
    <x v="0"/>
    <m/>
    <n v="80000"/>
    <n v="90000"/>
    <n v="5.2999999999999999E-2"/>
    <s v="unit"/>
    <x v="1"/>
    <x v="0"/>
  </r>
  <r>
    <s v="A111080090"/>
    <s v="Passenger cars, Vans, Trucks, Buses, Trailers"/>
    <s v="Electric vehicle"/>
    <s v="Lead"/>
    <n v="0"/>
    <s v="apart"/>
    <x v="0"/>
    <x v="0"/>
    <x v="10"/>
    <b v="1"/>
    <x v="0"/>
    <m/>
    <n v="90000"/>
    <n v="100000"/>
    <n v="5.2999999999999999E-2"/>
    <s v="unit"/>
    <x v="0"/>
    <x v="0"/>
  </r>
  <r>
    <s v="A111080095"/>
    <n v="0"/>
    <n v="0"/>
    <s v="Lead"/>
    <s v="Possible I/LMT"/>
    <s v="apart"/>
    <x v="1"/>
    <x v="0"/>
    <x v="10"/>
    <b v="1"/>
    <x v="0"/>
    <m/>
    <n v="90000"/>
    <n v="100000"/>
    <n v="5.2999999999999999E-2"/>
    <s v="unit"/>
    <x v="1"/>
    <x v="0"/>
  </r>
  <r>
    <s v="A111080100"/>
    <s v="Passenger cars, Vans, Trucks, Buses, Trailers"/>
    <s v="Electric vehicle"/>
    <s v="Lead"/>
    <n v="0"/>
    <s v="apart"/>
    <x v="0"/>
    <x v="0"/>
    <x v="10"/>
    <b v="1"/>
    <x v="0"/>
    <m/>
    <n v="100000"/>
    <n v="110000"/>
    <n v="5.2999999999999999E-2"/>
    <s v="unit"/>
    <x v="0"/>
    <x v="0"/>
  </r>
  <r>
    <s v="A111080105"/>
    <n v="0"/>
    <n v="0"/>
    <s v="Lead"/>
    <s v="Possible I/LMT"/>
    <s v="apart"/>
    <x v="1"/>
    <x v="0"/>
    <x v="10"/>
    <b v="1"/>
    <x v="0"/>
    <m/>
    <n v="100000"/>
    <n v="110000"/>
    <n v="5.2999999999999999E-2"/>
    <s v="unit"/>
    <x v="13"/>
    <x v="3"/>
  </r>
  <r>
    <s v="A111080110"/>
    <s v="Passenger cars, Vans, Trucks, Buses, Trailers"/>
    <s v="Electric vehicle"/>
    <s v="Lead"/>
    <n v="0"/>
    <s v="apart"/>
    <x v="0"/>
    <x v="0"/>
    <x v="10"/>
    <b v="1"/>
    <x v="0"/>
    <m/>
    <n v="110000"/>
    <n v="120000"/>
    <n v="5.2999999999999999E-2"/>
    <s v="unit"/>
    <x v="13"/>
    <x v="3"/>
  </r>
  <r>
    <s v="A111080115"/>
    <n v="0"/>
    <n v="0"/>
    <s v="Lead"/>
    <s v="Possible I/LMT"/>
    <s v="apart"/>
    <x v="1"/>
    <x v="0"/>
    <x v="10"/>
    <b v="1"/>
    <x v="0"/>
    <m/>
    <n v="110000"/>
    <n v="120000"/>
    <n v="5.2999999999999999E-2"/>
    <s v="unit"/>
    <x v="13"/>
    <x v="3"/>
  </r>
  <r>
    <s v="A111080120"/>
    <s v="Passenger cars, Vans, Trucks, Buses, Trailers"/>
    <s v="Electric vehicle"/>
    <s v="Lead"/>
    <n v="0"/>
    <s v="apart"/>
    <x v="0"/>
    <x v="0"/>
    <x v="10"/>
    <b v="1"/>
    <x v="0"/>
    <m/>
    <n v="120000"/>
    <n v="130000"/>
    <n v="5.2999999999999999E-2"/>
    <s v="unit"/>
    <x v="13"/>
    <x v="3"/>
  </r>
  <r>
    <s v="A111080125"/>
    <n v="0"/>
    <n v="0"/>
    <s v="Lead"/>
    <s v="Possible I/LMT"/>
    <s v="apart"/>
    <x v="1"/>
    <x v="0"/>
    <x v="10"/>
    <b v="1"/>
    <x v="0"/>
    <m/>
    <n v="120000"/>
    <n v="130000"/>
    <n v="5.2999999999999999E-2"/>
    <s v="unit"/>
    <x v="13"/>
    <x v="3"/>
  </r>
  <r>
    <s v="A111080130"/>
    <s v="Passenger cars, Vans, Trucks, Buses, Trailers"/>
    <s v="Electric vehicle"/>
    <s v="Lead"/>
    <n v="0"/>
    <s v="apart"/>
    <x v="0"/>
    <x v="0"/>
    <x v="10"/>
    <b v="1"/>
    <x v="0"/>
    <m/>
    <n v="130000"/>
    <n v="140000"/>
    <n v="5.2999999999999999E-2"/>
    <s v="unit"/>
    <x v="13"/>
    <x v="3"/>
  </r>
  <r>
    <s v="A111080135"/>
    <n v="0"/>
    <n v="0"/>
    <s v="Lead"/>
    <s v="Possible I/LMT"/>
    <s v="apart"/>
    <x v="1"/>
    <x v="0"/>
    <x v="10"/>
    <b v="1"/>
    <x v="0"/>
    <m/>
    <n v="130000"/>
    <n v="140000"/>
    <n v="5.2999999999999999E-2"/>
    <s v="unit"/>
    <x v="13"/>
    <x v="3"/>
  </r>
  <r>
    <s v="A111080140"/>
    <s v="Passenger cars, Vans, Trucks, Buses, Trailers"/>
    <s v="Electric vehicle"/>
    <s v="Lead"/>
    <n v="0"/>
    <s v="apart"/>
    <x v="0"/>
    <x v="0"/>
    <x v="10"/>
    <b v="1"/>
    <x v="0"/>
    <m/>
    <n v="140000"/>
    <n v="150000"/>
    <n v="5.2999999999999999E-2"/>
    <s v="unit"/>
    <x v="0"/>
    <x v="0"/>
  </r>
  <r>
    <s v="A111080145"/>
    <n v="0"/>
    <n v="0"/>
    <s v="Lead"/>
    <s v="Possible I/LMT"/>
    <s v="apart"/>
    <x v="1"/>
    <x v="0"/>
    <x v="10"/>
    <b v="1"/>
    <x v="0"/>
    <m/>
    <n v="140000"/>
    <n v="150000"/>
    <n v="5.2999999999999999E-2"/>
    <s v="unit"/>
    <x v="13"/>
    <x v="3"/>
  </r>
  <r>
    <s v="A111080150"/>
    <s v="Passenger cars, Vans, Trucks, Buses, Trailers"/>
    <s v="Electric vehicle"/>
    <s v="Lead"/>
    <n v="0"/>
    <s v="apart"/>
    <x v="0"/>
    <x v="0"/>
    <x v="10"/>
    <b v="1"/>
    <x v="0"/>
    <m/>
    <n v="150000"/>
    <n v="160000"/>
    <n v="5.2999999999999999E-2"/>
    <s v="unit"/>
    <x v="13"/>
    <x v="3"/>
  </r>
  <r>
    <s v="A111080155"/>
    <n v="0"/>
    <n v="0"/>
    <s v="Lead"/>
    <s v="Possible I/LMT"/>
    <s v="apart"/>
    <x v="1"/>
    <x v="0"/>
    <x v="10"/>
    <b v="1"/>
    <x v="0"/>
    <m/>
    <n v="150000"/>
    <n v="160000"/>
    <n v="5.2999999999999999E-2"/>
    <s v="unit"/>
    <x v="1"/>
    <x v="0"/>
  </r>
  <r>
    <s v="A111080160"/>
    <s v="Passenger cars, Vans, Trucks, Buses, Trailers"/>
    <s v="Electric vehicle"/>
    <s v="Lead"/>
    <n v="0"/>
    <s v="apart"/>
    <x v="0"/>
    <x v="0"/>
    <x v="10"/>
    <b v="1"/>
    <x v="0"/>
    <m/>
    <n v="160000"/>
    <n v="170000"/>
    <n v="5.2999999999999999E-2"/>
    <s v="unit"/>
    <x v="13"/>
    <x v="3"/>
  </r>
  <r>
    <s v="A111080165"/>
    <n v="0"/>
    <n v="0"/>
    <s v="Lead"/>
    <s v="Possible I/LMT"/>
    <s v="apart"/>
    <x v="1"/>
    <x v="0"/>
    <x v="10"/>
    <b v="1"/>
    <x v="0"/>
    <m/>
    <n v="160000"/>
    <n v="170000"/>
    <n v="5.2999999999999999E-2"/>
    <s v="unit"/>
    <x v="1"/>
    <x v="0"/>
  </r>
  <r>
    <s v="A111080170"/>
    <s v="Passenger cars, Vans, Trucks, Buses, Trailers"/>
    <s v="Electric vehicle"/>
    <s v="Lead"/>
    <n v="0"/>
    <s v="apart"/>
    <x v="0"/>
    <x v="0"/>
    <x v="10"/>
    <b v="1"/>
    <x v="0"/>
    <m/>
    <n v="170000"/>
    <n v="180000"/>
    <n v="5.2999999999999999E-2"/>
    <s v="unit"/>
    <x v="0"/>
    <x v="0"/>
  </r>
  <r>
    <s v="A111080175"/>
    <n v="0"/>
    <n v="0"/>
    <s v="Lead"/>
    <s v="Possible I/LMT"/>
    <s v="apart"/>
    <x v="1"/>
    <x v="0"/>
    <x v="10"/>
    <b v="1"/>
    <x v="0"/>
    <m/>
    <n v="170000"/>
    <n v="180000"/>
    <n v="5.2999999999999999E-2"/>
    <s v="unit"/>
    <x v="13"/>
    <x v="3"/>
  </r>
  <r>
    <s v="A111080180"/>
    <s v="Passenger cars, Vans, Trucks, Buses, Trailers"/>
    <s v="Electric vehicle"/>
    <s v="Lead"/>
    <n v="0"/>
    <s v="apart"/>
    <x v="0"/>
    <x v="0"/>
    <x v="10"/>
    <b v="1"/>
    <x v="0"/>
    <m/>
    <n v="180000"/>
    <n v="190000"/>
    <n v="5.2999999999999999E-2"/>
    <s v="unit"/>
    <x v="13"/>
    <x v="3"/>
  </r>
  <r>
    <s v="A111080185"/>
    <n v="0"/>
    <n v="0"/>
    <s v="Lead"/>
    <s v="Possible I/LMT"/>
    <s v="apart"/>
    <x v="1"/>
    <x v="0"/>
    <x v="10"/>
    <b v="1"/>
    <x v="0"/>
    <m/>
    <n v="180000"/>
    <n v="190000"/>
    <n v="5.2999999999999999E-2"/>
    <s v="unit"/>
    <x v="13"/>
    <x v="3"/>
  </r>
  <r>
    <s v="A111080190"/>
    <s v="Passenger cars, Vans, Trucks, Buses, Trailers"/>
    <s v="Electric vehicle"/>
    <s v="Lead"/>
    <n v="0"/>
    <s v="apart"/>
    <x v="0"/>
    <x v="0"/>
    <x v="10"/>
    <b v="1"/>
    <x v="0"/>
    <m/>
    <n v="190000"/>
    <n v="200000"/>
    <n v="5.2999999999999999E-2"/>
    <s v="unit"/>
    <x v="13"/>
    <x v="3"/>
  </r>
  <r>
    <s v="A111080195"/>
    <n v="0"/>
    <n v="0"/>
    <s v="Lead"/>
    <s v="Possible I/LMT"/>
    <s v="apart"/>
    <x v="1"/>
    <x v="0"/>
    <x v="10"/>
    <b v="1"/>
    <x v="0"/>
    <m/>
    <n v="190000"/>
    <n v="200000"/>
    <n v="5.2999999999999999E-2"/>
    <s v="unit"/>
    <x v="1"/>
    <x v="0"/>
  </r>
  <r>
    <s v="A111080200"/>
    <s v="Passenger cars, Vans, Trucks, Buses, Trailers"/>
    <s v="Electric vehicle"/>
    <s v="Lead"/>
    <n v="0"/>
    <s v="apart"/>
    <x v="0"/>
    <x v="0"/>
    <x v="10"/>
    <b v="1"/>
    <x v="0"/>
    <m/>
    <n v="200000"/>
    <n v="210000"/>
    <n v="5.2999999999999999E-2"/>
    <s v="unit"/>
    <x v="0"/>
    <x v="0"/>
  </r>
  <r>
    <s v="A111080205"/>
    <n v="0"/>
    <n v="0"/>
    <s v="Lead"/>
    <s v="Possible I/LMT"/>
    <s v="apart"/>
    <x v="1"/>
    <x v="0"/>
    <x v="10"/>
    <b v="1"/>
    <x v="0"/>
    <m/>
    <n v="200000"/>
    <n v="210000"/>
    <n v="5.2999999999999999E-2"/>
    <s v="unit"/>
    <x v="13"/>
    <x v="3"/>
  </r>
  <r>
    <s v="A111080210"/>
    <s v="Passenger cars, Vans, Trucks, Buses, Trailers"/>
    <s v="Electric vehicle"/>
    <s v="Lead"/>
    <n v="0"/>
    <s v="apart"/>
    <x v="0"/>
    <x v="0"/>
    <x v="10"/>
    <b v="1"/>
    <x v="0"/>
    <m/>
    <n v="210000"/>
    <n v="220000"/>
    <n v="5.2999999999999999E-2"/>
    <s v="unit"/>
    <x v="0"/>
    <x v="0"/>
  </r>
  <r>
    <s v="A111080215"/>
    <n v="0"/>
    <n v="0"/>
    <s v="Lead"/>
    <s v="Possible I/LMT"/>
    <s v="apart"/>
    <x v="1"/>
    <x v="0"/>
    <x v="10"/>
    <b v="1"/>
    <x v="0"/>
    <m/>
    <n v="210000"/>
    <n v="220000"/>
    <n v="5.2999999999999999E-2"/>
    <s v="unit"/>
    <x v="13"/>
    <x v="3"/>
  </r>
  <r>
    <s v="A111080220"/>
    <s v="Passenger cars, Vans, Trucks, Buses, Trailers"/>
    <s v="Electric vehicle"/>
    <s v="Lead"/>
    <n v="0"/>
    <s v="apart"/>
    <x v="0"/>
    <x v="0"/>
    <x v="10"/>
    <b v="1"/>
    <x v="0"/>
    <m/>
    <n v="220000"/>
    <n v="230000"/>
    <n v="5.2999999999999999E-2"/>
    <s v="unit"/>
    <x v="13"/>
    <x v="3"/>
  </r>
  <r>
    <s v="A111080225"/>
    <n v="0"/>
    <n v="0"/>
    <s v="Lead"/>
    <s v="Possible I/LMT"/>
    <s v="apart"/>
    <x v="1"/>
    <x v="0"/>
    <x v="10"/>
    <b v="1"/>
    <x v="0"/>
    <m/>
    <n v="220000"/>
    <n v="230000"/>
    <n v="5.2999999999999999E-2"/>
    <s v="unit"/>
    <x v="13"/>
    <x v="3"/>
  </r>
  <r>
    <s v="A111080230"/>
    <s v="Passenger cars, Vans, Trucks, Buses, Trailers"/>
    <s v="Electric vehicle"/>
    <s v="Lead"/>
    <n v="0"/>
    <s v="apart"/>
    <x v="0"/>
    <x v="0"/>
    <x v="10"/>
    <b v="1"/>
    <x v="0"/>
    <m/>
    <n v="230000"/>
    <n v="240000"/>
    <n v="5.2999999999999999E-2"/>
    <s v="unit"/>
    <x v="0"/>
    <x v="0"/>
  </r>
  <r>
    <s v="A111080235"/>
    <n v="0"/>
    <n v="0"/>
    <s v="Lead"/>
    <s v="Possible I/LMT"/>
    <s v="apart"/>
    <x v="1"/>
    <x v="0"/>
    <x v="10"/>
    <b v="1"/>
    <x v="0"/>
    <m/>
    <n v="230000"/>
    <n v="240000"/>
    <n v="5.2999999999999999E-2"/>
    <s v="unit"/>
    <x v="13"/>
    <x v="3"/>
  </r>
  <r>
    <s v="A111080240"/>
    <s v="Passenger cars, Vans, Trucks, Buses, Trailers"/>
    <s v="Electric vehicle"/>
    <s v="Lead"/>
    <n v="0"/>
    <s v="apart"/>
    <x v="0"/>
    <x v="0"/>
    <x v="10"/>
    <b v="1"/>
    <x v="0"/>
    <m/>
    <n v="240000"/>
    <n v="250000"/>
    <n v="5.2999999999999999E-2"/>
    <s v="unit"/>
    <x v="0"/>
    <x v="0"/>
  </r>
  <r>
    <s v="A111080245"/>
    <n v="0"/>
    <n v="0"/>
    <s v="Lead"/>
    <s v="Possible I/LMT"/>
    <s v="apart"/>
    <x v="1"/>
    <x v="0"/>
    <x v="10"/>
    <b v="1"/>
    <x v="0"/>
    <m/>
    <n v="240000"/>
    <n v="250000"/>
    <n v="5.2999999999999999E-2"/>
    <s v="unit"/>
    <x v="13"/>
    <x v="3"/>
  </r>
  <r>
    <s v="A111080250"/>
    <s v="Passenger cars, Vans, Trucks, Buses, Trailers"/>
    <s v="Electric vehicle"/>
    <s v="Lead"/>
    <n v="0"/>
    <s v="apart"/>
    <x v="0"/>
    <x v="0"/>
    <x v="10"/>
    <b v="1"/>
    <x v="0"/>
    <m/>
    <n v="250000"/>
    <n v="260000"/>
    <n v="5.2999999999999999E-2"/>
    <s v="unit"/>
    <x v="0"/>
    <x v="0"/>
  </r>
  <r>
    <s v="A111080255"/>
    <n v="0"/>
    <n v="0"/>
    <s v="Lead"/>
    <s v="Possible I/LMT"/>
    <s v="apart"/>
    <x v="1"/>
    <x v="0"/>
    <x v="10"/>
    <b v="1"/>
    <x v="0"/>
    <m/>
    <n v="250000"/>
    <n v="260000"/>
    <n v="5.2999999999999999E-2"/>
    <s v="unit"/>
    <x v="13"/>
    <x v="3"/>
  </r>
  <r>
    <s v="A111080260"/>
    <s v="Passenger cars, Vans, Trucks, Buses, Trailers"/>
    <s v="Electric vehicle"/>
    <s v="Lead"/>
    <n v="0"/>
    <s v="apart"/>
    <x v="0"/>
    <x v="0"/>
    <x v="10"/>
    <b v="1"/>
    <x v="0"/>
    <m/>
    <n v="260000"/>
    <n v="270000"/>
    <n v="5.2999999999999999E-2"/>
    <s v="unit"/>
    <x v="0"/>
    <x v="0"/>
  </r>
  <r>
    <s v="A111080265"/>
    <n v="0"/>
    <n v="0"/>
    <s v="Lead"/>
    <s v="Possible I/LMT"/>
    <s v="apart"/>
    <x v="1"/>
    <x v="0"/>
    <x v="10"/>
    <b v="1"/>
    <x v="0"/>
    <m/>
    <n v="260000"/>
    <n v="270000"/>
    <n v="5.2999999999999999E-2"/>
    <s v="unit"/>
    <x v="13"/>
    <x v="3"/>
  </r>
  <r>
    <s v="A111080270"/>
    <s v="Passenger cars, Vans, Trucks, Buses, Trailers"/>
    <s v="Electric vehicle"/>
    <s v="Lead"/>
    <n v="0"/>
    <s v="apart"/>
    <x v="0"/>
    <x v="0"/>
    <x v="10"/>
    <b v="1"/>
    <x v="0"/>
    <m/>
    <n v="270000"/>
    <n v="280000"/>
    <n v="5.2999999999999999E-2"/>
    <s v="unit"/>
    <x v="13"/>
    <x v="3"/>
  </r>
  <r>
    <s v="A111080275"/>
    <n v="0"/>
    <n v="0"/>
    <s v="Lead"/>
    <s v="Possible I/LMT"/>
    <s v="apart"/>
    <x v="1"/>
    <x v="0"/>
    <x v="10"/>
    <b v="1"/>
    <x v="0"/>
    <m/>
    <n v="270000"/>
    <n v="280000"/>
    <n v="5.2999999999999999E-2"/>
    <s v="unit"/>
    <x v="13"/>
    <x v="3"/>
  </r>
  <r>
    <s v="A111080280"/>
    <s v="Passenger cars, Vans, Trucks, Buses, Trailers"/>
    <s v="Electric vehicle"/>
    <s v="Lead"/>
    <n v="0"/>
    <s v="apart"/>
    <x v="0"/>
    <x v="0"/>
    <x v="10"/>
    <b v="1"/>
    <x v="0"/>
    <m/>
    <n v="280000"/>
    <n v="290000"/>
    <n v="5.2999999999999999E-2"/>
    <s v="unit"/>
    <x v="13"/>
    <x v="3"/>
  </r>
  <r>
    <s v="A111080285"/>
    <n v="0"/>
    <n v="0"/>
    <s v="Lead"/>
    <s v="Possible I/LMT"/>
    <s v="apart"/>
    <x v="1"/>
    <x v="0"/>
    <x v="10"/>
    <b v="1"/>
    <x v="0"/>
    <m/>
    <n v="280000"/>
    <n v="290000"/>
    <n v="5.2999999999999999E-2"/>
    <s v="unit"/>
    <x v="13"/>
    <x v="3"/>
  </r>
  <r>
    <s v="A111080290"/>
    <s v="Passenger cars, Vans, Trucks, Buses, Trailers"/>
    <s v="Electric vehicle"/>
    <s v="Lead"/>
    <n v="0"/>
    <s v="apart"/>
    <x v="0"/>
    <x v="0"/>
    <x v="10"/>
    <b v="1"/>
    <x v="0"/>
    <m/>
    <n v="290000"/>
    <n v="300000"/>
    <n v="5.2999999999999999E-2"/>
    <s v="unit"/>
    <x v="0"/>
    <x v="0"/>
  </r>
  <r>
    <s v="A111080295"/>
    <n v="0"/>
    <n v="0"/>
    <s v="Lead"/>
    <s v="Possible I/LMT"/>
    <s v="apart"/>
    <x v="1"/>
    <x v="0"/>
    <x v="10"/>
    <b v="1"/>
    <x v="0"/>
    <m/>
    <n v="290000"/>
    <n v="300000"/>
    <n v="5.2999999999999999E-2"/>
    <s v="unit"/>
    <x v="13"/>
    <x v="3"/>
  </r>
  <r>
    <s v="A111080300"/>
    <s v="Passenger cars, Vans, Trucks, Buses, Trailers"/>
    <s v="Electric vehicle"/>
    <s v="Lead"/>
    <n v="0"/>
    <s v="apart"/>
    <x v="0"/>
    <x v="0"/>
    <x v="10"/>
    <b v="1"/>
    <x v="0"/>
    <m/>
    <n v="300000"/>
    <n v="310000"/>
    <n v="5.2999999999999999E-2"/>
    <s v="unit"/>
    <x v="0"/>
    <x v="0"/>
  </r>
  <r>
    <s v="A111080305"/>
    <n v="0"/>
    <n v="0"/>
    <s v="Lead"/>
    <s v="Possible I/LMT"/>
    <s v="apart"/>
    <x v="1"/>
    <x v="0"/>
    <x v="10"/>
    <b v="1"/>
    <x v="0"/>
    <m/>
    <n v="300000"/>
    <n v="310000"/>
    <n v="5.2999999999999999E-2"/>
    <s v="unit"/>
    <x v="1"/>
    <x v="0"/>
  </r>
  <r>
    <s v="A111080310"/>
    <s v="Passenger cars, Vans, Trucks, Buses, Trailers"/>
    <s v="Electric vehicle"/>
    <s v="Lead"/>
    <n v="0"/>
    <s v="apart"/>
    <x v="0"/>
    <x v="0"/>
    <x v="10"/>
    <b v="1"/>
    <x v="0"/>
    <m/>
    <n v="310000"/>
    <n v="320000"/>
    <n v="5.2999999999999999E-2"/>
    <s v="unit"/>
    <x v="13"/>
    <x v="3"/>
  </r>
  <r>
    <s v="A111080315"/>
    <n v="0"/>
    <n v="0"/>
    <s v="Lead"/>
    <s v="Possible I/LMT"/>
    <s v="apart"/>
    <x v="1"/>
    <x v="0"/>
    <x v="10"/>
    <b v="1"/>
    <x v="0"/>
    <m/>
    <n v="310000"/>
    <n v="320000"/>
    <n v="5.2999999999999999E-2"/>
    <s v="unit"/>
    <x v="13"/>
    <x v="3"/>
  </r>
  <r>
    <s v="A111080320"/>
    <s v="Passenger cars, Vans, Trucks, Buses, Trailers"/>
    <s v="Electric vehicle"/>
    <s v="Lead"/>
    <n v="0"/>
    <s v="apart"/>
    <x v="0"/>
    <x v="0"/>
    <x v="10"/>
    <b v="1"/>
    <x v="0"/>
    <m/>
    <n v="320000"/>
    <n v="330000"/>
    <n v="5.2999999999999999E-2"/>
    <s v="unit"/>
    <x v="13"/>
    <x v="3"/>
  </r>
  <r>
    <s v="A111080325"/>
    <n v="0"/>
    <n v="0"/>
    <s v="Lead"/>
    <s v="Possible I/LMT"/>
    <s v="apart"/>
    <x v="1"/>
    <x v="0"/>
    <x v="10"/>
    <b v="1"/>
    <x v="0"/>
    <m/>
    <n v="320000"/>
    <n v="330000"/>
    <n v="5.2999999999999999E-2"/>
    <s v="unit"/>
    <x v="13"/>
    <x v="3"/>
  </r>
  <r>
    <s v="A111080330"/>
    <s v="Passenger cars, Vans, Trucks, Buses, Trailers"/>
    <s v="Electric vehicle"/>
    <s v="Lead"/>
    <n v="0"/>
    <s v="apart"/>
    <x v="0"/>
    <x v="0"/>
    <x v="10"/>
    <b v="1"/>
    <x v="0"/>
    <m/>
    <n v="330000"/>
    <n v="340000"/>
    <n v="5.2999999999999999E-2"/>
    <s v="unit"/>
    <x v="13"/>
    <x v="3"/>
  </r>
  <r>
    <s v="A111080335"/>
    <n v="0"/>
    <n v="0"/>
    <s v="Lead"/>
    <s v="Possible I/LMT"/>
    <s v="apart"/>
    <x v="1"/>
    <x v="0"/>
    <x v="10"/>
    <b v="1"/>
    <x v="0"/>
    <m/>
    <n v="330000"/>
    <n v="340000"/>
    <n v="5.2999999999999999E-2"/>
    <s v="unit"/>
    <x v="13"/>
    <x v="3"/>
  </r>
  <r>
    <s v="A111080340"/>
    <s v="Passenger cars, Vans, Trucks, Buses, Trailers"/>
    <s v="Electric vehicle"/>
    <s v="Lead"/>
    <n v="0"/>
    <s v="apart"/>
    <x v="0"/>
    <x v="0"/>
    <x v="10"/>
    <b v="1"/>
    <x v="0"/>
    <m/>
    <n v="340000"/>
    <n v="350000"/>
    <n v="5.2999999999999999E-2"/>
    <s v="unit"/>
    <x v="13"/>
    <x v="3"/>
  </r>
  <r>
    <s v="A111080345"/>
    <n v="0"/>
    <n v="0"/>
    <s v="Lead"/>
    <s v="Possible I/LMT"/>
    <s v="apart"/>
    <x v="1"/>
    <x v="0"/>
    <x v="10"/>
    <b v="1"/>
    <x v="0"/>
    <m/>
    <n v="340000"/>
    <n v="350000"/>
    <n v="5.2999999999999999E-2"/>
    <s v="unit"/>
    <x v="13"/>
    <x v="3"/>
  </r>
  <r>
    <s v="A111080350"/>
    <s v="Passenger cars, Vans, Trucks, Buses, Trailers"/>
    <s v="Electric vehicle"/>
    <s v="Lead"/>
    <n v="0"/>
    <s v="apart"/>
    <x v="0"/>
    <x v="0"/>
    <x v="10"/>
    <b v="1"/>
    <x v="0"/>
    <m/>
    <n v="350000"/>
    <n v="360000"/>
    <n v="5.2999999999999999E-2"/>
    <s v="unit"/>
    <x v="13"/>
    <x v="3"/>
  </r>
  <r>
    <s v="A111080355"/>
    <n v="0"/>
    <n v="0"/>
    <s v="Lead"/>
    <s v="Possible I/LMT"/>
    <s v="apart"/>
    <x v="1"/>
    <x v="0"/>
    <x v="10"/>
    <b v="1"/>
    <x v="0"/>
    <m/>
    <n v="350000.01"/>
    <n v="999999999"/>
    <n v="5.2999999999999999E-2"/>
    <s v="unit"/>
    <x v="13"/>
    <x v="3"/>
  </r>
  <r>
    <s v="A111080360"/>
    <s v="Passenger cars, Vans, Trucks, Buses, Trailers"/>
    <s v="Electric vehicle"/>
    <s v="Lead"/>
    <n v="0"/>
    <s v="apart"/>
    <x v="0"/>
    <x v="0"/>
    <x v="10"/>
    <b v="1"/>
    <x v="0"/>
    <m/>
    <n v="360000"/>
    <n v="370000"/>
    <n v="5.2999999999999999E-2"/>
    <s v="unit"/>
    <x v="13"/>
    <x v="3"/>
  </r>
  <r>
    <s v="A111080370"/>
    <s v="Passenger cars, Vans, Trucks, Buses, Trailers"/>
    <s v="Electric vehicle"/>
    <s v="Lead"/>
    <n v="0"/>
    <s v="apart"/>
    <x v="0"/>
    <x v="0"/>
    <x v="10"/>
    <b v="1"/>
    <x v="0"/>
    <m/>
    <n v="370000"/>
    <n v="380000"/>
    <n v="5.2999999999999999E-2"/>
    <s v="unit"/>
    <x v="0"/>
    <x v="0"/>
  </r>
  <r>
    <s v="A111080380"/>
    <s v="Passenger cars, Vans, Trucks, Buses, Trailers"/>
    <s v="Electric vehicle"/>
    <s v="Lead"/>
    <n v="0"/>
    <s v="apart"/>
    <x v="0"/>
    <x v="0"/>
    <x v="10"/>
    <b v="1"/>
    <x v="0"/>
    <m/>
    <n v="380000"/>
    <n v="390000"/>
    <n v="5.2999999999999999E-2"/>
    <s v="unit"/>
    <x v="13"/>
    <x v="3"/>
  </r>
  <r>
    <s v="A111080390"/>
    <s v="Passenger cars, Vans, Trucks, Buses, Trailers"/>
    <s v="Electric vehicle"/>
    <s v="Lead"/>
    <n v="0"/>
    <s v="apart"/>
    <x v="0"/>
    <x v="0"/>
    <x v="10"/>
    <b v="1"/>
    <x v="0"/>
    <m/>
    <n v="390000"/>
    <n v="400000"/>
    <n v="5.2999999999999999E-2"/>
    <s v="unit"/>
    <x v="13"/>
    <x v="3"/>
  </r>
  <r>
    <s v="A111080400"/>
    <s v="Passenger cars, Vans, Trucks, Buses, Trailers"/>
    <s v="Electric vehicle"/>
    <s v="Lead"/>
    <n v="0"/>
    <s v="apart"/>
    <x v="0"/>
    <x v="0"/>
    <x v="10"/>
    <b v="1"/>
    <x v="0"/>
    <m/>
    <n v="400000"/>
    <n v="410000"/>
    <n v="5.2999999999999999E-2"/>
    <s v="unit"/>
    <x v="13"/>
    <x v="3"/>
  </r>
  <r>
    <s v="A111080410"/>
    <s v="Passenger cars, Vans, Trucks, Buses, Trailers"/>
    <s v="Electric vehicle"/>
    <s v="Lead"/>
    <n v="0"/>
    <s v="apart"/>
    <x v="0"/>
    <x v="0"/>
    <x v="10"/>
    <b v="1"/>
    <x v="0"/>
    <m/>
    <n v="410000"/>
    <n v="420000"/>
    <n v="5.2999999999999999E-2"/>
    <s v="unit"/>
    <x v="13"/>
    <x v="3"/>
  </r>
  <r>
    <s v="A111080420"/>
    <s v="Passenger cars, Vans, Trucks, Buses, Trailers"/>
    <s v="Electric vehicle"/>
    <s v="Lead"/>
    <n v="0"/>
    <s v="apart"/>
    <x v="0"/>
    <x v="0"/>
    <x v="10"/>
    <b v="1"/>
    <x v="0"/>
    <m/>
    <n v="420000"/>
    <n v="430000"/>
    <n v="5.2999999999999999E-2"/>
    <s v="unit"/>
    <x v="0"/>
    <x v="0"/>
  </r>
  <r>
    <s v="A111080430"/>
    <s v="Passenger cars, Vans, Trucks, Buses, Trailers"/>
    <s v="Electric vehicle"/>
    <s v="Lead"/>
    <n v="0"/>
    <s v="apart"/>
    <x v="0"/>
    <x v="0"/>
    <x v="10"/>
    <b v="1"/>
    <x v="0"/>
    <m/>
    <n v="430000"/>
    <n v="440000"/>
    <n v="5.2999999999999999E-2"/>
    <s v="unit"/>
    <x v="13"/>
    <x v="3"/>
  </r>
  <r>
    <s v="A111080440"/>
    <s v="Passenger cars, Vans, Trucks, Buses, Trailers"/>
    <s v="Electric vehicle"/>
    <s v="Lead"/>
    <n v="0"/>
    <s v="apart"/>
    <x v="0"/>
    <x v="0"/>
    <x v="10"/>
    <b v="1"/>
    <x v="0"/>
    <m/>
    <n v="440000"/>
    <n v="450000"/>
    <n v="5.2999999999999999E-2"/>
    <s v="unit"/>
    <x v="13"/>
    <x v="3"/>
  </r>
  <r>
    <s v="A111080450"/>
    <s v="Passenger cars, Vans, Trucks, Buses, Trailers"/>
    <s v="Electric vehicle"/>
    <s v="Lead"/>
    <n v="0"/>
    <s v="apart"/>
    <x v="0"/>
    <x v="0"/>
    <x v="10"/>
    <b v="1"/>
    <x v="0"/>
    <m/>
    <n v="450000"/>
    <n v="460000"/>
    <n v="5.2999999999999999E-2"/>
    <s v="unit"/>
    <x v="13"/>
    <x v="3"/>
  </r>
  <r>
    <s v="A111080460"/>
    <s v="Passenger cars, Vans, Trucks, Buses, Trailers"/>
    <s v="Electric vehicle"/>
    <s v="Lead"/>
    <n v="0"/>
    <s v="apart"/>
    <x v="0"/>
    <x v="0"/>
    <x v="10"/>
    <b v="1"/>
    <x v="0"/>
    <m/>
    <n v="460000"/>
    <n v="470000"/>
    <n v="5.2999999999999999E-2"/>
    <s v="unit"/>
    <x v="13"/>
    <x v="3"/>
  </r>
  <r>
    <s v="A111080470"/>
    <s v="Passenger cars, Vans, Trucks, Buses, Trailers"/>
    <s v="Electric vehicle"/>
    <s v="Lead"/>
    <n v="0"/>
    <s v="apart"/>
    <x v="0"/>
    <x v="0"/>
    <x v="10"/>
    <b v="1"/>
    <x v="0"/>
    <m/>
    <n v="470000"/>
    <n v="480000"/>
    <n v="5.2999999999999999E-2"/>
    <s v="unit"/>
    <x v="13"/>
    <x v="3"/>
  </r>
  <r>
    <s v="A111080480"/>
    <s v="Passenger cars, Vans, Trucks, Buses, Trailers"/>
    <s v="Electric vehicle"/>
    <s v="Lead"/>
    <n v="0"/>
    <s v="apart"/>
    <x v="0"/>
    <x v="0"/>
    <x v="10"/>
    <b v="1"/>
    <x v="0"/>
    <m/>
    <n v="480000"/>
    <n v="490000"/>
    <n v="5.2999999999999999E-2"/>
    <s v="unit"/>
    <x v="13"/>
    <x v="3"/>
  </r>
  <r>
    <s v="A111080490"/>
    <s v="Passenger cars, Vans, Trucks, Buses, Trailers"/>
    <s v="Electric vehicle"/>
    <s v="Lead"/>
    <n v="0"/>
    <s v="apart"/>
    <x v="0"/>
    <x v="0"/>
    <x v="10"/>
    <b v="1"/>
    <x v="0"/>
    <m/>
    <n v="490000"/>
    <n v="500000"/>
    <n v="5.2999999999999999E-2"/>
    <s v="unit"/>
    <x v="13"/>
    <x v="3"/>
  </r>
  <r>
    <s v="A111080500"/>
    <s v="Passenger cars, Vans, Trucks, Buses, Trailers"/>
    <s v="Electric vehicle"/>
    <s v="Lead"/>
    <n v="0"/>
    <s v="apart"/>
    <x v="0"/>
    <x v="0"/>
    <x v="10"/>
    <b v="1"/>
    <x v="0"/>
    <m/>
    <n v="500000"/>
    <n v="510000"/>
    <n v="5.2999999999999999E-2"/>
    <s v="unit"/>
    <x v="13"/>
    <x v="3"/>
  </r>
  <r>
    <s v="A111080510"/>
    <s v="Passenger cars, Vans, Trucks, Buses, Trailers"/>
    <s v="Electric vehicle"/>
    <s v="Lead"/>
    <n v="0"/>
    <s v="apart"/>
    <x v="0"/>
    <x v="0"/>
    <x v="10"/>
    <b v="1"/>
    <x v="0"/>
    <m/>
    <n v="510000"/>
    <n v="520000"/>
    <n v="5.2999999999999999E-2"/>
    <s v="unit"/>
    <x v="13"/>
    <x v="3"/>
  </r>
  <r>
    <s v="A111080520"/>
    <s v="Passenger cars, Vans, Trucks, Buses, Trailers"/>
    <s v="Electric vehicle"/>
    <s v="Lead"/>
    <n v="0"/>
    <s v="apart"/>
    <x v="0"/>
    <x v="0"/>
    <x v="10"/>
    <b v="1"/>
    <x v="0"/>
    <m/>
    <n v="520000.01"/>
    <n v="999999999"/>
    <n v="5.2999999999999999E-2"/>
    <s v="unit"/>
    <x v="0"/>
    <x v="0"/>
  </r>
  <r>
    <s v="A111099999"/>
    <s v="Other Battery"/>
    <n v="0"/>
    <s v="Lead"/>
    <s v="Possible I/P if between 3 &amp; 5"/>
    <s v="apart"/>
    <x v="2"/>
    <x v="0"/>
    <x v="10"/>
    <b v="1"/>
    <x v="0"/>
    <s v="FROM 105 KG TO ..."/>
    <n v="105000.01"/>
    <n v="999999999"/>
    <n v="5.2999999999999999E-2"/>
    <s v="unit"/>
    <x v="29"/>
    <x v="0"/>
  </r>
  <r>
    <s v="A111233334"/>
    <s v="E-bikes &amp; Speed Pedelecs"/>
    <s v="Light means of transport"/>
    <s v="Lead"/>
    <n v="0"/>
    <s v="apart"/>
    <x v="5"/>
    <x v="0"/>
    <x v="10"/>
    <b v="1"/>
    <x v="0"/>
    <m/>
    <n v="1000.01"/>
    <n v="3000"/>
    <n v="5.2999999999999999E-2"/>
    <s v="unit"/>
    <x v="28"/>
    <x v="0"/>
  </r>
  <r>
    <s v="A111233335"/>
    <s v="E-bikes &amp; Speed Pedelecs"/>
    <s v="Light means of transport"/>
    <s v="Lead"/>
    <n v="0"/>
    <s v="apart"/>
    <x v="5"/>
    <x v="0"/>
    <x v="10"/>
    <b v="1"/>
    <x v="0"/>
    <m/>
    <n v="3000.01"/>
    <n v="8000"/>
    <n v="5.2999999999999999E-2"/>
    <s v="unit"/>
    <x v="28"/>
    <x v="0"/>
  </r>
  <r>
    <s v="A112010030"/>
    <n v="0"/>
    <n v="0"/>
    <n v="0"/>
    <s v="To be removed"/>
    <s v="apart"/>
    <x v="2"/>
    <x v="0"/>
    <x v="11"/>
    <b v="1"/>
    <x v="2"/>
    <s v="AA"/>
    <n v="15"/>
    <n v="20"/>
    <n v="5.2999999999999999E-2"/>
    <s v="unit"/>
    <x v="13"/>
    <x v="3"/>
  </r>
  <r>
    <s v="A112010040"/>
    <n v="0"/>
    <n v="0"/>
    <n v="0"/>
    <s v="To be removed"/>
    <s v="apart"/>
    <x v="2"/>
    <x v="0"/>
    <x v="11"/>
    <b v="1"/>
    <x v="2"/>
    <s v="AAA"/>
    <n v="6"/>
    <n v="8"/>
    <n v="5.2999999999999999E-2"/>
    <s v="unit"/>
    <x v="13"/>
    <x v="3"/>
  </r>
  <r>
    <s v="A112035000"/>
    <s v="#CALC!"/>
    <s v="#CALC!"/>
    <s v="#CALC!"/>
    <s v="#CALC!"/>
    <s v="apart"/>
    <x v="2"/>
    <x v="0"/>
    <x v="11"/>
    <b v="1"/>
    <x v="3"/>
    <m/>
    <n v="0"/>
    <n v="5"/>
    <n v="5.2999999999999999E-2"/>
    <s v="unit"/>
    <x v="13"/>
    <x v="3"/>
  </r>
  <r>
    <s v="A112035010"/>
    <s v="#CALC!"/>
    <s v="#CALC!"/>
    <s v="#CALC!"/>
    <s v="#CALC!"/>
    <s v="apart"/>
    <x v="2"/>
    <x v="0"/>
    <x v="11"/>
    <b v="1"/>
    <x v="3"/>
    <m/>
    <n v="5"/>
    <n v="10"/>
    <n v="5.2999999999999999E-2"/>
    <s v="unit"/>
    <x v="13"/>
    <x v="3"/>
  </r>
  <r>
    <s v="A112035020"/>
    <s v="#CALC!"/>
    <s v="#CALC!"/>
    <s v="#CALC!"/>
    <s v="#CALC!"/>
    <s v="apart"/>
    <x v="2"/>
    <x v="0"/>
    <x v="11"/>
    <b v="1"/>
    <x v="3"/>
    <m/>
    <n v="10"/>
    <n v="15"/>
    <n v="5.2999999999999999E-2"/>
    <s v="unit"/>
    <x v="13"/>
    <x v="3"/>
  </r>
  <r>
    <s v="A112035030"/>
    <s v="#CALC!"/>
    <s v="#CALC!"/>
    <s v="#CALC!"/>
    <s v="#CALC!"/>
    <s v="apart"/>
    <x v="2"/>
    <x v="0"/>
    <x v="11"/>
    <b v="1"/>
    <x v="3"/>
    <m/>
    <n v="15"/>
    <n v="20"/>
    <n v="5.2999999999999999E-2"/>
    <s v="unit"/>
    <x v="13"/>
    <x v="3"/>
  </r>
  <r>
    <s v="A112035040"/>
    <s v="#CALC!"/>
    <s v="#CALC!"/>
    <s v="#CALC!"/>
    <s v="#CALC!"/>
    <s v="apart"/>
    <x v="2"/>
    <x v="0"/>
    <x v="11"/>
    <b v="1"/>
    <x v="3"/>
    <m/>
    <n v="20"/>
    <n v="30"/>
    <n v="5.2999999999999999E-2"/>
    <s v="unit"/>
    <x v="13"/>
    <x v="3"/>
  </r>
  <r>
    <s v="A112035050"/>
    <s v="#CALC!"/>
    <s v="#CALC!"/>
    <s v="#CALC!"/>
    <s v="#CALC!"/>
    <s v="apart"/>
    <x v="2"/>
    <x v="0"/>
    <x v="11"/>
    <b v="1"/>
    <x v="3"/>
    <m/>
    <n v="30"/>
    <n v="40"/>
    <n v="5.2999999999999999E-2"/>
    <s v="unit"/>
    <x v="13"/>
    <x v="3"/>
  </r>
  <r>
    <s v="A112035060"/>
    <s v="#CALC!"/>
    <s v="#CALC!"/>
    <s v="#CALC!"/>
    <s v="#CALC!"/>
    <s v="apart"/>
    <x v="2"/>
    <x v="0"/>
    <x v="11"/>
    <b v="1"/>
    <x v="3"/>
    <m/>
    <n v="40"/>
    <n v="50"/>
    <n v="5.2999999999999999E-2"/>
    <s v="unit"/>
    <x v="13"/>
    <x v="3"/>
  </r>
  <r>
    <s v="A201000500"/>
    <s v=""/>
    <s v=""/>
    <s v=""/>
    <s v=""/>
    <s v="apart"/>
    <x v="2"/>
    <x v="186"/>
    <x v="2"/>
    <b v="0"/>
    <x v="2"/>
    <m/>
    <n v="20"/>
    <n v="25"/>
    <n v="5.2999999999999999E-2"/>
    <s v="unit"/>
    <x v="16"/>
    <x v="2"/>
  </r>
  <r>
    <s v="A201010100"/>
    <s v=""/>
    <s v=""/>
    <s v=""/>
    <s v=""/>
    <s v="apart"/>
    <x v="2"/>
    <x v="187"/>
    <x v="2"/>
    <b v="0"/>
    <x v="2"/>
    <s v="PP9"/>
    <n v="370"/>
    <n v="420"/>
    <n v="5.2999999999999999E-2"/>
    <s v="unit"/>
    <x v="7"/>
    <x v="2"/>
  </r>
  <r>
    <s v="A201011250"/>
    <s v=""/>
    <s v=""/>
    <s v=""/>
    <s v=""/>
    <s v="apart"/>
    <x v="2"/>
    <x v="188"/>
    <x v="2"/>
    <b v="0"/>
    <x v="2"/>
    <m/>
    <n v="795"/>
    <n v="795"/>
    <n v="5.2999999999999999E-2"/>
    <s v="unit"/>
    <x v="13"/>
    <x v="3"/>
  </r>
  <r>
    <s v="A201011260"/>
    <s v=""/>
    <s v=""/>
    <s v=""/>
    <s v=""/>
    <s v="apart"/>
    <x v="2"/>
    <x v="188"/>
    <x v="2"/>
    <b v="0"/>
    <x v="2"/>
    <m/>
    <n v="790"/>
    <n v="790"/>
    <n v="5.2999999999999999E-2"/>
    <s v="unit"/>
    <x v="13"/>
    <x v="3"/>
  </r>
  <r>
    <s v="A201011270"/>
    <s v=""/>
    <s v=""/>
    <s v=""/>
    <s v=""/>
    <s v="apart"/>
    <x v="2"/>
    <x v="189"/>
    <x v="2"/>
    <b v="0"/>
    <x v="2"/>
    <m/>
    <n v="333"/>
    <n v="333"/>
    <n v="5.2999999999999999E-2"/>
    <s v="unit"/>
    <x v="13"/>
    <x v="3"/>
  </r>
  <r>
    <s v="A201011280"/>
    <s v=""/>
    <s v=""/>
    <s v=""/>
    <s v=""/>
    <s v="apart"/>
    <x v="2"/>
    <x v="189"/>
    <x v="2"/>
    <b v="0"/>
    <x v="2"/>
    <m/>
    <n v="310"/>
    <n v="310"/>
    <n v="5.2999999999999999E-2"/>
    <s v="unit"/>
    <x v="13"/>
    <x v="3"/>
  </r>
  <r>
    <s v="A201011290"/>
    <s v=""/>
    <s v=""/>
    <s v=""/>
    <s v=""/>
    <s v="apart"/>
    <x v="2"/>
    <x v="190"/>
    <x v="2"/>
    <b v="0"/>
    <x v="2"/>
    <m/>
    <n v="250"/>
    <n v="250"/>
    <n v="5.2999999999999999E-2"/>
    <s v="unit"/>
    <x v="13"/>
    <x v="3"/>
  </r>
  <r>
    <s v="A201011300"/>
    <s v=""/>
    <s v=""/>
    <s v=""/>
    <s v=""/>
    <s v="apart"/>
    <x v="2"/>
    <x v="191"/>
    <x v="2"/>
    <b v="0"/>
    <x v="2"/>
    <m/>
    <n v="194"/>
    <n v="194"/>
    <n v="5.2999999999999999E-2"/>
    <s v="unit"/>
    <x v="7"/>
    <x v="2"/>
  </r>
  <r>
    <s v="A201013100"/>
    <s v=""/>
    <s v=""/>
    <s v=""/>
    <s v=""/>
    <s v="apart"/>
    <x v="2"/>
    <x v="192"/>
    <x v="2"/>
    <b v="0"/>
    <x v="2"/>
    <m/>
    <n v="1.724"/>
    <n v="1.724"/>
    <n v="5.2999999999999999E-2"/>
    <s v="unit"/>
    <x v="13"/>
    <x v="3"/>
  </r>
  <r>
    <s v="A201020010"/>
    <n v="0"/>
    <n v="0"/>
    <n v="0"/>
    <n v="0"/>
    <s v="apart"/>
    <x v="2"/>
    <x v="0"/>
    <x v="2"/>
    <b v="0"/>
    <x v="2"/>
    <m/>
    <n v="24"/>
    <n v="24"/>
    <n v="5.2999999999999999E-2"/>
    <s v="unit"/>
    <x v="14"/>
    <x v="2"/>
  </r>
  <r>
    <s v="A201020020"/>
    <n v="0"/>
    <s v="Portable"/>
    <s v="Zinc-Carbon"/>
    <s v="Button als &lt; 10 g"/>
    <s v="apart"/>
    <x v="2"/>
    <x v="0"/>
    <x v="2"/>
    <b v="0"/>
    <x v="2"/>
    <m/>
    <n v="0"/>
    <n v="10"/>
    <n v="5.2999999999999999E-2"/>
    <s v="unit"/>
    <x v="21"/>
    <x v="2"/>
  </r>
  <r>
    <s v="A201020030"/>
    <n v="0"/>
    <s v="Portable"/>
    <s v="Zinc-Carbon"/>
    <s v="Button als &lt; 10 g"/>
    <s v="apart"/>
    <x v="2"/>
    <x v="0"/>
    <x v="2"/>
    <b v="0"/>
    <x v="2"/>
    <m/>
    <n v="10"/>
    <n v="20"/>
    <n v="5.2999999999999999E-2"/>
    <s v="unit"/>
    <x v="21"/>
    <x v="2"/>
  </r>
  <r>
    <s v="A201025500"/>
    <s v="Other Battery"/>
    <n v="0"/>
    <s v="Zinc-Carbon"/>
    <s v="Possible I/P if between 3 &amp; 5"/>
    <s v="apart"/>
    <x v="2"/>
    <x v="0"/>
    <x v="2"/>
    <b v="0"/>
    <x v="0"/>
    <m/>
    <n v="3500"/>
    <n v="4000"/>
    <n v="5.2999999999999999E-2"/>
    <s v="unit"/>
    <x v="2"/>
    <x v="0"/>
  </r>
  <r>
    <s v="A202025040"/>
    <s v="#CALC!"/>
    <s v="#CALC!"/>
    <s v="#CALC!"/>
    <s v="#CALC!"/>
    <s v="apart"/>
    <x v="2"/>
    <x v="0"/>
    <x v="3"/>
    <b v="0"/>
    <x v="3"/>
    <m/>
    <n v="20"/>
    <n v="30"/>
    <n v="5.2999999999999999E-2"/>
    <s v="unit"/>
    <x v="2"/>
    <x v="2"/>
  </r>
  <r>
    <s v="A202025050"/>
    <s v="#CALC!"/>
    <s v="#CALC!"/>
    <s v="#CALC!"/>
    <s v="#CALC!"/>
    <s v="apart"/>
    <x v="2"/>
    <x v="0"/>
    <x v="3"/>
    <b v="0"/>
    <x v="3"/>
    <m/>
    <n v="30"/>
    <n v="40"/>
    <n v="5.2999999999999999E-2"/>
    <s v="unit"/>
    <x v="2"/>
    <x v="2"/>
  </r>
  <r>
    <s v="A202025060"/>
    <s v="#CALC!"/>
    <s v="#CALC!"/>
    <s v="#CALC!"/>
    <s v="#CALC!"/>
    <s v="apart"/>
    <x v="2"/>
    <x v="0"/>
    <x v="3"/>
    <b v="0"/>
    <x v="3"/>
    <m/>
    <n v="40"/>
    <n v="50"/>
    <n v="5.2999999999999999E-2"/>
    <s v="unit"/>
    <x v="2"/>
    <x v="2"/>
  </r>
  <r>
    <s v="A202025070"/>
    <s v="#CALC!"/>
    <s v="#CALC!"/>
    <s v="#CALC!"/>
    <s v="#CALC!"/>
    <s v="apart"/>
    <x v="2"/>
    <x v="0"/>
    <x v="3"/>
    <b v="0"/>
    <x v="3"/>
    <m/>
    <n v="50"/>
    <n v="60"/>
    <n v="5.2999999999999999E-2"/>
    <s v="unit"/>
    <x v="2"/>
    <x v="2"/>
  </r>
  <r>
    <s v="A202025080"/>
    <s v="#CALC!"/>
    <s v="#CALC!"/>
    <s v="#CALC!"/>
    <s v="#CALC!"/>
    <s v="apart"/>
    <x v="2"/>
    <x v="0"/>
    <x v="3"/>
    <b v="0"/>
    <x v="3"/>
    <m/>
    <n v="60"/>
    <n v="70"/>
    <n v="5.2999999999999999E-2"/>
    <s v="unit"/>
    <x v="2"/>
    <x v="3"/>
  </r>
  <r>
    <s v="A202025090"/>
    <s v="#CALC!"/>
    <s v="#CALC!"/>
    <s v="#CALC!"/>
    <s v="#CALC!"/>
    <s v="apart"/>
    <x v="2"/>
    <x v="0"/>
    <x v="3"/>
    <b v="0"/>
    <x v="3"/>
    <m/>
    <n v="70"/>
    <n v="80"/>
    <n v="5.2999999999999999E-2"/>
    <s v="unit"/>
    <x v="2"/>
    <x v="2"/>
  </r>
  <r>
    <s v="A202025100"/>
    <s v="#CALC!"/>
    <s v="#CALC!"/>
    <s v="#CALC!"/>
    <s v="#CALC!"/>
    <s v="apart"/>
    <x v="2"/>
    <x v="0"/>
    <x v="3"/>
    <b v="0"/>
    <x v="3"/>
    <m/>
    <n v="80"/>
    <n v="90"/>
    <n v="5.2999999999999999E-2"/>
    <s v="unit"/>
    <x v="2"/>
    <x v="3"/>
  </r>
  <r>
    <s v="A202025110"/>
    <s v="#CALC!"/>
    <s v="#CALC!"/>
    <s v="#CALC!"/>
    <s v="#CALC!"/>
    <s v="apart"/>
    <x v="2"/>
    <x v="0"/>
    <x v="3"/>
    <b v="0"/>
    <x v="3"/>
    <m/>
    <n v="90"/>
    <n v="100"/>
    <n v="5.2999999999999999E-2"/>
    <s v="unit"/>
    <x v="2"/>
    <x v="2"/>
  </r>
  <r>
    <s v="A202025120"/>
    <s v="#CALC!"/>
    <s v="#CALC!"/>
    <s v="#CALC!"/>
    <s v="#CALC!"/>
    <s v="apart"/>
    <x v="2"/>
    <x v="0"/>
    <x v="3"/>
    <b v="0"/>
    <x v="3"/>
    <m/>
    <n v="100"/>
    <n v="110"/>
    <n v="5.2999999999999999E-2"/>
    <s v="unit"/>
    <x v="2"/>
    <x v="2"/>
  </r>
  <r>
    <s v="A202025125"/>
    <s v="#CALC!"/>
    <s v="#CALC!"/>
    <s v="#CALC!"/>
    <s v="#CALC!"/>
    <s v="apart"/>
    <x v="2"/>
    <x v="0"/>
    <x v="3"/>
    <b v="0"/>
    <x v="3"/>
    <m/>
    <n v="110"/>
    <n v="120"/>
    <n v="5.2999999999999999E-2"/>
    <s v="unit"/>
    <x v="2"/>
    <x v="3"/>
  </r>
  <r>
    <s v="A202025130"/>
    <s v="#CALC!"/>
    <s v="#CALC!"/>
    <s v="#CALC!"/>
    <s v="#CALC!"/>
    <s v="apart"/>
    <x v="2"/>
    <x v="0"/>
    <x v="3"/>
    <b v="0"/>
    <x v="3"/>
    <m/>
    <n v="120"/>
    <n v="130"/>
    <n v="5.2999999999999999E-2"/>
    <s v="unit"/>
    <x v="2"/>
    <x v="2"/>
  </r>
  <r>
    <s v="A202025140"/>
    <s v="#CALC!"/>
    <s v="#CALC!"/>
    <s v="#CALC!"/>
    <s v="#CALC!"/>
    <s v="apart"/>
    <x v="2"/>
    <x v="0"/>
    <x v="3"/>
    <b v="0"/>
    <x v="3"/>
    <m/>
    <n v="130"/>
    <n v="140"/>
    <n v="5.2999999999999999E-2"/>
    <s v="unit"/>
    <x v="2"/>
    <x v="2"/>
  </r>
  <r>
    <s v="A202025150"/>
    <s v="#CALC!"/>
    <s v="#CALC!"/>
    <s v="#CALC!"/>
    <s v="#CALC!"/>
    <s v="apart"/>
    <x v="2"/>
    <x v="0"/>
    <x v="3"/>
    <b v="0"/>
    <x v="3"/>
    <m/>
    <n v="140"/>
    <n v="150"/>
    <n v="5.2999999999999999E-2"/>
    <s v="unit"/>
    <x v="2"/>
    <x v="2"/>
  </r>
  <r>
    <s v="A202025160"/>
    <s v="#CALC!"/>
    <s v="#CALC!"/>
    <s v="#CALC!"/>
    <s v="#CALC!"/>
    <s v="apart"/>
    <x v="2"/>
    <x v="0"/>
    <x v="3"/>
    <b v="0"/>
    <x v="3"/>
    <m/>
    <n v="150"/>
    <n v="160"/>
    <n v="5.2999999999999999E-2"/>
    <s v="unit"/>
    <x v="2"/>
    <x v="2"/>
  </r>
  <r>
    <s v="A202025170"/>
    <s v="#CALC!"/>
    <s v="#CALC!"/>
    <s v="#CALC!"/>
    <s v="#CALC!"/>
    <s v="apart"/>
    <x v="2"/>
    <x v="0"/>
    <x v="3"/>
    <b v="0"/>
    <x v="3"/>
    <m/>
    <n v="160"/>
    <n v="170"/>
    <n v="5.2999999999999999E-2"/>
    <s v="unit"/>
    <x v="2"/>
    <x v="3"/>
  </r>
  <r>
    <s v="A202025180"/>
    <s v="#CALC!"/>
    <s v="#CALC!"/>
    <s v="#CALC!"/>
    <s v="#CALC!"/>
    <s v="apart"/>
    <x v="2"/>
    <x v="0"/>
    <x v="3"/>
    <b v="0"/>
    <x v="3"/>
    <m/>
    <n v="170"/>
    <n v="180"/>
    <n v="5.2999999999999999E-2"/>
    <s v="unit"/>
    <x v="2"/>
    <x v="2"/>
  </r>
  <r>
    <s v="A202025190"/>
    <s v="#CALC!"/>
    <s v="#CALC!"/>
    <s v="#CALC!"/>
    <s v="#CALC!"/>
    <s v="apart"/>
    <x v="2"/>
    <x v="0"/>
    <x v="3"/>
    <b v="0"/>
    <x v="3"/>
    <m/>
    <n v="180"/>
    <n v="190"/>
    <n v="5.2999999999999999E-2"/>
    <s v="unit"/>
    <x v="2"/>
    <x v="3"/>
  </r>
  <r>
    <s v="A202025200"/>
    <s v="#CALC!"/>
    <s v="#CALC!"/>
    <s v="#CALC!"/>
    <s v="#CALC!"/>
    <s v="apart"/>
    <x v="2"/>
    <x v="0"/>
    <x v="3"/>
    <b v="0"/>
    <x v="3"/>
    <m/>
    <n v="190"/>
    <n v="200"/>
    <n v="5.2999999999999999E-2"/>
    <s v="unit"/>
    <x v="2"/>
    <x v="2"/>
  </r>
  <r>
    <s v="A202025210"/>
    <s v="#CALC!"/>
    <s v="#CALC!"/>
    <s v="#CALC!"/>
    <s v="#CALC!"/>
    <s v="apart"/>
    <x v="2"/>
    <x v="0"/>
    <x v="3"/>
    <b v="0"/>
    <x v="3"/>
    <m/>
    <n v="200"/>
    <n v="220"/>
    <n v="5.2999999999999999E-2"/>
    <s v="unit"/>
    <x v="2"/>
    <x v="2"/>
  </r>
  <r>
    <s v="A202025220"/>
    <s v="#CALC!"/>
    <s v="#CALC!"/>
    <s v="#CALC!"/>
    <s v="#CALC!"/>
    <s v="apart"/>
    <x v="2"/>
    <x v="0"/>
    <x v="3"/>
    <b v="0"/>
    <x v="3"/>
    <m/>
    <n v="220"/>
    <n v="240"/>
    <n v="5.2999999999999999E-2"/>
    <s v="unit"/>
    <x v="2"/>
    <x v="2"/>
  </r>
  <r>
    <s v="A202025230"/>
    <s v="#CALC!"/>
    <s v="#CALC!"/>
    <s v="#CALC!"/>
    <s v="#CALC!"/>
    <s v="apart"/>
    <x v="2"/>
    <x v="0"/>
    <x v="3"/>
    <b v="0"/>
    <x v="3"/>
    <m/>
    <n v="240"/>
    <n v="260"/>
    <n v="5.2999999999999999E-2"/>
    <s v="unit"/>
    <x v="2"/>
    <x v="2"/>
  </r>
  <r>
    <s v="A202025240"/>
    <s v="#CALC!"/>
    <s v="#CALC!"/>
    <s v="#CALC!"/>
    <s v="#CALC!"/>
    <s v="apart"/>
    <x v="2"/>
    <x v="0"/>
    <x v="3"/>
    <b v="0"/>
    <x v="3"/>
    <m/>
    <n v="260"/>
    <n v="280"/>
    <n v="5.2999999999999999E-2"/>
    <s v="unit"/>
    <x v="2"/>
    <x v="3"/>
  </r>
  <r>
    <s v="A202025250"/>
    <s v="#CALC!"/>
    <s v="#CALC!"/>
    <s v="#CALC!"/>
    <s v="#CALC!"/>
    <s v="apart"/>
    <x v="2"/>
    <x v="0"/>
    <x v="3"/>
    <b v="0"/>
    <x v="3"/>
    <m/>
    <n v="280"/>
    <n v="300"/>
    <n v="5.2999999999999999E-2"/>
    <s v="unit"/>
    <x v="2"/>
    <x v="2"/>
  </r>
  <r>
    <s v="A202025260"/>
    <s v="#CALC!"/>
    <s v="#CALC!"/>
    <s v="#CALC!"/>
    <s v="#CALC!"/>
    <s v="apart"/>
    <x v="2"/>
    <x v="0"/>
    <x v="3"/>
    <b v="0"/>
    <x v="3"/>
    <m/>
    <n v="300"/>
    <n v="320"/>
    <n v="5.2999999999999999E-2"/>
    <s v="unit"/>
    <x v="2"/>
    <x v="3"/>
  </r>
  <r>
    <s v="A202025270"/>
    <s v="#CALC!"/>
    <s v="#CALC!"/>
    <s v="#CALC!"/>
    <s v="#CALC!"/>
    <s v="apart"/>
    <x v="2"/>
    <x v="0"/>
    <x v="3"/>
    <b v="0"/>
    <x v="3"/>
    <m/>
    <n v="320"/>
    <n v="340"/>
    <n v="5.2999999999999999E-2"/>
    <s v="unit"/>
    <x v="2"/>
    <x v="2"/>
  </r>
  <r>
    <s v="A202025280"/>
    <s v="#CALC!"/>
    <s v="#CALC!"/>
    <s v="#CALC!"/>
    <s v="#CALC!"/>
    <s v="apart"/>
    <x v="2"/>
    <x v="0"/>
    <x v="3"/>
    <b v="0"/>
    <x v="3"/>
    <m/>
    <n v="340"/>
    <n v="360"/>
    <n v="5.2999999999999999E-2"/>
    <s v="unit"/>
    <x v="2"/>
    <x v="3"/>
  </r>
  <r>
    <s v="A202025290"/>
    <s v="#CALC!"/>
    <s v="#CALC!"/>
    <s v="#CALC!"/>
    <s v="#CALC!"/>
    <s v="apart"/>
    <x v="2"/>
    <x v="0"/>
    <x v="3"/>
    <b v="0"/>
    <x v="3"/>
    <m/>
    <n v="360"/>
    <n v="380"/>
    <n v="5.2999999999999999E-2"/>
    <s v="unit"/>
    <x v="2"/>
    <x v="3"/>
  </r>
  <r>
    <s v="A202025300"/>
    <s v="#CALC!"/>
    <s v="#CALC!"/>
    <s v="#CALC!"/>
    <s v="#CALC!"/>
    <s v="apart"/>
    <x v="2"/>
    <x v="0"/>
    <x v="3"/>
    <b v="0"/>
    <x v="3"/>
    <m/>
    <n v="380"/>
    <n v="400"/>
    <n v="5.2999999999999999E-2"/>
    <s v="unit"/>
    <x v="2"/>
    <x v="2"/>
  </r>
  <r>
    <s v="A202025310"/>
    <s v="#CALC!"/>
    <s v="#CALC!"/>
    <s v="#CALC!"/>
    <s v="#CALC!"/>
    <s v="apart"/>
    <x v="2"/>
    <x v="0"/>
    <x v="3"/>
    <b v="0"/>
    <x v="3"/>
    <m/>
    <n v="400"/>
    <n v="420"/>
    <n v="5.2999999999999999E-2"/>
    <s v="unit"/>
    <x v="2"/>
    <x v="2"/>
  </r>
  <r>
    <s v="A202025320"/>
    <s v="#CALC!"/>
    <s v="#CALC!"/>
    <s v="#CALC!"/>
    <s v="#CALC!"/>
    <s v="apart"/>
    <x v="2"/>
    <x v="0"/>
    <x v="3"/>
    <b v="0"/>
    <x v="3"/>
    <m/>
    <n v="420"/>
    <n v="440"/>
    <n v="5.2999999999999999E-2"/>
    <s v="unit"/>
    <x v="2"/>
    <x v="3"/>
  </r>
  <r>
    <s v="A202025330"/>
    <s v="#CALC!"/>
    <s v="#CALC!"/>
    <s v="#CALC!"/>
    <s v="#CALC!"/>
    <s v="apart"/>
    <x v="2"/>
    <x v="0"/>
    <x v="3"/>
    <b v="0"/>
    <x v="3"/>
    <m/>
    <n v="440"/>
    <n v="460"/>
    <n v="5.2999999999999999E-2"/>
    <s v="unit"/>
    <x v="2"/>
    <x v="2"/>
  </r>
  <r>
    <s v="A202025340"/>
    <s v="#CALC!"/>
    <s v="#CALC!"/>
    <s v="#CALC!"/>
    <s v="#CALC!"/>
    <s v="apart"/>
    <x v="2"/>
    <x v="0"/>
    <x v="3"/>
    <b v="0"/>
    <x v="3"/>
    <m/>
    <n v="460"/>
    <n v="480"/>
    <n v="5.2999999999999999E-2"/>
    <s v="unit"/>
    <x v="2"/>
    <x v="3"/>
  </r>
  <r>
    <s v="A202025350"/>
    <s v="#CALC!"/>
    <s v="#CALC!"/>
    <s v="#CALC!"/>
    <s v="#CALC!"/>
    <s v="apart"/>
    <x v="2"/>
    <x v="0"/>
    <x v="3"/>
    <b v="0"/>
    <x v="3"/>
    <m/>
    <n v="480"/>
    <n v="500"/>
    <n v="5.2999999999999999E-2"/>
    <s v="unit"/>
    <x v="2"/>
    <x v="2"/>
  </r>
  <r>
    <s v="A202025360"/>
    <s v="#CALC!"/>
    <s v="#CALC!"/>
    <s v="#CALC!"/>
    <s v="#CALC!"/>
    <s v="apart"/>
    <x v="2"/>
    <x v="0"/>
    <x v="3"/>
    <b v="0"/>
    <x v="3"/>
    <m/>
    <n v="500"/>
    <n v="520"/>
    <n v="5.2999999999999999E-2"/>
    <s v="unit"/>
    <x v="2"/>
    <x v="3"/>
  </r>
  <r>
    <s v="A202025370"/>
    <s v="#CALC!"/>
    <s v="#CALC!"/>
    <s v="#CALC!"/>
    <s v="#CALC!"/>
    <s v="apart"/>
    <x v="2"/>
    <x v="0"/>
    <x v="3"/>
    <b v="0"/>
    <x v="3"/>
    <m/>
    <n v="520"/>
    <n v="540"/>
    <n v="5.2999999999999999E-2"/>
    <s v="unit"/>
    <x v="2"/>
    <x v="3"/>
  </r>
  <r>
    <s v="A202025380"/>
    <s v="#CALC!"/>
    <s v="#CALC!"/>
    <s v="#CALC!"/>
    <s v="#CALC!"/>
    <s v="apart"/>
    <x v="2"/>
    <x v="0"/>
    <x v="3"/>
    <b v="0"/>
    <x v="3"/>
    <m/>
    <n v="540"/>
    <n v="560"/>
    <n v="5.2999999999999999E-2"/>
    <s v="unit"/>
    <x v="2"/>
    <x v="2"/>
  </r>
  <r>
    <s v="A202025390"/>
    <s v="#CALC!"/>
    <s v="#CALC!"/>
    <s v="#CALC!"/>
    <s v="#CALC!"/>
    <s v="apart"/>
    <x v="2"/>
    <x v="0"/>
    <x v="3"/>
    <b v="0"/>
    <x v="3"/>
    <m/>
    <n v="560"/>
    <n v="580"/>
    <n v="5.2999999999999999E-2"/>
    <s v="unit"/>
    <x v="2"/>
    <x v="3"/>
  </r>
  <r>
    <s v="A202025400"/>
    <s v="#CALC!"/>
    <s v="#CALC!"/>
    <s v="#CALC!"/>
    <s v="#CALC!"/>
    <s v="apart"/>
    <x v="2"/>
    <x v="0"/>
    <x v="3"/>
    <b v="0"/>
    <x v="3"/>
    <m/>
    <n v="580"/>
    <n v="600"/>
    <n v="5.2999999999999999E-2"/>
    <s v="unit"/>
    <x v="2"/>
    <x v="2"/>
  </r>
  <r>
    <s v="A202025410"/>
    <s v="#CALC!"/>
    <s v="#CALC!"/>
    <s v="#CALC!"/>
    <s v="#CALC!"/>
    <s v="apart"/>
    <x v="2"/>
    <x v="0"/>
    <x v="3"/>
    <b v="0"/>
    <x v="3"/>
    <m/>
    <n v="600"/>
    <n v="620"/>
    <n v="5.2999999999999999E-2"/>
    <s v="unit"/>
    <x v="2"/>
    <x v="3"/>
  </r>
  <r>
    <s v="A202025420"/>
    <s v="#CALC!"/>
    <s v="#CALC!"/>
    <s v="#CALC!"/>
    <s v="#CALC!"/>
    <s v="apart"/>
    <x v="2"/>
    <x v="0"/>
    <x v="3"/>
    <b v="0"/>
    <x v="3"/>
    <m/>
    <n v="620"/>
    <n v="640"/>
    <n v="5.2999999999999999E-2"/>
    <s v="unit"/>
    <x v="2"/>
    <x v="2"/>
  </r>
  <r>
    <s v="A202025430"/>
    <s v="#CALC!"/>
    <s v="#CALC!"/>
    <s v="#CALC!"/>
    <s v="#CALC!"/>
    <s v="apart"/>
    <x v="2"/>
    <x v="0"/>
    <x v="3"/>
    <b v="0"/>
    <x v="3"/>
    <m/>
    <n v="640"/>
    <n v="660"/>
    <n v="5.2999999999999999E-2"/>
    <s v="unit"/>
    <x v="2"/>
    <x v="2"/>
  </r>
  <r>
    <s v="A202025440"/>
    <s v="#CALC!"/>
    <s v="#CALC!"/>
    <s v="#CALC!"/>
    <s v="#CALC!"/>
    <s v="apart"/>
    <x v="2"/>
    <x v="0"/>
    <x v="3"/>
    <b v="0"/>
    <x v="3"/>
    <m/>
    <n v="660"/>
    <n v="680"/>
    <n v="5.2999999999999999E-2"/>
    <s v="unit"/>
    <x v="2"/>
    <x v="3"/>
  </r>
  <r>
    <s v="A202025450"/>
    <s v="#CALC!"/>
    <s v="#CALC!"/>
    <s v="#CALC!"/>
    <s v="#CALC!"/>
    <s v="apart"/>
    <x v="2"/>
    <x v="0"/>
    <x v="3"/>
    <b v="0"/>
    <x v="3"/>
    <m/>
    <n v="680"/>
    <n v="700"/>
    <n v="5.2999999999999999E-2"/>
    <s v="unit"/>
    <x v="2"/>
    <x v="0"/>
  </r>
  <r>
    <s v="A202025460"/>
    <s v="#CALC!"/>
    <s v="#CALC!"/>
    <s v="#CALC!"/>
    <s v="#CALC!"/>
    <s v="apart"/>
    <x v="2"/>
    <x v="0"/>
    <x v="3"/>
    <b v="0"/>
    <x v="3"/>
    <m/>
    <n v="700"/>
    <n v="720"/>
    <n v="5.2999999999999999E-2"/>
    <s v="unit"/>
    <x v="2"/>
    <x v="3"/>
  </r>
  <r>
    <s v="A202025470"/>
    <s v="#CALC!"/>
    <s v="#CALC!"/>
    <s v="#CALC!"/>
    <s v="#CALC!"/>
    <s v="apart"/>
    <x v="2"/>
    <x v="0"/>
    <x v="3"/>
    <b v="0"/>
    <x v="3"/>
    <m/>
    <n v="720"/>
    <n v="740"/>
    <n v="5.2999999999999999E-2"/>
    <s v="unit"/>
    <x v="2"/>
    <x v="3"/>
  </r>
  <r>
    <s v="A202025480"/>
    <s v="#CALC!"/>
    <s v="#CALC!"/>
    <s v="#CALC!"/>
    <s v="#CALC!"/>
    <s v="apart"/>
    <x v="2"/>
    <x v="0"/>
    <x v="3"/>
    <b v="0"/>
    <x v="3"/>
    <m/>
    <n v="740"/>
    <n v="760"/>
    <n v="5.2999999999999999E-2"/>
    <s v="unit"/>
    <x v="2"/>
    <x v="2"/>
  </r>
  <r>
    <s v="A202025490"/>
    <s v="#CALC!"/>
    <s v="#CALC!"/>
    <s v="#CALC!"/>
    <s v="#CALC!"/>
    <s v="apart"/>
    <x v="2"/>
    <x v="0"/>
    <x v="3"/>
    <b v="0"/>
    <x v="3"/>
    <m/>
    <n v="760"/>
    <n v="780"/>
    <n v="5.2999999999999999E-2"/>
    <s v="unit"/>
    <x v="2"/>
    <x v="2"/>
  </r>
  <r>
    <s v="A202025500"/>
    <s v="#CALC!"/>
    <s v="#CALC!"/>
    <s v="#CALC!"/>
    <s v="#CALC!"/>
    <s v="apart"/>
    <x v="2"/>
    <x v="0"/>
    <x v="3"/>
    <b v="0"/>
    <x v="3"/>
    <m/>
    <n v="780"/>
    <n v="800"/>
    <n v="5.2999999999999999E-2"/>
    <s v="unit"/>
    <x v="2"/>
    <x v="3"/>
  </r>
  <r>
    <s v="A202025510"/>
    <s v="#CALC!"/>
    <s v="#CALC!"/>
    <s v="#CALC!"/>
    <s v="#CALC!"/>
    <s v="apart"/>
    <x v="2"/>
    <x v="0"/>
    <x v="3"/>
    <b v="0"/>
    <x v="3"/>
    <m/>
    <n v="800"/>
    <n v="820"/>
    <n v="5.2999999999999999E-2"/>
    <s v="unit"/>
    <x v="2"/>
    <x v="3"/>
  </r>
  <r>
    <s v="A202025520"/>
    <s v="#CALC!"/>
    <s v="#CALC!"/>
    <s v="#CALC!"/>
    <s v="#CALC!"/>
    <s v="apart"/>
    <x v="2"/>
    <x v="0"/>
    <x v="3"/>
    <b v="0"/>
    <x v="3"/>
    <m/>
    <n v="820"/>
    <n v="840"/>
    <n v="5.2999999999999999E-2"/>
    <s v="unit"/>
    <x v="2"/>
    <x v="0"/>
  </r>
  <r>
    <s v="A202025530"/>
    <s v="#CALC!"/>
    <s v="#CALC!"/>
    <s v="#CALC!"/>
    <s v="#CALC!"/>
    <s v="apart"/>
    <x v="2"/>
    <x v="0"/>
    <x v="3"/>
    <b v="0"/>
    <x v="3"/>
    <m/>
    <n v="840"/>
    <n v="860"/>
    <n v="5.2999999999999999E-2"/>
    <s v="unit"/>
    <x v="2"/>
    <x v="2"/>
  </r>
  <r>
    <s v="A202025540"/>
    <s v="#CALC!"/>
    <s v="#CALC!"/>
    <s v="#CALC!"/>
    <s v="#CALC!"/>
    <s v="apart"/>
    <x v="2"/>
    <x v="0"/>
    <x v="3"/>
    <b v="0"/>
    <x v="3"/>
    <m/>
    <n v="860"/>
    <n v="880"/>
    <n v="5.2999999999999999E-2"/>
    <s v="unit"/>
    <x v="2"/>
    <x v="3"/>
  </r>
  <r>
    <s v="A202025550"/>
    <s v="#CALC!"/>
    <s v="#CALC!"/>
    <s v="#CALC!"/>
    <s v="#CALC!"/>
    <s v="apart"/>
    <x v="2"/>
    <x v="0"/>
    <x v="3"/>
    <b v="0"/>
    <x v="3"/>
    <m/>
    <n v="880"/>
    <n v="900"/>
    <n v="5.2999999999999999E-2"/>
    <s v="unit"/>
    <x v="2"/>
    <x v="3"/>
  </r>
  <r>
    <s v="A202025560"/>
    <s v="#CALC!"/>
    <s v="#CALC!"/>
    <s v="#CALC!"/>
    <s v="#CALC!"/>
    <s v="apart"/>
    <x v="2"/>
    <x v="0"/>
    <x v="3"/>
    <b v="0"/>
    <x v="3"/>
    <m/>
    <n v="900"/>
    <n v="920"/>
    <n v="5.2999999999999999E-2"/>
    <s v="unit"/>
    <x v="2"/>
    <x v="2"/>
  </r>
  <r>
    <s v="A202025570"/>
    <s v="#CALC!"/>
    <s v="#CALC!"/>
    <s v="#CALC!"/>
    <s v="#CALC!"/>
    <s v="apart"/>
    <x v="2"/>
    <x v="0"/>
    <x v="3"/>
    <b v="0"/>
    <x v="3"/>
    <m/>
    <n v="920"/>
    <n v="940"/>
    <n v="5.2999999999999999E-2"/>
    <s v="unit"/>
    <x v="2"/>
    <x v="3"/>
  </r>
  <r>
    <s v="A202025580"/>
    <s v="#CALC!"/>
    <s v="#CALC!"/>
    <s v="#CALC!"/>
    <s v="#CALC!"/>
    <s v="apart"/>
    <x v="2"/>
    <x v="0"/>
    <x v="3"/>
    <b v="0"/>
    <x v="3"/>
    <m/>
    <n v="940"/>
    <n v="960"/>
    <n v="5.2999999999999999E-2"/>
    <s v="unit"/>
    <x v="2"/>
    <x v="2"/>
  </r>
  <r>
    <s v="A202025590"/>
    <s v="#CALC!"/>
    <s v="#CALC!"/>
    <s v="#CALC!"/>
    <s v="#CALC!"/>
    <s v="apart"/>
    <x v="2"/>
    <x v="0"/>
    <x v="3"/>
    <b v="0"/>
    <x v="3"/>
    <m/>
    <n v="960"/>
    <n v="980"/>
    <n v="5.2999999999999999E-2"/>
    <s v="unit"/>
    <x v="2"/>
    <x v="3"/>
  </r>
  <r>
    <s v="A202025600"/>
    <s v="#CALC!"/>
    <s v="#CALC!"/>
    <s v="#CALC!"/>
    <s v="#CALC!"/>
    <s v="apart"/>
    <x v="2"/>
    <x v="0"/>
    <x v="3"/>
    <b v="0"/>
    <x v="3"/>
    <m/>
    <n v="980"/>
    <n v="1000"/>
    <n v="5.2999999999999999E-2"/>
    <s v="unit"/>
    <x v="2"/>
    <x v="3"/>
  </r>
  <r>
    <s v="A202025610"/>
    <s v="#CALC!"/>
    <s v="#CALC!"/>
    <s v="#CALC!"/>
    <s v="#CALC!"/>
    <s v="apart"/>
    <x v="2"/>
    <x v="0"/>
    <x v="3"/>
    <b v="0"/>
    <x v="3"/>
    <m/>
    <n v="1000"/>
    <n v="1050"/>
    <n v="5.2999999999999999E-2"/>
    <s v="unit"/>
    <x v="2"/>
    <x v="0"/>
  </r>
  <r>
    <s v="A202025620"/>
    <s v="#CALC!"/>
    <s v="#CALC!"/>
    <s v="#CALC!"/>
    <s v="#CALC!"/>
    <s v="apart"/>
    <x v="2"/>
    <x v="0"/>
    <x v="3"/>
    <b v="0"/>
    <x v="3"/>
    <m/>
    <n v="1050"/>
    <n v="1100"/>
    <n v="5.2999999999999999E-2"/>
    <s v="unit"/>
    <x v="2"/>
    <x v="2"/>
  </r>
  <r>
    <s v="A202025630"/>
    <s v="#CALC!"/>
    <s v="#CALC!"/>
    <s v="#CALC!"/>
    <s v="#CALC!"/>
    <s v="apart"/>
    <x v="2"/>
    <x v="0"/>
    <x v="3"/>
    <b v="0"/>
    <x v="3"/>
    <m/>
    <n v="1100"/>
    <n v="1150"/>
    <n v="5.2999999999999999E-2"/>
    <s v="unit"/>
    <x v="2"/>
    <x v="3"/>
  </r>
  <r>
    <s v="A202025640"/>
    <s v="#CALC!"/>
    <s v="#CALC!"/>
    <s v="#CALC!"/>
    <s v="#CALC!"/>
    <s v="apart"/>
    <x v="2"/>
    <x v="0"/>
    <x v="3"/>
    <b v="0"/>
    <x v="3"/>
    <m/>
    <n v="1150"/>
    <n v="1200"/>
    <n v="5.2999999999999999E-2"/>
    <s v="unit"/>
    <x v="2"/>
    <x v="3"/>
  </r>
  <r>
    <s v="A202025650"/>
    <s v="#CALC!"/>
    <s v="#CALC!"/>
    <s v="#CALC!"/>
    <s v="#CALC!"/>
    <s v="apart"/>
    <x v="2"/>
    <x v="0"/>
    <x v="3"/>
    <b v="0"/>
    <x v="3"/>
    <m/>
    <n v="1200"/>
    <n v="1250"/>
    <n v="5.2999999999999999E-2"/>
    <s v="unit"/>
    <x v="2"/>
    <x v="3"/>
  </r>
  <r>
    <s v="A202025660"/>
    <s v="#CALC!"/>
    <s v="#CALC!"/>
    <s v="#CALC!"/>
    <s v="#CALC!"/>
    <s v="apart"/>
    <x v="2"/>
    <x v="0"/>
    <x v="3"/>
    <b v="0"/>
    <x v="3"/>
    <m/>
    <n v="1250"/>
    <n v="1300"/>
    <n v="5.2999999999999999E-2"/>
    <s v="unit"/>
    <x v="2"/>
    <x v="3"/>
  </r>
  <r>
    <s v="A202025670"/>
    <s v="#CALC!"/>
    <s v="#CALC!"/>
    <s v="#CALC!"/>
    <s v="#CALC!"/>
    <s v="apart"/>
    <x v="2"/>
    <x v="0"/>
    <x v="3"/>
    <b v="0"/>
    <x v="3"/>
    <m/>
    <n v="1300"/>
    <n v="1350"/>
    <n v="5.2999999999999999E-2"/>
    <s v="unit"/>
    <x v="2"/>
    <x v="3"/>
  </r>
  <r>
    <s v="A202025680"/>
    <s v="#CALC!"/>
    <s v="#CALC!"/>
    <s v="#CALC!"/>
    <s v="#CALC!"/>
    <s v="apart"/>
    <x v="2"/>
    <x v="0"/>
    <x v="3"/>
    <b v="0"/>
    <x v="3"/>
    <m/>
    <n v="1350"/>
    <n v="1400"/>
    <n v="5.2999999999999999E-2"/>
    <s v="unit"/>
    <x v="2"/>
    <x v="3"/>
  </r>
  <r>
    <s v="A202025690"/>
    <s v="#CALC!"/>
    <s v="#CALC!"/>
    <s v="#CALC!"/>
    <s v="#CALC!"/>
    <s v="apart"/>
    <x v="2"/>
    <x v="0"/>
    <x v="3"/>
    <b v="0"/>
    <x v="3"/>
    <m/>
    <n v="1400"/>
    <n v="1450"/>
    <n v="5.2999999999999999E-2"/>
    <s v="unit"/>
    <x v="2"/>
    <x v="3"/>
  </r>
  <r>
    <s v="A202025700"/>
    <s v="#CALC!"/>
    <s v="#CALC!"/>
    <s v="#CALC!"/>
    <s v="#CALC!"/>
    <s v="apart"/>
    <x v="2"/>
    <x v="0"/>
    <x v="3"/>
    <b v="0"/>
    <x v="3"/>
    <m/>
    <n v="1450"/>
    <n v="1500"/>
    <n v="5.2999999999999999E-2"/>
    <s v="unit"/>
    <x v="2"/>
    <x v="0"/>
  </r>
  <r>
    <s v="A202025710"/>
    <s v="#CALC!"/>
    <s v="#CALC!"/>
    <s v="#CALC!"/>
    <s v="#CALC!"/>
    <s v="apart"/>
    <x v="2"/>
    <x v="0"/>
    <x v="3"/>
    <b v="0"/>
    <x v="3"/>
    <m/>
    <n v="1500"/>
    <n v="1600"/>
    <n v="5.2999999999999999E-2"/>
    <s v="unit"/>
    <x v="2"/>
    <x v="0"/>
  </r>
  <r>
    <s v="A202025720"/>
    <s v="#CALC!"/>
    <s v="#CALC!"/>
    <s v="#CALC!"/>
    <s v="#CALC!"/>
    <s v="apart"/>
    <x v="2"/>
    <x v="0"/>
    <x v="3"/>
    <b v="0"/>
    <x v="3"/>
    <m/>
    <n v="1600"/>
    <n v="1700"/>
    <n v="5.2999999999999999E-2"/>
    <s v="unit"/>
    <x v="2"/>
    <x v="2"/>
  </r>
  <r>
    <s v="A202025730"/>
    <s v="#CALC!"/>
    <s v="#CALC!"/>
    <s v="#CALC!"/>
    <s v="#CALC!"/>
    <s v="apart"/>
    <x v="2"/>
    <x v="0"/>
    <x v="3"/>
    <b v="0"/>
    <x v="3"/>
    <m/>
    <n v="1700"/>
    <n v="1800"/>
    <n v="5.2999999999999999E-2"/>
    <s v="unit"/>
    <x v="2"/>
    <x v="3"/>
  </r>
  <r>
    <s v="A202025740"/>
    <s v="#CALC!"/>
    <s v="#CALC!"/>
    <s v="#CALC!"/>
    <s v="#CALC!"/>
    <s v="apart"/>
    <x v="2"/>
    <x v="0"/>
    <x v="3"/>
    <b v="0"/>
    <x v="3"/>
    <m/>
    <n v="1800"/>
    <n v="1900"/>
    <n v="5.2999999999999999E-2"/>
    <s v="unit"/>
    <x v="2"/>
    <x v="2"/>
  </r>
  <r>
    <s v="A202025750"/>
    <s v="#CALC!"/>
    <s v="#CALC!"/>
    <s v="#CALC!"/>
    <s v="#CALC!"/>
    <s v="apart"/>
    <x v="2"/>
    <x v="0"/>
    <x v="3"/>
    <b v="0"/>
    <x v="3"/>
    <m/>
    <n v="1900"/>
    <n v="2000"/>
    <n v="5.2999999999999999E-2"/>
    <s v="unit"/>
    <x v="2"/>
    <x v="3"/>
  </r>
  <r>
    <s v="A202025755"/>
    <s v="Other Battery"/>
    <n v="0"/>
    <s v="Alkaline"/>
    <s v="Possible I/P if between 3 &amp; 5"/>
    <s v="apart"/>
    <x v="2"/>
    <x v="0"/>
    <x v="3"/>
    <b v="0"/>
    <x v="0"/>
    <m/>
    <n v="1950"/>
    <n v="2050"/>
    <n v="5.2999999999999999E-2"/>
    <s v="unit"/>
    <x v="30"/>
    <x v="0"/>
  </r>
  <r>
    <s v="A202025760"/>
    <s v="#CALC!"/>
    <s v="#CALC!"/>
    <s v="#CALC!"/>
    <s v="#CALC!"/>
    <s v="apart"/>
    <x v="2"/>
    <x v="0"/>
    <x v="3"/>
    <b v="0"/>
    <x v="3"/>
    <m/>
    <n v="2000"/>
    <n v="2100"/>
    <n v="5.2999999999999999E-2"/>
    <s v="unit"/>
    <x v="2"/>
    <x v="3"/>
  </r>
  <r>
    <s v="A202025770"/>
    <s v="#CALC!"/>
    <s v="#CALC!"/>
    <s v="#CALC!"/>
    <s v="#CALC!"/>
    <s v="apart"/>
    <x v="2"/>
    <x v="0"/>
    <x v="3"/>
    <b v="0"/>
    <x v="3"/>
    <m/>
    <n v="2100"/>
    <n v="2200"/>
    <n v="5.2999999999999999E-2"/>
    <s v="unit"/>
    <x v="2"/>
    <x v="3"/>
  </r>
  <r>
    <s v="A202025780"/>
    <s v="#CALC!"/>
    <s v="#CALC!"/>
    <s v="#CALC!"/>
    <s v="#CALC!"/>
    <s v="apart"/>
    <x v="2"/>
    <x v="0"/>
    <x v="3"/>
    <b v="0"/>
    <x v="3"/>
    <m/>
    <n v="2200"/>
    <n v="2300"/>
    <n v="5.2999999999999999E-2"/>
    <s v="unit"/>
    <x v="2"/>
    <x v="2"/>
  </r>
  <r>
    <s v="A202025790"/>
    <s v="#CALC!"/>
    <s v="#CALC!"/>
    <s v="#CALC!"/>
    <s v="#CALC!"/>
    <s v="apart"/>
    <x v="2"/>
    <x v="0"/>
    <x v="3"/>
    <b v="0"/>
    <x v="3"/>
    <m/>
    <n v="2300"/>
    <n v="2400"/>
    <n v="5.2999999999999999E-2"/>
    <s v="unit"/>
    <x v="2"/>
    <x v="0"/>
  </r>
  <r>
    <s v="A202025800"/>
    <s v="#CALC!"/>
    <s v="#CALC!"/>
    <s v="#CALC!"/>
    <s v="#CALC!"/>
    <s v="apart"/>
    <x v="2"/>
    <x v="0"/>
    <x v="3"/>
    <b v="0"/>
    <x v="3"/>
    <m/>
    <n v="2400"/>
    <n v="2500"/>
    <n v="5.2999999999999999E-2"/>
    <s v="unit"/>
    <x v="2"/>
    <x v="2"/>
  </r>
  <r>
    <s v="A204025000"/>
    <s v="#CALC!"/>
    <s v="#CALC!"/>
    <s v="#CALC!"/>
    <s v="#CALC!"/>
    <s v="apart"/>
    <x v="2"/>
    <x v="0"/>
    <x v="4"/>
    <b v="0"/>
    <x v="3"/>
    <m/>
    <n v="0"/>
    <n v="5"/>
    <n v="5.2999999999999999E-2"/>
    <s v="unit"/>
    <x v="2"/>
    <x v="2"/>
  </r>
  <r>
    <s v="A204025010"/>
    <s v="#CALC!"/>
    <s v="#CALC!"/>
    <s v="#CALC!"/>
    <s v="#CALC!"/>
    <s v="apart"/>
    <x v="2"/>
    <x v="0"/>
    <x v="4"/>
    <b v="0"/>
    <x v="3"/>
    <m/>
    <n v="5"/>
    <n v="10"/>
    <n v="5.2999999999999999E-2"/>
    <s v="unit"/>
    <x v="2"/>
    <x v="2"/>
  </r>
  <r>
    <s v="A204025020"/>
    <s v="#CALC!"/>
    <s v="#CALC!"/>
    <s v="#CALC!"/>
    <s v="#CALC!"/>
    <s v="apart"/>
    <x v="2"/>
    <x v="0"/>
    <x v="4"/>
    <b v="0"/>
    <x v="3"/>
    <m/>
    <n v="10"/>
    <n v="15"/>
    <n v="5.2999999999999999E-2"/>
    <s v="unit"/>
    <x v="2"/>
    <x v="3"/>
  </r>
  <r>
    <s v="A205010000"/>
    <s v=""/>
    <s v=""/>
    <s v=""/>
    <s v=""/>
    <s v="apart"/>
    <x v="2"/>
    <x v="193"/>
    <x v="5"/>
    <b v="0"/>
    <x v="2"/>
    <s v="9 VOLTS"/>
    <n v="1500"/>
    <n v="1750"/>
    <n v="5.2999999999999999E-2"/>
    <s v="unit"/>
    <x v="30"/>
    <x v="2"/>
  </r>
  <r>
    <s v="A205010010"/>
    <s v=""/>
    <s v=""/>
    <s v=""/>
    <s v=""/>
    <s v="apart"/>
    <x v="2"/>
    <x v="194"/>
    <x v="5"/>
    <b v="0"/>
    <x v="2"/>
    <s v="7.5 VOLTS"/>
    <n v="1600"/>
    <n v="1760"/>
    <n v="5.2999999999999999E-2"/>
    <s v="unit"/>
    <x v="30"/>
    <x v="2"/>
  </r>
  <r>
    <s v="A205010020"/>
    <s v=""/>
    <s v=""/>
    <s v=""/>
    <s v=""/>
    <s v="apart"/>
    <x v="2"/>
    <x v="195"/>
    <x v="5"/>
    <b v="0"/>
    <x v="2"/>
    <s v="9 VOLTS"/>
    <n v="1600"/>
    <n v="1900"/>
    <n v="5.2999999999999999E-2"/>
    <s v="unit"/>
    <x v="30"/>
    <x v="2"/>
  </r>
  <r>
    <s v="A205010030"/>
    <s v=""/>
    <s v=""/>
    <s v=""/>
    <s v=""/>
    <s v="apart"/>
    <x v="2"/>
    <x v="196"/>
    <x v="5"/>
    <b v="0"/>
    <x v="2"/>
    <s v="12 VOLTS"/>
    <n v="1800"/>
    <n v="2100"/>
    <n v="5.2999999999999999E-2"/>
    <s v="unit"/>
    <x v="30"/>
    <x v="2"/>
  </r>
  <r>
    <s v="A205010040"/>
    <s v=""/>
    <s v=""/>
    <s v=""/>
    <s v=""/>
    <s v="apart"/>
    <x v="2"/>
    <x v="197"/>
    <x v="5"/>
    <b v="0"/>
    <x v="3"/>
    <s v="9 VOLTS"/>
    <n v="2000"/>
    <n v="2400"/>
    <n v="5.2999999999999999E-2"/>
    <s v="unit"/>
    <x v="30"/>
    <x v="2"/>
  </r>
  <r>
    <s v="A205011140"/>
    <s v=""/>
    <s v=""/>
    <s v=""/>
    <s v=""/>
    <s v="apart"/>
    <x v="2"/>
    <x v="198"/>
    <x v="5"/>
    <b v="0"/>
    <x v="2"/>
    <m/>
    <n v="500"/>
    <n v="750"/>
    <n v="5.2999999999999999E-2"/>
    <s v="unit"/>
    <x v="13"/>
    <x v="3"/>
  </r>
  <r>
    <s v="A205011150"/>
    <s v=""/>
    <s v=""/>
    <s v=""/>
    <s v=""/>
    <s v="apart"/>
    <x v="2"/>
    <x v="199"/>
    <x v="5"/>
    <b v="0"/>
    <x v="0"/>
    <s v="9 VOLTS"/>
    <n v="2800"/>
    <n v="4000"/>
    <n v="5.2999999999999999E-2"/>
    <s v="unit"/>
    <x v="7"/>
    <x v="0"/>
  </r>
  <r>
    <s v="A205011160"/>
    <s v=""/>
    <s v=""/>
    <s v=""/>
    <s v=""/>
    <s v="apart"/>
    <x v="2"/>
    <x v="200"/>
    <x v="5"/>
    <b v="0"/>
    <x v="2"/>
    <s v="9 VOLTS"/>
    <n v="1600"/>
    <n v="2000"/>
    <n v="5.2999999999999999E-2"/>
    <s v="unit"/>
    <x v="7"/>
    <x v="2"/>
  </r>
  <r>
    <s v="A205011165"/>
    <s v="#CALC!"/>
    <s v="#CALC!"/>
    <s v="#CALC!"/>
    <s v="#CALC!"/>
    <s v="apart"/>
    <x v="2"/>
    <x v="0"/>
    <x v="5"/>
    <b v="0"/>
    <x v="3"/>
    <m/>
    <n v="2000"/>
    <n v="3000"/>
    <n v="5.2999999999999999E-2"/>
    <s v="unit"/>
    <x v="7"/>
    <x v="0"/>
  </r>
  <r>
    <s v="A205011170"/>
    <s v=""/>
    <s v=""/>
    <s v=""/>
    <s v=""/>
    <s v="apart"/>
    <x v="2"/>
    <x v="201"/>
    <x v="5"/>
    <b v="0"/>
    <x v="2"/>
    <m/>
    <n v="200"/>
    <n v="260"/>
    <n v="5.2999999999999999E-2"/>
    <s v="unit"/>
    <x v="13"/>
    <x v="3"/>
  </r>
  <r>
    <s v="A205011180"/>
    <s v=""/>
    <s v=""/>
    <s v=""/>
    <s v=""/>
    <s v="apart"/>
    <x v="2"/>
    <x v="202"/>
    <x v="5"/>
    <b v="0"/>
    <x v="2"/>
    <m/>
    <n v="100"/>
    <n v="150"/>
    <n v="5.2999999999999999E-2"/>
    <s v="unit"/>
    <x v="7"/>
    <x v="2"/>
  </r>
  <r>
    <s v="A205011190"/>
    <s v=""/>
    <s v=""/>
    <s v=""/>
    <s v=""/>
    <s v="apart"/>
    <x v="2"/>
    <x v="203"/>
    <x v="5"/>
    <b v="0"/>
    <x v="2"/>
    <m/>
    <n v="700"/>
    <n v="700"/>
    <n v="5.2999999999999999E-2"/>
    <s v="unit"/>
    <x v="7"/>
    <x v="2"/>
  </r>
  <r>
    <s v="A205011200"/>
    <s v=""/>
    <s v=""/>
    <s v=""/>
    <s v=""/>
    <s v="apart"/>
    <x v="2"/>
    <x v="204"/>
    <x v="5"/>
    <b v="0"/>
    <x v="0"/>
    <s v="12VOLTS"/>
    <n v="4000"/>
    <n v="4400"/>
    <n v="5.2999999999999999E-2"/>
    <s v="unit"/>
    <x v="7"/>
    <x v="0"/>
  </r>
  <r>
    <s v="A205011210"/>
    <s v=""/>
    <s v=""/>
    <s v=""/>
    <s v=""/>
    <s v="apart"/>
    <x v="2"/>
    <x v="205"/>
    <x v="5"/>
    <b v="0"/>
    <x v="0"/>
    <m/>
    <n v="9000"/>
    <n v="9400"/>
    <n v="5.2999999999999999E-2"/>
    <s v="unit"/>
    <x v="13"/>
    <x v="3"/>
  </r>
  <r>
    <s v="A205011220"/>
    <s v="Other Battery"/>
    <n v="0"/>
    <s v="Zinc-Air"/>
    <s v="Possible I/P if between 3 &amp; 5"/>
    <s v="apart"/>
    <x v="2"/>
    <x v="0"/>
    <x v="5"/>
    <b v="0"/>
    <x v="0"/>
    <s v="BLOC"/>
    <n v="3000"/>
    <n v="4000"/>
    <n v="5.2999999999999999E-2"/>
    <s v="unit"/>
    <x v="10"/>
    <x v="0"/>
  </r>
  <r>
    <s v="A205011250"/>
    <s v=""/>
    <s v=""/>
    <s v=""/>
    <s v=""/>
    <s v="apart"/>
    <x v="2"/>
    <x v="206"/>
    <x v="5"/>
    <b v="0"/>
    <x v="0"/>
    <s v="BLOC"/>
    <n v="7000"/>
    <n v="7600"/>
    <n v="5.2999999999999999E-2"/>
    <s v="unit"/>
    <x v="13"/>
    <x v="3"/>
  </r>
  <r>
    <s v="A205011260"/>
    <s v=""/>
    <s v=""/>
    <s v=""/>
    <s v=""/>
    <s v="apart"/>
    <x v="2"/>
    <x v="207"/>
    <x v="5"/>
    <b v="0"/>
    <x v="3"/>
    <m/>
    <n v="600"/>
    <n v="800"/>
    <n v="5.2999999999999999E-2"/>
    <s v="unit"/>
    <x v="13"/>
    <x v="3"/>
  </r>
  <r>
    <s v="A205011270"/>
    <s v=""/>
    <s v=""/>
    <s v=""/>
    <s v=""/>
    <s v="apart"/>
    <x v="2"/>
    <x v="208"/>
    <x v="5"/>
    <b v="0"/>
    <x v="3"/>
    <m/>
    <n v="700"/>
    <n v="900"/>
    <n v="5.2999999999999999E-2"/>
    <s v="unit"/>
    <x v="13"/>
    <x v="3"/>
  </r>
  <r>
    <s v="A205011278"/>
    <s v=""/>
    <s v=""/>
    <s v=""/>
    <s v=""/>
    <s v="apart"/>
    <x v="2"/>
    <x v="209"/>
    <x v="5"/>
    <b v="0"/>
    <x v="3"/>
    <s v="BLOC"/>
    <n v="1200"/>
    <n v="1400"/>
    <n v="5.2999999999999999E-2"/>
    <s v="unit"/>
    <x v="13"/>
    <x v="3"/>
  </r>
  <r>
    <s v="A205011280"/>
    <s v=""/>
    <s v=""/>
    <s v=""/>
    <s v=""/>
    <s v="apart"/>
    <x v="2"/>
    <x v="210"/>
    <x v="5"/>
    <b v="0"/>
    <x v="3"/>
    <m/>
    <n v="1400"/>
    <n v="1600"/>
    <n v="5.2999999999999999E-2"/>
    <s v="unit"/>
    <x v="30"/>
    <x v="2"/>
  </r>
  <r>
    <s v="A205011290"/>
    <s v=""/>
    <s v=""/>
    <s v=""/>
    <s v=""/>
    <s v="apart"/>
    <x v="2"/>
    <x v="211"/>
    <x v="5"/>
    <b v="0"/>
    <x v="3"/>
    <m/>
    <n v="2200"/>
    <n v="2400"/>
    <n v="5.2999999999999999E-2"/>
    <s v="unit"/>
    <x v="13"/>
    <x v="3"/>
  </r>
  <r>
    <s v="A205011300"/>
    <s v=""/>
    <s v=""/>
    <s v=""/>
    <s v=""/>
    <s v="apart"/>
    <x v="2"/>
    <x v="212"/>
    <x v="5"/>
    <b v="0"/>
    <x v="3"/>
    <m/>
    <n v="2500"/>
    <n v="2700"/>
    <n v="5.2999999999999999E-2"/>
    <s v="unit"/>
    <x v="30"/>
    <x v="2"/>
  </r>
  <r>
    <s v="A205011310"/>
    <s v=""/>
    <s v=""/>
    <s v=""/>
    <s v=""/>
    <s v="apart"/>
    <x v="2"/>
    <x v="197"/>
    <x v="5"/>
    <b v="0"/>
    <x v="3"/>
    <m/>
    <n v="2700"/>
    <n v="2900"/>
    <n v="5.2999999999999999E-2"/>
    <s v="unit"/>
    <x v="30"/>
    <x v="2"/>
  </r>
  <r>
    <s v="A205011315"/>
    <s v="Other Battery"/>
    <n v="0"/>
    <s v="Zinc-Air"/>
    <s v="Possible I/P if between 3 &amp; 5"/>
    <s v="apart"/>
    <x v="2"/>
    <x v="0"/>
    <x v="5"/>
    <b v="0"/>
    <x v="0"/>
    <m/>
    <n v="2900"/>
    <n v="3100"/>
    <n v="5.2999999999999999E-2"/>
    <s v="unit"/>
    <x v="30"/>
    <x v="0"/>
  </r>
  <r>
    <s v="A205011320"/>
    <s v=""/>
    <s v=""/>
    <s v=""/>
    <s v=""/>
    <s v="apart"/>
    <x v="2"/>
    <x v="213"/>
    <x v="5"/>
    <b v="0"/>
    <x v="0"/>
    <m/>
    <n v="3070"/>
    <n v="3270"/>
    <n v="5.2999999999999999E-2"/>
    <s v="unit"/>
    <x v="30"/>
    <x v="0"/>
  </r>
  <r>
    <s v="A205011330"/>
    <s v=""/>
    <s v=""/>
    <s v=""/>
    <s v=""/>
    <s v="apart"/>
    <x v="2"/>
    <x v="204"/>
    <x v="5"/>
    <b v="0"/>
    <x v="0"/>
    <m/>
    <n v="4100"/>
    <n v="4300"/>
    <n v="5.2999999999999999E-2"/>
    <s v="unit"/>
    <x v="30"/>
    <x v="0"/>
  </r>
  <r>
    <s v="A205011340"/>
    <s v=""/>
    <s v=""/>
    <s v=""/>
    <s v=""/>
    <s v="apart"/>
    <x v="2"/>
    <x v="214"/>
    <x v="5"/>
    <b v="0"/>
    <x v="0"/>
    <m/>
    <n v="4270"/>
    <n v="4470"/>
    <n v="5.2999999999999999E-2"/>
    <s v="unit"/>
    <x v="30"/>
    <x v="0"/>
  </r>
  <r>
    <s v="A205011350"/>
    <s v=""/>
    <s v=""/>
    <s v=""/>
    <s v=""/>
    <s v="apart"/>
    <x v="2"/>
    <x v="215"/>
    <x v="5"/>
    <b v="0"/>
    <x v="0"/>
    <m/>
    <n v="4900"/>
    <n v="5100"/>
    <n v="5.2999999999999999E-2"/>
    <s v="unit"/>
    <x v="13"/>
    <x v="3"/>
  </r>
  <r>
    <s v="A205011360"/>
    <s v=""/>
    <s v=""/>
    <s v=""/>
    <s v=""/>
    <s v="apart"/>
    <x v="2"/>
    <x v="206"/>
    <x v="5"/>
    <b v="0"/>
    <x v="0"/>
    <m/>
    <n v="7200"/>
    <n v="7400"/>
    <n v="5.2999999999999999E-2"/>
    <s v="unit"/>
    <x v="13"/>
    <x v="3"/>
  </r>
  <r>
    <s v="A205011370"/>
    <s v=""/>
    <s v=""/>
    <s v=""/>
    <s v=""/>
    <s v="apart"/>
    <x v="2"/>
    <x v="216"/>
    <x v="5"/>
    <b v="0"/>
    <x v="0"/>
    <m/>
    <n v="9100"/>
    <n v="9300"/>
    <n v="5.2999999999999999E-2"/>
    <s v="unit"/>
    <x v="13"/>
    <x v="3"/>
  </r>
  <r>
    <s v="A205011380"/>
    <s v=""/>
    <s v=""/>
    <s v=""/>
    <s v=""/>
    <s v="apart"/>
    <x v="2"/>
    <x v="217"/>
    <x v="5"/>
    <b v="0"/>
    <x v="0"/>
    <m/>
    <n v="14400"/>
    <n v="14600"/>
    <n v="5.2999999999999999E-2"/>
    <s v="unit"/>
    <x v="13"/>
    <x v="3"/>
  </r>
  <r>
    <s v="A205011390"/>
    <s v=""/>
    <s v=""/>
    <s v=""/>
    <s v=""/>
    <s v="apart"/>
    <x v="2"/>
    <x v="218"/>
    <x v="5"/>
    <b v="0"/>
    <x v="0"/>
    <m/>
    <n v="17000"/>
    <n v="18000"/>
    <n v="5.2999999999999999E-2"/>
    <s v="unit"/>
    <x v="13"/>
    <x v="3"/>
  </r>
  <r>
    <s v="A205011400"/>
    <s v=""/>
    <s v=""/>
    <s v=""/>
    <s v=""/>
    <s v="apart"/>
    <x v="2"/>
    <x v="219"/>
    <x v="5"/>
    <b v="0"/>
    <x v="0"/>
    <m/>
    <n v="37000"/>
    <n v="39000"/>
    <n v="5.2999999999999999E-2"/>
    <s v="unit"/>
    <x v="13"/>
    <x v="3"/>
  </r>
  <r>
    <s v="A206010710"/>
    <s v=""/>
    <s v=""/>
    <s v=""/>
    <s v=""/>
    <s v="apart"/>
    <x v="2"/>
    <x v="220"/>
    <x v="6"/>
    <b v="0"/>
    <x v="2"/>
    <m/>
    <n v="2"/>
    <n v="2.6"/>
    <n v="5.2999999999999999E-2"/>
    <s v="unit"/>
    <x v="17"/>
    <x v="2"/>
  </r>
  <r>
    <s v="A206010720"/>
    <s v=""/>
    <s v=""/>
    <s v=""/>
    <s v=""/>
    <s v="apart"/>
    <x v="2"/>
    <x v="221"/>
    <x v="6"/>
    <b v="0"/>
    <x v="2"/>
    <m/>
    <n v="2"/>
    <n v="2.6"/>
    <n v="5.2999999999999999E-2"/>
    <s v="unit"/>
    <x v="17"/>
    <x v="2"/>
  </r>
  <r>
    <s v="A206010820"/>
    <s v=""/>
    <s v=""/>
    <s v=""/>
    <s v=""/>
    <s v="apart"/>
    <x v="2"/>
    <x v="222"/>
    <x v="6"/>
    <b v="0"/>
    <x v="2"/>
    <m/>
    <n v="5.9"/>
    <n v="5.9"/>
    <n v="5.2999999999999999E-2"/>
    <s v="unit"/>
    <x v="17"/>
    <x v="2"/>
  </r>
  <r>
    <s v="A206010830"/>
    <s v=""/>
    <s v=""/>
    <s v=""/>
    <s v=""/>
    <s v="apart"/>
    <x v="2"/>
    <x v="223"/>
    <x v="6"/>
    <b v="0"/>
    <x v="2"/>
    <m/>
    <n v="10.5"/>
    <n v="10.5"/>
    <n v="5.2999999999999999E-2"/>
    <s v="unit"/>
    <x v="17"/>
    <x v="2"/>
  </r>
  <r>
    <s v="A206010840"/>
    <s v=""/>
    <s v=""/>
    <s v=""/>
    <s v=""/>
    <s v="apart"/>
    <x v="2"/>
    <x v="224"/>
    <x v="6"/>
    <b v="0"/>
    <x v="2"/>
    <m/>
    <n v="7.1"/>
    <n v="7.1"/>
    <n v="5.2999999999999999E-2"/>
    <s v="unit"/>
    <x v="17"/>
    <x v="2"/>
  </r>
  <r>
    <s v="A206020850"/>
    <s v=""/>
    <s v=""/>
    <s v=""/>
    <s v=""/>
    <s v="apart"/>
    <x v="2"/>
    <x v="225"/>
    <x v="6"/>
    <b v="0"/>
    <x v="2"/>
    <m/>
    <n v="0.6"/>
    <n v="0.6"/>
    <n v="5.2999999999999999E-2"/>
    <s v="unit"/>
    <x v="17"/>
    <x v="2"/>
  </r>
  <r>
    <s v="A206020860"/>
    <s v=""/>
    <s v=""/>
    <s v=""/>
    <s v=""/>
    <s v="apart"/>
    <x v="2"/>
    <x v="226"/>
    <x v="6"/>
    <b v="0"/>
    <x v="2"/>
    <m/>
    <n v="0.9"/>
    <n v="0.9"/>
    <n v="5.2999999999999999E-2"/>
    <s v="unit"/>
    <x v="17"/>
    <x v="2"/>
  </r>
  <r>
    <s v="A206020870"/>
    <s v=""/>
    <s v=""/>
    <s v=""/>
    <s v=""/>
    <s v="apart"/>
    <x v="2"/>
    <x v="227"/>
    <x v="6"/>
    <b v="0"/>
    <x v="2"/>
    <m/>
    <n v="45"/>
    <n v="45"/>
    <n v="5.2999999999999999E-2"/>
    <s v="unit"/>
    <x v="18"/>
    <x v="2"/>
  </r>
  <r>
    <s v="A206020880"/>
    <s v=""/>
    <s v=""/>
    <s v=""/>
    <s v=""/>
    <s v="apart"/>
    <x v="2"/>
    <x v="228"/>
    <x v="6"/>
    <b v="0"/>
    <x v="2"/>
    <m/>
    <n v="18"/>
    <n v="18"/>
    <n v="5.2999999999999999E-2"/>
    <s v="unit"/>
    <x v="31"/>
    <x v="2"/>
  </r>
  <r>
    <s v="A206020890"/>
    <s v=""/>
    <s v=""/>
    <s v=""/>
    <s v=""/>
    <s v="apart"/>
    <x v="2"/>
    <x v="229"/>
    <x v="6"/>
    <b v="0"/>
    <x v="2"/>
    <m/>
    <n v="47"/>
    <n v="47"/>
    <n v="5.2999999999999999E-2"/>
    <s v="unit"/>
    <x v="31"/>
    <x v="2"/>
  </r>
  <r>
    <s v="A206020900"/>
    <s v=""/>
    <s v=""/>
    <s v=""/>
    <s v=""/>
    <s v="apart"/>
    <x v="2"/>
    <x v="230"/>
    <x v="6"/>
    <b v="0"/>
    <x v="2"/>
    <m/>
    <n v="9.5"/>
    <n v="9.5"/>
    <n v="5.2999999999999999E-2"/>
    <s v="unit"/>
    <x v="31"/>
    <x v="2"/>
  </r>
  <r>
    <s v="A206021190"/>
    <s v=""/>
    <s v=""/>
    <s v=""/>
    <s v=""/>
    <s v="apart"/>
    <x v="2"/>
    <x v="231"/>
    <x v="6"/>
    <b v="0"/>
    <x v="2"/>
    <m/>
    <n v="9.5"/>
    <n v="9.5"/>
    <n v="5.2999999999999999E-2"/>
    <s v="unit"/>
    <x v="31"/>
    <x v="2"/>
  </r>
  <r>
    <s v="A206021200"/>
    <s v=""/>
    <s v=""/>
    <s v=""/>
    <s v=""/>
    <s v="apart"/>
    <x v="2"/>
    <x v="232"/>
    <x v="6"/>
    <b v="0"/>
    <x v="2"/>
    <m/>
    <n v="17"/>
    <n v="17"/>
    <n v="5.2999999999999999E-2"/>
    <s v="unit"/>
    <x v="31"/>
    <x v="2"/>
  </r>
  <r>
    <s v="A206021210"/>
    <s v=""/>
    <s v=""/>
    <s v=""/>
    <s v=""/>
    <s v="apart"/>
    <x v="2"/>
    <x v="233"/>
    <x v="6"/>
    <b v="0"/>
    <x v="2"/>
    <m/>
    <n v="4"/>
    <n v="6"/>
    <n v="5.2999999999999999E-2"/>
    <s v="unit"/>
    <x v="31"/>
    <x v="2"/>
  </r>
  <r>
    <s v="A206021220"/>
    <s v=""/>
    <s v=""/>
    <s v=""/>
    <s v=""/>
    <s v="apart"/>
    <x v="2"/>
    <x v="234"/>
    <x v="6"/>
    <b v="0"/>
    <x v="2"/>
    <m/>
    <n v="13.5"/>
    <n v="13.5"/>
    <n v="5.2999999999999999E-2"/>
    <s v="unit"/>
    <x v="31"/>
    <x v="2"/>
  </r>
  <r>
    <s v="A206021230"/>
    <s v=""/>
    <s v=""/>
    <s v=""/>
    <s v=""/>
    <s v="apart"/>
    <x v="2"/>
    <x v="235"/>
    <x v="6"/>
    <b v="0"/>
    <x v="2"/>
    <m/>
    <n v="17"/>
    <n v="17"/>
    <n v="5.2999999999999999E-2"/>
    <s v="unit"/>
    <x v="31"/>
    <x v="2"/>
  </r>
  <r>
    <s v="A206021450"/>
    <s v=""/>
    <s v=""/>
    <s v=""/>
    <s v=""/>
    <s v="apart"/>
    <x v="2"/>
    <x v="236"/>
    <x v="6"/>
    <b v="0"/>
    <x v="2"/>
    <m/>
    <n v="15"/>
    <n v="15"/>
    <n v="5.2999999999999999E-2"/>
    <s v="unit"/>
    <x v="31"/>
    <x v="2"/>
  </r>
  <r>
    <s v="A206021460"/>
    <s v=""/>
    <s v=""/>
    <s v=""/>
    <s v=""/>
    <s v="apart"/>
    <x v="2"/>
    <x v="237"/>
    <x v="6"/>
    <b v="0"/>
    <x v="2"/>
    <m/>
    <n v="9"/>
    <n v="9"/>
    <n v="5.2999999999999999E-2"/>
    <s v="unit"/>
    <x v="31"/>
    <x v="2"/>
  </r>
  <r>
    <s v="A206021470"/>
    <s v=""/>
    <s v=""/>
    <s v=""/>
    <s v=""/>
    <s v="apart"/>
    <x v="2"/>
    <x v="238"/>
    <x v="6"/>
    <b v="0"/>
    <x v="2"/>
    <m/>
    <n v="17"/>
    <n v="17"/>
    <n v="5.2999999999999999E-2"/>
    <s v="unit"/>
    <x v="31"/>
    <x v="2"/>
  </r>
  <r>
    <s v="A206021480"/>
    <s v=""/>
    <s v=""/>
    <s v=""/>
    <s v=""/>
    <s v="apart"/>
    <x v="2"/>
    <x v="239"/>
    <x v="6"/>
    <b v="0"/>
    <x v="2"/>
    <m/>
    <n v="22"/>
    <n v="22"/>
    <n v="5.2999999999999999E-2"/>
    <s v="unit"/>
    <x v="31"/>
    <x v="2"/>
  </r>
  <r>
    <s v="A206021490"/>
    <s v=""/>
    <s v=""/>
    <s v=""/>
    <s v=""/>
    <s v="apart"/>
    <x v="2"/>
    <x v="240"/>
    <x v="6"/>
    <b v="0"/>
    <x v="2"/>
    <m/>
    <n v="42"/>
    <n v="42"/>
    <n v="5.2999999999999999E-2"/>
    <s v="unit"/>
    <x v="31"/>
    <x v="2"/>
  </r>
  <r>
    <s v="A206021500"/>
    <s v=""/>
    <s v=""/>
    <s v=""/>
    <s v=""/>
    <s v="apart"/>
    <x v="2"/>
    <x v="241"/>
    <x v="6"/>
    <b v="0"/>
    <x v="2"/>
    <m/>
    <n v="4"/>
    <n v="4"/>
    <n v="5.2999999999999999E-2"/>
    <s v="unit"/>
    <x v="13"/>
    <x v="3"/>
  </r>
  <r>
    <s v="A206021510"/>
    <s v=""/>
    <s v=""/>
    <s v=""/>
    <s v=""/>
    <s v="apart"/>
    <x v="2"/>
    <x v="242"/>
    <x v="6"/>
    <b v="0"/>
    <x v="2"/>
    <m/>
    <n v="8"/>
    <n v="8"/>
    <n v="5.2999999999999999E-2"/>
    <s v="unit"/>
    <x v="31"/>
    <x v="2"/>
  </r>
  <r>
    <s v="A206021520"/>
    <s v=""/>
    <s v=""/>
    <s v=""/>
    <s v=""/>
    <s v="apart"/>
    <x v="2"/>
    <x v="243"/>
    <x v="6"/>
    <b v="0"/>
    <x v="2"/>
    <m/>
    <n v="8"/>
    <n v="8"/>
    <n v="5.2999999999999999E-2"/>
    <s v="unit"/>
    <x v="31"/>
    <x v="2"/>
  </r>
  <r>
    <s v="A206021530"/>
    <s v=""/>
    <s v=""/>
    <s v=""/>
    <s v=""/>
    <s v="apart"/>
    <x v="2"/>
    <x v="244"/>
    <x v="6"/>
    <b v="0"/>
    <x v="2"/>
    <m/>
    <n v="15"/>
    <n v="15"/>
    <n v="5.2999999999999999E-2"/>
    <s v="unit"/>
    <x v="31"/>
    <x v="2"/>
  </r>
  <r>
    <s v="A206021540"/>
    <s v=""/>
    <s v=""/>
    <s v=""/>
    <s v=""/>
    <s v="apart"/>
    <x v="2"/>
    <x v="245"/>
    <x v="6"/>
    <b v="0"/>
    <x v="2"/>
    <m/>
    <n v="15"/>
    <n v="15"/>
    <n v="5.2999999999999999E-2"/>
    <s v="unit"/>
    <x v="31"/>
    <x v="2"/>
  </r>
  <r>
    <s v="A206021550"/>
    <s v=""/>
    <s v=""/>
    <s v=""/>
    <s v=""/>
    <s v="apart"/>
    <x v="2"/>
    <x v="246"/>
    <x v="6"/>
    <b v="0"/>
    <x v="2"/>
    <m/>
    <n v="13"/>
    <n v="13"/>
    <n v="5.2999999999999999E-2"/>
    <s v="unit"/>
    <x v="31"/>
    <x v="2"/>
  </r>
  <r>
    <s v="A206021560"/>
    <s v=""/>
    <s v=""/>
    <s v=""/>
    <s v=""/>
    <s v="apart"/>
    <x v="2"/>
    <x v="247"/>
    <x v="6"/>
    <b v="0"/>
    <x v="2"/>
    <m/>
    <n v="20"/>
    <n v="20"/>
    <n v="5.2999999999999999E-2"/>
    <s v="unit"/>
    <x v="31"/>
    <x v="2"/>
  </r>
  <r>
    <s v="A206021570"/>
    <s v=""/>
    <s v=""/>
    <s v=""/>
    <s v=""/>
    <s v="apart"/>
    <x v="2"/>
    <x v="248"/>
    <x v="6"/>
    <b v="0"/>
    <x v="2"/>
    <m/>
    <n v="5"/>
    <n v="5"/>
    <n v="5.2999999999999999E-2"/>
    <s v="unit"/>
    <x v="31"/>
    <x v="2"/>
  </r>
  <r>
    <s v="A206021580"/>
    <s v=""/>
    <s v=""/>
    <s v=""/>
    <s v=""/>
    <s v="apart"/>
    <x v="2"/>
    <x v="249"/>
    <x v="6"/>
    <b v="0"/>
    <x v="2"/>
    <m/>
    <n v="52"/>
    <n v="52"/>
    <n v="5.2999999999999999E-2"/>
    <s v="unit"/>
    <x v="31"/>
    <x v="2"/>
  </r>
  <r>
    <s v="A206021590"/>
    <s v=""/>
    <s v=""/>
    <s v=""/>
    <s v=""/>
    <s v="apart"/>
    <x v="2"/>
    <x v="250"/>
    <x v="6"/>
    <b v="0"/>
    <x v="2"/>
    <m/>
    <n v="100"/>
    <n v="100"/>
    <n v="5.2999999999999999E-2"/>
    <s v="unit"/>
    <x v="31"/>
    <x v="2"/>
  </r>
  <r>
    <s v="A206021600"/>
    <s v=""/>
    <s v=""/>
    <s v=""/>
    <s v=""/>
    <s v="apart"/>
    <x v="2"/>
    <x v="251"/>
    <x v="6"/>
    <b v="0"/>
    <x v="2"/>
    <m/>
    <n v="16"/>
    <n v="16"/>
    <n v="5.2999999999999999E-2"/>
    <s v="unit"/>
    <x v="31"/>
    <x v="2"/>
  </r>
  <r>
    <s v="A206021610"/>
    <s v=""/>
    <s v=""/>
    <s v=""/>
    <s v=""/>
    <s v="apart"/>
    <x v="2"/>
    <x v="252"/>
    <x v="6"/>
    <b v="0"/>
    <x v="2"/>
    <m/>
    <n v="23"/>
    <n v="23"/>
    <n v="5.2999999999999999E-2"/>
    <s v="unit"/>
    <x v="31"/>
    <x v="2"/>
  </r>
  <r>
    <s v="A206021620"/>
    <s v=""/>
    <s v=""/>
    <s v=""/>
    <s v=""/>
    <s v="apart"/>
    <x v="2"/>
    <x v="253"/>
    <x v="6"/>
    <b v="0"/>
    <x v="2"/>
    <m/>
    <n v="20"/>
    <n v="20"/>
    <n v="5.2999999999999999E-2"/>
    <s v="unit"/>
    <x v="31"/>
    <x v="2"/>
  </r>
  <r>
    <s v="A206021630"/>
    <s v=""/>
    <s v=""/>
    <s v=""/>
    <s v=""/>
    <s v="apart"/>
    <x v="2"/>
    <x v="254"/>
    <x v="6"/>
    <b v="0"/>
    <x v="2"/>
    <m/>
    <n v="35"/>
    <n v="35"/>
    <n v="5.2999999999999999E-2"/>
    <s v="unit"/>
    <x v="31"/>
    <x v="2"/>
  </r>
  <r>
    <s v="A206021640"/>
    <s v=""/>
    <s v=""/>
    <s v=""/>
    <s v=""/>
    <s v="apart"/>
    <x v="2"/>
    <x v="255"/>
    <x v="6"/>
    <b v="0"/>
    <x v="2"/>
    <m/>
    <n v="21"/>
    <n v="21"/>
    <n v="5.2999999999999999E-2"/>
    <s v="unit"/>
    <x v="31"/>
    <x v="2"/>
  </r>
  <r>
    <s v="A206021650"/>
    <s v=""/>
    <s v=""/>
    <s v=""/>
    <s v=""/>
    <s v="apart"/>
    <x v="2"/>
    <x v="256"/>
    <x v="6"/>
    <b v="0"/>
    <x v="2"/>
    <m/>
    <n v="4"/>
    <n v="4.2"/>
    <n v="5.2999999999999999E-2"/>
    <s v="unit"/>
    <x v="10"/>
    <x v="2"/>
  </r>
  <r>
    <s v="A206021660"/>
    <s v=""/>
    <s v=""/>
    <s v=""/>
    <s v=""/>
    <s v="apart"/>
    <x v="2"/>
    <x v="257"/>
    <x v="6"/>
    <b v="0"/>
    <x v="2"/>
    <m/>
    <n v="10"/>
    <n v="12"/>
    <n v="5.2999999999999999E-2"/>
    <s v="unit"/>
    <x v="10"/>
    <x v="2"/>
  </r>
  <r>
    <s v="A206035000"/>
    <s v="#CALC!"/>
    <s v="#CALC!"/>
    <s v="#CALC!"/>
    <s v="#CALC!"/>
    <s v="apart"/>
    <x v="2"/>
    <x v="0"/>
    <x v="6"/>
    <b v="0"/>
    <x v="3"/>
    <m/>
    <n v="0"/>
    <n v="5"/>
    <n v="5.2999999999999999E-2"/>
    <s v="unit"/>
    <x v="2"/>
    <x v="2"/>
  </r>
  <r>
    <s v="A206035010"/>
    <s v="#CALC!"/>
    <s v="#CALC!"/>
    <s v="#CALC!"/>
    <s v="#CALC!"/>
    <s v="apart"/>
    <x v="2"/>
    <x v="0"/>
    <x v="6"/>
    <b v="0"/>
    <x v="3"/>
    <m/>
    <n v="5"/>
    <n v="10"/>
    <n v="5.2999999999999999E-2"/>
    <s v="unit"/>
    <x v="2"/>
    <x v="2"/>
  </r>
  <r>
    <s v="A206035020"/>
    <s v="#CALC!"/>
    <s v="#CALC!"/>
    <s v="#CALC!"/>
    <s v="#CALC!"/>
    <s v="apart"/>
    <x v="2"/>
    <x v="0"/>
    <x v="6"/>
    <b v="0"/>
    <x v="3"/>
    <m/>
    <n v="10"/>
    <n v="15"/>
    <n v="5.2999999999999999E-2"/>
    <s v="unit"/>
    <x v="2"/>
    <x v="2"/>
  </r>
  <r>
    <s v="A206035030"/>
    <s v="#CALC!"/>
    <s v="#CALC!"/>
    <s v="#CALC!"/>
    <s v="#CALC!"/>
    <s v="apart"/>
    <x v="2"/>
    <x v="0"/>
    <x v="6"/>
    <b v="0"/>
    <x v="3"/>
    <m/>
    <n v="15"/>
    <n v="20"/>
    <n v="5.2999999999999999E-2"/>
    <s v="unit"/>
    <x v="2"/>
    <x v="2"/>
  </r>
  <r>
    <s v="A206035040"/>
    <s v="#CALC!"/>
    <s v="#CALC!"/>
    <s v="#CALC!"/>
    <s v="#CALC!"/>
    <s v="apart"/>
    <x v="2"/>
    <x v="0"/>
    <x v="6"/>
    <b v="0"/>
    <x v="3"/>
    <m/>
    <n v="20"/>
    <n v="30"/>
    <n v="5.2999999999999999E-2"/>
    <s v="unit"/>
    <x v="2"/>
    <x v="2"/>
  </r>
  <r>
    <s v="A206035050"/>
    <s v="#CALC!"/>
    <s v="#CALC!"/>
    <s v="#CALC!"/>
    <s v="#CALC!"/>
    <s v="apart"/>
    <x v="2"/>
    <x v="0"/>
    <x v="6"/>
    <b v="0"/>
    <x v="3"/>
    <m/>
    <n v="30"/>
    <n v="40"/>
    <n v="5.2999999999999999E-2"/>
    <s v="unit"/>
    <x v="2"/>
    <x v="2"/>
  </r>
  <r>
    <s v="A206035060"/>
    <s v="#CALC!"/>
    <s v="#CALC!"/>
    <s v="#CALC!"/>
    <s v="#CALC!"/>
    <s v="apart"/>
    <x v="2"/>
    <x v="0"/>
    <x v="6"/>
    <b v="0"/>
    <x v="3"/>
    <m/>
    <n v="40"/>
    <n v="50"/>
    <n v="5.2999999999999999E-2"/>
    <s v="unit"/>
    <x v="2"/>
    <x v="2"/>
  </r>
  <r>
    <s v="A206035070"/>
    <s v="#CALC!"/>
    <s v="#CALC!"/>
    <s v="#CALC!"/>
    <s v="#CALC!"/>
    <s v="apart"/>
    <x v="2"/>
    <x v="0"/>
    <x v="6"/>
    <b v="0"/>
    <x v="3"/>
    <m/>
    <n v="50"/>
    <n v="60"/>
    <n v="5.2999999999999999E-2"/>
    <s v="unit"/>
    <x v="2"/>
    <x v="2"/>
  </r>
  <r>
    <s v="A206035080"/>
    <s v="#CALC!"/>
    <s v="#CALC!"/>
    <s v="#CALC!"/>
    <s v="#CALC!"/>
    <s v="apart"/>
    <x v="2"/>
    <x v="0"/>
    <x v="6"/>
    <b v="0"/>
    <x v="3"/>
    <m/>
    <n v="60"/>
    <n v="70"/>
    <n v="5.2999999999999999E-2"/>
    <s v="unit"/>
    <x v="2"/>
    <x v="2"/>
  </r>
  <r>
    <s v="A206035090"/>
    <s v="#CALC!"/>
    <s v="#CALC!"/>
    <s v="#CALC!"/>
    <s v="#CALC!"/>
    <s v="apart"/>
    <x v="2"/>
    <x v="0"/>
    <x v="6"/>
    <b v="0"/>
    <x v="3"/>
    <m/>
    <n v="70"/>
    <n v="80"/>
    <n v="5.2999999999999999E-2"/>
    <s v="unit"/>
    <x v="2"/>
    <x v="2"/>
  </r>
  <r>
    <s v="A206035100"/>
    <s v="#CALC!"/>
    <s v="#CALC!"/>
    <s v="#CALC!"/>
    <s v="#CALC!"/>
    <s v="apart"/>
    <x v="2"/>
    <x v="0"/>
    <x v="6"/>
    <b v="0"/>
    <x v="3"/>
    <m/>
    <n v="80"/>
    <n v="90"/>
    <n v="5.2999999999999999E-2"/>
    <s v="unit"/>
    <x v="2"/>
    <x v="2"/>
  </r>
  <r>
    <s v="A206035110"/>
    <s v="#CALC!"/>
    <s v="#CALC!"/>
    <s v="#CALC!"/>
    <s v="#CALC!"/>
    <s v="apart"/>
    <x v="2"/>
    <x v="0"/>
    <x v="6"/>
    <b v="0"/>
    <x v="3"/>
    <m/>
    <n v="90"/>
    <n v="100"/>
    <n v="5.2999999999999999E-2"/>
    <s v="unit"/>
    <x v="2"/>
    <x v="2"/>
  </r>
  <r>
    <s v="A206035120"/>
    <s v="#CALC!"/>
    <s v="#CALC!"/>
    <s v="#CALC!"/>
    <s v="#CALC!"/>
    <s v="apart"/>
    <x v="2"/>
    <x v="0"/>
    <x v="6"/>
    <b v="0"/>
    <x v="3"/>
    <m/>
    <n v="100"/>
    <n v="110"/>
    <n v="5.2999999999999999E-2"/>
    <s v="unit"/>
    <x v="2"/>
    <x v="2"/>
  </r>
  <r>
    <s v="A206035125"/>
    <s v="#CALC!"/>
    <s v="#CALC!"/>
    <s v="#CALC!"/>
    <s v="#CALC!"/>
    <s v="apart"/>
    <x v="2"/>
    <x v="0"/>
    <x v="6"/>
    <b v="0"/>
    <x v="3"/>
    <m/>
    <n v="110"/>
    <n v="120"/>
    <n v="5.2999999999999999E-2"/>
    <s v="unit"/>
    <x v="2"/>
    <x v="2"/>
  </r>
  <r>
    <s v="A206035130"/>
    <s v="#CALC!"/>
    <s v="#CALC!"/>
    <s v="#CALC!"/>
    <s v="#CALC!"/>
    <s v="apart"/>
    <x v="2"/>
    <x v="0"/>
    <x v="6"/>
    <b v="0"/>
    <x v="3"/>
    <m/>
    <n v="120"/>
    <n v="130"/>
    <n v="5.2999999999999999E-2"/>
    <s v="unit"/>
    <x v="2"/>
    <x v="2"/>
  </r>
  <r>
    <s v="A206035140"/>
    <s v="#CALC!"/>
    <s v="#CALC!"/>
    <s v="#CALC!"/>
    <s v="#CALC!"/>
    <s v="apart"/>
    <x v="2"/>
    <x v="0"/>
    <x v="6"/>
    <b v="0"/>
    <x v="3"/>
    <m/>
    <n v="130"/>
    <n v="140"/>
    <n v="5.2999999999999999E-2"/>
    <s v="unit"/>
    <x v="2"/>
    <x v="2"/>
  </r>
  <r>
    <s v="A206035150"/>
    <s v="#CALC!"/>
    <s v="#CALC!"/>
    <s v="#CALC!"/>
    <s v="#CALC!"/>
    <s v="apart"/>
    <x v="2"/>
    <x v="0"/>
    <x v="6"/>
    <b v="0"/>
    <x v="3"/>
    <m/>
    <n v="140"/>
    <n v="150"/>
    <n v="5.2999999999999999E-2"/>
    <s v="unit"/>
    <x v="2"/>
    <x v="2"/>
  </r>
  <r>
    <s v="A206035160"/>
    <s v="#CALC!"/>
    <s v="#CALC!"/>
    <s v="#CALC!"/>
    <s v="#CALC!"/>
    <s v="apart"/>
    <x v="2"/>
    <x v="0"/>
    <x v="6"/>
    <b v="0"/>
    <x v="3"/>
    <m/>
    <n v="150"/>
    <n v="160"/>
    <n v="5.2999999999999999E-2"/>
    <s v="unit"/>
    <x v="2"/>
    <x v="2"/>
  </r>
  <r>
    <s v="A206035170"/>
    <s v="#CALC!"/>
    <s v="#CALC!"/>
    <s v="#CALC!"/>
    <s v="#CALC!"/>
    <s v="apart"/>
    <x v="2"/>
    <x v="0"/>
    <x v="6"/>
    <b v="0"/>
    <x v="3"/>
    <m/>
    <n v="160"/>
    <n v="170"/>
    <n v="5.2999999999999999E-2"/>
    <s v="unit"/>
    <x v="2"/>
    <x v="2"/>
  </r>
  <r>
    <s v="A206035180"/>
    <s v="#CALC!"/>
    <s v="#CALC!"/>
    <s v="#CALC!"/>
    <s v="#CALC!"/>
    <s v="apart"/>
    <x v="2"/>
    <x v="0"/>
    <x v="6"/>
    <b v="0"/>
    <x v="3"/>
    <m/>
    <n v="170"/>
    <n v="180"/>
    <n v="5.2999999999999999E-2"/>
    <s v="unit"/>
    <x v="2"/>
    <x v="2"/>
  </r>
  <r>
    <s v="A206035190"/>
    <s v="#CALC!"/>
    <s v="#CALC!"/>
    <s v="#CALC!"/>
    <s v="#CALC!"/>
    <s v="apart"/>
    <x v="2"/>
    <x v="0"/>
    <x v="6"/>
    <b v="0"/>
    <x v="3"/>
    <m/>
    <n v="180"/>
    <n v="190"/>
    <n v="5.2999999999999999E-2"/>
    <s v="unit"/>
    <x v="2"/>
    <x v="2"/>
  </r>
  <r>
    <s v="A206035200"/>
    <s v="#CALC!"/>
    <s v="#CALC!"/>
    <s v="#CALC!"/>
    <s v="#CALC!"/>
    <s v="apart"/>
    <x v="2"/>
    <x v="0"/>
    <x v="6"/>
    <b v="0"/>
    <x v="3"/>
    <m/>
    <n v="190"/>
    <n v="200"/>
    <n v="5.2999999999999999E-2"/>
    <s v="unit"/>
    <x v="2"/>
    <x v="2"/>
  </r>
  <r>
    <s v="A206035205"/>
    <s v=""/>
    <s v=""/>
    <s v=""/>
    <s v=""/>
    <s v="apart"/>
    <x v="2"/>
    <x v="258"/>
    <x v="6"/>
    <b v="0"/>
    <x v="2"/>
    <m/>
    <n v="195"/>
    <n v="205"/>
    <n v="5.2999999999999999E-2"/>
    <s v="unit"/>
    <x v="2"/>
    <x v="2"/>
  </r>
  <r>
    <s v="A206035210"/>
    <s v="#CALC!"/>
    <s v="#CALC!"/>
    <s v="#CALC!"/>
    <s v="#CALC!"/>
    <s v="apart"/>
    <x v="2"/>
    <x v="0"/>
    <x v="6"/>
    <b v="0"/>
    <x v="3"/>
    <m/>
    <n v="200"/>
    <n v="220"/>
    <n v="5.2999999999999999E-2"/>
    <s v="unit"/>
    <x v="2"/>
    <x v="2"/>
  </r>
  <r>
    <s v="A206035220"/>
    <s v="#CALC!"/>
    <s v="#CALC!"/>
    <s v="#CALC!"/>
    <s v="#CALC!"/>
    <s v="apart"/>
    <x v="2"/>
    <x v="0"/>
    <x v="6"/>
    <b v="0"/>
    <x v="3"/>
    <m/>
    <n v="220"/>
    <n v="240"/>
    <n v="5.2999999999999999E-2"/>
    <s v="unit"/>
    <x v="2"/>
    <x v="2"/>
  </r>
  <r>
    <s v="A206035230"/>
    <s v="#CALC!"/>
    <s v="#CALC!"/>
    <s v="#CALC!"/>
    <s v="#CALC!"/>
    <s v="apart"/>
    <x v="2"/>
    <x v="0"/>
    <x v="6"/>
    <b v="0"/>
    <x v="3"/>
    <m/>
    <n v="240"/>
    <n v="260"/>
    <n v="5.2999999999999999E-2"/>
    <s v="unit"/>
    <x v="2"/>
    <x v="2"/>
  </r>
  <r>
    <s v="A206035240"/>
    <s v="#CALC!"/>
    <s v="#CALC!"/>
    <s v="#CALC!"/>
    <s v="#CALC!"/>
    <s v="apart"/>
    <x v="2"/>
    <x v="0"/>
    <x v="6"/>
    <b v="0"/>
    <x v="3"/>
    <m/>
    <n v="260"/>
    <n v="280"/>
    <n v="5.2999999999999999E-2"/>
    <s v="unit"/>
    <x v="2"/>
    <x v="2"/>
  </r>
  <r>
    <s v="A206035250"/>
    <s v="#CALC!"/>
    <s v="#CALC!"/>
    <s v="#CALC!"/>
    <s v="#CALC!"/>
    <s v="apart"/>
    <x v="2"/>
    <x v="0"/>
    <x v="6"/>
    <b v="0"/>
    <x v="3"/>
    <m/>
    <n v="280"/>
    <n v="300"/>
    <n v="5.2999999999999999E-2"/>
    <s v="unit"/>
    <x v="2"/>
    <x v="2"/>
  </r>
  <r>
    <s v="A206035260"/>
    <s v="#CALC!"/>
    <s v="#CALC!"/>
    <s v="#CALC!"/>
    <s v="#CALC!"/>
    <s v="apart"/>
    <x v="2"/>
    <x v="0"/>
    <x v="6"/>
    <b v="0"/>
    <x v="3"/>
    <m/>
    <n v="300"/>
    <n v="320"/>
    <n v="5.2999999999999999E-2"/>
    <s v="unit"/>
    <x v="2"/>
    <x v="2"/>
  </r>
  <r>
    <s v="A206035270"/>
    <s v="#CALC!"/>
    <s v="#CALC!"/>
    <s v="#CALC!"/>
    <s v="#CALC!"/>
    <s v="apart"/>
    <x v="2"/>
    <x v="0"/>
    <x v="6"/>
    <b v="0"/>
    <x v="3"/>
    <m/>
    <n v="320"/>
    <n v="340"/>
    <n v="5.2999999999999999E-2"/>
    <s v="unit"/>
    <x v="2"/>
    <x v="2"/>
  </r>
  <r>
    <s v="A206035280"/>
    <s v="#CALC!"/>
    <s v="#CALC!"/>
    <s v="#CALC!"/>
    <s v="#CALC!"/>
    <s v="apart"/>
    <x v="2"/>
    <x v="0"/>
    <x v="6"/>
    <b v="0"/>
    <x v="3"/>
    <m/>
    <n v="340"/>
    <n v="360"/>
    <n v="5.2999999999999999E-2"/>
    <s v="unit"/>
    <x v="2"/>
    <x v="2"/>
  </r>
  <r>
    <s v="A206035290"/>
    <s v="#CALC!"/>
    <s v="#CALC!"/>
    <s v="#CALC!"/>
    <s v="#CALC!"/>
    <s v="apart"/>
    <x v="2"/>
    <x v="0"/>
    <x v="6"/>
    <b v="0"/>
    <x v="3"/>
    <m/>
    <n v="360"/>
    <n v="380"/>
    <n v="5.2999999999999999E-2"/>
    <s v="unit"/>
    <x v="2"/>
    <x v="3"/>
  </r>
  <r>
    <s v="A206035300"/>
    <s v="#CALC!"/>
    <s v="#CALC!"/>
    <s v="#CALC!"/>
    <s v="#CALC!"/>
    <s v="apart"/>
    <x v="2"/>
    <x v="0"/>
    <x v="6"/>
    <b v="0"/>
    <x v="3"/>
    <m/>
    <n v="380"/>
    <n v="400"/>
    <n v="5.2999999999999999E-2"/>
    <s v="unit"/>
    <x v="2"/>
    <x v="0"/>
  </r>
  <r>
    <s v="A206035310"/>
    <s v="#CALC!"/>
    <s v="#CALC!"/>
    <s v="#CALC!"/>
    <s v="#CALC!"/>
    <s v="apart"/>
    <x v="2"/>
    <x v="0"/>
    <x v="6"/>
    <b v="0"/>
    <x v="3"/>
    <m/>
    <n v="400"/>
    <n v="425"/>
    <n v="5.2999999999999999E-2"/>
    <s v="unit"/>
    <x v="2"/>
    <x v="2"/>
  </r>
  <r>
    <s v="A206035320"/>
    <s v="#CALC!"/>
    <s v="#CALC!"/>
    <s v="#CALC!"/>
    <s v="#CALC!"/>
    <s v="apart"/>
    <x v="2"/>
    <x v="0"/>
    <x v="6"/>
    <b v="0"/>
    <x v="3"/>
    <m/>
    <n v="425"/>
    <n v="450"/>
    <n v="5.2999999999999999E-2"/>
    <s v="unit"/>
    <x v="2"/>
    <x v="3"/>
  </r>
  <r>
    <s v="A206035330"/>
    <s v="#CALC!"/>
    <s v="#CALC!"/>
    <s v="#CALC!"/>
    <s v="#CALC!"/>
    <s v="apart"/>
    <x v="2"/>
    <x v="0"/>
    <x v="6"/>
    <b v="0"/>
    <x v="3"/>
    <m/>
    <n v="450"/>
    <n v="475"/>
    <n v="5.2999999999999999E-2"/>
    <s v="unit"/>
    <x v="2"/>
    <x v="2"/>
  </r>
  <r>
    <s v="A206035340"/>
    <s v="#CALC!"/>
    <s v="#CALC!"/>
    <s v="#CALC!"/>
    <s v="#CALC!"/>
    <s v="apart"/>
    <x v="2"/>
    <x v="0"/>
    <x v="6"/>
    <b v="0"/>
    <x v="3"/>
    <m/>
    <n v="475"/>
    <n v="500"/>
    <n v="5.2999999999999999E-2"/>
    <s v="unit"/>
    <x v="2"/>
    <x v="2"/>
  </r>
  <r>
    <s v="A206035350"/>
    <s v="#CALC!"/>
    <s v="#CALC!"/>
    <s v="#CALC!"/>
    <s v="#CALC!"/>
    <s v="apart"/>
    <x v="2"/>
    <x v="0"/>
    <x v="6"/>
    <b v="0"/>
    <x v="3"/>
    <m/>
    <n v="500"/>
    <n v="525"/>
    <n v="5.2999999999999999E-2"/>
    <s v="unit"/>
    <x v="2"/>
    <x v="0"/>
  </r>
  <r>
    <s v="A206035360"/>
    <s v="#CALC!"/>
    <s v="#CALC!"/>
    <s v="#CALC!"/>
    <s v="#CALC!"/>
    <s v="apart"/>
    <x v="2"/>
    <x v="0"/>
    <x v="6"/>
    <b v="0"/>
    <x v="3"/>
    <m/>
    <n v="525"/>
    <n v="550"/>
    <n v="5.2999999999999999E-2"/>
    <s v="unit"/>
    <x v="2"/>
    <x v="0"/>
  </r>
  <r>
    <s v="A206035370"/>
    <s v="#CALC!"/>
    <s v="#CALC!"/>
    <s v="#CALC!"/>
    <s v="#CALC!"/>
    <s v="apart"/>
    <x v="2"/>
    <x v="0"/>
    <x v="6"/>
    <b v="0"/>
    <x v="3"/>
    <m/>
    <n v="550"/>
    <n v="575"/>
    <n v="5.2999999999999999E-2"/>
    <s v="unit"/>
    <x v="2"/>
    <x v="2"/>
  </r>
  <r>
    <s v="A206035380"/>
    <s v="#CALC!"/>
    <s v="#CALC!"/>
    <s v="#CALC!"/>
    <s v="#CALC!"/>
    <s v="apart"/>
    <x v="2"/>
    <x v="0"/>
    <x v="6"/>
    <b v="0"/>
    <x v="3"/>
    <m/>
    <n v="575"/>
    <n v="600"/>
    <n v="5.2999999999999999E-2"/>
    <s v="unit"/>
    <x v="2"/>
    <x v="3"/>
  </r>
  <r>
    <s v="A206035390"/>
    <s v="#CALC!"/>
    <s v="#CALC!"/>
    <s v="#CALC!"/>
    <s v="#CALC!"/>
    <s v="apart"/>
    <x v="2"/>
    <x v="0"/>
    <x v="6"/>
    <b v="0"/>
    <x v="3"/>
    <m/>
    <n v="600"/>
    <n v="625"/>
    <n v="5.2999999999999999E-2"/>
    <s v="unit"/>
    <x v="2"/>
    <x v="2"/>
  </r>
  <r>
    <s v="A206035400"/>
    <s v="#CALC!"/>
    <s v="#CALC!"/>
    <s v="#CALC!"/>
    <s v="#CALC!"/>
    <s v="apart"/>
    <x v="2"/>
    <x v="0"/>
    <x v="6"/>
    <b v="0"/>
    <x v="3"/>
    <m/>
    <n v="625"/>
    <n v="650"/>
    <n v="5.2999999999999999E-2"/>
    <s v="unit"/>
    <x v="2"/>
    <x v="3"/>
  </r>
  <r>
    <s v="A206035410"/>
    <s v="#CALC!"/>
    <s v="#CALC!"/>
    <s v="#CALC!"/>
    <s v="#CALC!"/>
    <s v="apart"/>
    <x v="2"/>
    <x v="0"/>
    <x v="6"/>
    <b v="0"/>
    <x v="3"/>
    <m/>
    <n v="650"/>
    <n v="675"/>
    <n v="5.2999999999999999E-2"/>
    <s v="unit"/>
    <x v="2"/>
    <x v="3"/>
  </r>
  <r>
    <s v="A206035420"/>
    <s v="#CALC!"/>
    <s v="#CALC!"/>
    <s v="#CALC!"/>
    <s v="#CALC!"/>
    <s v="apart"/>
    <x v="2"/>
    <x v="0"/>
    <x v="6"/>
    <b v="0"/>
    <x v="3"/>
    <m/>
    <n v="675"/>
    <n v="700"/>
    <n v="5.2999999999999999E-2"/>
    <s v="unit"/>
    <x v="2"/>
    <x v="2"/>
  </r>
  <r>
    <s v="A206035430"/>
    <s v="#CALC!"/>
    <s v="#CALC!"/>
    <s v="#CALC!"/>
    <s v="#CALC!"/>
    <s v="apart"/>
    <x v="2"/>
    <x v="0"/>
    <x v="6"/>
    <b v="0"/>
    <x v="3"/>
    <m/>
    <n v="700"/>
    <n v="725"/>
    <n v="5.2999999999999999E-2"/>
    <s v="unit"/>
    <x v="2"/>
    <x v="2"/>
  </r>
  <r>
    <s v="A206035440"/>
    <s v="#CALC!"/>
    <s v="#CALC!"/>
    <s v="#CALC!"/>
    <s v="#CALC!"/>
    <s v="apart"/>
    <x v="2"/>
    <x v="0"/>
    <x v="6"/>
    <b v="0"/>
    <x v="3"/>
    <m/>
    <n v="725"/>
    <n v="750"/>
    <n v="5.2999999999999999E-2"/>
    <s v="unit"/>
    <x v="2"/>
    <x v="3"/>
  </r>
  <r>
    <s v="A206035450"/>
    <s v="#CALC!"/>
    <s v="#CALC!"/>
    <s v="#CALC!"/>
    <s v="#CALC!"/>
    <s v="apart"/>
    <x v="2"/>
    <x v="0"/>
    <x v="6"/>
    <b v="0"/>
    <x v="3"/>
    <m/>
    <n v="750"/>
    <n v="775"/>
    <n v="5.2999999999999999E-2"/>
    <s v="unit"/>
    <x v="2"/>
    <x v="2"/>
  </r>
  <r>
    <s v="A206035460"/>
    <s v="#CALC!"/>
    <s v="#CALC!"/>
    <s v="#CALC!"/>
    <s v="#CALC!"/>
    <s v="apart"/>
    <x v="2"/>
    <x v="0"/>
    <x v="6"/>
    <b v="0"/>
    <x v="3"/>
    <m/>
    <n v="775"/>
    <n v="800"/>
    <n v="5.2999999999999999E-2"/>
    <s v="unit"/>
    <x v="2"/>
    <x v="3"/>
  </r>
  <r>
    <s v="A206035470"/>
    <s v="#CALC!"/>
    <s v="#CALC!"/>
    <s v="#CALC!"/>
    <s v="#CALC!"/>
    <s v="apart"/>
    <x v="2"/>
    <x v="0"/>
    <x v="6"/>
    <b v="0"/>
    <x v="3"/>
    <m/>
    <n v="800"/>
    <n v="825"/>
    <n v="5.2999999999999999E-2"/>
    <s v="unit"/>
    <x v="2"/>
    <x v="0"/>
  </r>
  <r>
    <s v="A206035480"/>
    <s v="#CALC!"/>
    <s v="#CALC!"/>
    <s v="#CALC!"/>
    <s v="#CALC!"/>
    <s v="apart"/>
    <x v="2"/>
    <x v="0"/>
    <x v="6"/>
    <b v="0"/>
    <x v="3"/>
    <m/>
    <n v="825"/>
    <n v="850"/>
    <n v="5.2999999999999999E-2"/>
    <s v="unit"/>
    <x v="2"/>
    <x v="3"/>
  </r>
  <r>
    <s v="A206035490"/>
    <s v="#CALC!"/>
    <s v="#CALC!"/>
    <s v="#CALC!"/>
    <s v="#CALC!"/>
    <s v="apart"/>
    <x v="2"/>
    <x v="0"/>
    <x v="6"/>
    <b v="0"/>
    <x v="3"/>
    <m/>
    <n v="850"/>
    <n v="875"/>
    <n v="5.2999999999999999E-2"/>
    <s v="unit"/>
    <x v="2"/>
    <x v="3"/>
  </r>
  <r>
    <s v="A206035500"/>
    <s v="#CALC!"/>
    <s v="#CALC!"/>
    <s v="#CALC!"/>
    <s v="#CALC!"/>
    <s v="apart"/>
    <x v="2"/>
    <x v="0"/>
    <x v="6"/>
    <b v="0"/>
    <x v="3"/>
    <m/>
    <n v="875"/>
    <n v="900"/>
    <n v="5.2999999999999999E-2"/>
    <s v="unit"/>
    <x v="2"/>
    <x v="3"/>
  </r>
  <r>
    <s v="A206035510"/>
    <s v="#CALC!"/>
    <s v="#CALC!"/>
    <s v="#CALC!"/>
    <s v="#CALC!"/>
    <s v="apart"/>
    <x v="2"/>
    <x v="0"/>
    <x v="6"/>
    <b v="0"/>
    <x v="3"/>
    <m/>
    <n v="900"/>
    <n v="925"/>
    <n v="5.2999999999999999E-2"/>
    <s v="unit"/>
    <x v="2"/>
    <x v="2"/>
  </r>
  <r>
    <s v="A206035520"/>
    <s v="#CALC!"/>
    <s v="#CALC!"/>
    <s v="#CALC!"/>
    <s v="#CALC!"/>
    <s v="apart"/>
    <x v="2"/>
    <x v="0"/>
    <x v="6"/>
    <b v="0"/>
    <x v="3"/>
    <m/>
    <n v="925"/>
    <n v="950"/>
    <n v="5.2999999999999999E-2"/>
    <s v="unit"/>
    <x v="2"/>
    <x v="3"/>
  </r>
  <r>
    <s v="A206035530"/>
    <s v="#CALC!"/>
    <s v="#CALC!"/>
    <s v="#CALC!"/>
    <s v="#CALC!"/>
    <s v="apart"/>
    <x v="2"/>
    <x v="0"/>
    <x v="6"/>
    <b v="0"/>
    <x v="3"/>
    <m/>
    <n v="950"/>
    <n v="975"/>
    <n v="5.2999999999999999E-2"/>
    <s v="unit"/>
    <x v="2"/>
    <x v="3"/>
  </r>
  <r>
    <s v="A206035540"/>
    <s v="#CALC!"/>
    <s v="#CALC!"/>
    <s v="#CALC!"/>
    <s v="#CALC!"/>
    <s v="apart"/>
    <x v="2"/>
    <x v="0"/>
    <x v="6"/>
    <b v="0"/>
    <x v="3"/>
    <m/>
    <n v="975"/>
    <n v="1000"/>
    <n v="5.2999999999999999E-2"/>
    <s v="unit"/>
    <x v="2"/>
    <x v="3"/>
  </r>
  <r>
    <s v="A206035550"/>
    <s v="#CALC!"/>
    <s v="#CALC!"/>
    <s v="#CALC!"/>
    <s v="#CALC!"/>
    <s v="apart"/>
    <x v="2"/>
    <x v="0"/>
    <x v="6"/>
    <b v="0"/>
    <x v="3"/>
    <m/>
    <n v="1000"/>
    <n v="1025"/>
    <n v="5.2999999999999999E-2"/>
    <s v="unit"/>
    <x v="2"/>
    <x v="3"/>
  </r>
  <r>
    <s v="A206035560"/>
    <s v="#CALC!"/>
    <s v="#CALC!"/>
    <s v="#CALC!"/>
    <s v="#CALC!"/>
    <s v="apart"/>
    <x v="2"/>
    <x v="0"/>
    <x v="6"/>
    <b v="0"/>
    <x v="3"/>
    <m/>
    <n v="1025"/>
    <n v="1100"/>
    <n v="5.2999999999999999E-2"/>
    <s v="unit"/>
    <x v="2"/>
    <x v="3"/>
  </r>
  <r>
    <s v="A206035570"/>
    <s v="#CALC!"/>
    <s v="#CALC!"/>
    <s v="#CALC!"/>
    <s v="#CALC!"/>
    <s v="apart"/>
    <x v="2"/>
    <x v="0"/>
    <x v="6"/>
    <b v="0"/>
    <x v="3"/>
    <m/>
    <n v="1100"/>
    <n v="1200"/>
    <n v="5.2999999999999999E-2"/>
    <s v="unit"/>
    <x v="2"/>
    <x v="2"/>
  </r>
  <r>
    <s v="A206035580"/>
    <s v="#CALC!"/>
    <s v="#CALC!"/>
    <s v="#CALC!"/>
    <s v="#CALC!"/>
    <s v="apart"/>
    <x v="2"/>
    <x v="0"/>
    <x v="6"/>
    <b v="0"/>
    <x v="3"/>
    <m/>
    <n v="1200"/>
    <n v="1300"/>
    <n v="5.2999999999999999E-2"/>
    <s v="unit"/>
    <x v="2"/>
    <x v="3"/>
  </r>
  <r>
    <s v="A206035590"/>
    <s v="#CALC!"/>
    <s v="#CALC!"/>
    <s v="#CALC!"/>
    <s v="#CALC!"/>
    <s v="apart"/>
    <x v="2"/>
    <x v="0"/>
    <x v="6"/>
    <b v="0"/>
    <x v="3"/>
    <m/>
    <n v="1300"/>
    <n v="1400"/>
    <n v="5.2999999999999999E-2"/>
    <s v="unit"/>
    <x v="2"/>
    <x v="3"/>
  </r>
  <r>
    <s v="A206035600"/>
    <s v="#CALC!"/>
    <s v="#CALC!"/>
    <s v="#CALC!"/>
    <s v="#CALC!"/>
    <s v="apart"/>
    <x v="2"/>
    <x v="0"/>
    <x v="6"/>
    <b v="0"/>
    <x v="3"/>
    <m/>
    <n v="1400"/>
    <n v="1500"/>
    <n v="5.2999999999999999E-2"/>
    <s v="unit"/>
    <x v="2"/>
    <x v="2"/>
  </r>
  <r>
    <s v="A206035610"/>
    <s v="#CALC!"/>
    <s v="#CALC!"/>
    <s v="#CALC!"/>
    <s v="#CALC!"/>
    <s v="apart"/>
    <x v="2"/>
    <x v="0"/>
    <x v="6"/>
    <b v="0"/>
    <x v="3"/>
    <m/>
    <n v="1500"/>
    <n v="1600"/>
    <n v="5.2999999999999999E-2"/>
    <s v="unit"/>
    <x v="2"/>
    <x v="2"/>
  </r>
  <r>
    <s v="A206035620"/>
    <s v="#CALC!"/>
    <s v="#CALC!"/>
    <s v="#CALC!"/>
    <s v="#CALC!"/>
    <s v="apart"/>
    <x v="2"/>
    <x v="0"/>
    <x v="6"/>
    <b v="0"/>
    <x v="3"/>
    <m/>
    <n v="1600"/>
    <n v="1700"/>
    <n v="5.2999999999999999E-2"/>
    <s v="unit"/>
    <x v="2"/>
    <x v="3"/>
  </r>
  <r>
    <s v="A206035630"/>
    <s v="#CALC!"/>
    <s v="#CALC!"/>
    <s v="#CALC!"/>
    <s v="#CALC!"/>
    <s v="apart"/>
    <x v="2"/>
    <x v="0"/>
    <x v="6"/>
    <b v="0"/>
    <x v="3"/>
    <m/>
    <n v="1700"/>
    <n v="1800"/>
    <n v="5.2999999999999999E-2"/>
    <s v="unit"/>
    <x v="2"/>
    <x v="3"/>
  </r>
  <r>
    <s v="A206035640"/>
    <s v="#CALC!"/>
    <s v="#CALC!"/>
    <s v="#CALC!"/>
    <s v="#CALC!"/>
    <s v="apart"/>
    <x v="2"/>
    <x v="0"/>
    <x v="6"/>
    <b v="0"/>
    <x v="3"/>
    <m/>
    <n v="1800"/>
    <n v="1900"/>
    <n v="5.2999999999999999E-2"/>
    <s v="unit"/>
    <x v="2"/>
    <x v="3"/>
  </r>
  <r>
    <s v="A206035650"/>
    <s v="#CALC!"/>
    <s v="#CALC!"/>
    <s v="#CALC!"/>
    <s v="#CALC!"/>
    <s v="apart"/>
    <x v="2"/>
    <x v="0"/>
    <x v="6"/>
    <b v="0"/>
    <x v="3"/>
    <m/>
    <n v="1900"/>
    <n v="2000"/>
    <n v="5.2999999999999999E-2"/>
    <s v="unit"/>
    <x v="2"/>
    <x v="3"/>
  </r>
  <r>
    <s v="A206035660"/>
    <s v="Other Battery"/>
    <n v="0"/>
    <s v="Lithium Primary"/>
    <s v="Possible I/P if between 3 &amp; 5"/>
    <s v="apart"/>
    <x v="2"/>
    <x v="0"/>
    <x v="6"/>
    <b v="0"/>
    <x v="0"/>
    <m/>
    <n v="2000"/>
    <n v="10000"/>
    <n v="5.2999999999999999E-2"/>
    <s v="unit"/>
    <x v="2"/>
    <x v="0"/>
  </r>
  <r>
    <s v="A206035670"/>
    <s v="Other Battery"/>
    <n v="0"/>
    <s v="Lithium Primary"/>
    <s v="Possible I/P if between 3 &amp; 5"/>
    <s v="apart"/>
    <x v="2"/>
    <x v="0"/>
    <x v="6"/>
    <b v="0"/>
    <x v="0"/>
    <m/>
    <n v="10000"/>
    <n v="20000"/>
    <n v="5.2999999999999999E-2"/>
    <s v="unit"/>
    <x v="2"/>
    <x v="3"/>
  </r>
  <r>
    <s v="A206035680"/>
    <s v="Other Battery"/>
    <n v="0"/>
    <s v="Lithium Primary"/>
    <s v="Possible I/P if between 3 &amp; 5"/>
    <s v="apart"/>
    <x v="2"/>
    <x v="0"/>
    <x v="6"/>
    <b v="0"/>
    <x v="0"/>
    <m/>
    <n v="20000.009999999998"/>
    <n v="999999999"/>
    <n v="5.2999999999999999E-2"/>
    <s v="unit"/>
    <x v="2"/>
    <x v="3"/>
  </r>
  <r>
    <s v="A207010015"/>
    <s v=""/>
    <s v=""/>
    <s v=""/>
    <s v=""/>
    <s v="apart"/>
    <x v="2"/>
    <x v="259"/>
    <x v="7"/>
    <b v="1"/>
    <x v="2"/>
    <m/>
    <n v="28"/>
    <n v="40"/>
    <n v="5.2999999999999999E-2"/>
    <s v="unit"/>
    <x v="16"/>
    <x v="2"/>
  </r>
  <r>
    <s v="A207011000"/>
    <s v=""/>
    <s v=""/>
    <s v=""/>
    <s v=""/>
    <s v="apart"/>
    <x v="2"/>
    <x v="260"/>
    <x v="7"/>
    <b v="1"/>
    <x v="2"/>
    <m/>
    <n v="45"/>
    <n v="45"/>
    <n v="5.2999999999999999E-2"/>
    <s v="unit"/>
    <x v="18"/>
    <x v="2"/>
  </r>
  <r>
    <s v="A207011010"/>
    <s v=""/>
    <s v=""/>
    <s v=""/>
    <s v=""/>
    <s v="apart"/>
    <x v="2"/>
    <x v="261"/>
    <x v="7"/>
    <b v="1"/>
    <x v="2"/>
    <m/>
    <n v="48"/>
    <n v="48"/>
    <n v="5.2999999999999999E-2"/>
    <s v="unit"/>
    <x v="18"/>
    <x v="2"/>
  </r>
  <r>
    <s v="A207011020"/>
    <s v=""/>
    <s v=""/>
    <s v=""/>
    <s v=""/>
    <s v="apart"/>
    <x v="2"/>
    <x v="262"/>
    <x v="7"/>
    <b v="1"/>
    <x v="2"/>
    <m/>
    <n v="57"/>
    <n v="57"/>
    <n v="5.2999999999999999E-2"/>
    <s v="unit"/>
    <x v="18"/>
    <x v="2"/>
  </r>
  <r>
    <s v="A207011030"/>
    <s v=""/>
    <s v=""/>
    <s v=""/>
    <s v=""/>
    <s v="apart"/>
    <x v="2"/>
    <x v="263"/>
    <x v="7"/>
    <b v="1"/>
    <x v="2"/>
    <m/>
    <n v="38"/>
    <n v="38"/>
    <n v="5.2999999999999999E-2"/>
    <s v="unit"/>
    <x v="18"/>
    <x v="2"/>
  </r>
  <r>
    <s v="A207011040"/>
    <s v=""/>
    <s v=""/>
    <s v=""/>
    <s v=""/>
    <s v="apart"/>
    <x v="2"/>
    <x v="264"/>
    <x v="7"/>
    <b v="1"/>
    <x v="2"/>
    <m/>
    <n v="29"/>
    <n v="29"/>
    <n v="5.2999999999999999E-2"/>
    <s v="unit"/>
    <x v="13"/>
    <x v="3"/>
  </r>
  <r>
    <s v="A207011050"/>
    <s v=""/>
    <s v=""/>
    <s v=""/>
    <s v=""/>
    <s v="apart"/>
    <x v="2"/>
    <x v="265"/>
    <x v="7"/>
    <b v="1"/>
    <x v="2"/>
    <m/>
    <n v="32"/>
    <n v="32"/>
    <n v="5.2999999999999999E-2"/>
    <s v="unit"/>
    <x v="13"/>
    <x v="3"/>
  </r>
  <r>
    <s v="A207011060"/>
    <s v=""/>
    <s v=""/>
    <s v=""/>
    <s v=""/>
    <s v="apart"/>
    <x v="2"/>
    <x v="266"/>
    <x v="7"/>
    <b v="1"/>
    <x v="2"/>
    <m/>
    <n v="26"/>
    <n v="26"/>
    <n v="5.2999999999999999E-2"/>
    <s v="unit"/>
    <x v="13"/>
    <x v="3"/>
  </r>
  <r>
    <s v="A207011070"/>
    <s v=""/>
    <s v=""/>
    <s v=""/>
    <s v=""/>
    <s v="apart"/>
    <x v="2"/>
    <x v="267"/>
    <x v="7"/>
    <b v="1"/>
    <x v="2"/>
    <m/>
    <n v="18"/>
    <n v="18"/>
    <n v="5.2999999999999999E-2"/>
    <s v="unit"/>
    <x v="13"/>
    <x v="3"/>
  </r>
  <r>
    <s v="A207011080"/>
    <s v=""/>
    <s v=""/>
    <s v=""/>
    <s v=""/>
    <s v="apart"/>
    <x v="2"/>
    <x v="268"/>
    <x v="7"/>
    <b v="1"/>
    <x v="2"/>
    <m/>
    <n v="30"/>
    <n v="30"/>
    <n v="5.2999999999999999E-2"/>
    <s v="unit"/>
    <x v="18"/>
    <x v="2"/>
  </r>
  <r>
    <s v="A207011082"/>
    <s v=""/>
    <s v=""/>
    <s v=""/>
    <s v=""/>
    <s v="apart"/>
    <x v="2"/>
    <x v="269"/>
    <x v="7"/>
    <b v="1"/>
    <x v="3"/>
    <m/>
    <n v="14"/>
    <n v="20"/>
    <n v="5.2999999999999999E-2"/>
    <s v="unit"/>
    <x v="16"/>
    <x v="2"/>
  </r>
  <r>
    <s v="A207011090"/>
    <s v=""/>
    <s v=""/>
    <s v=""/>
    <s v=""/>
    <s v="apart"/>
    <x v="2"/>
    <x v="270"/>
    <x v="7"/>
    <b v="1"/>
    <x v="2"/>
    <m/>
    <n v="12"/>
    <n v="12"/>
    <n v="5.2999999999999999E-2"/>
    <s v="unit"/>
    <x v="18"/>
    <x v="2"/>
  </r>
  <r>
    <s v="A207011100"/>
    <s v=""/>
    <s v=""/>
    <s v=""/>
    <s v=""/>
    <s v="apart"/>
    <x v="2"/>
    <x v="271"/>
    <x v="7"/>
    <b v="1"/>
    <x v="2"/>
    <m/>
    <n v="6.5"/>
    <n v="6.5"/>
    <n v="5.2999999999999999E-2"/>
    <s v="unit"/>
    <x v="18"/>
    <x v="2"/>
  </r>
  <r>
    <s v="A207011110"/>
    <s v="Other Battery"/>
    <s v="Portable"/>
    <s v="Nickel-cadmium"/>
    <n v="0"/>
    <s v="apart"/>
    <x v="2"/>
    <x v="0"/>
    <x v="7"/>
    <b v="1"/>
    <x v="2"/>
    <m/>
    <n v="8"/>
    <n v="8"/>
    <n v="5.2999999999999999E-2"/>
    <s v="unit"/>
    <x v="13"/>
    <x v="3"/>
  </r>
  <r>
    <s v="A207011240"/>
    <s v=""/>
    <s v=""/>
    <s v=""/>
    <s v=""/>
    <s v="apart"/>
    <x v="2"/>
    <x v="272"/>
    <x v="7"/>
    <b v="1"/>
    <x v="2"/>
    <m/>
    <n v="210"/>
    <n v="230"/>
    <n v="5.2999999999999999E-2"/>
    <s v="unit"/>
    <x v="18"/>
    <x v="2"/>
  </r>
  <r>
    <s v="A207011640"/>
    <s v=""/>
    <s v=""/>
    <s v=""/>
    <s v=""/>
    <s v="apart"/>
    <x v="2"/>
    <x v="273"/>
    <x v="7"/>
    <b v="1"/>
    <x v="2"/>
    <m/>
    <n v="300"/>
    <n v="400"/>
    <n v="5.2999999999999999E-2"/>
    <s v="unit"/>
    <x v="13"/>
    <x v="3"/>
  </r>
  <r>
    <s v="A207011650"/>
    <s v=""/>
    <s v=""/>
    <s v=""/>
    <s v=""/>
    <s v="apart"/>
    <x v="2"/>
    <x v="274"/>
    <x v="7"/>
    <b v="1"/>
    <x v="2"/>
    <m/>
    <n v="600"/>
    <n v="680"/>
    <n v="5.2999999999999999E-2"/>
    <s v="unit"/>
    <x v="13"/>
    <x v="3"/>
  </r>
  <r>
    <s v="A207011660"/>
    <s v=""/>
    <s v=""/>
    <s v=""/>
    <s v=""/>
    <s v="apart"/>
    <x v="2"/>
    <x v="275"/>
    <x v="7"/>
    <b v="1"/>
    <x v="2"/>
    <m/>
    <n v="110"/>
    <n v="114"/>
    <n v="5.2999999999999999E-2"/>
    <s v="unit"/>
    <x v="13"/>
    <x v="3"/>
  </r>
  <r>
    <s v="A207011670"/>
    <s v=""/>
    <s v=""/>
    <s v=""/>
    <s v=""/>
    <s v="apart"/>
    <x v="2"/>
    <x v="276"/>
    <x v="7"/>
    <b v="1"/>
    <x v="2"/>
    <m/>
    <n v="38"/>
    <n v="42"/>
    <n v="5.2999999999999999E-2"/>
    <s v="unit"/>
    <x v="13"/>
    <x v="3"/>
  </r>
  <r>
    <s v="A207011680"/>
    <s v=""/>
    <s v=""/>
    <s v=""/>
    <s v=""/>
    <s v="apart"/>
    <x v="2"/>
    <x v="277"/>
    <x v="7"/>
    <b v="1"/>
    <x v="2"/>
    <m/>
    <n v="9"/>
    <n v="11"/>
    <n v="5.2999999999999999E-2"/>
    <s v="unit"/>
    <x v="13"/>
    <x v="3"/>
  </r>
  <r>
    <s v="A207011690"/>
    <s v=""/>
    <s v=""/>
    <s v=""/>
    <s v=""/>
    <s v="apart"/>
    <x v="2"/>
    <x v="278"/>
    <x v="7"/>
    <b v="1"/>
    <x v="2"/>
    <m/>
    <n v="7"/>
    <n v="9"/>
    <n v="5.2999999999999999E-2"/>
    <s v="unit"/>
    <x v="13"/>
    <x v="3"/>
  </r>
  <r>
    <s v="A207011700"/>
    <s v=""/>
    <s v=""/>
    <s v=""/>
    <s v=""/>
    <s v="apart"/>
    <x v="2"/>
    <x v="279"/>
    <x v="7"/>
    <b v="1"/>
    <x v="2"/>
    <m/>
    <n v="12"/>
    <n v="16"/>
    <n v="5.2999999999999999E-2"/>
    <s v="unit"/>
    <x v="13"/>
    <x v="3"/>
  </r>
  <r>
    <s v="A207011710"/>
    <s v=""/>
    <s v=""/>
    <s v=""/>
    <s v=""/>
    <s v="apart"/>
    <x v="2"/>
    <x v="280"/>
    <x v="7"/>
    <b v="1"/>
    <x v="2"/>
    <m/>
    <n v="20"/>
    <n v="24"/>
    <n v="5.2999999999999999E-2"/>
    <s v="unit"/>
    <x v="18"/>
    <x v="2"/>
  </r>
  <r>
    <s v="A207011720"/>
    <s v=""/>
    <s v=""/>
    <s v=""/>
    <s v=""/>
    <s v="apart"/>
    <x v="2"/>
    <x v="281"/>
    <x v="7"/>
    <b v="1"/>
    <x v="2"/>
    <m/>
    <n v="29"/>
    <n v="31"/>
    <n v="5.2999999999999999E-2"/>
    <s v="unit"/>
    <x v="13"/>
    <x v="3"/>
  </r>
  <r>
    <s v="A207011730"/>
    <s v=""/>
    <s v=""/>
    <s v=""/>
    <s v=""/>
    <s v="apart"/>
    <x v="2"/>
    <x v="282"/>
    <x v="7"/>
    <b v="1"/>
    <x v="2"/>
    <m/>
    <n v="3"/>
    <n v="4"/>
    <n v="5.2999999999999999E-2"/>
    <s v="unit"/>
    <x v="13"/>
    <x v="3"/>
  </r>
  <r>
    <s v="A207011740"/>
    <s v=""/>
    <s v=""/>
    <s v=""/>
    <s v=""/>
    <s v="apart"/>
    <x v="2"/>
    <x v="283"/>
    <x v="7"/>
    <b v="1"/>
    <x v="2"/>
    <m/>
    <n v="4"/>
    <n v="5"/>
    <n v="5.2999999999999999E-2"/>
    <s v="unit"/>
    <x v="13"/>
    <x v="3"/>
  </r>
  <r>
    <s v="A207011750"/>
    <s v=""/>
    <s v=""/>
    <s v=""/>
    <s v=""/>
    <s v="apart"/>
    <x v="2"/>
    <x v="284"/>
    <x v="7"/>
    <b v="1"/>
    <x v="2"/>
    <m/>
    <n v="8"/>
    <n v="9"/>
    <n v="5.2999999999999999E-2"/>
    <s v="unit"/>
    <x v="18"/>
    <x v="2"/>
  </r>
  <r>
    <s v="A207011760"/>
    <s v=""/>
    <s v=""/>
    <s v=""/>
    <s v=""/>
    <s v="apart"/>
    <x v="2"/>
    <x v="285"/>
    <x v="7"/>
    <b v="1"/>
    <x v="2"/>
    <m/>
    <n v="10"/>
    <n v="12"/>
    <n v="5.2999999999999999E-2"/>
    <s v="unit"/>
    <x v="18"/>
    <x v="2"/>
  </r>
  <r>
    <s v="A207011770"/>
    <s v=""/>
    <s v=""/>
    <s v=""/>
    <s v=""/>
    <s v="apart"/>
    <x v="2"/>
    <x v="286"/>
    <x v="7"/>
    <b v="1"/>
    <x v="2"/>
    <m/>
    <n v="15"/>
    <n v="17"/>
    <n v="5.2999999999999999E-2"/>
    <s v="unit"/>
    <x v="18"/>
    <x v="2"/>
  </r>
  <r>
    <s v="A207011780"/>
    <s v=""/>
    <s v=""/>
    <s v=""/>
    <s v=""/>
    <s v="apart"/>
    <x v="2"/>
    <x v="287"/>
    <x v="7"/>
    <b v="1"/>
    <x v="2"/>
    <m/>
    <n v="18"/>
    <n v="22"/>
    <n v="5.2999999999999999E-2"/>
    <s v="unit"/>
    <x v="13"/>
    <x v="3"/>
  </r>
  <r>
    <s v="A207011790"/>
    <s v=""/>
    <s v=""/>
    <s v=""/>
    <s v=""/>
    <s v="apart"/>
    <x v="2"/>
    <x v="288"/>
    <x v="7"/>
    <b v="1"/>
    <x v="2"/>
    <m/>
    <n v="18"/>
    <n v="22"/>
    <n v="5.2999999999999999E-2"/>
    <s v="unit"/>
    <x v="18"/>
    <x v="2"/>
  </r>
  <r>
    <s v="A207011800"/>
    <s v=""/>
    <s v=""/>
    <s v=""/>
    <s v=""/>
    <s v="apart"/>
    <x v="2"/>
    <x v="289"/>
    <x v="7"/>
    <b v="1"/>
    <x v="2"/>
    <m/>
    <n v="26"/>
    <n v="30"/>
    <n v="5.2999999999999999E-2"/>
    <s v="unit"/>
    <x v="13"/>
    <x v="3"/>
  </r>
  <r>
    <s v="A207011810"/>
    <s v=""/>
    <s v=""/>
    <s v=""/>
    <s v=""/>
    <s v="apart"/>
    <x v="2"/>
    <x v="290"/>
    <x v="7"/>
    <b v="1"/>
    <x v="2"/>
    <m/>
    <n v="34"/>
    <n v="38"/>
    <n v="5.2999999999999999E-2"/>
    <s v="unit"/>
    <x v="18"/>
    <x v="2"/>
  </r>
  <r>
    <s v="A207021820"/>
    <s v="Button"/>
    <s v="Portable"/>
    <s v="Nickel-cadmium"/>
    <n v="0"/>
    <s v="apart"/>
    <x v="2"/>
    <x v="0"/>
    <x v="7"/>
    <b v="1"/>
    <x v="2"/>
    <m/>
    <n v="1.2"/>
    <n v="1.2"/>
    <n v="5.2999999999999999E-2"/>
    <s v="unit"/>
    <x v="18"/>
    <x v="2"/>
  </r>
  <r>
    <s v="A207021830"/>
    <s v=""/>
    <s v=""/>
    <s v=""/>
    <s v=""/>
    <s v="apart"/>
    <x v="2"/>
    <x v="291"/>
    <x v="7"/>
    <b v="1"/>
    <x v="2"/>
    <m/>
    <n v="2"/>
    <n v="2"/>
    <n v="5.2999999999999999E-2"/>
    <s v="unit"/>
    <x v="13"/>
    <x v="3"/>
  </r>
  <r>
    <s v="A207021840"/>
    <s v=""/>
    <s v=""/>
    <s v=""/>
    <s v=""/>
    <s v="apart"/>
    <x v="2"/>
    <x v="292"/>
    <x v="7"/>
    <b v="1"/>
    <x v="2"/>
    <m/>
    <n v="1.4"/>
    <n v="1.4"/>
    <n v="5.2999999999999999E-2"/>
    <s v="unit"/>
    <x v="20"/>
    <x v="2"/>
  </r>
  <r>
    <s v="A207021850"/>
    <s v=""/>
    <s v=""/>
    <s v=""/>
    <s v=""/>
    <s v="apart"/>
    <x v="2"/>
    <x v="293"/>
    <x v="7"/>
    <b v="1"/>
    <x v="2"/>
    <m/>
    <n v="2.5"/>
    <n v="2.5"/>
    <n v="5.2999999999999999E-2"/>
    <s v="unit"/>
    <x v="13"/>
    <x v="3"/>
  </r>
  <r>
    <s v="A207021860"/>
    <s v=""/>
    <s v=""/>
    <s v=""/>
    <s v=""/>
    <s v="apart"/>
    <x v="2"/>
    <x v="294"/>
    <x v="7"/>
    <b v="1"/>
    <x v="2"/>
    <m/>
    <n v="4"/>
    <n v="4"/>
    <n v="5.2999999999999999E-2"/>
    <s v="unit"/>
    <x v="13"/>
    <x v="3"/>
  </r>
  <r>
    <s v="A207021870"/>
    <s v=""/>
    <s v=""/>
    <s v=""/>
    <s v=""/>
    <s v="apart"/>
    <x v="2"/>
    <x v="295"/>
    <x v="7"/>
    <b v="1"/>
    <x v="2"/>
    <m/>
    <n v="6"/>
    <n v="6"/>
    <n v="5.2999999999999999E-2"/>
    <s v="unit"/>
    <x v="13"/>
    <x v="3"/>
  </r>
  <r>
    <s v="A207021880"/>
    <s v=""/>
    <s v=""/>
    <s v=""/>
    <s v=""/>
    <s v="apart"/>
    <x v="2"/>
    <x v="296"/>
    <x v="7"/>
    <b v="1"/>
    <x v="2"/>
    <m/>
    <n v="9"/>
    <n v="9"/>
    <n v="5.2999999999999999E-2"/>
    <s v="unit"/>
    <x v="13"/>
    <x v="3"/>
  </r>
  <r>
    <s v="A207021890"/>
    <s v=""/>
    <s v=""/>
    <s v=""/>
    <s v=""/>
    <s v="apart"/>
    <x v="2"/>
    <x v="297"/>
    <x v="7"/>
    <b v="1"/>
    <x v="2"/>
    <m/>
    <n v="13.5"/>
    <n v="13.5"/>
    <n v="5.2999999999999999E-2"/>
    <s v="unit"/>
    <x v="20"/>
    <x v="2"/>
  </r>
  <r>
    <s v="A207021900"/>
    <s v=""/>
    <s v=""/>
    <s v=""/>
    <s v=""/>
    <s v="apart"/>
    <x v="2"/>
    <x v="298"/>
    <x v="7"/>
    <b v="1"/>
    <x v="2"/>
    <m/>
    <n v="30"/>
    <n v="30"/>
    <n v="5.2999999999999999E-2"/>
    <s v="unit"/>
    <x v="20"/>
    <x v="2"/>
  </r>
  <r>
    <s v="A207021910"/>
    <s v=""/>
    <s v=""/>
    <s v=""/>
    <s v=""/>
    <s v="apart"/>
    <x v="2"/>
    <x v="299"/>
    <x v="7"/>
    <b v="1"/>
    <x v="2"/>
    <m/>
    <n v="4"/>
    <n v="4"/>
    <n v="5.2999999999999999E-2"/>
    <s v="unit"/>
    <x v="13"/>
    <x v="3"/>
  </r>
  <r>
    <s v="A207021920"/>
    <s v=""/>
    <s v=""/>
    <s v=""/>
    <s v=""/>
    <s v="apart"/>
    <x v="2"/>
    <x v="300"/>
    <x v="7"/>
    <b v="1"/>
    <x v="2"/>
    <m/>
    <n v="7"/>
    <n v="7"/>
    <n v="5.2999999999999999E-2"/>
    <s v="unit"/>
    <x v="13"/>
    <x v="3"/>
  </r>
  <r>
    <s v="A207021930"/>
    <s v=""/>
    <s v=""/>
    <s v=""/>
    <s v=""/>
    <s v="apart"/>
    <x v="2"/>
    <x v="301"/>
    <x v="7"/>
    <b v="1"/>
    <x v="2"/>
    <m/>
    <n v="10"/>
    <n v="10"/>
    <n v="5.2999999999999999E-2"/>
    <s v="unit"/>
    <x v="13"/>
    <x v="3"/>
  </r>
  <r>
    <s v="A207021940"/>
    <s v=""/>
    <s v=""/>
    <s v=""/>
    <s v=""/>
    <s v="apart"/>
    <x v="2"/>
    <x v="302"/>
    <x v="7"/>
    <b v="1"/>
    <x v="2"/>
    <m/>
    <n v="22"/>
    <n v="22"/>
    <n v="5.2999999999999999E-2"/>
    <s v="unit"/>
    <x v="13"/>
    <x v="3"/>
  </r>
  <r>
    <s v="A207021950"/>
    <s v=""/>
    <s v=""/>
    <s v=""/>
    <s v=""/>
    <s v="apart"/>
    <x v="2"/>
    <x v="303"/>
    <x v="7"/>
    <b v="1"/>
    <x v="2"/>
    <m/>
    <n v="32"/>
    <n v="32"/>
    <n v="5.2999999999999999E-2"/>
    <s v="unit"/>
    <x v="13"/>
    <x v="3"/>
  </r>
  <r>
    <s v="A207021960"/>
    <s v=""/>
    <s v=""/>
    <s v=""/>
    <s v=""/>
    <s v="apart"/>
    <x v="2"/>
    <x v="304"/>
    <x v="7"/>
    <b v="1"/>
    <x v="2"/>
    <m/>
    <n v="3.5"/>
    <n v="3.5"/>
    <n v="5.2999999999999999E-2"/>
    <s v="unit"/>
    <x v="13"/>
    <x v="3"/>
  </r>
  <r>
    <s v="A207021970"/>
    <s v=""/>
    <s v=""/>
    <s v=""/>
    <s v=""/>
    <s v="apart"/>
    <x v="2"/>
    <x v="305"/>
    <x v="7"/>
    <b v="1"/>
    <x v="2"/>
    <m/>
    <n v="10"/>
    <n v="10"/>
    <n v="5.2999999999999999E-2"/>
    <s v="unit"/>
    <x v="13"/>
    <x v="3"/>
  </r>
  <r>
    <s v="A207021980"/>
    <s v=""/>
    <s v=""/>
    <s v=""/>
    <s v=""/>
    <s v="apart"/>
    <x v="2"/>
    <x v="306"/>
    <x v="7"/>
    <b v="1"/>
    <x v="2"/>
    <m/>
    <n v="4.5"/>
    <n v="4.5"/>
    <n v="5.2999999999999999E-2"/>
    <s v="unit"/>
    <x v="20"/>
    <x v="2"/>
  </r>
  <r>
    <s v="A207021990"/>
    <s v=""/>
    <s v=""/>
    <s v=""/>
    <s v=""/>
    <s v="apart"/>
    <x v="2"/>
    <x v="307"/>
    <x v="7"/>
    <b v="1"/>
    <x v="2"/>
    <m/>
    <n v="7"/>
    <n v="7"/>
    <n v="5.2999999999999999E-2"/>
    <s v="unit"/>
    <x v="13"/>
    <x v="3"/>
  </r>
  <r>
    <s v="A207022000"/>
    <s v=""/>
    <s v=""/>
    <s v=""/>
    <s v=""/>
    <s v="apart"/>
    <x v="2"/>
    <x v="308"/>
    <x v="7"/>
    <b v="1"/>
    <x v="2"/>
    <m/>
    <n v="9"/>
    <n v="9"/>
    <n v="5.2999999999999999E-2"/>
    <s v="unit"/>
    <x v="13"/>
    <x v="3"/>
  </r>
  <r>
    <s v="A207022010"/>
    <s v=""/>
    <s v=""/>
    <s v=""/>
    <s v=""/>
    <s v="apart"/>
    <x v="2"/>
    <x v="309"/>
    <x v="7"/>
    <b v="1"/>
    <x v="2"/>
    <m/>
    <n v="11"/>
    <n v="11"/>
    <n v="5.2999999999999999E-2"/>
    <s v="unit"/>
    <x v="20"/>
    <x v="2"/>
  </r>
  <r>
    <s v="A207022020"/>
    <s v=""/>
    <s v=""/>
    <s v=""/>
    <s v=""/>
    <s v="apart"/>
    <x v="2"/>
    <x v="310"/>
    <x v="7"/>
    <b v="1"/>
    <x v="2"/>
    <m/>
    <n v="17"/>
    <n v="17"/>
    <n v="5.2999999999999999E-2"/>
    <s v="unit"/>
    <x v="13"/>
    <x v="3"/>
  </r>
  <r>
    <s v="A207022030"/>
    <s v=""/>
    <s v=""/>
    <s v=""/>
    <s v=""/>
    <s v="apart"/>
    <x v="2"/>
    <x v="311"/>
    <x v="7"/>
    <b v="1"/>
    <x v="2"/>
    <m/>
    <n v="22"/>
    <n v="22"/>
    <n v="5.2999999999999999E-2"/>
    <s v="unit"/>
    <x v="20"/>
    <x v="2"/>
  </r>
  <r>
    <s v="A207022040"/>
    <n v="0"/>
    <s v="Portable"/>
    <s v="Nickel-cadmium"/>
    <s v="Button als &lt; 10 g"/>
    <s v="apart"/>
    <x v="2"/>
    <x v="0"/>
    <x v="7"/>
    <b v="1"/>
    <x v="2"/>
    <m/>
    <n v="6"/>
    <n v="6"/>
    <n v="5.2999999999999999E-2"/>
    <s v="unit"/>
    <x v="20"/>
    <x v="2"/>
  </r>
  <r>
    <s v="A207022050"/>
    <n v="0"/>
    <s v="Portable"/>
    <s v="Nickel-cadmium"/>
    <s v="Button als &lt; 10 g"/>
    <s v="apart"/>
    <x v="2"/>
    <x v="0"/>
    <x v="7"/>
    <b v="1"/>
    <x v="2"/>
    <m/>
    <n v="27"/>
    <n v="27"/>
    <n v="5.2999999999999999E-2"/>
    <s v="unit"/>
    <x v="20"/>
    <x v="2"/>
  </r>
  <r>
    <s v="A207035000"/>
    <s v="#CALC!"/>
    <s v="#CALC!"/>
    <s v="#CALC!"/>
    <s v="#CALC!"/>
    <s v="apart"/>
    <x v="2"/>
    <x v="0"/>
    <x v="7"/>
    <b v="1"/>
    <x v="3"/>
    <m/>
    <n v="0"/>
    <n v="5"/>
    <n v="5.2999999999999999E-2"/>
    <s v="unit"/>
    <x v="2"/>
    <x v="2"/>
  </r>
  <r>
    <s v="A207035010"/>
    <s v="#CALC!"/>
    <s v="#CALC!"/>
    <s v="#CALC!"/>
    <s v="#CALC!"/>
    <s v="apart"/>
    <x v="2"/>
    <x v="0"/>
    <x v="7"/>
    <b v="1"/>
    <x v="3"/>
    <m/>
    <n v="5"/>
    <n v="10"/>
    <n v="5.2999999999999999E-2"/>
    <s v="unit"/>
    <x v="2"/>
    <x v="2"/>
  </r>
  <r>
    <s v="A207035020"/>
    <s v="#CALC!"/>
    <s v="#CALC!"/>
    <s v="#CALC!"/>
    <s v="#CALC!"/>
    <s v="apart"/>
    <x v="2"/>
    <x v="0"/>
    <x v="7"/>
    <b v="1"/>
    <x v="3"/>
    <m/>
    <n v="10"/>
    <n v="15"/>
    <n v="5.2999999999999999E-2"/>
    <s v="unit"/>
    <x v="2"/>
    <x v="2"/>
  </r>
  <r>
    <s v="A207035030"/>
    <s v="#CALC!"/>
    <s v="#CALC!"/>
    <s v="#CALC!"/>
    <s v="#CALC!"/>
    <s v="apart"/>
    <x v="2"/>
    <x v="0"/>
    <x v="7"/>
    <b v="1"/>
    <x v="3"/>
    <m/>
    <n v="15"/>
    <n v="20"/>
    <n v="5.2999999999999999E-2"/>
    <s v="unit"/>
    <x v="2"/>
    <x v="2"/>
  </r>
  <r>
    <s v="A207035040"/>
    <s v="#CALC!"/>
    <s v="#CALC!"/>
    <s v="#CALC!"/>
    <s v="#CALC!"/>
    <s v="apart"/>
    <x v="2"/>
    <x v="0"/>
    <x v="7"/>
    <b v="1"/>
    <x v="3"/>
    <m/>
    <n v="20"/>
    <n v="30"/>
    <n v="5.2999999999999999E-2"/>
    <s v="unit"/>
    <x v="2"/>
    <x v="2"/>
  </r>
  <r>
    <s v="A207035050"/>
    <s v="#CALC!"/>
    <s v="#CALC!"/>
    <s v="#CALC!"/>
    <s v="#CALC!"/>
    <s v="apart"/>
    <x v="2"/>
    <x v="0"/>
    <x v="7"/>
    <b v="1"/>
    <x v="3"/>
    <m/>
    <n v="30"/>
    <n v="40"/>
    <n v="5.2999999999999999E-2"/>
    <s v="unit"/>
    <x v="2"/>
    <x v="0"/>
  </r>
  <r>
    <s v="A207035060"/>
    <s v="#CALC!"/>
    <s v="#CALC!"/>
    <s v="#CALC!"/>
    <s v="#CALC!"/>
    <s v="apart"/>
    <x v="2"/>
    <x v="0"/>
    <x v="7"/>
    <b v="1"/>
    <x v="3"/>
    <m/>
    <n v="40"/>
    <n v="50"/>
    <n v="5.2999999999999999E-2"/>
    <s v="unit"/>
    <x v="2"/>
    <x v="2"/>
  </r>
  <r>
    <s v="A207035070"/>
    <s v="#CALC!"/>
    <s v="#CALC!"/>
    <s v="#CALC!"/>
    <s v="#CALC!"/>
    <s v="apart"/>
    <x v="2"/>
    <x v="0"/>
    <x v="7"/>
    <b v="1"/>
    <x v="3"/>
    <m/>
    <n v="50"/>
    <n v="60"/>
    <n v="5.2999999999999999E-2"/>
    <s v="unit"/>
    <x v="2"/>
    <x v="2"/>
  </r>
  <r>
    <s v="A207035080"/>
    <s v="#CALC!"/>
    <s v="#CALC!"/>
    <s v="#CALC!"/>
    <s v="#CALC!"/>
    <s v="apart"/>
    <x v="2"/>
    <x v="0"/>
    <x v="7"/>
    <b v="1"/>
    <x v="3"/>
    <m/>
    <n v="60"/>
    <n v="70"/>
    <n v="5.2999999999999999E-2"/>
    <s v="unit"/>
    <x v="2"/>
    <x v="2"/>
  </r>
  <r>
    <s v="A207035090"/>
    <s v="#CALC!"/>
    <s v="#CALC!"/>
    <s v="#CALC!"/>
    <s v="#CALC!"/>
    <s v="apart"/>
    <x v="2"/>
    <x v="0"/>
    <x v="7"/>
    <b v="1"/>
    <x v="3"/>
    <m/>
    <n v="70"/>
    <n v="80"/>
    <n v="5.2999999999999999E-2"/>
    <s v="unit"/>
    <x v="2"/>
    <x v="2"/>
  </r>
  <r>
    <s v="A207035100"/>
    <s v="#CALC!"/>
    <s v="#CALC!"/>
    <s v="#CALC!"/>
    <s v="#CALC!"/>
    <s v="apart"/>
    <x v="2"/>
    <x v="0"/>
    <x v="7"/>
    <b v="1"/>
    <x v="3"/>
    <m/>
    <n v="80"/>
    <n v="90"/>
    <n v="5.2999999999999999E-2"/>
    <s v="unit"/>
    <x v="2"/>
    <x v="2"/>
  </r>
  <r>
    <s v="A207035110"/>
    <s v="#CALC!"/>
    <s v="#CALC!"/>
    <s v="#CALC!"/>
    <s v="#CALC!"/>
    <s v="apart"/>
    <x v="2"/>
    <x v="0"/>
    <x v="7"/>
    <b v="1"/>
    <x v="3"/>
    <m/>
    <n v="90"/>
    <n v="100"/>
    <n v="5.2999999999999999E-2"/>
    <s v="unit"/>
    <x v="2"/>
    <x v="2"/>
  </r>
  <r>
    <s v="A207035120"/>
    <s v="#CALC!"/>
    <s v="#CALC!"/>
    <s v="#CALC!"/>
    <s v="#CALC!"/>
    <s v="apart"/>
    <x v="2"/>
    <x v="0"/>
    <x v="7"/>
    <b v="1"/>
    <x v="3"/>
    <m/>
    <n v="100"/>
    <n v="110"/>
    <n v="5.2999999999999999E-2"/>
    <s v="unit"/>
    <x v="2"/>
    <x v="2"/>
  </r>
  <r>
    <s v="A207035130"/>
    <s v="#CALC!"/>
    <s v="#CALC!"/>
    <s v="#CALC!"/>
    <s v="#CALC!"/>
    <s v="apart"/>
    <x v="2"/>
    <x v="0"/>
    <x v="7"/>
    <b v="1"/>
    <x v="3"/>
    <m/>
    <n v="110"/>
    <n v="120"/>
    <n v="5.2999999999999999E-2"/>
    <s v="unit"/>
    <x v="2"/>
    <x v="0"/>
  </r>
  <r>
    <s v="A207035135"/>
    <s v="#CALC!"/>
    <s v="#CALC!"/>
    <s v="#CALC!"/>
    <s v="#CALC!"/>
    <s v="apart"/>
    <x v="2"/>
    <x v="0"/>
    <x v="7"/>
    <b v="1"/>
    <x v="3"/>
    <m/>
    <n v="120"/>
    <n v="130"/>
    <n v="5.2999999999999999E-2"/>
    <s v="unit"/>
    <x v="2"/>
    <x v="2"/>
  </r>
  <r>
    <s v="A207035140"/>
    <s v="#CALC!"/>
    <s v="#CALC!"/>
    <s v="#CALC!"/>
    <s v="#CALC!"/>
    <s v="apart"/>
    <x v="2"/>
    <x v="0"/>
    <x v="7"/>
    <b v="1"/>
    <x v="3"/>
    <m/>
    <n v="130"/>
    <n v="140"/>
    <n v="5.2999999999999999E-2"/>
    <s v="unit"/>
    <x v="2"/>
    <x v="2"/>
  </r>
  <r>
    <s v="A207035150"/>
    <s v="#CALC!"/>
    <s v="#CALC!"/>
    <s v="#CALC!"/>
    <s v="#CALC!"/>
    <s v="apart"/>
    <x v="2"/>
    <x v="0"/>
    <x v="7"/>
    <b v="1"/>
    <x v="3"/>
    <m/>
    <n v="140"/>
    <n v="150"/>
    <n v="5.2999999999999999E-2"/>
    <s v="unit"/>
    <x v="2"/>
    <x v="2"/>
  </r>
  <r>
    <s v="A207035160"/>
    <s v="#CALC!"/>
    <s v="#CALC!"/>
    <s v="#CALC!"/>
    <s v="#CALC!"/>
    <s v="apart"/>
    <x v="2"/>
    <x v="0"/>
    <x v="7"/>
    <b v="1"/>
    <x v="3"/>
    <m/>
    <n v="150"/>
    <n v="160"/>
    <n v="5.2999999999999999E-2"/>
    <s v="unit"/>
    <x v="2"/>
    <x v="2"/>
  </r>
  <r>
    <s v="A207035170"/>
    <s v="#CALC!"/>
    <s v="#CALC!"/>
    <s v="#CALC!"/>
    <s v="#CALC!"/>
    <s v="apart"/>
    <x v="2"/>
    <x v="0"/>
    <x v="7"/>
    <b v="1"/>
    <x v="3"/>
    <m/>
    <n v="160"/>
    <n v="170"/>
    <n v="5.2999999999999999E-2"/>
    <s v="unit"/>
    <x v="2"/>
    <x v="2"/>
  </r>
  <r>
    <s v="A207035180"/>
    <s v="#CALC!"/>
    <s v="#CALC!"/>
    <s v="#CALC!"/>
    <s v="#CALC!"/>
    <s v="apart"/>
    <x v="2"/>
    <x v="0"/>
    <x v="7"/>
    <b v="1"/>
    <x v="3"/>
    <m/>
    <n v="170"/>
    <n v="180"/>
    <n v="5.2999999999999999E-2"/>
    <s v="unit"/>
    <x v="2"/>
    <x v="2"/>
  </r>
  <r>
    <s v="A207035190"/>
    <s v="#CALC!"/>
    <s v="#CALC!"/>
    <s v="#CALC!"/>
    <s v="#CALC!"/>
    <s v="apart"/>
    <x v="2"/>
    <x v="0"/>
    <x v="7"/>
    <b v="1"/>
    <x v="3"/>
    <m/>
    <n v="180"/>
    <n v="190"/>
    <n v="5.2999999999999999E-2"/>
    <s v="unit"/>
    <x v="2"/>
    <x v="2"/>
  </r>
  <r>
    <s v="A207035200"/>
    <s v="#CALC!"/>
    <s v="#CALC!"/>
    <s v="#CALC!"/>
    <s v="#CALC!"/>
    <s v="apart"/>
    <x v="2"/>
    <x v="0"/>
    <x v="7"/>
    <b v="1"/>
    <x v="3"/>
    <m/>
    <n v="190"/>
    <n v="200"/>
    <n v="5.2999999999999999E-2"/>
    <s v="unit"/>
    <x v="2"/>
    <x v="2"/>
  </r>
  <r>
    <s v="A207035210"/>
    <s v="#CALC!"/>
    <s v="#CALC!"/>
    <s v="#CALC!"/>
    <s v="#CALC!"/>
    <s v="apart"/>
    <x v="2"/>
    <x v="0"/>
    <x v="7"/>
    <b v="1"/>
    <x v="3"/>
    <m/>
    <n v="200"/>
    <n v="220"/>
    <n v="5.2999999999999999E-2"/>
    <s v="unit"/>
    <x v="2"/>
    <x v="2"/>
  </r>
  <r>
    <s v="A207035220"/>
    <s v="#CALC!"/>
    <s v="#CALC!"/>
    <s v="#CALC!"/>
    <s v="#CALC!"/>
    <s v="apart"/>
    <x v="2"/>
    <x v="0"/>
    <x v="7"/>
    <b v="1"/>
    <x v="3"/>
    <m/>
    <n v="220"/>
    <n v="240"/>
    <n v="5.2999999999999999E-2"/>
    <s v="unit"/>
    <x v="2"/>
    <x v="2"/>
  </r>
  <r>
    <s v="A207035230"/>
    <s v="#CALC!"/>
    <s v="#CALC!"/>
    <s v="#CALC!"/>
    <s v="#CALC!"/>
    <s v="apart"/>
    <x v="2"/>
    <x v="0"/>
    <x v="7"/>
    <b v="1"/>
    <x v="3"/>
    <m/>
    <n v="240"/>
    <n v="260"/>
    <n v="5.2999999999999999E-2"/>
    <s v="unit"/>
    <x v="2"/>
    <x v="2"/>
  </r>
  <r>
    <s v="A207035240"/>
    <s v="#CALC!"/>
    <s v="#CALC!"/>
    <s v="#CALC!"/>
    <s v="#CALC!"/>
    <s v="apart"/>
    <x v="2"/>
    <x v="0"/>
    <x v="7"/>
    <b v="1"/>
    <x v="3"/>
    <m/>
    <n v="260"/>
    <n v="280"/>
    <n v="5.2999999999999999E-2"/>
    <s v="unit"/>
    <x v="2"/>
    <x v="2"/>
  </r>
  <r>
    <s v="A207035250"/>
    <s v="#CALC!"/>
    <s v="#CALC!"/>
    <s v="#CALC!"/>
    <s v="#CALC!"/>
    <s v="apart"/>
    <x v="2"/>
    <x v="0"/>
    <x v="7"/>
    <b v="1"/>
    <x v="3"/>
    <m/>
    <n v="280"/>
    <n v="300"/>
    <n v="5.2999999999999999E-2"/>
    <s v="unit"/>
    <x v="2"/>
    <x v="2"/>
  </r>
  <r>
    <s v="A207035260"/>
    <s v="#CALC!"/>
    <s v="#CALC!"/>
    <s v="#CALC!"/>
    <s v="#CALC!"/>
    <s v="apart"/>
    <x v="2"/>
    <x v="0"/>
    <x v="7"/>
    <b v="1"/>
    <x v="3"/>
    <m/>
    <n v="300"/>
    <n v="320"/>
    <n v="5.2999999999999999E-2"/>
    <s v="unit"/>
    <x v="2"/>
    <x v="2"/>
  </r>
  <r>
    <s v="A207035270"/>
    <s v="#CALC!"/>
    <s v="#CALC!"/>
    <s v="#CALC!"/>
    <s v="#CALC!"/>
    <s v="apart"/>
    <x v="2"/>
    <x v="0"/>
    <x v="7"/>
    <b v="1"/>
    <x v="3"/>
    <m/>
    <n v="320"/>
    <n v="340"/>
    <n v="5.2999999999999999E-2"/>
    <s v="unit"/>
    <x v="2"/>
    <x v="2"/>
  </r>
  <r>
    <s v="A207035280"/>
    <s v="#CALC!"/>
    <s v="#CALC!"/>
    <s v="#CALC!"/>
    <s v="#CALC!"/>
    <s v="apart"/>
    <x v="2"/>
    <x v="0"/>
    <x v="7"/>
    <b v="1"/>
    <x v="3"/>
    <m/>
    <n v="340"/>
    <n v="360"/>
    <n v="5.2999999999999999E-2"/>
    <s v="unit"/>
    <x v="2"/>
    <x v="2"/>
  </r>
  <r>
    <s v="A207035290"/>
    <s v="#CALC!"/>
    <s v="#CALC!"/>
    <s v="#CALC!"/>
    <s v="#CALC!"/>
    <s v="apart"/>
    <x v="2"/>
    <x v="0"/>
    <x v="7"/>
    <b v="1"/>
    <x v="3"/>
    <m/>
    <n v="360"/>
    <n v="380"/>
    <n v="5.2999999999999999E-2"/>
    <s v="unit"/>
    <x v="2"/>
    <x v="2"/>
  </r>
  <r>
    <s v="A207035300"/>
    <s v="#CALC!"/>
    <s v="#CALC!"/>
    <s v="#CALC!"/>
    <s v="#CALC!"/>
    <s v="apart"/>
    <x v="2"/>
    <x v="0"/>
    <x v="7"/>
    <b v="1"/>
    <x v="3"/>
    <m/>
    <n v="380"/>
    <n v="400"/>
    <n v="5.2999999999999999E-2"/>
    <s v="unit"/>
    <x v="2"/>
    <x v="2"/>
  </r>
  <r>
    <s v="A207035310"/>
    <s v="#CALC!"/>
    <s v="#CALC!"/>
    <s v="#CALC!"/>
    <s v="#CALC!"/>
    <s v="apart"/>
    <x v="2"/>
    <x v="0"/>
    <x v="7"/>
    <b v="1"/>
    <x v="3"/>
    <m/>
    <n v="400"/>
    <n v="425"/>
    <n v="5.2999999999999999E-2"/>
    <s v="unit"/>
    <x v="2"/>
    <x v="2"/>
  </r>
  <r>
    <s v="A207035320"/>
    <s v="#CALC!"/>
    <s v="#CALC!"/>
    <s v="#CALC!"/>
    <s v="#CALC!"/>
    <s v="apart"/>
    <x v="2"/>
    <x v="0"/>
    <x v="7"/>
    <b v="1"/>
    <x v="3"/>
    <m/>
    <n v="425"/>
    <n v="450"/>
    <n v="5.2999999999999999E-2"/>
    <s v="unit"/>
    <x v="2"/>
    <x v="2"/>
  </r>
  <r>
    <s v="A207035330"/>
    <s v="#CALC!"/>
    <s v="#CALC!"/>
    <s v="#CALC!"/>
    <s v="#CALC!"/>
    <s v="apart"/>
    <x v="2"/>
    <x v="0"/>
    <x v="7"/>
    <b v="1"/>
    <x v="3"/>
    <m/>
    <n v="450"/>
    <n v="475"/>
    <n v="5.2999999999999999E-2"/>
    <s v="unit"/>
    <x v="2"/>
    <x v="2"/>
  </r>
  <r>
    <s v="A207035340"/>
    <s v="#CALC!"/>
    <s v="#CALC!"/>
    <s v="#CALC!"/>
    <s v="#CALC!"/>
    <s v="apart"/>
    <x v="2"/>
    <x v="0"/>
    <x v="7"/>
    <b v="1"/>
    <x v="3"/>
    <m/>
    <n v="475"/>
    <n v="500"/>
    <n v="5.2999999999999999E-2"/>
    <s v="unit"/>
    <x v="2"/>
    <x v="2"/>
  </r>
  <r>
    <s v="A207035350"/>
    <s v="#CALC!"/>
    <s v="#CALC!"/>
    <s v="#CALC!"/>
    <s v="#CALC!"/>
    <s v="apart"/>
    <x v="2"/>
    <x v="0"/>
    <x v="7"/>
    <b v="1"/>
    <x v="3"/>
    <m/>
    <n v="500"/>
    <n v="525"/>
    <n v="5.2999999999999999E-2"/>
    <s v="unit"/>
    <x v="2"/>
    <x v="2"/>
  </r>
  <r>
    <s v="A207035360"/>
    <s v="#CALC!"/>
    <s v="#CALC!"/>
    <s v="#CALC!"/>
    <s v="#CALC!"/>
    <s v="apart"/>
    <x v="2"/>
    <x v="0"/>
    <x v="7"/>
    <b v="1"/>
    <x v="3"/>
    <m/>
    <n v="525"/>
    <n v="550"/>
    <n v="5.2999999999999999E-2"/>
    <s v="unit"/>
    <x v="2"/>
    <x v="2"/>
  </r>
  <r>
    <s v="A207035370"/>
    <s v="#CALC!"/>
    <s v="#CALC!"/>
    <s v="#CALC!"/>
    <s v="#CALC!"/>
    <s v="apart"/>
    <x v="2"/>
    <x v="0"/>
    <x v="7"/>
    <b v="1"/>
    <x v="3"/>
    <m/>
    <n v="550"/>
    <n v="575"/>
    <n v="5.2999999999999999E-2"/>
    <s v="unit"/>
    <x v="2"/>
    <x v="2"/>
  </r>
  <r>
    <s v="A207035380"/>
    <s v="#CALC!"/>
    <s v="#CALC!"/>
    <s v="#CALC!"/>
    <s v="#CALC!"/>
    <s v="apart"/>
    <x v="2"/>
    <x v="0"/>
    <x v="7"/>
    <b v="1"/>
    <x v="3"/>
    <m/>
    <n v="575"/>
    <n v="600"/>
    <n v="5.2999999999999999E-2"/>
    <s v="unit"/>
    <x v="2"/>
    <x v="0"/>
  </r>
  <r>
    <s v="A207035390"/>
    <s v="#CALC!"/>
    <s v="#CALC!"/>
    <s v="#CALC!"/>
    <s v="#CALC!"/>
    <s v="apart"/>
    <x v="2"/>
    <x v="0"/>
    <x v="7"/>
    <b v="1"/>
    <x v="3"/>
    <m/>
    <n v="600"/>
    <n v="625"/>
    <n v="5.2999999999999999E-2"/>
    <s v="unit"/>
    <x v="2"/>
    <x v="2"/>
  </r>
  <r>
    <s v="A207035400"/>
    <s v="#CALC!"/>
    <s v="#CALC!"/>
    <s v="#CALC!"/>
    <s v="#CALC!"/>
    <s v="apart"/>
    <x v="2"/>
    <x v="0"/>
    <x v="7"/>
    <b v="1"/>
    <x v="3"/>
    <m/>
    <n v="625"/>
    <n v="650"/>
    <n v="5.2999999999999999E-2"/>
    <s v="unit"/>
    <x v="2"/>
    <x v="2"/>
  </r>
  <r>
    <s v="A207035410"/>
    <s v="#CALC!"/>
    <s v="#CALC!"/>
    <s v="#CALC!"/>
    <s v="#CALC!"/>
    <s v="apart"/>
    <x v="2"/>
    <x v="0"/>
    <x v="7"/>
    <b v="1"/>
    <x v="3"/>
    <m/>
    <n v="650"/>
    <n v="675"/>
    <n v="5.2999999999999999E-2"/>
    <s v="unit"/>
    <x v="2"/>
    <x v="2"/>
  </r>
  <r>
    <s v="A207035420"/>
    <s v="#CALC!"/>
    <s v="#CALC!"/>
    <s v="#CALC!"/>
    <s v="#CALC!"/>
    <s v="apart"/>
    <x v="2"/>
    <x v="0"/>
    <x v="7"/>
    <b v="1"/>
    <x v="3"/>
    <m/>
    <n v="675"/>
    <n v="700"/>
    <n v="5.2999999999999999E-2"/>
    <s v="unit"/>
    <x v="2"/>
    <x v="2"/>
  </r>
  <r>
    <s v="A207035430"/>
    <s v="#CALC!"/>
    <s v="#CALC!"/>
    <s v="#CALC!"/>
    <s v="#CALC!"/>
    <s v="apart"/>
    <x v="2"/>
    <x v="0"/>
    <x v="7"/>
    <b v="1"/>
    <x v="3"/>
    <m/>
    <n v="700"/>
    <n v="725"/>
    <n v="5.2999999999999999E-2"/>
    <s v="unit"/>
    <x v="2"/>
    <x v="2"/>
  </r>
  <r>
    <s v="A207035440"/>
    <s v="#CALC!"/>
    <s v="#CALC!"/>
    <s v="#CALC!"/>
    <s v="#CALC!"/>
    <s v="apart"/>
    <x v="2"/>
    <x v="0"/>
    <x v="7"/>
    <b v="1"/>
    <x v="3"/>
    <m/>
    <n v="725"/>
    <n v="750"/>
    <n v="5.2999999999999999E-2"/>
    <s v="unit"/>
    <x v="2"/>
    <x v="2"/>
  </r>
  <r>
    <s v="A207035450"/>
    <s v="#CALC!"/>
    <s v="#CALC!"/>
    <s v="#CALC!"/>
    <s v="#CALC!"/>
    <s v="apart"/>
    <x v="2"/>
    <x v="0"/>
    <x v="7"/>
    <b v="1"/>
    <x v="3"/>
    <m/>
    <n v="750"/>
    <n v="775"/>
    <n v="5.2999999999999999E-2"/>
    <s v="unit"/>
    <x v="2"/>
    <x v="2"/>
  </r>
  <r>
    <s v="A207035460"/>
    <s v="#CALC!"/>
    <s v="#CALC!"/>
    <s v="#CALC!"/>
    <s v="#CALC!"/>
    <s v="apart"/>
    <x v="2"/>
    <x v="0"/>
    <x v="7"/>
    <b v="1"/>
    <x v="3"/>
    <m/>
    <n v="775"/>
    <n v="800"/>
    <n v="5.2999999999999999E-2"/>
    <s v="unit"/>
    <x v="2"/>
    <x v="2"/>
  </r>
  <r>
    <s v="A207035470"/>
    <s v="#CALC!"/>
    <s v="#CALC!"/>
    <s v="#CALC!"/>
    <s v="#CALC!"/>
    <s v="apart"/>
    <x v="2"/>
    <x v="0"/>
    <x v="7"/>
    <b v="1"/>
    <x v="3"/>
    <m/>
    <n v="800"/>
    <n v="825"/>
    <n v="5.2999999999999999E-2"/>
    <s v="unit"/>
    <x v="2"/>
    <x v="3"/>
  </r>
  <r>
    <s v="A207035480"/>
    <s v="#CALC!"/>
    <s v="#CALC!"/>
    <s v="#CALC!"/>
    <s v="#CALC!"/>
    <s v="apart"/>
    <x v="2"/>
    <x v="0"/>
    <x v="7"/>
    <b v="1"/>
    <x v="3"/>
    <m/>
    <n v="825"/>
    <n v="850"/>
    <n v="5.2999999999999999E-2"/>
    <s v="unit"/>
    <x v="2"/>
    <x v="2"/>
  </r>
  <r>
    <s v="A207035490"/>
    <s v="#CALC!"/>
    <s v="#CALC!"/>
    <s v="#CALC!"/>
    <s v="#CALC!"/>
    <s v="apart"/>
    <x v="2"/>
    <x v="0"/>
    <x v="7"/>
    <b v="1"/>
    <x v="3"/>
    <m/>
    <n v="850"/>
    <n v="875"/>
    <n v="5.2999999999999999E-2"/>
    <s v="unit"/>
    <x v="2"/>
    <x v="2"/>
  </r>
  <r>
    <s v="A207035500"/>
    <s v="#CALC!"/>
    <s v="#CALC!"/>
    <s v="#CALC!"/>
    <s v="#CALC!"/>
    <s v="apart"/>
    <x v="2"/>
    <x v="0"/>
    <x v="7"/>
    <b v="1"/>
    <x v="3"/>
    <m/>
    <n v="875"/>
    <n v="900"/>
    <n v="5.2999999999999999E-2"/>
    <s v="unit"/>
    <x v="2"/>
    <x v="2"/>
  </r>
  <r>
    <s v="A207035510"/>
    <s v="#CALC!"/>
    <s v="#CALC!"/>
    <s v="#CALC!"/>
    <s v="#CALC!"/>
    <s v="apart"/>
    <x v="2"/>
    <x v="0"/>
    <x v="7"/>
    <b v="1"/>
    <x v="3"/>
    <m/>
    <n v="900"/>
    <n v="925"/>
    <n v="5.2999999999999999E-2"/>
    <s v="unit"/>
    <x v="2"/>
    <x v="0"/>
  </r>
  <r>
    <s v="A207035520"/>
    <s v="#CALC!"/>
    <s v="#CALC!"/>
    <s v="#CALC!"/>
    <s v="#CALC!"/>
    <s v="apart"/>
    <x v="2"/>
    <x v="0"/>
    <x v="7"/>
    <b v="1"/>
    <x v="3"/>
    <m/>
    <n v="925"/>
    <n v="950"/>
    <n v="5.2999999999999999E-2"/>
    <s v="unit"/>
    <x v="2"/>
    <x v="0"/>
  </r>
  <r>
    <s v="A207035530"/>
    <s v="#CALC!"/>
    <s v="#CALC!"/>
    <s v="#CALC!"/>
    <s v="#CALC!"/>
    <s v="apart"/>
    <x v="2"/>
    <x v="0"/>
    <x v="7"/>
    <b v="1"/>
    <x v="3"/>
    <m/>
    <n v="950"/>
    <n v="975"/>
    <n v="5.2999999999999999E-2"/>
    <s v="unit"/>
    <x v="2"/>
    <x v="2"/>
  </r>
  <r>
    <s v="A207035540"/>
    <s v="#CALC!"/>
    <s v="#CALC!"/>
    <s v="#CALC!"/>
    <s v="#CALC!"/>
    <s v="apart"/>
    <x v="2"/>
    <x v="0"/>
    <x v="7"/>
    <b v="1"/>
    <x v="3"/>
    <m/>
    <n v="975"/>
    <n v="1000"/>
    <n v="5.2999999999999999E-2"/>
    <s v="unit"/>
    <x v="2"/>
    <x v="0"/>
  </r>
  <r>
    <s v="A207035550"/>
    <s v="#CALC!"/>
    <s v="#CALC!"/>
    <s v="#CALC!"/>
    <s v="#CALC!"/>
    <s v="apart"/>
    <x v="2"/>
    <x v="0"/>
    <x v="7"/>
    <b v="1"/>
    <x v="3"/>
    <m/>
    <n v="1000"/>
    <n v="1025"/>
    <n v="5.2999999999999999E-2"/>
    <s v="unit"/>
    <x v="2"/>
    <x v="0"/>
  </r>
  <r>
    <s v="A207035560"/>
    <s v="#CALC!"/>
    <s v="#CALC!"/>
    <s v="#CALC!"/>
    <s v="#CALC!"/>
    <s v="apart"/>
    <x v="2"/>
    <x v="0"/>
    <x v="7"/>
    <b v="1"/>
    <x v="3"/>
    <m/>
    <n v="1025"/>
    <n v="1100"/>
    <n v="5.2999999999999999E-2"/>
    <s v="unit"/>
    <x v="2"/>
    <x v="3"/>
  </r>
  <r>
    <s v="A207035570"/>
    <s v="#CALC!"/>
    <s v="#CALC!"/>
    <s v="#CALC!"/>
    <s v="#CALC!"/>
    <s v="apart"/>
    <x v="2"/>
    <x v="0"/>
    <x v="7"/>
    <b v="1"/>
    <x v="3"/>
    <m/>
    <n v="1100"/>
    <n v="1200"/>
    <n v="5.2999999999999999E-2"/>
    <s v="unit"/>
    <x v="2"/>
    <x v="0"/>
  </r>
  <r>
    <s v="A207035580"/>
    <s v="#CALC!"/>
    <s v="#CALC!"/>
    <s v="#CALC!"/>
    <s v="#CALC!"/>
    <s v="apart"/>
    <x v="2"/>
    <x v="0"/>
    <x v="7"/>
    <b v="1"/>
    <x v="3"/>
    <m/>
    <n v="1200"/>
    <n v="1300"/>
    <n v="5.2999999999999999E-2"/>
    <s v="unit"/>
    <x v="2"/>
    <x v="2"/>
  </r>
  <r>
    <s v="A207035590"/>
    <s v="#CALC!"/>
    <s v="#CALC!"/>
    <s v="#CALC!"/>
    <s v="#CALC!"/>
    <s v="apart"/>
    <x v="2"/>
    <x v="0"/>
    <x v="7"/>
    <b v="1"/>
    <x v="3"/>
    <m/>
    <n v="1300"/>
    <n v="1400"/>
    <n v="5.2999999999999999E-2"/>
    <s v="unit"/>
    <x v="2"/>
    <x v="0"/>
  </r>
  <r>
    <s v="A207035600"/>
    <s v="#CALC!"/>
    <s v="#CALC!"/>
    <s v="#CALC!"/>
    <s v="#CALC!"/>
    <s v="apart"/>
    <x v="2"/>
    <x v="0"/>
    <x v="7"/>
    <b v="1"/>
    <x v="3"/>
    <m/>
    <n v="1400"/>
    <n v="1500"/>
    <n v="5.2999999999999999E-2"/>
    <s v="unit"/>
    <x v="2"/>
    <x v="2"/>
  </r>
  <r>
    <s v="A207035610"/>
    <s v="#CALC!"/>
    <s v="#CALC!"/>
    <s v="#CALC!"/>
    <s v="#CALC!"/>
    <s v="apart"/>
    <x v="2"/>
    <x v="0"/>
    <x v="7"/>
    <b v="1"/>
    <x v="3"/>
    <m/>
    <n v="1500"/>
    <n v="1600"/>
    <n v="5.2999999999999999E-2"/>
    <s v="unit"/>
    <x v="2"/>
    <x v="0"/>
  </r>
  <r>
    <s v="A207035620"/>
    <s v="#CALC!"/>
    <s v="#CALC!"/>
    <s v="#CALC!"/>
    <s v="#CALC!"/>
    <s v="apart"/>
    <x v="2"/>
    <x v="0"/>
    <x v="7"/>
    <b v="1"/>
    <x v="3"/>
    <m/>
    <n v="1600"/>
    <n v="1700"/>
    <n v="5.2999999999999999E-2"/>
    <s v="unit"/>
    <x v="2"/>
    <x v="3"/>
  </r>
  <r>
    <s v="A207035630"/>
    <s v="#CALC!"/>
    <s v="#CALC!"/>
    <s v="#CALC!"/>
    <s v="#CALC!"/>
    <s v="apart"/>
    <x v="2"/>
    <x v="0"/>
    <x v="7"/>
    <b v="1"/>
    <x v="3"/>
    <m/>
    <n v="1700"/>
    <n v="1800"/>
    <n v="5.2999999999999999E-2"/>
    <s v="unit"/>
    <x v="2"/>
    <x v="3"/>
  </r>
  <r>
    <s v="A207035640"/>
    <s v="#CALC!"/>
    <s v="#CALC!"/>
    <s v="#CALC!"/>
    <s v="#CALC!"/>
    <s v="apart"/>
    <x v="2"/>
    <x v="0"/>
    <x v="7"/>
    <b v="1"/>
    <x v="3"/>
    <m/>
    <n v="1800"/>
    <n v="1900"/>
    <n v="5.2999999999999999E-2"/>
    <s v="unit"/>
    <x v="2"/>
    <x v="0"/>
  </r>
  <r>
    <s v="A207035650"/>
    <s v="#CALC!"/>
    <s v="#CALC!"/>
    <s v="#CALC!"/>
    <s v="#CALC!"/>
    <s v="apart"/>
    <x v="2"/>
    <x v="0"/>
    <x v="7"/>
    <b v="1"/>
    <x v="3"/>
    <m/>
    <n v="1900"/>
    <n v="2000"/>
    <n v="5.2999999999999999E-2"/>
    <s v="unit"/>
    <x v="2"/>
    <x v="3"/>
  </r>
  <r>
    <s v="A207035700"/>
    <s v="#CALC!"/>
    <s v="#CALC!"/>
    <s v="#CALC!"/>
    <s v="#CALC!"/>
    <s v="apart"/>
    <x v="2"/>
    <x v="0"/>
    <x v="7"/>
    <b v="1"/>
    <x v="3"/>
    <m/>
    <n v="2000"/>
    <n v="2100"/>
    <n v="5.2999999999999999E-2"/>
    <s v="unit"/>
    <x v="2"/>
    <x v="2"/>
  </r>
  <r>
    <s v="A207035710"/>
    <s v="#CALC!"/>
    <s v="#CALC!"/>
    <s v="#CALC!"/>
    <s v="#CALC!"/>
    <s v="apart"/>
    <x v="2"/>
    <x v="0"/>
    <x v="7"/>
    <b v="1"/>
    <x v="3"/>
    <m/>
    <n v="2100"/>
    <n v="2200"/>
    <n v="5.2999999999999999E-2"/>
    <s v="unit"/>
    <x v="2"/>
    <x v="0"/>
  </r>
  <r>
    <s v="A207035720"/>
    <s v="#CALC!"/>
    <s v="#CALC!"/>
    <s v="#CALC!"/>
    <s v="#CALC!"/>
    <s v="apart"/>
    <x v="2"/>
    <x v="0"/>
    <x v="7"/>
    <b v="1"/>
    <x v="3"/>
    <m/>
    <n v="2200"/>
    <n v="2300"/>
    <n v="5.2999999999999999E-2"/>
    <s v="unit"/>
    <x v="2"/>
    <x v="0"/>
  </r>
  <r>
    <s v="A207035730"/>
    <s v="#CALC!"/>
    <s v="#CALC!"/>
    <s v="#CALC!"/>
    <s v="#CALC!"/>
    <s v="apart"/>
    <x v="2"/>
    <x v="0"/>
    <x v="7"/>
    <b v="1"/>
    <x v="3"/>
    <m/>
    <n v="2300"/>
    <n v="2400"/>
    <n v="5.2999999999999999E-2"/>
    <s v="unit"/>
    <x v="2"/>
    <x v="3"/>
  </r>
  <r>
    <s v="A207035740"/>
    <s v="#CALC!"/>
    <s v="#CALC!"/>
    <s v="#CALC!"/>
    <s v="#CALC!"/>
    <s v="apart"/>
    <x v="2"/>
    <x v="0"/>
    <x v="7"/>
    <b v="1"/>
    <x v="3"/>
    <m/>
    <n v="2400"/>
    <n v="2500"/>
    <n v="5.2999999999999999E-2"/>
    <s v="unit"/>
    <x v="2"/>
    <x v="3"/>
  </r>
  <r>
    <s v="A207035750"/>
    <s v="#CALC!"/>
    <s v="#CALC!"/>
    <s v="#CALC!"/>
    <s v="#CALC!"/>
    <s v="apart"/>
    <x v="2"/>
    <x v="0"/>
    <x v="7"/>
    <b v="1"/>
    <x v="3"/>
    <m/>
    <n v="2500"/>
    <n v="2600"/>
    <n v="5.2999999999999999E-2"/>
    <s v="unit"/>
    <x v="2"/>
    <x v="2"/>
  </r>
  <r>
    <s v="A207035760"/>
    <s v="#CALC!"/>
    <s v="#CALC!"/>
    <s v="#CALC!"/>
    <s v="#CALC!"/>
    <s v="apart"/>
    <x v="2"/>
    <x v="0"/>
    <x v="7"/>
    <b v="1"/>
    <x v="3"/>
    <m/>
    <n v="2600"/>
    <n v="2700"/>
    <n v="5.2999999999999999E-2"/>
    <s v="unit"/>
    <x v="2"/>
    <x v="3"/>
  </r>
  <r>
    <s v="A207035770"/>
    <s v="#CALC!"/>
    <s v="#CALC!"/>
    <s v="#CALC!"/>
    <s v="#CALC!"/>
    <s v="apart"/>
    <x v="2"/>
    <x v="0"/>
    <x v="7"/>
    <b v="1"/>
    <x v="3"/>
    <m/>
    <n v="2700"/>
    <n v="2800"/>
    <n v="5.2999999999999999E-2"/>
    <s v="unit"/>
    <x v="2"/>
    <x v="0"/>
  </r>
  <r>
    <s v="A207035780"/>
    <s v="#CALC!"/>
    <s v="#CALC!"/>
    <s v="#CALC!"/>
    <s v="#CALC!"/>
    <s v="apart"/>
    <x v="2"/>
    <x v="0"/>
    <x v="7"/>
    <b v="1"/>
    <x v="3"/>
    <m/>
    <n v="2800"/>
    <n v="2900"/>
    <n v="5.2999999999999999E-2"/>
    <s v="unit"/>
    <x v="2"/>
    <x v="3"/>
  </r>
  <r>
    <s v="A207035790"/>
    <s v="#CALC!"/>
    <s v="#CALC!"/>
    <s v="#CALC!"/>
    <s v="#CALC!"/>
    <s v="apart"/>
    <x v="2"/>
    <x v="0"/>
    <x v="7"/>
    <b v="1"/>
    <x v="3"/>
    <m/>
    <n v="2900"/>
    <n v="3000"/>
    <n v="5.2999999999999999E-2"/>
    <s v="unit"/>
    <x v="2"/>
    <x v="0"/>
  </r>
  <r>
    <s v="A207035800"/>
    <s v="Other Battery"/>
    <n v="0"/>
    <s v="Nickel-cadmium"/>
    <s v="Possible I/P if between 3 &amp; 5"/>
    <s v="apart"/>
    <x v="2"/>
    <x v="0"/>
    <x v="7"/>
    <b v="1"/>
    <x v="0"/>
    <m/>
    <n v="3000"/>
    <n v="3100"/>
    <n v="5.2999999999999999E-2"/>
    <s v="unit"/>
    <x v="2"/>
    <x v="0"/>
  </r>
  <r>
    <s v="A207035810"/>
    <s v="Other Battery"/>
    <n v="0"/>
    <s v="Nickel-cadmium"/>
    <s v="Possible I/P if between 3 &amp; 5"/>
    <s v="apart"/>
    <x v="2"/>
    <x v="0"/>
    <x v="7"/>
    <b v="1"/>
    <x v="0"/>
    <m/>
    <n v="3100"/>
    <n v="3200"/>
    <n v="5.2999999999999999E-2"/>
    <s v="unit"/>
    <x v="2"/>
    <x v="3"/>
  </r>
  <r>
    <s v="A207035820"/>
    <s v="Other Battery"/>
    <n v="0"/>
    <s v="Nickel-cadmium"/>
    <s v="Possible I/P if between 3 &amp; 5"/>
    <s v="apart"/>
    <x v="2"/>
    <x v="0"/>
    <x v="7"/>
    <b v="1"/>
    <x v="0"/>
    <m/>
    <n v="3200"/>
    <n v="3300"/>
    <n v="5.2999999999999999E-2"/>
    <s v="unit"/>
    <x v="2"/>
    <x v="3"/>
  </r>
  <r>
    <s v="A207035830"/>
    <s v="Other Battery"/>
    <n v="0"/>
    <s v="Nickel-cadmium"/>
    <s v="Possible I/P if between 3 &amp; 5"/>
    <s v="apart"/>
    <x v="2"/>
    <x v="0"/>
    <x v="7"/>
    <b v="1"/>
    <x v="0"/>
    <m/>
    <n v="3300"/>
    <n v="3400"/>
    <n v="5.2999999999999999E-2"/>
    <s v="unit"/>
    <x v="2"/>
    <x v="3"/>
  </r>
  <r>
    <s v="A207035840"/>
    <s v="Other Battery"/>
    <n v="0"/>
    <s v="Nickel-cadmium"/>
    <s v="Possible I/P if between 3 &amp; 5"/>
    <s v="apart"/>
    <x v="2"/>
    <x v="0"/>
    <x v="7"/>
    <b v="1"/>
    <x v="0"/>
    <m/>
    <n v="3400"/>
    <n v="3500"/>
    <n v="5.2999999999999999E-2"/>
    <s v="unit"/>
    <x v="2"/>
    <x v="3"/>
  </r>
  <r>
    <s v="A207035850"/>
    <s v="Other Battery"/>
    <n v="0"/>
    <s v="Nickel-cadmium"/>
    <s v="Possible I/P if between 3 &amp; 5"/>
    <s v="apart"/>
    <x v="2"/>
    <x v="0"/>
    <x v="7"/>
    <b v="1"/>
    <x v="0"/>
    <m/>
    <n v="3500"/>
    <n v="3600"/>
    <n v="5.2999999999999999E-2"/>
    <s v="unit"/>
    <x v="2"/>
    <x v="3"/>
  </r>
  <r>
    <s v="A207035860"/>
    <s v="Other Battery"/>
    <n v="0"/>
    <s v="Nickel-cadmium"/>
    <s v="Possible I/P if between 3 &amp; 5"/>
    <s v="apart"/>
    <x v="2"/>
    <x v="0"/>
    <x v="7"/>
    <b v="1"/>
    <x v="0"/>
    <m/>
    <n v="3600"/>
    <n v="3700"/>
    <n v="5.2999999999999999E-2"/>
    <s v="unit"/>
    <x v="2"/>
    <x v="3"/>
  </r>
  <r>
    <s v="A207035870"/>
    <s v="Other Battery"/>
    <n v="0"/>
    <s v="Nickel-cadmium"/>
    <s v="Possible I/P if between 3 &amp; 5"/>
    <s v="apart"/>
    <x v="2"/>
    <x v="0"/>
    <x v="7"/>
    <b v="1"/>
    <x v="0"/>
    <m/>
    <n v="3700"/>
    <n v="3800"/>
    <n v="5.2999999999999999E-2"/>
    <s v="unit"/>
    <x v="2"/>
    <x v="3"/>
  </r>
  <r>
    <s v="A207035880"/>
    <s v="Other Battery"/>
    <n v="0"/>
    <s v="Nickel-cadmium"/>
    <s v="Possible I/P if between 3 &amp; 5"/>
    <s v="apart"/>
    <x v="2"/>
    <x v="0"/>
    <x v="7"/>
    <b v="1"/>
    <x v="0"/>
    <m/>
    <n v="3800"/>
    <n v="3900"/>
    <n v="5.2999999999999999E-2"/>
    <s v="unit"/>
    <x v="2"/>
    <x v="0"/>
  </r>
  <r>
    <s v="A207035890"/>
    <s v="Other Battery"/>
    <n v="0"/>
    <s v="Nickel-cadmium"/>
    <s v="Possible I/P if between 3 &amp; 5"/>
    <s v="apart"/>
    <x v="2"/>
    <x v="0"/>
    <x v="7"/>
    <b v="1"/>
    <x v="0"/>
    <m/>
    <n v="3900"/>
    <n v="4000"/>
    <n v="5.2999999999999999E-2"/>
    <s v="unit"/>
    <x v="2"/>
    <x v="3"/>
  </r>
  <r>
    <s v="A207035900"/>
    <s v="Other Battery"/>
    <n v="0"/>
    <s v="Nickel-cadmium"/>
    <s v="Possible I/P if between 3 &amp; 5"/>
    <s v="apart"/>
    <x v="2"/>
    <x v="0"/>
    <x v="7"/>
    <b v="1"/>
    <x v="0"/>
    <m/>
    <n v="4000"/>
    <n v="4100"/>
    <n v="5.2999999999999999E-2"/>
    <s v="unit"/>
    <x v="2"/>
    <x v="0"/>
  </r>
  <r>
    <s v="A207035910"/>
    <s v="Other Battery"/>
    <n v="0"/>
    <s v="Nickel-cadmium"/>
    <s v="Possible I/P if between 3 &amp; 5"/>
    <s v="apart"/>
    <x v="2"/>
    <x v="0"/>
    <x v="7"/>
    <b v="1"/>
    <x v="0"/>
    <m/>
    <n v="4100"/>
    <n v="4200"/>
    <n v="5.2999999999999999E-2"/>
    <s v="unit"/>
    <x v="2"/>
    <x v="3"/>
  </r>
  <r>
    <s v="A207035920"/>
    <s v="Other Battery"/>
    <n v="0"/>
    <s v="Nickel-cadmium"/>
    <s v="Possible I/P if between 3 &amp; 5"/>
    <s v="apart"/>
    <x v="2"/>
    <x v="0"/>
    <x v="7"/>
    <b v="1"/>
    <x v="0"/>
    <m/>
    <n v="4200"/>
    <n v="4300"/>
    <n v="5.2999999999999999E-2"/>
    <s v="unit"/>
    <x v="2"/>
    <x v="3"/>
  </r>
  <r>
    <s v="A207035930"/>
    <s v="Other Battery"/>
    <n v="0"/>
    <s v="Nickel-cadmium"/>
    <s v="Possible I/P if between 3 &amp; 5"/>
    <s v="apart"/>
    <x v="2"/>
    <x v="0"/>
    <x v="7"/>
    <b v="1"/>
    <x v="0"/>
    <m/>
    <n v="4300"/>
    <n v="4400"/>
    <n v="5.2999999999999999E-2"/>
    <s v="unit"/>
    <x v="2"/>
    <x v="3"/>
  </r>
  <r>
    <s v="A207035940"/>
    <s v="Other Battery"/>
    <n v="0"/>
    <s v="Nickel-cadmium"/>
    <s v="Possible I/P if between 3 &amp; 5"/>
    <s v="apart"/>
    <x v="2"/>
    <x v="0"/>
    <x v="7"/>
    <b v="1"/>
    <x v="0"/>
    <m/>
    <n v="4400"/>
    <n v="4500"/>
    <n v="5.2999999999999999E-2"/>
    <s v="unit"/>
    <x v="2"/>
    <x v="3"/>
  </r>
  <r>
    <s v="A207035950"/>
    <s v="Other Battery"/>
    <n v="0"/>
    <s v="Nickel-cadmium"/>
    <s v="Possible I/P if between 3 &amp; 5"/>
    <s v="apart"/>
    <x v="2"/>
    <x v="0"/>
    <x v="7"/>
    <b v="1"/>
    <x v="0"/>
    <m/>
    <n v="4500"/>
    <n v="4600"/>
    <n v="5.2999999999999999E-2"/>
    <s v="unit"/>
    <x v="2"/>
    <x v="3"/>
  </r>
  <r>
    <s v="A207035960"/>
    <s v="Other Battery"/>
    <n v="0"/>
    <s v="Nickel-cadmium"/>
    <s v="Possible I/P if between 3 &amp; 5"/>
    <s v="apart"/>
    <x v="2"/>
    <x v="0"/>
    <x v="7"/>
    <b v="1"/>
    <x v="0"/>
    <m/>
    <n v="4600"/>
    <n v="4700"/>
    <n v="5.2999999999999999E-2"/>
    <s v="unit"/>
    <x v="2"/>
    <x v="3"/>
  </r>
  <r>
    <s v="A207035970"/>
    <s v="Other Battery"/>
    <n v="0"/>
    <s v="Nickel-cadmium"/>
    <s v="Possible I/P if between 3 &amp; 5"/>
    <s v="apart"/>
    <x v="2"/>
    <x v="0"/>
    <x v="7"/>
    <b v="1"/>
    <x v="0"/>
    <m/>
    <n v="4700"/>
    <n v="4800"/>
    <n v="5.2999999999999999E-2"/>
    <s v="unit"/>
    <x v="2"/>
    <x v="3"/>
  </r>
  <r>
    <s v="A207035980"/>
    <s v="Other Battery"/>
    <n v="0"/>
    <s v="Nickel-cadmium"/>
    <s v="Possible I/P if between 3 &amp; 5"/>
    <s v="apart"/>
    <x v="2"/>
    <x v="0"/>
    <x v="7"/>
    <b v="1"/>
    <x v="0"/>
    <m/>
    <n v="4800"/>
    <n v="4900"/>
    <n v="5.2999999999999999E-2"/>
    <s v="unit"/>
    <x v="2"/>
    <x v="3"/>
  </r>
  <r>
    <s v="A207035990"/>
    <s v="Other Battery"/>
    <n v="0"/>
    <s v="Nickel-cadmium"/>
    <s v="Possible I/P if between 3 &amp; 5"/>
    <s v="apart"/>
    <x v="2"/>
    <x v="0"/>
    <x v="7"/>
    <b v="1"/>
    <x v="0"/>
    <m/>
    <n v="4900"/>
    <n v="5000"/>
    <n v="5.2999999999999999E-2"/>
    <s v="unit"/>
    <x v="2"/>
    <x v="3"/>
  </r>
  <r>
    <s v="A207036020"/>
    <s v="Other Battery"/>
    <n v="0"/>
    <s v="Nickel-cadmium"/>
    <s v="Possible I/P if between 3 &amp; 5"/>
    <s v="apart"/>
    <x v="2"/>
    <x v="0"/>
    <x v="7"/>
    <b v="1"/>
    <x v="0"/>
    <m/>
    <n v="5000"/>
    <n v="5100"/>
    <n v="5.2999999999999999E-2"/>
    <s v="unit"/>
    <x v="2"/>
    <x v="3"/>
  </r>
  <r>
    <s v="A207036030"/>
    <s v="Other Battery"/>
    <n v="0"/>
    <s v="Nickel-cadmium"/>
    <s v="Possible I/P if between 3 &amp; 5"/>
    <s v="apart"/>
    <x v="2"/>
    <x v="0"/>
    <x v="7"/>
    <b v="1"/>
    <x v="0"/>
    <m/>
    <n v="5100"/>
    <n v="5200"/>
    <n v="5.2999999999999999E-2"/>
    <s v="unit"/>
    <x v="2"/>
    <x v="3"/>
  </r>
  <r>
    <s v="A207036040"/>
    <s v="Other Battery"/>
    <n v="0"/>
    <s v="Nickel-cadmium"/>
    <s v="Possible I/P if between 3 &amp; 5"/>
    <s v="apart"/>
    <x v="2"/>
    <x v="0"/>
    <x v="7"/>
    <b v="1"/>
    <x v="0"/>
    <m/>
    <n v="5200"/>
    <n v="5300"/>
    <n v="5.2999999999999999E-2"/>
    <s v="unit"/>
    <x v="2"/>
    <x v="3"/>
  </r>
  <r>
    <s v="A207036050"/>
    <s v="Other Battery"/>
    <n v="0"/>
    <s v="Nickel-cadmium"/>
    <s v="Possible I/P if between 3 &amp; 5"/>
    <s v="apart"/>
    <x v="2"/>
    <x v="0"/>
    <x v="7"/>
    <b v="1"/>
    <x v="0"/>
    <m/>
    <n v="5300"/>
    <n v="5400"/>
    <n v="5.2999999999999999E-2"/>
    <s v="unit"/>
    <x v="2"/>
    <x v="3"/>
  </r>
  <r>
    <s v="A207036060"/>
    <s v="Other Battery"/>
    <n v="0"/>
    <s v="Nickel-cadmium"/>
    <s v="Possible I/P if between 3 &amp; 5"/>
    <s v="apart"/>
    <x v="2"/>
    <x v="0"/>
    <x v="7"/>
    <b v="1"/>
    <x v="0"/>
    <m/>
    <n v="5400"/>
    <n v="5500"/>
    <n v="5.2999999999999999E-2"/>
    <s v="unit"/>
    <x v="2"/>
    <x v="0"/>
  </r>
  <r>
    <s v="A207036070"/>
    <s v="Other Battery"/>
    <n v="0"/>
    <s v="Nickel-cadmium"/>
    <s v="Possible I/P if between 3 &amp; 5"/>
    <s v="apart"/>
    <x v="2"/>
    <x v="0"/>
    <x v="7"/>
    <b v="1"/>
    <x v="0"/>
    <m/>
    <n v="5500"/>
    <n v="5600"/>
    <n v="5.2999999999999999E-2"/>
    <s v="unit"/>
    <x v="2"/>
    <x v="3"/>
  </r>
  <r>
    <s v="A207036080"/>
    <s v="Other Battery"/>
    <n v="0"/>
    <s v="Nickel-cadmium"/>
    <s v="Possible I/P if between 3 &amp; 5"/>
    <s v="apart"/>
    <x v="2"/>
    <x v="0"/>
    <x v="7"/>
    <b v="1"/>
    <x v="0"/>
    <m/>
    <n v="5600"/>
    <n v="5700"/>
    <n v="5.2999999999999999E-2"/>
    <s v="unit"/>
    <x v="2"/>
    <x v="3"/>
  </r>
  <r>
    <s v="A207036090"/>
    <s v="Other Battery"/>
    <n v="0"/>
    <s v="Nickel-cadmium"/>
    <s v="Possible I/P if between 3 &amp; 5"/>
    <s v="apart"/>
    <x v="2"/>
    <x v="0"/>
    <x v="7"/>
    <b v="1"/>
    <x v="0"/>
    <m/>
    <n v="5700"/>
    <n v="5800"/>
    <n v="5.2999999999999999E-2"/>
    <s v="unit"/>
    <x v="2"/>
    <x v="3"/>
  </r>
  <r>
    <s v="A207036100"/>
    <s v="Other Battery"/>
    <n v="0"/>
    <s v="Nickel-cadmium"/>
    <s v="Possible I/P if between 3 &amp; 5"/>
    <s v="apart"/>
    <x v="2"/>
    <x v="0"/>
    <x v="7"/>
    <b v="1"/>
    <x v="0"/>
    <m/>
    <n v="5800"/>
    <n v="5900"/>
    <n v="5.2999999999999999E-2"/>
    <s v="unit"/>
    <x v="2"/>
    <x v="0"/>
  </r>
  <r>
    <s v="A207036110"/>
    <s v="Other Battery"/>
    <n v="0"/>
    <s v="Nickel-cadmium"/>
    <s v="Possible I/P if between 3 &amp; 5"/>
    <s v="apart"/>
    <x v="2"/>
    <x v="0"/>
    <x v="7"/>
    <b v="1"/>
    <x v="0"/>
    <m/>
    <n v="5900"/>
    <n v="6000"/>
    <n v="5.2999999999999999E-2"/>
    <s v="unit"/>
    <x v="2"/>
    <x v="3"/>
  </r>
  <r>
    <s v="A207036120"/>
    <s v="Other Battery"/>
    <n v="0"/>
    <s v="Nickel-cadmium"/>
    <s v="Possible I/P if between 3 &amp; 5"/>
    <s v="apart"/>
    <x v="2"/>
    <x v="0"/>
    <x v="7"/>
    <b v="1"/>
    <x v="0"/>
    <m/>
    <n v="6000"/>
    <n v="6100"/>
    <n v="5.2999999999999999E-2"/>
    <s v="unit"/>
    <x v="2"/>
    <x v="3"/>
  </r>
  <r>
    <s v="A207036130"/>
    <s v="Other Battery"/>
    <n v="0"/>
    <s v="Nickel-cadmium"/>
    <s v="Possible I/P if between 3 &amp; 5"/>
    <s v="apart"/>
    <x v="2"/>
    <x v="0"/>
    <x v="7"/>
    <b v="1"/>
    <x v="0"/>
    <m/>
    <n v="6100"/>
    <n v="6200"/>
    <n v="5.2999999999999999E-2"/>
    <s v="unit"/>
    <x v="2"/>
    <x v="3"/>
  </r>
  <r>
    <s v="A207036140"/>
    <s v="Other Battery"/>
    <n v="0"/>
    <s v="Nickel-cadmium"/>
    <s v="Possible I/P if between 3 &amp; 5"/>
    <s v="apart"/>
    <x v="2"/>
    <x v="0"/>
    <x v="7"/>
    <b v="1"/>
    <x v="0"/>
    <m/>
    <n v="6200"/>
    <n v="6300"/>
    <n v="5.2999999999999999E-2"/>
    <s v="unit"/>
    <x v="2"/>
    <x v="3"/>
  </r>
  <r>
    <s v="A207036150"/>
    <s v="Other Battery"/>
    <n v="0"/>
    <s v="Nickel-cadmium"/>
    <s v="Possible I/P if between 3 &amp; 5"/>
    <s v="apart"/>
    <x v="2"/>
    <x v="0"/>
    <x v="7"/>
    <b v="1"/>
    <x v="0"/>
    <m/>
    <n v="6300"/>
    <n v="6400"/>
    <n v="5.2999999999999999E-2"/>
    <s v="unit"/>
    <x v="2"/>
    <x v="3"/>
  </r>
  <r>
    <s v="A207036160"/>
    <s v="Other Battery"/>
    <n v="0"/>
    <s v="Nickel-cadmium"/>
    <s v="Possible I/P if between 3 &amp; 5"/>
    <s v="apart"/>
    <x v="2"/>
    <x v="0"/>
    <x v="7"/>
    <b v="1"/>
    <x v="0"/>
    <m/>
    <n v="6400"/>
    <n v="6500"/>
    <n v="5.2999999999999999E-2"/>
    <s v="unit"/>
    <x v="2"/>
    <x v="3"/>
  </r>
  <r>
    <s v="A207036170"/>
    <s v="Other Battery"/>
    <n v="0"/>
    <s v="Nickel-cadmium"/>
    <s v="Possible I/P if between 3 &amp; 5"/>
    <s v="apart"/>
    <x v="2"/>
    <x v="0"/>
    <x v="7"/>
    <b v="1"/>
    <x v="0"/>
    <m/>
    <n v="6500"/>
    <n v="6600"/>
    <n v="5.2999999999999999E-2"/>
    <s v="unit"/>
    <x v="2"/>
    <x v="3"/>
  </r>
  <r>
    <s v="A207036180"/>
    <s v="Other Battery"/>
    <n v="0"/>
    <s v="Nickel-cadmium"/>
    <s v="Possible I/P if between 3 &amp; 5"/>
    <s v="apart"/>
    <x v="2"/>
    <x v="0"/>
    <x v="7"/>
    <b v="1"/>
    <x v="0"/>
    <m/>
    <n v="6600"/>
    <n v="6700"/>
    <n v="5.2999999999999999E-2"/>
    <s v="unit"/>
    <x v="2"/>
    <x v="3"/>
  </r>
  <r>
    <s v="A207036190"/>
    <s v="Other Battery"/>
    <n v="0"/>
    <s v="Nickel-cadmium"/>
    <s v="Possible I/P if between 3 &amp; 5"/>
    <s v="apart"/>
    <x v="2"/>
    <x v="0"/>
    <x v="7"/>
    <b v="1"/>
    <x v="0"/>
    <m/>
    <n v="6700"/>
    <n v="6800"/>
    <n v="5.2999999999999999E-2"/>
    <s v="unit"/>
    <x v="2"/>
    <x v="3"/>
  </r>
  <r>
    <s v="A207036200"/>
    <s v="Other Battery"/>
    <n v="0"/>
    <s v="Nickel-cadmium"/>
    <s v="Possible I/P if between 3 &amp; 5"/>
    <s v="apart"/>
    <x v="2"/>
    <x v="0"/>
    <x v="7"/>
    <b v="1"/>
    <x v="0"/>
    <m/>
    <n v="6800"/>
    <n v="6900"/>
    <n v="5.2999999999999999E-2"/>
    <s v="unit"/>
    <x v="2"/>
    <x v="3"/>
  </r>
  <r>
    <s v="A207036210"/>
    <s v="Other Battery"/>
    <n v="0"/>
    <s v="Nickel-cadmium"/>
    <s v="Possible I/P if between 3 &amp; 5"/>
    <s v="apart"/>
    <x v="2"/>
    <x v="0"/>
    <x v="7"/>
    <b v="1"/>
    <x v="0"/>
    <m/>
    <n v="6900"/>
    <n v="7000"/>
    <n v="5.2999999999999999E-2"/>
    <s v="unit"/>
    <x v="2"/>
    <x v="3"/>
  </r>
  <r>
    <s v="A207036220"/>
    <s v="Other Battery"/>
    <n v="0"/>
    <s v="Nickel-cadmium"/>
    <s v="Possible I/P if between 3 &amp; 5"/>
    <s v="apart"/>
    <x v="2"/>
    <x v="0"/>
    <x v="7"/>
    <b v="1"/>
    <x v="0"/>
    <m/>
    <n v="7000"/>
    <n v="7100"/>
    <n v="5.2999999999999999E-2"/>
    <s v="unit"/>
    <x v="2"/>
    <x v="3"/>
  </r>
  <r>
    <s v="A207036230"/>
    <s v="Other Battery"/>
    <n v="0"/>
    <s v="Nickel-cadmium"/>
    <s v="Possible I/P if between 3 &amp; 5"/>
    <s v="apart"/>
    <x v="2"/>
    <x v="0"/>
    <x v="7"/>
    <b v="1"/>
    <x v="0"/>
    <m/>
    <n v="7100"/>
    <n v="7200"/>
    <n v="5.2999999999999999E-2"/>
    <s v="unit"/>
    <x v="2"/>
    <x v="3"/>
  </r>
  <r>
    <s v="A207036240"/>
    <s v="Other Battery"/>
    <n v="0"/>
    <s v="Nickel-cadmium"/>
    <s v="Possible I/P if between 3 &amp; 5"/>
    <s v="apart"/>
    <x v="2"/>
    <x v="0"/>
    <x v="7"/>
    <b v="1"/>
    <x v="0"/>
    <m/>
    <n v="7200"/>
    <n v="7300"/>
    <n v="5.2999999999999999E-2"/>
    <s v="unit"/>
    <x v="2"/>
    <x v="3"/>
  </r>
  <r>
    <s v="A207036250"/>
    <s v="Other Battery"/>
    <n v="0"/>
    <s v="Nickel-cadmium"/>
    <s v="Possible I/P if between 3 &amp; 5"/>
    <s v="apart"/>
    <x v="2"/>
    <x v="0"/>
    <x v="7"/>
    <b v="1"/>
    <x v="0"/>
    <m/>
    <n v="7300"/>
    <n v="7400"/>
    <n v="5.2999999999999999E-2"/>
    <s v="unit"/>
    <x v="2"/>
    <x v="3"/>
  </r>
  <r>
    <s v="A207036260"/>
    <s v="Other Battery"/>
    <n v="0"/>
    <s v="Nickel-cadmium"/>
    <s v="Possible I/P if between 3 &amp; 5"/>
    <s v="apart"/>
    <x v="2"/>
    <x v="0"/>
    <x v="7"/>
    <b v="1"/>
    <x v="0"/>
    <m/>
    <n v="7400"/>
    <n v="7500"/>
    <n v="5.2999999999999999E-2"/>
    <s v="unit"/>
    <x v="2"/>
    <x v="3"/>
  </r>
  <r>
    <s v="A207036270"/>
    <s v="Other Battery"/>
    <n v="0"/>
    <s v="Nickel-cadmium"/>
    <s v="Possible I/P if between 3 &amp; 5"/>
    <s v="apart"/>
    <x v="2"/>
    <x v="0"/>
    <x v="7"/>
    <b v="1"/>
    <x v="0"/>
    <m/>
    <n v="7500"/>
    <n v="7600"/>
    <n v="5.2999999999999999E-2"/>
    <s v="unit"/>
    <x v="2"/>
    <x v="3"/>
  </r>
  <r>
    <s v="A207036280"/>
    <s v="Other Battery"/>
    <n v="0"/>
    <s v="Nickel-cadmium"/>
    <s v="Possible I/P if between 3 &amp; 5"/>
    <s v="apart"/>
    <x v="2"/>
    <x v="0"/>
    <x v="7"/>
    <b v="1"/>
    <x v="0"/>
    <m/>
    <n v="7600"/>
    <n v="7700"/>
    <n v="5.2999999999999999E-2"/>
    <s v="unit"/>
    <x v="2"/>
    <x v="3"/>
  </r>
  <r>
    <s v="A207036290"/>
    <s v="Other Battery"/>
    <n v="0"/>
    <s v="Nickel-cadmium"/>
    <s v="Possible I/P if between 3 &amp; 5"/>
    <s v="apart"/>
    <x v="2"/>
    <x v="0"/>
    <x v="7"/>
    <b v="1"/>
    <x v="0"/>
    <m/>
    <n v="7700"/>
    <n v="7800"/>
    <n v="5.2999999999999999E-2"/>
    <s v="unit"/>
    <x v="2"/>
    <x v="3"/>
  </r>
  <r>
    <s v="A207036300"/>
    <s v="Other Battery"/>
    <n v="0"/>
    <s v="Nickel-cadmium"/>
    <s v="Possible I/P if between 3 &amp; 5"/>
    <s v="apart"/>
    <x v="2"/>
    <x v="0"/>
    <x v="7"/>
    <b v="1"/>
    <x v="0"/>
    <m/>
    <n v="7800"/>
    <n v="7900"/>
    <n v="5.2999999999999999E-2"/>
    <s v="unit"/>
    <x v="2"/>
    <x v="3"/>
  </r>
  <r>
    <s v="A207036310"/>
    <s v="Other Battery"/>
    <n v="0"/>
    <s v="Nickel-cadmium"/>
    <s v="Possible I/P if between 3 &amp; 5"/>
    <s v="apart"/>
    <x v="2"/>
    <x v="0"/>
    <x v="7"/>
    <b v="1"/>
    <x v="0"/>
    <m/>
    <n v="7900"/>
    <n v="8000"/>
    <n v="5.2999999999999999E-2"/>
    <s v="unit"/>
    <x v="2"/>
    <x v="3"/>
  </r>
  <r>
    <s v="A207036320"/>
    <s v="Other Battery"/>
    <n v="0"/>
    <s v="Nickel-cadmium"/>
    <s v="Possible I/P if between 3 &amp; 5"/>
    <s v="apart"/>
    <x v="2"/>
    <x v="0"/>
    <x v="7"/>
    <b v="1"/>
    <x v="0"/>
    <m/>
    <n v="8000"/>
    <n v="8100"/>
    <n v="5.2999999999999999E-2"/>
    <s v="unit"/>
    <x v="2"/>
    <x v="3"/>
  </r>
  <r>
    <s v="A207036330"/>
    <s v="Other Battery"/>
    <n v="0"/>
    <s v="Nickel-cadmium"/>
    <s v="Possible I/P if between 3 &amp; 5"/>
    <s v="apart"/>
    <x v="2"/>
    <x v="0"/>
    <x v="7"/>
    <b v="1"/>
    <x v="0"/>
    <m/>
    <n v="8100"/>
    <n v="8200"/>
    <n v="5.2999999999999999E-2"/>
    <s v="unit"/>
    <x v="2"/>
    <x v="3"/>
  </r>
  <r>
    <s v="A207036340"/>
    <s v="Other Battery"/>
    <n v="0"/>
    <s v="Nickel-cadmium"/>
    <s v="Possible I/P if between 3 &amp; 5"/>
    <s v="apart"/>
    <x v="2"/>
    <x v="0"/>
    <x v="7"/>
    <b v="1"/>
    <x v="0"/>
    <m/>
    <n v="8200"/>
    <n v="8300"/>
    <n v="5.2999999999999999E-2"/>
    <s v="unit"/>
    <x v="2"/>
    <x v="3"/>
  </r>
  <r>
    <s v="A207036350"/>
    <s v="Other Battery"/>
    <n v="0"/>
    <s v="Nickel-cadmium"/>
    <s v="Possible I/P if between 3 &amp; 5"/>
    <s v="apart"/>
    <x v="2"/>
    <x v="0"/>
    <x v="7"/>
    <b v="1"/>
    <x v="0"/>
    <m/>
    <n v="8300"/>
    <n v="8400"/>
    <n v="5.2999999999999999E-2"/>
    <s v="unit"/>
    <x v="2"/>
    <x v="3"/>
  </r>
  <r>
    <s v="A207036360"/>
    <s v="Other Battery"/>
    <n v="0"/>
    <s v="Nickel-cadmium"/>
    <s v="Possible I/P if between 3 &amp; 5"/>
    <s v="apart"/>
    <x v="2"/>
    <x v="0"/>
    <x v="7"/>
    <b v="1"/>
    <x v="0"/>
    <m/>
    <n v="8400"/>
    <n v="8500"/>
    <n v="5.2999999999999999E-2"/>
    <s v="unit"/>
    <x v="2"/>
    <x v="3"/>
  </r>
  <r>
    <s v="A207036370"/>
    <s v="Other Battery"/>
    <n v="0"/>
    <s v="Nickel-cadmium"/>
    <s v="Possible I/P if between 3 &amp; 5"/>
    <s v="apart"/>
    <x v="2"/>
    <x v="0"/>
    <x v="7"/>
    <b v="1"/>
    <x v="0"/>
    <m/>
    <n v="8500"/>
    <n v="8600"/>
    <n v="5.2999999999999999E-2"/>
    <s v="unit"/>
    <x v="2"/>
    <x v="3"/>
  </r>
  <r>
    <s v="A207036380"/>
    <s v="Other Battery"/>
    <n v="0"/>
    <s v="Nickel-cadmium"/>
    <s v="Possible I/P if between 3 &amp; 5"/>
    <s v="apart"/>
    <x v="2"/>
    <x v="0"/>
    <x v="7"/>
    <b v="1"/>
    <x v="0"/>
    <m/>
    <n v="8600"/>
    <n v="8700"/>
    <n v="5.2999999999999999E-2"/>
    <s v="unit"/>
    <x v="2"/>
    <x v="3"/>
  </r>
  <r>
    <s v="A207036390"/>
    <s v="Other Battery"/>
    <n v="0"/>
    <s v="Nickel-cadmium"/>
    <s v="Possible I/P if between 3 &amp; 5"/>
    <s v="apart"/>
    <x v="2"/>
    <x v="0"/>
    <x v="7"/>
    <b v="1"/>
    <x v="0"/>
    <m/>
    <n v="8700"/>
    <n v="8800"/>
    <n v="5.2999999999999999E-2"/>
    <s v="unit"/>
    <x v="2"/>
    <x v="3"/>
  </r>
  <r>
    <s v="A207036400"/>
    <s v="Other Battery"/>
    <n v="0"/>
    <s v="Nickel-cadmium"/>
    <s v="Possible I/P if between 3 &amp; 5"/>
    <s v="apart"/>
    <x v="2"/>
    <x v="0"/>
    <x v="7"/>
    <b v="1"/>
    <x v="0"/>
    <m/>
    <n v="8800"/>
    <n v="8900"/>
    <n v="5.2999999999999999E-2"/>
    <s v="unit"/>
    <x v="2"/>
    <x v="3"/>
  </r>
  <r>
    <s v="A207036410"/>
    <s v="Other Battery"/>
    <n v="0"/>
    <s v="Nickel-cadmium"/>
    <s v="Possible I/P if between 3 &amp; 5"/>
    <s v="apart"/>
    <x v="2"/>
    <x v="0"/>
    <x v="7"/>
    <b v="1"/>
    <x v="0"/>
    <m/>
    <n v="8900"/>
    <n v="9000"/>
    <n v="5.2999999999999999E-2"/>
    <s v="unit"/>
    <x v="2"/>
    <x v="3"/>
  </r>
  <r>
    <s v="A207036420"/>
    <s v="Other Battery"/>
    <n v="0"/>
    <s v="Nickel-cadmium"/>
    <s v="Possible I/P if between 3 &amp; 5"/>
    <s v="apart"/>
    <x v="2"/>
    <x v="0"/>
    <x v="7"/>
    <b v="1"/>
    <x v="0"/>
    <m/>
    <n v="9000"/>
    <n v="9100"/>
    <n v="5.2999999999999999E-2"/>
    <s v="unit"/>
    <x v="2"/>
    <x v="3"/>
  </r>
  <r>
    <s v="A207036430"/>
    <s v="Other Battery"/>
    <n v="0"/>
    <s v="Nickel-cadmium"/>
    <s v="Possible I/P if between 3 &amp; 5"/>
    <s v="apart"/>
    <x v="2"/>
    <x v="0"/>
    <x v="7"/>
    <b v="1"/>
    <x v="0"/>
    <m/>
    <n v="9100"/>
    <n v="9200"/>
    <n v="5.2999999999999999E-2"/>
    <s v="unit"/>
    <x v="2"/>
    <x v="3"/>
  </r>
  <r>
    <s v="A207036440"/>
    <s v="Other Battery"/>
    <n v="0"/>
    <s v="Nickel-cadmium"/>
    <s v="Possible I/P if between 3 &amp; 5"/>
    <s v="apart"/>
    <x v="2"/>
    <x v="0"/>
    <x v="7"/>
    <b v="1"/>
    <x v="0"/>
    <m/>
    <n v="9200"/>
    <n v="9300"/>
    <n v="5.2999999999999999E-2"/>
    <s v="unit"/>
    <x v="2"/>
    <x v="3"/>
  </r>
  <r>
    <s v="A207036450"/>
    <s v="Other Battery"/>
    <n v="0"/>
    <s v="Nickel-cadmium"/>
    <s v="Possible I/P if between 3 &amp; 5"/>
    <s v="apart"/>
    <x v="2"/>
    <x v="0"/>
    <x v="7"/>
    <b v="1"/>
    <x v="0"/>
    <m/>
    <n v="9300"/>
    <n v="9400"/>
    <n v="5.2999999999999999E-2"/>
    <s v="unit"/>
    <x v="2"/>
    <x v="3"/>
  </r>
  <r>
    <s v="A207036460"/>
    <s v="Other Battery"/>
    <n v="0"/>
    <s v="Nickel-cadmium"/>
    <s v="Possible I/P if between 3 &amp; 5"/>
    <s v="apart"/>
    <x v="2"/>
    <x v="0"/>
    <x v="7"/>
    <b v="1"/>
    <x v="0"/>
    <m/>
    <n v="9400"/>
    <n v="9500"/>
    <n v="5.2999999999999999E-2"/>
    <s v="unit"/>
    <x v="2"/>
    <x v="3"/>
  </r>
  <r>
    <s v="A207036470"/>
    <s v="Other Battery"/>
    <n v="0"/>
    <s v="Nickel-cadmium"/>
    <s v="Possible I/P if between 3 &amp; 5"/>
    <s v="apart"/>
    <x v="2"/>
    <x v="0"/>
    <x v="7"/>
    <b v="1"/>
    <x v="0"/>
    <m/>
    <n v="9500"/>
    <n v="9600"/>
    <n v="5.2999999999999999E-2"/>
    <s v="unit"/>
    <x v="2"/>
    <x v="3"/>
  </r>
  <r>
    <s v="A207036480"/>
    <s v="Other Battery"/>
    <n v="0"/>
    <s v="Nickel-cadmium"/>
    <s v="Possible I/P if between 3 &amp; 5"/>
    <s v="apart"/>
    <x v="2"/>
    <x v="0"/>
    <x v="7"/>
    <b v="1"/>
    <x v="0"/>
    <m/>
    <n v="9600"/>
    <n v="9700"/>
    <n v="5.2999999999999999E-2"/>
    <s v="unit"/>
    <x v="2"/>
    <x v="3"/>
  </r>
  <r>
    <s v="A207036490"/>
    <s v="Other Battery"/>
    <n v="0"/>
    <s v="Nickel-cadmium"/>
    <s v="Possible I/P if between 3 &amp; 5"/>
    <s v="apart"/>
    <x v="2"/>
    <x v="0"/>
    <x v="7"/>
    <b v="1"/>
    <x v="0"/>
    <m/>
    <n v="9700"/>
    <n v="9800"/>
    <n v="5.2999999999999999E-2"/>
    <s v="unit"/>
    <x v="2"/>
    <x v="3"/>
  </r>
  <r>
    <s v="A207036500"/>
    <s v="Other Battery"/>
    <n v="0"/>
    <s v="Nickel-cadmium"/>
    <s v="Possible I/P if between 3 &amp; 5"/>
    <s v="apart"/>
    <x v="2"/>
    <x v="0"/>
    <x v="7"/>
    <b v="1"/>
    <x v="0"/>
    <m/>
    <n v="9800"/>
    <n v="9900"/>
    <n v="5.2999999999999999E-2"/>
    <s v="unit"/>
    <x v="2"/>
    <x v="3"/>
  </r>
  <r>
    <s v="A207036510"/>
    <s v="Other Battery"/>
    <n v="0"/>
    <s v="Nickel-cadmium"/>
    <s v="Possible I/P if between 3 &amp; 5"/>
    <s v="apart"/>
    <x v="2"/>
    <x v="0"/>
    <x v="7"/>
    <b v="1"/>
    <x v="0"/>
    <m/>
    <n v="9900"/>
    <n v="10000"/>
    <n v="5.2999999999999999E-2"/>
    <s v="unit"/>
    <x v="2"/>
    <x v="0"/>
  </r>
  <r>
    <s v="A207036560"/>
    <s v="Other Battery"/>
    <n v="0"/>
    <s v="Nickel-cadmium"/>
    <s v="Possible I/P if between 3 &amp; 5"/>
    <s v="apart"/>
    <x v="2"/>
    <x v="0"/>
    <x v="7"/>
    <b v="1"/>
    <x v="0"/>
    <m/>
    <n v="10000"/>
    <n v="10500"/>
    <n v="5.2999999999999999E-2"/>
    <s v="unit"/>
    <x v="2"/>
    <x v="3"/>
  </r>
  <r>
    <s v="A207036610"/>
    <s v="Other Battery"/>
    <n v="0"/>
    <s v="Nickel-cadmium"/>
    <s v="Possible I/P if between 3 &amp; 5"/>
    <s v="apart"/>
    <x v="2"/>
    <x v="0"/>
    <x v="7"/>
    <b v="1"/>
    <x v="0"/>
    <m/>
    <n v="10500"/>
    <n v="11000"/>
    <n v="5.2999999999999999E-2"/>
    <s v="unit"/>
    <x v="2"/>
    <x v="3"/>
  </r>
  <r>
    <s v="A207036660"/>
    <s v="Other Battery"/>
    <n v="0"/>
    <s v="Nickel-cadmium"/>
    <s v="Possible I/P if between 3 &amp; 5"/>
    <s v="apart"/>
    <x v="2"/>
    <x v="0"/>
    <x v="7"/>
    <b v="1"/>
    <x v="0"/>
    <m/>
    <n v="11000"/>
    <n v="11500"/>
    <n v="5.2999999999999999E-2"/>
    <s v="unit"/>
    <x v="2"/>
    <x v="3"/>
  </r>
  <r>
    <s v="A207036710"/>
    <s v="Other Battery"/>
    <n v="0"/>
    <s v="Nickel-cadmium"/>
    <s v="Possible I/P if between 3 &amp; 5"/>
    <s v="apart"/>
    <x v="2"/>
    <x v="0"/>
    <x v="7"/>
    <b v="1"/>
    <x v="0"/>
    <m/>
    <n v="11500"/>
    <n v="12000"/>
    <n v="5.2999999999999999E-2"/>
    <s v="unit"/>
    <x v="2"/>
    <x v="3"/>
  </r>
  <r>
    <s v="A207036760"/>
    <s v="Other Battery"/>
    <n v="0"/>
    <s v="Nickel-cadmium"/>
    <s v="Possible I/P if between 3 &amp; 5"/>
    <s v="apart"/>
    <x v="2"/>
    <x v="0"/>
    <x v="7"/>
    <b v="1"/>
    <x v="0"/>
    <m/>
    <n v="12000"/>
    <n v="12500"/>
    <n v="5.2999999999999999E-2"/>
    <s v="unit"/>
    <x v="2"/>
    <x v="3"/>
  </r>
  <r>
    <s v="A207036810"/>
    <s v="Other Battery"/>
    <n v="0"/>
    <s v="Nickel-cadmium"/>
    <s v="Possible I/P if between 3 &amp; 5"/>
    <s v="apart"/>
    <x v="2"/>
    <x v="0"/>
    <x v="7"/>
    <b v="1"/>
    <x v="0"/>
    <m/>
    <n v="12500"/>
    <n v="13000"/>
    <n v="5.2999999999999999E-2"/>
    <s v="unit"/>
    <x v="2"/>
    <x v="3"/>
  </r>
  <r>
    <s v="A207036860"/>
    <s v="Other Battery"/>
    <n v="0"/>
    <s v="Nickel-cadmium"/>
    <s v="Possible I/P if between 3 &amp; 5"/>
    <s v="apart"/>
    <x v="2"/>
    <x v="0"/>
    <x v="7"/>
    <b v="1"/>
    <x v="0"/>
    <m/>
    <n v="13000"/>
    <n v="13500"/>
    <n v="5.2999999999999999E-2"/>
    <s v="unit"/>
    <x v="2"/>
    <x v="3"/>
  </r>
  <r>
    <s v="A207036910"/>
    <s v="Other Battery"/>
    <n v="0"/>
    <s v="Nickel-cadmium"/>
    <s v="Possible I/P if between 3 &amp; 5"/>
    <s v="apart"/>
    <x v="2"/>
    <x v="0"/>
    <x v="7"/>
    <b v="1"/>
    <x v="0"/>
    <m/>
    <n v="13500"/>
    <n v="14000"/>
    <n v="5.2999999999999999E-2"/>
    <s v="unit"/>
    <x v="2"/>
    <x v="3"/>
  </r>
  <r>
    <s v="A207036920"/>
    <s v="Other Battery"/>
    <n v="0"/>
    <s v="Nickel-cadmium"/>
    <s v="Possible I/P if between 3 &amp; 5"/>
    <s v="apart"/>
    <x v="2"/>
    <x v="0"/>
    <x v="7"/>
    <b v="1"/>
    <x v="0"/>
    <m/>
    <n v="14000"/>
    <n v="14500"/>
    <n v="5.2999999999999999E-2"/>
    <s v="unit"/>
    <x v="2"/>
    <x v="3"/>
  </r>
  <r>
    <s v="A207036960"/>
    <s v="Other Battery"/>
    <n v="0"/>
    <s v="Nickel-cadmium"/>
    <s v="Possible I/P if between 3 &amp; 5"/>
    <s v="apart"/>
    <x v="2"/>
    <x v="0"/>
    <x v="7"/>
    <b v="1"/>
    <x v="0"/>
    <m/>
    <n v="14500"/>
    <n v="15000"/>
    <n v="5.2999999999999999E-2"/>
    <s v="unit"/>
    <x v="2"/>
    <x v="3"/>
  </r>
  <r>
    <s v="A207037010"/>
    <s v="Other Battery"/>
    <n v="0"/>
    <s v="Nickel-cadmium"/>
    <s v="Possible I/P if between 3 &amp; 5"/>
    <s v="apart"/>
    <x v="2"/>
    <x v="0"/>
    <x v="7"/>
    <b v="1"/>
    <x v="0"/>
    <m/>
    <n v="15000"/>
    <n v="15500"/>
    <n v="5.2999999999999999E-2"/>
    <s v="unit"/>
    <x v="2"/>
    <x v="3"/>
  </r>
  <r>
    <s v="A207037060"/>
    <s v="Other Battery"/>
    <n v="0"/>
    <s v="Nickel-cadmium"/>
    <s v="Possible I/P if between 3 &amp; 5"/>
    <s v="apart"/>
    <x v="2"/>
    <x v="0"/>
    <x v="7"/>
    <b v="1"/>
    <x v="0"/>
    <m/>
    <n v="15500"/>
    <n v="16000"/>
    <n v="5.2999999999999999E-2"/>
    <s v="unit"/>
    <x v="2"/>
    <x v="3"/>
  </r>
  <r>
    <s v="A207037110"/>
    <s v="Other Battery"/>
    <n v="0"/>
    <s v="Nickel-cadmium"/>
    <s v="Possible I/P if between 3 &amp; 5"/>
    <s v="apart"/>
    <x v="2"/>
    <x v="0"/>
    <x v="7"/>
    <b v="1"/>
    <x v="0"/>
    <m/>
    <n v="16000"/>
    <n v="16500"/>
    <n v="5.2999999999999999E-2"/>
    <s v="unit"/>
    <x v="2"/>
    <x v="3"/>
  </r>
  <r>
    <s v="A207037160"/>
    <s v="Other Battery"/>
    <n v="0"/>
    <s v="Nickel-cadmium"/>
    <s v="Possible I/P if between 3 &amp; 5"/>
    <s v="apart"/>
    <x v="2"/>
    <x v="0"/>
    <x v="7"/>
    <b v="1"/>
    <x v="0"/>
    <m/>
    <n v="16500"/>
    <n v="17000"/>
    <n v="5.2999999999999999E-2"/>
    <s v="unit"/>
    <x v="2"/>
    <x v="3"/>
  </r>
  <r>
    <s v="A207037210"/>
    <s v="Other Battery"/>
    <n v="0"/>
    <s v="Nickel-cadmium"/>
    <s v="Possible I/P if between 3 &amp; 5"/>
    <s v="apart"/>
    <x v="2"/>
    <x v="0"/>
    <x v="7"/>
    <b v="1"/>
    <x v="0"/>
    <m/>
    <n v="17000"/>
    <n v="17500"/>
    <n v="5.2999999999999999E-2"/>
    <s v="unit"/>
    <x v="2"/>
    <x v="3"/>
  </r>
  <r>
    <s v="A207037260"/>
    <s v="Other Battery"/>
    <n v="0"/>
    <s v="Nickel-cadmium"/>
    <s v="Possible I/P if between 3 &amp; 5"/>
    <s v="apart"/>
    <x v="2"/>
    <x v="0"/>
    <x v="7"/>
    <b v="1"/>
    <x v="0"/>
    <m/>
    <n v="17500"/>
    <n v="18000"/>
    <n v="5.2999999999999999E-2"/>
    <s v="unit"/>
    <x v="2"/>
    <x v="3"/>
  </r>
  <r>
    <s v="A207037310"/>
    <s v="Other Battery"/>
    <n v="0"/>
    <s v="Nickel-cadmium"/>
    <s v="Possible I/P if between 3 &amp; 5"/>
    <s v="apart"/>
    <x v="2"/>
    <x v="0"/>
    <x v="7"/>
    <b v="1"/>
    <x v="0"/>
    <m/>
    <n v="18000"/>
    <n v="18500"/>
    <n v="5.2999999999999999E-2"/>
    <s v="unit"/>
    <x v="2"/>
    <x v="3"/>
  </r>
  <r>
    <s v="A207037360"/>
    <s v="Other Battery"/>
    <n v="0"/>
    <s v="Nickel-cadmium"/>
    <s v="Possible I/P if between 3 &amp; 5"/>
    <s v="apart"/>
    <x v="2"/>
    <x v="0"/>
    <x v="7"/>
    <b v="1"/>
    <x v="0"/>
    <m/>
    <n v="18500"/>
    <n v="19000"/>
    <n v="5.2999999999999999E-2"/>
    <s v="unit"/>
    <x v="2"/>
    <x v="3"/>
  </r>
  <r>
    <s v="A207037410"/>
    <s v="Other Battery"/>
    <n v="0"/>
    <s v="Nickel-cadmium"/>
    <s v="Possible I/P if between 3 &amp; 5"/>
    <s v="apart"/>
    <x v="2"/>
    <x v="0"/>
    <x v="7"/>
    <b v="1"/>
    <x v="0"/>
    <m/>
    <n v="19000"/>
    <n v="19500"/>
    <n v="5.2999999999999999E-2"/>
    <s v="unit"/>
    <x v="2"/>
    <x v="0"/>
  </r>
  <r>
    <s v="A207037460"/>
    <s v="Other Battery"/>
    <n v="0"/>
    <s v="Nickel-cadmium"/>
    <s v="Possible I/P if between 3 &amp; 5"/>
    <s v="apart"/>
    <x v="2"/>
    <x v="0"/>
    <x v="7"/>
    <b v="1"/>
    <x v="0"/>
    <m/>
    <n v="19500"/>
    <n v="20000"/>
    <n v="5.2999999999999999E-2"/>
    <s v="unit"/>
    <x v="2"/>
    <x v="3"/>
  </r>
  <r>
    <s v="A207037510"/>
    <s v="Other Battery"/>
    <n v="0"/>
    <s v="Nickel-cadmium"/>
    <s v="Possible I/P if between 3 &amp; 5"/>
    <s v="apart"/>
    <x v="2"/>
    <x v="0"/>
    <x v="7"/>
    <b v="1"/>
    <x v="0"/>
    <m/>
    <n v="20000"/>
    <n v="20500"/>
    <n v="5.2999999999999999E-2"/>
    <s v="unit"/>
    <x v="2"/>
    <x v="3"/>
  </r>
  <r>
    <s v="A207037560"/>
    <s v="Other Battery"/>
    <n v="0"/>
    <s v="Nickel-cadmium"/>
    <s v="Possible I/P if between 3 &amp; 5"/>
    <s v="apart"/>
    <x v="2"/>
    <x v="0"/>
    <x v="7"/>
    <b v="1"/>
    <x v="0"/>
    <m/>
    <n v="20500"/>
    <n v="21000"/>
    <n v="5.2999999999999999E-2"/>
    <s v="unit"/>
    <x v="2"/>
    <x v="3"/>
  </r>
  <r>
    <s v="A207037610"/>
    <s v="Other Battery"/>
    <n v="0"/>
    <s v="Nickel-cadmium"/>
    <s v="Possible I/P if between 3 &amp; 5"/>
    <s v="apart"/>
    <x v="2"/>
    <x v="0"/>
    <x v="7"/>
    <b v="1"/>
    <x v="0"/>
    <m/>
    <n v="21000"/>
    <n v="22000"/>
    <n v="5.2999999999999999E-2"/>
    <s v="unit"/>
    <x v="2"/>
    <x v="3"/>
  </r>
  <r>
    <s v="A207037710"/>
    <s v="Other Battery"/>
    <n v="0"/>
    <s v="Nickel-cadmium"/>
    <s v="Possible I/P if between 3 &amp; 5"/>
    <s v="apart"/>
    <x v="2"/>
    <x v="0"/>
    <x v="7"/>
    <b v="1"/>
    <x v="0"/>
    <m/>
    <n v="22000"/>
    <n v="23000"/>
    <n v="5.2999999999999999E-2"/>
    <s v="unit"/>
    <x v="2"/>
    <x v="3"/>
  </r>
  <r>
    <s v="A207037810"/>
    <s v="Other Battery"/>
    <n v="0"/>
    <s v="Nickel-cadmium"/>
    <s v="Possible I/P if between 3 &amp; 5"/>
    <s v="apart"/>
    <x v="2"/>
    <x v="0"/>
    <x v="7"/>
    <b v="1"/>
    <x v="0"/>
    <m/>
    <n v="23000"/>
    <n v="24000"/>
    <n v="5.2999999999999999E-2"/>
    <s v="unit"/>
    <x v="2"/>
    <x v="3"/>
  </r>
  <r>
    <s v="A207037910"/>
    <s v="Other Battery"/>
    <n v="0"/>
    <s v="Nickel-cadmium"/>
    <s v="Possible I/P if between 3 &amp; 5"/>
    <s v="apart"/>
    <x v="2"/>
    <x v="0"/>
    <x v="7"/>
    <b v="1"/>
    <x v="0"/>
    <m/>
    <n v="24000"/>
    <n v="25000"/>
    <n v="5.2999999999999999E-2"/>
    <s v="unit"/>
    <x v="2"/>
    <x v="3"/>
  </r>
  <r>
    <s v="A207038010"/>
    <s v="Other Battery"/>
    <n v="0"/>
    <s v="Nickel-cadmium"/>
    <s v="Possible I/P if between 3 &amp; 5"/>
    <s v="apart"/>
    <x v="2"/>
    <x v="0"/>
    <x v="7"/>
    <b v="1"/>
    <x v="0"/>
    <m/>
    <n v="25000"/>
    <n v="26000"/>
    <n v="5.2999999999999999E-2"/>
    <s v="unit"/>
    <x v="2"/>
    <x v="3"/>
  </r>
  <r>
    <s v="A207038110"/>
    <s v="Other Battery"/>
    <n v="0"/>
    <s v="Nickel-cadmium"/>
    <s v="Possible I/P if between 3 &amp; 5"/>
    <s v="apart"/>
    <x v="2"/>
    <x v="0"/>
    <x v="7"/>
    <b v="1"/>
    <x v="0"/>
    <m/>
    <n v="26000"/>
    <n v="27000"/>
    <n v="5.2999999999999999E-2"/>
    <s v="unit"/>
    <x v="2"/>
    <x v="0"/>
  </r>
  <r>
    <s v="A207038210"/>
    <s v="Other Battery"/>
    <n v="0"/>
    <s v="Nickel-cadmium"/>
    <s v="Possible I/P if between 3 &amp; 5"/>
    <s v="apart"/>
    <x v="2"/>
    <x v="0"/>
    <x v="7"/>
    <b v="1"/>
    <x v="0"/>
    <m/>
    <n v="27000"/>
    <n v="28000"/>
    <n v="5.2999999999999999E-2"/>
    <s v="unit"/>
    <x v="2"/>
    <x v="3"/>
  </r>
  <r>
    <s v="A207038310"/>
    <s v="Other Battery"/>
    <n v="0"/>
    <s v="Nickel-cadmium"/>
    <s v="Possible I/P if between 3 &amp; 5"/>
    <s v="apart"/>
    <x v="2"/>
    <x v="0"/>
    <x v="7"/>
    <b v="1"/>
    <x v="0"/>
    <m/>
    <n v="28000"/>
    <n v="29000"/>
    <n v="5.2999999999999999E-2"/>
    <s v="unit"/>
    <x v="2"/>
    <x v="3"/>
  </r>
  <r>
    <s v="A207038410"/>
    <s v="Other Battery"/>
    <n v="0"/>
    <s v="Nickel-cadmium"/>
    <s v="Possible I/P if between 3 &amp; 5"/>
    <s v="apart"/>
    <x v="2"/>
    <x v="0"/>
    <x v="7"/>
    <b v="1"/>
    <x v="0"/>
    <m/>
    <n v="29000"/>
    <n v="30000"/>
    <n v="5.2999999999999999E-2"/>
    <s v="unit"/>
    <x v="2"/>
    <x v="3"/>
  </r>
  <r>
    <s v="A207038510"/>
    <s v="Other Battery"/>
    <n v="0"/>
    <s v="Nickel-cadmium"/>
    <s v="Possible I/P if between 3 &amp; 5"/>
    <s v="apart"/>
    <x v="2"/>
    <x v="0"/>
    <x v="7"/>
    <b v="1"/>
    <x v="0"/>
    <m/>
    <n v="30000"/>
    <n v="31000"/>
    <n v="5.2999999999999999E-2"/>
    <s v="unit"/>
    <x v="2"/>
    <x v="3"/>
  </r>
  <r>
    <s v="A207038610"/>
    <s v="Other Battery"/>
    <n v="0"/>
    <s v="Nickel-cadmium"/>
    <s v="Possible I/P if between 3 &amp; 5"/>
    <s v="apart"/>
    <x v="2"/>
    <x v="0"/>
    <x v="7"/>
    <b v="1"/>
    <x v="0"/>
    <m/>
    <n v="31000"/>
    <n v="32000"/>
    <n v="5.2999999999999999E-2"/>
    <s v="unit"/>
    <x v="2"/>
    <x v="3"/>
  </r>
  <r>
    <s v="A207038710"/>
    <s v="Other Battery"/>
    <n v="0"/>
    <s v="Nickel-cadmium"/>
    <s v="Possible I/P if between 3 &amp; 5"/>
    <s v="apart"/>
    <x v="2"/>
    <x v="0"/>
    <x v="7"/>
    <b v="1"/>
    <x v="0"/>
    <m/>
    <n v="32000"/>
    <n v="33000"/>
    <n v="5.2999999999999999E-2"/>
    <s v="unit"/>
    <x v="2"/>
    <x v="3"/>
  </r>
  <r>
    <s v="A207038810"/>
    <s v="Other Battery"/>
    <n v="0"/>
    <s v="Nickel-cadmium"/>
    <s v="Possible I/P if between 3 &amp; 5"/>
    <s v="apart"/>
    <x v="2"/>
    <x v="0"/>
    <x v="7"/>
    <b v="1"/>
    <x v="0"/>
    <m/>
    <n v="33000"/>
    <n v="34000"/>
    <n v="5.2999999999999999E-2"/>
    <s v="unit"/>
    <x v="2"/>
    <x v="3"/>
  </r>
  <r>
    <s v="A207038910"/>
    <s v="Other Battery"/>
    <n v="0"/>
    <s v="Nickel-cadmium"/>
    <s v="Possible I/P if between 3 &amp; 5"/>
    <s v="apart"/>
    <x v="2"/>
    <x v="0"/>
    <x v="7"/>
    <b v="1"/>
    <x v="0"/>
    <m/>
    <n v="34000"/>
    <n v="35000"/>
    <n v="5.2999999999999999E-2"/>
    <s v="unit"/>
    <x v="2"/>
    <x v="3"/>
  </r>
  <r>
    <s v="A207039010"/>
    <s v="Other Battery"/>
    <n v="0"/>
    <s v="Nickel-cadmium"/>
    <s v="Possible I/P if between 3 &amp; 5"/>
    <s v="apart"/>
    <x v="2"/>
    <x v="0"/>
    <x v="7"/>
    <b v="1"/>
    <x v="0"/>
    <m/>
    <n v="35000"/>
    <n v="40000"/>
    <n v="5.2999999999999999E-2"/>
    <s v="unit"/>
    <x v="2"/>
    <x v="3"/>
  </r>
  <r>
    <s v="A207039510"/>
    <s v="Other Battery"/>
    <n v="0"/>
    <s v="Nickel-cadmium"/>
    <s v="Possible I/P if between 3 &amp; 5"/>
    <s v="apart"/>
    <x v="2"/>
    <x v="0"/>
    <x v="7"/>
    <b v="1"/>
    <x v="0"/>
    <m/>
    <n v="40000"/>
    <n v="45000"/>
    <n v="5.2999999999999999E-2"/>
    <s v="unit"/>
    <x v="2"/>
    <x v="3"/>
  </r>
  <r>
    <s v="A207040010"/>
    <s v="Other Battery"/>
    <n v="0"/>
    <s v="Nickel-cadmium"/>
    <s v="Possible I/P if between 3 &amp; 5"/>
    <s v="apart"/>
    <x v="2"/>
    <x v="0"/>
    <x v="7"/>
    <b v="1"/>
    <x v="0"/>
    <m/>
    <n v="45000"/>
    <n v="50000"/>
    <n v="5.2999999999999999E-2"/>
    <s v="unit"/>
    <x v="2"/>
    <x v="3"/>
  </r>
  <r>
    <s v="A207040510"/>
    <s v="Other Battery"/>
    <n v="0"/>
    <s v="Nickel-cadmium"/>
    <s v="Possible I/P if between 3 &amp; 5"/>
    <s v="apart"/>
    <x v="2"/>
    <x v="0"/>
    <x v="7"/>
    <b v="1"/>
    <x v="0"/>
    <m/>
    <n v="50000"/>
    <n v="55000"/>
    <n v="5.2999999999999999E-2"/>
    <s v="unit"/>
    <x v="2"/>
    <x v="3"/>
  </r>
  <r>
    <s v="A207041010"/>
    <s v="Other Battery"/>
    <n v="0"/>
    <s v="Nickel-cadmium"/>
    <s v="Possible I/P if between 3 &amp; 5"/>
    <s v="apart"/>
    <x v="2"/>
    <x v="0"/>
    <x v="7"/>
    <b v="1"/>
    <x v="0"/>
    <m/>
    <n v="55000"/>
    <n v="60000"/>
    <n v="5.2999999999999999E-2"/>
    <s v="unit"/>
    <x v="2"/>
    <x v="3"/>
  </r>
  <r>
    <s v="A207041510"/>
    <s v="Other Battery"/>
    <n v="0"/>
    <s v="Nickel-cadmium"/>
    <s v="Possible I/P if between 3 &amp; 5"/>
    <s v="apart"/>
    <x v="2"/>
    <x v="0"/>
    <x v="7"/>
    <b v="1"/>
    <x v="0"/>
    <m/>
    <n v="60000"/>
    <n v="65000"/>
    <n v="5.2999999999999999E-2"/>
    <s v="unit"/>
    <x v="2"/>
    <x v="3"/>
  </r>
  <r>
    <s v="A207042010"/>
    <s v="Other Battery"/>
    <n v="0"/>
    <s v="Nickel-cadmium"/>
    <s v="Possible I/P if between 3 &amp; 5"/>
    <s v="apart"/>
    <x v="2"/>
    <x v="0"/>
    <x v="7"/>
    <b v="1"/>
    <x v="0"/>
    <m/>
    <n v="65000"/>
    <n v="70000"/>
    <n v="5.2999999999999999E-2"/>
    <s v="unit"/>
    <x v="2"/>
    <x v="3"/>
  </r>
  <r>
    <s v="A207042510"/>
    <s v="Other Battery"/>
    <n v="0"/>
    <s v="Nickel-cadmium"/>
    <s v="Possible I/P if between 3 &amp; 5"/>
    <s v="apart"/>
    <x v="2"/>
    <x v="0"/>
    <x v="7"/>
    <b v="1"/>
    <x v="0"/>
    <m/>
    <n v="70000"/>
    <n v="75000"/>
    <n v="5.2999999999999999E-2"/>
    <s v="unit"/>
    <x v="2"/>
    <x v="3"/>
  </r>
  <r>
    <s v="A207043010"/>
    <s v="Other Battery"/>
    <n v="0"/>
    <s v="Nickel-cadmium"/>
    <s v="Possible I/P if between 3 &amp; 5"/>
    <s v="apart"/>
    <x v="2"/>
    <x v="0"/>
    <x v="7"/>
    <b v="1"/>
    <x v="0"/>
    <m/>
    <n v="75000"/>
    <n v="80000"/>
    <n v="5.2999999999999999E-2"/>
    <s v="unit"/>
    <x v="2"/>
    <x v="3"/>
  </r>
  <r>
    <s v="A207043510"/>
    <s v="Other Battery"/>
    <n v="0"/>
    <s v="Nickel-cadmium"/>
    <s v="Possible I/P if between 3 &amp; 5"/>
    <s v="apart"/>
    <x v="2"/>
    <x v="0"/>
    <x v="7"/>
    <b v="1"/>
    <x v="0"/>
    <m/>
    <n v="80000"/>
    <n v="85000"/>
    <n v="5.2999999999999999E-2"/>
    <s v="unit"/>
    <x v="2"/>
    <x v="3"/>
  </r>
  <r>
    <s v="A207044010"/>
    <s v="Other Battery"/>
    <n v="0"/>
    <s v="Nickel-cadmium"/>
    <s v="Possible I/P if between 3 &amp; 5"/>
    <s v="apart"/>
    <x v="2"/>
    <x v="0"/>
    <x v="7"/>
    <b v="1"/>
    <x v="0"/>
    <m/>
    <n v="85000"/>
    <n v="90000"/>
    <n v="5.2999999999999999E-2"/>
    <s v="unit"/>
    <x v="2"/>
    <x v="3"/>
  </r>
  <r>
    <s v="A207044510"/>
    <s v="Other Battery"/>
    <n v="0"/>
    <s v="Nickel-cadmium"/>
    <s v="Possible I/P if between 3 &amp; 5"/>
    <s v="apart"/>
    <x v="2"/>
    <x v="0"/>
    <x v="7"/>
    <b v="1"/>
    <x v="0"/>
    <m/>
    <n v="90000"/>
    <n v="95000"/>
    <n v="5.2999999999999999E-2"/>
    <s v="unit"/>
    <x v="2"/>
    <x v="3"/>
  </r>
  <r>
    <s v="A207045010"/>
    <s v="Other Battery"/>
    <n v="0"/>
    <s v="Nickel-cadmium"/>
    <s v="Possible I/P if between 3 &amp; 5"/>
    <s v="apart"/>
    <x v="2"/>
    <x v="0"/>
    <x v="7"/>
    <b v="1"/>
    <x v="0"/>
    <m/>
    <n v="95000"/>
    <n v="100000"/>
    <n v="5.2999999999999999E-2"/>
    <s v="unit"/>
    <x v="2"/>
    <x v="3"/>
  </r>
  <r>
    <s v="A207045510"/>
    <s v="Other Battery"/>
    <n v="0"/>
    <s v="Nickel-cadmium"/>
    <s v="Possible I/P if between 3 &amp; 5"/>
    <s v="apart"/>
    <x v="2"/>
    <x v="0"/>
    <x v="7"/>
    <b v="1"/>
    <x v="0"/>
    <m/>
    <n v="100000"/>
    <n v="105000"/>
    <n v="5.2999999999999999E-2"/>
    <s v="unit"/>
    <x v="2"/>
    <x v="3"/>
  </r>
  <r>
    <s v="A208010015"/>
    <n v="0"/>
    <n v="0"/>
    <n v="0"/>
    <n v="0"/>
    <s v="apart"/>
    <x v="2"/>
    <x v="0"/>
    <x v="8"/>
    <b v="1"/>
    <x v="0"/>
    <s v="1/2D"/>
    <n v="40"/>
    <n v="80"/>
    <n v="5.2999999999999999E-2"/>
    <s v="unit"/>
    <x v="16"/>
    <x v="0"/>
  </r>
  <r>
    <s v="A208011000"/>
    <s v=""/>
    <s v=""/>
    <s v=""/>
    <s v=""/>
    <s v="apart"/>
    <x v="2"/>
    <x v="312"/>
    <x v="8"/>
    <b v="1"/>
    <x v="2"/>
    <m/>
    <n v="41"/>
    <n v="45"/>
    <n v="5.2999999999999999E-2"/>
    <s v="unit"/>
    <x v="16"/>
    <x v="2"/>
  </r>
  <r>
    <s v="A208011010"/>
    <s v=""/>
    <s v=""/>
    <s v=""/>
    <s v=""/>
    <s v="apart"/>
    <x v="2"/>
    <x v="261"/>
    <x v="8"/>
    <b v="1"/>
    <x v="2"/>
    <m/>
    <n v="40"/>
    <n v="48"/>
    <n v="5.2999999999999999E-2"/>
    <s v="unit"/>
    <x v="16"/>
    <x v="2"/>
  </r>
  <r>
    <s v="A208011020"/>
    <s v=""/>
    <s v=""/>
    <s v=""/>
    <s v=""/>
    <s v="apart"/>
    <x v="2"/>
    <x v="262"/>
    <x v="8"/>
    <b v="1"/>
    <x v="2"/>
    <m/>
    <n v="50"/>
    <n v="58"/>
    <n v="5.2999999999999999E-2"/>
    <s v="unit"/>
    <x v="16"/>
    <x v="2"/>
  </r>
  <r>
    <s v="A208011030"/>
    <s v=""/>
    <s v=""/>
    <s v=""/>
    <s v=""/>
    <s v="apart"/>
    <x v="2"/>
    <x v="263"/>
    <x v="8"/>
    <b v="1"/>
    <x v="2"/>
    <m/>
    <n v="32"/>
    <n v="38"/>
    <n v="5.2999999999999999E-2"/>
    <s v="unit"/>
    <x v="16"/>
    <x v="2"/>
  </r>
  <r>
    <s v="A208011040"/>
    <s v=""/>
    <s v=""/>
    <s v=""/>
    <s v=""/>
    <s v="apart"/>
    <x v="2"/>
    <x v="264"/>
    <x v="8"/>
    <b v="1"/>
    <x v="2"/>
    <m/>
    <n v="25"/>
    <n v="29"/>
    <n v="5.2999999999999999E-2"/>
    <s v="unit"/>
    <x v="16"/>
    <x v="2"/>
  </r>
  <r>
    <s v="A208011050"/>
    <s v=""/>
    <s v=""/>
    <s v=""/>
    <s v=""/>
    <s v="apart"/>
    <x v="2"/>
    <x v="265"/>
    <x v="8"/>
    <b v="1"/>
    <x v="2"/>
    <m/>
    <n v="28"/>
    <n v="32"/>
    <n v="5.2999999999999999E-2"/>
    <s v="unit"/>
    <x v="16"/>
    <x v="2"/>
  </r>
  <r>
    <s v="A208011060"/>
    <s v=""/>
    <s v=""/>
    <s v=""/>
    <s v=""/>
    <s v="apart"/>
    <x v="2"/>
    <x v="266"/>
    <x v="8"/>
    <b v="1"/>
    <x v="2"/>
    <m/>
    <n v="22"/>
    <n v="26"/>
    <n v="5.2999999999999999E-2"/>
    <s v="unit"/>
    <x v="16"/>
    <x v="2"/>
  </r>
  <r>
    <s v="A208011061"/>
    <s v=""/>
    <s v=""/>
    <s v=""/>
    <s v=""/>
    <s v="apart"/>
    <x v="2"/>
    <x v="313"/>
    <x v="8"/>
    <b v="1"/>
    <x v="2"/>
    <m/>
    <n v="27"/>
    <n v="31"/>
    <n v="5.2999999999999999E-2"/>
    <s v="unit"/>
    <x v="16"/>
    <x v="2"/>
  </r>
  <r>
    <s v="A208011062"/>
    <n v="0"/>
    <n v="0"/>
    <n v="0"/>
    <n v="0"/>
    <s v="apart"/>
    <x v="2"/>
    <x v="0"/>
    <x v="8"/>
    <b v="1"/>
    <x v="0"/>
    <s v="5/4A"/>
    <n v="34"/>
    <n v="40"/>
    <n v="5.2999999999999999E-2"/>
    <s v="unit"/>
    <x v="16"/>
    <x v="0"/>
  </r>
  <r>
    <s v="A208011070"/>
    <s v=""/>
    <s v=""/>
    <s v=""/>
    <s v=""/>
    <s v="apart"/>
    <x v="2"/>
    <x v="267"/>
    <x v="8"/>
    <b v="1"/>
    <x v="2"/>
    <m/>
    <n v="16"/>
    <n v="18"/>
    <n v="5.2999999999999999E-2"/>
    <s v="unit"/>
    <x v="16"/>
    <x v="2"/>
  </r>
  <r>
    <s v="A208011080"/>
    <s v=""/>
    <s v=""/>
    <s v=""/>
    <s v=""/>
    <s v="apart"/>
    <x v="2"/>
    <x v="268"/>
    <x v="8"/>
    <b v="1"/>
    <x v="2"/>
    <m/>
    <n v="26"/>
    <n v="30"/>
    <n v="5.2999999999999999E-2"/>
    <s v="unit"/>
    <x v="16"/>
    <x v="2"/>
  </r>
  <r>
    <s v="A208011082"/>
    <s v=""/>
    <s v=""/>
    <s v=""/>
    <s v=""/>
    <s v="apart"/>
    <x v="2"/>
    <x v="269"/>
    <x v="8"/>
    <b v="1"/>
    <x v="3"/>
    <m/>
    <n v="14"/>
    <n v="20"/>
    <n v="5.2999999999999999E-2"/>
    <s v="unit"/>
    <x v="16"/>
    <x v="2"/>
  </r>
  <r>
    <s v="A208011085"/>
    <s v=""/>
    <s v=""/>
    <s v=""/>
    <s v=""/>
    <s v="apart"/>
    <x v="2"/>
    <x v="314"/>
    <x v="8"/>
    <b v="1"/>
    <x v="3"/>
    <m/>
    <n v="16"/>
    <n v="20"/>
    <n v="5.2999999999999999E-2"/>
    <s v="unit"/>
    <x v="16"/>
    <x v="2"/>
  </r>
  <r>
    <s v="A208011090"/>
    <s v=""/>
    <s v=""/>
    <s v=""/>
    <s v=""/>
    <s v="apart"/>
    <x v="2"/>
    <x v="270"/>
    <x v="8"/>
    <b v="1"/>
    <x v="2"/>
    <m/>
    <n v="10"/>
    <n v="12"/>
    <n v="5.2999999999999999E-2"/>
    <s v="unit"/>
    <x v="16"/>
    <x v="2"/>
  </r>
  <r>
    <s v="A208011100"/>
    <s v=""/>
    <s v=""/>
    <s v=""/>
    <s v=""/>
    <s v="apart"/>
    <x v="2"/>
    <x v="271"/>
    <x v="8"/>
    <b v="1"/>
    <x v="2"/>
    <m/>
    <n v="4.5"/>
    <n v="6.5"/>
    <n v="5.2999999999999999E-2"/>
    <s v="unit"/>
    <x v="16"/>
    <x v="2"/>
  </r>
  <r>
    <s v="A208011101"/>
    <s v=""/>
    <s v=""/>
    <s v=""/>
    <s v=""/>
    <s v="apart"/>
    <x v="2"/>
    <x v="315"/>
    <x v="8"/>
    <b v="1"/>
    <x v="3"/>
    <m/>
    <n v="4"/>
    <n v="8"/>
    <n v="5.2999999999999999E-2"/>
    <s v="unit"/>
    <x v="16"/>
    <x v="2"/>
  </r>
  <r>
    <s v="A208011102"/>
    <s v=""/>
    <s v=""/>
    <s v=""/>
    <s v=""/>
    <s v="apart"/>
    <x v="2"/>
    <x v="316"/>
    <x v="8"/>
    <b v="1"/>
    <x v="3"/>
    <m/>
    <n v="4"/>
    <n v="5"/>
    <n v="5.2999999999999999E-2"/>
    <s v="unit"/>
    <x v="16"/>
    <x v="2"/>
  </r>
  <r>
    <s v="A208011103"/>
    <s v=""/>
    <s v=""/>
    <s v=""/>
    <s v=""/>
    <s v="apart"/>
    <x v="2"/>
    <x v="317"/>
    <x v="8"/>
    <b v="1"/>
    <x v="3"/>
    <m/>
    <n v="2"/>
    <n v="4"/>
    <n v="5.2999999999999999E-2"/>
    <s v="unit"/>
    <x v="16"/>
    <x v="2"/>
  </r>
  <r>
    <s v="A208011110"/>
    <s v=""/>
    <s v=""/>
    <s v=""/>
    <s v=""/>
    <s v="apart"/>
    <x v="2"/>
    <x v="172"/>
    <x v="8"/>
    <b v="1"/>
    <x v="2"/>
    <m/>
    <n v="6"/>
    <n v="8"/>
    <n v="5.2999999999999999E-2"/>
    <s v="unit"/>
    <x v="16"/>
    <x v="2"/>
  </r>
  <r>
    <s v="A208011120"/>
    <s v=""/>
    <s v=""/>
    <s v=""/>
    <s v=""/>
    <s v="apart"/>
    <x v="2"/>
    <x v="318"/>
    <x v="8"/>
    <b v="1"/>
    <x v="2"/>
    <m/>
    <n v="50"/>
    <n v="60"/>
    <n v="5.2999999999999999E-2"/>
    <s v="unit"/>
    <x v="16"/>
    <x v="2"/>
  </r>
  <r>
    <s v="A208011130"/>
    <n v="0"/>
    <s v="Portable"/>
    <s v="Nickel-Metal Hydride"/>
    <s v="Button als &lt; 10 g"/>
    <s v="apart"/>
    <x v="2"/>
    <x v="0"/>
    <x v="8"/>
    <b v="1"/>
    <x v="2"/>
    <m/>
    <n v="16"/>
    <n v="18"/>
    <n v="5.2999999999999999E-2"/>
    <s v="unit"/>
    <x v="16"/>
    <x v="2"/>
  </r>
  <r>
    <s v="A208011240"/>
    <s v=""/>
    <s v=""/>
    <s v=""/>
    <s v=""/>
    <s v="apart"/>
    <x v="2"/>
    <x v="272"/>
    <x v="8"/>
    <b v="1"/>
    <x v="2"/>
    <m/>
    <n v="2"/>
    <n v="3"/>
    <n v="5.2999999999999999E-2"/>
    <s v="unit"/>
    <x v="13"/>
    <x v="3"/>
  </r>
  <r>
    <s v="A208022050"/>
    <n v="0"/>
    <s v="Portable"/>
    <s v="Nickel-Metal Hydride"/>
    <s v="Button als &lt; 10 g"/>
    <s v="apart"/>
    <x v="2"/>
    <x v="0"/>
    <x v="8"/>
    <b v="1"/>
    <x v="2"/>
    <m/>
    <n v="26"/>
    <n v="28"/>
    <n v="5.2999999999999999E-2"/>
    <s v="unit"/>
    <x v="20"/>
    <x v="2"/>
  </r>
  <r>
    <s v="A208022055"/>
    <n v="0"/>
    <s v="Portable"/>
    <s v="Nickel-Metal Hydride"/>
    <s v="Button als &lt; 10 g"/>
    <s v="apart"/>
    <x v="2"/>
    <x v="0"/>
    <x v="8"/>
    <b v="1"/>
    <x v="2"/>
    <m/>
    <n v="1"/>
    <n v="2"/>
    <n v="5.2999999999999999E-2"/>
    <s v="unit"/>
    <x v="20"/>
    <x v="2"/>
  </r>
  <r>
    <s v="A208022057"/>
    <n v="0"/>
    <s v="Portable"/>
    <s v="Nickel-Metal Hydride"/>
    <s v="Button als &lt; 10 g"/>
    <s v="apart"/>
    <x v="2"/>
    <x v="0"/>
    <x v="8"/>
    <b v="1"/>
    <x v="2"/>
    <m/>
    <n v="1.6"/>
    <n v="1.8"/>
    <n v="5.2999999999999999E-2"/>
    <s v="unit"/>
    <x v="20"/>
    <x v="2"/>
  </r>
  <r>
    <s v="A208022060"/>
    <n v="0"/>
    <s v="Portable"/>
    <s v="Nickel-Metal Hydride"/>
    <s v="Button als &lt; 10 g"/>
    <s v="apart"/>
    <x v="2"/>
    <x v="0"/>
    <x v="8"/>
    <b v="1"/>
    <x v="2"/>
    <m/>
    <n v="2"/>
    <n v="3"/>
    <n v="5.2999999999999999E-2"/>
    <s v="unit"/>
    <x v="20"/>
    <x v="2"/>
  </r>
  <r>
    <s v="A208022070"/>
    <n v="0"/>
    <s v="Portable"/>
    <s v="Nickel-Metal Hydride"/>
    <s v="Button als &lt; 10 g"/>
    <s v="apart"/>
    <x v="2"/>
    <x v="0"/>
    <x v="8"/>
    <b v="1"/>
    <x v="2"/>
    <m/>
    <n v="2"/>
    <n v="3"/>
    <n v="5.2999999999999999E-2"/>
    <s v="unit"/>
    <x v="20"/>
    <x v="2"/>
  </r>
  <r>
    <s v="A208022080"/>
    <n v="0"/>
    <s v="Portable"/>
    <s v="Nickel-Metal Hydride"/>
    <s v="Button als &lt; 10 g"/>
    <s v="apart"/>
    <x v="2"/>
    <x v="0"/>
    <x v="8"/>
    <b v="1"/>
    <x v="2"/>
    <m/>
    <n v="2"/>
    <n v="3"/>
    <n v="5.2999999999999999E-2"/>
    <s v="unit"/>
    <x v="20"/>
    <x v="2"/>
  </r>
  <r>
    <s v="A208022090"/>
    <n v="0"/>
    <s v="Portable"/>
    <s v="Nickel-Metal Hydride"/>
    <s v="Button als &lt; 10 g"/>
    <s v="apart"/>
    <x v="2"/>
    <x v="0"/>
    <x v="8"/>
    <b v="1"/>
    <x v="2"/>
    <m/>
    <n v="2"/>
    <n v="3"/>
    <n v="5.2999999999999999E-2"/>
    <s v="unit"/>
    <x v="20"/>
    <x v="2"/>
  </r>
  <r>
    <s v="A208022100"/>
    <n v="0"/>
    <s v="Portable"/>
    <s v="Nickel-Metal Hydride"/>
    <s v="Button als &lt; 10 g"/>
    <s v="apart"/>
    <x v="2"/>
    <x v="0"/>
    <x v="8"/>
    <b v="1"/>
    <x v="2"/>
    <m/>
    <n v="2"/>
    <n v="3"/>
    <n v="5.2999999999999999E-2"/>
    <s v="unit"/>
    <x v="20"/>
    <x v="2"/>
  </r>
  <r>
    <s v="A208022110"/>
    <n v="0"/>
    <s v="Portable"/>
    <s v="Nickel-Metal Hydride"/>
    <s v="Button als &lt; 10 g"/>
    <s v="apart"/>
    <x v="2"/>
    <x v="0"/>
    <x v="8"/>
    <b v="1"/>
    <x v="2"/>
    <m/>
    <n v="2"/>
    <n v="3"/>
    <n v="5.2999999999999999E-2"/>
    <s v="unit"/>
    <x v="20"/>
    <x v="2"/>
  </r>
  <r>
    <s v="A208022112"/>
    <n v="0"/>
    <s v="Portable"/>
    <s v="Nickel-Metal Hydride"/>
    <s v="Button als &lt; 10 g"/>
    <s v="apart"/>
    <x v="2"/>
    <x v="0"/>
    <x v="8"/>
    <b v="1"/>
    <x v="2"/>
    <m/>
    <n v="3.5"/>
    <n v="4.5"/>
    <n v="5.2999999999999999E-2"/>
    <s v="unit"/>
    <x v="20"/>
    <x v="2"/>
  </r>
  <r>
    <s v="A208022113"/>
    <n v="0"/>
    <s v="Portable"/>
    <s v="Nickel-Metal Hydride"/>
    <s v="Button als &lt; 10 g"/>
    <s v="apart"/>
    <x v="2"/>
    <x v="0"/>
    <x v="8"/>
    <b v="1"/>
    <x v="2"/>
    <m/>
    <n v="5"/>
    <n v="7"/>
    <n v="5.2999999999999999E-2"/>
    <s v="unit"/>
    <x v="14"/>
    <x v="2"/>
  </r>
  <r>
    <s v="A208022114"/>
    <n v="0"/>
    <s v="Portable"/>
    <s v="Nickel-Metal Hydride"/>
    <s v="Button als &lt; 10 g"/>
    <s v="apart"/>
    <x v="2"/>
    <x v="0"/>
    <x v="8"/>
    <b v="1"/>
    <x v="2"/>
    <m/>
    <n v="9"/>
    <n v="11"/>
    <n v="5.2999999999999999E-2"/>
    <s v="unit"/>
    <x v="14"/>
    <x v="2"/>
  </r>
  <r>
    <s v="A208022115"/>
    <n v="0"/>
    <s v="Portable"/>
    <s v="Nickel-Metal Hydride"/>
    <s v="Button als &lt; 10 g"/>
    <s v="apart"/>
    <x v="2"/>
    <x v="0"/>
    <x v="8"/>
    <b v="1"/>
    <x v="2"/>
    <m/>
    <n v="10"/>
    <n v="12"/>
    <n v="5.2999999999999999E-2"/>
    <s v="unit"/>
    <x v="20"/>
    <x v="2"/>
  </r>
  <r>
    <s v="A208022116"/>
    <n v="0"/>
    <s v="Portable"/>
    <s v="Nickel-Metal Hydride"/>
    <s v="Button als &lt; 10 g"/>
    <s v="apart"/>
    <x v="2"/>
    <x v="0"/>
    <x v="8"/>
    <b v="1"/>
    <x v="2"/>
    <m/>
    <n v="12"/>
    <n v="13"/>
    <n v="5.2999999999999999E-2"/>
    <s v="unit"/>
    <x v="20"/>
    <x v="2"/>
  </r>
  <r>
    <s v="A208022117"/>
    <n v="0"/>
    <s v="Portable"/>
    <s v="Nickel-Metal Hydride"/>
    <s v="Button als &lt; 10 g"/>
    <s v="apart"/>
    <x v="2"/>
    <x v="0"/>
    <x v="8"/>
    <b v="1"/>
    <x v="2"/>
    <m/>
    <n v="12"/>
    <n v="14"/>
    <n v="5.2999999999999999E-2"/>
    <s v="unit"/>
    <x v="20"/>
    <x v="2"/>
  </r>
  <r>
    <s v="A208022120"/>
    <n v="0"/>
    <s v="Portable"/>
    <s v="Nickel-Metal Hydride"/>
    <s v="Button als &lt; 10 g"/>
    <s v="apart"/>
    <x v="2"/>
    <x v="0"/>
    <x v="8"/>
    <b v="1"/>
    <x v="2"/>
    <m/>
    <n v="14"/>
    <n v="14"/>
    <n v="5.2999999999999999E-2"/>
    <s v="unit"/>
    <x v="20"/>
    <x v="2"/>
  </r>
  <r>
    <s v="A208022121"/>
    <n v="0"/>
    <s v="Portable"/>
    <s v="Nickel-Metal Hydride"/>
    <s v="Button als &lt; 10 g"/>
    <s v="apart"/>
    <x v="2"/>
    <x v="0"/>
    <x v="8"/>
    <b v="1"/>
    <x v="2"/>
    <m/>
    <n v="14"/>
    <n v="15"/>
    <n v="5.2999999999999999E-2"/>
    <s v="unit"/>
    <x v="20"/>
    <x v="2"/>
  </r>
  <r>
    <s v="A208022130"/>
    <s v=""/>
    <s v=""/>
    <s v=""/>
    <s v=""/>
    <s v="apart"/>
    <x v="2"/>
    <x v="319"/>
    <x v="8"/>
    <b v="1"/>
    <x v="2"/>
    <m/>
    <n v="0.5"/>
    <n v="1"/>
    <n v="5.2999999999999999E-2"/>
    <s v="unit"/>
    <x v="15"/>
    <x v="2"/>
  </r>
  <r>
    <s v="A208022140"/>
    <s v=""/>
    <s v=""/>
    <s v=""/>
    <s v=""/>
    <s v="apart"/>
    <x v="2"/>
    <x v="320"/>
    <x v="8"/>
    <b v="1"/>
    <x v="2"/>
    <m/>
    <n v="0.5"/>
    <n v="1"/>
    <n v="5.2999999999999999E-2"/>
    <s v="unit"/>
    <x v="15"/>
    <x v="2"/>
  </r>
  <r>
    <s v="A208022150"/>
    <s v=""/>
    <s v=""/>
    <s v=""/>
    <s v=""/>
    <s v="apart"/>
    <x v="2"/>
    <x v="321"/>
    <x v="8"/>
    <b v="1"/>
    <x v="2"/>
    <m/>
    <n v="0.5"/>
    <n v="1"/>
    <n v="5.2999999999999999E-2"/>
    <s v="unit"/>
    <x v="15"/>
    <x v="2"/>
  </r>
  <r>
    <s v="A208022500"/>
    <s v="Button"/>
    <s v="Portable"/>
    <s v="Nickel-Metal Hydride"/>
    <n v="0"/>
    <s v="apart"/>
    <x v="2"/>
    <x v="0"/>
    <x v="8"/>
    <b v="1"/>
    <x v="2"/>
    <m/>
    <n v="0.2"/>
    <n v="0.4"/>
    <n v="5.2999999999999999E-2"/>
    <s v="unit"/>
    <x v="15"/>
    <x v="2"/>
  </r>
  <r>
    <s v="A208022510"/>
    <s v="Button"/>
    <s v="Portable"/>
    <s v="Nickel-Metal Hydride"/>
    <n v="0"/>
    <s v="apart"/>
    <x v="2"/>
    <x v="0"/>
    <x v="8"/>
    <b v="1"/>
    <x v="2"/>
    <m/>
    <n v="0.5"/>
    <n v="0.7"/>
    <n v="5.2999999999999999E-2"/>
    <s v="unit"/>
    <x v="15"/>
    <x v="2"/>
  </r>
  <r>
    <s v="A208022520"/>
    <s v="Button"/>
    <s v="Portable"/>
    <s v="Nickel-Metal Hydride"/>
    <n v="0"/>
    <s v="apart"/>
    <x v="2"/>
    <x v="0"/>
    <x v="8"/>
    <b v="1"/>
    <x v="2"/>
    <m/>
    <n v="0.8"/>
    <n v="1"/>
    <n v="5.2999999999999999E-2"/>
    <s v="unit"/>
    <x v="15"/>
    <x v="2"/>
  </r>
  <r>
    <s v="A208022530"/>
    <s v="Button"/>
    <s v="Portable"/>
    <s v="Nickel-Metal Hydride"/>
    <n v="0"/>
    <s v="apart"/>
    <x v="2"/>
    <x v="0"/>
    <x v="8"/>
    <b v="1"/>
    <x v="2"/>
    <m/>
    <n v="0.91"/>
    <n v="1.25"/>
    <n v="5.2999999999999999E-2"/>
    <s v="unit"/>
    <x v="15"/>
    <x v="2"/>
  </r>
  <r>
    <s v="A208022540"/>
    <n v="0"/>
    <s v="Portable"/>
    <s v="Nickel-Metal Hydride"/>
    <s v="Button als &lt; 10 g"/>
    <s v="apart"/>
    <x v="2"/>
    <x v="0"/>
    <x v="8"/>
    <b v="1"/>
    <x v="2"/>
    <m/>
    <n v="1.2"/>
    <n v="1.4"/>
    <n v="5.2999999999999999E-2"/>
    <s v="unit"/>
    <x v="20"/>
    <x v="2"/>
  </r>
  <r>
    <s v="A208035000"/>
    <s v="#CALC!"/>
    <s v="#CALC!"/>
    <s v="#CALC!"/>
    <s v="#CALC!"/>
    <s v="apart"/>
    <x v="2"/>
    <x v="0"/>
    <x v="8"/>
    <b v="1"/>
    <x v="3"/>
    <m/>
    <n v="0"/>
    <n v="5"/>
    <n v="5.2999999999999999E-2"/>
    <s v="unit"/>
    <x v="2"/>
    <x v="2"/>
  </r>
  <r>
    <s v="A208035010"/>
    <s v="#CALC!"/>
    <s v="#CALC!"/>
    <s v="#CALC!"/>
    <s v="#CALC!"/>
    <s v="apart"/>
    <x v="2"/>
    <x v="0"/>
    <x v="8"/>
    <b v="1"/>
    <x v="3"/>
    <m/>
    <n v="5"/>
    <n v="10"/>
    <n v="5.2999999999999999E-2"/>
    <s v="unit"/>
    <x v="2"/>
    <x v="2"/>
  </r>
  <r>
    <s v="A208035020"/>
    <s v="#CALC!"/>
    <s v="#CALC!"/>
    <s v="#CALC!"/>
    <s v="#CALC!"/>
    <s v="apart"/>
    <x v="2"/>
    <x v="0"/>
    <x v="8"/>
    <b v="1"/>
    <x v="3"/>
    <m/>
    <n v="10"/>
    <n v="15"/>
    <n v="5.2999999999999999E-2"/>
    <s v="unit"/>
    <x v="2"/>
    <x v="2"/>
  </r>
  <r>
    <s v="A208035030"/>
    <s v="#CALC!"/>
    <s v="#CALC!"/>
    <s v="#CALC!"/>
    <s v="#CALC!"/>
    <s v="apart"/>
    <x v="2"/>
    <x v="0"/>
    <x v="8"/>
    <b v="1"/>
    <x v="3"/>
    <m/>
    <n v="15"/>
    <n v="20"/>
    <n v="5.2999999999999999E-2"/>
    <s v="unit"/>
    <x v="2"/>
    <x v="2"/>
  </r>
  <r>
    <s v="A208035040"/>
    <s v="#CALC!"/>
    <s v="#CALC!"/>
    <s v="#CALC!"/>
    <s v="#CALC!"/>
    <s v="apart"/>
    <x v="2"/>
    <x v="0"/>
    <x v="8"/>
    <b v="1"/>
    <x v="3"/>
    <m/>
    <n v="20"/>
    <n v="30"/>
    <n v="5.2999999999999999E-2"/>
    <s v="unit"/>
    <x v="2"/>
    <x v="2"/>
  </r>
  <r>
    <s v="A208035050"/>
    <s v="#CALC!"/>
    <s v="#CALC!"/>
    <s v="#CALC!"/>
    <s v="#CALC!"/>
    <s v="apart"/>
    <x v="2"/>
    <x v="0"/>
    <x v="8"/>
    <b v="1"/>
    <x v="3"/>
    <m/>
    <n v="30"/>
    <n v="40"/>
    <n v="5.2999999999999999E-2"/>
    <s v="unit"/>
    <x v="2"/>
    <x v="2"/>
  </r>
  <r>
    <s v="A208035060"/>
    <s v="#CALC!"/>
    <s v="#CALC!"/>
    <s v="#CALC!"/>
    <s v="#CALC!"/>
    <s v="apart"/>
    <x v="2"/>
    <x v="0"/>
    <x v="8"/>
    <b v="1"/>
    <x v="3"/>
    <m/>
    <n v="40"/>
    <n v="50"/>
    <n v="5.2999999999999999E-2"/>
    <s v="unit"/>
    <x v="2"/>
    <x v="2"/>
  </r>
  <r>
    <s v="A208035070"/>
    <s v="#CALC!"/>
    <s v="#CALC!"/>
    <s v="#CALC!"/>
    <s v="#CALC!"/>
    <s v="apart"/>
    <x v="2"/>
    <x v="0"/>
    <x v="8"/>
    <b v="1"/>
    <x v="3"/>
    <m/>
    <n v="50"/>
    <n v="60"/>
    <n v="5.2999999999999999E-2"/>
    <s v="unit"/>
    <x v="2"/>
    <x v="2"/>
  </r>
  <r>
    <s v="A208035080"/>
    <s v="#CALC!"/>
    <s v="#CALC!"/>
    <s v="#CALC!"/>
    <s v="#CALC!"/>
    <s v="apart"/>
    <x v="2"/>
    <x v="0"/>
    <x v="8"/>
    <b v="1"/>
    <x v="3"/>
    <m/>
    <n v="60"/>
    <n v="70"/>
    <n v="5.2999999999999999E-2"/>
    <s v="unit"/>
    <x v="2"/>
    <x v="2"/>
  </r>
  <r>
    <s v="A208035090"/>
    <s v="#CALC!"/>
    <s v="#CALC!"/>
    <s v="#CALC!"/>
    <s v="#CALC!"/>
    <s v="apart"/>
    <x v="2"/>
    <x v="0"/>
    <x v="8"/>
    <b v="1"/>
    <x v="3"/>
    <m/>
    <n v="70"/>
    <n v="80"/>
    <n v="5.2999999999999999E-2"/>
    <s v="unit"/>
    <x v="2"/>
    <x v="2"/>
  </r>
  <r>
    <s v="A208035100"/>
    <s v="#CALC!"/>
    <s v="#CALC!"/>
    <s v="#CALC!"/>
    <s v="#CALC!"/>
    <s v="apart"/>
    <x v="2"/>
    <x v="0"/>
    <x v="8"/>
    <b v="1"/>
    <x v="3"/>
    <m/>
    <n v="80"/>
    <n v="90"/>
    <n v="5.2999999999999999E-2"/>
    <s v="unit"/>
    <x v="2"/>
    <x v="2"/>
  </r>
  <r>
    <s v="A208035110"/>
    <s v="#CALC!"/>
    <s v="#CALC!"/>
    <s v="#CALC!"/>
    <s v="#CALC!"/>
    <s v="apart"/>
    <x v="2"/>
    <x v="0"/>
    <x v="8"/>
    <b v="1"/>
    <x v="3"/>
    <m/>
    <n v="90"/>
    <n v="100"/>
    <n v="5.2999999999999999E-2"/>
    <s v="unit"/>
    <x v="2"/>
    <x v="2"/>
  </r>
  <r>
    <s v="A208035120"/>
    <s v="#CALC!"/>
    <s v="#CALC!"/>
    <s v="#CALC!"/>
    <s v="#CALC!"/>
    <s v="apart"/>
    <x v="2"/>
    <x v="0"/>
    <x v="8"/>
    <b v="1"/>
    <x v="3"/>
    <m/>
    <n v="100"/>
    <n v="110"/>
    <n v="5.2999999999999999E-2"/>
    <s v="unit"/>
    <x v="2"/>
    <x v="2"/>
  </r>
  <r>
    <s v="A208035130"/>
    <s v="#CALC!"/>
    <s v="#CALC!"/>
    <s v="#CALC!"/>
    <s v="#CALC!"/>
    <s v="apart"/>
    <x v="2"/>
    <x v="0"/>
    <x v="8"/>
    <b v="1"/>
    <x v="3"/>
    <m/>
    <n v="110"/>
    <n v="120"/>
    <n v="5.2999999999999999E-2"/>
    <s v="unit"/>
    <x v="2"/>
    <x v="2"/>
  </r>
  <r>
    <s v="A208035135"/>
    <s v="#CALC!"/>
    <s v="#CALC!"/>
    <s v="#CALC!"/>
    <s v="#CALC!"/>
    <s v="apart"/>
    <x v="2"/>
    <x v="0"/>
    <x v="8"/>
    <b v="1"/>
    <x v="3"/>
    <m/>
    <n v="120"/>
    <n v="130"/>
    <n v="5.2999999999999999E-2"/>
    <s v="unit"/>
    <x v="2"/>
    <x v="2"/>
  </r>
  <r>
    <s v="A208035140"/>
    <s v="#CALC!"/>
    <s v="#CALC!"/>
    <s v="#CALC!"/>
    <s v="#CALC!"/>
    <s v="apart"/>
    <x v="2"/>
    <x v="0"/>
    <x v="8"/>
    <b v="1"/>
    <x v="3"/>
    <m/>
    <n v="130"/>
    <n v="140"/>
    <n v="5.2999999999999999E-2"/>
    <s v="unit"/>
    <x v="2"/>
    <x v="2"/>
  </r>
  <r>
    <s v="A208035150"/>
    <s v="#CALC!"/>
    <s v="#CALC!"/>
    <s v="#CALC!"/>
    <s v="#CALC!"/>
    <s v="apart"/>
    <x v="2"/>
    <x v="0"/>
    <x v="8"/>
    <b v="1"/>
    <x v="3"/>
    <m/>
    <n v="140"/>
    <n v="150"/>
    <n v="5.2999999999999999E-2"/>
    <s v="unit"/>
    <x v="2"/>
    <x v="2"/>
  </r>
  <r>
    <s v="A208035160"/>
    <s v="#CALC!"/>
    <s v="#CALC!"/>
    <s v="#CALC!"/>
    <s v="#CALC!"/>
    <s v="apart"/>
    <x v="2"/>
    <x v="0"/>
    <x v="8"/>
    <b v="1"/>
    <x v="3"/>
    <m/>
    <n v="150"/>
    <n v="160"/>
    <n v="5.2999999999999999E-2"/>
    <s v="unit"/>
    <x v="2"/>
    <x v="2"/>
  </r>
  <r>
    <s v="A208035170"/>
    <s v="#CALC!"/>
    <s v="#CALC!"/>
    <s v="#CALC!"/>
    <s v="#CALC!"/>
    <s v="apart"/>
    <x v="2"/>
    <x v="0"/>
    <x v="8"/>
    <b v="1"/>
    <x v="3"/>
    <m/>
    <n v="160"/>
    <n v="170"/>
    <n v="5.2999999999999999E-2"/>
    <s v="unit"/>
    <x v="2"/>
    <x v="2"/>
  </r>
  <r>
    <s v="A208035180"/>
    <s v="#CALC!"/>
    <s v="#CALC!"/>
    <s v="#CALC!"/>
    <s v="#CALC!"/>
    <s v="apart"/>
    <x v="2"/>
    <x v="0"/>
    <x v="8"/>
    <b v="1"/>
    <x v="3"/>
    <m/>
    <n v="170"/>
    <n v="180"/>
    <n v="5.2999999999999999E-2"/>
    <s v="unit"/>
    <x v="2"/>
    <x v="2"/>
  </r>
  <r>
    <s v="A208035190"/>
    <s v="#CALC!"/>
    <s v="#CALC!"/>
    <s v="#CALC!"/>
    <s v="#CALC!"/>
    <s v="apart"/>
    <x v="2"/>
    <x v="0"/>
    <x v="8"/>
    <b v="1"/>
    <x v="3"/>
    <m/>
    <n v="180"/>
    <n v="190"/>
    <n v="5.2999999999999999E-2"/>
    <s v="unit"/>
    <x v="2"/>
    <x v="2"/>
  </r>
  <r>
    <s v="A208035200"/>
    <s v="#CALC!"/>
    <s v="#CALC!"/>
    <s v="#CALC!"/>
    <s v="#CALC!"/>
    <s v="apart"/>
    <x v="2"/>
    <x v="0"/>
    <x v="8"/>
    <b v="1"/>
    <x v="3"/>
    <m/>
    <n v="190"/>
    <n v="200"/>
    <n v="5.2999999999999999E-2"/>
    <s v="unit"/>
    <x v="2"/>
    <x v="2"/>
  </r>
  <r>
    <s v="A208035210"/>
    <s v="#CALC!"/>
    <s v="#CALC!"/>
    <s v="#CALC!"/>
    <s v="#CALC!"/>
    <s v="apart"/>
    <x v="2"/>
    <x v="0"/>
    <x v="8"/>
    <b v="1"/>
    <x v="3"/>
    <m/>
    <n v="200"/>
    <n v="220"/>
    <n v="5.2999999999999999E-2"/>
    <s v="unit"/>
    <x v="2"/>
    <x v="2"/>
  </r>
  <r>
    <s v="A208035220"/>
    <s v="#CALC!"/>
    <s v="#CALC!"/>
    <s v="#CALC!"/>
    <s v="#CALC!"/>
    <s v="apart"/>
    <x v="2"/>
    <x v="0"/>
    <x v="8"/>
    <b v="1"/>
    <x v="3"/>
    <m/>
    <n v="220"/>
    <n v="240"/>
    <n v="5.2999999999999999E-2"/>
    <s v="unit"/>
    <x v="2"/>
    <x v="2"/>
  </r>
  <r>
    <s v="A208035230"/>
    <s v="#CALC!"/>
    <s v="#CALC!"/>
    <s v="#CALC!"/>
    <s v="#CALC!"/>
    <s v="apart"/>
    <x v="2"/>
    <x v="0"/>
    <x v="8"/>
    <b v="1"/>
    <x v="3"/>
    <m/>
    <n v="240"/>
    <n v="260"/>
    <n v="5.2999999999999999E-2"/>
    <s v="unit"/>
    <x v="2"/>
    <x v="2"/>
  </r>
  <r>
    <s v="A208035240"/>
    <s v="#CALC!"/>
    <s v="#CALC!"/>
    <s v="#CALC!"/>
    <s v="#CALC!"/>
    <s v="apart"/>
    <x v="2"/>
    <x v="0"/>
    <x v="8"/>
    <b v="1"/>
    <x v="3"/>
    <m/>
    <n v="260"/>
    <n v="280"/>
    <n v="5.2999999999999999E-2"/>
    <s v="unit"/>
    <x v="2"/>
    <x v="2"/>
  </r>
  <r>
    <s v="A208035250"/>
    <s v="#CALC!"/>
    <s v="#CALC!"/>
    <s v="#CALC!"/>
    <s v="#CALC!"/>
    <s v="apart"/>
    <x v="2"/>
    <x v="0"/>
    <x v="8"/>
    <b v="1"/>
    <x v="3"/>
    <m/>
    <n v="280"/>
    <n v="300"/>
    <n v="5.2999999999999999E-2"/>
    <s v="unit"/>
    <x v="2"/>
    <x v="2"/>
  </r>
  <r>
    <s v="A208035260"/>
    <s v="#CALC!"/>
    <s v="#CALC!"/>
    <s v="#CALC!"/>
    <s v="#CALC!"/>
    <s v="apart"/>
    <x v="2"/>
    <x v="0"/>
    <x v="8"/>
    <b v="1"/>
    <x v="3"/>
    <m/>
    <n v="300"/>
    <n v="320"/>
    <n v="5.2999999999999999E-2"/>
    <s v="unit"/>
    <x v="2"/>
    <x v="2"/>
  </r>
  <r>
    <s v="A208035270"/>
    <s v="#CALC!"/>
    <s v="#CALC!"/>
    <s v="#CALC!"/>
    <s v="#CALC!"/>
    <s v="apart"/>
    <x v="2"/>
    <x v="0"/>
    <x v="8"/>
    <b v="1"/>
    <x v="3"/>
    <m/>
    <n v="320"/>
    <n v="340"/>
    <n v="5.2999999999999999E-2"/>
    <s v="unit"/>
    <x v="2"/>
    <x v="2"/>
  </r>
  <r>
    <s v="A208035280"/>
    <s v="#CALC!"/>
    <s v="#CALC!"/>
    <s v="#CALC!"/>
    <s v="#CALC!"/>
    <s v="apart"/>
    <x v="2"/>
    <x v="0"/>
    <x v="8"/>
    <b v="1"/>
    <x v="3"/>
    <m/>
    <n v="340"/>
    <n v="360"/>
    <n v="5.2999999999999999E-2"/>
    <s v="unit"/>
    <x v="2"/>
    <x v="2"/>
  </r>
  <r>
    <s v="A208035290"/>
    <s v="#CALC!"/>
    <s v="#CALC!"/>
    <s v="#CALC!"/>
    <s v="#CALC!"/>
    <s v="apart"/>
    <x v="2"/>
    <x v="0"/>
    <x v="8"/>
    <b v="1"/>
    <x v="3"/>
    <m/>
    <n v="360"/>
    <n v="380"/>
    <n v="5.2999999999999999E-2"/>
    <s v="unit"/>
    <x v="2"/>
    <x v="2"/>
  </r>
  <r>
    <s v="A208035300"/>
    <s v="#CALC!"/>
    <s v="#CALC!"/>
    <s v="#CALC!"/>
    <s v="#CALC!"/>
    <s v="apart"/>
    <x v="2"/>
    <x v="0"/>
    <x v="8"/>
    <b v="1"/>
    <x v="3"/>
    <m/>
    <n v="380"/>
    <n v="400"/>
    <n v="5.2999999999999999E-2"/>
    <s v="unit"/>
    <x v="2"/>
    <x v="2"/>
  </r>
  <r>
    <s v="A208035310"/>
    <s v="#CALC!"/>
    <s v="#CALC!"/>
    <s v="#CALC!"/>
    <s v="#CALC!"/>
    <s v="apart"/>
    <x v="2"/>
    <x v="0"/>
    <x v="8"/>
    <b v="1"/>
    <x v="3"/>
    <m/>
    <n v="400"/>
    <n v="425"/>
    <n v="5.2999999999999999E-2"/>
    <s v="unit"/>
    <x v="2"/>
    <x v="2"/>
  </r>
  <r>
    <s v="A208035320"/>
    <s v="#CALC!"/>
    <s v="#CALC!"/>
    <s v="#CALC!"/>
    <s v="#CALC!"/>
    <s v="apart"/>
    <x v="2"/>
    <x v="0"/>
    <x v="8"/>
    <b v="1"/>
    <x v="3"/>
    <m/>
    <n v="425"/>
    <n v="450"/>
    <n v="5.2999999999999999E-2"/>
    <s v="unit"/>
    <x v="2"/>
    <x v="2"/>
  </r>
  <r>
    <s v="A208035330"/>
    <s v="#CALC!"/>
    <s v="#CALC!"/>
    <s v="#CALC!"/>
    <s v="#CALC!"/>
    <s v="apart"/>
    <x v="2"/>
    <x v="0"/>
    <x v="8"/>
    <b v="1"/>
    <x v="3"/>
    <m/>
    <n v="450"/>
    <n v="475"/>
    <n v="5.2999999999999999E-2"/>
    <s v="unit"/>
    <x v="2"/>
    <x v="2"/>
  </r>
  <r>
    <s v="A208035340"/>
    <s v="#CALC!"/>
    <s v="#CALC!"/>
    <s v="#CALC!"/>
    <s v="#CALC!"/>
    <s v="apart"/>
    <x v="2"/>
    <x v="0"/>
    <x v="8"/>
    <b v="1"/>
    <x v="3"/>
    <m/>
    <n v="475"/>
    <n v="500"/>
    <n v="5.2999999999999999E-2"/>
    <s v="unit"/>
    <x v="2"/>
    <x v="2"/>
  </r>
  <r>
    <s v="A208035350"/>
    <s v="#CALC!"/>
    <s v="#CALC!"/>
    <s v="#CALC!"/>
    <s v="#CALC!"/>
    <s v="apart"/>
    <x v="2"/>
    <x v="0"/>
    <x v="8"/>
    <b v="1"/>
    <x v="3"/>
    <m/>
    <n v="500"/>
    <n v="525"/>
    <n v="5.2999999999999999E-2"/>
    <s v="unit"/>
    <x v="2"/>
    <x v="2"/>
  </r>
  <r>
    <s v="A208035360"/>
    <s v="#CALC!"/>
    <s v="#CALC!"/>
    <s v="#CALC!"/>
    <s v="#CALC!"/>
    <s v="apart"/>
    <x v="2"/>
    <x v="0"/>
    <x v="8"/>
    <b v="1"/>
    <x v="3"/>
    <m/>
    <n v="525"/>
    <n v="550"/>
    <n v="5.2999999999999999E-2"/>
    <s v="unit"/>
    <x v="2"/>
    <x v="2"/>
  </r>
  <r>
    <s v="A208035370"/>
    <s v="#CALC!"/>
    <s v="#CALC!"/>
    <s v="#CALC!"/>
    <s v="#CALC!"/>
    <s v="apart"/>
    <x v="2"/>
    <x v="0"/>
    <x v="8"/>
    <b v="1"/>
    <x v="3"/>
    <m/>
    <n v="550"/>
    <n v="575"/>
    <n v="5.2999999999999999E-2"/>
    <s v="unit"/>
    <x v="2"/>
    <x v="2"/>
  </r>
  <r>
    <s v="A208035380"/>
    <s v="#CALC!"/>
    <s v="#CALC!"/>
    <s v="#CALC!"/>
    <s v="#CALC!"/>
    <s v="apart"/>
    <x v="2"/>
    <x v="0"/>
    <x v="8"/>
    <b v="1"/>
    <x v="3"/>
    <m/>
    <n v="575"/>
    <n v="600"/>
    <n v="5.2999999999999999E-2"/>
    <s v="unit"/>
    <x v="2"/>
    <x v="2"/>
  </r>
  <r>
    <s v="A208035390"/>
    <s v="#CALC!"/>
    <s v="#CALC!"/>
    <s v="#CALC!"/>
    <s v="#CALC!"/>
    <s v="apart"/>
    <x v="2"/>
    <x v="0"/>
    <x v="8"/>
    <b v="1"/>
    <x v="3"/>
    <m/>
    <n v="600"/>
    <n v="625"/>
    <n v="5.2999999999999999E-2"/>
    <s v="unit"/>
    <x v="2"/>
    <x v="2"/>
  </r>
  <r>
    <s v="A208035400"/>
    <s v="#CALC!"/>
    <s v="#CALC!"/>
    <s v="#CALC!"/>
    <s v="#CALC!"/>
    <s v="apart"/>
    <x v="2"/>
    <x v="0"/>
    <x v="8"/>
    <b v="1"/>
    <x v="3"/>
    <m/>
    <n v="625"/>
    <n v="650"/>
    <n v="5.2999999999999999E-2"/>
    <s v="unit"/>
    <x v="2"/>
    <x v="2"/>
  </r>
  <r>
    <s v="A208035410"/>
    <s v="#CALC!"/>
    <s v="#CALC!"/>
    <s v="#CALC!"/>
    <s v="#CALC!"/>
    <s v="apart"/>
    <x v="2"/>
    <x v="0"/>
    <x v="8"/>
    <b v="1"/>
    <x v="3"/>
    <m/>
    <n v="650"/>
    <n v="675"/>
    <n v="5.2999999999999999E-2"/>
    <s v="unit"/>
    <x v="2"/>
    <x v="2"/>
  </r>
  <r>
    <s v="A208035420"/>
    <s v="#CALC!"/>
    <s v="#CALC!"/>
    <s v="#CALC!"/>
    <s v="#CALC!"/>
    <s v="apart"/>
    <x v="2"/>
    <x v="0"/>
    <x v="8"/>
    <b v="1"/>
    <x v="3"/>
    <m/>
    <n v="675"/>
    <n v="700"/>
    <n v="5.2999999999999999E-2"/>
    <s v="unit"/>
    <x v="2"/>
    <x v="2"/>
  </r>
  <r>
    <s v="A208035430"/>
    <s v="#CALC!"/>
    <s v="#CALC!"/>
    <s v="#CALC!"/>
    <s v="#CALC!"/>
    <s v="apart"/>
    <x v="2"/>
    <x v="0"/>
    <x v="8"/>
    <b v="1"/>
    <x v="3"/>
    <m/>
    <n v="700"/>
    <n v="725"/>
    <n v="5.2999999999999999E-2"/>
    <s v="unit"/>
    <x v="2"/>
    <x v="2"/>
  </r>
  <r>
    <s v="A208035440"/>
    <s v="#CALC!"/>
    <s v="#CALC!"/>
    <s v="#CALC!"/>
    <s v="#CALC!"/>
    <s v="apart"/>
    <x v="2"/>
    <x v="0"/>
    <x v="8"/>
    <b v="1"/>
    <x v="3"/>
    <m/>
    <n v="725"/>
    <n v="750"/>
    <n v="5.2999999999999999E-2"/>
    <s v="unit"/>
    <x v="2"/>
    <x v="2"/>
  </r>
  <r>
    <s v="A208035450"/>
    <s v="#CALC!"/>
    <s v="#CALC!"/>
    <s v="#CALC!"/>
    <s v="#CALC!"/>
    <s v="apart"/>
    <x v="2"/>
    <x v="0"/>
    <x v="8"/>
    <b v="1"/>
    <x v="3"/>
    <m/>
    <n v="750"/>
    <n v="775"/>
    <n v="5.2999999999999999E-2"/>
    <s v="unit"/>
    <x v="2"/>
    <x v="2"/>
  </r>
  <r>
    <s v="A208035460"/>
    <s v="#CALC!"/>
    <s v="#CALC!"/>
    <s v="#CALC!"/>
    <s v="#CALC!"/>
    <s v="apart"/>
    <x v="2"/>
    <x v="0"/>
    <x v="8"/>
    <b v="1"/>
    <x v="3"/>
    <m/>
    <n v="775"/>
    <n v="800"/>
    <n v="5.2999999999999999E-2"/>
    <s v="unit"/>
    <x v="2"/>
    <x v="2"/>
  </r>
  <r>
    <s v="A208035470"/>
    <s v="#CALC!"/>
    <s v="#CALC!"/>
    <s v="#CALC!"/>
    <s v="#CALC!"/>
    <s v="apart"/>
    <x v="2"/>
    <x v="0"/>
    <x v="8"/>
    <b v="1"/>
    <x v="3"/>
    <m/>
    <n v="800"/>
    <n v="825"/>
    <n v="5.2999999999999999E-2"/>
    <s v="unit"/>
    <x v="2"/>
    <x v="2"/>
  </r>
  <r>
    <s v="A208035480"/>
    <s v="#CALC!"/>
    <s v="#CALC!"/>
    <s v="#CALC!"/>
    <s v="#CALC!"/>
    <s v="apart"/>
    <x v="2"/>
    <x v="0"/>
    <x v="8"/>
    <b v="1"/>
    <x v="3"/>
    <m/>
    <n v="825"/>
    <n v="850"/>
    <n v="5.2999999999999999E-2"/>
    <s v="unit"/>
    <x v="2"/>
    <x v="2"/>
  </r>
  <r>
    <s v="A208035490"/>
    <s v="#CALC!"/>
    <s v="#CALC!"/>
    <s v="#CALC!"/>
    <s v="#CALC!"/>
    <s v="apart"/>
    <x v="2"/>
    <x v="0"/>
    <x v="8"/>
    <b v="1"/>
    <x v="3"/>
    <m/>
    <n v="850"/>
    <n v="875"/>
    <n v="5.2999999999999999E-2"/>
    <s v="unit"/>
    <x v="2"/>
    <x v="2"/>
  </r>
  <r>
    <s v="A208035500"/>
    <s v="#CALC!"/>
    <s v="#CALC!"/>
    <s v="#CALC!"/>
    <s v="#CALC!"/>
    <s v="apart"/>
    <x v="2"/>
    <x v="0"/>
    <x v="8"/>
    <b v="1"/>
    <x v="3"/>
    <m/>
    <n v="875"/>
    <n v="900"/>
    <n v="5.2999999999999999E-2"/>
    <s v="unit"/>
    <x v="2"/>
    <x v="2"/>
  </r>
  <r>
    <s v="A208035510"/>
    <s v="#CALC!"/>
    <s v="#CALC!"/>
    <s v="#CALC!"/>
    <s v="#CALC!"/>
    <s v="apart"/>
    <x v="2"/>
    <x v="0"/>
    <x v="8"/>
    <b v="1"/>
    <x v="3"/>
    <m/>
    <n v="900"/>
    <n v="925"/>
    <n v="5.2999999999999999E-2"/>
    <s v="unit"/>
    <x v="2"/>
    <x v="2"/>
  </r>
  <r>
    <s v="A208035520"/>
    <s v="#CALC!"/>
    <s v="#CALC!"/>
    <s v="#CALC!"/>
    <s v="#CALC!"/>
    <s v="apart"/>
    <x v="2"/>
    <x v="0"/>
    <x v="8"/>
    <b v="1"/>
    <x v="3"/>
    <m/>
    <n v="925"/>
    <n v="950"/>
    <n v="5.2999999999999999E-2"/>
    <s v="unit"/>
    <x v="2"/>
    <x v="2"/>
  </r>
  <r>
    <s v="A208035530"/>
    <s v="#CALC!"/>
    <s v="#CALC!"/>
    <s v="#CALC!"/>
    <s v="#CALC!"/>
    <s v="apart"/>
    <x v="2"/>
    <x v="0"/>
    <x v="8"/>
    <b v="1"/>
    <x v="3"/>
    <m/>
    <n v="950"/>
    <n v="975"/>
    <n v="5.2999999999999999E-2"/>
    <s v="unit"/>
    <x v="2"/>
    <x v="2"/>
  </r>
  <r>
    <s v="A208035540"/>
    <s v="#CALC!"/>
    <s v="#CALC!"/>
    <s v="#CALC!"/>
    <s v="#CALC!"/>
    <s v="apart"/>
    <x v="2"/>
    <x v="0"/>
    <x v="8"/>
    <b v="1"/>
    <x v="3"/>
    <m/>
    <n v="975"/>
    <n v="1000"/>
    <n v="5.2999999999999999E-2"/>
    <s v="unit"/>
    <x v="2"/>
    <x v="2"/>
  </r>
  <r>
    <s v="A208035550"/>
    <s v="#CALC!"/>
    <s v="#CALC!"/>
    <s v="#CALC!"/>
    <s v="#CALC!"/>
    <s v="apart"/>
    <x v="2"/>
    <x v="0"/>
    <x v="8"/>
    <b v="1"/>
    <x v="3"/>
    <m/>
    <n v="1000"/>
    <n v="1025"/>
    <n v="5.2999999999999999E-2"/>
    <s v="unit"/>
    <x v="2"/>
    <x v="2"/>
  </r>
  <r>
    <s v="A208035560"/>
    <s v="#CALC!"/>
    <s v="#CALC!"/>
    <s v="#CALC!"/>
    <s v="#CALC!"/>
    <s v="apart"/>
    <x v="2"/>
    <x v="0"/>
    <x v="8"/>
    <b v="1"/>
    <x v="3"/>
    <m/>
    <n v="1025"/>
    <n v="1100"/>
    <n v="5.2999999999999999E-2"/>
    <s v="unit"/>
    <x v="2"/>
    <x v="2"/>
  </r>
  <r>
    <s v="A208035570"/>
    <s v="#CALC!"/>
    <s v="#CALC!"/>
    <s v="#CALC!"/>
    <s v="#CALC!"/>
    <s v="apart"/>
    <x v="2"/>
    <x v="0"/>
    <x v="8"/>
    <b v="1"/>
    <x v="3"/>
    <m/>
    <n v="1100"/>
    <n v="1200"/>
    <n v="5.2999999999999999E-2"/>
    <s v="unit"/>
    <x v="2"/>
    <x v="2"/>
  </r>
  <r>
    <s v="A208035580"/>
    <s v="#CALC!"/>
    <s v="#CALC!"/>
    <s v="#CALC!"/>
    <s v="#CALC!"/>
    <s v="apart"/>
    <x v="2"/>
    <x v="0"/>
    <x v="8"/>
    <b v="1"/>
    <x v="3"/>
    <m/>
    <n v="1200"/>
    <n v="1300"/>
    <n v="5.2999999999999999E-2"/>
    <s v="unit"/>
    <x v="2"/>
    <x v="2"/>
  </r>
  <r>
    <s v="A208035590"/>
    <s v="#CALC!"/>
    <s v="#CALC!"/>
    <s v="#CALC!"/>
    <s v="#CALC!"/>
    <s v="apart"/>
    <x v="2"/>
    <x v="0"/>
    <x v="8"/>
    <b v="1"/>
    <x v="3"/>
    <m/>
    <n v="1300"/>
    <n v="1400"/>
    <n v="5.2999999999999999E-2"/>
    <s v="unit"/>
    <x v="2"/>
    <x v="2"/>
  </r>
  <r>
    <s v="A208035600"/>
    <s v="#CALC!"/>
    <s v="#CALC!"/>
    <s v="#CALC!"/>
    <s v="#CALC!"/>
    <s v="apart"/>
    <x v="2"/>
    <x v="0"/>
    <x v="8"/>
    <b v="1"/>
    <x v="3"/>
    <m/>
    <n v="1400"/>
    <n v="1500"/>
    <n v="5.2999999999999999E-2"/>
    <s v="unit"/>
    <x v="2"/>
    <x v="2"/>
  </r>
  <r>
    <s v="A208035610"/>
    <s v="#CALC!"/>
    <s v="#CALC!"/>
    <s v="#CALC!"/>
    <s v="#CALC!"/>
    <s v="apart"/>
    <x v="2"/>
    <x v="0"/>
    <x v="8"/>
    <b v="1"/>
    <x v="3"/>
    <m/>
    <n v="1500"/>
    <n v="1600"/>
    <n v="5.2999999999999999E-2"/>
    <s v="unit"/>
    <x v="2"/>
    <x v="2"/>
  </r>
  <r>
    <s v="A208035620"/>
    <s v="#CALC!"/>
    <s v="#CALC!"/>
    <s v="#CALC!"/>
    <s v="#CALC!"/>
    <s v="apart"/>
    <x v="2"/>
    <x v="0"/>
    <x v="8"/>
    <b v="1"/>
    <x v="3"/>
    <m/>
    <n v="1600"/>
    <n v="1700"/>
    <n v="5.2999999999999999E-2"/>
    <s v="unit"/>
    <x v="2"/>
    <x v="2"/>
  </r>
  <r>
    <s v="A208035630"/>
    <s v="#CALC!"/>
    <s v="#CALC!"/>
    <s v="#CALC!"/>
    <s v="#CALC!"/>
    <s v="apart"/>
    <x v="2"/>
    <x v="0"/>
    <x v="8"/>
    <b v="1"/>
    <x v="3"/>
    <m/>
    <n v="1700"/>
    <n v="1800"/>
    <n v="5.2999999999999999E-2"/>
    <s v="unit"/>
    <x v="2"/>
    <x v="2"/>
  </r>
  <r>
    <s v="A208035640"/>
    <s v="#CALC!"/>
    <s v="#CALC!"/>
    <s v="#CALC!"/>
    <s v="#CALC!"/>
    <s v="apart"/>
    <x v="2"/>
    <x v="0"/>
    <x v="8"/>
    <b v="1"/>
    <x v="3"/>
    <m/>
    <n v="1800"/>
    <n v="1900"/>
    <n v="5.2999999999999999E-2"/>
    <s v="unit"/>
    <x v="2"/>
    <x v="3"/>
  </r>
  <r>
    <s v="A208035650"/>
    <s v="#CALC!"/>
    <s v="#CALC!"/>
    <s v="#CALC!"/>
    <s v="#CALC!"/>
    <s v="apart"/>
    <x v="2"/>
    <x v="0"/>
    <x v="8"/>
    <b v="1"/>
    <x v="3"/>
    <m/>
    <n v="1900"/>
    <n v="2000"/>
    <n v="5.2999999999999999E-2"/>
    <s v="unit"/>
    <x v="2"/>
    <x v="2"/>
  </r>
  <r>
    <s v="A208035700"/>
    <s v="#CALC!"/>
    <s v="#CALC!"/>
    <s v="#CALC!"/>
    <s v="#CALC!"/>
    <s v="apart"/>
    <x v="2"/>
    <x v="0"/>
    <x v="8"/>
    <b v="1"/>
    <x v="3"/>
    <m/>
    <n v="2000"/>
    <n v="2100"/>
    <n v="5.2999999999999999E-2"/>
    <s v="unit"/>
    <x v="2"/>
    <x v="2"/>
  </r>
  <r>
    <s v="A208035710"/>
    <s v="#CALC!"/>
    <s v="#CALC!"/>
    <s v="#CALC!"/>
    <s v="#CALC!"/>
    <s v="apart"/>
    <x v="2"/>
    <x v="0"/>
    <x v="8"/>
    <b v="1"/>
    <x v="3"/>
    <m/>
    <n v="2100"/>
    <n v="2200"/>
    <n v="5.2999999999999999E-2"/>
    <s v="unit"/>
    <x v="2"/>
    <x v="3"/>
  </r>
  <r>
    <s v="A208035720"/>
    <s v="#CALC!"/>
    <s v="#CALC!"/>
    <s v="#CALC!"/>
    <s v="#CALC!"/>
    <s v="apart"/>
    <x v="2"/>
    <x v="0"/>
    <x v="8"/>
    <b v="1"/>
    <x v="3"/>
    <m/>
    <n v="2200"/>
    <n v="2300"/>
    <n v="5.2999999999999999E-2"/>
    <s v="unit"/>
    <x v="2"/>
    <x v="3"/>
  </r>
  <r>
    <s v="A208035730"/>
    <s v="#CALC!"/>
    <s v="#CALC!"/>
    <s v="#CALC!"/>
    <s v="#CALC!"/>
    <s v="apart"/>
    <x v="2"/>
    <x v="0"/>
    <x v="8"/>
    <b v="1"/>
    <x v="3"/>
    <m/>
    <n v="2300"/>
    <n v="2400"/>
    <n v="5.2999999999999999E-2"/>
    <s v="unit"/>
    <x v="2"/>
    <x v="2"/>
  </r>
  <r>
    <s v="A208035740"/>
    <s v="#CALC!"/>
    <s v="#CALC!"/>
    <s v="#CALC!"/>
    <s v="#CALC!"/>
    <s v="apart"/>
    <x v="2"/>
    <x v="0"/>
    <x v="8"/>
    <b v="1"/>
    <x v="3"/>
    <m/>
    <n v="2400"/>
    <n v="2500"/>
    <n v="5.2999999999999999E-2"/>
    <s v="unit"/>
    <x v="2"/>
    <x v="2"/>
  </r>
  <r>
    <s v="A208035750"/>
    <s v="#CALC!"/>
    <s v="#CALC!"/>
    <s v="#CALC!"/>
    <s v="#CALC!"/>
    <s v="apart"/>
    <x v="2"/>
    <x v="0"/>
    <x v="8"/>
    <b v="1"/>
    <x v="3"/>
    <m/>
    <n v="2500"/>
    <n v="2600"/>
    <n v="5.2999999999999999E-2"/>
    <s v="unit"/>
    <x v="2"/>
    <x v="0"/>
  </r>
  <r>
    <s v="A208035760"/>
    <s v="#CALC!"/>
    <s v="#CALC!"/>
    <s v="#CALC!"/>
    <s v="#CALC!"/>
    <s v="apart"/>
    <x v="2"/>
    <x v="0"/>
    <x v="8"/>
    <b v="1"/>
    <x v="3"/>
    <m/>
    <n v="2600"/>
    <n v="2700"/>
    <n v="5.2999999999999999E-2"/>
    <s v="unit"/>
    <x v="2"/>
    <x v="3"/>
  </r>
  <r>
    <s v="A208035770"/>
    <s v="#CALC!"/>
    <s v="#CALC!"/>
    <s v="#CALC!"/>
    <s v="#CALC!"/>
    <s v="apart"/>
    <x v="2"/>
    <x v="0"/>
    <x v="8"/>
    <b v="1"/>
    <x v="3"/>
    <m/>
    <n v="2700"/>
    <n v="2800"/>
    <n v="5.2999999999999999E-2"/>
    <s v="unit"/>
    <x v="2"/>
    <x v="3"/>
  </r>
  <r>
    <s v="A208035780"/>
    <s v="#CALC!"/>
    <s v="#CALC!"/>
    <s v="#CALC!"/>
    <s v="#CALC!"/>
    <s v="apart"/>
    <x v="2"/>
    <x v="0"/>
    <x v="8"/>
    <b v="1"/>
    <x v="3"/>
    <m/>
    <n v="2800"/>
    <n v="2900"/>
    <n v="5.2999999999999999E-2"/>
    <s v="unit"/>
    <x v="2"/>
    <x v="2"/>
  </r>
  <r>
    <s v="A208035790"/>
    <s v="#CALC!"/>
    <s v="#CALC!"/>
    <s v="#CALC!"/>
    <s v="#CALC!"/>
    <s v="apart"/>
    <x v="2"/>
    <x v="0"/>
    <x v="8"/>
    <b v="1"/>
    <x v="3"/>
    <m/>
    <n v="2900"/>
    <n v="3000"/>
    <n v="5.2999999999999999E-2"/>
    <s v="unit"/>
    <x v="2"/>
    <x v="3"/>
  </r>
  <r>
    <s v="A208035800"/>
    <s v="Other Battery"/>
    <n v="0"/>
    <s v="Nickel-Metal Hydride"/>
    <s v="Possible I/P if between 3 &amp; 5"/>
    <s v="apart"/>
    <x v="2"/>
    <x v="0"/>
    <x v="8"/>
    <b v="1"/>
    <x v="0"/>
    <m/>
    <n v="3000"/>
    <n v="3100"/>
    <n v="5.2999999999999999E-2"/>
    <s v="unit"/>
    <x v="2"/>
    <x v="3"/>
  </r>
  <r>
    <s v="A208035810"/>
    <s v="Other Battery"/>
    <n v="0"/>
    <s v="Nickel-Metal Hydride"/>
    <s v="Possible I/P if between 3 &amp; 5"/>
    <s v="apart"/>
    <x v="2"/>
    <x v="0"/>
    <x v="8"/>
    <b v="1"/>
    <x v="0"/>
    <m/>
    <n v="3100"/>
    <n v="3200"/>
    <n v="5.2999999999999999E-2"/>
    <s v="unit"/>
    <x v="2"/>
    <x v="3"/>
  </r>
  <r>
    <s v="A208035820"/>
    <s v="Other Battery"/>
    <n v="0"/>
    <s v="Nickel-Metal Hydride"/>
    <s v="Possible I/P if between 3 &amp; 5"/>
    <s v="apart"/>
    <x v="2"/>
    <x v="0"/>
    <x v="8"/>
    <b v="1"/>
    <x v="0"/>
    <m/>
    <n v="3200"/>
    <n v="3300"/>
    <n v="5.2999999999999999E-2"/>
    <s v="unit"/>
    <x v="2"/>
    <x v="3"/>
  </r>
  <r>
    <s v="A208035830"/>
    <s v="Other Battery"/>
    <n v="0"/>
    <s v="Nickel-Metal Hydride"/>
    <s v="Possible I/P if between 3 &amp; 5"/>
    <s v="apart"/>
    <x v="2"/>
    <x v="0"/>
    <x v="8"/>
    <b v="1"/>
    <x v="0"/>
    <m/>
    <n v="3300"/>
    <n v="3400"/>
    <n v="5.2999999999999999E-2"/>
    <s v="unit"/>
    <x v="2"/>
    <x v="3"/>
  </r>
  <r>
    <s v="A208035840"/>
    <s v="Other Battery"/>
    <n v="0"/>
    <s v="Nickel-Metal Hydride"/>
    <s v="Possible I/P if between 3 &amp; 5"/>
    <s v="apart"/>
    <x v="2"/>
    <x v="0"/>
    <x v="8"/>
    <b v="1"/>
    <x v="0"/>
    <m/>
    <n v="3400"/>
    <n v="3500"/>
    <n v="5.2999999999999999E-2"/>
    <s v="unit"/>
    <x v="2"/>
    <x v="3"/>
  </r>
  <r>
    <s v="A208035850"/>
    <s v="Other Battery"/>
    <n v="0"/>
    <s v="Nickel-Metal Hydride"/>
    <s v="Possible I/P if between 3 &amp; 5"/>
    <s v="apart"/>
    <x v="2"/>
    <x v="0"/>
    <x v="8"/>
    <b v="1"/>
    <x v="0"/>
    <m/>
    <n v="3500"/>
    <n v="3600"/>
    <n v="5.2999999999999999E-2"/>
    <s v="unit"/>
    <x v="2"/>
    <x v="3"/>
  </r>
  <r>
    <s v="A208035860"/>
    <s v="Other Battery"/>
    <n v="0"/>
    <s v="Nickel-Metal Hydride"/>
    <s v="Possible I/P if between 3 &amp; 5"/>
    <s v="apart"/>
    <x v="2"/>
    <x v="0"/>
    <x v="8"/>
    <b v="1"/>
    <x v="0"/>
    <m/>
    <n v="3600"/>
    <n v="3700"/>
    <n v="5.2999999999999999E-2"/>
    <s v="unit"/>
    <x v="2"/>
    <x v="0"/>
  </r>
  <r>
    <s v="A208035870"/>
    <s v="Other Battery"/>
    <n v="0"/>
    <s v="Nickel-Metal Hydride"/>
    <s v="Possible I/P if between 3 &amp; 5"/>
    <s v="apart"/>
    <x v="2"/>
    <x v="0"/>
    <x v="8"/>
    <b v="1"/>
    <x v="0"/>
    <m/>
    <n v="3700"/>
    <n v="3800"/>
    <n v="5.2999999999999999E-2"/>
    <s v="unit"/>
    <x v="2"/>
    <x v="3"/>
  </r>
  <r>
    <s v="A208035880"/>
    <s v="Other Battery"/>
    <n v="0"/>
    <s v="Nickel-Metal Hydride"/>
    <s v="Possible I/P if between 3 &amp; 5"/>
    <s v="apart"/>
    <x v="2"/>
    <x v="0"/>
    <x v="8"/>
    <b v="1"/>
    <x v="0"/>
    <m/>
    <n v="3800"/>
    <n v="3900"/>
    <n v="5.2999999999999999E-2"/>
    <s v="unit"/>
    <x v="2"/>
    <x v="3"/>
  </r>
  <r>
    <s v="A208035890"/>
    <s v="Other Battery"/>
    <n v="0"/>
    <s v="Nickel-Metal Hydride"/>
    <s v="Possible I/P if between 3 &amp; 5"/>
    <s v="apart"/>
    <x v="2"/>
    <x v="0"/>
    <x v="8"/>
    <b v="1"/>
    <x v="0"/>
    <m/>
    <n v="3900"/>
    <n v="4000"/>
    <n v="5.2999999999999999E-2"/>
    <s v="unit"/>
    <x v="2"/>
    <x v="0"/>
  </r>
  <r>
    <s v="A208035900"/>
    <s v="Other Battery"/>
    <n v="0"/>
    <s v="Nickel-Metal Hydride"/>
    <s v="Possible I/P if between 3 &amp; 5"/>
    <s v="apart"/>
    <x v="2"/>
    <x v="0"/>
    <x v="8"/>
    <b v="1"/>
    <x v="0"/>
    <m/>
    <n v="4000"/>
    <n v="4100"/>
    <n v="5.2999999999999999E-2"/>
    <s v="unit"/>
    <x v="2"/>
    <x v="3"/>
  </r>
  <r>
    <s v="A208035910"/>
    <s v="Other Battery"/>
    <n v="0"/>
    <s v="Nickel-Metal Hydride"/>
    <s v="Possible I/P if between 3 &amp; 5"/>
    <s v="apart"/>
    <x v="2"/>
    <x v="0"/>
    <x v="8"/>
    <b v="1"/>
    <x v="0"/>
    <m/>
    <n v="4100"/>
    <n v="4200"/>
    <n v="5.2999999999999999E-2"/>
    <s v="unit"/>
    <x v="2"/>
    <x v="3"/>
  </r>
  <r>
    <s v="A208035920"/>
    <s v="Other Battery"/>
    <n v="0"/>
    <s v="Nickel-Metal Hydride"/>
    <s v="Possible I/P if between 3 &amp; 5"/>
    <s v="apart"/>
    <x v="2"/>
    <x v="0"/>
    <x v="8"/>
    <b v="1"/>
    <x v="0"/>
    <m/>
    <n v="4200"/>
    <n v="4300"/>
    <n v="5.2999999999999999E-2"/>
    <s v="unit"/>
    <x v="2"/>
    <x v="3"/>
  </r>
  <r>
    <s v="A208035930"/>
    <s v="Other Battery"/>
    <n v="0"/>
    <s v="Nickel-Metal Hydride"/>
    <s v="Possible I/P if between 3 &amp; 5"/>
    <s v="apart"/>
    <x v="2"/>
    <x v="0"/>
    <x v="8"/>
    <b v="1"/>
    <x v="0"/>
    <m/>
    <n v="4300"/>
    <n v="4400"/>
    <n v="5.2999999999999999E-2"/>
    <s v="unit"/>
    <x v="2"/>
    <x v="3"/>
  </r>
  <r>
    <s v="A208035940"/>
    <s v="Other Battery"/>
    <n v="0"/>
    <s v="Nickel-Metal Hydride"/>
    <s v="Possible I/P if between 3 &amp; 5"/>
    <s v="apart"/>
    <x v="2"/>
    <x v="0"/>
    <x v="8"/>
    <b v="1"/>
    <x v="0"/>
    <m/>
    <n v="4400"/>
    <n v="4500"/>
    <n v="5.2999999999999999E-2"/>
    <s v="unit"/>
    <x v="2"/>
    <x v="3"/>
  </r>
  <r>
    <s v="A208035950"/>
    <s v="Other Battery"/>
    <n v="0"/>
    <s v="Nickel-Metal Hydride"/>
    <s v="Possible I/P if between 3 &amp; 5"/>
    <s v="apart"/>
    <x v="2"/>
    <x v="0"/>
    <x v="8"/>
    <b v="1"/>
    <x v="0"/>
    <m/>
    <n v="4500"/>
    <n v="4600"/>
    <n v="5.2999999999999999E-2"/>
    <s v="unit"/>
    <x v="2"/>
    <x v="3"/>
  </r>
  <r>
    <s v="A208035960"/>
    <s v="Other Battery"/>
    <n v="0"/>
    <s v="Nickel-Metal Hydride"/>
    <s v="Possible I/P if between 3 &amp; 5"/>
    <s v="apart"/>
    <x v="2"/>
    <x v="0"/>
    <x v="8"/>
    <b v="1"/>
    <x v="0"/>
    <m/>
    <n v="4600"/>
    <n v="4700"/>
    <n v="5.2999999999999999E-2"/>
    <s v="unit"/>
    <x v="2"/>
    <x v="3"/>
  </r>
  <r>
    <s v="A208035970"/>
    <s v="Other Battery"/>
    <n v="0"/>
    <s v="Nickel-Metal Hydride"/>
    <s v="Possible I/P if between 3 &amp; 5"/>
    <s v="apart"/>
    <x v="2"/>
    <x v="0"/>
    <x v="8"/>
    <b v="1"/>
    <x v="0"/>
    <m/>
    <n v="4700"/>
    <n v="4800"/>
    <n v="5.2999999999999999E-2"/>
    <s v="unit"/>
    <x v="2"/>
    <x v="3"/>
  </r>
  <r>
    <s v="A208035980"/>
    <s v="Other Battery"/>
    <n v="0"/>
    <s v="Nickel-Metal Hydride"/>
    <s v="Possible I/P if between 3 &amp; 5"/>
    <s v="apart"/>
    <x v="2"/>
    <x v="0"/>
    <x v="8"/>
    <b v="1"/>
    <x v="0"/>
    <m/>
    <n v="4800"/>
    <n v="4900"/>
    <n v="5.2999999999999999E-2"/>
    <s v="unit"/>
    <x v="2"/>
    <x v="3"/>
  </r>
  <r>
    <s v="A208035990"/>
    <s v="Other Battery"/>
    <n v="0"/>
    <s v="Nickel-Metal Hydride"/>
    <s v="Possible I/P if between 3 &amp; 5"/>
    <s v="apart"/>
    <x v="2"/>
    <x v="0"/>
    <x v="8"/>
    <b v="1"/>
    <x v="0"/>
    <m/>
    <n v="4900"/>
    <n v="5000"/>
    <n v="5.2999999999999999E-2"/>
    <s v="unit"/>
    <x v="2"/>
    <x v="3"/>
  </r>
  <r>
    <s v="A208036020"/>
    <s v="Other Battery"/>
    <n v="0"/>
    <s v="Nickel-Metal Hydride"/>
    <s v="Possible I/P if between 3 &amp; 5"/>
    <s v="apart"/>
    <x v="2"/>
    <x v="0"/>
    <x v="8"/>
    <b v="1"/>
    <x v="0"/>
    <m/>
    <n v="5000"/>
    <n v="5100"/>
    <n v="5.2999999999999999E-2"/>
    <s v="unit"/>
    <x v="2"/>
    <x v="3"/>
  </r>
  <r>
    <s v="A208036030"/>
    <s v="Other Battery"/>
    <n v="0"/>
    <s v="Nickel-Metal Hydride"/>
    <s v="Possible I/P if between 3 &amp; 5"/>
    <s v="apart"/>
    <x v="2"/>
    <x v="0"/>
    <x v="8"/>
    <b v="1"/>
    <x v="0"/>
    <m/>
    <n v="5100"/>
    <n v="5200"/>
    <n v="5.2999999999999999E-2"/>
    <s v="unit"/>
    <x v="2"/>
    <x v="3"/>
  </r>
  <r>
    <s v="A208036040"/>
    <s v="Other Battery"/>
    <n v="0"/>
    <s v="Nickel-Metal Hydride"/>
    <s v="Possible I/P if between 3 &amp; 5"/>
    <s v="apart"/>
    <x v="2"/>
    <x v="0"/>
    <x v="8"/>
    <b v="1"/>
    <x v="0"/>
    <m/>
    <n v="5200"/>
    <n v="5300"/>
    <n v="5.2999999999999999E-2"/>
    <s v="unit"/>
    <x v="2"/>
    <x v="0"/>
  </r>
  <r>
    <s v="A208036050"/>
    <s v="Other Battery"/>
    <n v="0"/>
    <s v="Nickel-Metal Hydride"/>
    <s v="Possible I/P if between 3 &amp; 5"/>
    <s v="apart"/>
    <x v="2"/>
    <x v="0"/>
    <x v="8"/>
    <b v="1"/>
    <x v="0"/>
    <m/>
    <n v="5300"/>
    <n v="5400"/>
    <n v="5.2999999999999999E-2"/>
    <s v="unit"/>
    <x v="2"/>
    <x v="0"/>
  </r>
  <r>
    <s v="A208036060"/>
    <s v="Other Battery"/>
    <n v="0"/>
    <s v="Nickel-Metal Hydride"/>
    <s v="Possible I/P if between 3 &amp; 5"/>
    <s v="apart"/>
    <x v="2"/>
    <x v="0"/>
    <x v="8"/>
    <b v="1"/>
    <x v="0"/>
    <m/>
    <n v="5400"/>
    <n v="5500"/>
    <n v="5.2999999999999999E-2"/>
    <s v="unit"/>
    <x v="2"/>
    <x v="3"/>
  </r>
  <r>
    <s v="A208036070"/>
    <s v="Other Battery"/>
    <n v="0"/>
    <s v="Nickel-Metal Hydride"/>
    <s v="Possible I/P if between 3 &amp; 5"/>
    <s v="apart"/>
    <x v="2"/>
    <x v="0"/>
    <x v="8"/>
    <b v="1"/>
    <x v="0"/>
    <m/>
    <n v="5500"/>
    <n v="5600"/>
    <n v="5.2999999999999999E-2"/>
    <s v="unit"/>
    <x v="2"/>
    <x v="3"/>
  </r>
  <r>
    <s v="A208036080"/>
    <s v="Other Battery"/>
    <n v="0"/>
    <s v="Nickel-Metal Hydride"/>
    <s v="Possible I/P if between 3 &amp; 5"/>
    <s v="apart"/>
    <x v="2"/>
    <x v="0"/>
    <x v="8"/>
    <b v="1"/>
    <x v="0"/>
    <m/>
    <n v="5600"/>
    <n v="5700"/>
    <n v="5.2999999999999999E-2"/>
    <s v="unit"/>
    <x v="2"/>
    <x v="3"/>
  </r>
  <r>
    <s v="A208036090"/>
    <s v="Other Battery"/>
    <n v="0"/>
    <s v="Nickel-Metal Hydride"/>
    <s v="Possible I/P if between 3 &amp; 5"/>
    <s v="apart"/>
    <x v="2"/>
    <x v="0"/>
    <x v="8"/>
    <b v="1"/>
    <x v="0"/>
    <m/>
    <n v="5700"/>
    <n v="5800"/>
    <n v="5.2999999999999999E-2"/>
    <s v="unit"/>
    <x v="2"/>
    <x v="3"/>
  </r>
  <r>
    <s v="A208036100"/>
    <s v="Other Battery"/>
    <n v="0"/>
    <s v="Nickel-Metal Hydride"/>
    <s v="Possible I/P if between 3 &amp; 5"/>
    <s v="apart"/>
    <x v="2"/>
    <x v="0"/>
    <x v="8"/>
    <b v="1"/>
    <x v="0"/>
    <m/>
    <n v="5800"/>
    <n v="5900"/>
    <n v="5.2999999999999999E-2"/>
    <s v="unit"/>
    <x v="2"/>
    <x v="3"/>
  </r>
  <r>
    <s v="A208036110"/>
    <s v="Other Battery"/>
    <n v="0"/>
    <s v="Nickel-Metal Hydride"/>
    <s v="Possible I/P if between 3 &amp; 5"/>
    <s v="apart"/>
    <x v="2"/>
    <x v="0"/>
    <x v="8"/>
    <b v="1"/>
    <x v="0"/>
    <m/>
    <n v="5900"/>
    <n v="6000"/>
    <n v="5.2999999999999999E-2"/>
    <s v="unit"/>
    <x v="2"/>
    <x v="3"/>
  </r>
  <r>
    <s v="A208036120"/>
    <s v="Other Battery"/>
    <n v="0"/>
    <s v="Nickel-Metal Hydride"/>
    <s v="Possible I/P if between 3 &amp; 5"/>
    <s v="apart"/>
    <x v="2"/>
    <x v="0"/>
    <x v="8"/>
    <b v="1"/>
    <x v="0"/>
    <m/>
    <n v="6000"/>
    <n v="6100"/>
    <n v="5.2999999999999999E-2"/>
    <s v="unit"/>
    <x v="2"/>
    <x v="3"/>
  </r>
  <r>
    <s v="A208036130"/>
    <s v="Other Battery"/>
    <n v="0"/>
    <s v="Nickel-Metal Hydride"/>
    <s v="Possible I/P if between 3 &amp; 5"/>
    <s v="apart"/>
    <x v="2"/>
    <x v="0"/>
    <x v="8"/>
    <b v="1"/>
    <x v="0"/>
    <m/>
    <n v="6100"/>
    <n v="6200"/>
    <n v="5.2999999999999999E-2"/>
    <s v="unit"/>
    <x v="2"/>
    <x v="3"/>
  </r>
  <r>
    <s v="A208036140"/>
    <s v="Other Battery"/>
    <n v="0"/>
    <s v="Nickel-Metal Hydride"/>
    <s v="Possible I/P if between 3 &amp; 5"/>
    <s v="apart"/>
    <x v="2"/>
    <x v="0"/>
    <x v="8"/>
    <b v="1"/>
    <x v="0"/>
    <m/>
    <n v="6200"/>
    <n v="6300"/>
    <n v="5.2999999999999999E-2"/>
    <s v="unit"/>
    <x v="2"/>
    <x v="3"/>
  </r>
  <r>
    <s v="A208036150"/>
    <s v="Other Battery"/>
    <n v="0"/>
    <s v="Nickel-Metal Hydride"/>
    <s v="Possible I/P if between 3 &amp; 5"/>
    <s v="apart"/>
    <x v="2"/>
    <x v="0"/>
    <x v="8"/>
    <b v="1"/>
    <x v="0"/>
    <m/>
    <n v="6300"/>
    <n v="6400"/>
    <n v="5.2999999999999999E-2"/>
    <s v="unit"/>
    <x v="2"/>
    <x v="3"/>
  </r>
  <r>
    <s v="A208036160"/>
    <s v="Other Battery"/>
    <n v="0"/>
    <s v="Nickel-Metal Hydride"/>
    <s v="Possible I/P if between 3 &amp; 5"/>
    <s v="apart"/>
    <x v="2"/>
    <x v="0"/>
    <x v="8"/>
    <b v="1"/>
    <x v="0"/>
    <m/>
    <n v="6400"/>
    <n v="6500"/>
    <n v="5.2999999999999999E-2"/>
    <s v="unit"/>
    <x v="2"/>
    <x v="3"/>
  </r>
  <r>
    <s v="A208036170"/>
    <s v="Other Battery"/>
    <n v="0"/>
    <s v="Nickel-Metal Hydride"/>
    <s v="Possible I/P if between 3 &amp; 5"/>
    <s v="apart"/>
    <x v="2"/>
    <x v="0"/>
    <x v="8"/>
    <b v="1"/>
    <x v="0"/>
    <m/>
    <n v="6500"/>
    <n v="6600"/>
    <n v="5.2999999999999999E-2"/>
    <s v="unit"/>
    <x v="2"/>
    <x v="3"/>
  </r>
  <r>
    <s v="A208036180"/>
    <s v="Other Battery"/>
    <n v="0"/>
    <s v="Nickel-Metal Hydride"/>
    <s v="Possible I/P if between 3 &amp; 5"/>
    <s v="apart"/>
    <x v="2"/>
    <x v="0"/>
    <x v="8"/>
    <b v="1"/>
    <x v="0"/>
    <m/>
    <n v="6600"/>
    <n v="6700"/>
    <n v="5.2999999999999999E-2"/>
    <s v="unit"/>
    <x v="2"/>
    <x v="0"/>
  </r>
  <r>
    <s v="A208036190"/>
    <s v="Other Battery"/>
    <n v="0"/>
    <s v="Nickel-Metal Hydride"/>
    <s v="Possible I/P if between 3 &amp; 5"/>
    <s v="apart"/>
    <x v="2"/>
    <x v="0"/>
    <x v="8"/>
    <b v="1"/>
    <x v="0"/>
    <m/>
    <n v="6700"/>
    <n v="6800"/>
    <n v="5.2999999999999999E-2"/>
    <s v="unit"/>
    <x v="2"/>
    <x v="3"/>
  </r>
  <r>
    <s v="A208036200"/>
    <s v="Other Battery"/>
    <n v="0"/>
    <s v="Nickel-Metal Hydride"/>
    <s v="Possible I/P if between 3 &amp; 5"/>
    <s v="apart"/>
    <x v="2"/>
    <x v="0"/>
    <x v="8"/>
    <b v="1"/>
    <x v="0"/>
    <m/>
    <n v="6800"/>
    <n v="6900"/>
    <n v="5.2999999999999999E-2"/>
    <s v="unit"/>
    <x v="2"/>
    <x v="3"/>
  </r>
  <r>
    <s v="A208036210"/>
    <s v="Other Battery"/>
    <n v="0"/>
    <s v="Nickel-Metal Hydride"/>
    <s v="Possible I/P if between 3 &amp; 5"/>
    <s v="apart"/>
    <x v="2"/>
    <x v="0"/>
    <x v="8"/>
    <b v="1"/>
    <x v="0"/>
    <m/>
    <n v="6900"/>
    <n v="7000"/>
    <n v="5.2999999999999999E-2"/>
    <s v="unit"/>
    <x v="2"/>
    <x v="3"/>
  </r>
  <r>
    <s v="A208036220"/>
    <s v="Other Battery"/>
    <n v="0"/>
    <s v="Nickel-Metal Hydride"/>
    <s v="Possible I/P if between 3 &amp; 5"/>
    <s v="apart"/>
    <x v="2"/>
    <x v="0"/>
    <x v="8"/>
    <b v="1"/>
    <x v="0"/>
    <m/>
    <n v="7000"/>
    <n v="7100"/>
    <n v="5.2999999999999999E-2"/>
    <s v="unit"/>
    <x v="2"/>
    <x v="3"/>
  </r>
  <r>
    <s v="A208036230"/>
    <s v="Other Battery"/>
    <n v="0"/>
    <s v="Nickel-Metal Hydride"/>
    <s v="Possible I/P if between 3 &amp; 5"/>
    <s v="apart"/>
    <x v="2"/>
    <x v="0"/>
    <x v="8"/>
    <b v="1"/>
    <x v="0"/>
    <m/>
    <n v="7100"/>
    <n v="7200"/>
    <n v="5.2999999999999999E-2"/>
    <s v="unit"/>
    <x v="2"/>
    <x v="3"/>
  </r>
  <r>
    <s v="A208036240"/>
    <s v="Other Battery"/>
    <n v="0"/>
    <s v="Nickel-Metal Hydride"/>
    <s v="Possible I/P if between 3 &amp; 5"/>
    <s v="apart"/>
    <x v="2"/>
    <x v="0"/>
    <x v="8"/>
    <b v="1"/>
    <x v="0"/>
    <m/>
    <n v="7200"/>
    <n v="7300"/>
    <n v="5.2999999999999999E-2"/>
    <s v="unit"/>
    <x v="2"/>
    <x v="3"/>
  </r>
  <r>
    <s v="A208036250"/>
    <s v="Other Battery"/>
    <n v="0"/>
    <s v="Nickel-Metal Hydride"/>
    <s v="Possible I/P if between 3 &amp; 5"/>
    <s v="apart"/>
    <x v="2"/>
    <x v="0"/>
    <x v="8"/>
    <b v="1"/>
    <x v="0"/>
    <m/>
    <n v="7300"/>
    <n v="7400"/>
    <n v="5.2999999999999999E-2"/>
    <s v="unit"/>
    <x v="2"/>
    <x v="3"/>
  </r>
  <r>
    <s v="A208036260"/>
    <s v="Other Battery"/>
    <n v="0"/>
    <s v="Nickel-Metal Hydride"/>
    <s v="Possible I/P if between 3 &amp; 5"/>
    <s v="apart"/>
    <x v="2"/>
    <x v="0"/>
    <x v="8"/>
    <b v="1"/>
    <x v="0"/>
    <m/>
    <n v="7400"/>
    <n v="7500"/>
    <n v="5.2999999999999999E-2"/>
    <s v="unit"/>
    <x v="2"/>
    <x v="3"/>
  </r>
  <r>
    <s v="A208036270"/>
    <s v="Other Battery"/>
    <n v="0"/>
    <s v="Nickel-Metal Hydride"/>
    <s v="Possible I/P if between 3 &amp; 5"/>
    <s v="apart"/>
    <x v="2"/>
    <x v="0"/>
    <x v="8"/>
    <b v="1"/>
    <x v="0"/>
    <m/>
    <n v="7500"/>
    <n v="7600"/>
    <n v="5.2999999999999999E-2"/>
    <s v="unit"/>
    <x v="2"/>
    <x v="3"/>
  </r>
  <r>
    <s v="A208036280"/>
    <s v="Other Battery"/>
    <n v="0"/>
    <s v="Nickel-Metal Hydride"/>
    <s v="Possible I/P if between 3 &amp; 5"/>
    <s v="apart"/>
    <x v="2"/>
    <x v="0"/>
    <x v="8"/>
    <b v="1"/>
    <x v="0"/>
    <m/>
    <n v="7600"/>
    <n v="7700"/>
    <n v="5.2999999999999999E-2"/>
    <s v="unit"/>
    <x v="2"/>
    <x v="3"/>
  </r>
  <r>
    <s v="A208036290"/>
    <s v="Other Battery"/>
    <n v="0"/>
    <s v="Nickel-Metal Hydride"/>
    <s v="Possible I/P if between 3 &amp; 5"/>
    <s v="apart"/>
    <x v="2"/>
    <x v="0"/>
    <x v="8"/>
    <b v="1"/>
    <x v="0"/>
    <m/>
    <n v="7700"/>
    <n v="7800"/>
    <n v="5.2999999999999999E-2"/>
    <s v="unit"/>
    <x v="2"/>
    <x v="3"/>
  </r>
  <r>
    <s v="A208036300"/>
    <s v="Other Battery"/>
    <n v="0"/>
    <s v="Nickel-Metal Hydride"/>
    <s v="Possible I/P if between 3 &amp; 5"/>
    <s v="apart"/>
    <x v="2"/>
    <x v="0"/>
    <x v="8"/>
    <b v="1"/>
    <x v="0"/>
    <m/>
    <n v="7800"/>
    <n v="7900"/>
    <n v="5.2999999999999999E-2"/>
    <s v="unit"/>
    <x v="2"/>
    <x v="3"/>
  </r>
  <r>
    <s v="A208036310"/>
    <s v="Other Battery"/>
    <n v="0"/>
    <s v="Nickel-Metal Hydride"/>
    <s v="Possible I/P if between 3 &amp; 5"/>
    <s v="apart"/>
    <x v="2"/>
    <x v="0"/>
    <x v="8"/>
    <b v="1"/>
    <x v="0"/>
    <m/>
    <n v="7900"/>
    <n v="8000"/>
    <n v="5.2999999999999999E-2"/>
    <s v="unit"/>
    <x v="2"/>
    <x v="3"/>
  </r>
  <r>
    <s v="A208036320"/>
    <s v="Other Battery"/>
    <n v="0"/>
    <s v="Nickel-Metal Hydride"/>
    <s v="Possible I/P if between 3 &amp; 5"/>
    <s v="apart"/>
    <x v="2"/>
    <x v="0"/>
    <x v="8"/>
    <b v="1"/>
    <x v="0"/>
    <m/>
    <n v="8000"/>
    <n v="8100"/>
    <n v="5.2999999999999999E-2"/>
    <s v="unit"/>
    <x v="2"/>
    <x v="3"/>
  </r>
  <r>
    <s v="A208036330"/>
    <s v="Other Battery"/>
    <n v="0"/>
    <s v="Nickel-Metal Hydride"/>
    <s v="Possible I/P if between 3 &amp; 5"/>
    <s v="apart"/>
    <x v="2"/>
    <x v="0"/>
    <x v="8"/>
    <b v="1"/>
    <x v="0"/>
    <m/>
    <n v="8100"/>
    <n v="8200"/>
    <n v="5.2999999999999999E-2"/>
    <s v="unit"/>
    <x v="2"/>
    <x v="3"/>
  </r>
  <r>
    <s v="A208036340"/>
    <s v="Other Battery"/>
    <n v="0"/>
    <s v="Nickel-Metal Hydride"/>
    <s v="Possible I/P if between 3 &amp; 5"/>
    <s v="apart"/>
    <x v="2"/>
    <x v="0"/>
    <x v="8"/>
    <b v="1"/>
    <x v="0"/>
    <m/>
    <n v="8200"/>
    <n v="8300"/>
    <n v="5.2999999999999999E-2"/>
    <s v="unit"/>
    <x v="2"/>
    <x v="3"/>
  </r>
  <r>
    <s v="A208036350"/>
    <s v="Other Battery"/>
    <n v="0"/>
    <s v="Nickel-Metal Hydride"/>
    <s v="Possible I/P if between 3 &amp; 5"/>
    <s v="apart"/>
    <x v="2"/>
    <x v="0"/>
    <x v="8"/>
    <b v="1"/>
    <x v="0"/>
    <m/>
    <n v="8300"/>
    <n v="8400"/>
    <n v="5.2999999999999999E-2"/>
    <s v="unit"/>
    <x v="2"/>
    <x v="3"/>
  </r>
  <r>
    <s v="A208036360"/>
    <s v="Other Battery"/>
    <n v="0"/>
    <s v="Nickel-Metal Hydride"/>
    <s v="Possible I/P if between 3 &amp; 5"/>
    <s v="apart"/>
    <x v="2"/>
    <x v="0"/>
    <x v="8"/>
    <b v="1"/>
    <x v="0"/>
    <m/>
    <n v="8400"/>
    <n v="8500"/>
    <n v="5.2999999999999999E-2"/>
    <s v="unit"/>
    <x v="2"/>
    <x v="3"/>
  </r>
  <r>
    <s v="A208036370"/>
    <s v="Other Battery"/>
    <n v="0"/>
    <s v="Nickel-Metal Hydride"/>
    <s v="Possible I/P if between 3 &amp; 5"/>
    <s v="apart"/>
    <x v="2"/>
    <x v="0"/>
    <x v="8"/>
    <b v="1"/>
    <x v="0"/>
    <m/>
    <n v="8500"/>
    <n v="8600"/>
    <n v="5.2999999999999999E-2"/>
    <s v="unit"/>
    <x v="2"/>
    <x v="3"/>
  </r>
  <r>
    <s v="A208036380"/>
    <s v="Other Battery"/>
    <n v="0"/>
    <s v="Nickel-Metal Hydride"/>
    <s v="Possible I/P if between 3 &amp; 5"/>
    <s v="apart"/>
    <x v="2"/>
    <x v="0"/>
    <x v="8"/>
    <b v="1"/>
    <x v="0"/>
    <m/>
    <n v="8600"/>
    <n v="8700"/>
    <n v="5.2999999999999999E-2"/>
    <s v="unit"/>
    <x v="2"/>
    <x v="3"/>
  </r>
  <r>
    <s v="A208036390"/>
    <s v="Other Battery"/>
    <n v="0"/>
    <s v="Nickel-Metal Hydride"/>
    <s v="Possible I/P if between 3 &amp; 5"/>
    <s v="apart"/>
    <x v="2"/>
    <x v="0"/>
    <x v="8"/>
    <b v="1"/>
    <x v="0"/>
    <m/>
    <n v="8700"/>
    <n v="8800"/>
    <n v="5.2999999999999999E-2"/>
    <s v="unit"/>
    <x v="2"/>
    <x v="3"/>
  </r>
  <r>
    <s v="A208036400"/>
    <s v="Other Battery"/>
    <n v="0"/>
    <s v="Nickel-Metal Hydride"/>
    <s v="Possible I/P if between 3 &amp; 5"/>
    <s v="apart"/>
    <x v="2"/>
    <x v="0"/>
    <x v="8"/>
    <b v="1"/>
    <x v="0"/>
    <m/>
    <n v="8800"/>
    <n v="8900"/>
    <n v="5.2999999999999999E-2"/>
    <s v="unit"/>
    <x v="2"/>
    <x v="3"/>
  </r>
  <r>
    <s v="A208036410"/>
    <s v="Other Battery"/>
    <n v="0"/>
    <s v="Nickel-Metal Hydride"/>
    <s v="Possible I/P if between 3 &amp; 5"/>
    <s v="apart"/>
    <x v="2"/>
    <x v="0"/>
    <x v="8"/>
    <b v="1"/>
    <x v="0"/>
    <m/>
    <n v="8900"/>
    <n v="9000"/>
    <n v="5.2999999999999999E-2"/>
    <s v="unit"/>
    <x v="2"/>
    <x v="0"/>
  </r>
  <r>
    <s v="A208036420"/>
    <s v="Other Battery"/>
    <n v="0"/>
    <s v="Nickel-Metal Hydride"/>
    <s v="Possible I/P if between 3 &amp; 5"/>
    <s v="apart"/>
    <x v="2"/>
    <x v="0"/>
    <x v="8"/>
    <b v="1"/>
    <x v="0"/>
    <m/>
    <n v="9000"/>
    <n v="9100"/>
    <n v="5.2999999999999999E-2"/>
    <s v="unit"/>
    <x v="2"/>
    <x v="3"/>
  </r>
  <r>
    <s v="A208036430"/>
    <s v="Other Battery"/>
    <n v="0"/>
    <s v="Nickel-Metal Hydride"/>
    <s v="Possible I/P if between 3 &amp; 5"/>
    <s v="apart"/>
    <x v="2"/>
    <x v="0"/>
    <x v="8"/>
    <b v="1"/>
    <x v="0"/>
    <m/>
    <n v="9100"/>
    <n v="9200"/>
    <n v="5.2999999999999999E-2"/>
    <s v="unit"/>
    <x v="2"/>
    <x v="3"/>
  </r>
  <r>
    <s v="A208036440"/>
    <s v="Other Battery"/>
    <n v="0"/>
    <s v="Nickel-Metal Hydride"/>
    <s v="Possible I/P if between 3 &amp; 5"/>
    <s v="apart"/>
    <x v="2"/>
    <x v="0"/>
    <x v="8"/>
    <b v="1"/>
    <x v="0"/>
    <m/>
    <n v="9200"/>
    <n v="9300"/>
    <n v="5.2999999999999999E-2"/>
    <s v="unit"/>
    <x v="2"/>
    <x v="3"/>
  </r>
  <r>
    <s v="A208036450"/>
    <s v="Other Battery"/>
    <n v="0"/>
    <s v="Nickel-Metal Hydride"/>
    <s v="Possible I/P if between 3 &amp; 5"/>
    <s v="apart"/>
    <x v="2"/>
    <x v="0"/>
    <x v="8"/>
    <b v="1"/>
    <x v="0"/>
    <m/>
    <n v="9300"/>
    <n v="9400"/>
    <n v="5.2999999999999999E-2"/>
    <s v="unit"/>
    <x v="2"/>
    <x v="3"/>
  </r>
  <r>
    <s v="A208036460"/>
    <s v="Other Battery"/>
    <n v="0"/>
    <s v="Nickel-Metal Hydride"/>
    <s v="Possible I/P if between 3 &amp; 5"/>
    <s v="apart"/>
    <x v="2"/>
    <x v="0"/>
    <x v="8"/>
    <b v="1"/>
    <x v="0"/>
    <m/>
    <n v="9400"/>
    <n v="9500"/>
    <n v="5.2999999999999999E-2"/>
    <s v="unit"/>
    <x v="2"/>
    <x v="3"/>
  </r>
  <r>
    <s v="A208036470"/>
    <s v="Other Battery"/>
    <n v="0"/>
    <s v="Nickel-Metal Hydride"/>
    <s v="Possible I/P if between 3 &amp; 5"/>
    <s v="apart"/>
    <x v="2"/>
    <x v="0"/>
    <x v="8"/>
    <b v="1"/>
    <x v="0"/>
    <m/>
    <n v="9500"/>
    <n v="9600"/>
    <n v="5.2999999999999999E-2"/>
    <s v="unit"/>
    <x v="2"/>
    <x v="3"/>
  </r>
  <r>
    <s v="A208036480"/>
    <s v="Other Battery"/>
    <n v="0"/>
    <s v="Nickel-Metal Hydride"/>
    <s v="Possible I/P if between 3 &amp; 5"/>
    <s v="apart"/>
    <x v="2"/>
    <x v="0"/>
    <x v="8"/>
    <b v="1"/>
    <x v="0"/>
    <m/>
    <n v="9600"/>
    <n v="9700"/>
    <n v="5.2999999999999999E-2"/>
    <s v="unit"/>
    <x v="2"/>
    <x v="3"/>
  </r>
  <r>
    <s v="A208036490"/>
    <s v="Other Battery"/>
    <n v="0"/>
    <s v="Nickel-Metal Hydride"/>
    <s v="Possible I/P if between 3 &amp; 5"/>
    <s v="apart"/>
    <x v="2"/>
    <x v="0"/>
    <x v="8"/>
    <b v="1"/>
    <x v="0"/>
    <m/>
    <n v="9700"/>
    <n v="9800"/>
    <n v="5.2999999999999999E-2"/>
    <s v="unit"/>
    <x v="2"/>
    <x v="3"/>
  </r>
  <r>
    <s v="A208036500"/>
    <s v="Other Battery"/>
    <n v="0"/>
    <s v="Nickel-Metal Hydride"/>
    <s v="Possible I/P if between 3 &amp; 5"/>
    <s v="apart"/>
    <x v="2"/>
    <x v="0"/>
    <x v="8"/>
    <b v="1"/>
    <x v="0"/>
    <m/>
    <n v="9800"/>
    <n v="9900"/>
    <n v="5.2999999999999999E-2"/>
    <s v="unit"/>
    <x v="2"/>
    <x v="3"/>
  </r>
  <r>
    <s v="A208036510"/>
    <s v="Other Battery"/>
    <n v="0"/>
    <s v="Nickel-Metal Hydride"/>
    <s v="Possible I/P if between 3 &amp; 5"/>
    <s v="apart"/>
    <x v="2"/>
    <x v="0"/>
    <x v="8"/>
    <b v="1"/>
    <x v="0"/>
    <m/>
    <n v="9900"/>
    <n v="10000"/>
    <n v="5.2999999999999999E-2"/>
    <s v="unit"/>
    <x v="2"/>
    <x v="0"/>
  </r>
  <r>
    <s v="A208036560"/>
    <s v="Other Battery"/>
    <n v="0"/>
    <s v="Nickel-Metal Hydride"/>
    <s v="Possible I/P if between 3 &amp; 5"/>
    <s v="apart"/>
    <x v="2"/>
    <x v="0"/>
    <x v="8"/>
    <b v="1"/>
    <x v="0"/>
    <m/>
    <n v="10000"/>
    <n v="10500"/>
    <n v="5.2999999999999999E-2"/>
    <s v="unit"/>
    <x v="2"/>
    <x v="3"/>
  </r>
  <r>
    <s v="A208036610"/>
    <s v="Other Battery"/>
    <n v="0"/>
    <s v="Nickel-Metal Hydride"/>
    <s v="Possible I/P if between 3 &amp; 5"/>
    <s v="apart"/>
    <x v="2"/>
    <x v="0"/>
    <x v="8"/>
    <b v="1"/>
    <x v="0"/>
    <m/>
    <n v="10500"/>
    <n v="11000"/>
    <n v="5.2999999999999999E-2"/>
    <s v="unit"/>
    <x v="2"/>
    <x v="0"/>
  </r>
  <r>
    <s v="A208036660"/>
    <s v="Other Battery"/>
    <n v="0"/>
    <s v="Nickel-Metal Hydride"/>
    <s v="Possible I/P if between 3 &amp; 5"/>
    <s v="apart"/>
    <x v="2"/>
    <x v="0"/>
    <x v="8"/>
    <b v="1"/>
    <x v="0"/>
    <m/>
    <n v="11000"/>
    <n v="11500"/>
    <n v="5.2999999999999999E-2"/>
    <s v="unit"/>
    <x v="2"/>
    <x v="3"/>
  </r>
  <r>
    <s v="A208036710"/>
    <s v="Other Battery"/>
    <n v="0"/>
    <s v="Nickel-Metal Hydride"/>
    <s v="Possible I/P if between 3 &amp; 5"/>
    <s v="apart"/>
    <x v="2"/>
    <x v="0"/>
    <x v="8"/>
    <b v="1"/>
    <x v="0"/>
    <m/>
    <n v="11500"/>
    <n v="12000"/>
    <n v="5.2999999999999999E-2"/>
    <s v="unit"/>
    <x v="2"/>
    <x v="0"/>
  </r>
  <r>
    <s v="A208036760"/>
    <s v="Other Battery"/>
    <n v="0"/>
    <s v="Nickel-Metal Hydride"/>
    <s v="Possible I/P if between 3 &amp; 5"/>
    <s v="apart"/>
    <x v="2"/>
    <x v="0"/>
    <x v="8"/>
    <b v="1"/>
    <x v="0"/>
    <m/>
    <n v="12000"/>
    <n v="12500"/>
    <n v="5.2999999999999999E-2"/>
    <s v="unit"/>
    <x v="2"/>
    <x v="3"/>
  </r>
  <r>
    <s v="A208036810"/>
    <s v="Other Battery"/>
    <n v="0"/>
    <s v="Nickel-Metal Hydride"/>
    <s v="Possible I/P if between 3 &amp; 5"/>
    <s v="apart"/>
    <x v="2"/>
    <x v="0"/>
    <x v="8"/>
    <b v="1"/>
    <x v="0"/>
    <m/>
    <n v="12500"/>
    <n v="13000"/>
    <n v="5.2999999999999999E-2"/>
    <s v="unit"/>
    <x v="2"/>
    <x v="3"/>
  </r>
  <r>
    <s v="A208036860"/>
    <s v="Other Battery"/>
    <n v="0"/>
    <s v="Nickel-Metal Hydride"/>
    <s v="Possible I/P if between 3 &amp; 5"/>
    <s v="apart"/>
    <x v="2"/>
    <x v="0"/>
    <x v="8"/>
    <b v="1"/>
    <x v="0"/>
    <m/>
    <n v="13000"/>
    <n v="13500"/>
    <n v="5.2999999999999999E-2"/>
    <s v="unit"/>
    <x v="2"/>
    <x v="3"/>
  </r>
  <r>
    <s v="A208036910"/>
    <s v="Other Battery"/>
    <n v="0"/>
    <s v="Nickel-Metal Hydride"/>
    <s v="Possible I/P if between 3 &amp; 5"/>
    <s v="apart"/>
    <x v="2"/>
    <x v="0"/>
    <x v="8"/>
    <b v="1"/>
    <x v="0"/>
    <m/>
    <n v="13500"/>
    <n v="14000"/>
    <n v="5.2999999999999999E-2"/>
    <s v="unit"/>
    <x v="2"/>
    <x v="3"/>
  </r>
  <r>
    <s v="A208036920"/>
    <s v="Other Battery"/>
    <n v="0"/>
    <s v="Nickel-Metal Hydride"/>
    <s v="Possible I/P if between 3 &amp; 5"/>
    <s v="apart"/>
    <x v="2"/>
    <x v="0"/>
    <x v="8"/>
    <b v="1"/>
    <x v="0"/>
    <m/>
    <n v="14000"/>
    <n v="14500"/>
    <n v="5.2999999999999999E-2"/>
    <s v="unit"/>
    <x v="2"/>
    <x v="3"/>
  </r>
  <r>
    <s v="A208036960"/>
    <s v="Other Battery"/>
    <n v="0"/>
    <s v="Nickel-Metal Hydride"/>
    <s v="Possible I/P if between 3 &amp; 5"/>
    <s v="apart"/>
    <x v="2"/>
    <x v="0"/>
    <x v="8"/>
    <b v="1"/>
    <x v="0"/>
    <m/>
    <n v="14500"/>
    <n v="15000"/>
    <n v="5.2999999999999999E-2"/>
    <s v="unit"/>
    <x v="2"/>
    <x v="0"/>
  </r>
  <r>
    <s v="A208037010"/>
    <s v="Other Battery"/>
    <n v="0"/>
    <s v="Nickel-Metal Hydride"/>
    <s v="Possible I/P if between 3 &amp; 5"/>
    <s v="apart"/>
    <x v="2"/>
    <x v="0"/>
    <x v="8"/>
    <b v="1"/>
    <x v="0"/>
    <m/>
    <n v="15000"/>
    <n v="15500"/>
    <n v="5.2999999999999999E-2"/>
    <s v="unit"/>
    <x v="2"/>
    <x v="0"/>
  </r>
  <r>
    <s v="A208037060"/>
    <s v="Other Battery"/>
    <n v="0"/>
    <s v="Nickel-Metal Hydride"/>
    <s v="Possible I/P if between 3 &amp; 5"/>
    <s v="apart"/>
    <x v="2"/>
    <x v="0"/>
    <x v="8"/>
    <b v="1"/>
    <x v="0"/>
    <m/>
    <n v="15500"/>
    <n v="16000"/>
    <n v="5.2999999999999999E-2"/>
    <s v="unit"/>
    <x v="2"/>
    <x v="3"/>
  </r>
  <r>
    <s v="A208037110"/>
    <s v="Other Battery"/>
    <n v="0"/>
    <s v="Nickel-Metal Hydride"/>
    <s v="Possible I/P if between 3 &amp; 5"/>
    <s v="apart"/>
    <x v="2"/>
    <x v="0"/>
    <x v="8"/>
    <b v="1"/>
    <x v="0"/>
    <m/>
    <n v="16000"/>
    <n v="16500"/>
    <n v="5.2999999999999999E-2"/>
    <s v="unit"/>
    <x v="2"/>
    <x v="3"/>
  </r>
  <r>
    <s v="A208037160"/>
    <s v="Other Battery"/>
    <n v="0"/>
    <s v="Nickel-Metal Hydride"/>
    <s v="Possible I/P if between 3 &amp; 5"/>
    <s v="apart"/>
    <x v="2"/>
    <x v="0"/>
    <x v="8"/>
    <b v="1"/>
    <x v="0"/>
    <m/>
    <n v="16500"/>
    <n v="17000"/>
    <n v="5.2999999999999999E-2"/>
    <s v="unit"/>
    <x v="2"/>
    <x v="3"/>
  </r>
  <r>
    <s v="A208037210"/>
    <s v="Other Battery"/>
    <n v="0"/>
    <s v="Nickel-Metal Hydride"/>
    <s v="Possible I/P if between 3 &amp; 5"/>
    <s v="apart"/>
    <x v="2"/>
    <x v="0"/>
    <x v="8"/>
    <b v="1"/>
    <x v="0"/>
    <m/>
    <n v="17000"/>
    <n v="17500"/>
    <n v="5.2999999999999999E-2"/>
    <s v="unit"/>
    <x v="2"/>
    <x v="3"/>
  </r>
  <r>
    <s v="A208037260"/>
    <s v="Other Battery"/>
    <n v="0"/>
    <s v="Nickel-Metal Hydride"/>
    <s v="Possible I/P if between 3 &amp; 5"/>
    <s v="apart"/>
    <x v="2"/>
    <x v="0"/>
    <x v="8"/>
    <b v="1"/>
    <x v="0"/>
    <m/>
    <n v="17500"/>
    <n v="18000"/>
    <n v="5.2999999999999999E-2"/>
    <s v="unit"/>
    <x v="2"/>
    <x v="3"/>
  </r>
  <r>
    <s v="A208037310"/>
    <s v="Other Battery"/>
    <n v="0"/>
    <s v="Nickel-Metal Hydride"/>
    <s v="Possible I/P if between 3 &amp; 5"/>
    <s v="apart"/>
    <x v="2"/>
    <x v="0"/>
    <x v="8"/>
    <b v="1"/>
    <x v="0"/>
    <m/>
    <n v="18000"/>
    <n v="18500"/>
    <n v="5.2999999999999999E-2"/>
    <s v="unit"/>
    <x v="2"/>
    <x v="3"/>
  </r>
  <r>
    <s v="A208037360"/>
    <s v="Other Battery"/>
    <n v="0"/>
    <s v="Nickel-Metal Hydride"/>
    <s v="Possible I/P if between 3 &amp; 5"/>
    <s v="apart"/>
    <x v="2"/>
    <x v="0"/>
    <x v="8"/>
    <b v="1"/>
    <x v="0"/>
    <m/>
    <n v="18500"/>
    <n v="19000"/>
    <n v="5.2999999999999999E-2"/>
    <s v="unit"/>
    <x v="2"/>
    <x v="3"/>
  </r>
  <r>
    <s v="A208037410"/>
    <s v="Other Battery"/>
    <n v="0"/>
    <s v="Nickel-Metal Hydride"/>
    <s v="Possible I/P if between 3 &amp; 5"/>
    <s v="apart"/>
    <x v="2"/>
    <x v="0"/>
    <x v="8"/>
    <b v="1"/>
    <x v="0"/>
    <m/>
    <n v="19000"/>
    <n v="19500"/>
    <n v="5.2999999999999999E-2"/>
    <s v="unit"/>
    <x v="2"/>
    <x v="0"/>
  </r>
  <r>
    <s v="A208037460"/>
    <s v="Other Battery"/>
    <n v="0"/>
    <s v="Nickel-Metal Hydride"/>
    <s v="Possible I/P if between 3 &amp; 5"/>
    <s v="apart"/>
    <x v="2"/>
    <x v="0"/>
    <x v="8"/>
    <b v="1"/>
    <x v="0"/>
    <m/>
    <n v="19500"/>
    <n v="20000"/>
    <n v="5.2999999999999999E-2"/>
    <s v="unit"/>
    <x v="2"/>
    <x v="3"/>
  </r>
  <r>
    <s v="A208037510"/>
    <s v="Other Battery"/>
    <n v="0"/>
    <s v="Nickel-Metal Hydride"/>
    <s v="Possible I/P if between 3 &amp; 5"/>
    <s v="apart"/>
    <x v="2"/>
    <x v="0"/>
    <x v="8"/>
    <b v="1"/>
    <x v="0"/>
    <m/>
    <n v="20000"/>
    <n v="20500"/>
    <n v="5.2999999999999999E-2"/>
    <s v="unit"/>
    <x v="2"/>
    <x v="3"/>
  </r>
  <r>
    <s v="A208037560"/>
    <s v="Other Battery"/>
    <n v="0"/>
    <s v="Nickel-Metal Hydride"/>
    <s v="Possible I/P if between 3 &amp; 5"/>
    <s v="apart"/>
    <x v="2"/>
    <x v="0"/>
    <x v="8"/>
    <b v="1"/>
    <x v="0"/>
    <m/>
    <n v="20500"/>
    <n v="21000"/>
    <n v="5.2999999999999999E-2"/>
    <s v="unit"/>
    <x v="2"/>
    <x v="3"/>
  </r>
  <r>
    <s v="A208037610"/>
    <s v="Other Battery"/>
    <n v="0"/>
    <s v="Nickel-Metal Hydride"/>
    <s v="Possible I/P if between 3 &amp; 5"/>
    <s v="apart"/>
    <x v="2"/>
    <x v="0"/>
    <x v="8"/>
    <b v="1"/>
    <x v="0"/>
    <m/>
    <n v="21000"/>
    <n v="22000"/>
    <n v="5.2999999999999999E-2"/>
    <s v="unit"/>
    <x v="2"/>
    <x v="3"/>
  </r>
  <r>
    <s v="A208037710"/>
    <s v="Other Battery"/>
    <n v="0"/>
    <s v="Nickel-Metal Hydride"/>
    <s v="Possible I/P if between 3 &amp; 5"/>
    <s v="apart"/>
    <x v="2"/>
    <x v="0"/>
    <x v="8"/>
    <b v="1"/>
    <x v="0"/>
    <m/>
    <n v="22000"/>
    <n v="23000"/>
    <n v="5.2999999999999999E-2"/>
    <s v="unit"/>
    <x v="2"/>
    <x v="3"/>
  </r>
  <r>
    <s v="A208037810"/>
    <s v="Other Battery"/>
    <n v="0"/>
    <s v="Nickel-Metal Hydride"/>
    <s v="Possible I/P if between 3 &amp; 5"/>
    <s v="apart"/>
    <x v="2"/>
    <x v="0"/>
    <x v="8"/>
    <b v="1"/>
    <x v="0"/>
    <m/>
    <n v="23000"/>
    <n v="24000"/>
    <n v="5.2999999999999999E-2"/>
    <s v="unit"/>
    <x v="2"/>
    <x v="0"/>
  </r>
  <r>
    <s v="A208037910"/>
    <s v="Other Battery"/>
    <n v="0"/>
    <s v="Nickel-Metal Hydride"/>
    <s v="Possible I/P if between 3 &amp; 5"/>
    <s v="apart"/>
    <x v="2"/>
    <x v="0"/>
    <x v="8"/>
    <b v="1"/>
    <x v="0"/>
    <m/>
    <n v="24000"/>
    <n v="25000"/>
    <n v="5.2999999999999999E-2"/>
    <s v="unit"/>
    <x v="2"/>
    <x v="3"/>
  </r>
  <r>
    <s v="A208038010"/>
    <s v="Other Battery"/>
    <n v="0"/>
    <s v="Nickel-Metal Hydride"/>
    <s v="Possible I/P if between 3 &amp; 5"/>
    <s v="apart"/>
    <x v="2"/>
    <x v="0"/>
    <x v="8"/>
    <b v="1"/>
    <x v="0"/>
    <m/>
    <n v="25000"/>
    <n v="26000"/>
    <n v="5.2999999999999999E-2"/>
    <s v="unit"/>
    <x v="2"/>
    <x v="3"/>
  </r>
  <r>
    <s v="A208038110"/>
    <s v="Other Battery"/>
    <n v="0"/>
    <s v="Nickel-Metal Hydride"/>
    <s v="Possible I/P if between 3 &amp; 5"/>
    <s v="apart"/>
    <x v="2"/>
    <x v="0"/>
    <x v="8"/>
    <b v="1"/>
    <x v="0"/>
    <m/>
    <n v="26000"/>
    <n v="27000"/>
    <n v="5.2999999999999999E-2"/>
    <s v="unit"/>
    <x v="2"/>
    <x v="3"/>
  </r>
  <r>
    <s v="A208038210"/>
    <s v="Other Battery"/>
    <n v="0"/>
    <s v="Nickel-Metal Hydride"/>
    <s v="Possible I/P if between 3 &amp; 5"/>
    <s v="apart"/>
    <x v="2"/>
    <x v="0"/>
    <x v="8"/>
    <b v="1"/>
    <x v="0"/>
    <m/>
    <n v="27000"/>
    <n v="28000"/>
    <n v="5.2999999999999999E-2"/>
    <s v="unit"/>
    <x v="2"/>
    <x v="3"/>
  </r>
  <r>
    <s v="A208038310"/>
    <s v="Other Battery"/>
    <n v="0"/>
    <s v="Nickel-Metal Hydride"/>
    <s v="Possible I/P if between 3 &amp; 5"/>
    <s v="apart"/>
    <x v="2"/>
    <x v="0"/>
    <x v="8"/>
    <b v="1"/>
    <x v="0"/>
    <m/>
    <n v="28000"/>
    <n v="29000"/>
    <n v="5.2999999999999999E-2"/>
    <s v="unit"/>
    <x v="2"/>
    <x v="3"/>
  </r>
  <r>
    <s v="A208038410"/>
    <s v="Other Battery"/>
    <n v="0"/>
    <s v="Nickel-Metal Hydride"/>
    <s v="Possible I/P if between 3 &amp; 5"/>
    <s v="apart"/>
    <x v="2"/>
    <x v="0"/>
    <x v="8"/>
    <b v="1"/>
    <x v="0"/>
    <m/>
    <n v="29000"/>
    <n v="30000"/>
    <n v="5.2999999999999999E-2"/>
    <s v="unit"/>
    <x v="2"/>
    <x v="3"/>
  </r>
  <r>
    <s v="A208038510"/>
    <s v="Other Battery"/>
    <n v="0"/>
    <s v="Nickel-Metal Hydride"/>
    <s v="Possible I/P if between 3 &amp; 5"/>
    <s v="apart"/>
    <x v="2"/>
    <x v="0"/>
    <x v="8"/>
    <b v="1"/>
    <x v="0"/>
    <m/>
    <n v="30000"/>
    <n v="31000"/>
    <n v="5.2999999999999999E-2"/>
    <s v="unit"/>
    <x v="2"/>
    <x v="3"/>
  </r>
  <r>
    <s v="A208038610"/>
    <s v="Other Battery"/>
    <n v="0"/>
    <s v="Nickel-Metal Hydride"/>
    <s v="Possible I/P if between 3 &amp; 5"/>
    <s v="apart"/>
    <x v="2"/>
    <x v="0"/>
    <x v="8"/>
    <b v="1"/>
    <x v="0"/>
    <m/>
    <n v="31000"/>
    <n v="32000"/>
    <n v="5.2999999999999999E-2"/>
    <s v="unit"/>
    <x v="2"/>
    <x v="3"/>
  </r>
  <r>
    <s v="A208038710"/>
    <s v="Other Battery"/>
    <n v="0"/>
    <s v="Nickel-Metal Hydride"/>
    <s v="Possible I/P if between 3 &amp; 5"/>
    <s v="apart"/>
    <x v="2"/>
    <x v="0"/>
    <x v="8"/>
    <b v="1"/>
    <x v="0"/>
    <m/>
    <n v="32000"/>
    <n v="33000"/>
    <n v="5.2999999999999999E-2"/>
    <s v="unit"/>
    <x v="2"/>
    <x v="3"/>
  </r>
  <r>
    <s v="A208038810"/>
    <s v="Other Battery"/>
    <n v="0"/>
    <s v="Nickel-Metal Hydride"/>
    <s v="Possible I/P if between 3 &amp; 5"/>
    <s v="apart"/>
    <x v="2"/>
    <x v="0"/>
    <x v="8"/>
    <b v="1"/>
    <x v="0"/>
    <m/>
    <n v="33000"/>
    <n v="34000"/>
    <n v="5.2999999999999999E-2"/>
    <s v="unit"/>
    <x v="2"/>
    <x v="3"/>
  </r>
  <r>
    <s v="A208038910"/>
    <s v="Other Battery"/>
    <n v="0"/>
    <s v="Nickel-Metal Hydride"/>
    <s v="Possible I/P if between 3 &amp; 5"/>
    <s v="apart"/>
    <x v="2"/>
    <x v="0"/>
    <x v="8"/>
    <b v="1"/>
    <x v="0"/>
    <m/>
    <n v="34000"/>
    <n v="35000"/>
    <n v="5.2999999999999999E-2"/>
    <s v="unit"/>
    <x v="2"/>
    <x v="3"/>
  </r>
  <r>
    <s v="A208039010"/>
    <s v="Other Battery"/>
    <n v="0"/>
    <s v="Nickel-Metal Hydride"/>
    <s v="Possible I/P if between 3 &amp; 5"/>
    <s v="apart"/>
    <x v="2"/>
    <x v="0"/>
    <x v="8"/>
    <b v="1"/>
    <x v="0"/>
    <m/>
    <n v="35000"/>
    <n v="40000"/>
    <n v="5.2999999999999999E-2"/>
    <s v="unit"/>
    <x v="2"/>
    <x v="3"/>
  </r>
  <r>
    <s v="A208039510"/>
    <s v="Other Battery"/>
    <n v="0"/>
    <s v="Nickel-Metal Hydride"/>
    <s v="Possible I/P if between 3 &amp; 5"/>
    <s v="apart"/>
    <x v="2"/>
    <x v="0"/>
    <x v="8"/>
    <b v="1"/>
    <x v="0"/>
    <m/>
    <n v="40000"/>
    <n v="45000"/>
    <n v="5.2999999999999999E-2"/>
    <s v="unit"/>
    <x v="2"/>
    <x v="3"/>
  </r>
  <r>
    <s v="A208040010"/>
    <s v="Other Battery"/>
    <n v="0"/>
    <s v="Nickel-Metal Hydride"/>
    <s v="Possible I/P if between 3 &amp; 5"/>
    <s v="apart"/>
    <x v="2"/>
    <x v="0"/>
    <x v="8"/>
    <b v="1"/>
    <x v="0"/>
    <m/>
    <n v="45000"/>
    <n v="50000"/>
    <n v="5.2999999999999999E-2"/>
    <s v="unit"/>
    <x v="2"/>
    <x v="0"/>
  </r>
  <r>
    <s v="A208040510"/>
    <s v="Other Battery"/>
    <n v="0"/>
    <s v="Nickel-Metal Hydride"/>
    <s v="Possible I/P if between 3 &amp; 5"/>
    <s v="apart"/>
    <x v="2"/>
    <x v="0"/>
    <x v="8"/>
    <b v="1"/>
    <x v="0"/>
    <m/>
    <n v="50000"/>
    <n v="55000"/>
    <n v="5.2999999999999999E-2"/>
    <s v="unit"/>
    <x v="2"/>
    <x v="3"/>
  </r>
  <r>
    <s v="A208041010"/>
    <s v="Other Battery"/>
    <n v="0"/>
    <s v="Nickel-Metal Hydride"/>
    <s v="Possible I/P if between 3 &amp; 5"/>
    <s v="apart"/>
    <x v="2"/>
    <x v="0"/>
    <x v="8"/>
    <b v="1"/>
    <x v="0"/>
    <m/>
    <n v="55000"/>
    <n v="60000"/>
    <n v="5.2999999999999999E-2"/>
    <s v="unit"/>
    <x v="2"/>
    <x v="3"/>
  </r>
  <r>
    <s v="A208041510"/>
    <s v="Other Battery"/>
    <n v="0"/>
    <s v="Nickel-Metal Hydride"/>
    <s v="Possible I/P if between 3 &amp; 5"/>
    <s v="apart"/>
    <x v="2"/>
    <x v="0"/>
    <x v="8"/>
    <b v="1"/>
    <x v="0"/>
    <m/>
    <n v="60000"/>
    <n v="65000"/>
    <n v="5.2999999999999999E-2"/>
    <s v="unit"/>
    <x v="2"/>
    <x v="3"/>
  </r>
  <r>
    <s v="A208042010"/>
    <s v="Other Battery"/>
    <n v="0"/>
    <s v="Nickel-Metal Hydride"/>
    <s v="Possible I/P if between 3 &amp; 5"/>
    <s v="apart"/>
    <x v="2"/>
    <x v="0"/>
    <x v="8"/>
    <b v="1"/>
    <x v="0"/>
    <m/>
    <n v="65000"/>
    <n v="70000"/>
    <n v="5.2999999999999999E-2"/>
    <s v="unit"/>
    <x v="2"/>
    <x v="3"/>
  </r>
  <r>
    <s v="A208042510"/>
    <s v="Other Battery"/>
    <n v="0"/>
    <s v="Nickel-Metal Hydride"/>
    <s v="Possible I/P if between 3 &amp; 5"/>
    <s v="apart"/>
    <x v="2"/>
    <x v="0"/>
    <x v="8"/>
    <b v="1"/>
    <x v="0"/>
    <m/>
    <n v="70000"/>
    <n v="75000"/>
    <n v="5.2999999999999999E-2"/>
    <s v="unit"/>
    <x v="2"/>
    <x v="3"/>
  </r>
  <r>
    <s v="A208043010"/>
    <s v="Other Battery"/>
    <n v="0"/>
    <s v="Nickel-Metal Hydride"/>
    <s v="Possible I/P if between 3 &amp; 5"/>
    <s v="apart"/>
    <x v="2"/>
    <x v="0"/>
    <x v="8"/>
    <b v="1"/>
    <x v="0"/>
    <m/>
    <n v="75000"/>
    <n v="80000"/>
    <n v="5.2999999999999999E-2"/>
    <s v="unit"/>
    <x v="2"/>
    <x v="0"/>
  </r>
  <r>
    <s v="A208043510"/>
    <s v="Other Battery"/>
    <n v="0"/>
    <s v="Nickel-Metal Hydride"/>
    <s v="Possible I/P if between 3 &amp; 5"/>
    <s v="apart"/>
    <x v="2"/>
    <x v="0"/>
    <x v="8"/>
    <b v="1"/>
    <x v="0"/>
    <m/>
    <n v="80000"/>
    <n v="85000"/>
    <n v="5.2999999999999999E-2"/>
    <s v="unit"/>
    <x v="2"/>
    <x v="3"/>
  </r>
  <r>
    <s v="A208044010"/>
    <s v="Other Battery"/>
    <n v="0"/>
    <s v="Nickel-Metal Hydride"/>
    <s v="Possible I/P if between 3 &amp; 5"/>
    <s v="apart"/>
    <x v="2"/>
    <x v="0"/>
    <x v="8"/>
    <b v="1"/>
    <x v="0"/>
    <m/>
    <n v="85000"/>
    <n v="90000"/>
    <n v="5.2999999999999999E-2"/>
    <s v="unit"/>
    <x v="2"/>
    <x v="3"/>
  </r>
  <r>
    <s v="A208044510"/>
    <s v="Other Battery"/>
    <n v="0"/>
    <s v="Nickel-Metal Hydride"/>
    <s v="Possible I/P if between 3 &amp; 5"/>
    <s v="apart"/>
    <x v="2"/>
    <x v="0"/>
    <x v="8"/>
    <b v="1"/>
    <x v="0"/>
    <m/>
    <n v="90000"/>
    <n v="95000"/>
    <n v="5.2999999999999999E-2"/>
    <s v="unit"/>
    <x v="2"/>
    <x v="3"/>
  </r>
  <r>
    <s v="A208045010"/>
    <s v="Other Battery"/>
    <n v="0"/>
    <s v="Nickel-Metal Hydride"/>
    <s v="Possible I/P if between 3 &amp; 5"/>
    <s v="apart"/>
    <x v="2"/>
    <x v="0"/>
    <x v="8"/>
    <b v="1"/>
    <x v="0"/>
    <m/>
    <n v="95000"/>
    <n v="100000"/>
    <n v="5.2999999999999999E-2"/>
    <s v="unit"/>
    <x v="2"/>
    <x v="3"/>
  </r>
  <r>
    <s v="A208045510"/>
    <s v="Other Battery"/>
    <n v="0"/>
    <s v="Nickel-Metal Hydride"/>
    <s v="Possible I/P if between 3 &amp; 5"/>
    <s v="apart"/>
    <x v="2"/>
    <x v="0"/>
    <x v="8"/>
    <b v="1"/>
    <x v="0"/>
    <m/>
    <n v="100000"/>
    <n v="105000"/>
    <n v="5.2999999999999999E-2"/>
    <s v="unit"/>
    <x v="2"/>
    <x v="3"/>
  </r>
  <r>
    <s v="A209020640"/>
    <s v=""/>
    <s v=""/>
    <s v=""/>
    <s v=""/>
    <s v="apart"/>
    <x v="2"/>
    <x v="322"/>
    <x v="9"/>
    <b v="1"/>
    <x v="2"/>
    <m/>
    <n v="3"/>
    <n v="3"/>
    <n v="5.2999999999999999E-2"/>
    <s v="unit"/>
    <x v="17"/>
    <x v="2"/>
  </r>
  <r>
    <s v="A209020641"/>
    <s v=""/>
    <s v=""/>
    <s v=""/>
    <s v=""/>
    <s v="apart"/>
    <x v="2"/>
    <x v="323"/>
    <x v="9"/>
    <b v="1"/>
    <x v="2"/>
    <m/>
    <n v="3"/>
    <n v="3"/>
    <n v="5.2999999999999999E-2"/>
    <s v="unit"/>
    <x v="17"/>
    <x v="2"/>
  </r>
  <r>
    <s v="A209020670"/>
    <s v=""/>
    <s v=""/>
    <s v=""/>
    <s v=""/>
    <s v="apart"/>
    <x v="2"/>
    <x v="324"/>
    <x v="9"/>
    <b v="1"/>
    <x v="2"/>
    <m/>
    <n v="3"/>
    <n v="3"/>
    <n v="5.7000000000000002E-2"/>
    <s v="unit"/>
    <x v="4"/>
    <x v="2"/>
  </r>
  <r>
    <s v="A209020700"/>
    <s v=""/>
    <s v=""/>
    <s v=""/>
    <s v=""/>
    <s v="apart"/>
    <x v="2"/>
    <x v="325"/>
    <x v="9"/>
    <b v="1"/>
    <x v="2"/>
    <m/>
    <n v="3"/>
    <n v="3"/>
    <n v="5.7000000000000002E-2"/>
    <s v="unit"/>
    <x v="4"/>
    <x v="2"/>
  </r>
  <r>
    <s v="A209020710"/>
    <s v=""/>
    <s v=""/>
    <s v=""/>
    <s v=""/>
    <s v="apart"/>
    <x v="2"/>
    <x v="326"/>
    <x v="9"/>
    <b v="1"/>
    <x v="2"/>
    <m/>
    <n v="3"/>
    <n v="3"/>
    <n v="5.7000000000000002E-2"/>
    <s v="unit"/>
    <x v="4"/>
    <x v="2"/>
  </r>
  <r>
    <s v="A209020771"/>
    <s v=""/>
    <s v=""/>
    <s v=""/>
    <s v=""/>
    <s v="apart"/>
    <x v="2"/>
    <x v="327"/>
    <x v="9"/>
    <b v="1"/>
    <x v="3"/>
    <m/>
    <n v="2"/>
    <n v="3"/>
    <n v="5.2999999999999999E-2"/>
    <s v="unit"/>
    <x v="17"/>
    <x v="2"/>
  </r>
  <r>
    <s v="A209020810"/>
    <s v=""/>
    <s v=""/>
    <s v=""/>
    <s v=""/>
    <s v="apart"/>
    <x v="2"/>
    <x v="328"/>
    <x v="9"/>
    <b v="1"/>
    <x v="2"/>
    <m/>
    <n v="3"/>
    <n v="3"/>
    <n v="5.2999999999999999E-2"/>
    <s v="unit"/>
    <x v="17"/>
    <x v="2"/>
  </r>
  <r>
    <s v="A209035000"/>
    <s v="#CALC!"/>
    <s v="#CALC!"/>
    <s v="#CALC!"/>
    <s v="#CALC!"/>
    <s v="apart"/>
    <x v="2"/>
    <x v="0"/>
    <x v="9"/>
    <b v="1"/>
    <x v="3"/>
    <m/>
    <n v="0"/>
    <n v="5"/>
    <n v="5.7000000000000002E-2"/>
    <s v="unit"/>
    <x v="2"/>
    <x v="2"/>
  </r>
  <r>
    <s v="A209035010"/>
    <s v="#CALC!"/>
    <s v="#CALC!"/>
    <s v="#CALC!"/>
    <s v="#CALC!"/>
    <s v="apart"/>
    <x v="2"/>
    <x v="0"/>
    <x v="9"/>
    <b v="1"/>
    <x v="3"/>
    <m/>
    <n v="5"/>
    <n v="10"/>
    <n v="5.7000000000000002E-2"/>
    <s v="unit"/>
    <x v="2"/>
    <x v="2"/>
  </r>
  <r>
    <s v="A209035020"/>
    <s v="#CALC!"/>
    <s v="#CALC!"/>
    <s v="#CALC!"/>
    <s v="#CALC!"/>
    <s v="apart"/>
    <x v="2"/>
    <x v="0"/>
    <x v="9"/>
    <b v="1"/>
    <x v="3"/>
    <m/>
    <n v="10"/>
    <n v="15"/>
    <n v="5.7000000000000002E-2"/>
    <s v="unit"/>
    <x v="2"/>
    <x v="2"/>
  </r>
  <r>
    <s v="A209035030"/>
    <s v="#CALC!"/>
    <s v="#CALC!"/>
    <s v="#CALC!"/>
    <s v="#CALC!"/>
    <s v="apart"/>
    <x v="2"/>
    <x v="0"/>
    <x v="9"/>
    <b v="1"/>
    <x v="3"/>
    <m/>
    <n v="15"/>
    <n v="20"/>
    <n v="5.7000000000000002E-2"/>
    <s v="unit"/>
    <x v="2"/>
    <x v="2"/>
  </r>
  <r>
    <s v="A209035040"/>
    <s v="#CALC!"/>
    <s v="#CALC!"/>
    <s v="#CALC!"/>
    <s v="#CALC!"/>
    <s v="apart"/>
    <x v="2"/>
    <x v="0"/>
    <x v="9"/>
    <b v="1"/>
    <x v="3"/>
    <m/>
    <n v="20"/>
    <n v="30"/>
    <n v="5.7000000000000002E-2"/>
    <s v="unit"/>
    <x v="2"/>
    <x v="2"/>
  </r>
  <r>
    <s v="A209035050"/>
    <s v="#CALC!"/>
    <s v="#CALC!"/>
    <s v="#CALC!"/>
    <s v="#CALC!"/>
    <s v="apart"/>
    <x v="2"/>
    <x v="0"/>
    <x v="9"/>
    <b v="1"/>
    <x v="3"/>
    <m/>
    <n v="30"/>
    <n v="40"/>
    <n v="5.7000000000000002E-2"/>
    <s v="unit"/>
    <x v="2"/>
    <x v="2"/>
  </r>
  <r>
    <s v="A209035060"/>
    <s v="#CALC!"/>
    <s v="#CALC!"/>
    <s v="#CALC!"/>
    <s v="#CALC!"/>
    <s v="apart"/>
    <x v="2"/>
    <x v="0"/>
    <x v="9"/>
    <b v="1"/>
    <x v="3"/>
    <m/>
    <n v="40"/>
    <n v="50"/>
    <n v="5.7000000000000002E-2"/>
    <s v="unit"/>
    <x v="2"/>
    <x v="2"/>
  </r>
  <r>
    <s v="A209035070"/>
    <s v="#CALC!"/>
    <s v="#CALC!"/>
    <s v="#CALC!"/>
    <s v="#CALC!"/>
    <s v="apart"/>
    <x v="2"/>
    <x v="0"/>
    <x v="9"/>
    <b v="1"/>
    <x v="3"/>
    <m/>
    <n v="50"/>
    <n v="60"/>
    <n v="5.7000000000000002E-2"/>
    <s v="unit"/>
    <x v="2"/>
    <x v="2"/>
  </r>
  <r>
    <s v="A209035080"/>
    <s v="#CALC!"/>
    <s v="#CALC!"/>
    <s v="#CALC!"/>
    <s v="#CALC!"/>
    <s v="apart"/>
    <x v="2"/>
    <x v="0"/>
    <x v="9"/>
    <b v="1"/>
    <x v="3"/>
    <m/>
    <n v="60"/>
    <n v="70"/>
    <n v="5.7000000000000002E-2"/>
    <s v="unit"/>
    <x v="2"/>
    <x v="2"/>
  </r>
  <r>
    <s v="A209035090"/>
    <s v="#CALC!"/>
    <s v="#CALC!"/>
    <s v="#CALC!"/>
    <s v="#CALC!"/>
    <s v="apart"/>
    <x v="2"/>
    <x v="0"/>
    <x v="9"/>
    <b v="1"/>
    <x v="3"/>
    <m/>
    <n v="70"/>
    <n v="80"/>
    <n v="5.7000000000000002E-2"/>
    <s v="unit"/>
    <x v="2"/>
    <x v="2"/>
  </r>
  <r>
    <s v="A209035100"/>
    <s v="#CALC!"/>
    <s v="#CALC!"/>
    <s v="#CALC!"/>
    <s v="#CALC!"/>
    <s v="apart"/>
    <x v="2"/>
    <x v="0"/>
    <x v="9"/>
    <b v="1"/>
    <x v="3"/>
    <m/>
    <n v="80"/>
    <n v="90"/>
    <n v="5.7000000000000002E-2"/>
    <s v="unit"/>
    <x v="2"/>
    <x v="2"/>
  </r>
  <r>
    <s v="A209035110"/>
    <s v="#CALC!"/>
    <s v="#CALC!"/>
    <s v="#CALC!"/>
    <s v="#CALC!"/>
    <s v="apart"/>
    <x v="2"/>
    <x v="0"/>
    <x v="9"/>
    <b v="1"/>
    <x v="3"/>
    <m/>
    <n v="90"/>
    <n v="100"/>
    <n v="5.7000000000000002E-2"/>
    <s v="unit"/>
    <x v="2"/>
    <x v="2"/>
  </r>
  <r>
    <s v="A209035120"/>
    <s v="#CALC!"/>
    <s v="#CALC!"/>
    <s v="#CALC!"/>
    <s v="#CALC!"/>
    <s v="apart"/>
    <x v="2"/>
    <x v="0"/>
    <x v="9"/>
    <b v="1"/>
    <x v="3"/>
    <m/>
    <n v="100"/>
    <n v="110"/>
    <n v="5.7000000000000002E-2"/>
    <s v="unit"/>
    <x v="2"/>
    <x v="2"/>
  </r>
  <r>
    <s v="A209035130"/>
    <s v="#CALC!"/>
    <s v="#CALC!"/>
    <s v="#CALC!"/>
    <s v="#CALC!"/>
    <s v="apart"/>
    <x v="2"/>
    <x v="0"/>
    <x v="9"/>
    <b v="1"/>
    <x v="3"/>
    <m/>
    <n v="110"/>
    <n v="120"/>
    <n v="5.7000000000000002E-2"/>
    <s v="unit"/>
    <x v="2"/>
    <x v="2"/>
  </r>
  <r>
    <s v="A209035135"/>
    <s v="#CALC!"/>
    <s v="#CALC!"/>
    <s v="#CALC!"/>
    <s v="#CALC!"/>
    <s v="apart"/>
    <x v="2"/>
    <x v="0"/>
    <x v="9"/>
    <b v="1"/>
    <x v="3"/>
    <m/>
    <n v="120"/>
    <n v="130"/>
    <n v="5.7000000000000002E-2"/>
    <s v="unit"/>
    <x v="2"/>
    <x v="2"/>
  </r>
  <r>
    <s v="A209035140"/>
    <s v="#CALC!"/>
    <s v="#CALC!"/>
    <s v="#CALC!"/>
    <s v="#CALC!"/>
    <s v="apart"/>
    <x v="2"/>
    <x v="0"/>
    <x v="9"/>
    <b v="1"/>
    <x v="3"/>
    <m/>
    <n v="130"/>
    <n v="140"/>
    <n v="5.7000000000000002E-2"/>
    <s v="unit"/>
    <x v="2"/>
    <x v="2"/>
  </r>
  <r>
    <s v="A209035150"/>
    <s v="#CALC!"/>
    <s v="#CALC!"/>
    <s v="#CALC!"/>
    <s v="#CALC!"/>
    <s v="apart"/>
    <x v="2"/>
    <x v="0"/>
    <x v="9"/>
    <b v="1"/>
    <x v="3"/>
    <m/>
    <n v="140"/>
    <n v="150"/>
    <n v="5.7000000000000002E-2"/>
    <s v="unit"/>
    <x v="2"/>
    <x v="2"/>
  </r>
  <r>
    <s v="A209035160"/>
    <s v="#CALC!"/>
    <s v="#CALC!"/>
    <s v="#CALC!"/>
    <s v="#CALC!"/>
    <s v="apart"/>
    <x v="2"/>
    <x v="0"/>
    <x v="9"/>
    <b v="1"/>
    <x v="3"/>
    <m/>
    <n v="150"/>
    <n v="160"/>
    <n v="0.2"/>
    <s v="unit"/>
    <x v="2"/>
    <x v="2"/>
  </r>
  <r>
    <s v="A209035170"/>
    <s v="#CALC!"/>
    <s v="#CALC!"/>
    <s v="#CALC!"/>
    <s v="#CALC!"/>
    <s v="apart"/>
    <x v="2"/>
    <x v="0"/>
    <x v="9"/>
    <b v="1"/>
    <x v="3"/>
    <m/>
    <n v="160"/>
    <n v="170"/>
    <n v="0.2"/>
    <s v="unit"/>
    <x v="2"/>
    <x v="2"/>
  </r>
  <r>
    <s v="A209035180"/>
    <s v="#CALC!"/>
    <s v="#CALC!"/>
    <s v="#CALC!"/>
    <s v="#CALC!"/>
    <s v="apart"/>
    <x v="2"/>
    <x v="0"/>
    <x v="9"/>
    <b v="1"/>
    <x v="3"/>
    <m/>
    <n v="170"/>
    <n v="180"/>
    <n v="0.2"/>
    <s v="unit"/>
    <x v="2"/>
    <x v="2"/>
  </r>
  <r>
    <s v="A209035190"/>
    <s v="#CALC!"/>
    <s v="#CALC!"/>
    <s v="#CALC!"/>
    <s v="#CALC!"/>
    <s v="apart"/>
    <x v="2"/>
    <x v="0"/>
    <x v="9"/>
    <b v="1"/>
    <x v="3"/>
    <m/>
    <n v="180"/>
    <n v="190"/>
    <n v="0.2"/>
    <s v="unit"/>
    <x v="2"/>
    <x v="2"/>
  </r>
  <r>
    <s v="A209035200"/>
    <s v="#CALC!"/>
    <s v="#CALC!"/>
    <s v="#CALC!"/>
    <s v="#CALC!"/>
    <s v="apart"/>
    <x v="2"/>
    <x v="0"/>
    <x v="9"/>
    <b v="1"/>
    <x v="3"/>
    <m/>
    <n v="190"/>
    <n v="200"/>
    <n v="0.2"/>
    <s v="unit"/>
    <x v="2"/>
    <x v="2"/>
  </r>
  <r>
    <s v="A209035210"/>
    <s v="#CALC!"/>
    <s v="#CALC!"/>
    <s v="#CALC!"/>
    <s v="#CALC!"/>
    <s v="apart"/>
    <x v="2"/>
    <x v="0"/>
    <x v="9"/>
    <b v="1"/>
    <x v="3"/>
    <m/>
    <n v="200"/>
    <n v="220"/>
    <n v="0.2"/>
    <s v="unit"/>
    <x v="2"/>
    <x v="2"/>
  </r>
  <r>
    <s v="A209035220"/>
    <s v="#CALC!"/>
    <s v="#CALC!"/>
    <s v="#CALC!"/>
    <s v="#CALC!"/>
    <s v="apart"/>
    <x v="2"/>
    <x v="0"/>
    <x v="9"/>
    <b v="1"/>
    <x v="3"/>
    <m/>
    <n v="220"/>
    <n v="240"/>
    <n v="0.2"/>
    <s v="unit"/>
    <x v="2"/>
    <x v="2"/>
  </r>
  <r>
    <s v="A209035230"/>
    <s v="#CALC!"/>
    <s v="#CALC!"/>
    <s v="#CALC!"/>
    <s v="#CALC!"/>
    <s v="apart"/>
    <x v="2"/>
    <x v="0"/>
    <x v="9"/>
    <b v="1"/>
    <x v="3"/>
    <m/>
    <n v="240"/>
    <n v="260"/>
    <n v="0.2"/>
    <s v="unit"/>
    <x v="2"/>
    <x v="2"/>
  </r>
  <r>
    <s v="A209035240"/>
    <s v="#CALC!"/>
    <s v="#CALC!"/>
    <s v="#CALC!"/>
    <s v="#CALC!"/>
    <s v="apart"/>
    <x v="2"/>
    <x v="0"/>
    <x v="9"/>
    <b v="1"/>
    <x v="3"/>
    <m/>
    <n v="260"/>
    <n v="280"/>
    <n v="0.2"/>
    <s v="unit"/>
    <x v="2"/>
    <x v="2"/>
  </r>
  <r>
    <s v="A209035250"/>
    <s v="#CALC!"/>
    <s v="#CALC!"/>
    <s v="#CALC!"/>
    <s v="#CALC!"/>
    <s v="apart"/>
    <x v="2"/>
    <x v="0"/>
    <x v="9"/>
    <b v="1"/>
    <x v="3"/>
    <m/>
    <n v="280"/>
    <n v="300"/>
    <n v="0.2"/>
    <s v="unit"/>
    <x v="2"/>
    <x v="2"/>
  </r>
  <r>
    <s v="A209035260"/>
    <s v="#CALC!"/>
    <s v="#CALC!"/>
    <s v="#CALC!"/>
    <s v="#CALC!"/>
    <s v="apart"/>
    <x v="2"/>
    <x v="0"/>
    <x v="9"/>
    <b v="1"/>
    <x v="3"/>
    <m/>
    <n v="300"/>
    <n v="320"/>
    <n v="0.2"/>
    <s v="unit"/>
    <x v="2"/>
    <x v="2"/>
  </r>
  <r>
    <s v="A209035270"/>
    <s v="#CALC!"/>
    <s v="#CALC!"/>
    <s v="#CALC!"/>
    <s v="#CALC!"/>
    <s v="apart"/>
    <x v="2"/>
    <x v="0"/>
    <x v="9"/>
    <b v="1"/>
    <x v="3"/>
    <m/>
    <n v="320"/>
    <n v="340"/>
    <n v="0.2"/>
    <s v="unit"/>
    <x v="2"/>
    <x v="2"/>
  </r>
  <r>
    <s v="A209035280"/>
    <s v="#CALC!"/>
    <s v="#CALC!"/>
    <s v="#CALC!"/>
    <s v="#CALC!"/>
    <s v="apart"/>
    <x v="2"/>
    <x v="0"/>
    <x v="9"/>
    <b v="1"/>
    <x v="3"/>
    <m/>
    <n v="340"/>
    <n v="360"/>
    <n v="0.2"/>
    <s v="unit"/>
    <x v="2"/>
    <x v="2"/>
  </r>
  <r>
    <s v="A209035290"/>
    <s v="#CALC!"/>
    <s v="#CALC!"/>
    <s v="#CALC!"/>
    <s v="#CALC!"/>
    <s v="apart"/>
    <x v="2"/>
    <x v="0"/>
    <x v="9"/>
    <b v="1"/>
    <x v="3"/>
    <m/>
    <n v="360"/>
    <n v="380"/>
    <n v="0.2"/>
    <s v="unit"/>
    <x v="2"/>
    <x v="2"/>
  </r>
  <r>
    <s v="A209035300"/>
    <s v="#CALC!"/>
    <s v="#CALC!"/>
    <s v="#CALC!"/>
    <s v="#CALC!"/>
    <s v="apart"/>
    <x v="2"/>
    <x v="0"/>
    <x v="9"/>
    <b v="1"/>
    <x v="3"/>
    <m/>
    <n v="380"/>
    <n v="400"/>
    <n v="0.2"/>
    <s v="unit"/>
    <x v="2"/>
    <x v="2"/>
  </r>
  <r>
    <s v="A209035310"/>
    <s v="#CALC!"/>
    <s v="#CALC!"/>
    <s v="#CALC!"/>
    <s v="#CALC!"/>
    <s v="apart"/>
    <x v="2"/>
    <x v="0"/>
    <x v="9"/>
    <b v="1"/>
    <x v="3"/>
    <m/>
    <n v="400"/>
    <n v="425"/>
    <n v="0.2"/>
    <s v="unit"/>
    <x v="2"/>
    <x v="2"/>
  </r>
  <r>
    <s v="A209035320"/>
    <s v="#CALC!"/>
    <s v="#CALC!"/>
    <s v="#CALC!"/>
    <s v="#CALC!"/>
    <s v="apart"/>
    <x v="2"/>
    <x v="0"/>
    <x v="9"/>
    <b v="1"/>
    <x v="3"/>
    <m/>
    <n v="425"/>
    <n v="450"/>
    <n v="0.2"/>
    <s v="unit"/>
    <x v="2"/>
    <x v="2"/>
  </r>
  <r>
    <s v="A209035330"/>
    <s v="#CALC!"/>
    <s v="#CALC!"/>
    <s v="#CALC!"/>
    <s v="#CALC!"/>
    <s v="apart"/>
    <x v="2"/>
    <x v="0"/>
    <x v="9"/>
    <b v="1"/>
    <x v="3"/>
    <m/>
    <n v="450"/>
    <n v="475"/>
    <n v="0.2"/>
    <s v="unit"/>
    <x v="2"/>
    <x v="2"/>
  </r>
  <r>
    <s v="A209035340"/>
    <s v="#CALC!"/>
    <s v="#CALC!"/>
    <s v="#CALC!"/>
    <s v="#CALC!"/>
    <s v="apart"/>
    <x v="2"/>
    <x v="0"/>
    <x v="9"/>
    <b v="1"/>
    <x v="3"/>
    <m/>
    <n v="475"/>
    <n v="500"/>
    <n v="0.2"/>
    <s v="unit"/>
    <x v="2"/>
    <x v="2"/>
  </r>
  <r>
    <s v="A209035350"/>
    <s v="#CALC!"/>
    <s v="#CALC!"/>
    <s v="#CALC!"/>
    <s v="#CALC!"/>
    <s v="apart"/>
    <x v="2"/>
    <x v="0"/>
    <x v="9"/>
    <b v="1"/>
    <x v="3"/>
    <m/>
    <n v="500"/>
    <n v="525"/>
    <n v="0.85"/>
    <s v="unit"/>
    <x v="2"/>
    <x v="2"/>
  </r>
  <r>
    <s v="A209035360"/>
    <s v="#CALC!"/>
    <s v="#CALC!"/>
    <s v="#CALC!"/>
    <s v="#CALC!"/>
    <s v="apart"/>
    <x v="2"/>
    <x v="0"/>
    <x v="9"/>
    <b v="1"/>
    <x v="3"/>
    <m/>
    <n v="525"/>
    <n v="550"/>
    <n v="0.85"/>
    <s v="unit"/>
    <x v="2"/>
    <x v="2"/>
  </r>
  <r>
    <s v="A209035370"/>
    <s v="#CALC!"/>
    <s v="#CALC!"/>
    <s v="#CALC!"/>
    <s v="#CALC!"/>
    <s v="apart"/>
    <x v="2"/>
    <x v="0"/>
    <x v="9"/>
    <b v="1"/>
    <x v="3"/>
    <m/>
    <n v="550"/>
    <n v="575"/>
    <n v="0.85"/>
    <s v="unit"/>
    <x v="2"/>
    <x v="2"/>
  </r>
  <r>
    <s v="A209035380"/>
    <s v="#CALC!"/>
    <s v="#CALC!"/>
    <s v="#CALC!"/>
    <s v="#CALC!"/>
    <s v="apart"/>
    <x v="2"/>
    <x v="0"/>
    <x v="9"/>
    <b v="1"/>
    <x v="3"/>
    <m/>
    <n v="575"/>
    <n v="600"/>
    <n v="0.85"/>
    <s v="unit"/>
    <x v="2"/>
    <x v="2"/>
  </r>
  <r>
    <s v="A209035390"/>
    <s v="#CALC!"/>
    <s v="#CALC!"/>
    <s v="#CALC!"/>
    <s v="#CALC!"/>
    <s v="apart"/>
    <x v="2"/>
    <x v="0"/>
    <x v="9"/>
    <b v="1"/>
    <x v="3"/>
    <m/>
    <n v="600"/>
    <n v="625"/>
    <n v="0.85"/>
    <s v="unit"/>
    <x v="2"/>
    <x v="2"/>
  </r>
  <r>
    <s v="A209035400"/>
    <s v="#CALC!"/>
    <s v="#CALC!"/>
    <s v="#CALC!"/>
    <s v="#CALC!"/>
    <s v="apart"/>
    <x v="2"/>
    <x v="0"/>
    <x v="9"/>
    <b v="1"/>
    <x v="3"/>
    <m/>
    <n v="625"/>
    <n v="650"/>
    <n v="0.85"/>
    <s v="unit"/>
    <x v="2"/>
    <x v="2"/>
  </r>
  <r>
    <s v="A209035410"/>
    <s v="#CALC!"/>
    <s v="#CALC!"/>
    <s v="#CALC!"/>
    <s v="#CALC!"/>
    <s v="apart"/>
    <x v="2"/>
    <x v="0"/>
    <x v="9"/>
    <b v="1"/>
    <x v="3"/>
    <m/>
    <n v="650"/>
    <n v="675"/>
    <n v="0.85"/>
    <s v="unit"/>
    <x v="2"/>
    <x v="2"/>
  </r>
  <r>
    <s v="A209035420"/>
    <s v="#CALC!"/>
    <s v="#CALC!"/>
    <s v="#CALC!"/>
    <s v="#CALC!"/>
    <s v="apart"/>
    <x v="2"/>
    <x v="0"/>
    <x v="9"/>
    <b v="1"/>
    <x v="3"/>
    <m/>
    <n v="675"/>
    <n v="700"/>
    <n v="0.85"/>
    <s v="unit"/>
    <x v="2"/>
    <x v="2"/>
  </r>
  <r>
    <s v="A209035430"/>
    <s v="#CALC!"/>
    <s v="#CALC!"/>
    <s v="#CALC!"/>
    <s v="#CALC!"/>
    <s v="apart"/>
    <x v="2"/>
    <x v="0"/>
    <x v="9"/>
    <b v="1"/>
    <x v="3"/>
    <m/>
    <n v="700"/>
    <n v="725"/>
    <n v="0.85"/>
    <s v="unit"/>
    <x v="2"/>
    <x v="2"/>
  </r>
  <r>
    <s v="A209035440"/>
    <s v="#CALC!"/>
    <s v="#CALC!"/>
    <s v="#CALC!"/>
    <s v="#CALC!"/>
    <s v="apart"/>
    <x v="2"/>
    <x v="0"/>
    <x v="9"/>
    <b v="1"/>
    <x v="3"/>
    <m/>
    <n v="725"/>
    <n v="750"/>
    <n v="0.85"/>
    <s v="unit"/>
    <x v="2"/>
    <x v="3"/>
  </r>
  <r>
    <s v="A209035450"/>
    <s v="#CALC!"/>
    <s v="#CALC!"/>
    <s v="#CALC!"/>
    <s v="#CALC!"/>
    <s v="apart"/>
    <x v="2"/>
    <x v="0"/>
    <x v="9"/>
    <b v="1"/>
    <x v="3"/>
    <m/>
    <n v="750"/>
    <n v="775"/>
    <n v="0.85"/>
    <s v="unit"/>
    <x v="2"/>
    <x v="2"/>
  </r>
  <r>
    <s v="A209035460"/>
    <s v="#CALC!"/>
    <s v="#CALC!"/>
    <s v="#CALC!"/>
    <s v="#CALC!"/>
    <s v="apart"/>
    <x v="2"/>
    <x v="0"/>
    <x v="9"/>
    <b v="1"/>
    <x v="3"/>
    <m/>
    <n v="775"/>
    <n v="800"/>
    <n v="0.85"/>
    <s v="unit"/>
    <x v="2"/>
    <x v="2"/>
  </r>
  <r>
    <s v="A209035470"/>
    <s v="#CALC!"/>
    <s v="#CALC!"/>
    <s v="#CALC!"/>
    <s v="#CALC!"/>
    <s v="apart"/>
    <x v="2"/>
    <x v="0"/>
    <x v="9"/>
    <b v="1"/>
    <x v="3"/>
    <m/>
    <n v="800"/>
    <n v="825"/>
    <n v="0.85"/>
    <s v="unit"/>
    <x v="2"/>
    <x v="2"/>
  </r>
  <r>
    <s v="A209035480"/>
    <s v="#CALC!"/>
    <s v="#CALC!"/>
    <s v="#CALC!"/>
    <s v="#CALC!"/>
    <s v="apart"/>
    <x v="2"/>
    <x v="0"/>
    <x v="9"/>
    <b v="1"/>
    <x v="3"/>
    <m/>
    <n v="825"/>
    <n v="850"/>
    <n v="0.85"/>
    <s v="unit"/>
    <x v="2"/>
    <x v="3"/>
  </r>
  <r>
    <s v="A209035490"/>
    <s v="#CALC!"/>
    <s v="#CALC!"/>
    <s v="#CALC!"/>
    <s v="#CALC!"/>
    <s v="apart"/>
    <x v="2"/>
    <x v="0"/>
    <x v="9"/>
    <b v="1"/>
    <x v="3"/>
    <m/>
    <n v="850"/>
    <n v="875"/>
    <n v="0.85"/>
    <s v="unit"/>
    <x v="2"/>
    <x v="2"/>
  </r>
  <r>
    <s v="A209035500"/>
    <s v="#CALC!"/>
    <s v="#CALC!"/>
    <s v="#CALC!"/>
    <s v="#CALC!"/>
    <s v="apart"/>
    <x v="2"/>
    <x v="0"/>
    <x v="9"/>
    <b v="1"/>
    <x v="3"/>
    <m/>
    <n v="875"/>
    <n v="900"/>
    <n v="0.85"/>
    <s v="unit"/>
    <x v="2"/>
    <x v="2"/>
  </r>
  <r>
    <s v="A209035510"/>
    <s v="#CALC!"/>
    <s v="#CALC!"/>
    <s v="#CALC!"/>
    <s v="#CALC!"/>
    <s v="apart"/>
    <x v="2"/>
    <x v="0"/>
    <x v="9"/>
    <b v="1"/>
    <x v="3"/>
    <m/>
    <n v="900"/>
    <n v="925"/>
    <n v="0.85"/>
    <s v="unit"/>
    <x v="2"/>
    <x v="2"/>
  </r>
  <r>
    <s v="A209035790"/>
    <s v="#CALC!"/>
    <s v="#CALC!"/>
    <s v="#CALC!"/>
    <s v="#CALC!"/>
    <s v="apart"/>
    <x v="2"/>
    <x v="0"/>
    <x v="9"/>
    <b v="1"/>
    <x v="3"/>
    <m/>
    <n v="2700"/>
    <n v="2800"/>
    <n v="7"/>
    <s v="unit"/>
    <x v="2"/>
    <x v="3"/>
  </r>
  <r>
    <s v="A209035800"/>
    <s v="#CALC!"/>
    <s v="#CALC!"/>
    <s v="#CALC!"/>
    <s v="#CALC!"/>
    <s v="apart"/>
    <x v="2"/>
    <x v="0"/>
    <x v="9"/>
    <b v="1"/>
    <x v="3"/>
    <m/>
    <n v="2800"/>
    <n v="2900"/>
    <n v="7"/>
    <s v="unit"/>
    <x v="2"/>
    <x v="3"/>
  </r>
  <r>
    <s v="A209035810"/>
    <s v="#CALC!"/>
    <s v="#CALC!"/>
    <s v="#CALC!"/>
    <s v="#CALC!"/>
    <s v="apart"/>
    <x v="2"/>
    <x v="0"/>
    <x v="9"/>
    <b v="1"/>
    <x v="3"/>
    <m/>
    <n v="2900"/>
    <n v="3000"/>
    <n v="7"/>
    <s v="unit"/>
    <x v="2"/>
    <x v="3"/>
  </r>
  <r>
    <s v="A209035820"/>
    <s v="Other Battery"/>
    <n v="0"/>
    <s v="Lithium Rechargeable"/>
    <s v="Possible I/P if between 3 &amp; 5"/>
    <s v="apart"/>
    <x v="2"/>
    <x v="0"/>
    <x v="9"/>
    <b v="1"/>
    <x v="0"/>
    <m/>
    <n v="3000"/>
    <n v="3100"/>
    <n v="7"/>
    <s v="unit"/>
    <x v="2"/>
    <x v="3"/>
  </r>
  <r>
    <s v="A209035830"/>
    <s v="Other Battery"/>
    <n v="0"/>
    <s v="Lithium Rechargeable"/>
    <s v="Possible I/P if between 3 &amp; 5"/>
    <s v="apart"/>
    <x v="2"/>
    <x v="0"/>
    <x v="9"/>
    <b v="1"/>
    <x v="0"/>
    <m/>
    <n v="3100"/>
    <n v="3200"/>
    <n v="7"/>
    <s v="unit"/>
    <x v="2"/>
    <x v="3"/>
  </r>
  <r>
    <s v="A209035840"/>
    <s v="Other Battery"/>
    <n v="0"/>
    <s v="Lithium Rechargeable"/>
    <s v="Possible I/P if between 3 &amp; 5"/>
    <s v="apart"/>
    <x v="2"/>
    <x v="0"/>
    <x v="9"/>
    <b v="1"/>
    <x v="0"/>
    <m/>
    <n v="3200"/>
    <n v="3300"/>
    <n v="7"/>
    <s v="unit"/>
    <x v="2"/>
    <x v="3"/>
  </r>
  <r>
    <s v="A209035850"/>
    <s v="Other Battery"/>
    <n v="0"/>
    <s v="Lithium Rechargeable"/>
    <s v="Possible I/P if between 3 &amp; 5"/>
    <s v="apart"/>
    <x v="2"/>
    <x v="0"/>
    <x v="9"/>
    <b v="1"/>
    <x v="0"/>
    <m/>
    <n v="3300"/>
    <n v="3400"/>
    <n v="7"/>
    <s v="unit"/>
    <x v="2"/>
    <x v="3"/>
  </r>
  <r>
    <s v="A209035860"/>
    <s v="Other Battery"/>
    <n v="0"/>
    <s v="Lithium Rechargeable"/>
    <s v="Possible I/P if between 3 &amp; 5"/>
    <s v="apart"/>
    <x v="2"/>
    <x v="0"/>
    <x v="9"/>
    <b v="1"/>
    <x v="0"/>
    <m/>
    <n v="3400"/>
    <n v="3500"/>
    <n v="7"/>
    <s v="unit"/>
    <x v="2"/>
    <x v="0"/>
  </r>
  <r>
    <s v="A209035870"/>
    <s v="Other Battery"/>
    <n v="0"/>
    <s v="Lithium Rechargeable"/>
    <s v="Possible I/P if between 3 &amp; 5"/>
    <s v="apart"/>
    <x v="2"/>
    <x v="0"/>
    <x v="9"/>
    <b v="1"/>
    <x v="0"/>
    <m/>
    <n v="3500"/>
    <n v="3600"/>
    <n v="7"/>
    <s v="unit"/>
    <x v="2"/>
    <x v="0"/>
  </r>
  <r>
    <s v="A209035880"/>
    <s v="Other Battery"/>
    <n v="0"/>
    <s v="Lithium Rechargeable"/>
    <s v="Possible I/P if between 3 &amp; 5"/>
    <s v="apart"/>
    <x v="2"/>
    <x v="0"/>
    <x v="9"/>
    <b v="1"/>
    <x v="0"/>
    <m/>
    <n v="3600"/>
    <n v="3700"/>
    <n v="7"/>
    <s v="unit"/>
    <x v="2"/>
    <x v="0"/>
  </r>
  <r>
    <s v="A210010010"/>
    <s v=""/>
    <s v=""/>
    <s v=""/>
    <s v=""/>
    <s v="apart"/>
    <x v="2"/>
    <x v="329"/>
    <x v="0"/>
    <b v="1"/>
    <x v="2"/>
    <m/>
    <n v="0.14000000000000001"/>
    <n v="0.2"/>
    <n v="5.2999999999999999E-2"/>
    <s v="unit"/>
    <x v="17"/>
    <x v="2"/>
  </r>
  <r>
    <s v="A210020000"/>
    <s v="Other Battery"/>
    <s v="Portable"/>
    <s v="Lithium Rechargeable"/>
    <n v="0"/>
    <s v="apart"/>
    <x v="2"/>
    <x v="0"/>
    <x v="0"/>
    <b v="1"/>
    <x v="2"/>
    <m/>
    <n v="0"/>
    <n v="50"/>
    <n v="5.7000000000000002E-2"/>
    <s v="unit"/>
    <x v="16"/>
    <x v="2"/>
  </r>
  <r>
    <s v="A210020010"/>
    <s v="Other Battery"/>
    <s v="Portable"/>
    <s v="Lithium Rechargeable"/>
    <n v="0"/>
    <s v="apart"/>
    <x v="2"/>
    <x v="0"/>
    <x v="0"/>
    <b v="1"/>
    <x v="2"/>
    <m/>
    <n v="50"/>
    <n v="100"/>
    <n v="5.7000000000000002E-2"/>
    <s v="unit"/>
    <x v="16"/>
    <x v="2"/>
  </r>
  <r>
    <s v="A210020020"/>
    <s v="Other Battery"/>
    <s v="Portable"/>
    <s v="Lithium Rechargeable"/>
    <n v="0"/>
    <s v="apart"/>
    <x v="2"/>
    <x v="0"/>
    <x v="0"/>
    <b v="1"/>
    <x v="2"/>
    <m/>
    <n v="100"/>
    <n v="150"/>
    <n v="5.7000000000000002E-2"/>
    <s v="unit"/>
    <x v="16"/>
    <x v="2"/>
  </r>
  <r>
    <s v="A210020030"/>
    <s v="Other Battery"/>
    <s v="Portable"/>
    <s v="Lithium Rechargeable"/>
    <n v="0"/>
    <s v="apart"/>
    <x v="2"/>
    <x v="0"/>
    <x v="0"/>
    <b v="1"/>
    <x v="2"/>
    <m/>
    <n v="150"/>
    <n v="200"/>
    <n v="0.2"/>
    <s v="unit"/>
    <x v="16"/>
    <x v="2"/>
  </r>
  <r>
    <s v="A210020040"/>
    <s v="Other Battery"/>
    <s v="Portable"/>
    <s v="Lithium Rechargeable"/>
    <n v="0"/>
    <s v="apart"/>
    <x v="2"/>
    <x v="0"/>
    <x v="0"/>
    <b v="1"/>
    <x v="2"/>
    <m/>
    <n v="250"/>
    <n v="300"/>
    <n v="0.2"/>
    <s v="unit"/>
    <x v="16"/>
    <x v="2"/>
  </r>
  <r>
    <s v="A210020050"/>
    <s v="Other Battery"/>
    <s v="Portable"/>
    <s v="Lithium Rechargeable"/>
    <n v="0"/>
    <s v="apart"/>
    <x v="2"/>
    <x v="0"/>
    <x v="0"/>
    <b v="1"/>
    <x v="2"/>
    <m/>
    <n v="300"/>
    <n v="350"/>
    <n v="0.2"/>
    <s v="unit"/>
    <x v="16"/>
    <x v="2"/>
  </r>
  <r>
    <s v="A210020770"/>
    <s v=""/>
    <s v=""/>
    <s v=""/>
    <s v=""/>
    <s v="apart"/>
    <x v="2"/>
    <x v="330"/>
    <x v="9"/>
    <b v="1"/>
    <x v="2"/>
    <m/>
    <n v="2"/>
    <n v="3"/>
    <n v="5.2999999999999999E-2"/>
    <s v="unit"/>
    <x v="17"/>
    <x v="2"/>
  </r>
  <r>
    <s v="A210035000"/>
    <s v="#CALC!"/>
    <s v="#CALC!"/>
    <s v="#CALC!"/>
    <s v="#CALC!"/>
    <s v="apart"/>
    <x v="2"/>
    <x v="0"/>
    <x v="0"/>
    <b v="1"/>
    <x v="3"/>
    <m/>
    <n v="0"/>
    <n v="5"/>
    <n v="5.7000000000000002E-2"/>
    <s v="unit"/>
    <x v="2"/>
    <x v="2"/>
  </r>
  <r>
    <s v="A210035010"/>
    <s v="#CALC!"/>
    <s v="#CALC!"/>
    <s v="#CALC!"/>
    <s v="#CALC!"/>
    <s v="apart"/>
    <x v="2"/>
    <x v="0"/>
    <x v="0"/>
    <b v="1"/>
    <x v="3"/>
    <m/>
    <n v="5"/>
    <n v="10"/>
    <n v="5.7000000000000002E-2"/>
    <s v="unit"/>
    <x v="2"/>
    <x v="2"/>
  </r>
  <r>
    <s v="A210035020"/>
    <s v="#CALC!"/>
    <s v="#CALC!"/>
    <s v="#CALC!"/>
    <s v="#CALC!"/>
    <s v="apart"/>
    <x v="2"/>
    <x v="0"/>
    <x v="0"/>
    <b v="1"/>
    <x v="3"/>
    <m/>
    <n v="10"/>
    <n v="15"/>
    <n v="5.7000000000000002E-2"/>
    <s v="unit"/>
    <x v="2"/>
    <x v="2"/>
  </r>
  <r>
    <s v="A210035030"/>
    <s v="#CALC!"/>
    <s v="#CALC!"/>
    <s v="#CALC!"/>
    <s v="#CALC!"/>
    <s v="apart"/>
    <x v="2"/>
    <x v="0"/>
    <x v="0"/>
    <b v="1"/>
    <x v="3"/>
    <m/>
    <n v="15"/>
    <n v="20"/>
    <n v="5.7000000000000002E-2"/>
    <s v="unit"/>
    <x v="2"/>
    <x v="2"/>
  </r>
  <r>
    <s v="A210035040"/>
    <s v="#CALC!"/>
    <s v="#CALC!"/>
    <s v="#CALC!"/>
    <s v="#CALC!"/>
    <s v="apart"/>
    <x v="2"/>
    <x v="0"/>
    <x v="0"/>
    <b v="1"/>
    <x v="3"/>
    <m/>
    <n v="20"/>
    <n v="30"/>
    <n v="5.7000000000000002E-2"/>
    <s v="unit"/>
    <x v="2"/>
    <x v="2"/>
  </r>
  <r>
    <s v="A210035050"/>
    <s v="#CALC!"/>
    <s v="#CALC!"/>
    <s v="#CALC!"/>
    <s v="#CALC!"/>
    <s v="apart"/>
    <x v="2"/>
    <x v="0"/>
    <x v="0"/>
    <b v="1"/>
    <x v="3"/>
    <m/>
    <n v="30"/>
    <n v="40"/>
    <n v="5.7000000000000002E-2"/>
    <s v="unit"/>
    <x v="2"/>
    <x v="2"/>
  </r>
  <r>
    <s v="A210035060"/>
    <s v="#CALC!"/>
    <s v="#CALC!"/>
    <s v="#CALC!"/>
    <s v="#CALC!"/>
    <s v="apart"/>
    <x v="2"/>
    <x v="0"/>
    <x v="0"/>
    <b v="1"/>
    <x v="3"/>
    <m/>
    <n v="40"/>
    <n v="50"/>
    <n v="5.7000000000000002E-2"/>
    <s v="unit"/>
    <x v="2"/>
    <x v="2"/>
  </r>
  <r>
    <s v="A210035070"/>
    <s v="#CALC!"/>
    <s v="#CALC!"/>
    <s v="#CALC!"/>
    <s v="#CALC!"/>
    <s v="apart"/>
    <x v="2"/>
    <x v="0"/>
    <x v="0"/>
    <b v="1"/>
    <x v="3"/>
    <m/>
    <n v="50"/>
    <n v="60"/>
    <n v="5.7000000000000002E-2"/>
    <s v="unit"/>
    <x v="2"/>
    <x v="2"/>
  </r>
  <r>
    <s v="A210035080"/>
    <s v="#CALC!"/>
    <s v="#CALC!"/>
    <s v="#CALC!"/>
    <s v="#CALC!"/>
    <s v="apart"/>
    <x v="2"/>
    <x v="0"/>
    <x v="0"/>
    <b v="1"/>
    <x v="3"/>
    <m/>
    <n v="60"/>
    <n v="70"/>
    <n v="5.7000000000000002E-2"/>
    <s v="unit"/>
    <x v="2"/>
    <x v="2"/>
  </r>
  <r>
    <s v="A210035090"/>
    <s v="#CALC!"/>
    <s v="#CALC!"/>
    <s v="#CALC!"/>
    <s v="#CALC!"/>
    <s v="apart"/>
    <x v="2"/>
    <x v="0"/>
    <x v="0"/>
    <b v="1"/>
    <x v="3"/>
    <m/>
    <n v="70"/>
    <n v="80"/>
    <n v="5.7000000000000002E-2"/>
    <s v="unit"/>
    <x v="2"/>
    <x v="2"/>
  </r>
  <r>
    <s v="A210035100"/>
    <s v="#CALC!"/>
    <s v="#CALC!"/>
    <s v="#CALC!"/>
    <s v="#CALC!"/>
    <s v="apart"/>
    <x v="2"/>
    <x v="0"/>
    <x v="0"/>
    <b v="1"/>
    <x v="3"/>
    <m/>
    <n v="80"/>
    <n v="90"/>
    <n v="5.7000000000000002E-2"/>
    <s v="unit"/>
    <x v="2"/>
    <x v="2"/>
  </r>
  <r>
    <s v="A210035110"/>
    <s v="#CALC!"/>
    <s v="#CALC!"/>
    <s v="#CALC!"/>
    <s v="#CALC!"/>
    <s v="apart"/>
    <x v="2"/>
    <x v="0"/>
    <x v="0"/>
    <b v="1"/>
    <x v="3"/>
    <m/>
    <n v="90"/>
    <n v="100"/>
    <n v="5.7000000000000002E-2"/>
    <s v="unit"/>
    <x v="2"/>
    <x v="2"/>
  </r>
  <r>
    <s v="A210035120"/>
    <s v="#CALC!"/>
    <s v="#CALC!"/>
    <s v="#CALC!"/>
    <s v="#CALC!"/>
    <s v="apart"/>
    <x v="2"/>
    <x v="0"/>
    <x v="0"/>
    <b v="1"/>
    <x v="3"/>
    <m/>
    <n v="100"/>
    <n v="110"/>
    <n v="5.7000000000000002E-2"/>
    <s v="unit"/>
    <x v="2"/>
    <x v="2"/>
  </r>
  <r>
    <s v="A210035130"/>
    <s v="#CALC!"/>
    <s v="#CALC!"/>
    <s v="#CALC!"/>
    <s v="#CALC!"/>
    <s v="apart"/>
    <x v="2"/>
    <x v="0"/>
    <x v="0"/>
    <b v="1"/>
    <x v="3"/>
    <m/>
    <n v="110"/>
    <n v="120"/>
    <n v="5.7000000000000002E-2"/>
    <s v="unit"/>
    <x v="2"/>
    <x v="2"/>
  </r>
  <r>
    <s v="A210035135"/>
    <s v="#CALC!"/>
    <s v="#CALC!"/>
    <s v="#CALC!"/>
    <s v="#CALC!"/>
    <s v="apart"/>
    <x v="2"/>
    <x v="0"/>
    <x v="0"/>
    <b v="1"/>
    <x v="3"/>
    <m/>
    <n v="120"/>
    <n v="130"/>
    <n v="5.7000000000000002E-2"/>
    <s v="unit"/>
    <x v="2"/>
    <x v="2"/>
  </r>
  <r>
    <s v="A210035140"/>
    <s v="#CALC!"/>
    <s v="#CALC!"/>
    <s v="#CALC!"/>
    <s v="#CALC!"/>
    <s v="apart"/>
    <x v="2"/>
    <x v="0"/>
    <x v="0"/>
    <b v="1"/>
    <x v="3"/>
    <m/>
    <n v="130"/>
    <n v="140"/>
    <n v="5.7000000000000002E-2"/>
    <s v="unit"/>
    <x v="2"/>
    <x v="2"/>
  </r>
  <r>
    <s v="A210035150"/>
    <s v="#CALC!"/>
    <s v="#CALC!"/>
    <s v="#CALC!"/>
    <s v="#CALC!"/>
    <s v="apart"/>
    <x v="2"/>
    <x v="0"/>
    <x v="0"/>
    <b v="1"/>
    <x v="3"/>
    <m/>
    <n v="140"/>
    <n v="150"/>
    <n v="5.7000000000000002E-2"/>
    <s v="unit"/>
    <x v="2"/>
    <x v="2"/>
  </r>
  <r>
    <s v="A210035160"/>
    <s v="#CALC!"/>
    <s v="#CALC!"/>
    <s v="#CALC!"/>
    <s v="#CALC!"/>
    <s v="apart"/>
    <x v="2"/>
    <x v="0"/>
    <x v="0"/>
    <b v="1"/>
    <x v="3"/>
    <m/>
    <n v="150"/>
    <n v="160"/>
    <n v="0.2"/>
    <s v="unit"/>
    <x v="2"/>
    <x v="2"/>
  </r>
  <r>
    <s v="A210035170"/>
    <s v="#CALC!"/>
    <s v="#CALC!"/>
    <s v="#CALC!"/>
    <s v="#CALC!"/>
    <s v="apart"/>
    <x v="2"/>
    <x v="0"/>
    <x v="0"/>
    <b v="1"/>
    <x v="3"/>
    <m/>
    <n v="160"/>
    <n v="170"/>
    <n v="0.2"/>
    <s v="unit"/>
    <x v="2"/>
    <x v="2"/>
  </r>
  <r>
    <s v="A210035180"/>
    <s v="#CALC!"/>
    <s v="#CALC!"/>
    <s v="#CALC!"/>
    <s v="#CALC!"/>
    <s v="apart"/>
    <x v="2"/>
    <x v="0"/>
    <x v="0"/>
    <b v="1"/>
    <x v="3"/>
    <m/>
    <n v="170"/>
    <n v="180"/>
    <n v="0.2"/>
    <s v="unit"/>
    <x v="2"/>
    <x v="2"/>
  </r>
  <r>
    <s v="A210035190"/>
    <s v="#CALC!"/>
    <s v="#CALC!"/>
    <s v="#CALC!"/>
    <s v="#CALC!"/>
    <s v="apart"/>
    <x v="2"/>
    <x v="0"/>
    <x v="0"/>
    <b v="1"/>
    <x v="3"/>
    <m/>
    <n v="180"/>
    <n v="190"/>
    <n v="0.2"/>
    <s v="unit"/>
    <x v="2"/>
    <x v="2"/>
  </r>
  <r>
    <s v="A210035200"/>
    <s v="#CALC!"/>
    <s v="#CALC!"/>
    <s v="#CALC!"/>
    <s v="#CALC!"/>
    <s v="apart"/>
    <x v="2"/>
    <x v="0"/>
    <x v="0"/>
    <b v="1"/>
    <x v="3"/>
    <m/>
    <n v="190"/>
    <n v="200"/>
    <n v="0.2"/>
    <s v="unit"/>
    <x v="2"/>
    <x v="2"/>
  </r>
  <r>
    <s v="A210035210"/>
    <s v="#CALC!"/>
    <s v="#CALC!"/>
    <s v="#CALC!"/>
    <s v="#CALC!"/>
    <s v="apart"/>
    <x v="2"/>
    <x v="0"/>
    <x v="0"/>
    <b v="1"/>
    <x v="3"/>
    <m/>
    <n v="200"/>
    <n v="220"/>
    <n v="0.2"/>
    <s v="unit"/>
    <x v="2"/>
    <x v="2"/>
  </r>
  <r>
    <s v="A210035220"/>
    <s v="#CALC!"/>
    <s v="#CALC!"/>
    <s v="#CALC!"/>
    <s v="#CALC!"/>
    <s v="apart"/>
    <x v="2"/>
    <x v="0"/>
    <x v="0"/>
    <b v="1"/>
    <x v="3"/>
    <m/>
    <n v="220"/>
    <n v="240"/>
    <n v="0.2"/>
    <s v="unit"/>
    <x v="2"/>
    <x v="2"/>
  </r>
  <r>
    <s v="A210035230"/>
    <s v="#CALC!"/>
    <s v="#CALC!"/>
    <s v="#CALC!"/>
    <s v="#CALC!"/>
    <s v="apart"/>
    <x v="2"/>
    <x v="0"/>
    <x v="0"/>
    <b v="1"/>
    <x v="3"/>
    <m/>
    <n v="240"/>
    <n v="260"/>
    <n v="0.2"/>
    <s v="unit"/>
    <x v="2"/>
    <x v="2"/>
  </r>
  <r>
    <s v="A210035240"/>
    <s v="#CALC!"/>
    <s v="#CALC!"/>
    <s v="#CALC!"/>
    <s v="#CALC!"/>
    <s v="apart"/>
    <x v="2"/>
    <x v="0"/>
    <x v="0"/>
    <b v="1"/>
    <x v="3"/>
    <m/>
    <n v="260"/>
    <n v="280"/>
    <n v="0.2"/>
    <s v="unit"/>
    <x v="2"/>
    <x v="2"/>
  </r>
  <r>
    <s v="A210035250"/>
    <s v="#CALC!"/>
    <s v="#CALC!"/>
    <s v="#CALC!"/>
    <s v="#CALC!"/>
    <s v="apart"/>
    <x v="2"/>
    <x v="0"/>
    <x v="0"/>
    <b v="1"/>
    <x v="3"/>
    <m/>
    <n v="280"/>
    <n v="300"/>
    <n v="0.2"/>
    <s v="unit"/>
    <x v="2"/>
    <x v="2"/>
  </r>
  <r>
    <s v="A210035260"/>
    <s v="#CALC!"/>
    <s v="#CALC!"/>
    <s v="#CALC!"/>
    <s v="#CALC!"/>
    <s v="apart"/>
    <x v="2"/>
    <x v="0"/>
    <x v="0"/>
    <b v="1"/>
    <x v="3"/>
    <m/>
    <n v="300"/>
    <n v="320"/>
    <n v="0.2"/>
    <s v="unit"/>
    <x v="2"/>
    <x v="2"/>
  </r>
  <r>
    <s v="A210035270"/>
    <s v="#CALC!"/>
    <s v="#CALC!"/>
    <s v="#CALC!"/>
    <s v="#CALC!"/>
    <s v="apart"/>
    <x v="2"/>
    <x v="0"/>
    <x v="0"/>
    <b v="1"/>
    <x v="3"/>
    <m/>
    <n v="320"/>
    <n v="340"/>
    <n v="0.2"/>
    <s v="unit"/>
    <x v="2"/>
    <x v="2"/>
  </r>
  <r>
    <s v="A210035280"/>
    <s v="#CALC!"/>
    <s v="#CALC!"/>
    <s v="#CALC!"/>
    <s v="#CALC!"/>
    <s v="apart"/>
    <x v="2"/>
    <x v="0"/>
    <x v="0"/>
    <b v="1"/>
    <x v="3"/>
    <m/>
    <n v="340"/>
    <n v="360"/>
    <n v="0.2"/>
    <s v="unit"/>
    <x v="2"/>
    <x v="2"/>
  </r>
  <r>
    <s v="A210035290"/>
    <s v="#CALC!"/>
    <s v="#CALC!"/>
    <s v="#CALC!"/>
    <s v="#CALC!"/>
    <s v="apart"/>
    <x v="2"/>
    <x v="0"/>
    <x v="0"/>
    <b v="1"/>
    <x v="3"/>
    <m/>
    <n v="360"/>
    <n v="380"/>
    <n v="0.2"/>
    <s v="unit"/>
    <x v="2"/>
    <x v="2"/>
  </r>
  <r>
    <s v="A210035300"/>
    <s v="#CALC!"/>
    <s v="#CALC!"/>
    <s v="#CALC!"/>
    <s v="#CALC!"/>
    <s v="apart"/>
    <x v="2"/>
    <x v="0"/>
    <x v="0"/>
    <b v="1"/>
    <x v="3"/>
    <m/>
    <n v="380"/>
    <n v="400"/>
    <n v="0.2"/>
    <s v="unit"/>
    <x v="2"/>
    <x v="2"/>
  </r>
  <r>
    <s v="A210035310"/>
    <s v="#CALC!"/>
    <s v="#CALC!"/>
    <s v="#CALC!"/>
    <s v="#CALC!"/>
    <s v="apart"/>
    <x v="2"/>
    <x v="0"/>
    <x v="0"/>
    <b v="1"/>
    <x v="3"/>
    <m/>
    <n v="400"/>
    <n v="425"/>
    <n v="0.2"/>
    <s v="unit"/>
    <x v="2"/>
    <x v="2"/>
  </r>
  <r>
    <s v="A210035320"/>
    <s v="#CALC!"/>
    <s v="#CALC!"/>
    <s v="#CALC!"/>
    <s v="#CALC!"/>
    <s v="apart"/>
    <x v="2"/>
    <x v="0"/>
    <x v="0"/>
    <b v="1"/>
    <x v="3"/>
    <m/>
    <n v="425"/>
    <n v="450"/>
    <n v="0.2"/>
    <s v="unit"/>
    <x v="2"/>
    <x v="2"/>
  </r>
  <r>
    <s v="A210035330"/>
    <s v="#CALC!"/>
    <s v="#CALC!"/>
    <s v="#CALC!"/>
    <s v="#CALC!"/>
    <s v="apart"/>
    <x v="2"/>
    <x v="0"/>
    <x v="0"/>
    <b v="1"/>
    <x v="3"/>
    <m/>
    <n v="450"/>
    <n v="475"/>
    <n v="0.2"/>
    <s v="unit"/>
    <x v="2"/>
    <x v="2"/>
  </r>
  <r>
    <s v="A210035340"/>
    <s v="#CALC!"/>
    <s v="#CALC!"/>
    <s v="#CALC!"/>
    <s v="#CALC!"/>
    <s v="apart"/>
    <x v="2"/>
    <x v="0"/>
    <x v="0"/>
    <b v="1"/>
    <x v="3"/>
    <m/>
    <n v="475"/>
    <n v="500"/>
    <n v="0.2"/>
    <s v="unit"/>
    <x v="2"/>
    <x v="2"/>
  </r>
  <r>
    <s v="A210035350"/>
    <s v="#CALC!"/>
    <s v="#CALC!"/>
    <s v="#CALC!"/>
    <s v="#CALC!"/>
    <s v="apart"/>
    <x v="2"/>
    <x v="0"/>
    <x v="0"/>
    <b v="1"/>
    <x v="3"/>
    <m/>
    <n v="500"/>
    <n v="525"/>
    <n v="0.85"/>
    <s v="unit"/>
    <x v="2"/>
    <x v="2"/>
  </r>
  <r>
    <s v="A210035360"/>
    <s v="#CALC!"/>
    <s v="#CALC!"/>
    <s v="#CALC!"/>
    <s v="#CALC!"/>
    <s v="apart"/>
    <x v="2"/>
    <x v="0"/>
    <x v="0"/>
    <b v="1"/>
    <x v="3"/>
    <m/>
    <n v="525"/>
    <n v="550"/>
    <n v="0.85"/>
    <s v="unit"/>
    <x v="2"/>
    <x v="2"/>
  </r>
  <r>
    <s v="A210035370"/>
    <s v="#CALC!"/>
    <s v="#CALC!"/>
    <s v="#CALC!"/>
    <s v="#CALC!"/>
    <s v="apart"/>
    <x v="2"/>
    <x v="0"/>
    <x v="0"/>
    <b v="1"/>
    <x v="3"/>
    <m/>
    <n v="550"/>
    <n v="575"/>
    <n v="0.85"/>
    <s v="unit"/>
    <x v="2"/>
    <x v="2"/>
  </r>
  <r>
    <s v="A210035380"/>
    <s v="#CALC!"/>
    <s v="#CALC!"/>
    <s v="#CALC!"/>
    <s v="#CALC!"/>
    <s v="apart"/>
    <x v="2"/>
    <x v="0"/>
    <x v="0"/>
    <b v="1"/>
    <x v="3"/>
    <m/>
    <n v="575"/>
    <n v="600"/>
    <n v="0.85"/>
    <s v="unit"/>
    <x v="2"/>
    <x v="2"/>
  </r>
  <r>
    <s v="A210035390"/>
    <s v="#CALC!"/>
    <s v="#CALC!"/>
    <s v="#CALC!"/>
    <s v="#CALC!"/>
    <s v="apart"/>
    <x v="2"/>
    <x v="0"/>
    <x v="0"/>
    <b v="1"/>
    <x v="3"/>
    <m/>
    <n v="600"/>
    <n v="625"/>
    <n v="0.85"/>
    <s v="unit"/>
    <x v="2"/>
    <x v="2"/>
  </r>
  <r>
    <s v="A210035400"/>
    <s v="#CALC!"/>
    <s v="#CALC!"/>
    <s v="#CALC!"/>
    <s v="#CALC!"/>
    <s v="apart"/>
    <x v="2"/>
    <x v="0"/>
    <x v="0"/>
    <b v="1"/>
    <x v="3"/>
    <m/>
    <n v="625"/>
    <n v="650"/>
    <n v="0.85"/>
    <s v="unit"/>
    <x v="2"/>
    <x v="2"/>
  </r>
  <r>
    <s v="A210035410"/>
    <s v="#CALC!"/>
    <s v="#CALC!"/>
    <s v="#CALC!"/>
    <s v="#CALC!"/>
    <s v="apart"/>
    <x v="2"/>
    <x v="0"/>
    <x v="0"/>
    <b v="1"/>
    <x v="3"/>
    <m/>
    <n v="650"/>
    <n v="675"/>
    <n v="0.85"/>
    <s v="unit"/>
    <x v="2"/>
    <x v="2"/>
  </r>
  <r>
    <s v="A210035420"/>
    <s v="#CALC!"/>
    <s v="#CALC!"/>
    <s v="#CALC!"/>
    <s v="#CALC!"/>
    <s v="apart"/>
    <x v="2"/>
    <x v="0"/>
    <x v="0"/>
    <b v="1"/>
    <x v="3"/>
    <m/>
    <n v="675"/>
    <n v="700"/>
    <n v="0.85"/>
    <s v="unit"/>
    <x v="2"/>
    <x v="2"/>
  </r>
  <r>
    <s v="A210035430"/>
    <s v="#CALC!"/>
    <s v="#CALC!"/>
    <s v="#CALC!"/>
    <s v="#CALC!"/>
    <s v="apart"/>
    <x v="2"/>
    <x v="0"/>
    <x v="0"/>
    <b v="1"/>
    <x v="3"/>
    <m/>
    <n v="700"/>
    <n v="725"/>
    <n v="0.85"/>
    <s v="unit"/>
    <x v="2"/>
    <x v="2"/>
  </r>
  <r>
    <s v="A210035440"/>
    <s v="#CALC!"/>
    <s v="#CALC!"/>
    <s v="#CALC!"/>
    <s v="#CALC!"/>
    <s v="apart"/>
    <x v="2"/>
    <x v="0"/>
    <x v="0"/>
    <b v="1"/>
    <x v="3"/>
    <m/>
    <n v="725"/>
    <n v="750"/>
    <n v="0.85"/>
    <s v="unit"/>
    <x v="2"/>
    <x v="2"/>
  </r>
  <r>
    <s v="A210035450"/>
    <s v="#CALC!"/>
    <s v="#CALC!"/>
    <s v="#CALC!"/>
    <s v="#CALC!"/>
    <s v="apart"/>
    <x v="2"/>
    <x v="0"/>
    <x v="0"/>
    <b v="1"/>
    <x v="3"/>
    <m/>
    <n v="750"/>
    <n v="775"/>
    <n v="0.85"/>
    <s v="unit"/>
    <x v="2"/>
    <x v="2"/>
  </r>
  <r>
    <s v="A210035460"/>
    <s v="#CALC!"/>
    <s v="#CALC!"/>
    <s v="#CALC!"/>
    <s v="#CALC!"/>
    <s v="apart"/>
    <x v="2"/>
    <x v="0"/>
    <x v="0"/>
    <b v="1"/>
    <x v="3"/>
    <m/>
    <n v="775"/>
    <n v="800"/>
    <n v="0.85"/>
    <s v="unit"/>
    <x v="2"/>
    <x v="2"/>
  </r>
  <r>
    <s v="A210035470"/>
    <s v="#CALC!"/>
    <s v="#CALC!"/>
    <s v="#CALC!"/>
    <s v="#CALC!"/>
    <s v="apart"/>
    <x v="2"/>
    <x v="0"/>
    <x v="0"/>
    <b v="1"/>
    <x v="3"/>
    <m/>
    <n v="800"/>
    <n v="825"/>
    <n v="0.85"/>
    <s v="unit"/>
    <x v="2"/>
    <x v="2"/>
  </r>
  <r>
    <s v="A210035480"/>
    <s v="#CALC!"/>
    <s v="#CALC!"/>
    <s v="#CALC!"/>
    <s v="#CALC!"/>
    <s v="apart"/>
    <x v="2"/>
    <x v="0"/>
    <x v="0"/>
    <b v="1"/>
    <x v="3"/>
    <m/>
    <n v="825"/>
    <n v="850"/>
    <n v="0.85"/>
    <s v="unit"/>
    <x v="2"/>
    <x v="2"/>
  </r>
  <r>
    <s v="A210035490"/>
    <s v="#CALC!"/>
    <s v="#CALC!"/>
    <s v="#CALC!"/>
    <s v="#CALC!"/>
    <s v="apart"/>
    <x v="2"/>
    <x v="0"/>
    <x v="0"/>
    <b v="1"/>
    <x v="3"/>
    <m/>
    <n v="850"/>
    <n v="875"/>
    <n v="0.85"/>
    <s v="unit"/>
    <x v="2"/>
    <x v="2"/>
  </r>
  <r>
    <s v="A210035500"/>
    <s v="#CALC!"/>
    <s v="#CALC!"/>
    <s v="#CALC!"/>
    <s v="#CALC!"/>
    <s v="apart"/>
    <x v="2"/>
    <x v="0"/>
    <x v="0"/>
    <b v="1"/>
    <x v="3"/>
    <m/>
    <n v="875"/>
    <n v="900"/>
    <n v="0.85"/>
    <s v="unit"/>
    <x v="2"/>
    <x v="2"/>
  </r>
  <r>
    <s v="A210035510"/>
    <s v="#CALC!"/>
    <s v="#CALC!"/>
    <s v="#CALC!"/>
    <s v="#CALC!"/>
    <s v="apart"/>
    <x v="2"/>
    <x v="0"/>
    <x v="0"/>
    <b v="1"/>
    <x v="3"/>
    <m/>
    <n v="900"/>
    <n v="925"/>
    <n v="0.85"/>
    <s v="unit"/>
    <x v="2"/>
    <x v="2"/>
  </r>
  <r>
    <s v="A210035520"/>
    <s v="#CALC!"/>
    <s v="#CALC!"/>
    <s v="#CALC!"/>
    <s v="#CALC!"/>
    <s v="apart"/>
    <x v="2"/>
    <x v="0"/>
    <x v="0"/>
    <b v="1"/>
    <x v="3"/>
    <m/>
    <n v="925"/>
    <n v="950"/>
    <n v="0.85"/>
    <s v="unit"/>
    <x v="2"/>
    <x v="2"/>
  </r>
  <r>
    <s v="A210035530"/>
    <s v="#CALC!"/>
    <s v="#CALC!"/>
    <s v="#CALC!"/>
    <s v="#CALC!"/>
    <s v="apart"/>
    <x v="2"/>
    <x v="0"/>
    <x v="0"/>
    <b v="1"/>
    <x v="3"/>
    <m/>
    <n v="950"/>
    <n v="975"/>
    <n v="0.85"/>
    <s v="unit"/>
    <x v="2"/>
    <x v="2"/>
  </r>
  <r>
    <s v="A210035540"/>
    <s v="#CALC!"/>
    <s v="#CALC!"/>
    <s v="#CALC!"/>
    <s v="#CALC!"/>
    <s v="apart"/>
    <x v="2"/>
    <x v="0"/>
    <x v="0"/>
    <b v="1"/>
    <x v="3"/>
    <m/>
    <n v="975"/>
    <n v="1000"/>
    <n v="0.85"/>
    <s v="unit"/>
    <x v="2"/>
    <x v="2"/>
  </r>
  <r>
    <s v="A210035550"/>
    <s v="#CALC!"/>
    <s v="#CALC!"/>
    <s v="#CALC!"/>
    <s v="#CALC!"/>
    <s v="apart"/>
    <x v="2"/>
    <x v="0"/>
    <x v="0"/>
    <b v="1"/>
    <x v="3"/>
    <m/>
    <n v="1000"/>
    <n v="1025"/>
    <n v="0.85"/>
    <s v="unit"/>
    <x v="2"/>
    <x v="2"/>
  </r>
  <r>
    <s v="A210035560"/>
    <s v="#CALC!"/>
    <s v="#CALC!"/>
    <s v="#CALC!"/>
    <s v="#CALC!"/>
    <s v="apart"/>
    <x v="2"/>
    <x v="0"/>
    <x v="0"/>
    <b v="1"/>
    <x v="3"/>
    <m/>
    <n v="1025"/>
    <n v="1050"/>
    <n v="0.85"/>
    <s v="unit"/>
    <x v="2"/>
    <x v="2"/>
  </r>
  <r>
    <s v="A210035570"/>
    <s v="#CALC!"/>
    <s v="#CALC!"/>
    <s v="#CALC!"/>
    <s v="#CALC!"/>
    <s v="apart"/>
    <x v="2"/>
    <x v="0"/>
    <x v="0"/>
    <b v="1"/>
    <x v="3"/>
    <m/>
    <n v="1050"/>
    <n v="1075"/>
    <n v="0.85"/>
    <s v="unit"/>
    <x v="2"/>
    <x v="2"/>
  </r>
  <r>
    <s v="A210035580"/>
    <s v="#CALC!"/>
    <s v="#CALC!"/>
    <s v="#CALC!"/>
    <s v="#CALC!"/>
    <s v="apart"/>
    <x v="2"/>
    <x v="0"/>
    <x v="0"/>
    <b v="1"/>
    <x v="3"/>
    <m/>
    <n v="1075"/>
    <n v="1100"/>
    <n v="0.85"/>
    <s v="unit"/>
    <x v="2"/>
    <x v="2"/>
  </r>
  <r>
    <s v="A210035590"/>
    <s v="#CALC!"/>
    <s v="#CALC!"/>
    <s v="#CALC!"/>
    <s v="#CALC!"/>
    <s v="apart"/>
    <x v="2"/>
    <x v="0"/>
    <x v="0"/>
    <b v="1"/>
    <x v="3"/>
    <m/>
    <n v="1100"/>
    <n v="1150"/>
    <n v="0.85"/>
    <s v="unit"/>
    <x v="2"/>
    <x v="2"/>
  </r>
  <r>
    <s v="A210035600"/>
    <s v="#CALC!"/>
    <s v="#CALC!"/>
    <s v="#CALC!"/>
    <s v="#CALC!"/>
    <s v="apart"/>
    <x v="2"/>
    <x v="0"/>
    <x v="0"/>
    <b v="1"/>
    <x v="3"/>
    <m/>
    <n v="1150"/>
    <n v="1200"/>
    <n v="0.85"/>
    <s v="unit"/>
    <x v="2"/>
    <x v="2"/>
  </r>
  <r>
    <s v="A210035610"/>
    <s v="#CALC!"/>
    <s v="#CALC!"/>
    <s v="#CALC!"/>
    <s v="#CALC!"/>
    <s v="apart"/>
    <x v="2"/>
    <x v="0"/>
    <x v="0"/>
    <b v="1"/>
    <x v="3"/>
    <m/>
    <n v="1200"/>
    <n v="1250"/>
    <n v="0.85"/>
    <s v="unit"/>
    <x v="2"/>
    <x v="2"/>
  </r>
  <r>
    <s v="A210035620"/>
    <s v="#CALC!"/>
    <s v="#CALC!"/>
    <s v="#CALC!"/>
    <s v="#CALC!"/>
    <s v="apart"/>
    <x v="2"/>
    <x v="0"/>
    <x v="0"/>
    <b v="1"/>
    <x v="3"/>
    <m/>
    <n v="1250"/>
    <n v="1300"/>
    <n v="0.85"/>
    <s v="unit"/>
    <x v="2"/>
    <x v="2"/>
  </r>
  <r>
    <s v="A210035630"/>
    <s v="#CALC!"/>
    <s v="#CALC!"/>
    <s v="#CALC!"/>
    <s v="#CALC!"/>
    <s v="apart"/>
    <x v="2"/>
    <x v="0"/>
    <x v="0"/>
    <b v="1"/>
    <x v="3"/>
    <m/>
    <n v="1300"/>
    <n v="1350"/>
    <n v="0.85"/>
    <s v="unit"/>
    <x v="2"/>
    <x v="2"/>
  </r>
  <r>
    <s v="A210035640"/>
    <s v="#CALC!"/>
    <s v="#CALC!"/>
    <s v="#CALC!"/>
    <s v="#CALC!"/>
    <s v="apart"/>
    <x v="2"/>
    <x v="0"/>
    <x v="0"/>
    <b v="1"/>
    <x v="3"/>
    <m/>
    <n v="1350"/>
    <n v="1400"/>
    <n v="0.85"/>
    <s v="unit"/>
    <x v="2"/>
    <x v="2"/>
  </r>
  <r>
    <s v="A210035650"/>
    <s v="#CALC!"/>
    <s v="#CALC!"/>
    <s v="#CALC!"/>
    <s v="#CALC!"/>
    <s v="apart"/>
    <x v="2"/>
    <x v="0"/>
    <x v="0"/>
    <b v="1"/>
    <x v="3"/>
    <m/>
    <n v="1400"/>
    <n v="1450"/>
    <n v="0.85"/>
    <s v="unit"/>
    <x v="2"/>
    <x v="2"/>
  </r>
  <r>
    <s v="A210035660"/>
    <s v="#CALC!"/>
    <s v="#CALC!"/>
    <s v="#CALC!"/>
    <s v="#CALC!"/>
    <s v="apart"/>
    <x v="2"/>
    <x v="0"/>
    <x v="0"/>
    <b v="1"/>
    <x v="3"/>
    <m/>
    <n v="1450"/>
    <n v="1500"/>
    <n v="0.85"/>
    <s v="unit"/>
    <x v="2"/>
    <x v="2"/>
  </r>
  <r>
    <s v="A210035670"/>
    <s v="#CALC!"/>
    <s v="#CALC!"/>
    <s v="#CALC!"/>
    <s v="#CALC!"/>
    <s v="apart"/>
    <x v="2"/>
    <x v="0"/>
    <x v="0"/>
    <b v="1"/>
    <x v="3"/>
    <m/>
    <n v="1500"/>
    <n v="1600"/>
    <n v="0.85"/>
    <s v="unit"/>
    <x v="2"/>
    <x v="2"/>
  </r>
  <r>
    <s v="A210035680"/>
    <s v="#CALC!"/>
    <s v="#CALC!"/>
    <s v="#CALC!"/>
    <s v="#CALC!"/>
    <s v="apart"/>
    <x v="2"/>
    <x v="0"/>
    <x v="0"/>
    <b v="1"/>
    <x v="3"/>
    <m/>
    <n v="1600"/>
    <n v="1700"/>
    <n v="0.85"/>
    <s v="unit"/>
    <x v="2"/>
    <x v="2"/>
  </r>
  <r>
    <s v="A210035690"/>
    <s v="#CALC!"/>
    <s v="#CALC!"/>
    <s v="#CALC!"/>
    <s v="#CALC!"/>
    <s v="apart"/>
    <x v="2"/>
    <x v="0"/>
    <x v="0"/>
    <b v="1"/>
    <x v="3"/>
    <m/>
    <n v="1700"/>
    <n v="1800"/>
    <n v="0.85"/>
    <s v="unit"/>
    <x v="2"/>
    <x v="2"/>
  </r>
  <r>
    <s v="A210035700"/>
    <s v="#CALC!"/>
    <s v="#CALC!"/>
    <s v="#CALC!"/>
    <s v="#CALC!"/>
    <s v="apart"/>
    <x v="2"/>
    <x v="0"/>
    <x v="0"/>
    <b v="1"/>
    <x v="3"/>
    <m/>
    <n v="1800"/>
    <n v="1900"/>
    <n v="0.85"/>
    <s v="unit"/>
    <x v="2"/>
    <x v="2"/>
  </r>
  <r>
    <s v="A210035710"/>
    <s v="#CALC!"/>
    <s v="#CALC!"/>
    <s v="#CALC!"/>
    <s v="#CALC!"/>
    <s v="apart"/>
    <x v="2"/>
    <x v="0"/>
    <x v="0"/>
    <b v="1"/>
    <x v="3"/>
    <m/>
    <n v="1900"/>
    <n v="2000"/>
    <n v="0.85"/>
    <s v="unit"/>
    <x v="2"/>
    <x v="2"/>
  </r>
  <r>
    <s v="A210035720"/>
    <s v="#CALC!"/>
    <s v="#CALC!"/>
    <s v="#CALC!"/>
    <s v="#CALC!"/>
    <s v="apart"/>
    <x v="2"/>
    <x v="0"/>
    <x v="0"/>
    <b v="1"/>
    <x v="3"/>
    <m/>
    <n v="2000"/>
    <n v="2100"/>
    <n v="7"/>
    <s v="unit"/>
    <x v="2"/>
    <x v="2"/>
  </r>
  <r>
    <s v="A210035730"/>
    <s v="#CALC!"/>
    <s v="#CALC!"/>
    <s v="#CALC!"/>
    <s v="#CALC!"/>
    <s v="apart"/>
    <x v="2"/>
    <x v="0"/>
    <x v="0"/>
    <b v="1"/>
    <x v="3"/>
    <m/>
    <n v="2100"/>
    <n v="2200"/>
    <n v="7"/>
    <s v="unit"/>
    <x v="2"/>
    <x v="2"/>
  </r>
  <r>
    <s v="A210035740"/>
    <s v="#CALC!"/>
    <s v="#CALC!"/>
    <s v="#CALC!"/>
    <s v="#CALC!"/>
    <s v="apart"/>
    <x v="2"/>
    <x v="0"/>
    <x v="0"/>
    <b v="1"/>
    <x v="3"/>
    <m/>
    <n v="2200"/>
    <n v="2300"/>
    <n v="7"/>
    <s v="unit"/>
    <x v="2"/>
    <x v="2"/>
  </r>
  <r>
    <s v="A210035750"/>
    <s v="#CALC!"/>
    <s v="#CALC!"/>
    <s v="#CALC!"/>
    <s v="#CALC!"/>
    <s v="apart"/>
    <x v="2"/>
    <x v="0"/>
    <x v="0"/>
    <b v="1"/>
    <x v="3"/>
    <m/>
    <n v="2300"/>
    <n v="2400"/>
    <n v="7"/>
    <s v="unit"/>
    <x v="2"/>
    <x v="2"/>
  </r>
  <r>
    <s v="A210035760"/>
    <s v="#CALC!"/>
    <s v="#CALC!"/>
    <s v="#CALC!"/>
    <s v="#CALC!"/>
    <s v="apart"/>
    <x v="2"/>
    <x v="0"/>
    <x v="0"/>
    <b v="1"/>
    <x v="3"/>
    <m/>
    <n v="2400"/>
    <n v="2500"/>
    <n v="7"/>
    <s v="unit"/>
    <x v="2"/>
    <x v="2"/>
  </r>
  <r>
    <s v="A210035770"/>
    <s v="#CALC!"/>
    <s v="#CALC!"/>
    <s v="#CALC!"/>
    <s v="#CALC!"/>
    <s v="apart"/>
    <x v="2"/>
    <x v="0"/>
    <x v="0"/>
    <b v="1"/>
    <x v="3"/>
    <m/>
    <n v="2500"/>
    <n v="2600"/>
    <n v="7"/>
    <s v="unit"/>
    <x v="2"/>
    <x v="2"/>
  </r>
  <r>
    <s v="A210035780"/>
    <s v="#CALC!"/>
    <s v="#CALC!"/>
    <s v="#CALC!"/>
    <s v="#CALC!"/>
    <s v="apart"/>
    <x v="2"/>
    <x v="0"/>
    <x v="0"/>
    <b v="1"/>
    <x v="3"/>
    <m/>
    <n v="2600"/>
    <n v="2700"/>
    <n v="7"/>
    <s v="unit"/>
    <x v="2"/>
    <x v="2"/>
  </r>
  <r>
    <s v="A210035790"/>
    <s v="#CALC!"/>
    <s v="#CALC!"/>
    <s v="#CALC!"/>
    <s v="#CALC!"/>
    <s v="apart"/>
    <x v="2"/>
    <x v="0"/>
    <x v="0"/>
    <b v="1"/>
    <x v="3"/>
    <m/>
    <n v="2700"/>
    <n v="2800"/>
    <n v="7"/>
    <s v="unit"/>
    <x v="2"/>
    <x v="2"/>
  </r>
  <r>
    <s v="A210035800"/>
    <s v="#CALC!"/>
    <s v="#CALC!"/>
    <s v="#CALC!"/>
    <s v="#CALC!"/>
    <s v="apart"/>
    <x v="2"/>
    <x v="0"/>
    <x v="0"/>
    <b v="1"/>
    <x v="3"/>
    <m/>
    <n v="2800"/>
    <n v="2900"/>
    <n v="7"/>
    <s v="unit"/>
    <x v="2"/>
    <x v="2"/>
  </r>
  <r>
    <s v="A210035810"/>
    <s v="#CALC!"/>
    <s v="#CALC!"/>
    <s v="#CALC!"/>
    <s v="#CALC!"/>
    <s v="apart"/>
    <x v="2"/>
    <x v="0"/>
    <x v="0"/>
    <b v="1"/>
    <x v="3"/>
    <m/>
    <n v="2900"/>
    <n v="3000"/>
    <n v="7"/>
    <s v="unit"/>
    <x v="2"/>
    <x v="3"/>
  </r>
  <r>
    <s v="A210035820"/>
    <s v="Other Battery"/>
    <n v="0"/>
    <s v="Lithium Rechargeable"/>
    <s v="Possible I/P if between 3 &amp; 5"/>
    <s v="apart"/>
    <x v="2"/>
    <x v="0"/>
    <x v="0"/>
    <b v="1"/>
    <x v="0"/>
    <m/>
    <n v="3000"/>
    <n v="3100"/>
    <n v="7"/>
    <s v="unit"/>
    <x v="2"/>
    <x v="0"/>
  </r>
  <r>
    <s v="A210035830"/>
    <s v="Other Battery"/>
    <n v="0"/>
    <s v="Lithium Rechargeable"/>
    <s v="Possible I/P if between 3 &amp; 5"/>
    <s v="apart"/>
    <x v="2"/>
    <x v="0"/>
    <x v="0"/>
    <b v="1"/>
    <x v="0"/>
    <m/>
    <n v="3100"/>
    <n v="3200"/>
    <n v="7"/>
    <s v="unit"/>
    <x v="2"/>
    <x v="0"/>
  </r>
  <r>
    <s v="A210035840"/>
    <s v="Other Battery"/>
    <n v="0"/>
    <s v="Lithium Rechargeable"/>
    <s v="Possible I/P if between 3 &amp; 5"/>
    <s v="apart"/>
    <x v="2"/>
    <x v="0"/>
    <x v="0"/>
    <b v="1"/>
    <x v="0"/>
    <m/>
    <n v="3200"/>
    <n v="3300"/>
    <n v="7"/>
    <s v="unit"/>
    <x v="2"/>
    <x v="0"/>
  </r>
  <r>
    <s v="A210035850"/>
    <s v="Other Battery"/>
    <n v="0"/>
    <s v="Lithium Rechargeable"/>
    <s v="Possible I/P if between 3 &amp; 5"/>
    <s v="apart"/>
    <x v="2"/>
    <x v="0"/>
    <x v="0"/>
    <b v="1"/>
    <x v="0"/>
    <m/>
    <n v="3300"/>
    <n v="3400"/>
    <n v="7"/>
    <s v="unit"/>
    <x v="2"/>
    <x v="0"/>
  </r>
  <r>
    <s v="A210035860"/>
    <s v="Other Battery"/>
    <n v="0"/>
    <s v="Lithium Rechargeable"/>
    <s v="Possible I/P if between 3 &amp; 5"/>
    <s v="apart"/>
    <x v="2"/>
    <x v="0"/>
    <x v="0"/>
    <b v="1"/>
    <x v="0"/>
    <m/>
    <n v="3400"/>
    <n v="3500"/>
    <n v="7"/>
    <s v="unit"/>
    <x v="2"/>
    <x v="0"/>
  </r>
  <r>
    <s v="A210035870"/>
    <s v="Other Battery"/>
    <n v="0"/>
    <s v="Lithium Rechargeable"/>
    <s v="Possible I/P if between 3 &amp; 5"/>
    <s v="apart"/>
    <x v="2"/>
    <x v="0"/>
    <x v="0"/>
    <b v="1"/>
    <x v="0"/>
    <m/>
    <n v="3500"/>
    <n v="3600"/>
    <n v="7"/>
    <s v="unit"/>
    <x v="2"/>
    <x v="0"/>
  </r>
  <r>
    <s v="A210035880"/>
    <s v="Other Battery"/>
    <n v="0"/>
    <s v="Lithium Rechargeable"/>
    <s v="Possible I/P if between 3 &amp; 5"/>
    <s v="apart"/>
    <x v="2"/>
    <x v="0"/>
    <x v="0"/>
    <b v="1"/>
    <x v="0"/>
    <m/>
    <n v="3600"/>
    <n v="3700"/>
    <n v="7"/>
    <s v="unit"/>
    <x v="2"/>
    <x v="0"/>
  </r>
  <r>
    <s v="A210035890"/>
    <s v="Other Battery"/>
    <n v="0"/>
    <s v="Lithium Rechargeable"/>
    <s v="Possible I/P if between 3 &amp; 5"/>
    <s v="apart"/>
    <x v="2"/>
    <x v="0"/>
    <x v="0"/>
    <b v="1"/>
    <x v="0"/>
    <m/>
    <n v="3700"/>
    <n v="3800"/>
    <n v="7"/>
    <s v="unit"/>
    <x v="2"/>
    <x v="0"/>
  </r>
  <r>
    <s v="A210035900"/>
    <s v="Other Battery"/>
    <n v="0"/>
    <s v="Lithium Rechargeable"/>
    <s v="Possible I/P if between 3 &amp; 5"/>
    <s v="apart"/>
    <x v="2"/>
    <x v="0"/>
    <x v="0"/>
    <b v="1"/>
    <x v="0"/>
    <m/>
    <n v="3800"/>
    <n v="3900"/>
    <n v="7"/>
    <s v="unit"/>
    <x v="2"/>
    <x v="3"/>
  </r>
  <r>
    <s v="A210035910"/>
    <s v="Other Battery"/>
    <n v="0"/>
    <s v="Lithium Rechargeable"/>
    <s v="Possible I/P if between 3 &amp; 5"/>
    <s v="apart"/>
    <x v="2"/>
    <x v="0"/>
    <x v="0"/>
    <b v="1"/>
    <x v="0"/>
    <m/>
    <n v="3900"/>
    <n v="4000"/>
    <n v="7"/>
    <s v="unit"/>
    <x v="2"/>
    <x v="0"/>
  </r>
  <r>
    <s v="A210035920"/>
    <s v="Other Battery"/>
    <n v="0"/>
    <s v="Lithium Rechargeable"/>
    <s v="Possible I/P if between 3 &amp; 5"/>
    <s v="apart"/>
    <x v="2"/>
    <x v="0"/>
    <x v="0"/>
    <b v="1"/>
    <x v="0"/>
    <m/>
    <n v="4000"/>
    <n v="4100"/>
    <n v="7"/>
    <s v="unit"/>
    <x v="2"/>
    <x v="3"/>
  </r>
  <r>
    <s v="A210035930"/>
    <s v="Other Battery"/>
    <n v="0"/>
    <s v="Lithium Rechargeable"/>
    <s v="Possible I/P if between 3 &amp; 5"/>
    <s v="apart"/>
    <x v="2"/>
    <x v="0"/>
    <x v="0"/>
    <b v="1"/>
    <x v="0"/>
    <m/>
    <n v="4100"/>
    <n v="4200"/>
    <n v="7"/>
    <s v="unit"/>
    <x v="2"/>
    <x v="0"/>
  </r>
  <r>
    <s v="A210035940"/>
    <s v="Other Battery"/>
    <n v="0"/>
    <s v="Lithium Rechargeable"/>
    <s v="Possible I/P if between 3 &amp; 5"/>
    <s v="apart"/>
    <x v="2"/>
    <x v="0"/>
    <x v="0"/>
    <b v="1"/>
    <x v="0"/>
    <m/>
    <n v="4200"/>
    <n v="4300"/>
    <n v="7"/>
    <s v="unit"/>
    <x v="2"/>
    <x v="0"/>
  </r>
  <r>
    <s v="A210035950"/>
    <s v="Other Battery"/>
    <n v="0"/>
    <s v="Lithium Rechargeable"/>
    <s v="Possible I/P if between 3 &amp; 5"/>
    <s v="apart"/>
    <x v="2"/>
    <x v="0"/>
    <x v="0"/>
    <b v="1"/>
    <x v="0"/>
    <m/>
    <n v="4300"/>
    <n v="4400"/>
    <n v="7"/>
    <s v="unit"/>
    <x v="2"/>
    <x v="3"/>
  </r>
  <r>
    <s v="A210035960"/>
    <s v="Other Battery"/>
    <n v="0"/>
    <s v="Lithium Rechargeable"/>
    <s v="Possible I/P if between 3 &amp; 5"/>
    <s v="apart"/>
    <x v="2"/>
    <x v="0"/>
    <x v="0"/>
    <b v="1"/>
    <x v="0"/>
    <m/>
    <n v="4400"/>
    <n v="4500"/>
    <n v="7"/>
    <s v="unit"/>
    <x v="2"/>
    <x v="0"/>
  </r>
  <r>
    <s v="A210035970"/>
    <s v="Other Battery"/>
    <n v="0"/>
    <s v="Lithium Rechargeable"/>
    <s v="Possible I/P if between 3 &amp; 5"/>
    <s v="apart"/>
    <x v="2"/>
    <x v="0"/>
    <x v="0"/>
    <b v="1"/>
    <x v="0"/>
    <m/>
    <n v="4500"/>
    <n v="4600"/>
    <n v="7"/>
    <s v="unit"/>
    <x v="2"/>
    <x v="0"/>
  </r>
  <r>
    <s v="A210035980"/>
    <s v="Other Battery"/>
    <n v="0"/>
    <s v="Lithium Rechargeable"/>
    <s v="Possible I/P if between 3 &amp; 5"/>
    <s v="apart"/>
    <x v="2"/>
    <x v="0"/>
    <x v="0"/>
    <b v="1"/>
    <x v="0"/>
    <m/>
    <n v="4600"/>
    <n v="4700"/>
    <n v="7"/>
    <s v="unit"/>
    <x v="2"/>
    <x v="3"/>
  </r>
  <r>
    <s v="A210035990"/>
    <s v="Other Battery"/>
    <n v="0"/>
    <s v="Lithium Rechargeable"/>
    <s v="Possible I/P if between 3 &amp; 5"/>
    <s v="apart"/>
    <x v="2"/>
    <x v="0"/>
    <x v="0"/>
    <b v="1"/>
    <x v="0"/>
    <m/>
    <n v="4700"/>
    <n v="4800"/>
    <n v="7"/>
    <s v="unit"/>
    <x v="2"/>
    <x v="0"/>
  </r>
  <r>
    <s v="A210036000"/>
    <s v="Other Battery"/>
    <n v="0"/>
    <s v="Lithium Rechargeable"/>
    <s v="Possible I/P if between 3 &amp; 5"/>
    <s v="apart"/>
    <x v="2"/>
    <x v="0"/>
    <x v="0"/>
    <b v="1"/>
    <x v="0"/>
    <m/>
    <n v="4800"/>
    <n v="4900"/>
    <n v="7"/>
    <s v="unit"/>
    <x v="2"/>
    <x v="3"/>
  </r>
  <r>
    <s v="A210036010"/>
    <s v="Other Battery"/>
    <n v="0"/>
    <s v="Lithium Rechargeable"/>
    <s v="Possible I/P if between 3 &amp; 5"/>
    <s v="apart"/>
    <x v="2"/>
    <x v="0"/>
    <x v="0"/>
    <b v="1"/>
    <x v="0"/>
    <m/>
    <n v="4900"/>
    <n v="5000"/>
    <n v="7"/>
    <s v="unit"/>
    <x v="2"/>
    <x v="0"/>
  </r>
  <r>
    <s v="A210036020"/>
    <s v="Other Battery"/>
    <n v="0"/>
    <s v="Lithium Rechargeable"/>
    <s v="Possible I/P if between 3 &amp; 5"/>
    <s v="apart"/>
    <x v="2"/>
    <x v="0"/>
    <x v="0"/>
    <b v="1"/>
    <x v="0"/>
    <m/>
    <n v="5000"/>
    <n v="5100"/>
    <n v="7"/>
    <s v="unit"/>
    <x v="2"/>
    <x v="3"/>
  </r>
  <r>
    <s v="A210036030"/>
    <s v="Other Battery"/>
    <n v="0"/>
    <s v="Lithium Rechargeable"/>
    <s v="Possible I/P if between 3 &amp; 5"/>
    <s v="apart"/>
    <x v="2"/>
    <x v="0"/>
    <x v="0"/>
    <b v="1"/>
    <x v="0"/>
    <m/>
    <n v="5100"/>
    <n v="5200"/>
    <n v="7"/>
    <s v="unit"/>
    <x v="2"/>
    <x v="3"/>
  </r>
  <r>
    <s v="A210036040"/>
    <s v="Other Battery"/>
    <n v="0"/>
    <s v="Lithium Rechargeable"/>
    <s v="Possible I/P if between 3 &amp; 5"/>
    <s v="apart"/>
    <x v="2"/>
    <x v="0"/>
    <x v="0"/>
    <b v="1"/>
    <x v="0"/>
    <m/>
    <n v="5200"/>
    <n v="5300"/>
    <n v="7"/>
    <s v="unit"/>
    <x v="2"/>
    <x v="3"/>
  </r>
  <r>
    <s v="A210036050"/>
    <s v="Other Battery"/>
    <n v="0"/>
    <s v="Lithium Rechargeable"/>
    <s v="Possible I/P if between 3 &amp; 5"/>
    <s v="apart"/>
    <x v="2"/>
    <x v="0"/>
    <x v="0"/>
    <b v="1"/>
    <x v="0"/>
    <m/>
    <n v="5300"/>
    <n v="5400"/>
    <n v="7"/>
    <s v="unit"/>
    <x v="2"/>
    <x v="0"/>
  </r>
  <r>
    <s v="A210036060"/>
    <s v="Other Battery"/>
    <n v="0"/>
    <s v="Lithium Rechargeable"/>
    <s v="Possible I/P if between 3 &amp; 5"/>
    <s v="apart"/>
    <x v="2"/>
    <x v="0"/>
    <x v="0"/>
    <b v="1"/>
    <x v="0"/>
    <m/>
    <n v="5400"/>
    <n v="5500"/>
    <n v="7"/>
    <s v="unit"/>
    <x v="2"/>
    <x v="0"/>
  </r>
  <r>
    <s v="A210036070"/>
    <s v="Other Battery"/>
    <n v="0"/>
    <s v="Lithium Rechargeable"/>
    <s v="Possible I/P if between 3 &amp; 5"/>
    <s v="apart"/>
    <x v="2"/>
    <x v="0"/>
    <x v="0"/>
    <b v="1"/>
    <x v="0"/>
    <m/>
    <n v="5500"/>
    <n v="5600"/>
    <n v="7"/>
    <s v="unit"/>
    <x v="2"/>
    <x v="0"/>
  </r>
  <r>
    <s v="A210036080"/>
    <s v="Other Battery"/>
    <n v="0"/>
    <s v="Lithium Rechargeable"/>
    <s v="Possible I/P if between 3 &amp; 5"/>
    <s v="apart"/>
    <x v="2"/>
    <x v="0"/>
    <x v="0"/>
    <b v="1"/>
    <x v="0"/>
    <m/>
    <n v="5600"/>
    <n v="5700"/>
    <n v="7"/>
    <s v="unit"/>
    <x v="2"/>
    <x v="0"/>
  </r>
  <r>
    <s v="A210036090"/>
    <s v="Other Battery"/>
    <n v="0"/>
    <s v="Lithium Rechargeable"/>
    <s v="Possible I/P if between 3 &amp; 5"/>
    <s v="apart"/>
    <x v="2"/>
    <x v="0"/>
    <x v="0"/>
    <b v="1"/>
    <x v="0"/>
    <m/>
    <n v="5700"/>
    <n v="5800"/>
    <n v="7"/>
    <s v="unit"/>
    <x v="2"/>
    <x v="0"/>
  </r>
  <r>
    <s v="A210036100"/>
    <s v="Other Battery"/>
    <n v="0"/>
    <s v="Lithium Rechargeable"/>
    <s v="Possible I/P if between 3 &amp; 5"/>
    <s v="apart"/>
    <x v="2"/>
    <x v="0"/>
    <x v="0"/>
    <b v="1"/>
    <x v="0"/>
    <m/>
    <n v="5800"/>
    <n v="5900"/>
    <n v="7"/>
    <s v="unit"/>
    <x v="2"/>
    <x v="0"/>
  </r>
  <r>
    <s v="A210036110"/>
    <s v="Other Battery"/>
    <n v="0"/>
    <s v="Lithium Rechargeable"/>
    <s v="Possible I/P if between 3 &amp; 5"/>
    <s v="apart"/>
    <x v="2"/>
    <x v="0"/>
    <x v="0"/>
    <b v="1"/>
    <x v="0"/>
    <m/>
    <n v="5900"/>
    <n v="6000"/>
    <n v="7"/>
    <s v="unit"/>
    <x v="2"/>
    <x v="0"/>
  </r>
  <r>
    <s v="A210036120"/>
    <s v="Other Battery"/>
    <n v="0"/>
    <s v="Lithium Rechargeable"/>
    <s v="Possible I/P if between 3 &amp; 5"/>
    <s v="apart"/>
    <x v="2"/>
    <x v="0"/>
    <x v="0"/>
    <b v="1"/>
    <x v="0"/>
    <m/>
    <n v="6000"/>
    <n v="6100"/>
    <n v="7"/>
    <s v="unit"/>
    <x v="2"/>
    <x v="0"/>
  </r>
  <r>
    <s v="A210036130"/>
    <s v="Other Battery"/>
    <n v="0"/>
    <s v="Lithium Rechargeable"/>
    <s v="Possible I/P if between 3 &amp; 5"/>
    <s v="apart"/>
    <x v="2"/>
    <x v="0"/>
    <x v="0"/>
    <b v="1"/>
    <x v="0"/>
    <m/>
    <n v="6100"/>
    <n v="6200"/>
    <n v="7"/>
    <s v="unit"/>
    <x v="2"/>
    <x v="3"/>
  </r>
  <r>
    <s v="A210036140"/>
    <s v="Other Battery"/>
    <n v="0"/>
    <s v="Lithium Rechargeable"/>
    <s v="Possible I/P if between 3 &amp; 5"/>
    <s v="apart"/>
    <x v="2"/>
    <x v="0"/>
    <x v="0"/>
    <b v="1"/>
    <x v="0"/>
    <m/>
    <n v="6200"/>
    <n v="6300"/>
    <n v="7"/>
    <s v="unit"/>
    <x v="2"/>
    <x v="3"/>
  </r>
  <r>
    <s v="A210036150"/>
    <s v="Other Battery"/>
    <n v="0"/>
    <s v="Lithium Rechargeable"/>
    <s v="Possible I/P if between 3 &amp; 5"/>
    <s v="apart"/>
    <x v="2"/>
    <x v="0"/>
    <x v="0"/>
    <b v="1"/>
    <x v="0"/>
    <m/>
    <n v="6300"/>
    <n v="6400"/>
    <n v="7"/>
    <s v="unit"/>
    <x v="2"/>
    <x v="0"/>
  </r>
  <r>
    <s v="A210036160"/>
    <s v="Other Battery"/>
    <n v="0"/>
    <s v="Lithium Rechargeable"/>
    <s v="Possible I/P if between 3 &amp; 5"/>
    <s v="apart"/>
    <x v="2"/>
    <x v="0"/>
    <x v="0"/>
    <b v="1"/>
    <x v="0"/>
    <m/>
    <n v="6400"/>
    <n v="6500"/>
    <n v="7"/>
    <s v="unit"/>
    <x v="2"/>
    <x v="3"/>
  </r>
  <r>
    <s v="A210036170"/>
    <s v="Other Battery"/>
    <n v="0"/>
    <s v="Lithium Rechargeable"/>
    <s v="Possible I/P if between 3 &amp; 5"/>
    <s v="apart"/>
    <x v="2"/>
    <x v="0"/>
    <x v="0"/>
    <b v="1"/>
    <x v="0"/>
    <m/>
    <n v="6500"/>
    <n v="6600"/>
    <n v="7"/>
    <s v="unit"/>
    <x v="2"/>
    <x v="3"/>
  </r>
  <r>
    <s v="A210036180"/>
    <s v="Other Battery"/>
    <n v="0"/>
    <s v="Lithium Rechargeable"/>
    <s v="Possible I/P if between 3 &amp; 5"/>
    <s v="apart"/>
    <x v="2"/>
    <x v="0"/>
    <x v="0"/>
    <b v="1"/>
    <x v="0"/>
    <m/>
    <n v="6600"/>
    <n v="6700"/>
    <n v="7"/>
    <s v="unit"/>
    <x v="2"/>
    <x v="3"/>
  </r>
  <r>
    <s v="A210036190"/>
    <s v="Other Battery"/>
    <n v="0"/>
    <s v="Lithium Rechargeable"/>
    <s v="Possible I/P if between 3 &amp; 5"/>
    <s v="apart"/>
    <x v="2"/>
    <x v="0"/>
    <x v="0"/>
    <b v="1"/>
    <x v="0"/>
    <m/>
    <n v="6700"/>
    <n v="6800"/>
    <n v="7"/>
    <s v="unit"/>
    <x v="2"/>
    <x v="3"/>
  </r>
  <r>
    <s v="A210036200"/>
    <s v="Other Battery"/>
    <n v="0"/>
    <s v="Lithium Rechargeable"/>
    <s v="Possible I/P if between 3 &amp; 5"/>
    <s v="apart"/>
    <x v="2"/>
    <x v="0"/>
    <x v="0"/>
    <b v="1"/>
    <x v="0"/>
    <m/>
    <n v="6800"/>
    <n v="6900"/>
    <n v="7"/>
    <s v="unit"/>
    <x v="2"/>
    <x v="0"/>
  </r>
  <r>
    <s v="A210036210"/>
    <s v="Other Battery"/>
    <n v="0"/>
    <s v="Lithium Rechargeable"/>
    <s v="Possible I/P if between 3 &amp; 5"/>
    <s v="apart"/>
    <x v="2"/>
    <x v="0"/>
    <x v="0"/>
    <b v="1"/>
    <x v="0"/>
    <m/>
    <n v="6900"/>
    <n v="7000"/>
    <n v="7"/>
    <s v="unit"/>
    <x v="2"/>
    <x v="0"/>
  </r>
  <r>
    <s v="A210036220"/>
    <s v="Other Battery"/>
    <n v="0"/>
    <s v="Lithium Rechargeable"/>
    <s v="Possible I/P if between 3 &amp; 5"/>
    <s v="apart"/>
    <x v="2"/>
    <x v="0"/>
    <x v="0"/>
    <b v="1"/>
    <x v="0"/>
    <m/>
    <n v="7000"/>
    <n v="7100"/>
    <n v="7"/>
    <s v="unit"/>
    <x v="2"/>
    <x v="3"/>
  </r>
  <r>
    <s v="A210036230"/>
    <s v="Other Battery"/>
    <n v="0"/>
    <s v="Lithium Rechargeable"/>
    <s v="Possible I/P if between 3 &amp; 5"/>
    <s v="apart"/>
    <x v="2"/>
    <x v="0"/>
    <x v="0"/>
    <b v="1"/>
    <x v="0"/>
    <m/>
    <n v="7100"/>
    <n v="7200"/>
    <n v="7"/>
    <s v="unit"/>
    <x v="2"/>
    <x v="3"/>
  </r>
  <r>
    <s v="A210036240"/>
    <s v="Other Battery"/>
    <n v="0"/>
    <s v="Lithium Rechargeable"/>
    <s v="Possible I/P if between 3 &amp; 5"/>
    <s v="apart"/>
    <x v="2"/>
    <x v="0"/>
    <x v="0"/>
    <b v="1"/>
    <x v="0"/>
    <m/>
    <n v="7200"/>
    <n v="7300"/>
    <n v="7"/>
    <s v="unit"/>
    <x v="2"/>
    <x v="3"/>
  </r>
  <r>
    <s v="A210036250"/>
    <s v="Other Battery"/>
    <n v="0"/>
    <s v="Lithium Rechargeable"/>
    <s v="Possible I/P if between 3 &amp; 5"/>
    <s v="apart"/>
    <x v="2"/>
    <x v="0"/>
    <x v="0"/>
    <b v="1"/>
    <x v="0"/>
    <m/>
    <n v="7300"/>
    <n v="7400"/>
    <n v="7"/>
    <s v="unit"/>
    <x v="2"/>
    <x v="0"/>
  </r>
  <r>
    <s v="A210036260"/>
    <s v="Other Battery"/>
    <n v="0"/>
    <s v="Lithium Rechargeable"/>
    <s v="Possible I/P if between 3 &amp; 5"/>
    <s v="apart"/>
    <x v="2"/>
    <x v="0"/>
    <x v="0"/>
    <b v="1"/>
    <x v="0"/>
    <m/>
    <n v="7400"/>
    <n v="7500"/>
    <n v="7"/>
    <s v="unit"/>
    <x v="2"/>
    <x v="0"/>
  </r>
  <r>
    <s v="A210036270"/>
    <s v="Other Battery"/>
    <n v="0"/>
    <s v="Lithium Rechargeable"/>
    <s v="Possible I/P if between 3 &amp; 5"/>
    <s v="apart"/>
    <x v="2"/>
    <x v="0"/>
    <x v="0"/>
    <b v="1"/>
    <x v="0"/>
    <m/>
    <n v="7500"/>
    <n v="7600"/>
    <n v="7"/>
    <s v="unit"/>
    <x v="2"/>
    <x v="3"/>
  </r>
  <r>
    <s v="A210036280"/>
    <s v="Other Battery"/>
    <n v="0"/>
    <s v="Lithium Rechargeable"/>
    <s v="Possible I/P if between 3 &amp; 5"/>
    <s v="apart"/>
    <x v="2"/>
    <x v="0"/>
    <x v="0"/>
    <b v="1"/>
    <x v="0"/>
    <m/>
    <n v="7600"/>
    <n v="7700"/>
    <n v="7"/>
    <s v="unit"/>
    <x v="2"/>
    <x v="3"/>
  </r>
  <r>
    <s v="A210036290"/>
    <s v="Other Battery"/>
    <n v="0"/>
    <s v="Lithium Rechargeable"/>
    <s v="Possible I/P if between 3 &amp; 5"/>
    <s v="apart"/>
    <x v="2"/>
    <x v="0"/>
    <x v="0"/>
    <b v="1"/>
    <x v="0"/>
    <m/>
    <n v="7700"/>
    <n v="7800"/>
    <n v="7"/>
    <s v="unit"/>
    <x v="2"/>
    <x v="0"/>
  </r>
  <r>
    <s v="A210036300"/>
    <s v="Other Battery"/>
    <n v="0"/>
    <s v="Lithium Rechargeable"/>
    <s v="Possible I/P if between 3 &amp; 5"/>
    <s v="apart"/>
    <x v="2"/>
    <x v="0"/>
    <x v="0"/>
    <b v="1"/>
    <x v="0"/>
    <m/>
    <n v="7800"/>
    <n v="7900"/>
    <n v="7"/>
    <s v="unit"/>
    <x v="2"/>
    <x v="0"/>
  </r>
  <r>
    <s v="A210036310"/>
    <s v="Other Battery"/>
    <n v="0"/>
    <s v="Lithium Rechargeable"/>
    <s v="Possible I/P if between 3 &amp; 5"/>
    <s v="apart"/>
    <x v="2"/>
    <x v="0"/>
    <x v="0"/>
    <b v="1"/>
    <x v="0"/>
    <m/>
    <n v="7900"/>
    <n v="8000"/>
    <n v="7"/>
    <s v="unit"/>
    <x v="2"/>
    <x v="0"/>
  </r>
  <r>
    <s v="A210036320"/>
    <s v="Other Battery"/>
    <n v="0"/>
    <s v="Lithium Rechargeable"/>
    <s v="Possible I/P if between 3 &amp; 5"/>
    <s v="apart"/>
    <x v="2"/>
    <x v="0"/>
    <x v="0"/>
    <b v="1"/>
    <x v="0"/>
    <m/>
    <n v="8000"/>
    <n v="8100"/>
    <n v="7"/>
    <s v="unit"/>
    <x v="2"/>
    <x v="3"/>
  </r>
  <r>
    <s v="A210036330"/>
    <s v="Other Battery"/>
    <n v="0"/>
    <s v="Lithium Rechargeable"/>
    <s v="Possible I/P if between 3 &amp; 5"/>
    <s v="apart"/>
    <x v="2"/>
    <x v="0"/>
    <x v="0"/>
    <b v="1"/>
    <x v="0"/>
    <m/>
    <n v="8100"/>
    <n v="8200"/>
    <n v="7"/>
    <s v="unit"/>
    <x v="2"/>
    <x v="0"/>
  </r>
  <r>
    <s v="A210036340"/>
    <s v="Other Battery"/>
    <n v="0"/>
    <s v="Lithium Rechargeable"/>
    <s v="Possible I/P if between 3 &amp; 5"/>
    <s v="apart"/>
    <x v="2"/>
    <x v="0"/>
    <x v="0"/>
    <b v="1"/>
    <x v="0"/>
    <m/>
    <n v="8200"/>
    <n v="8300"/>
    <n v="7"/>
    <s v="unit"/>
    <x v="2"/>
    <x v="0"/>
  </r>
  <r>
    <s v="A210036350"/>
    <s v="Other Battery"/>
    <n v="0"/>
    <s v="Lithium Rechargeable"/>
    <s v="Possible I/P if between 3 &amp; 5"/>
    <s v="apart"/>
    <x v="2"/>
    <x v="0"/>
    <x v="0"/>
    <b v="1"/>
    <x v="0"/>
    <m/>
    <n v="8300"/>
    <n v="8400"/>
    <n v="7"/>
    <s v="unit"/>
    <x v="2"/>
    <x v="3"/>
  </r>
  <r>
    <s v="A210036360"/>
    <s v="Other Battery"/>
    <n v="0"/>
    <s v="Lithium Rechargeable"/>
    <s v="Possible I/P if between 3 &amp; 5"/>
    <s v="apart"/>
    <x v="2"/>
    <x v="0"/>
    <x v="0"/>
    <b v="1"/>
    <x v="0"/>
    <m/>
    <n v="8400"/>
    <n v="8500"/>
    <n v="7"/>
    <s v="unit"/>
    <x v="2"/>
    <x v="0"/>
  </r>
  <r>
    <s v="A210036370"/>
    <s v="Other Battery"/>
    <n v="0"/>
    <s v="Lithium Rechargeable"/>
    <s v="Possible I/P if between 3 &amp; 5"/>
    <s v="apart"/>
    <x v="2"/>
    <x v="0"/>
    <x v="0"/>
    <b v="1"/>
    <x v="0"/>
    <m/>
    <n v="8500"/>
    <n v="8600"/>
    <n v="7"/>
    <s v="unit"/>
    <x v="2"/>
    <x v="0"/>
  </r>
  <r>
    <s v="A210036380"/>
    <s v="Other Battery"/>
    <n v="0"/>
    <s v="Lithium Rechargeable"/>
    <s v="Possible I/P if between 3 &amp; 5"/>
    <s v="apart"/>
    <x v="2"/>
    <x v="0"/>
    <x v="0"/>
    <b v="1"/>
    <x v="0"/>
    <m/>
    <n v="8600"/>
    <n v="8700"/>
    <n v="7"/>
    <s v="unit"/>
    <x v="2"/>
    <x v="3"/>
  </r>
  <r>
    <s v="A210036390"/>
    <s v="Other Battery"/>
    <n v="0"/>
    <s v="Lithium Rechargeable"/>
    <s v="Possible I/P if between 3 &amp; 5"/>
    <s v="apart"/>
    <x v="2"/>
    <x v="0"/>
    <x v="0"/>
    <b v="1"/>
    <x v="0"/>
    <m/>
    <n v="8700"/>
    <n v="8800"/>
    <n v="7"/>
    <s v="unit"/>
    <x v="2"/>
    <x v="3"/>
  </r>
  <r>
    <s v="A210036400"/>
    <s v="Other Battery"/>
    <n v="0"/>
    <s v="Lithium Rechargeable"/>
    <s v="Possible I/P if between 3 &amp; 5"/>
    <s v="apart"/>
    <x v="2"/>
    <x v="0"/>
    <x v="0"/>
    <b v="1"/>
    <x v="0"/>
    <m/>
    <n v="8800"/>
    <n v="8900"/>
    <n v="7"/>
    <s v="unit"/>
    <x v="2"/>
    <x v="0"/>
  </r>
  <r>
    <s v="A210036410"/>
    <s v="Other Battery"/>
    <n v="0"/>
    <s v="Lithium Rechargeable"/>
    <s v="Possible I/P if between 3 &amp; 5"/>
    <s v="apart"/>
    <x v="2"/>
    <x v="0"/>
    <x v="0"/>
    <b v="1"/>
    <x v="0"/>
    <m/>
    <n v="8900"/>
    <n v="9000"/>
    <n v="7"/>
    <s v="unit"/>
    <x v="2"/>
    <x v="3"/>
  </r>
  <r>
    <s v="A210036420"/>
    <s v="Other Battery"/>
    <n v="0"/>
    <s v="Lithium Rechargeable"/>
    <s v="Possible I/P if between 3 &amp; 5"/>
    <s v="apart"/>
    <x v="2"/>
    <x v="0"/>
    <x v="0"/>
    <b v="1"/>
    <x v="0"/>
    <m/>
    <n v="9000"/>
    <n v="9100"/>
    <n v="7"/>
    <s v="unit"/>
    <x v="2"/>
    <x v="0"/>
  </r>
  <r>
    <s v="A210036430"/>
    <s v="Other Battery"/>
    <n v="0"/>
    <s v="Lithium Rechargeable"/>
    <s v="Possible I/P if between 3 &amp; 5"/>
    <s v="apart"/>
    <x v="2"/>
    <x v="0"/>
    <x v="0"/>
    <b v="1"/>
    <x v="0"/>
    <m/>
    <n v="9100"/>
    <n v="9200"/>
    <n v="7"/>
    <s v="unit"/>
    <x v="2"/>
    <x v="3"/>
  </r>
  <r>
    <s v="A210036440"/>
    <s v="Other Battery"/>
    <n v="0"/>
    <s v="Lithium Rechargeable"/>
    <s v="Possible I/P if between 3 &amp; 5"/>
    <s v="apart"/>
    <x v="2"/>
    <x v="0"/>
    <x v="0"/>
    <b v="1"/>
    <x v="0"/>
    <m/>
    <n v="9200"/>
    <n v="9300"/>
    <n v="7"/>
    <s v="unit"/>
    <x v="2"/>
    <x v="3"/>
  </r>
  <r>
    <s v="A210036450"/>
    <s v="Other Battery"/>
    <n v="0"/>
    <s v="Lithium Rechargeable"/>
    <s v="Possible I/P if between 3 &amp; 5"/>
    <s v="apart"/>
    <x v="2"/>
    <x v="0"/>
    <x v="0"/>
    <b v="1"/>
    <x v="0"/>
    <m/>
    <n v="9300"/>
    <n v="9400"/>
    <n v="7"/>
    <s v="unit"/>
    <x v="2"/>
    <x v="0"/>
  </r>
  <r>
    <s v="A210036460"/>
    <s v="Other Battery"/>
    <n v="0"/>
    <s v="Lithium Rechargeable"/>
    <s v="Possible I/P if between 3 &amp; 5"/>
    <s v="apart"/>
    <x v="2"/>
    <x v="0"/>
    <x v="0"/>
    <b v="1"/>
    <x v="0"/>
    <m/>
    <n v="9400"/>
    <n v="9500"/>
    <n v="7"/>
    <s v="unit"/>
    <x v="2"/>
    <x v="0"/>
  </r>
  <r>
    <s v="A210036470"/>
    <s v="Other Battery"/>
    <n v="0"/>
    <s v="Lithium Rechargeable"/>
    <s v="Possible I/P if between 3 &amp; 5"/>
    <s v="apart"/>
    <x v="2"/>
    <x v="0"/>
    <x v="0"/>
    <b v="1"/>
    <x v="0"/>
    <m/>
    <n v="9500"/>
    <n v="9600"/>
    <n v="7"/>
    <s v="unit"/>
    <x v="2"/>
    <x v="3"/>
  </r>
  <r>
    <s v="A210036480"/>
    <s v="Other Battery"/>
    <n v="0"/>
    <s v="Lithium Rechargeable"/>
    <s v="Possible I/P if between 3 &amp; 5"/>
    <s v="apart"/>
    <x v="2"/>
    <x v="0"/>
    <x v="0"/>
    <b v="1"/>
    <x v="0"/>
    <m/>
    <n v="9600"/>
    <n v="9700"/>
    <n v="7"/>
    <s v="unit"/>
    <x v="2"/>
    <x v="0"/>
  </r>
  <r>
    <s v="A210036490"/>
    <s v="Other Battery"/>
    <n v="0"/>
    <s v="Lithium Rechargeable"/>
    <s v="Possible I/P if between 3 &amp; 5"/>
    <s v="apart"/>
    <x v="2"/>
    <x v="0"/>
    <x v="0"/>
    <b v="1"/>
    <x v="0"/>
    <m/>
    <n v="9700"/>
    <n v="9800"/>
    <n v="7"/>
    <s v="unit"/>
    <x v="2"/>
    <x v="0"/>
  </r>
  <r>
    <s v="A210036500"/>
    <s v="Other Battery"/>
    <n v="0"/>
    <s v="Lithium Rechargeable"/>
    <s v="Possible I/P if between 3 &amp; 5"/>
    <s v="apart"/>
    <x v="2"/>
    <x v="0"/>
    <x v="0"/>
    <b v="1"/>
    <x v="0"/>
    <m/>
    <n v="9800"/>
    <n v="9900"/>
    <n v="7"/>
    <s v="unit"/>
    <x v="2"/>
    <x v="0"/>
  </r>
  <r>
    <s v="A210036510"/>
    <s v="Other Battery"/>
    <n v="0"/>
    <s v="Lithium Rechargeable"/>
    <s v="Possible I/P if between 3 &amp; 5"/>
    <s v="apart"/>
    <x v="2"/>
    <x v="0"/>
    <x v="0"/>
    <b v="1"/>
    <x v="0"/>
    <m/>
    <n v="9900"/>
    <n v="10000"/>
    <n v="7"/>
    <s v="unit"/>
    <x v="2"/>
    <x v="0"/>
  </r>
  <r>
    <s v="A210036530"/>
    <s v="Other Battery"/>
    <n v="0"/>
    <s v="Lithium Rechargeable"/>
    <s v="Possible I/P if between 3 &amp; 5"/>
    <s v="apart"/>
    <x v="2"/>
    <x v="0"/>
    <x v="0"/>
    <b v="1"/>
    <x v="0"/>
    <m/>
    <n v="20000.009999999998"/>
    <n v="999999999"/>
    <n v="5.2999999999999999E-2"/>
    <s v="unit"/>
    <x v="2"/>
    <x v="0"/>
  </r>
  <r>
    <s v="A210036570"/>
    <n v="0"/>
    <n v="0"/>
    <s v="Lithium Rechargeable"/>
    <s v="Possible I/LMT/EV"/>
    <s v="apart"/>
    <x v="1"/>
    <x v="0"/>
    <x v="0"/>
    <b v="1"/>
    <x v="0"/>
    <m/>
    <n v="350000.01"/>
    <n v="999999999"/>
    <n v="5.2999999999999999E-2"/>
    <s v="unit"/>
    <x v="13"/>
    <x v="3"/>
  </r>
  <r>
    <s v="A210060020"/>
    <s v="ESS≤16MWh"/>
    <s v="Industrial"/>
    <s v="Lithium Rechargeable"/>
    <n v="0"/>
    <s v="apart"/>
    <x v="3"/>
    <x v="0"/>
    <x v="0"/>
    <b v="1"/>
    <x v="0"/>
    <m/>
    <n v="200000.01"/>
    <n v="999999999"/>
    <n v="5.2999999999999999E-2"/>
    <s v="unit"/>
    <x v="3"/>
    <x v="0"/>
  </r>
  <r>
    <s v="A211010100"/>
    <n v="0"/>
    <n v="0"/>
    <n v="0"/>
    <s v="To be removed"/>
    <s v="apart"/>
    <x v="2"/>
    <x v="0"/>
    <x v="12"/>
    <b v="1"/>
    <x v="2"/>
    <m/>
    <n v="625"/>
    <n v="675"/>
    <n v="5.2999999999999999E-2"/>
    <s v="unit"/>
    <x v="13"/>
    <x v="3"/>
  </r>
  <r>
    <s v="A213060020"/>
    <s v="ESS≤16MWh"/>
    <s v="Industrial"/>
    <s v="Lead"/>
    <n v="0"/>
    <s v="apart"/>
    <x v="3"/>
    <x v="0"/>
    <x v="1"/>
    <b v="1"/>
    <x v="0"/>
    <m/>
    <n v="200000.01"/>
    <n v="999999999"/>
    <n v="5.2999999999999999E-2"/>
    <s v="unit"/>
    <x v="13"/>
    <x v="3"/>
  </r>
  <r>
    <s v="B101010010"/>
    <s v=""/>
    <s v=""/>
    <s v=""/>
    <s v=""/>
    <s v="built-in"/>
    <x v="2"/>
    <x v="1"/>
    <x v="2"/>
    <b v="0"/>
    <x v="2"/>
    <s v="D"/>
    <n v="80"/>
    <n v="100"/>
    <n v="5.2999999999999999E-2"/>
    <s v="unit"/>
    <x v="5"/>
    <x v="2"/>
  </r>
  <r>
    <s v="B101010020"/>
    <s v=""/>
    <s v=""/>
    <s v=""/>
    <s v=""/>
    <s v="built-in"/>
    <x v="2"/>
    <x v="2"/>
    <x v="2"/>
    <b v="0"/>
    <x v="2"/>
    <s v="C"/>
    <n v="30"/>
    <n v="46"/>
    <n v="5.2999999999999999E-2"/>
    <s v="unit"/>
    <x v="5"/>
    <x v="2"/>
  </r>
  <r>
    <s v="B101010030"/>
    <s v=""/>
    <s v=""/>
    <s v=""/>
    <s v=""/>
    <s v="built-in"/>
    <x v="2"/>
    <x v="3"/>
    <x v="2"/>
    <b v="0"/>
    <x v="2"/>
    <s v="AA"/>
    <n v="16"/>
    <n v="20"/>
    <n v="5.2999999999999999E-2"/>
    <s v="unit"/>
    <x v="5"/>
    <x v="2"/>
  </r>
  <r>
    <s v="B101010040"/>
    <s v=""/>
    <s v=""/>
    <s v=""/>
    <s v=""/>
    <s v="built-in"/>
    <x v="2"/>
    <x v="4"/>
    <x v="2"/>
    <b v="0"/>
    <x v="2"/>
    <s v="AAA"/>
    <n v="8"/>
    <n v="11"/>
    <n v="5.2999999999999999E-2"/>
    <s v="unit"/>
    <x v="5"/>
    <x v="2"/>
  </r>
  <r>
    <s v="B101010050"/>
    <s v=""/>
    <s v=""/>
    <s v=""/>
    <s v=""/>
    <s v="built-in"/>
    <x v="2"/>
    <x v="5"/>
    <x v="2"/>
    <b v="0"/>
    <x v="2"/>
    <s v="E BLOCK"/>
    <n v="30"/>
    <n v="38"/>
    <n v="5.2999999999999999E-2"/>
    <s v="unit"/>
    <x v="5"/>
    <x v="2"/>
  </r>
  <r>
    <s v="B101010060"/>
    <s v=""/>
    <s v=""/>
    <s v=""/>
    <s v=""/>
    <s v="built-in"/>
    <x v="2"/>
    <x v="6"/>
    <x v="2"/>
    <b v="0"/>
    <x v="2"/>
    <s v="MAXI-FLAT"/>
    <n v="80"/>
    <n v="110"/>
    <n v="5.2999999999999999E-2"/>
    <s v="unit"/>
    <x v="5"/>
    <x v="2"/>
  </r>
  <r>
    <s v="B101010070"/>
    <s v=""/>
    <s v=""/>
    <s v=""/>
    <s v=""/>
    <s v="built-in"/>
    <x v="2"/>
    <x v="7"/>
    <x v="2"/>
    <b v="0"/>
    <x v="2"/>
    <m/>
    <n v="30"/>
    <n v="40"/>
    <n v="5.2999999999999999E-2"/>
    <s v="unit"/>
    <x v="5"/>
    <x v="2"/>
  </r>
  <r>
    <s v="B101010080"/>
    <s v=""/>
    <s v=""/>
    <s v=""/>
    <s v=""/>
    <s v="built-in"/>
    <x v="2"/>
    <x v="331"/>
    <x v="2"/>
    <b v="0"/>
    <x v="2"/>
    <s v="N"/>
    <n v="5"/>
    <n v="7"/>
    <n v="5.2999999999999999E-2"/>
    <s v="unit"/>
    <x v="5"/>
    <x v="2"/>
  </r>
  <r>
    <s v="B101020080"/>
    <s v=""/>
    <s v=""/>
    <s v=""/>
    <s v=""/>
    <s v="built-in"/>
    <x v="2"/>
    <x v="9"/>
    <x v="2"/>
    <b v="0"/>
    <x v="2"/>
    <s v="MINI-FLAT"/>
    <n v="26"/>
    <n v="32"/>
    <n v="5.2999999999999999E-2"/>
    <s v="unit"/>
    <x v="6"/>
    <x v="2"/>
  </r>
  <r>
    <s v="B101030085"/>
    <s v=""/>
    <s v=""/>
    <s v=""/>
    <s v=""/>
    <s v="built-in"/>
    <x v="2"/>
    <x v="10"/>
    <x v="2"/>
    <b v="0"/>
    <x v="2"/>
    <s v="PJ996"/>
    <n v="250"/>
    <n v="350"/>
    <n v="5.2999999999999999E-2"/>
    <s v="unit"/>
    <x v="7"/>
    <x v="2"/>
  </r>
  <r>
    <s v="B101030090"/>
    <s v=""/>
    <s v=""/>
    <s v=""/>
    <s v=""/>
    <s v="built-in"/>
    <x v="2"/>
    <x v="11"/>
    <x v="2"/>
    <b v="0"/>
    <x v="2"/>
    <s v="BLOC"/>
    <n v="400"/>
    <n v="600"/>
    <n v="5.2999999999999999E-2"/>
    <s v="unit"/>
    <x v="7"/>
    <x v="2"/>
  </r>
  <r>
    <s v="B101031000"/>
    <s v=""/>
    <s v=""/>
    <s v=""/>
    <s v=""/>
    <s v="built-in"/>
    <x v="2"/>
    <x v="12"/>
    <x v="2"/>
    <b v="0"/>
    <x v="2"/>
    <s v="BLOC"/>
    <n v="1045"/>
    <n v="1165"/>
    <n v="5.2999999999999999E-2"/>
    <s v="unit"/>
    <x v="7"/>
    <x v="2"/>
  </r>
  <r>
    <s v="B101031010"/>
    <s v="Other Battery"/>
    <s v="Portable"/>
    <s v="Zinc-Carbon"/>
    <n v="0"/>
    <s v="built-in"/>
    <x v="2"/>
    <x v="0"/>
    <x v="2"/>
    <b v="0"/>
    <x v="2"/>
    <s v="PC926"/>
    <n v="73.8"/>
    <n v="73.8"/>
    <n v="5.2999999999999999E-2"/>
    <s v="unit"/>
    <x v="13"/>
    <x v="3"/>
  </r>
  <r>
    <s v="B102010010"/>
    <s v=""/>
    <s v=""/>
    <s v=""/>
    <s v=""/>
    <s v="built-in"/>
    <x v="2"/>
    <x v="13"/>
    <x v="3"/>
    <b v="0"/>
    <x v="2"/>
    <s v="D"/>
    <n v="124"/>
    <n v="140"/>
    <n v="5.2999999999999999E-2"/>
    <s v="unit"/>
    <x v="8"/>
    <x v="2"/>
  </r>
  <r>
    <s v="B102010020"/>
    <s v=""/>
    <s v=""/>
    <s v=""/>
    <s v=""/>
    <s v="built-in"/>
    <x v="2"/>
    <x v="14"/>
    <x v="3"/>
    <b v="0"/>
    <x v="2"/>
    <s v="C"/>
    <n v="60"/>
    <n v="70"/>
    <n v="5.2999999999999999E-2"/>
    <s v="unit"/>
    <x v="8"/>
    <x v="2"/>
  </r>
  <r>
    <s v="B102010030"/>
    <s v=""/>
    <s v=""/>
    <s v=""/>
    <s v=""/>
    <s v="built-in"/>
    <x v="2"/>
    <x v="15"/>
    <x v="3"/>
    <b v="0"/>
    <x v="2"/>
    <s v="AA"/>
    <n v="20"/>
    <n v="24"/>
    <n v="5.2999999999999999E-2"/>
    <s v="unit"/>
    <x v="8"/>
    <x v="2"/>
  </r>
  <r>
    <s v="B102010040"/>
    <s v=""/>
    <s v=""/>
    <s v=""/>
    <s v=""/>
    <s v="built-in"/>
    <x v="2"/>
    <x v="16"/>
    <x v="3"/>
    <b v="0"/>
    <x v="2"/>
    <s v="AAA"/>
    <n v="9"/>
    <n v="11.4"/>
    <n v="5.2999999999999999E-2"/>
    <s v="unit"/>
    <x v="8"/>
    <x v="2"/>
  </r>
  <r>
    <s v="B102010050"/>
    <s v=""/>
    <s v=""/>
    <s v=""/>
    <s v=""/>
    <s v="built-in"/>
    <x v="2"/>
    <x v="17"/>
    <x v="3"/>
    <b v="0"/>
    <x v="2"/>
    <s v="E BLOCK"/>
    <n v="42"/>
    <n v="48"/>
    <n v="5.2999999999999999E-2"/>
    <s v="unit"/>
    <x v="8"/>
    <x v="2"/>
  </r>
  <r>
    <s v="B102010060"/>
    <s v=""/>
    <s v=""/>
    <s v=""/>
    <s v=""/>
    <s v="built-in"/>
    <x v="2"/>
    <x v="18"/>
    <x v="3"/>
    <b v="0"/>
    <x v="2"/>
    <s v="4,5VOLTS"/>
    <n v="145"/>
    <n v="165"/>
    <n v="5.2999999999999999E-2"/>
    <s v="unit"/>
    <x v="8"/>
    <x v="2"/>
  </r>
  <r>
    <s v="B102010120"/>
    <s v=""/>
    <s v=""/>
    <s v=""/>
    <s v=""/>
    <s v="built-in"/>
    <x v="2"/>
    <x v="19"/>
    <x v="3"/>
    <b v="0"/>
    <x v="2"/>
    <s v="N"/>
    <n v="7"/>
    <n v="9"/>
    <n v="5.2999999999999999E-2"/>
    <s v="unit"/>
    <x v="8"/>
    <x v="2"/>
  </r>
  <r>
    <s v="B102010130"/>
    <s v=""/>
    <s v=""/>
    <s v=""/>
    <s v=""/>
    <s v="built-in"/>
    <x v="2"/>
    <x v="20"/>
    <x v="3"/>
    <b v="0"/>
    <x v="2"/>
    <m/>
    <n v="26"/>
    <n v="30"/>
    <n v="5.2999999999999999E-2"/>
    <s v="unit"/>
    <x v="8"/>
    <x v="2"/>
  </r>
  <r>
    <s v="B102010140"/>
    <s v=""/>
    <s v=""/>
    <s v=""/>
    <s v=""/>
    <s v="built-in"/>
    <x v="2"/>
    <x v="21"/>
    <x v="3"/>
    <b v="0"/>
    <x v="2"/>
    <s v="AAAA"/>
    <n v="5"/>
    <n v="6"/>
    <n v="5.2999999999999999E-2"/>
    <s v="unit"/>
    <x v="8"/>
    <x v="2"/>
  </r>
  <r>
    <s v="B102010990"/>
    <s v="Button"/>
    <s v="Portable"/>
    <s v="Alkaline"/>
    <n v="0"/>
    <s v="built-in"/>
    <x v="2"/>
    <x v="0"/>
    <x v="3"/>
    <b v="0"/>
    <x v="2"/>
    <m/>
    <n v="3.4"/>
    <n v="4"/>
    <n v="5.2999999999999999E-2"/>
    <s v="unit"/>
    <x v="8"/>
    <x v="2"/>
  </r>
  <r>
    <s v="B102030090"/>
    <s v=""/>
    <s v=""/>
    <s v=""/>
    <s v=""/>
    <s v="built-in"/>
    <x v="2"/>
    <x v="22"/>
    <x v="3"/>
    <b v="0"/>
    <x v="2"/>
    <s v="BLOC"/>
    <n v="500"/>
    <n v="580"/>
    <n v="5.2999999999999999E-2"/>
    <s v="unit"/>
    <x v="9"/>
    <x v="2"/>
  </r>
  <r>
    <s v="B102030110"/>
    <s v=""/>
    <s v=""/>
    <s v=""/>
    <s v=""/>
    <s v="built-in"/>
    <x v="2"/>
    <x v="23"/>
    <x v="3"/>
    <b v="0"/>
    <x v="2"/>
    <s v="BLOC"/>
    <n v="1200"/>
    <n v="1360"/>
    <n v="5.2999999999999999E-2"/>
    <s v="unit"/>
    <x v="9"/>
    <x v="2"/>
  </r>
  <r>
    <s v="B102040140"/>
    <s v=""/>
    <s v=""/>
    <s v=""/>
    <s v=""/>
    <s v="built-in"/>
    <x v="2"/>
    <x v="24"/>
    <x v="3"/>
    <b v="0"/>
    <x v="2"/>
    <m/>
    <n v="4"/>
    <n v="6"/>
    <n v="5.2999999999999999E-2"/>
    <s v="unit"/>
    <x v="10"/>
    <x v="2"/>
  </r>
  <r>
    <s v="B102040150"/>
    <s v=""/>
    <s v=""/>
    <s v=""/>
    <s v=""/>
    <s v="built-in"/>
    <x v="2"/>
    <x v="25"/>
    <x v="3"/>
    <b v="0"/>
    <x v="2"/>
    <m/>
    <n v="8"/>
    <n v="10"/>
    <n v="5.2999999999999999E-2"/>
    <s v="unit"/>
    <x v="11"/>
    <x v="2"/>
  </r>
  <r>
    <s v="B102040155"/>
    <s v=""/>
    <s v=""/>
    <s v=""/>
    <s v=""/>
    <s v="built-in"/>
    <x v="2"/>
    <x v="26"/>
    <x v="3"/>
    <b v="0"/>
    <x v="2"/>
    <m/>
    <n v="12"/>
    <n v="14"/>
    <n v="5.2999999999999999E-2"/>
    <s v="unit"/>
    <x v="10"/>
    <x v="2"/>
  </r>
  <r>
    <s v="B102040160"/>
    <s v=""/>
    <s v=""/>
    <s v=""/>
    <s v=""/>
    <s v="built-in"/>
    <x v="2"/>
    <x v="27"/>
    <x v="3"/>
    <b v="0"/>
    <x v="2"/>
    <m/>
    <n v="35"/>
    <n v="39"/>
    <n v="5.2999999999999999E-2"/>
    <s v="unit"/>
    <x v="11"/>
    <x v="2"/>
  </r>
  <r>
    <s v="B102040170"/>
    <s v=""/>
    <s v=""/>
    <s v=""/>
    <s v=""/>
    <s v="built-in"/>
    <x v="2"/>
    <x v="28"/>
    <x v="3"/>
    <b v="0"/>
    <x v="2"/>
    <s v="10F15"/>
    <n v="12"/>
    <n v="14"/>
    <n v="5.2999999999999999E-2"/>
    <s v="unit"/>
    <x v="11"/>
    <x v="2"/>
  </r>
  <r>
    <s v="B102040180"/>
    <s v=""/>
    <s v=""/>
    <s v=""/>
    <s v=""/>
    <s v="built-in"/>
    <x v="2"/>
    <x v="29"/>
    <x v="3"/>
    <b v="0"/>
    <x v="2"/>
    <m/>
    <n v="2"/>
    <n v="3"/>
    <n v="5.2999999999999999E-2"/>
    <s v="unit"/>
    <x v="11"/>
    <x v="2"/>
  </r>
  <r>
    <s v="B102040190"/>
    <s v=""/>
    <s v=""/>
    <s v=""/>
    <s v=""/>
    <s v="built-in"/>
    <x v="2"/>
    <x v="30"/>
    <x v="3"/>
    <b v="0"/>
    <x v="2"/>
    <s v="AG3"/>
    <n v="0.5"/>
    <n v="0.7"/>
    <n v="5.2999999999999999E-2"/>
    <s v="unit"/>
    <x v="11"/>
    <x v="2"/>
  </r>
  <r>
    <s v="B102040191"/>
    <s v=""/>
    <s v=""/>
    <s v=""/>
    <s v=""/>
    <s v="built-in"/>
    <x v="2"/>
    <x v="31"/>
    <x v="3"/>
    <b v="0"/>
    <x v="2"/>
    <s v="AG0"/>
    <n v="0.4"/>
    <n v="0.6"/>
    <n v="5.2999999999999999E-2"/>
    <s v="unit"/>
    <x v="11"/>
    <x v="2"/>
  </r>
  <r>
    <s v="B102040192"/>
    <s v=""/>
    <s v=""/>
    <s v=""/>
    <s v=""/>
    <s v="built-in"/>
    <x v="2"/>
    <x v="32"/>
    <x v="3"/>
    <b v="0"/>
    <x v="2"/>
    <s v="AG5"/>
    <n v="0.8"/>
    <n v="1"/>
    <n v="5.2999999999999999E-2"/>
    <s v="unit"/>
    <x v="11"/>
    <x v="2"/>
  </r>
  <r>
    <s v="B102040194"/>
    <s v=""/>
    <s v=""/>
    <s v=""/>
    <s v=""/>
    <s v="built-in"/>
    <x v="2"/>
    <x v="33"/>
    <x v="3"/>
    <b v="0"/>
    <x v="2"/>
    <s v="AG1"/>
    <n v="0.3"/>
    <n v="0.4"/>
    <n v="5.2999999999999999E-2"/>
    <s v="unit"/>
    <x v="11"/>
    <x v="2"/>
  </r>
  <r>
    <s v="B102040195"/>
    <s v=""/>
    <s v=""/>
    <s v=""/>
    <s v=""/>
    <s v="built-in"/>
    <x v="2"/>
    <x v="34"/>
    <x v="3"/>
    <b v="0"/>
    <x v="2"/>
    <m/>
    <n v="0.35"/>
    <n v="0.35"/>
    <n v="5.2999999999999999E-2"/>
    <s v="unit"/>
    <x v="11"/>
    <x v="2"/>
  </r>
  <r>
    <s v="B102040196"/>
    <s v=""/>
    <s v=""/>
    <s v=""/>
    <s v=""/>
    <s v="built-in"/>
    <x v="2"/>
    <x v="35"/>
    <x v="3"/>
    <b v="0"/>
    <x v="2"/>
    <s v="AG6"/>
    <n v="0.6"/>
    <n v="0.6"/>
    <n v="5.2999999999999999E-2"/>
    <s v="unit"/>
    <x v="11"/>
    <x v="2"/>
  </r>
  <r>
    <s v="B102040200"/>
    <s v=""/>
    <s v=""/>
    <s v=""/>
    <s v=""/>
    <s v="built-in"/>
    <x v="2"/>
    <x v="36"/>
    <x v="3"/>
    <b v="0"/>
    <x v="2"/>
    <m/>
    <n v="1.4"/>
    <n v="1.6"/>
    <n v="5.2999999999999999E-2"/>
    <s v="unit"/>
    <x v="11"/>
    <x v="2"/>
  </r>
  <r>
    <s v="B102040210"/>
    <s v=""/>
    <s v=""/>
    <s v=""/>
    <s v=""/>
    <s v="built-in"/>
    <x v="2"/>
    <x v="37"/>
    <x v="3"/>
    <b v="0"/>
    <x v="2"/>
    <s v="L1154"/>
    <n v="1.8"/>
    <n v="2"/>
    <n v="5.2999999999999999E-2"/>
    <s v="unit"/>
    <x v="11"/>
    <x v="2"/>
  </r>
  <r>
    <s v="B102040230"/>
    <s v=""/>
    <s v=""/>
    <s v=""/>
    <s v=""/>
    <s v="built-in"/>
    <x v="2"/>
    <x v="38"/>
    <x v="3"/>
    <b v="0"/>
    <x v="2"/>
    <m/>
    <n v="5"/>
    <n v="7"/>
    <n v="5.2999999999999999E-2"/>
    <s v="unit"/>
    <x v="11"/>
    <x v="2"/>
  </r>
  <r>
    <s v="B102040240"/>
    <s v=""/>
    <s v=""/>
    <s v=""/>
    <s v=""/>
    <s v="built-in"/>
    <x v="2"/>
    <x v="39"/>
    <x v="3"/>
    <b v="0"/>
    <x v="2"/>
    <m/>
    <n v="1"/>
    <n v="1.2"/>
    <n v="5.2999999999999999E-2"/>
    <s v="unit"/>
    <x v="11"/>
    <x v="2"/>
  </r>
  <r>
    <s v="B102040241"/>
    <s v=""/>
    <s v=""/>
    <s v=""/>
    <s v=""/>
    <s v="built-in"/>
    <x v="2"/>
    <x v="40"/>
    <x v="3"/>
    <b v="0"/>
    <x v="2"/>
    <m/>
    <n v="3"/>
    <n v="3.6"/>
    <n v="5.2999999999999999E-2"/>
    <s v="unit"/>
    <x v="11"/>
    <x v="2"/>
  </r>
  <r>
    <s v="B102040250"/>
    <s v=""/>
    <s v=""/>
    <s v=""/>
    <s v=""/>
    <s v="built-in"/>
    <x v="2"/>
    <x v="41"/>
    <x v="3"/>
    <b v="0"/>
    <x v="2"/>
    <m/>
    <n v="0.6"/>
    <n v="0.8"/>
    <n v="5.2999999999999999E-2"/>
    <s v="unit"/>
    <x v="11"/>
    <x v="2"/>
  </r>
  <r>
    <s v="B102040270"/>
    <s v="Button"/>
    <s v="Portable"/>
    <s v="Alkaline"/>
    <n v="0"/>
    <s v="built-in"/>
    <x v="2"/>
    <x v="0"/>
    <x v="3"/>
    <b v="0"/>
    <x v="2"/>
    <s v="GP23A"/>
    <n v="7.5"/>
    <n v="7.5"/>
    <n v="5.2999999999999999E-2"/>
    <s v="unit"/>
    <x v="8"/>
    <x v="2"/>
  </r>
  <r>
    <s v="B102040280"/>
    <s v="Button"/>
    <s v="Portable"/>
    <s v="Alkaline"/>
    <n v="0"/>
    <s v="built-in"/>
    <x v="2"/>
    <x v="0"/>
    <x v="3"/>
    <b v="0"/>
    <x v="2"/>
    <s v="GP27A"/>
    <n v="3.2"/>
    <n v="4.4000000000000004"/>
    <n v="5.2999999999999999E-2"/>
    <s v="unit"/>
    <x v="8"/>
    <x v="2"/>
  </r>
  <r>
    <s v="B102040290"/>
    <s v="Other Battery"/>
    <s v="Portable"/>
    <s v="Alkaline"/>
    <n v="0"/>
    <s v="built-in"/>
    <x v="2"/>
    <x v="0"/>
    <x v="3"/>
    <b v="0"/>
    <x v="2"/>
    <s v="PX19"/>
    <n v="33"/>
    <n v="35"/>
    <n v="5.2999999999999999E-2"/>
    <s v="unit"/>
    <x v="12"/>
    <x v="2"/>
  </r>
  <r>
    <s v="B102040300"/>
    <s v="Other Battery"/>
    <s v="Portable"/>
    <s v="Alkaline"/>
    <n v="0"/>
    <s v="built-in"/>
    <x v="2"/>
    <x v="0"/>
    <x v="3"/>
    <b v="0"/>
    <x v="2"/>
    <s v="PX21"/>
    <n v="31"/>
    <n v="35"/>
    <n v="5.2999999999999999E-2"/>
    <s v="unit"/>
    <x v="12"/>
    <x v="2"/>
  </r>
  <r>
    <s v="B102040310"/>
    <s v="Other Battery"/>
    <s v="Portable"/>
    <s v="Alkaline"/>
    <n v="0"/>
    <s v="built-in"/>
    <x v="2"/>
    <x v="0"/>
    <x v="3"/>
    <b v="0"/>
    <x v="2"/>
    <s v="PX24"/>
    <n v="22"/>
    <n v="26"/>
    <n v="5.2999999999999999E-2"/>
    <s v="unit"/>
    <x v="12"/>
    <x v="2"/>
  </r>
  <r>
    <s v="B102040320"/>
    <s v=""/>
    <s v=""/>
    <s v=""/>
    <s v=""/>
    <s v="built-in"/>
    <x v="2"/>
    <x v="42"/>
    <x v="3"/>
    <b v="0"/>
    <x v="2"/>
    <s v="GP133A"/>
    <n v="31"/>
    <n v="35"/>
    <n v="5.2999999999999999E-2"/>
    <s v="unit"/>
    <x v="9"/>
    <x v="2"/>
  </r>
  <r>
    <s v="B102040330"/>
    <s v=""/>
    <s v=""/>
    <s v=""/>
    <s v=""/>
    <s v="built-in"/>
    <x v="2"/>
    <x v="43"/>
    <x v="3"/>
    <b v="0"/>
    <x v="2"/>
    <m/>
    <n v="14"/>
    <n v="16"/>
    <n v="5.2999999999999999E-2"/>
    <s v="unit"/>
    <x v="11"/>
    <x v="2"/>
  </r>
  <r>
    <s v="B102042120"/>
    <s v="Button"/>
    <s v="Portable"/>
    <s v="Alkaline"/>
    <n v="0"/>
    <s v="built-in"/>
    <x v="2"/>
    <x v="0"/>
    <x v="3"/>
    <b v="0"/>
    <x v="2"/>
    <s v="GP25A/GP29A"/>
    <n v="3"/>
    <n v="4"/>
    <n v="5.2999999999999999E-2"/>
    <s v="unit"/>
    <x v="11"/>
    <x v="2"/>
  </r>
  <r>
    <s v="B102042140"/>
    <s v="Button"/>
    <s v="Portable"/>
    <s v="Alkaline"/>
    <n v="0"/>
    <s v="built-in"/>
    <x v="2"/>
    <x v="0"/>
    <x v="3"/>
    <b v="0"/>
    <x v="2"/>
    <s v="GP10A"/>
    <n v="4"/>
    <n v="6"/>
    <n v="5.2999999999999999E-2"/>
    <s v="unit"/>
    <x v="11"/>
    <x v="2"/>
  </r>
  <r>
    <s v="B102042150"/>
    <s v="Button"/>
    <s v="Portable"/>
    <s v="Alkaline"/>
    <n v="0"/>
    <s v="built-in"/>
    <x v="2"/>
    <x v="0"/>
    <x v="3"/>
    <b v="0"/>
    <x v="2"/>
    <s v="LR1131"/>
    <n v="0.8"/>
    <n v="1"/>
    <n v="5.2999999999999999E-2"/>
    <s v="unit"/>
    <x v="11"/>
    <x v="2"/>
  </r>
  <r>
    <s v="B102042160"/>
    <s v=""/>
    <s v=""/>
    <s v=""/>
    <s v=""/>
    <s v="built-in"/>
    <x v="2"/>
    <x v="44"/>
    <x v="3"/>
    <b v="0"/>
    <x v="2"/>
    <m/>
    <n v="7"/>
    <n v="9"/>
    <n v="5.2999999999999999E-2"/>
    <s v="unit"/>
    <x v="11"/>
    <x v="2"/>
  </r>
  <r>
    <s v="B102042170"/>
    <s v=""/>
    <s v=""/>
    <s v=""/>
    <s v=""/>
    <s v="built-in"/>
    <x v="2"/>
    <x v="45"/>
    <x v="3"/>
    <b v="0"/>
    <x v="2"/>
    <m/>
    <n v="5"/>
    <n v="7"/>
    <n v="5.2999999999999999E-2"/>
    <s v="unit"/>
    <x v="11"/>
    <x v="2"/>
  </r>
  <r>
    <s v="B102042180"/>
    <s v=""/>
    <s v=""/>
    <s v=""/>
    <s v=""/>
    <s v="built-in"/>
    <x v="2"/>
    <x v="46"/>
    <x v="3"/>
    <b v="0"/>
    <x v="2"/>
    <m/>
    <n v="15"/>
    <n v="17"/>
    <n v="5.2999999999999999E-2"/>
    <s v="unit"/>
    <x v="8"/>
    <x v="2"/>
  </r>
  <r>
    <s v="B102042190"/>
    <s v="Button"/>
    <s v="Portable"/>
    <s v="Alkaline"/>
    <n v="0"/>
    <s v="built-in"/>
    <x v="2"/>
    <x v="0"/>
    <x v="3"/>
    <b v="0"/>
    <x v="2"/>
    <m/>
    <n v="2"/>
    <n v="2.4"/>
    <n v="5.2999999999999999E-2"/>
    <s v="unit"/>
    <x v="11"/>
    <x v="2"/>
  </r>
  <r>
    <s v="B104000340"/>
    <s v=""/>
    <s v=""/>
    <s v=""/>
    <s v=""/>
    <s v="built-in"/>
    <x v="2"/>
    <x v="47"/>
    <x v="4"/>
    <b v="0"/>
    <x v="2"/>
    <m/>
    <n v="10"/>
    <n v="14"/>
    <n v="5.2999999999999999E-2"/>
    <s v="unit"/>
    <x v="14"/>
    <x v="2"/>
  </r>
  <r>
    <s v="B104010150"/>
    <s v=""/>
    <s v=""/>
    <s v=""/>
    <s v=""/>
    <s v="built-in"/>
    <x v="2"/>
    <x v="48"/>
    <x v="4"/>
    <b v="0"/>
    <x v="2"/>
    <s v="4G-13"/>
    <n v="10"/>
    <n v="12"/>
    <n v="5.2999999999999999E-2"/>
    <s v="unit"/>
    <x v="14"/>
    <x v="2"/>
  </r>
  <r>
    <s v="B104010190"/>
    <s v=""/>
    <s v=""/>
    <s v=""/>
    <s v=""/>
    <s v="built-in"/>
    <x v="2"/>
    <x v="49"/>
    <x v="4"/>
    <b v="0"/>
    <x v="2"/>
    <s v="RW47/SR736W"/>
    <n v="0.5"/>
    <n v="0.7"/>
    <n v="5.2999999999999999E-2"/>
    <s v="unit"/>
    <x v="14"/>
    <x v="2"/>
  </r>
  <r>
    <s v="B104010191"/>
    <s v=""/>
    <s v=""/>
    <s v=""/>
    <s v=""/>
    <s v="built-in"/>
    <x v="2"/>
    <x v="50"/>
    <x v="4"/>
    <b v="0"/>
    <x v="2"/>
    <s v="RW37/SR736SW"/>
    <n v="0.5"/>
    <n v="0.7"/>
    <n v="5.2999999999999999E-2"/>
    <s v="unit"/>
    <x v="14"/>
    <x v="2"/>
  </r>
  <r>
    <s v="B104010201"/>
    <s v=""/>
    <s v=""/>
    <s v=""/>
    <s v=""/>
    <s v="built-in"/>
    <x v="2"/>
    <x v="51"/>
    <x v="4"/>
    <b v="0"/>
    <x v="2"/>
    <s v="RW44/SR1142W"/>
    <n v="1.6"/>
    <n v="1.8"/>
    <n v="5.2999999999999999E-2"/>
    <s v="unit"/>
    <x v="14"/>
    <x v="2"/>
  </r>
  <r>
    <s v="B104010202"/>
    <s v=""/>
    <s v=""/>
    <s v=""/>
    <s v=""/>
    <s v="built-in"/>
    <x v="2"/>
    <x v="52"/>
    <x v="4"/>
    <b v="0"/>
    <x v="2"/>
    <s v="RW34"/>
    <n v="1.5"/>
    <n v="1.9"/>
    <n v="5.2999999999999999E-2"/>
    <s v="unit"/>
    <x v="14"/>
    <x v="2"/>
  </r>
  <r>
    <s v="B104010211"/>
    <s v=""/>
    <s v=""/>
    <s v=""/>
    <s v=""/>
    <s v="built-in"/>
    <x v="2"/>
    <x v="53"/>
    <x v="4"/>
    <b v="0"/>
    <x v="2"/>
    <s v="RW42/SR1154W"/>
    <n v="2.1"/>
    <n v="2.2999999999999998"/>
    <n v="5.2999999999999999E-2"/>
    <s v="unit"/>
    <x v="14"/>
    <x v="2"/>
  </r>
  <r>
    <s v="B104010241"/>
    <s v=""/>
    <s v=""/>
    <s v=""/>
    <s v=""/>
    <s v="built-in"/>
    <x v="2"/>
    <x v="54"/>
    <x v="4"/>
    <b v="0"/>
    <x v="2"/>
    <m/>
    <n v="1"/>
    <n v="1.4"/>
    <n v="5.2999999999999999E-2"/>
    <s v="unit"/>
    <x v="14"/>
    <x v="2"/>
  </r>
  <r>
    <s v="B104010242"/>
    <s v=""/>
    <s v=""/>
    <s v=""/>
    <s v=""/>
    <s v="built-in"/>
    <x v="2"/>
    <x v="55"/>
    <x v="4"/>
    <b v="0"/>
    <x v="2"/>
    <s v="RW49"/>
    <n v="1"/>
    <n v="1.4"/>
    <n v="5.2999999999999999E-2"/>
    <s v="unit"/>
    <x v="14"/>
    <x v="2"/>
  </r>
  <r>
    <s v="B104010251"/>
    <s v=""/>
    <s v=""/>
    <s v=""/>
    <s v=""/>
    <s v="built-in"/>
    <x v="2"/>
    <x v="56"/>
    <x v="4"/>
    <b v="0"/>
    <x v="2"/>
    <s v="RW40"/>
    <n v="0.8"/>
    <n v="1.2"/>
    <n v="5.2999999999999999E-2"/>
    <s v="unit"/>
    <x v="14"/>
    <x v="2"/>
  </r>
  <r>
    <s v="B104010252"/>
    <s v=""/>
    <s v=""/>
    <s v=""/>
    <s v=""/>
    <s v="built-in"/>
    <x v="2"/>
    <x v="57"/>
    <x v="4"/>
    <b v="0"/>
    <x v="2"/>
    <s v="RW30"/>
    <n v="0.8"/>
    <n v="1.2"/>
    <n v="5.2999999999999999E-2"/>
    <s v="unit"/>
    <x v="14"/>
    <x v="2"/>
  </r>
  <r>
    <s v="B104010330"/>
    <s v=""/>
    <s v=""/>
    <s v=""/>
    <s v=""/>
    <s v="built-in"/>
    <x v="2"/>
    <x v="58"/>
    <x v="4"/>
    <b v="0"/>
    <x v="2"/>
    <s v="RW48"/>
    <n v="0.9"/>
    <n v="1.1000000000000001"/>
    <n v="5.2999999999999999E-2"/>
    <s v="unit"/>
    <x v="14"/>
    <x v="2"/>
  </r>
  <r>
    <s v="B104010331"/>
    <s v=""/>
    <s v=""/>
    <s v=""/>
    <s v=""/>
    <s v="built-in"/>
    <x v="2"/>
    <x v="59"/>
    <x v="4"/>
    <b v="0"/>
    <x v="2"/>
    <s v="RW38"/>
    <n v="0.9"/>
    <n v="1.1000000000000001"/>
    <n v="5.2999999999999999E-2"/>
    <s v="unit"/>
    <x v="14"/>
    <x v="2"/>
  </r>
  <r>
    <s v="B104010390"/>
    <s v=""/>
    <s v=""/>
    <s v=""/>
    <s v=""/>
    <s v="built-in"/>
    <x v="2"/>
    <x v="60"/>
    <x v="4"/>
    <b v="0"/>
    <x v="2"/>
    <s v="RW36"/>
    <n v="1"/>
    <n v="1.4"/>
    <n v="5.2999999999999999E-2"/>
    <s v="unit"/>
    <x v="14"/>
    <x v="2"/>
  </r>
  <r>
    <s v="B104010391"/>
    <s v=""/>
    <s v=""/>
    <s v=""/>
    <s v=""/>
    <s v="built-in"/>
    <x v="2"/>
    <x v="61"/>
    <x v="4"/>
    <b v="0"/>
    <x v="2"/>
    <s v="RW418"/>
    <n v="1.1000000000000001"/>
    <n v="1.5"/>
    <n v="5.2999999999999999E-2"/>
    <s v="unit"/>
    <x v="14"/>
    <x v="2"/>
  </r>
  <r>
    <s v="B104010400"/>
    <s v=""/>
    <s v=""/>
    <s v=""/>
    <s v=""/>
    <s v="built-in"/>
    <x v="2"/>
    <x v="62"/>
    <x v="4"/>
    <b v="0"/>
    <x v="2"/>
    <s v="RW316"/>
    <n v="0.3"/>
    <n v="0.3"/>
    <n v="5.2999999999999999E-2"/>
    <s v="unit"/>
    <x v="14"/>
    <x v="2"/>
  </r>
  <r>
    <s v="B104010401"/>
    <s v=""/>
    <s v=""/>
    <s v=""/>
    <s v=""/>
    <s v="built-in"/>
    <x v="2"/>
    <x v="63"/>
    <x v="4"/>
    <b v="0"/>
    <x v="2"/>
    <m/>
    <n v="0.3"/>
    <n v="0.3"/>
    <n v="5.2999999999999999E-2"/>
    <s v="unit"/>
    <x v="14"/>
    <x v="2"/>
  </r>
  <r>
    <s v="B104010410"/>
    <s v=""/>
    <s v=""/>
    <s v=""/>
    <s v=""/>
    <s v="built-in"/>
    <x v="2"/>
    <x v="64"/>
    <x v="4"/>
    <b v="0"/>
    <x v="2"/>
    <s v="RW326"/>
    <n v="0.2"/>
    <n v="0.2"/>
    <n v="5.2999999999999999E-2"/>
    <s v="unit"/>
    <x v="14"/>
    <x v="2"/>
  </r>
  <r>
    <s v="B104010420"/>
    <s v=""/>
    <s v=""/>
    <s v=""/>
    <s v=""/>
    <s v="built-in"/>
    <x v="2"/>
    <x v="65"/>
    <x v="4"/>
    <b v="0"/>
    <x v="2"/>
    <s v="RW328"/>
    <n v="0.3"/>
    <n v="0.3"/>
    <n v="5.2999999999999999E-2"/>
    <s v="unit"/>
    <x v="14"/>
    <x v="2"/>
  </r>
  <r>
    <s v="B104010430"/>
    <s v=""/>
    <s v=""/>
    <s v=""/>
    <s v=""/>
    <s v="built-in"/>
    <x v="2"/>
    <x v="66"/>
    <x v="4"/>
    <b v="0"/>
    <x v="2"/>
    <m/>
    <n v="0.3"/>
    <n v="0.3"/>
    <n v="5.2999999999999999E-2"/>
    <s v="unit"/>
    <x v="14"/>
    <x v="2"/>
  </r>
  <r>
    <s v="B104010431"/>
    <s v=""/>
    <s v=""/>
    <s v=""/>
    <s v=""/>
    <s v="built-in"/>
    <x v="2"/>
    <x v="67"/>
    <x v="4"/>
    <b v="0"/>
    <x v="2"/>
    <s v="RW321"/>
    <n v="0.3"/>
    <n v="0.3"/>
    <n v="5.2999999999999999E-2"/>
    <s v="unit"/>
    <x v="14"/>
    <x v="2"/>
  </r>
  <r>
    <s v="B104010440"/>
    <s v=""/>
    <s v=""/>
    <s v=""/>
    <s v=""/>
    <s v="built-in"/>
    <x v="2"/>
    <x v="68"/>
    <x v="4"/>
    <b v="0"/>
    <x v="2"/>
    <s v="RW300"/>
    <n v="0.7"/>
    <n v="0.7"/>
    <n v="5.2999999999999999E-2"/>
    <s v="unit"/>
    <x v="14"/>
    <x v="2"/>
  </r>
  <r>
    <s v="B104010450"/>
    <s v=""/>
    <s v=""/>
    <s v=""/>
    <s v=""/>
    <s v="built-in"/>
    <x v="2"/>
    <x v="69"/>
    <x v="4"/>
    <b v="0"/>
    <x v="2"/>
    <s v="RW335"/>
    <n v="0.14000000000000001"/>
    <n v="0.14000000000000001"/>
    <n v="5.2999999999999999E-2"/>
    <s v="unit"/>
    <x v="14"/>
    <x v="2"/>
  </r>
  <r>
    <s v="B104010460"/>
    <s v=""/>
    <s v=""/>
    <s v=""/>
    <s v=""/>
    <s v="built-in"/>
    <x v="2"/>
    <x v="70"/>
    <x v="4"/>
    <b v="0"/>
    <x v="2"/>
    <m/>
    <n v="0.2"/>
    <n v="0.2"/>
    <n v="5.2999999999999999E-2"/>
    <s v="unit"/>
    <x v="14"/>
    <x v="2"/>
  </r>
  <r>
    <s v="B104010470"/>
    <s v=""/>
    <s v=""/>
    <s v=""/>
    <s v=""/>
    <s v="built-in"/>
    <x v="2"/>
    <x v="71"/>
    <x v="4"/>
    <b v="0"/>
    <x v="2"/>
    <s v="RW322"/>
    <n v="0.3"/>
    <n v="0.3"/>
    <n v="5.2999999999999999E-2"/>
    <s v="unit"/>
    <x v="14"/>
    <x v="2"/>
  </r>
  <r>
    <s v="B104010480"/>
    <s v=""/>
    <s v=""/>
    <s v=""/>
    <s v=""/>
    <s v="built-in"/>
    <x v="2"/>
    <x v="72"/>
    <x v="4"/>
    <b v="0"/>
    <x v="2"/>
    <m/>
    <n v="0.25"/>
    <n v="0.25"/>
    <n v="5.2999999999999999E-2"/>
    <s v="unit"/>
    <x v="14"/>
    <x v="2"/>
  </r>
  <r>
    <s v="B104010481"/>
    <s v=""/>
    <s v=""/>
    <s v=""/>
    <s v=""/>
    <s v="built-in"/>
    <x v="2"/>
    <x v="73"/>
    <x v="4"/>
    <b v="0"/>
    <x v="2"/>
    <m/>
    <n v="1"/>
    <n v="1"/>
    <n v="5.2999999999999999E-2"/>
    <s v="unit"/>
    <x v="13"/>
    <x v="3"/>
  </r>
  <r>
    <s v="B104010490"/>
    <s v=""/>
    <s v=""/>
    <s v=""/>
    <s v=""/>
    <s v="built-in"/>
    <x v="2"/>
    <x v="74"/>
    <x v="4"/>
    <b v="0"/>
    <x v="2"/>
    <s v="RW32"/>
    <n v="2.2000000000000002"/>
    <n v="2.2000000000000002"/>
    <n v="5.2999999999999999E-2"/>
    <s v="unit"/>
    <x v="14"/>
    <x v="2"/>
  </r>
  <r>
    <s v="B104010500"/>
    <s v=""/>
    <s v=""/>
    <s v=""/>
    <s v=""/>
    <s v="built-in"/>
    <x v="2"/>
    <x v="75"/>
    <x v="4"/>
    <b v="0"/>
    <x v="2"/>
    <s v="RW310"/>
    <n v="0.45"/>
    <n v="0.45"/>
    <n v="5.2999999999999999E-2"/>
    <s v="unit"/>
    <x v="14"/>
    <x v="2"/>
  </r>
  <r>
    <s v="B104010501"/>
    <s v=""/>
    <s v=""/>
    <s v=""/>
    <s v=""/>
    <s v="built-in"/>
    <x v="2"/>
    <x v="76"/>
    <x v="4"/>
    <b v="0"/>
    <x v="2"/>
    <s v="RW410"/>
    <n v="0.45"/>
    <n v="0.45"/>
    <n v="5.2999999999999999E-2"/>
    <s v="unit"/>
    <x v="14"/>
    <x v="2"/>
  </r>
  <r>
    <s v="B104010502"/>
    <s v=""/>
    <s v=""/>
    <s v=""/>
    <s v=""/>
    <s v="built-in"/>
    <x v="2"/>
    <x v="77"/>
    <x v="4"/>
    <b v="0"/>
    <x v="2"/>
    <m/>
    <n v="1"/>
    <n v="1"/>
    <n v="5.2999999999999999E-2"/>
    <s v="unit"/>
    <x v="14"/>
    <x v="2"/>
  </r>
  <r>
    <s v="B104010510"/>
    <s v=""/>
    <s v=""/>
    <s v=""/>
    <s v=""/>
    <s v="built-in"/>
    <x v="2"/>
    <x v="78"/>
    <x v="4"/>
    <b v="0"/>
    <x v="2"/>
    <s v="RW320"/>
    <n v="0.3"/>
    <n v="0.3"/>
    <n v="5.2999999999999999E-2"/>
    <s v="unit"/>
    <x v="14"/>
    <x v="2"/>
  </r>
  <r>
    <s v="B104010511"/>
    <s v=""/>
    <s v=""/>
    <s v=""/>
    <s v=""/>
    <s v="built-in"/>
    <x v="2"/>
    <x v="79"/>
    <x v="4"/>
    <b v="0"/>
    <x v="2"/>
    <m/>
    <n v="0.3"/>
    <n v="0.3"/>
    <n v="5.2999999999999999E-2"/>
    <s v="unit"/>
    <x v="14"/>
    <x v="2"/>
  </r>
  <r>
    <s v="B104010512"/>
    <s v=""/>
    <s v=""/>
    <s v=""/>
    <s v=""/>
    <s v="built-in"/>
    <x v="2"/>
    <x v="80"/>
    <x v="4"/>
    <b v="0"/>
    <x v="2"/>
    <m/>
    <n v="0.12"/>
    <n v="0.12"/>
    <n v="5.2999999999999999E-2"/>
    <s v="unit"/>
    <x v="14"/>
    <x v="2"/>
  </r>
  <r>
    <s v="B104010520"/>
    <s v=""/>
    <s v=""/>
    <s v=""/>
    <s v=""/>
    <s v="built-in"/>
    <x v="2"/>
    <x v="81"/>
    <x v="4"/>
    <b v="0"/>
    <x v="2"/>
    <m/>
    <n v="0.7"/>
    <n v="0.7"/>
    <n v="5.2999999999999999E-2"/>
    <s v="unit"/>
    <x v="13"/>
    <x v="3"/>
  </r>
  <r>
    <s v="B104010521"/>
    <s v=""/>
    <s v=""/>
    <s v=""/>
    <s v=""/>
    <s v="built-in"/>
    <x v="2"/>
    <x v="82"/>
    <x v="4"/>
    <b v="0"/>
    <x v="2"/>
    <m/>
    <n v="0.7"/>
    <n v="0.7"/>
    <n v="5.2999999999999999E-2"/>
    <s v="unit"/>
    <x v="13"/>
    <x v="3"/>
  </r>
  <r>
    <s v="B104010530"/>
    <s v=""/>
    <s v=""/>
    <s v=""/>
    <s v=""/>
    <s v="built-in"/>
    <x v="2"/>
    <x v="83"/>
    <x v="4"/>
    <b v="0"/>
    <x v="2"/>
    <s v="RW415"/>
    <n v="0.6"/>
    <n v="0.6"/>
    <n v="5.2999999999999999E-2"/>
    <s v="unit"/>
    <x v="14"/>
    <x v="2"/>
  </r>
  <r>
    <s v="B104010531"/>
    <s v=""/>
    <s v=""/>
    <s v=""/>
    <s v=""/>
    <s v="built-in"/>
    <x v="2"/>
    <x v="84"/>
    <x v="4"/>
    <b v="0"/>
    <x v="2"/>
    <s v="RW315"/>
    <n v="0.6"/>
    <n v="0.6"/>
    <n v="5.2999999999999999E-2"/>
    <s v="unit"/>
    <x v="14"/>
    <x v="2"/>
  </r>
  <r>
    <s v="B104010560"/>
    <s v=""/>
    <s v=""/>
    <s v=""/>
    <s v=""/>
    <s v="built-in"/>
    <x v="2"/>
    <x v="85"/>
    <x v="4"/>
    <b v="0"/>
    <x v="2"/>
    <s v="RW327"/>
    <n v="0.2"/>
    <n v="0.2"/>
    <n v="5.2999999999999999E-2"/>
    <s v="unit"/>
    <x v="14"/>
    <x v="2"/>
  </r>
  <r>
    <s v="B104010580"/>
    <s v=""/>
    <s v=""/>
    <s v=""/>
    <s v=""/>
    <s v="built-in"/>
    <x v="2"/>
    <x v="86"/>
    <x v="4"/>
    <b v="0"/>
    <x v="2"/>
    <s v="RW413"/>
    <n v="0.8"/>
    <n v="0.8"/>
    <n v="5.2999999999999999E-2"/>
    <s v="unit"/>
    <x v="14"/>
    <x v="2"/>
  </r>
  <r>
    <s v="B104010581"/>
    <s v=""/>
    <s v=""/>
    <s v=""/>
    <s v=""/>
    <s v="built-in"/>
    <x v="2"/>
    <x v="87"/>
    <x v="4"/>
    <b v="0"/>
    <x v="2"/>
    <s v="RW313"/>
    <n v="0.8"/>
    <n v="0.8"/>
    <n v="5.2999999999999999E-2"/>
    <s v="unit"/>
    <x v="14"/>
    <x v="2"/>
  </r>
  <r>
    <s v="B104010590"/>
    <s v=""/>
    <s v=""/>
    <s v=""/>
    <s v=""/>
    <s v="built-in"/>
    <x v="2"/>
    <x v="88"/>
    <x v="4"/>
    <b v="0"/>
    <x v="2"/>
    <s v="RW411"/>
    <n v="0.5"/>
    <n v="0.5"/>
    <n v="5.2999999999999999E-2"/>
    <s v="unit"/>
    <x v="14"/>
    <x v="2"/>
  </r>
  <r>
    <s v="B104010591"/>
    <s v=""/>
    <s v=""/>
    <s v=""/>
    <s v=""/>
    <s v="built-in"/>
    <x v="2"/>
    <x v="89"/>
    <x v="4"/>
    <b v="0"/>
    <x v="2"/>
    <s v="RW311"/>
    <n v="0.5"/>
    <n v="0.5"/>
    <n v="5.2999999999999999E-2"/>
    <s v="unit"/>
    <x v="14"/>
    <x v="2"/>
  </r>
  <r>
    <s v="B104010600"/>
    <s v=""/>
    <s v=""/>
    <s v=""/>
    <s v=""/>
    <s v="built-in"/>
    <x v="2"/>
    <x v="90"/>
    <x v="4"/>
    <b v="0"/>
    <x v="2"/>
    <m/>
    <n v="0.4"/>
    <n v="0.4"/>
    <n v="5.2999999999999999E-2"/>
    <s v="unit"/>
    <x v="14"/>
    <x v="2"/>
  </r>
  <r>
    <s v="B104010601"/>
    <s v=""/>
    <s v=""/>
    <s v=""/>
    <s v=""/>
    <s v="built-in"/>
    <x v="2"/>
    <x v="91"/>
    <x v="4"/>
    <b v="0"/>
    <x v="2"/>
    <s v="RW329"/>
    <n v="0.4"/>
    <n v="0.4"/>
    <n v="5.2999999999999999E-2"/>
    <s v="unit"/>
    <x v="14"/>
    <x v="2"/>
  </r>
  <r>
    <s v="B104010610"/>
    <s v=""/>
    <s v=""/>
    <s v=""/>
    <s v=""/>
    <s v="built-in"/>
    <x v="2"/>
    <x v="92"/>
    <x v="4"/>
    <b v="0"/>
    <x v="2"/>
    <m/>
    <n v="0.5"/>
    <n v="0.5"/>
    <n v="5.2999999999999999E-2"/>
    <s v="unit"/>
    <x v="14"/>
    <x v="2"/>
  </r>
  <r>
    <s v="B104010611"/>
    <s v=""/>
    <s v=""/>
    <s v=""/>
    <s v=""/>
    <s v="built-in"/>
    <x v="2"/>
    <x v="93"/>
    <x v="4"/>
    <b v="0"/>
    <x v="2"/>
    <s v="RW317"/>
    <n v="0.5"/>
    <n v="0.5"/>
    <n v="5.2999999999999999E-2"/>
    <s v="unit"/>
    <x v="14"/>
    <x v="2"/>
  </r>
  <r>
    <s v="B104010620"/>
    <s v=""/>
    <s v=""/>
    <s v=""/>
    <s v=""/>
    <s v="built-in"/>
    <x v="2"/>
    <x v="94"/>
    <x v="4"/>
    <b v="0"/>
    <x v="2"/>
    <s v="RW33"/>
    <n v="1.1000000000000001"/>
    <n v="1.1000000000000001"/>
    <n v="5.2999999999999999E-2"/>
    <s v="unit"/>
    <x v="14"/>
    <x v="2"/>
  </r>
  <r>
    <s v="B104010621"/>
    <s v=""/>
    <s v=""/>
    <s v=""/>
    <s v=""/>
    <s v="built-in"/>
    <x v="2"/>
    <x v="95"/>
    <x v="4"/>
    <b v="0"/>
    <x v="2"/>
    <m/>
    <n v="1.1000000000000001"/>
    <n v="1.1000000000000001"/>
    <n v="5.2999999999999999E-2"/>
    <s v="unit"/>
    <x v="14"/>
    <x v="2"/>
  </r>
  <r>
    <s v="B104011320"/>
    <s v="Button"/>
    <s v="Portable"/>
    <s v="Silver Oxide"/>
    <n v="0"/>
    <s v="built-in"/>
    <x v="2"/>
    <x v="0"/>
    <x v="4"/>
    <b v="0"/>
    <x v="2"/>
    <m/>
    <n v="0.12"/>
    <n v="0.12"/>
    <n v="5.2999999999999999E-2"/>
    <s v="unit"/>
    <x v="14"/>
    <x v="2"/>
  </r>
  <r>
    <s v="B104011330"/>
    <s v=""/>
    <s v=""/>
    <s v=""/>
    <s v=""/>
    <s v="built-in"/>
    <x v="2"/>
    <x v="96"/>
    <x v="4"/>
    <b v="0"/>
    <x v="2"/>
    <m/>
    <n v="0.17"/>
    <n v="0.17"/>
    <n v="5.2999999999999999E-2"/>
    <s v="unit"/>
    <x v="13"/>
    <x v="3"/>
  </r>
  <r>
    <s v="B104011340"/>
    <s v=""/>
    <s v=""/>
    <s v=""/>
    <s v=""/>
    <s v="built-in"/>
    <x v="2"/>
    <x v="97"/>
    <x v="4"/>
    <b v="0"/>
    <x v="2"/>
    <m/>
    <n v="0.13"/>
    <n v="0.13"/>
    <n v="5.2999999999999999E-2"/>
    <s v="unit"/>
    <x v="13"/>
    <x v="3"/>
  </r>
  <r>
    <s v="B104011360"/>
    <s v=""/>
    <s v=""/>
    <s v=""/>
    <s v=""/>
    <s v="built-in"/>
    <x v="2"/>
    <x v="73"/>
    <x v="4"/>
    <b v="0"/>
    <x v="2"/>
    <m/>
    <n v="0.8"/>
    <n v="1"/>
    <n v="5.2999999999999999E-2"/>
    <s v="unit"/>
    <x v="13"/>
    <x v="3"/>
  </r>
  <r>
    <s v="B104011370"/>
    <s v=""/>
    <s v=""/>
    <s v=""/>
    <s v=""/>
    <s v="built-in"/>
    <x v="2"/>
    <x v="98"/>
    <x v="4"/>
    <b v="0"/>
    <x v="2"/>
    <m/>
    <n v="1.2"/>
    <n v="1.2"/>
    <n v="5.2999999999999999E-2"/>
    <s v="unit"/>
    <x v="14"/>
    <x v="2"/>
  </r>
  <r>
    <s v="B104011380"/>
    <s v=""/>
    <s v=""/>
    <s v=""/>
    <s v=""/>
    <s v="built-in"/>
    <x v="2"/>
    <x v="99"/>
    <x v="4"/>
    <b v="0"/>
    <x v="2"/>
    <m/>
    <n v="0.8"/>
    <n v="0.8"/>
    <n v="5.2999999999999999E-2"/>
    <s v="unit"/>
    <x v="13"/>
    <x v="3"/>
  </r>
  <r>
    <s v="B104011390"/>
    <s v=""/>
    <s v=""/>
    <s v=""/>
    <s v=""/>
    <s v="built-in"/>
    <x v="2"/>
    <x v="100"/>
    <x v="4"/>
    <b v="0"/>
    <x v="2"/>
    <m/>
    <n v="0.6"/>
    <n v="0.6"/>
    <n v="5.2999999999999999E-2"/>
    <s v="unit"/>
    <x v="13"/>
    <x v="3"/>
  </r>
  <r>
    <s v="B104011400"/>
    <s v=""/>
    <s v=""/>
    <s v=""/>
    <s v=""/>
    <s v="built-in"/>
    <x v="2"/>
    <x v="101"/>
    <x v="4"/>
    <b v="0"/>
    <x v="2"/>
    <m/>
    <n v="0.5"/>
    <n v="0.5"/>
    <n v="5.2999999999999999E-2"/>
    <s v="unit"/>
    <x v="13"/>
    <x v="3"/>
  </r>
  <r>
    <s v="B104011410"/>
    <s v=""/>
    <s v=""/>
    <s v=""/>
    <s v=""/>
    <s v="built-in"/>
    <x v="2"/>
    <x v="102"/>
    <x v="4"/>
    <b v="0"/>
    <x v="2"/>
    <m/>
    <n v="0.4"/>
    <n v="0.5"/>
    <n v="5.2999999999999999E-2"/>
    <s v="unit"/>
    <x v="13"/>
    <x v="3"/>
  </r>
  <r>
    <s v="B104024800"/>
    <s v="Button"/>
    <s v="Portable"/>
    <s v="Silver Oxide"/>
    <n v="0"/>
    <s v="built-in"/>
    <x v="2"/>
    <x v="0"/>
    <x v="4"/>
    <b v="0"/>
    <x v="2"/>
    <m/>
    <n v="0.4"/>
    <n v="0.8"/>
    <n v="5.2999999999999999E-2"/>
    <s v="unit"/>
    <x v="32"/>
    <x v="2"/>
  </r>
  <r>
    <s v="B104024810"/>
    <s v="Button"/>
    <s v="Portable"/>
    <s v="Silver Oxide"/>
    <n v="0"/>
    <s v="built-in"/>
    <x v="2"/>
    <x v="0"/>
    <x v="4"/>
    <b v="0"/>
    <x v="2"/>
    <m/>
    <n v="0.8"/>
    <n v="1.2"/>
    <n v="5.2999999999999999E-2"/>
    <s v="unit"/>
    <x v="32"/>
    <x v="2"/>
  </r>
  <r>
    <s v="B104024820"/>
    <s v="Button"/>
    <s v="Portable"/>
    <s v="Silver Oxide"/>
    <n v="0"/>
    <s v="built-in"/>
    <x v="2"/>
    <x v="0"/>
    <x v="4"/>
    <b v="0"/>
    <x v="2"/>
    <m/>
    <n v="0.6"/>
    <n v="1.2"/>
    <n v="5.2999999999999999E-2"/>
    <s v="unit"/>
    <x v="32"/>
    <x v="2"/>
  </r>
  <r>
    <s v="B104024830"/>
    <s v="Button"/>
    <s v="Portable"/>
    <s v="Silver Oxide"/>
    <n v="0"/>
    <s v="built-in"/>
    <x v="2"/>
    <x v="0"/>
    <x v="4"/>
    <b v="0"/>
    <x v="2"/>
    <m/>
    <n v="0.4"/>
    <n v="0.8"/>
    <n v="5.2999999999999999E-2"/>
    <s v="unit"/>
    <x v="32"/>
    <x v="2"/>
  </r>
  <r>
    <s v="B104024840"/>
    <s v="Button"/>
    <s v="Portable"/>
    <s v="Silver Oxide"/>
    <n v="0"/>
    <s v="built-in"/>
    <x v="2"/>
    <x v="0"/>
    <x v="4"/>
    <b v="0"/>
    <x v="2"/>
    <m/>
    <n v="0.4"/>
    <n v="0.8"/>
    <n v="5.2999999999999999E-2"/>
    <s v="unit"/>
    <x v="32"/>
    <x v="2"/>
  </r>
  <r>
    <s v="B104024850"/>
    <s v="Other Battery"/>
    <s v="Portable"/>
    <s v="Silver Oxide"/>
    <n v="0"/>
    <s v="built-in"/>
    <x v="2"/>
    <x v="0"/>
    <x v="4"/>
    <b v="0"/>
    <x v="2"/>
    <m/>
    <n v="0.4"/>
    <n v="1.2"/>
    <n v="5.2999999999999999E-2"/>
    <s v="unit"/>
    <x v="13"/>
    <x v="3"/>
  </r>
  <r>
    <s v="B105010100"/>
    <s v=""/>
    <s v=""/>
    <s v=""/>
    <s v=""/>
    <s v="built-in"/>
    <x v="2"/>
    <x v="103"/>
    <x v="5"/>
    <b v="0"/>
    <x v="2"/>
    <m/>
    <n v="1.6"/>
    <n v="1.9"/>
    <n v="5.2999999999999999E-2"/>
    <s v="unit"/>
    <x v="15"/>
    <x v="2"/>
  </r>
  <r>
    <s v="B105010110"/>
    <s v=""/>
    <s v=""/>
    <s v=""/>
    <s v=""/>
    <s v="built-in"/>
    <x v="2"/>
    <x v="104"/>
    <x v="5"/>
    <b v="0"/>
    <x v="2"/>
    <m/>
    <n v="0.7"/>
    <n v="0.9"/>
    <n v="5.2999999999999999E-2"/>
    <s v="unit"/>
    <x v="15"/>
    <x v="2"/>
  </r>
  <r>
    <s v="B105010120"/>
    <s v=""/>
    <s v=""/>
    <s v=""/>
    <s v=""/>
    <s v="built-in"/>
    <x v="2"/>
    <x v="105"/>
    <x v="5"/>
    <b v="0"/>
    <x v="2"/>
    <m/>
    <n v="0.5"/>
    <n v="0.6"/>
    <n v="5.2999999999999999E-2"/>
    <s v="unit"/>
    <x v="15"/>
    <x v="2"/>
  </r>
  <r>
    <s v="B105010130"/>
    <s v=""/>
    <s v=""/>
    <s v=""/>
    <s v=""/>
    <s v="built-in"/>
    <x v="2"/>
    <x v="106"/>
    <x v="5"/>
    <b v="0"/>
    <x v="2"/>
    <m/>
    <n v="0.25"/>
    <n v="0.35"/>
    <n v="5.2999999999999999E-2"/>
    <s v="unit"/>
    <x v="15"/>
    <x v="2"/>
  </r>
  <r>
    <s v="B105010140"/>
    <s v=""/>
    <s v=""/>
    <s v=""/>
    <s v=""/>
    <s v="built-in"/>
    <x v="2"/>
    <x v="107"/>
    <x v="5"/>
    <b v="0"/>
    <x v="2"/>
    <m/>
    <n v="0.18"/>
    <n v="0.2"/>
    <n v="5.2999999999999999E-2"/>
    <s v="unit"/>
    <x v="15"/>
    <x v="2"/>
  </r>
  <r>
    <s v="B105010810"/>
    <s v="Button"/>
    <s v="Portable"/>
    <s v="Zinc-Air"/>
    <n v="0"/>
    <s v="built-in"/>
    <x v="2"/>
    <x v="0"/>
    <x v="5"/>
    <b v="0"/>
    <x v="2"/>
    <m/>
    <n v="4.0999999999999996"/>
    <n v="4.0999999999999996"/>
    <n v="5.2999999999999999E-2"/>
    <s v="unit"/>
    <x v="14"/>
    <x v="2"/>
  </r>
  <r>
    <s v="B105020050"/>
    <s v="Button"/>
    <s v="Portable"/>
    <s v="Zinc-Air"/>
    <n v="0"/>
    <s v="built-in"/>
    <x v="2"/>
    <x v="0"/>
    <x v="5"/>
    <b v="0"/>
    <x v="2"/>
    <m/>
    <n v="2"/>
    <n v="3"/>
    <n v="5.2999999999999999E-2"/>
    <s v="unit"/>
    <x v="14"/>
    <x v="2"/>
  </r>
  <r>
    <s v="B105020980"/>
    <s v="Button"/>
    <s v="Portable"/>
    <s v="Zinc-Air"/>
    <n v="0"/>
    <s v="built-in"/>
    <x v="2"/>
    <x v="0"/>
    <x v="5"/>
    <b v="0"/>
    <x v="2"/>
    <m/>
    <n v="2"/>
    <n v="3"/>
    <n v="5.2999999999999999E-2"/>
    <s v="unit"/>
    <x v="14"/>
    <x v="2"/>
  </r>
  <r>
    <s v="B106010010"/>
    <n v="0"/>
    <s v="Portable"/>
    <s v="Lithium Primary"/>
    <s v="Button als &lt; 10 g"/>
    <s v="built-in"/>
    <x v="2"/>
    <x v="0"/>
    <x v="6"/>
    <b v="0"/>
    <x v="2"/>
    <s v="D"/>
    <n v="80"/>
    <n v="100"/>
    <n v="5.2999999999999999E-2"/>
    <s v="unit"/>
    <x v="16"/>
    <x v="2"/>
  </r>
  <r>
    <s v="B106010020"/>
    <n v="0"/>
    <s v="Portable"/>
    <s v="Lithium Primary"/>
    <s v="Button als &lt; 10 g"/>
    <s v="built-in"/>
    <x v="2"/>
    <x v="0"/>
    <x v="6"/>
    <b v="0"/>
    <x v="2"/>
    <s v="C"/>
    <n v="45"/>
    <n v="55"/>
    <n v="5.2999999999999999E-2"/>
    <s v="unit"/>
    <x v="16"/>
    <x v="2"/>
  </r>
  <r>
    <s v="B106010030"/>
    <s v=""/>
    <s v=""/>
    <s v=""/>
    <s v=""/>
    <s v="built-in"/>
    <x v="2"/>
    <x v="108"/>
    <x v="6"/>
    <b v="0"/>
    <x v="2"/>
    <s v="AA"/>
    <n v="14"/>
    <n v="21"/>
    <n v="5.2999999999999999E-2"/>
    <s v="unit"/>
    <x v="16"/>
    <x v="2"/>
  </r>
  <r>
    <s v="B106010090"/>
    <n v="0"/>
    <s v="Portable"/>
    <s v="Lithium Primary"/>
    <s v="Button als &lt; 10 g"/>
    <s v="built-in"/>
    <x v="2"/>
    <x v="0"/>
    <x v="6"/>
    <b v="0"/>
    <x v="2"/>
    <s v="1/2 AA"/>
    <n v="6"/>
    <n v="8"/>
    <n v="5.2999999999999999E-2"/>
    <s v="unit"/>
    <x v="16"/>
    <x v="2"/>
  </r>
  <r>
    <s v="B106010605"/>
    <s v="Button"/>
    <s v="Portable"/>
    <s v="Lithium Primary"/>
    <n v="0"/>
    <s v="built-in"/>
    <x v="2"/>
    <x v="0"/>
    <x v="6"/>
    <b v="0"/>
    <x v="2"/>
    <m/>
    <n v="0.2"/>
    <n v="0.26"/>
    <n v="5.2999999999999999E-2"/>
    <s v="unit"/>
    <x v="17"/>
    <x v="2"/>
  </r>
  <r>
    <s v="B106010608"/>
    <s v="#CALC!"/>
    <s v="#CALC!"/>
    <s v="#CALC!"/>
    <s v="#CALC!"/>
    <s v="built-in"/>
    <x v="2"/>
    <x v="0"/>
    <x v="6"/>
    <b v="0"/>
    <x v="3"/>
    <m/>
    <n v="0.3"/>
    <n v="0.5"/>
    <n v="5.2999999999999999E-2"/>
    <s v="unit"/>
    <x v="7"/>
    <x v="2"/>
  </r>
  <r>
    <s v="B106010610"/>
    <s v=""/>
    <s v=""/>
    <s v=""/>
    <s v=""/>
    <s v="built-in"/>
    <x v="2"/>
    <x v="109"/>
    <x v="6"/>
    <b v="0"/>
    <x v="3"/>
    <m/>
    <n v="0.5"/>
    <n v="0.5"/>
    <n v="5.2999999999999999E-2"/>
    <s v="unit"/>
    <x v="18"/>
    <x v="2"/>
  </r>
  <r>
    <s v="B106010620"/>
    <s v=""/>
    <s v=""/>
    <s v=""/>
    <s v=""/>
    <s v="built-in"/>
    <x v="2"/>
    <x v="110"/>
    <x v="6"/>
    <b v="0"/>
    <x v="2"/>
    <m/>
    <n v="0.45"/>
    <n v="0.51"/>
    <n v="5.2999999999999999E-2"/>
    <s v="unit"/>
    <x v="17"/>
    <x v="2"/>
  </r>
  <r>
    <s v="B106010626"/>
    <s v=""/>
    <s v=""/>
    <s v=""/>
    <s v=""/>
    <s v="built-in"/>
    <x v="2"/>
    <x v="111"/>
    <x v="6"/>
    <b v="0"/>
    <x v="2"/>
    <m/>
    <n v="1.1000000000000001"/>
    <n v="1.1000000000000001"/>
    <n v="5.2999999999999999E-2"/>
    <s v="unit"/>
    <x v="17"/>
    <x v="2"/>
  </r>
  <r>
    <s v="B106010630"/>
    <s v=""/>
    <s v=""/>
    <s v=""/>
    <s v=""/>
    <s v="built-in"/>
    <x v="2"/>
    <x v="112"/>
    <x v="6"/>
    <b v="0"/>
    <x v="2"/>
    <m/>
    <n v="0.6"/>
    <n v="0.6"/>
    <n v="5.2999999999999999E-2"/>
    <s v="unit"/>
    <x v="17"/>
    <x v="2"/>
  </r>
  <r>
    <s v="B106010631"/>
    <s v=""/>
    <s v=""/>
    <s v=""/>
    <s v=""/>
    <s v="built-in"/>
    <x v="2"/>
    <x v="113"/>
    <x v="6"/>
    <b v="0"/>
    <x v="2"/>
    <m/>
    <n v="0.7"/>
    <n v="0.7"/>
    <n v="5.2999999999999999E-2"/>
    <s v="unit"/>
    <x v="17"/>
    <x v="2"/>
  </r>
  <r>
    <s v="B106010640"/>
    <s v=""/>
    <s v=""/>
    <s v=""/>
    <s v=""/>
    <s v="built-in"/>
    <x v="2"/>
    <x v="114"/>
    <x v="6"/>
    <b v="0"/>
    <x v="2"/>
    <m/>
    <n v="0.9"/>
    <n v="0.9"/>
    <n v="5.2999999999999999E-2"/>
    <s v="unit"/>
    <x v="17"/>
    <x v="2"/>
  </r>
  <r>
    <s v="B106010641"/>
    <s v=""/>
    <s v=""/>
    <s v=""/>
    <s v=""/>
    <s v="built-in"/>
    <x v="2"/>
    <x v="115"/>
    <x v="6"/>
    <b v="0"/>
    <x v="2"/>
    <m/>
    <n v="0.9"/>
    <n v="0.9"/>
    <n v="5.2999999999999999E-2"/>
    <s v="unit"/>
    <x v="17"/>
    <x v="2"/>
  </r>
  <r>
    <s v="B106010642"/>
    <s v=""/>
    <s v=""/>
    <s v=""/>
    <s v=""/>
    <s v="built-in"/>
    <x v="2"/>
    <x v="116"/>
    <x v="6"/>
    <b v="0"/>
    <x v="3"/>
    <m/>
    <n v="0.8"/>
    <n v="1"/>
    <n v="5.2999999999999999E-2"/>
    <s v="unit"/>
    <x v="17"/>
    <x v="2"/>
  </r>
  <r>
    <s v="B106010643"/>
    <s v=""/>
    <s v=""/>
    <s v=""/>
    <s v=""/>
    <s v="built-in"/>
    <x v="2"/>
    <x v="117"/>
    <x v="6"/>
    <b v="0"/>
    <x v="3"/>
    <m/>
    <n v="0.8"/>
    <n v="1"/>
    <n v="5.2999999999999999E-2"/>
    <s v="unit"/>
    <x v="13"/>
    <x v="3"/>
  </r>
  <r>
    <s v="B106010645"/>
    <s v=""/>
    <s v=""/>
    <s v=""/>
    <s v=""/>
    <s v="built-in"/>
    <x v="2"/>
    <x v="118"/>
    <x v="6"/>
    <b v="0"/>
    <x v="2"/>
    <m/>
    <n v="0.8"/>
    <n v="1"/>
    <n v="5.2999999999999999E-2"/>
    <s v="unit"/>
    <x v="17"/>
    <x v="2"/>
  </r>
  <r>
    <s v="B106010650"/>
    <s v=""/>
    <s v=""/>
    <s v=""/>
    <s v=""/>
    <s v="built-in"/>
    <x v="2"/>
    <x v="119"/>
    <x v="6"/>
    <b v="0"/>
    <x v="2"/>
    <m/>
    <n v="1"/>
    <n v="1"/>
    <n v="5.2999999999999999E-2"/>
    <s v="unit"/>
    <x v="17"/>
    <x v="2"/>
  </r>
  <r>
    <s v="B106010651"/>
    <s v=""/>
    <s v=""/>
    <s v=""/>
    <s v=""/>
    <s v="built-in"/>
    <x v="2"/>
    <x v="120"/>
    <x v="6"/>
    <b v="0"/>
    <x v="2"/>
    <m/>
    <n v="1.2"/>
    <n v="1.2"/>
    <n v="5.2999999999999999E-2"/>
    <s v="unit"/>
    <x v="17"/>
    <x v="2"/>
  </r>
  <r>
    <s v="B106010660"/>
    <s v=""/>
    <s v=""/>
    <s v=""/>
    <s v=""/>
    <s v="built-in"/>
    <x v="2"/>
    <x v="121"/>
    <x v="6"/>
    <b v="0"/>
    <x v="2"/>
    <m/>
    <n v="1"/>
    <n v="1"/>
    <n v="5.2999999999999999E-2"/>
    <s v="unit"/>
    <x v="17"/>
    <x v="2"/>
  </r>
  <r>
    <s v="B106010661"/>
    <s v=""/>
    <s v=""/>
    <s v=""/>
    <s v=""/>
    <s v="built-in"/>
    <x v="2"/>
    <x v="122"/>
    <x v="6"/>
    <b v="0"/>
    <x v="2"/>
    <m/>
    <n v="1.3"/>
    <n v="1.3"/>
    <n v="5.2999999999999999E-2"/>
    <s v="unit"/>
    <x v="17"/>
    <x v="2"/>
  </r>
  <r>
    <s v="B106010665"/>
    <s v=""/>
    <s v=""/>
    <s v=""/>
    <s v=""/>
    <s v="built-in"/>
    <x v="2"/>
    <x v="123"/>
    <x v="6"/>
    <b v="0"/>
    <x v="2"/>
    <m/>
    <n v="1.4"/>
    <n v="1.4"/>
    <n v="5.2999999999999999E-2"/>
    <s v="unit"/>
    <x v="17"/>
    <x v="2"/>
  </r>
  <r>
    <s v="B106010670"/>
    <s v=""/>
    <s v=""/>
    <s v=""/>
    <s v=""/>
    <s v="built-in"/>
    <x v="2"/>
    <x v="124"/>
    <x v="6"/>
    <b v="0"/>
    <x v="2"/>
    <m/>
    <n v="1.5"/>
    <n v="1.5"/>
    <n v="5.2999999999999999E-2"/>
    <s v="unit"/>
    <x v="17"/>
    <x v="2"/>
  </r>
  <r>
    <s v="B106010671"/>
    <s v=""/>
    <s v=""/>
    <s v=""/>
    <s v=""/>
    <s v="built-in"/>
    <x v="2"/>
    <x v="125"/>
    <x v="6"/>
    <b v="0"/>
    <x v="2"/>
    <m/>
    <n v="1.7"/>
    <n v="1.7"/>
    <n v="5.2999999999999999E-2"/>
    <s v="unit"/>
    <x v="17"/>
    <x v="2"/>
  </r>
  <r>
    <s v="B106010680"/>
    <s v=""/>
    <s v=""/>
    <s v=""/>
    <s v=""/>
    <s v="built-in"/>
    <x v="2"/>
    <x v="126"/>
    <x v="6"/>
    <b v="0"/>
    <x v="2"/>
    <m/>
    <n v="2.5"/>
    <n v="2.5"/>
    <n v="5.2999999999999999E-2"/>
    <s v="unit"/>
    <x v="17"/>
    <x v="2"/>
  </r>
  <r>
    <s v="B106010681"/>
    <s v=""/>
    <s v=""/>
    <s v=""/>
    <s v=""/>
    <s v="built-in"/>
    <x v="2"/>
    <x v="127"/>
    <x v="6"/>
    <b v="0"/>
    <x v="2"/>
    <m/>
    <n v="2.5"/>
    <n v="2.5"/>
    <n v="5.2999999999999999E-2"/>
    <s v="unit"/>
    <x v="17"/>
    <x v="2"/>
  </r>
  <r>
    <s v="B106010690"/>
    <s v=""/>
    <s v=""/>
    <s v=""/>
    <s v=""/>
    <s v="built-in"/>
    <x v="2"/>
    <x v="128"/>
    <x v="6"/>
    <b v="0"/>
    <x v="2"/>
    <m/>
    <n v="2.5"/>
    <n v="2.5"/>
    <n v="5.2999999999999999E-2"/>
    <s v="unit"/>
    <x v="17"/>
    <x v="2"/>
  </r>
  <r>
    <s v="B106010691"/>
    <s v=""/>
    <s v=""/>
    <s v=""/>
    <s v=""/>
    <s v="built-in"/>
    <x v="2"/>
    <x v="129"/>
    <x v="6"/>
    <b v="0"/>
    <x v="2"/>
    <m/>
    <n v="3.3"/>
    <n v="3.3"/>
    <n v="5.2999999999999999E-2"/>
    <s v="unit"/>
    <x v="17"/>
    <x v="2"/>
  </r>
  <r>
    <s v="B106010696"/>
    <s v=""/>
    <s v=""/>
    <s v=""/>
    <s v=""/>
    <s v="built-in"/>
    <x v="2"/>
    <x v="130"/>
    <x v="6"/>
    <b v="0"/>
    <x v="2"/>
    <m/>
    <n v="3"/>
    <n v="3.6"/>
    <n v="5.2999999999999999E-2"/>
    <s v="unit"/>
    <x v="17"/>
    <x v="2"/>
  </r>
  <r>
    <s v="B106010700"/>
    <s v=""/>
    <s v=""/>
    <s v=""/>
    <s v=""/>
    <s v="built-in"/>
    <x v="2"/>
    <x v="131"/>
    <x v="6"/>
    <b v="0"/>
    <x v="2"/>
    <m/>
    <n v="2.5"/>
    <n v="2.5"/>
    <n v="5.2999999999999999E-2"/>
    <s v="unit"/>
    <x v="17"/>
    <x v="2"/>
  </r>
  <r>
    <s v="B106010701"/>
    <s v=""/>
    <s v=""/>
    <s v=""/>
    <s v=""/>
    <s v="built-in"/>
    <x v="2"/>
    <x v="132"/>
    <x v="6"/>
    <b v="0"/>
    <x v="2"/>
    <m/>
    <n v="3"/>
    <n v="3"/>
    <n v="5.2999999999999999E-2"/>
    <s v="unit"/>
    <x v="17"/>
    <x v="2"/>
  </r>
  <r>
    <s v="B106010760"/>
    <s v=""/>
    <s v=""/>
    <s v=""/>
    <s v=""/>
    <s v="built-in"/>
    <x v="2"/>
    <x v="133"/>
    <x v="6"/>
    <b v="0"/>
    <x v="2"/>
    <m/>
    <n v="0.9"/>
    <n v="0.9"/>
    <n v="5.2999999999999999E-2"/>
    <s v="unit"/>
    <x v="17"/>
    <x v="2"/>
  </r>
  <r>
    <s v="B106010761"/>
    <s v=""/>
    <s v=""/>
    <s v=""/>
    <s v=""/>
    <s v="built-in"/>
    <x v="2"/>
    <x v="134"/>
    <x v="6"/>
    <b v="0"/>
    <x v="2"/>
    <m/>
    <n v="0.9"/>
    <n v="0.9"/>
    <n v="5.2999999999999999E-2"/>
    <s v="unit"/>
    <x v="17"/>
    <x v="2"/>
  </r>
  <r>
    <s v="B106010770"/>
    <s v=""/>
    <s v=""/>
    <s v=""/>
    <s v=""/>
    <s v="built-in"/>
    <x v="2"/>
    <x v="135"/>
    <x v="6"/>
    <b v="0"/>
    <x v="2"/>
    <m/>
    <n v="2"/>
    <n v="2"/>
    <n v="5.2999999999999999E-2"/>
    <s v="unit"/>
    <x v="17"/>
    <x v="2"/>
  </r>
  <r>
    <s v="B106010771"/>
    <s v=""/>
    <s v=""/>
    <s v=""/>
    <s v=""/>
    <s v="built-in"/>
    <x v="2"/>
    <x v="136"/>
    <x v="6"/>
    <b v="0"/>
    <x v="2"/>
    <m/>
    <n v="2"/>
    <n v="2"/>
    <n v="5.2999999999999999E-2"/>
    <s v="unit"/>
    <x v="17"/>
    <x v="2"/>
  </r>
  <r>
    <s v="B106010780"/>
    <s v=""/>
    <s v=""/>
    <s v=""/>
    <s v=""/>
    <s v="built-in"/>
    <x v="2"/>
    <x v="137"/>
    <x v="6"/>
    <b v="0"/>
    <x v="2"/>
    <m/>
    <n v="3"/>
    <n v="3"/>
    <n v="5.2999999999999999E-2"/>
    <s v="unit"/>
    <x v="17"/>
    <x v="2"/>
  </r>
  <r>
    <s v="B106010781"/>
    <s v=""/>
    <s v=""/>
    <s v=""/>
    <s v=""/>
    <s v="built-in"/>
    <x v="2"/>
    <x v="138"/>
    <x v="6"/>
    <b v="0"/>
    <x v="2"/>
    <m/>
    <n v="3"/>
    <n v="3"/>
    <n v="5.2999999999999999E-2"/>
    <s v="unit"/>
    <x v="17"/>
    <x v="2"/>
  </r>
  <r>
    <s v="B106010791"/>
    <s v=""/>
    <s v=""/>
    <s v=""/>
    <s v=""/>
    <s v="built-in"/>
    <x v="2"/>
    <x v="139"/>
    <x v="6"/>
    <b v="0"/>
    <x v="2"/>
    <m/>
    <n v="0.7"/>
    <n v="0.7"/>
    <n v="5.2999999999999999E-2"/>
    <s v="unit"/>
    <x v="17"/>
    <x v="2"/>
  </r>
  <r>
    <s v="B106010800"/>
    <s v=""/>
    <s v=""/>
    <s v=""/>
    <s v=""/>
    <s v="built-in"/>
    <x v="2"/>
    <x v="140"/>
    <x v="6"/>
    <b v="0"/>
    <x v="2"/>
    <m/>
    <n v="1.8"/>
    <n v="1.8"/>
    <n v="5.2999999999999999E-2"/>
    <s v="unit"/>
    <x v="17"/>
    <x v="2"/>
  </r>
  <r>
    <s v="B106010801"/>
    <s v=""/>
    <s v=""/>
    <s v=""/>
    <s v=""/>
    <s v="built-in"/>
    <x v="2"/>
    <x v="141"/>
    <x v="6"/>
    <b v="0"/>
    <x v="2"/>
    <m/>
    <n v="1.8"/>
    <n v="1.8"/>
    <n v="5.2999999999999999E-2"/>
    <s v="unit"/>
    <x v="17"/>
    <x v="2"/>
  </r>
  <r>
    <s v="B106010810"/>
    <s v=""/>
    <s v=""/>
    <s v=""/>
    <s v=""/>
    <s v="built-in"/>
    <x v="2"/>
    <x v="142"/>
    <x v="6"/>
    <b v="0"/>
    <x v="2"/>
    <m/>
    <n v="3.2"/>
    <n v="3.2"/>
    <n v="5.2999999999999999E-2"/>
    <s v="unit"/>
    <x v="17"/>
    <x v="2"/>
  </r>
  <r>
    <s v="B106010811"/>
    <s v=""/>
    <s v=""/>
    <s v=""/>
    <s v=""/>
    <s v="built-in"/>
    <x v="2"/>
    <x v="143"/>
    <x v="6"/>
    <b v="0"/>
    <x v="2"/>
    <m/>
    <n v="4"/>
    <n v="4"/>
    <n v="5.2999999999999999E-2"/>
    <s v="unit"/>
    <x v="17"/>
    <x v="2"/>
  </r>
  <r>
    <s v="B106010820"/>
    <s v=""/>
    <s v=""/>
    <s v=""/>
    <s v=""/>
    <s v="built-in"/>
    <x v="2"/>
    <x v="144"/>
    <x v="6"/>
    <b v="0"/>
    <x v="2"/>
    <m/>
    <n v="4"/>
    <n v="4"/>
    <n v="5.2999999999999999E-2"/>
    <s v="unit"/>
    <x v="13"/>
    <x v="3"/>
  </r>
  <r>
    <s v="B106010821"/>
    <s v=""/>
    <s v=""/>
    <s v=""/>
    <s v=""/>
    <s v="built-in"/>
    <x v="2"/>
    <x v="145"/>
    <x v="6"/>
    <b v="0"/>
    <x v="2"/>
    <m/>
    <n v="4"/>
    <n v="4"/>
    <n v="5.2999999999999999E-2"/>
    <s v="unit"/>
    <x v="17"/>
    <x v="2"/>
  </r>
  <r>
    <s v="B106010840"/>
    <s v=""/>
    <s v=""/>
    <s v=""/>
    <s v=""/>
    <s v="built-in"/>
    <x v="2"/>
    <x v="146"/>
    <x v="6"/>
    <b v="0"/>
    <x v="2"/>
    <m/>
    <n v="6.9"/>
    <n v="7.1"/>
    <n v="5.2999999999999999E-2"/>
    <s v="unit"/>
    <x v="17"/>
    <x v="2"/>
  </r>
  <r>
    <s v="B106011410"/>
    <s v=""/>
    <s v=""/>
    <s v=""/>
    <s v=""/>
    <s v="built-in"/>
    <x v="2"/>
    <x v="147"/>
    <x v="6"/>
    <b v="0"/>
    <x v="2"/>
    <m/>
    <n v="3"/>
    <n v="4"/>
    <n v="5.2999999999999999E-2"/>
    <s v="unit"/>
    <x v="17"/>
    <x v="2"/>
  </r>
  <r>
    <s v="B106011415"/>
    <s v=""/>
    <s v=""/>
    <s v=""/>
    <s v=""/>
    <s v="built-in"/>
    <x v="2"/>
    <x v="148"/>
    <x v="6"/>
    <b v="0"/>
    <x v="2"/>
    <m/>
    <n v="1.2"/>
    <n v="1.6"/>
    <n v="5.2999999999999999E-2"/>
    <s v="unit"/>
    <x v="17"/>
    <x v="2"/>
  </r>
  <r>
    <s v="B106011416"/>
    <s v=""/>
    <s v=""/>
    <s v=""/>
    <s v=""/>
    <s v="built-in"/>
    <x v="2"/>
    <x v="149"/>
    <x v="6"/>
    <b v="0"/>
    <x v="2"/>
    <m/>
    <n v="2"/>
    <n v="2"/>
    <n v="5.2999999999999999E-2"/>
    <s v="unit"/>
    <x v="17"/>
    <x v="2"/>
  </r>
  <r>
    <s v="B106011418"/>
    <s v=""/>
    <s v=""/>
    <s v=""/>
    <s v=""/>
    <s v="built-in"/>
    <x v="2"/>
    <x v="150"/>
    <x v="6"/>
    <b v="0"/>
    <x v="2"/>
    <m/>
    <n v="5"/>
    <n v="5.4"/>
    <n v="5.2999999999999999E-2"/>
    <s v="unit"/>
    <x v="17"/>
    <x v="2"/>
  </r>
  <r>
    <s v="B106011420"/>
    <s v=""/>
    <s v=""/>
    <s v=""/>
    <s v=""/>
    <s v="built-in"/>
    <x v="2"/>
    <x v="151"/>
    <x v="6"/>
    <b v="0"/>
    <x v="2"/>
    <m/>
    <n v="5.6"/>
    <n v="6.2"/>
    <n v="5.2999999999999999E-2"/>
    <s v="unit"/>
    <x v="17"/>
    <x v="2"/>
  </r>
  <r>
    <s v="B106011430"/>
    <s v=""/>
    <s v=""/>
    <s v=""/>
    <s v=""/>
    <s v="built-in"/>
    <x v="2"/>
    <x v="152"/>
    <x v="6"/>
    <b v="0"/>
    <x v="2"/>
    <m/>
    <n v="7"/>
    <n v="9"/>
    <n v="5.2999999999999999E-2"/>
    <s v="unit"/>
    <x v="17"/>
    <x v="2"/>
  </r>
  <r>
    <s v="B106012150"/>
    <s v=""/>
    <s v=""/>
    <s v=""/>
    <s v=""/>
    <s v="built-in"/>
    <x v="2"/>
    <x v="153"/>
    <x v="6"/>
    <b v="0"/>
    <x v="2"/>
    <m/>
    <n v="0.18"/>
    <n v="0.18"/>
    <n v="5.2999999999999999E-2"/>
    <s v="unit"/>
    <x v="17"/>
    <x v="2"/>
  </r>
  <r>
    <s v="B106012160"/>
    <s v=""/>
    <s v=""/>
    <s v=""/>
    <s v=""/>
    <s v="built-in"/>
    <x v="2"/>
    <x v="154"/>
    <x v="6"/>
    <b v="0"/>
    <x v="2"/>
    <m/>
    <n v="0.14000000000000001"/>
    <n v="0.14000000000000001"/>
    <n v="5.2999999999999999E-2"/>
    <s v="unit"/>
    <x v="17"/>
    <x v="2"/>
  </r>
  <r>
    <s v="B106012170"/>
    <s v=""/>
    <s v=""/>
    <s v=""/>
    <s v=""/>
    <s v="built-in"/>
    <x v="2"/>
    <x v="155"/>
    <x v="6"/>
    <b v="0"/>
    <x v="2"/>
    <m/>
    <n v="0.1"/>
    <n v="0.1"/>
    <n v="5.2999999999999999E-2"/>
    <s v="unit"/>
    <x v="17"/>
    <x v="2"/>
  </r>
  <r>
    <s v="B106012200"/>
    <s v=""/>
    <s v=""/>
    <s v=""/>
    <s v=""/>
    <s v="built-in"/>
    <x v="2"/>
    <x v="156"/>
    <x v="6"/>
    <b v="0"/>
    <x v="2"/>
    <m/>
    <n v="2.6"/>
    <n v="4"/>
    <n v="5.2999999999999999E-2"/>
    <s v="unit"/>
    <x v="17"/>
    <x v="2"/>
  </r>
  <r>
    <s v="B106020910"/>
    <s v=""/>
    <s v=""/>
    <s v=""/>
    <s v=""/>
    <s v="built-in"/>
    <x v="2"/>
    <x v="157"/>
    <x v="6"/>
    <b v="0"/>
    <x v="2"/>
    <m/>
    <n v="15"/>
    <n v="17"/>
    <n v="5.2999999999999999E-2"/>
    <s v="unit"/>
    <x v="19"/>
    <x v="2"/>
  </r>
  <r>
    <s v="B106020920"/>
    <s v=""/>
    <s v=""/>
    <s v=""/>
    <s v=""/>
    <s v="built-in"/>
    <x v="2"/>
    <x v="158"/>
    <x v="6"/>
    <b v="0"/>
    <x v="2"/>
    <s v="PRISMATIC"/>
    <n v="9"/>
    <n v="11"/>
    <n v="5.2999999999999999E-2"/>
    <s v="unit"/>
    <x v="19"/>
    <x v="2"/>
  </r>
  <r>
    <s v="B106020930"/>
    <s v=""/>
    <s v=""/>
    <s v=""/>
    <s v=""/>
    <s v="built-in"/>
    <x v="2"/>
    <x v="159"/>
    <x v="6"/>
    <b v="0"/>
    <x v="2"/>
    <s v="PRISMATIC"/>
    <n v="35"/>
    <n v="37"/>
    <n v="5.2999999999999999E-2"/>
    <s v="unit"/>
    <x v="19"/>
    <x v="2"/>
  </r>
  <r>
    <s v="B106020940"/>
    <s v=""/>
    <s v=""/>
    <s v=""/>
    <s v=""/>
    <s v="built-in"/>
    <x v="2"/>
    <x v="160"/>
    <x v="6"/>
    <b v="0"/>
    <x v="2"/>
    <s v="PRISMATIC"/>
    <n v="35"/>
    <n v="37"/>
    <n v="5.2999999999999999E-2"/>
    <s v="unit"/>
    <x v="19"/>
    <x v="2"/>
  </r>
  <r>
    <s v="B106020950"/>
    <s v=""/>
    <s v=""/>
    <s v=""/>
    <s v=""/>
    <s v="built-in"/>
    <x v="2"/>
    <x v="161"/>
    <x v="6"/>
    <b v="0"/>
    <x v="2"/>
    <m/>
    <n v="7"/>
    <n v="9"/>
    <n v="5.2999999999999999E-2"/>
    <s v="unit"/>
    <x v="19"/>
    <x v="2"/>
  </r>
  <r>
    <s v="B106020960"/>
    <s v=""/>
    <s v=""/>
    <s v=""/>
    <s v=""/>
    <s v="built-in"/>
    <x v="2"/>
    <x v="162"/>
    <x v="6"/>
    <b v="0"/>
    <x v="2"/>
    <m/>
    <n v="2.6"/>
    <n v="3"/>
    <n v="5.2999999999999999E-2"/>
    <s v="unit"/>
    <x v="20"/>
    <x v="2"/>
  </r>
  <r>
    <s v="B106020965"/>
    <s v=""/>
    <s v=""/>
    <s v=""/>
    <s v=""/>
    <s v="built-in"/>
    <x v="2"/>
    <x v="163"/>
    <x v="6"/>
    <b v="0"/>
    <x v="2"/>
    <m/>
    <n v="5"/>
    <n v="7"/>
    <n v="5.2999999999999999E-2"/>
    <s v="unit"/>
    <x v="17"/>
    <x v="2"/>
  </r>
  <r>
    <s v="B106020970"/>
    <n v="0"/>
    <n v="0"/>
    <n v="0"/>
    <n v="0"/>
    <s v="built-in"/>
    <x v="2"/>
    <x v="0"/>
    <x v="6"/>
    <b v="0"/>
    <x v="2"/>
    <s v="PRISMATIC"/>
    <n v="34"/>
    <n v="38"/>
    <n v="5.2999999999999999E-2"/>
    <s v="unit"/>
    <x v="21"/>
    <x v="2"/>
  </r>
  <r>
    <s v="B106020980"/>
    <s v="Other Battery"/>
    <s v="Portable"/>
    <s v="Lithium Primary"/>
    <n v="0"/>
    <s v="built-in"/>
    <x v="2"/>
    <x v="0"/>
    <x v="6"/>
    <b v="0"/>
    <x v="2"/>
    <s v="PRISMATIC"/>
    <n v="24"/>
    <n v="28"/>
    <n v="5.2999999999999999E-2"/>
    <s v="unit"/>
    <x v="19"/>
    <x v="2"/>
  </r>
  <r>
    <s v="B106022180"/>
    <s v=""/>
    <s v=""/>
    <s v=""/>
    <s v=""/>
    <s v="built-in"/>
    <x v="2"/>
    <x v="164"/>
    <x v="6"/>
    <b v="0"/>
    <x v="2"/>
    <s v="AA"/>
    <n v="14"/>
    <n v="15"/>
    <n v="5.2999999999999999E-2"/>
    <s v="unit"/>
    <x v="19"/>
    <x v="2"/>
  </r>
  <r>
    <s v="B106022190"/>
    <s v=""/>
    <s v=""/>
    <s v=""/>
    <s v=""/>
    <s v="built-in"/>
    <x v="2"/>
    <x v="165"/>
    <x v="6"/>
    <b v="0"/>
    <x v="2"/>
    <s v="AAA"/>
    <n v="7"/>
    <n v="8"/>
    <n v="5.2999999999999999E-2"/>
    <s v="unit"/>
    <x v="19"/>
    <x v="2"/>
  </r>
  <r>
    <s v="B106030050"/>
    <s v=""/>
    <s v=""/>
    <s v=""/>
    <s v=""/>
    <s v="built-in"/>
    <x v="2"/>
    <x v="166"/>
    <x v="6"/>
    <b v="0"/>
    <x v="2"/>
    <s v="E BLOCK"/>
    <n v="32"/>
    <n v="34"/>
    <n v="5.2999999999999999E-2"/>
    <s v="unit"/>
    <x v="7"/>
    <x v="2"/>
  </r>
  <r>
    <s v="B107010010"/>
    <s v=""/>
    <s v=""/>
    <s v=""/>
    <s v=""/>
    <s v="built-in"/>
    <x v="2"/>
    <x v="167"/>
    <x v="7"/>
    <b v="1"/>
    <x v="2"/>
    <s v="D"/>
    <n v="56"/>
    <n v="80"/>
    <n v="5.2999999999999999E-2"/>
    <s v="unit"/>
    <x v="16"/>
    <x v="2"/>
  </r>
  <r>
    <s v="B107010020"/>
    <s v=""/>
    <s v=""/>
    <s v=""/>
    <s v=""/>
    <s v="built-in"/>
    <x v="2"/>
    <x v="168"/>
    <x v="7"/>
    <b v="1"/>
    <x v="2"/>
    <s v="C"/>
    <n v="46"/>
    <n v="66"/>
    <n v="5.2999999999999999E-2"/>
    <s v="unit"/>
    <x v="16"/>
    <x v="2"/>
  </r>
  <r>
    <s v="B107010030"/>
    <s v=""/>
    <s v=""/>
    <s v=""/>
    <s v=""/>
    <s v="built-in"/>
    <x v="2"/>
    <x v="169"/>
    <x v="7"/>
    <b v="1"/>
    <x v="2"/>
    <s v="AA"/>
    <n v="18"/>
    <n v="22"/>
    <n v="5.2999999999999999E-2"/>
    <s v="unit"/>
    <x v="16"/>
    <x v="2"/>
  </r>
  <r>
    <s v="B107010040"/>
    <s v=""/>
    <s v=""/>
    <s v=""/>
    <s v=""/>
    <s v="built-in"/>
    <x v="2"/>
    <x v="170"/>
    <x v="7"/>
    <b v="1"/>
    <x v="2"/>
    <s v="AAA"/>
    <n v="8"/>
    <n v="10"/>
    <n v="5.2999999999999999E-2"/>
    <s v="unit"/>
    <x v="16"/>
    <x v="2"/>
  </r>
  <r>
    <s v="B107010050"/>
    <s v=""/>
    <s v=""/>
    <s v=""/>
    <s v=""/>
    <s v="built-in"/>
    <x v="2"/>
    <x v="171"/>
    <x v="7"/>
    <b v="1"/>
    <x v="2"/>
    <s v="E BLOK"/>
    <n v="40"/>
    <n v="46"/>
    <n v="5.2999999999999999E-2"/>
    <s v="unit"/>
    <x v="16"/>
    <x v="2"/>
  </r>
  <r>
    <s v="B107011110"/>
    <s v=""/>
    <s v=""/>
    <s v=""/>
    <s v=""/>
    <s v="built-in"/>
    <x v="2"/>
    <x v="172"/>
    <x v="7"/>
    <b v="1"/>
    <x v="2"/>
    <m/>
    <n v="8"/>
    <n v="8"/>
    <n v="5.2999999999999999E-2"/>
    <s v="unit"/>
    <x v="16"/>
    <x v="2"/>
  </r>
  <r>
    <s v="B107025130"/>
    <s v="Other Battery"/>
    <s v="Portable"/>
    <s v="Nickel-cadmium"/>
    <n v="0"/>
    <s v="built-in"/>
    <x v="2"/>
    <x v="0"/>
    <x v="7"/>
    <b v="1"/>
    <x v="2"/>
    <m/>
    <n v="115"/>
    <n v="130"/>
    <n v="5.2999999999999999E-2"/>
    <s v="unit"/>
    <x v="22"/>
    <x v="2"/>
  </r>
  <r>
    <s v="B107025140"/>
    <s v="Other Battery"/>
    <s v="Portable"/>
    <s v="Nickel-cadmium"/>
    <n v="0"/>
    <s v="built-in"/>
    <x v="2"/>
    <x v="0"/>
    <x v="7"/>
    <b v="1"/>
    <x v="2"/>
    <m/>
    <n v="130"/>
    <n v="140"/>
    <n v="5.2999999999999999E-2"/>
    <s v="unit"/>
    <x v="22"/>
    <x v="2"/>
  </r>
  <r>
    <s v="B107025150"/>
    <s v="Other Battery"/>
    <s v="Portable"/>
    <s v="Nickel-cadmium"/>
    <n v="0"/>
    <s v="built-in"/>
    <x v="2"/>
    <x v="0"/>
    <x v="7"/>
    <b v="1"/>
    <x v="2"/>
    <m/>
    <n v="140"/>
    <n v="150"/>
    <n v="5.2999999999999999E-2"/>
    <s v="unit"/>
    <x v="22"/>
    <x v="2"/>
  </r>
  <r>
    <s v="B107025160"/>
    <s v="Other Battery"/>
    <s v="Portable"/>
    <s v="Nickel-cadmium"/>
    <n v="0"/>
    <s v="built-in"/>
    <x v="2"/>
    <x v="0"/>
    <x v="7"/>
    <b v="1"/>
    <x v="2"/>
    <m/>
    <n v="150"/>
    <n v="160"/>
    <n v="5.2999999999999999E-2"/>
    <s v="unit"/>
    <x v="22"/>
    <x v="2"/>
  </r>
  <r>
    <s v="B107025170"/>
    <s v="Other Battery"/>
    <s v="Portable"/>
    <s v="Nickel-cadmium"/>
    <n v="0"/>
    <s v="built-in"/>
    <x v="2"/>
    <x v="0"/>
    <x v="7"/>
    <b v="1"/>
    <x v="2"/>
    <m/>
    <n v="160"/>
    <n v="170"/>
    <n v="5.2999999999999999E-2"/>
    <s v="unit"/>
    <x v="22"/>
    <x v="2"/>
  </r>
  <r>
    <s v="B107025180"/>
    <s v="Other Battery"/>
    <s v="Portable"/>
    <s v="Nickel-cadmium"/>
    <n v="0"/>
    <s v="built-in"/>
    <x v="2"/>
    <x v="0"/>
    <x v="7"/>
    <b v="1"/>
    <x v="2"/>
    <m/>
    <n v="170"/>
    <n v="180"/>
    <n v="5.2999999999999999E-2"/>
    <s v="unit"/>
    <x v="22"/>
    <x v="2"/>
  </r>
  <r>
    <s v="B107025190"/>
    <s v="Other Battery"/>
    <s v="Portable"/>
    <s v="Nickel-cadmium"/>
    <n v="0"/>
    <s v="built-in"/>
    <x v="2"/>
    <x v="0"/>
    <x v="7"/>
    <b v="1"/>
    <x v="2"/>
    <m/>
    <n v="180"/>
    <n v="190"/>
    <n v="5.2999999999999999E-2"/>
    <s v="unit"/>
    <x v="22"/>
    <x v="2"/>
  </r>
  <r>
    <s v="B107025200"/>
    <s v="Other Battery"/>
    <s v="Portable"/>
    <s v="Nickel-cadmium"/>
    <n v="0"/>
    <s v="built-in"/>
    <x v="2"/>
    <x v="0"/>
    <x v="7"/>
    <b v="1"/>
    <x v="2"/>
    <m/>
    <n v="190"/>
    <n v="200"/>
    <n v="5.2999999999999999E-2"/>
    <s v="unit"/>
    <x v="22"/>
    <x v="2"/>
  </r>
  <r>
    <s v="B107025210"/>
    <s v="Other Battery"/>
    <s v="Portable"/>
    <s v="Nickel-cadmium"/>
    <n v="0"/>
    <s v="built-in"/>
    <x v="2"/>
    <x v="0"/>
    <x v="7"/>
    <b v="1"/>
    <x v="2"/>
    <m/>
    <n v="200"/>
    <n v="220"/>
    <n v="5.2999999999999999E-2"/>
    <s v="unit"/>
    <x v="22"/>
    <x v="2"/>
  </r>
  <r>
    <s v="B107025220"/>
    <s v="Other Battery"/>
    <s v="Portable"/>
    <s v="Nickel-cadmium"/>
    <n v="0"/>
    <s v="built-in"/>
    <x v="2"/>
    <x v="0"/>
    <x v="7"/>
    <b v="1"/>
    <x v="2"/>
    <m/>
    <n v="220"/>
    <n v="240"/>
    <n v="5.2999999999999999E-2"/>
    <s v="unit"/>
    <x v="22"/>
    <x v="2"/>
  </r>
  <r>
    <s v="B107025230"/>
    <s v="Other Battery"/>
    <s v="Portable"/>
    <s v="Nickel-cadmium"/>
    <n v="0"/>
    <s v="built-in"/>
    <x v="2"/>
    <x v="0"/>
    <x v="7"/>
    <b v="1"/>
    <x v="2"/>
    <m/>
    <n v="240"/>
    <n v="260"/>
    <n v="5.2999999999999999E-2"/>
    <s v="unit"/>
    <x v="22"/>
    <x v="2"/>
  </r>
  <r>
    <s v="B107025240"/>
    <s v="Other Battery"/>
    <s v="Portable"/>
    <s v="Nickel-cadmium"/>
    <n v="0"/>
    <s v="built-in"/>
    <x v="2"/>
    <x v="0"/>
    <x v="7"/>
    <b v="1"/>
    <x v="2"/>
    <m/>
    <n v="260"/>
    <n v="280"/>
    <n v="5.2999999999999999E-2"/>
    <s v="unit"/>
    <x v="22"/>
    <x v="2"/>
  </r>
  <r>
    <s v="B107025250"/>
    <s v="Other Battery"/>
    <s v="Portable"/>
    <s v="Nickel-cadmium"/>
    <n v="0"/>
    <s v="built-in"/>
    <x v="2"/>
    <x v="0"/>
    <x v="7"/>
    <b v="1"/>
    <x v="2"/>
    <m/>
    <n v="280"/>
    <n v="300"/>
    <n v="5.2999999999999999E-2"/>
    <s v="unit"/>
    <x v="22"/>
    <x v="2"/>
  </r>
  <r>
    <s v="B107025260"/>
    <s v="Other Battery"/>
    <s v="Portable"/>
    <s v="Nickel-cadmium"/>
    <n v="0"/>
    <s v="built-in"/>
    <x v="2"/>
    <x v="0"/>
    <x v="7"/>
    <b v="1"/>
    <x v="2"/>
    <m/>
    <n v="300"/>
    <n v="320"/>
    <n v="5.2999999999999999E-2"/>
    <s v="unit"/>
    <x v="22"/>
    <x v="2"/>
  </r>
  <r>
    <s v="B107025270"/>
    <s v="Other Battery"/>
    <s v="Portable"/>
    <s v="Nickel-cadmium"/>
    <n v="0"/>
    <s v="built-in"/>
    <x v="2"/>
    <x v="0"/>
    <x v="7"/>
    <b v="1"/>
    <x v="2"/>
    <m/>
    <n v="320"/>
    <n v="340"/>
    <n v="5.2999999999999999E-2"/>
    <s v="unit"/>
    <x v="22"/>
    <x v="2"/>
  </r>
  <r>
    <s v="B107025280"/>
    <s v="Other Battery"/>
    <s v="Portable"/>
    <s v="Nickel-cadmium"/>
    <n v="0"/>
    <s v="built-in"/>
    <x v="2"/>
    <x v="0"/>
    <x v="7"/>
    <b v="1"/>
    <x v="2"/>
    <m/>
    <n v="340"/>
    <n v="360"/>
    <n v="5.2999999999999999E-2"/>
    <s v="unit"/>
    <x v="22"/>
    <x v="2"/>
  </r>
  <r>
    <s v="B107025290"/>
    <s v="Other Battery"/>
    <s v="Portable"/>
    <s v="Nickel-cadmium"/>
    <n v="0"/>
    <s v="built-in"/>
    <x v="2"/>
    <x v="0"/>
    <x v="7"/>
    <b v="1"/>
    <x v="2"/>
    <m/>
    <n v="360"/>
    <n v="380"/>
    <n v="5.2999999999999999E-2"/>
    <s v="unit"/>
    <x v="22"/>
    <x v="2"/>
  </r>
  <r>
    <s v="B107025300"/>
    <s v="Other Battery"/>
    <s v="Portable"/>
    <s v="Nickel-cadmium"/>
    <n v="0"/>
    <s v="built-in"/>
    <x v="2"/>
    <x v="0"/>
    <x v="7"/>
    <b v="1"/>
    <x v="2"/>
    <m/>
    <n v="380"/>
    <n v="400"/>
    <n v="5.2999999999999999E-2"/>
    <s v="unit"/>
    <x v="22"/>
    <x v="2"/>
  </r>
  <r>
    <s v="B107025310"/>
    <s v="Other Battery"/>
    <s v="Portable"/>
    <s v="Nickel-cadmium"/>
    <n v="0"/>
    <s v="built-in"/>
    <x v="2"/>
    <x v="0"/>
    <x v="7"/>
    <b v="1"/>
    <x v="2"/>
    <m/>
    <n v="400"/>
    <n v="425"/>
    <n v="5.2999999999999999E-2"/>
    <s v="unit"/>
    <x v="22"/>
    <x v="2"/>
  </r>
  <r>
    <s v="B107025320"/>
    <s v="Other Battery"/>
    <s v="Portable"/>
    <s v="Nickel-cadmium"/>
    <n v="0"/>
    <s v="built-in"/>
    <x v="2"/>
    <x v="0"/>
    <x v="7"/>
    <b v="1"/>
    <x v="2"/>
    <m/>
    <n v="425"/>
    <n v="450"/>
    <n v="5.2999999999999999E-2"/>
    <s v="unit"/>
    <x v="22"/>
    <x v="2"/>
  </r>
  <r>
    <s v="B107025330"/>
    <s v="Other Battery"/>
    <s v="Portable"/>
    <s v="Nickel-cadmium"/>
    <n v="0"/>
    <s v="built-in"/>
    <x v="2"/>
    <x v="0"/>
    <x v="7"/>
    <b v="1"/>
    <x v="2"/>
    <m/>
    <n v="450"/>
    <n v="475"/>
    <n v="5.2999999999999999E-2"/>
    <s v="unit"/>
    <x v="22"/>
    <x v="2"/>
  </r>
  <r>
    <s v="B107025340"/>
    <s v="Other Battery"/>
    <s v="Portable"/>
    <s v="Nickel-cadmium"/>
    <n v="0"/>
    <s v="built-in"/>
    <x v="2"/>
    <x v="0"/>
    <x v="7"/>
    <b v="1"/>
    <x v="2"/>
    <m/>
    <n v="475"/>
    <n v="500"/>
    <n v="5.2999999999999999E-2"/>
    <s v="unit"/>
    <x v="22"/>
    <x v="2"/>
  </r>
  <r>
    <s v="B107025350"/>
    <s v="Other Battery"/>
    <s v="Portable"/>
    <s v="Nickel-cadmium"/>
    <n v="0"/>
    <s v="built-in"/>
    <x v="2"/>
    <x v="0"/>
    <x v="7"/>
    <b v="1"/>
    <x v="2"/>
    <m/>
    <n v="500"/>
    <n v="525"/>
    <n v="5.2999999999999999E-2"/>
    <s v="unit"/>
    <x v="22"/>
    <x v="2"/>
  </r>
  <r>
    <s v="B107025360"/>
    <s v="Other Battery"/>
    <s v="Portable"/>
    <s v="Nickel-cadmium"/>
    <n v="0"/>
    <s v="built-in"/>
    <x v="2"/>
    <x v="0"/>
    <x v="7"/>
    <b v="1"/>
    <x v="2"/>
    <m/>
    <n v="525"/>
    <n v="550"/>
    <n v="5.2999999999999999E-2"/>
    <s v="unit"/>
    <x v="22"/>
    <x v="2"/>
  </r>
  <r>
    <s v="B107025370"/>
    <s v="Other Battery"/>
    <s v="Portable"/>
    <s v="Nickel-cadmium"/>
    <n v="0"/>
    <s v="built-in"/>
    <x v="2"/>
    <x v="0"/>
    <x v="7"/>
    <b v="1"/>
    <x v="2"/>
    <m/>
    <n v="550"/>
    <n v="575"/>
    <n v="5.2999999999999999E-2"/>
    <s v="unit"/>
    <x v="22"/>
    <x v="2"/>
  </r>
  <r>
    <s v="B107025380"/>
    <s v="Other Battery"/>
    <s v="Portable"/>
    <s v="Nickel-cadmium"/>
    <n v="0"/>
    <s v="built-in"/>
    <x v="2"/>
    <x v="0"/>
    <x v="7"/>
    <b v="1"/>
    <x v="2"/>
    <m/>
    <n v="575"/>
    <n v="600"/>
    <n v="5.2999999999999999E-2"/>
    <s v="unit"/>
    <x v="22"/>
    <x v="2"/>
  </r>
  <r>
    <s v="B107025390"/>
    <s v="Other Battery"/>
    <s v="Portable"/>
    <s v="Nickel-cadmium"/>
    <n v="0"/>
    <s v="built-in"/>
    <x v="2"/>
    <x v="0"/>
    <x v="7"/>
    <b v="1"/>
    <x v="2"/>
    <m/>
    <n v="600"/>
    <n v="625"/>
    <n v="5.2999999999999999E-2"/>
    <s v="unit"/>
    <x v="22"/>
    <x v="2"/>
  </r>
  <r>
    <s v="B107025400"/>
    <s v="Other Battery"/>
    <s v="Portable"/>
    <s v="Nickel-cadmium"/>
    <n v="0"/>
    <s v="built-in"/>
    <x v="2"/>
    <x v="0"/>
    <x v="7"/>
    <b v="1"/>
    <x v="2"/>
    <m/>
    <n v="625"/>
    <n v="650"/>
    <n v="5.2999999999999999E-2"/>
    <s v="unit"/>
    <x v="22"/>
    <x v="2"/>
  </r>
  <r>
    <s v="B107025410"/>
    <s v="Other Battery"/>
    <s v="Portable"/>
    <s v="Nickel-cadmium"/>
    <n v="0"/>
    <s v="built-in"/>
    <x v="2"/>
    <x v="0"/>
    <x v="7"/>
    <b v="1"/>
    <x v="2"/>
    <m/>
    <n v="650"/>
    <n v="675"/>
    <n v="5.2999999999999999E-2"/>
    <s v="unit"/>
    <x v="22"/>
    <x v="2"/>
  </r>
  <r>
    <s v="B107025420"/>
    <s v="Other Battery"/>
    <s v="Portable"/>
    <s v="Nickel-cadmium"/>
    <n v="0"/>
    <s v="built-in"/>
    <x v="2"/>
    <x v="0"/>
    <x v="7"/>
    <b v="1"/>
    <x v="2"/>
    <m/>
    <n v="675"/>
    <n v="700"/>
    <n v="5.2999999999999999E-2"/>
    <s v="unit"/>
    <x v="22"/>
    <x v="2"/>
  </r>
  <r>
    <s v="B107025430"/>
    <s v="Other Battery"/>
    <s v="Portable"/>
    <s v="Nickel-cadmium"/>
    <n v="0"/>
    <s v="built-in"/>
    <x v="2"/>
    <x v="0"/>
    <x v="7"/>
    <b v="1"/>
    <x v="2"/>
    <m/>
    <n v="700"/>
    <n v="725"/>
    <n v="5.2999999999999999E-2"/>
    <s v="unit"/>
    <x v="22"/>
    <x v="2"/>
  </r>
  <r>
    <s v="B107035070"/>
    <s v="Other Battery"/>
    <s v="Portable"/>
    <s v="Nickel-cadmium"/>
    <n v="0"/>
    <s v="built-in"/>
    <x v="2"/>
    <x v="0"/>
    <x v="7"/>
    <b v="1"/>
    <x v="2"/>
    <m/>
    <n v="50"/>
    <n v="60"/>
    <n v="5.2999999999999999E-2"/>
    <s v="unit"/>
    <x v="23"/>
    <x v="2"/>
  </r>
  <r>
    <s v="B107035080"/>
    <s v="Other Battery"/>
    <s v="Portable"/>
    <s v="Nickel-cadmium"/>
    <n v="0"/>
    <s v="built-in"/>
    <x v="2"/>
    <x v="0"/>
    <x v="7"/>
    <b v="1"/>
    <x v="2"/>
    <m/>
    <n v="60"/>
    <n v="70"/>
    <n v="5.2999999999999999E-2"/>
    <s v="unit"/>
    <x v="23"/>
    <x v="2"/>
  </r>
  <r>
    <s v="B107035090"/>
    <s v="Other Battery"/>
    <s v="Portable"/>
    <s v="Nickel-cadmium"/>
    <n v="0"/>
    <s v="built-in"/>
    <x v="2"/>
    <x v="0"/>
    <x v="7"/>
    <b v="1"/>
    <x v="2"/>
    <m/>
    <n v="70"/>
    <n v="80"/>
    <n v="5.2999999999999999E-2"/>
    <s v="unit"/>
    <x v="23"/>
    <x v="2"/>
  </r>
  <r>
    <s v="B107035100"/>
    <s v="Other Battery"/>
    <s v="Portable"/>
    <s v="Nickel-cadmium"/>
    <n v="0"/>
    <s v="built-in"/>
    <x v="2"/>
    <x v="0"/>
    <x v="7"/>
    <b v="1"/>
    <x v="2"/>
    <m/>
    <n v="80"/>
    <n v="90"/>
    <n v="5.2999999999999999E-2"/>
    <s v="unit"/>
    <x v="23"/>
    <x v="2"/>
  </r>
  <r>
    <s v="B107035110"/>
    <s v="Other Battery"/>
    <s v="Portable"/>
    <s v="Nickel-cadmium"/>
    <n v="0"/>
    <s v="built-in"/>
    <x v="2"/>
    <x v="0"/>
    <x v="7"/>
    <b v="1"/>
    <x v="2"/>
    <m/>
    <n v="90"/>
    <n v="100"/>
    <n v="5.2999999999999999E-2"/>
    <s v="unit"/>
    <x v="23"/>
    <x v="2"/>
  </r>
  <r>
    <s v="B107035120"/>
    <s v="Other Battery"/>
    <s v="Portable"/>
    <s v="Nickel-cadmium"/>
    <n v="0"/>
    <s v="built-in"/>
    <x v="2"/>
    <x v="0"/>
    <x v="7"/>
    <b v="1"/>
    <x v="2"/>
    <m/>
    <n v="100"/>
    <n v="110"/>
    <n v="5.2999999999999999E-2"/>
    <s v="unit"/>
    <x v="23"/>
    <x v="2"/>
  </r>
  <r>
    <s v="B107035125"/>
    <s v="Other Battery"/>
    <s v="Portable"/>
    <s v="Nickel-cadmium"/>
    <n v="0"/>
    <s v="built-in"/>
    <x v="2"/>
    <x v="0"/>
    <x v="7"/>
    <b v="1"/>
    <x v="2"/>
    <m/>
    <n v="110"/>
    <n v="120"/>
    <n v="5.2999999999999999E-2"/>
    <s v="unit"/>
    <x v="23"/>
    <x v="2"/>
  </r>
  <r>
    <s v="B107035130"/>
    <s v="Other Battery"/>
    <s v="Portable"/>
    <s v="Nickel-cadmium"/>
    <n v="0"/>
    <s v="built-in"/>
    <x v="2"/>
    <x v="0"/>
    <x v="7"/>
    <b v="1"/>
    <x v="2"/>
    <m/>
    <n v="120"/>
    <n v="130"/>
    <n v="5.2999999999999999E-2"/>
    <s v="unit"/>
    <x v="23"/>
    <x v="2"/>
  </r>
  <r>
    <s v="B107035140"/>
    <s v="Other Battery"/>
    <s v="Portable"/>
    <s v="Nickel-cadmium"/>
    <n v="0"/>
    <s v="built-in"/>
    <x v="2"/>
    <x v="0"/>
    <x v="7"/>
    <b v="1"/>
    <x v="2"/>
    <m/>
    <n v="130"/>
    <n v="140"/>
    <n v="5.2999999999999999E-2"/>
    <s v="unit"/>
    <x v="23"/>
    <x v="2"/>
  </r>
  <r>
    <s v="B107035150"/>
    <s v="Other Battery"/>
    <s v="Portable"/>
    <s v="Nickel-cadmium"/>
    <n v="0"/>
    <s v="built-in"/>
    <x v="2"/>
    <x v="0"/>
    <x v="7"/>
    <b v="1"/>
    <x v="2"/>
    <m/>
    <n v="140"/>
    <n v="150"/>
    <n v="5.2999999999999999E-2"/>
    <s v="unit"/>
    <x v="23"/>
    <x v="2"/>
  </r>
  <r>
    <s v="B107035160"/>
    <s v="Other Battery"/>
    <s v="Portable"/>
    <s v="Nickel-cadmium"/>
    <n v="0"/>
    <s v="built-in"/>
    <x v="2"/>
    <x v="0"/>
    <x v="7"/>
    <b v="1"/>
    <x v="2"/>
    <m/>
    <n v="150"/>
    <n v="160"/>
    <n v="5.2999999999999999E-2"/>
    <s v="unit"/>
    <x v="23"/>
    <x v="2"/>
  </r>
  <r>
    <s v="B107035170"/>
    <s v="Other Battery"/>
    <s v="Portable"/>
    <s v="Nickel-cadmium"/>
    <n v="0"/>
    <s v="built-in"/>
    <x v="2"/>
    <x v="0"/>
    <x v="7"/>
    <b v="1"/>
    <x v="2"/>
    <m/>
    <n v="160"/>
    <n v="170"/>
    <n v="5.2999999999999999E-2"/>
    <s v="unit"/>
    <x v="23"/>
    <x v="2"/>
  </r>
  <r>
    <s v="B107035180"/>
    <s v="Other Battery"/>
    <s v="Portable"/>
    <s v="Nickel-cadmium"/>
    <n v="0"/>
    <s v="built-in"/>
    <x v="2"/>
    <x v="0"/>
    <x v="7"/>
    <b v="1"/>
    <x v="2"/>
    <m/>
    <n v="170"/>
    <n v="180"/>
    <n v="5.2999999999999999E-2"/>
    <s v="unit"/>
    <x v="23"/>
    <x v="2"/>
  </r>
  <r>
    <s v="B107035190"/>
    <s v="Other Battery"/>
    <s v="Portable"/>
    <s v="Nickel-cadmium"/>
    <n v="0"/>
    <s v="built-in"/>
    <x v="2"/>
    <x v="0"/>
    <x v="7"/>
    <b v="1"/>
    <x v="2"/>
    <m/>
    <n v="180"/>
    <n v="190"/>
    <n v="5.2999999999999999E-2"/>
    <s v="unit"/>
    <x v="23"/>
    <x v="2"/>
  </r>
  <r>
    <s v="B107035200"/>
    <s v="Other Battery"/>
    <s v="Portable"/>
    <s v="Nickel-cadmium"/>
    <n v="0"/>
    <s v="built-in"/>
    <x v="2"/>
    <x v="0"/>
    <x v="7"/>
    <b v="1"/>
    <x v="2"/>
    <m/>
    <n v="190"/>
    <n v="200"/>
    <n v="5.2999999999999999E-2"/>
    <s v="unit"/>
    <x v="23"/>
    <x v="2"/>
  </r>
  <r>
    <s v="B107035210"/>
    <s v="Other Battery"/>
    <s v="Portable"/>
    <s v="Nickel-cadmium"/>
    <n v="0"/>
    <s v="built-in"/>
    <x v="2"/>
    <x v="0"/>
    <x v="7"/>
    <b v="1"/>
    <x v="2"/>
    <m/>
    <n v="200"/>
    <n v="210"/>
    <n v="5.2999999999999999E-2"/>
    <s v="unit"/>
    <x v="23"/>
    <x v="2"/>
  </r>
  <r>
    <s v="B107035220"/>
    <s v="Other Battery"/>
    <s v="Portable"/>
    <s v="Nickel-cadmium"/>
    <n v="0"/>
    <s v="built-in"/>
    <x v="2"/>
    <x v="0"/>
    <x v="7"/>
    <b v="1"/>
    <x v="2"/>
    <m/>
    <n v="210"/>
    <n v="220"/>
    <n v="5.2999999999999999E-2"/>
    <s v="unit"/>
    <x v="23"/>
    <x v="2"/>
  </r>
  <r>
    <s v="B107045040"/>
    <s v="Other Battery"/>
    <s v="Portable"/>
    <s v="Nickel-cadmium"/>
    <n v="0"/>
    <s v="built-in"/>
    <x v="2"/>
    <x v="0"/>
    <x v="7"/>
    <b v="1"/>
    <x v="2"/>
    <m/>
    <n v="20"/>
    <n v="30"/>
    <n v="5.2999999999999999E-2"/>
    <s v="unit"/>
    <x v="24"/>
    <x v="2"/>
  </r>
  <r>
    <s v="B107045050"/>
    <s v="Other Battery"/>
    <s v="Portable"/>
    <s v="Nickel-cadmium"/>
    <n v="0"/>
    <s v="built-in"/>
    <x v="2"/>
    <x v="0"/>
    <x v="7"/>
    <b v="1"/>
    <x v="2"/>
    <m/>
    <n v="30"/>
    <n v="40"/>
    <n v="5.2999999999999999E-2"/>
    <s v="unit"/>
    <x v="24"/>
    <x v="2"/>
  </r>
  <r>
    <s v="B107045060"/>
    <s v="Other Battery"/>
    <s v="Portable"/>
    <s v="Nickel-cadmium"/>
    <n v="0"/>
    <s v="built-in"/>
    <x v="2"/>
    <x v="0"/>
    <x v="7"/>
    <b v="1"/>
    <x v="2"/>
    <m/>
    <n v="40"/>
    <n v="50"/>
    <n v="5.2999999999999999E-2"/>
    <s v="unit"/>
    <x v="24"/>
    <x v="2"/>
  </r>
  <r>
    <s v="B107045070"/>
    <s v="Other Battery"/>
    <s v="Portable"/>
    <s v="Nickel-cadmium"/>
    <n v="0"/>
    <s v="built-in"/>
    <x v="2"/>
    <x v="0"/>
    <x v="7"/>
    <b v="1"/>
    <x v="2"/>
    <m/>
    <n v="50"/>
    <n v="60"/>
    <n v="5.2999999999999999E-2"/>
    <s v="unit"/>
    <x v="24"/>
    <x v="2"/>
  </r>
  <r>
    <s v="B107045080"/>
    <s v="Other Battery"/>
    <s v="Portable"/>
    <s v="Nickel-cadmium"/>
    <n v="0"/>
    <s v="built-in"/>
    <x v="2"/>
    <x v="0"/>
    <x v="7"/>
    <b v="1"/>
    <x v="2"/>
    <m/>
    <n v="60"/>
    <n v="70"/>
    <n v="5.2999999999999999E-2"/>
    <s v="unit"/>
    <x v="24"/>
    <x v="2"/>
  </r>
  <r>
    <s v="B107045090"/>
    <s v="Other Battery"/>
    <s v="Portable"/>
    <s v="Nickel-cadmium"/>
    <n v="0"/>
    <s v="built-in"/>
    <x v="2"/>
    <x v="0"/>
    <x v="7"/>
    <b v="1"/>
    <x v="2"/>
    <m/>
    <n v="70"/>
    <n v="80"/>
    <n v="5.2999999999999999E-2"/>
    <s v="unit"/>
    <x v="24"/>
    <x v="2"/>
  </r>
  <r>
    <s v="B107045100"/>
    <s v="Other Battery"/>
    <s v="Portable"/>
    <s v="Nickel-cadmium"/>
    <n v="0"/>
    <s v="built-in"/>
    <x v="2"/>
    <x v="0"/>
    <x v="7"/>
    <b v="1"/>
    <x v="2"/>
    <m/>
    <n v="80"/>
    <n v="90"/>
    <n v="5.2999999999999999E-2"/>
    <s v="unit"/>
    <x v="24"/>
    <x v="2"/>
  </r>
  <r>
    <s v="B107045110"/>
    <s v="Other Battery"/>
    <s v="Portable"/>
    <s v="Nickel-cadmium"/>
    <n v="0"/>
    <s v="built-in"/>
    <x v="2"/>
    <x v="0"/>
    <x v="7"/>
    <b v="1"/>
    <x v="2"/>
    <m/>
    <n v="90"/>
    <n v="100"/>
    <n v="5.2999999999999999E-2"/>
    <s v="unit"/>
    <x v="24"/>
    <x v="2"/>
  </r>
  <r>
    <s v="B107045120"/>
    <s v="Other Battery"/>
    <s v="Portable"/>
    <s v="Nickel-cadmium"/>
    <n v="0"/>
    <s v="built-in"/>
    <x v="2"/>
    <x v="0"/>
    <x v="7"/>
    <b v="1"/>
    <x v="2"/>
    <m/>
    <n v="100"/>
    <n v="110"/>
    <n v="5.2999999999999999E-2"/>
    <s v="unit"/>
    <x v="24"/>
    <x v="2"/>
  </r>
  <r>
    <s v="B107045125"/>
    <s v="Other Battery"/>
    <s v="Portable"/>
    <s v="Nickel-cadmium"/>
    <n v="0"/>
    <s v="built-in"/>
    <x v="2"/>
    <x v="0"/>
    <x v="7"/>
    <b v="1"/>
    <x v="2"/>
    <m/>
    <n v="110"/>
    <n v="120"/>
    <n v="5.2999999999999999E-2"/>
    <s v="unit"/>
    <x v="24"/>
    <x v="2"/>
  </r>
  <r>
    <s v="B107045130"/>
    <s v="Other Battery"/>
    <s v="Portable"/>
    <s v="Nickel-cadmium"/>
    <n v="0"/>
    <s v="built-in"/>
    <x v="2"/>
    <x v="0"/>
    <x v="7"/>
    <b v="1"/>
    <x v="2"/>
    <m/>
    <n v="120"/>
    <n v="130"/>
    <n v="5.2999999999999999E-2"/>
    <s v="unit"/>
    <x v="24"/>
    <x v="2"/>
  </r>
  <r>
    <s v="B107065250"/>
    <s v="Other Battery"/>
    <s v="Portable"/>
    <s v="Nickel-cadmium"/>
    <n v="0"/>
    <s v="built-in"/>
    <x v="2"/>
    <x v="0"/>
    <x v="7"/>
    <b v="1"/>
    <x v="2"/>
    <m/>
    <n v="280"/>
    <n v="300"/>
    <n v="5.2999999999999999E-2"/>
    <s v="unit"/>
    <x v="25"/>
    <x v="2"/>
  </r>
  <r>
    <s v="B107065260"/>
    <s v="Other Battery"/>
    <s v="Portable"/>
    <s v="Nickel-cadmium"/>
    <n v="0"/>
    <s v="built-in"/>
    <x v="2"/>
    <x v="0"/>
    <x v="7"/>
    <b v="1"/>
    <x v="2"/>
    <m/>
    <n v="300"/>
    <n v="320"/>
    <n v="5.2999999999999999E-2"/>
    <s v="unit"/>
    <x v="25"/>
    <x v="2"/>
  </r>
  <r>
    <s v="B107065270"/>
    <s v="Other Battery"/>
    <s v="Portable"/>
    <s v="Nickel-cadmium"/>
    <n v="0"/>
    <s v="built-in"/>
    <x v="2"/>
    <x v="0"/>
    <x v="7"/>
    <b v="1"/>
    <x v="2"/>
    <m/>
    <n v="320"/>
    <n v="340"/>
    <n v="5.2999999999999999E-2"/>
    <s v="unit"/>
    <x v="25"/>
    <x v="2"/>
  </r>
  <r>
    <s v="B107065280"/>
    <s v="Other Battery"/>
    <s v="Portable"/>
    <s v="Nickel-cadmium"/>
    <n v="0"/>
    <s v="built-in"/>
    <x v="2"/>
    <x v="0"/>
    <x v="7"/>
    <b v="1"/>
    <x v="2"/>
    <m/>
    <n v="340"/>
    <n v="360"/>
    <n v="5.2999999999999999E-2"/>
    <s v="unit"/>
    <x v="25"/>
    <x v="2"/>
  </r>
  <r>
    <s v="B107065290"/>
    <s v="Other Battery"/>
    <s v="Portable"/>
    <s v="Nickel-cadmium"/>
    <n v="0"/>
    <s v="built-in"/>
    <x v="2"/>
    <x v="0"/>
    <x v="7"/>
    <b v="1"/>
    <x v="2"/>
    <m/>
    <n v="360"/>
    <n v="380"/>
    <n v="5.2999999999999999E-2"/>
    <s v="unit"/>
    <x v="25"/>
    <x v="2"/>
  </r>
  <r>
    <s v="B107065300"/>
    <s v="Other Battery"/>
    <s v="Portable"/>
    <s v="Nickel-cadmium"/>
    <n v="0"/>
    <s v="built-in"/>
    <x v="2"/>
    <x v="0"/>
    <x v="7"/>
    <b v="1"/>
    <x v="2"/>
    <m/>
    <n v="380"/>
    <n v="400"/>
    <n v="5.2999999999999999E-2"/>
    <s v="unit"/>
    <x v="25"/>
    <x v="2"/>
  </r>
  <r>
    <s v="B107065310"/>
    <s v="Other Battery"/>
    <s v="Portable"/>
    <s v="Nickel-cadmium"/>
    <n v="0"/>
    <s v="built-in"/>
    <x v="2"/>
    <x v="0"/>
    <x v="7"/>
    <b v="1"/>
    <x v="2"/>
    <m/>
    <n v="400"/>
    <n v="425"/>
    <n v="5.2999999999999999E-2"/>
    <s v="unit"/>
    <x v="25"/>
    <x v="2"/>
  </r>
  <r>
    <s v="B107065320"/>
    <s v="Other Battery"/>
    <s v="Portable"/>
    <s v="Nickel-cadmium"/>
    <n v="0"/>
    <s v="built-in"/>
    <x v="2"/>
    <x v="0"/>
    <x v="7"/>
    <b v="1"/>
    <x v="2"/>
    <m/>
    <n v="425"/>
    <n v="450"/>
    <n v="5.2999999999999999E-2"/>
    <s v="unit"/>
    <x v="25"/>
    <x v="2"/>
  </r>
  <r>
    <s v="B107065330"/>
    <s v="Other Battery"/>
    <s v="Portable"/>
    <s v="Nickel-cadmium"/>
    <n v="0"/>
    <s v="built-in"/>
    <x v="2"/>
    <x v="0"/>
    <x v="7"/>
    <b v="1"/>
    <x v="2"/>
    <m/>
    <n v="450"/>
    <n v="475"/>
    <n v="5.2999999999999999E-2"/>
    <s v="unit"/>
    <x v="25"/>
    <x v="2"/>
  </r>
  <r>
    <s v="B107065340"/>
    <s v="Other Battery"/>
    <s v="Portable"/>
    <s v="Nickel-cadmium"/>
    <n v="0"/>
    <s v="built-in"/>
    <x v="2"/>
    <x v="0"/>
    <x v="7"/>
    <b v="1"/>
    <x v="2"/>
    <m/>
    <n v="475"/>
    <n v="500"/>
    <n v="5.2999999999999999E-2"/>
    <s v="unit"/>
    <x v="25"/>
    <x v="2"/>
  </r>
  <r>
    <s v="B107065350"/>
    <s v="Other Battery"/>
    <s v="Portable"/>
    <s v="Nickel-cadmium"/>
    <n v="0"/>
    <s v="built-in"/>
    <x v="2"/>
    <x v="0"/>
    <x v="7"/>
    <b v="1"/>
    <x v="2"/>
    <m/>
    <n v="500"/>
    <n v="525"/>
    <n v="5.2999999999999999E-2"/>
    <s v="unit"/>
    <x v="25"/>
    <x v="2"/>
  </r>
  <r>
    <s v="B107065360"/>
    <s v="Other Battery"/>
    <s v="Portable"/>
    <s v="Nickel-cadmium"/>
    <n v="0"/>
    <s v="built-in"/>
    <x v="2"/>
    <x v="0"/>
    <x v="7"/>
    <b v="1"/>
    <x v="2"/>
    <m/>
    <n v="525"/>
    <n v="550"/>
    <n v="5.2999999999999999E-2"/>
    <s v="unit"/>
    <x v="25"/>
    <x v="2"/>
  </r>
  <r>
    <s v="B107065370"/>
    <s v="Other Battery"/>
    <s v="Portable"/>
    <s v="Nickel-cadmium"/>
    <n v="0"/>
    <s v="built-in"/>
    <x v="2"/>
    <x v="0"/>
    <x v="7"/>
    <b v="1"/>
    <x v="2"/>
    <m/>
    <n v="550"/>
    <n v="575"/>
    <n v="5.2999999999999999E-2"/>
    <s v="unit"/>
    <x v="25"/>
    <x v="2"/>
  </r>
  <r>
    <s v="B107065380"/>
    <s v="Other Battery"/>
    <s v="Portable"/>
    <s v="Nickel-cadmium"/>
    <n v="0"/>
    <s v="built-in"/>
    <x v="2"/>
    <x v="0"/>
    <x v="7"/>
    <b v="1"/>
    <x v="2"/>
    <m/>
    <n v="575"/>
    <n v="600"/>
    <n v="5.2999999999999999E-2"/>
    <s v="unit"/>
    <x v="25"/>
    <x v="2"/>
  </r>
  <r>
    <s v="B107065390"/>
    <s v="Other Battery"/>
    <s v="Portable"/>
    <s v="Nickel-cadmium"/>
    <n v="0"/>
    <s v="built-in"/>
    <x v="2"/>
    <x v="0"/>
    <x v="7"/>
    <b v="1"/>
    <x v="2"/>
    <m/>
    <n v="600"/>
    <n v="625"/>
    <n v="5.2999999999999999E-2"/>
    <s v="unit"/>
    <x v="25"/>
    <x v="2"/>
  </r>
  <r>
    <s v="B107065400"/>
    <s v="Other Battery"/>
    <s v="Portable"/>
    <s v="Nickel-cadmium"/>
    <n v="0"/>
    <s v="built-in"/>
    <x v="2"/>
    <x v="0"/>
    <x v="7"/>
    <b v="1"/>
    <x v="2"/>
    <m/>
    <n v="625"/>
    <n v="650"/>
    <n v="5.2999999999999999E-2"/>
    <s v="unit"/>
    <x v="25"/>
    <x v="2"/>
  </r>
  <r>
    <s v="B107065405"/>
    <s v="#CALC!"/>
    <s v="#CALC!"/>
    <s v="#CALC!"/>
    <s v="#CALC!"/>
    <s v="built-in"/>
    <x v="2"/>
    <x v="0"/>
    <x v="7"/>
    <b v="1"/>
    <x v="3"/>
    <m/>
    <n v="650"/>
    <n v="675"/>
    <n v="5.2999999999999999E-2"/>
    <s v="unit"/>
    <x v="25"/>
    <x v="3"/>
  </r>
  <r>
    <s v="B107065410"/>
    <s v="Other Battery"/>
    <s v="Portable"/>
    <s v="Nickel-cadmium"/>
    <n v="0"/>
    <s v="built-in"/>
    <x v="2"/>
    <x v="0"/>
    <x v="7"/>
    <b v="1"/>
    <x v="2"/>
    <m/>
    <n v="675"/>
    <n v="700"/>
    <n v="5.2999999999999999E-2"/>
    <s v="unit"/>
    <x v="25"/>
    <x v="3"/>
  </r>
  <r>
    <s v="B107065415"/>
    <s v="#CALC!"/>
    <s v="#CALC!"/>
    <s v="#CALC!"/>
    <s v="#CALC!"/>
    <s v="built-in"/>
    <x v="2"/>
    <x v="0"/>
    <x v="7"/>
    <b v="1"/>
    <x v="3"/>
    <m/>
    <n v="700"/>
    <n v="725"/>
    <n v="5.2999999999999999E-2"/>
    <s v="unit"/>
    <x v="25"/>
    <x v="3"/>
  </r>
  <r>
    <s v="B107065420"/>
    <s v="Other Battery"/>
    <s v="Portable"/>
    <s v="Nickel-cadmium"/>
    <n v="0"/>
    <s v="built-in"/>
    <x v="2"/>
    <x v="0"/>
    <x v="7"/>
    <b v="1"/>
    <x v="2"/>
    <m/>
    <n v="725"/>
    <n v="750"/>
    <n v="5.2999999999999999E-2"/>
    <s v="unit"/>
    <x v="25"/>
    <x v="3"/>
  </r>
  <r>
    <s v="B107065425"/>
    <s v="#CALC!"/>
    <s v="#CALC!"/>
    <s v="#CALC!"/>
    <s v="#CALC!"/>
    <s v="built-in"/>
    <x v="2"/>
    <x v="0"/>
    <x v="7"/>
    <b v="1"/>
    <x v="3"/>
    <m/>
    <n v="750"/>
    <n v="775"/>
    <n v="5.2999999999999999E-2"/>
    <s v="unit"/>
    <x v="25"/>
    <x v="3"/>
  </r>
  <r>
    <s v="B107065430"/>
    <s v="Other Battery"/>
    <s v="Portable"/>
    <s v="Nickel-cadmium"/>
    <n v="0"/>
    <s v="built-in"/>
    <x v="2"/>
    <x v="0"/>
    <x v="7"/>
    <b v="1"/>
    <x v="2"/>
    <m/>
    <n v="775"/>
    <n v="800"/>
    <n v="5.2999999999999999E-2"/>
    <s v="unit"/>
    <x v="25"/>
    <x v="3"/>
  </r>
  <r>
    <s v="B107065435"/>
    <s v="#CALC!"/>
    <s v="#CALC!"/>
    <s v="#CALC!"/>
    <s v="#CALC!"/>
    <s v="built-in"/>
    <x v="2"/>
    <x v="0"/>
    <x v="7"/>
    <b v="1"/>
    <x v="3"/>
    <m/>
    <n v="800"/>
    <n v="825"/>
    <n v="5.2999999999999999E-2"/>
    <s v="unit"/>
    <x v="25"/>
    <x v="2"/>
  </r>
  <r>
    <s v="B107065440"/>
    <s v="Other Battery"/>
    <s v="Portable"/>
    <s v="Nickel-cadmium"/>
    <n v="0"/>
    <s v="built-in"/>
    <x v="2"/>
    <x v="0"/>
    <x v="7"/>
    <b v="1"/>
    <x v="2"/>
    <m/>
    <n v="825"/>
    <n v="850"/>
    <n v="5.2999999999999999E-2"/>
    <s v="unit"/>
    <x v="25"/>
    <x v="3"/>
  </r>
  <r>
    <s v="B107065445"/>
    <s v="#CALC!"/>
    <s v="#CALC!"/>
    <s v="#CALC!"/>
    <s v="#CALC!"/>
    <s v="built-in"/>
    <x v="2"/>
    <x v="0"/>
    <x v="7"/>
    <b v="1"/>
    <x v="3"/>
    <m/>
    <n v="850"/>
    <n v="875"/>
    <n v="5.2999999999999999E-2"/>
    <s v="unit"/>
    <x v="25"/>
    <x v="3"/>
  </r>
  <r>
    <s v="B107065450"/>
    <s v="Other Battery"/>
    <s v="Portable"/>
    <s v="Nickel-cadmium"/>
    <n v="0"/>
    <s v="built-in"/>
    <x v="2"/>
    <x v="0"/>
    <x v="7"/>
    <b v="1"/>
    <x v="2"/>
    <m/>
    <n v="875"/>
    <n v="900"/>
    <n v="5.2999999999999999E-2"/>
    <s v="unit"/>
    <x v="25"/>
    <x v="2"/>
  </r>
  <r>
    <s v="B107065455"/>
    <s v="#CALC!"/>
    <s v="#CALC!"/>
    <s v="#CALC!"/>
    <s v="#CALC!"/>
    <s v="built-in"/>
    <x v="2"/>
    <x v="0"/>
    <x v="7"/>
    <b v="1"/>
    <x v="3"/>
    <m/>
    <n v="900"/>
    <n v="925"/>
    <n v="5.2999999999999999E-2"/>
    <s v="unit"/>
    <x v="25"/>
    <x v="3"/>
  </r>
  <r>
    <s v="B107065460"/>
    <s v="Other Battery"/>
    <s v="Portable"/>
    <s v="Nickel-cadmium"/>
    <n v="0"/>
    <s v="built-in"/>
    <x v="2"/>
    <x v="0"/>
    <x v="7"/>
    <b v="1"/>
    <x v="2"/>
    <m/>
    <n v="925"/>
    <n v="950"/>
    <n v="5.2999999999999999E-2"/>
    <s v="unit"/>
    <x v="25"/>
    <x v="3"/>
  </r>
  <r>
    <s v="B107065465"/>
    <s v="#CALC!"/>
    <s v="#CALC!"/>
    <s v="#CALC!"/>
    <s v="#CALC!"/>
    <s v="built-in"/>
    <x v="2"/>
    <x v="0"/>
    <x v="7"/>
    <b v="1"/>
    <x v="3"/>
    <m/>
    <n v="950"/>
    <n v="975"/>
    <n v="5.2999999999999999E-2"/>
    <s v="unit"/>
    <x v="25"/>
    <x v="3"/>
  </r>
  <r>
    <s v="B107065470"/>
    <s v="Other Battery"/>
    <s v="Portable"/>
    <s v="Nickel-cadmium"/>
    <n v="0"/>
    <s v="built-in"/>
    <x v="2"/>
    <x v="0"/>
    <x v="7"/>
    <b v="1"/>
    <x v="2"/>
    <m/>
    <n v="975"/>
    <n v="1000"/>
    <n v="5.2999999999999999E-2"/>
    <s v="unit"/>
    <x v="25"/>
    <x v="3"/>
  </r>
  <r>
    <s v="B107065475"/>
    <s v="#CALC!"/>
    <s v="#CALC!"/>
    <s v="#CALC!"/>
    <s v="#CALC!"/>
    <s v="built-in"/>
    <x v="2"/>
    <x v="0"/>
    <x v="7"/>
    <b v="1"/>
    <x v="3"/>
    <m/>
    <n v="1000"/>
    <n v="1025"/>
    <n v="5.2999999999999999E-2"/>
    <s v="unit"/>
    <x v="25"/>
    <x v="3"/>
  </r>
  <r>
    <s v="B107065480"/>
    <s v="Other Battery"/>
    <s v="Portable"/>
    <s v="Nickel-cadmium"/>
    <n v="0"/>
    <s v="built-in"/>
    <x v="2"/>
    <x v="0"/>
    <x v="7"/>
    <b v="1"/>
    <x v="2"/>
    <m/>
    <n v="1025"/>
    <n v="1050"/>
    <n v="5.2999999999999999E-2"/>
    <s v="unit"/>
    <x v="25"/>
    <x v="3"/>
  </r>
  <r>
    <s v="B107065485"/>
    <s v="#CALC!"/>
    <s v="#CALC!"/>
    <s v="#CALC!"/>
    <s v="#CALC!"/>
    <s v="built-in"/>
    <x v="2"/>
    <x v="0"/>
    <x v="7"/>
    <b v="1"/>
    <x v="3"/>
    <m/>
    <n v="1050"/>
    <n v="1075"/>
    <n v="5.2999999999999999E-2"/>
    <s v="unit"/>
    <x v="25"/>
    <x v="3"/>
  </r>
  <r>
    <s v="B107065490"/>
    <s v="Other Battery"/>
    <s v="Portable"/>
    <s v="Nickel-cadmium"/>
    <n v="0"/>
    <s v="built-in"/>
    <x v="2"/>
    <x v="0"/>
    <x v="7"/>
    <b v="1"/>
    <x v="2"/>
    <m/>
    <n v="1075"/>
    <n v="1100"/>
    <n v="5.2999999999999999E-2"/>
    <s v="unit"/>
    <x v="25"/>
    <x v="3"/>
  </r>
  <r>
    <s v="B107065495"/>
    <s v="#CALC!"/>
    <s v="#CALC!"/>
    <s v="#CALC!"/>
    <s v="#CALC!"/>
    <s v="built-in"/>
    <x v="2"/>
    <x v="0"/>
    <x v="7"/>
    <b v="1"/>
    <x v="3"/>
    <m/>
    <n v="1100"/>
    <n v="1125"/>
    <n v="5.2999999999999999E-2"/>
    <s v="unit"/>
    <x v="25"/>
    <x v="3"/>
  </r>
  <r>
    <s v="B107065500"/>
    <s v="Other Battery"/>
    <s v="Portable"/>
    <s v="Nickel-cadmium"/>
    <n v="0"/>
    <s v="built-in"/>
    <x v="2"/>
    <x v="0"/>
    <x v="7"/>
    <b v="1"/>
    <x v="2"/>
    <m/>
    <n v="1125"/>
    <n v="1150"/>
    <n v="5.2999999999999999E-2"/>
    <s v="unit"/>
    <x v="25"/>
    <x v="3"/>
  </r>
  <r>
    <s v="B107065505"/>
    <s v="#CALC!"/>
    <s v="#CALC!"/>
    <s v="#CALC!"/>
    <s v="#CALC!"/>
    <s v="built-in"/>
    <x v="2"/>
    <x v="0"/>
    <x v="7"/>
    <b v="1"/>
    <x v="3"/>
    <m/>
    <n v="1150"/>
    <n v="1175"/>
    <n v="5.2999999999999999E-2"/>
    <s v="unit"/>
    <x v="25"/>
    <x v="3"/>
  </r>
  <r>
    <s v="B107065510"/>
    <s v="Other Battery"/>
    <s v="Portable"/>
    <s v="Nickel-cadmium"/>
    <n v="0"/>
    <s v="built-in"/>
    <x v="2"/>
    <x v="0"/>
    <x v="7"/>
    <b v="1"/>
    <x v="2"/>
    <m/>
    <n v="1175"/>
    <n v="1200"/>
    <n v="5.2999999999999999E-2"/>
    <s v="unit"/>
    <x v="25"/>
    <x v="3"/>
  </r>
  <r>
    <s v="B107065515"/>
    <s v="#CALC!"/>
    <s v="#CALC!"/>
    <s v="#CALC!"/>
    <s v="#CALC!"/>
    <s v="built-in"/>
    <x v="2"/>
    <x v="0"/>
    <x v="7"/>
    <b v="1"/>
    <x v="3"/>
    <m/>
    <n v="1200"/>
    <n v="1225"/>
    <n v="5.2999999999999999E-2"/>
    <s v="unit"/>
    <x v="25"/>
    <x v="3"/>
  </r>
  <r>
    <s v="B107065520"/>
    <s v="Other Battery"/>
    <s v="Portable"/>
    <s v="Nickel-cadmium"/>
    <n v="0"/>
    <s v="built-in"/>
    <x v="2"/>
    <x v="0"/>
    <x v="7"/>
    <b v="1"/>
    <x v="2"/>
    <m/>
    <n v="1225"/>
    <n v="1250"/>
    <n v="5.2999999999999999E-2"/>
    <s v="unit"/>
    <x v="25"/>
    <x v="3"/>
  </r>
  <r>
    <s v="B107065525"/>
    <s v="#CALC!"/>
    <s v="#CALC!"/>
    <s v="#CALC!"/>
    <s v="#CALC!"/>
    <s v="built-in"/>
    <x v="2"/>
    <x v="0"/>
    <x v="7"/>
    <b v="1"/>
    <x v="3"/>
    <m/>
    <n v="1250"/>
    <n v="1275"/>
    <n v="5.2999999999999999E-2"/>
    <s v="unit"/>
    <x v="25"/>
    <x v="2"/>
  </r>
  <r>
    <s v="B107065530"/>
    <s v="Other Battery"/>
    <s v="Portable"/>
    <s v="Nickel-cadmium"/>
    <n v="0"/>
    <s v="built-in"/>
    <x v="2"/>
    <x v="0"/>
    <x v="7"/>
    <b v="1"/>
    <x v="2"/>
    <m/>
    <n v="1275"/>
    <n v="1300"/>
    <n v="5.2999999999999999E-2"/>
    <s v="unit"/>
    <x v="25"/>
    <x v="3"/>
  </r>
  <r>
    <s v="B107065535"/>
    <s v="#CALC!"/>
    <s v="#CALC!"/>
    <s v="#CALC!"/>
    <s v="#CALC!"/>
    <s v="built-in"/>
    <x v="2"/>
    <x v="0"/>
    <x v="7"/>
    <b v="1"/>
    <x v="3"/>
    <m/>
    <n v="1300"/>
    <n v="1325"/>
    <n v="5.2999999999999999E-2"/>
    <s v="unit"/>
    <x v="25"/>
    <x v="3"/>
  </r>
  <r>
    <s v="B107065540"/>
    <s v="Other Battery"/>
    <s v="Portable"/>
    <s v="Nickel-cadmium"/>
    <n v="0"/>
    <s v="built-in"/>
    <x v="2"/>
    <x v="0"/>
    <x v="7"/>
    <b v="1"/>
    <x v="2"/>
    <m/>
    <n v="1325"/>
    <n v="1350"/>
    <n v="5.2999999999999999E-2"/>
    <s v="unit"/>
    <x v="25"/>
    <x v="3"/>
  </r>
  <r>
    <s v="B107065545"/>
    <s v="#CALC!"/>
    <s v="#CALC!"/>
    <s v="#CALC!"/>
    <s v="#CALC!"/>
    <s v="built-in"/>
    <x v="2"/>
    <x v="0"/>
    <x v="7"/>
    <b v="1"/>
    <x v="3"/>
    <m/>
    <n v="1350"/>
    <n v="1375"/>
    <n v="5.2999999999999999E-2"/>
    <s v="unit"/>
    <x v="25"/>
    <x v="3"/>
  </r>
  <r>
    <s v="B107065550"/>
    <s v="Other Battery"/>
    <s v="Portable"/>
    <s v="Nickel-cadmium"/>
    <n v="0"/>
    <s v="built-in"/>
    <x v="2"/>
    <x v="0"/>
    <x v="7"/>
    <b v="1"/>
    <x v="2"/>
    <m/>
    <n v="1375"/>
    <n v="1400"/>
    <n v="5.2999999999999999E-2"/>
    <s v="unit"/>
    <x v="25"/>
    <x v="3"/>
  </r>
  <r>
    <s v="B107065555"/>
    <s v="#CALC!"/>
    <s v="#CALC!"/>
    <s v="#CALC!"/>
    <s v="#CALC!"/>
    <s v="built-in"/>
    <x v="2"/>
    <x v="0"/>
    <x v="7"/>
    <b v="1"/>
    <x v="3"/>
    <m/>
    <n v="1400"/>
    <n v="1425"/>
    <n v="5.2999999999999999E-2"/>
    <s v="unit"/>
    <x v="25"/>
    <x v="3"/>
  </r>
  <r>
    <s v="B107065560"/>
    <s v="Other Battery"/>
    <s v="Portable"/>
    <s v="Nickel-cadmium"/>
    <n v="0"/>
    <s v="built-in"/>
    <x v="2"/>
    <x v="0"/>
    <x v="7"/>
    <b v="1"/>
    <x v="2"/>
    <m/>
    <n v="1425"/>
    <n v="1450"/>
    <n v="5.2999999999999999E-2"/>
    <s v="unit"/>
    <x v="25"/>
    <x v="3"/>
  </r>
  <r>
    <s v="B107065565"/>
    <s v="#CALC!"/>
    <s v="#CALC!"/>
    <s v="#CALC!"/>
    <s v="#CALC!"/>
    <s v="built-in"/>
    <x v="2"/>
    <x v="0"/>
    <x v="7"/>
    <b v="1"/>
    <x v="3"/>
    <m/>
    <n v="1450"/>
    <n v="1475"/>
    <n v="5.2999999999999999E-2"/>
    <s v="unit"/>
    <x v="25"/>
    <x v="3"/>
  </r>
  <r>
    <s v="B107065570"/>
    <s v="Other Battery"/>
    <s v="Portable"/>
    <s v="Nickel-cadmium"/>
    <n v="0"/>
    <s v="built-in"/>
    <x v="2"/>
    <x v="0"/>
    <x v="7"/>
    <b v="1"/>
    <x v="2"/>
    <m/>
    <n v="1475"/>
    <n v="1500"/>
    <n v="5.2999999999999999E-2"/>
    <s v="unit"/>
    <x v="25"/>
    <x v="3"/>
  </r>
  <r>
    <s v="B107075110"/>
    <s v="Other Battery"/>
    <s v="Portable"/>
    <s v="Nickel-cadmium"/>
    <n v="0"/>
    <s v="built-in"/>
    <x v="2"/>
    <x v="0"/>
    <x v="7"/>
    <b v="1"/>
    <x v="2"/>
    <m/>
    <n v="90"/>
    <n v="100"/>
    <n v="5.2999999999999999E-2"/>
    <s v="unit"/>
    <x v="26"/>
    <x v="2"/>
  </r>
  <r>
    <s v="B107075120"/>
    <s v="Other Battery"/>
    <s v="Portable"/>
    <s v="Nickel-cadmium"/>
    <n v="0"/>
    <s v="built-in"/>
    <x v="2"/>
    <x v="0"/>
    <x v="7"/>
    <b v="1"/>
    <x v="2"/>
    <m/>
    <n v="100"/>
    <n v="110"/>
    <n v="5.2999999999999999E-2"/>
    <s v="unit"/>
    <x v="26"/>
    <x v="2"/>
  </r>
  <r>
    <s v="B107075125"/>
    <s v="Other Battery"/>
    <s v="Portable"/>
    <s v="Nickel-cadmium"/>
    <n v="0"/>
    <s v="built-in"/>
    <x v="2"/>
    <x v="0"/>
    <x v="7"/>
    <b v="1"/>
    <x v="2"/>
    <m/>
    <n v="110"/>
    <n v="120"/>
    <n v="5.2999999999999999E-2"/>
    <s v="unit"/>
    <x v="26"/>
    <x v="2"/>
  </r>
  <r>
    <s v="B107075130"/>
    <s v="Other Battery"/>
    <s v="Portable"/>
    <s v="Nickel-cadmium"/>
    <n v="0"/>
    <s v="built-in"/>
    <x v="2"/>
    <x v="0"/>
    <x v="7"/>
    <b v="1"/>
    <x v="2"/>
    <m/>
    <n v="120"/>
    <n v="130"/>
    <n v="5.2999999999999999E-2"/>
    <s v="unit"/>
    <x v="26"/>
    <x v="2"/>
  </r>
  <r>
    <s v="B107075140"/>
    <s v="Other Battery"/>
    <s v="Portable"/>
    <s v="Nickel-cadmium"/>
    <n v="0"/>
    <s v="built-in"/>
    <x v="2"/>
    <x v="0"/>
    <x v="7"/>
    <b v="1"/>
    <x v="2"/>
    <m/>
    <n v="130"/>
    <n v="140"/>
    <n v="5.2999999999999999E-2"/>
    <s v="unit"/>
    <x v="26"/>
    <x v="2"/>
  </r>
  <r>
    <s v="B107075150"/>
    <s v="Other Battery"/>
    <s v="Portable"/>
    <s v="Nickel-cadmium"/>
    <n v="0"/>
    <s v="built-in"/>
    <x v="2"/>
    <x v="0"/>
    <x v="7"/>
    <b v="1"/>
    <x v="2"/>
    <m/>
    <n v="140"/>
    <n v="150"/>
    <n v="5.2999999999999999E-2"/>
    <s v="unit"/>
    <x v="26"/>
    <x v="2"/>
  </r>
  <r>
    <s v="B107075160"/>
    <s v="Other Battery"/>
    <s v="Portable"/>
    <s v="Nickel-cadmium"/>
    <n v="0"/>
    <s v="built-in"/>
    <x v="2"/>
    <x v="0"/>
    <x v="7"/>
    <b v="1"/>
    <x v="2"/>
    <m/>
    <n v="150"/>
    <n v="160"/>
    <n v="5.2999999999999999E-2"/>
    <s v="unit"/>
    <x v="26"/>
    <x v="2"/>
  </r>
  <r>
    <s v="B107075170"/>
    <s v="Other Battery"/>
    <s v="Portable"/>
    <s v="Nickel-cadmium"/>
    <n v="0"/>
    <s v="built-in"/>
    <x v="2"/>
    <x v="0"/>
    <x v="7"/>
    <b v="1"/>
    <x v="2"/>
    <m/>
    <n v="160"/>
    <n v="170"/>
    <n v="5.2999999999999999E-2"/>
    <s v="unit"/>
    <x v="26"/>
    <x v="2"/>
  </r>
  <r>
    <s v="B107075180"/>
    <s v="Other Battery"/>
    <s v="Portable"/>
    <s v="Nickel-cadmium"/>
    <n v="0"/>
    <s v="built-in"/>
    <x v="2"/>
    <x v="0"/>
    <x v="7"/>
    <b v="1"/>
    <x v="2"/>
    <m/>
    <n v="170"/>
    <n v="180"/>
    <n v="5.2999999999999999E-2"/>
    <s v="unit"/>
    <x v="26"/>
    <x v="3"/>
  </r>
  <r>
    <s v="B107075190"/>
    <s v="Other Battery"/>
    <s v="Portable"/>
    <s v="Nickel-cadmium"/>
    <n v="0"/>
    <s v="built-in"/>
    <x v="2"/>
    <x v="0"/>
    <x v="7"/>
    <b v="1"/>
    <x v="2"/>
    <m/>
    <n v="180"/>
    <n v="190"/>
    <n v="5.2999999999999999E-2"/>
    <s v="unit"/>
    <x v="26"/>
    <x v="3"/>
  </r>
  <r>
    <s v="B107075200"/>
    <s v="Other Battery"/>
    <s v="Portable"/>
    <s v="Nickel-cadmium"/>
    <n v="0"/>
    <s v="built-in"/>
    <x v="2"/>
    <x v="0"/>
    <x v="7"/>
    <b v="1"/>
    <x v="2"/>
    <m/>
    <n v="190"/>
    <n v="200"/>
    <n v="5.2999999999999999E-2"/>
    <s v="unit"/>
    <x v="26"/>
    <x v="3"/>
  </r>
  <r>
    <s v="B107075205"/>
    <s v="Other Battery"/>
    <s v="Portable"/>
    <s v="Nickel-cadmium"/>
    <n v="0"/>
    <s v="built-in"/>
    <x v="2"/>
    <x v="0"/>
    <x v="7"/>
    <b v="1"/>
    <x v="2"/>
    <m/>
    <n v="200"/>
    <n v="210"/>
    <n v="5.2999999999999999E-2"/>
    <s v="unit"/>
    <x v="26"/>
    <x v="2"/>
  </r>
  <r>
    <s v="B107075210"/>
    <s v="Other Battery"/>
    <s v="Portable"/>
    <s v="Nickel-cadmium"/>
    <n v="0"/>
    <s v="built-in"/>
    <x v="2"/>
    <x v="0"/>
    <x v="7"/>
    <b v="1"/>
    <x v="2"/>
    <m/>
    <n v="210"/>
    <n v="220"/>
    <n v="5.2999999999999999E-2"/>
    <s v="unit"/>
    <x v="26"/>
    <x v="3"/>
  </r>
  <r>
    <s v="B107075215"/>
    <s v="Other Battery"/>
    <s v="Portable"/>
    <s v="Nickel-cadmium"/>
    <n v="0"/>
    <s v="built-in"/>
    <x v="2"/>
    <x v="0"/>
    <x v="7"/>
    <b v="1"/>
    <x v="2"/>
    <m/>
    <n v="220"/>
    <n v="230"/>
    <n v="5.2999999999999999E-2"/>
    <s v="unit"/>
    <x v="26"/>
    <x v="3"/>
  </r>
  <r>
    <s v="B107075220"/>
    <s v="Other Battery"/>
    <s v="Portable"/>
    <s v="Nickel-cadmium"/>
    <n v="0"/>
    <s v="built-in"/>
    <x v="2"/>
    <x v="0"/>
    <x v="7"/>
    <b v="1"/>
    <x v="2"/>
    <m/>
    <n v="230"/>
    <n v="240"/>
    <n v="5.2999999999999999E-2"/>
    <s v="unit"/>
    <x v="26"/>
    <x v="3"/>
  </r>
  <r>
    <s v="B107075225"/>
    <s v="Other Battery"/>
    <s v="Portable"/>
    <s v="Nickel-cadmium"/>
    <n v="0"/>
    <s v="built-in"/>
    <x v="2"/>
    <x v="0"/>
    <x v="7"/>
    <b v="1"/>
    <x v="2"/>
    <m/>
    <n v="240"/>
    <n v="250"/>
    <n v="5.2999999999999999E-2"/>
    <s v="unit"/>
    <x v="26"/>
    <x v="3"/>
  </r>
  <r>
    <s v="B107075230"/>
    <s v="Other Battery"/>
    <s v="Portable"/>
    <s v="Nickel-cadmium"/>
    <n v="0"/>
    <s v="built-in"/>
    <x v="2"/>
    <x v="0"/>
    <x v="7"/>
    <b v="1"/>
    <x v="2"/>
    <m/>
    <n v="250"/>
    <n v="260"/>
    <n v="5.2999999999999999E-2"/>
    <s v="unit"/>
    <x v="26"/>
    <x v="3"/>
  </r>
  <r>
    <s v="B107075240"/>
    <s v="Other Battery"/>
    <s v="Portable"/>
    <s v="Nickel-cadmium"/>
    <n v="0"/>
    <s v="built-in"/>
    <x v="2"/>
    <x v="0"/>
    <x v="7"/>
    <b v="1"/>
    <x v="2"/>
    <m/>
    <n v="260"/>
    <n v="280"/>
    <n v="5.2999999999999999E-2"/>
    <s v="unit"/>
    <x v="26"/>
    <x v="3"/>
  </r>
  <r>
    <s v="B107075250"/>
    <s v="Other Battery"/>
    <s v="Portable"/>
    <s v="Nickel-cadmium"/>
    <n v="0"/>
    <s v="built-in"/>
    <x v="2"/>
    <x v="0"/>
    <x v="7"/>
    <b v="1"/>
    <x v="2"/>
    <m/>
    <n v="280"/>
    <n v="300"/>
    <n v="5.2999999999999999E-2"/>
    <s v="unit"/>
    <x v="26"/>
    <x v="2"/>
  </r>
  <r>
    <s v="B107075260"/>
    <s v="Other Battery"/>
    <s v="Portable"/>
    <s v="Nickel-cadmium"/>
    <n v="0"/>
    <s v="built-in"/>
    <x v="2"/>
    <x v="0"/>
    <x v="7"/>
    <b v="1"/>
    <x v="2"/>
    <m/>
    <n v="300"/>
    <n v="320"/>
    <n v="5.2999999999999999E-2"/>
    <s v="unit"/>
    <x v="26"/>
    <x v="3"/>
  </r>
  <r>
    <s v="B107075270"/>
    <s v="Other Battery"/>
    <s v="Portable"/>
    <s v="Nickel-cadmium"/>
    <n v="0"/>
    <s v="built-in"/>
    <x v="2"/>
    <x v="0"/>
    <x v="7"/>
    <b v="1"/>
    <x v="2"/>
    <m/>
    <n v="320"/>
    <n v="340"/>
    <n v="5.2999999999999999E-2"/>
    <s v="unit"/>
    <x v="26"/>
    <x v="2"/>
  </r>
  <r>
    <s v="B107075280"/>
    <s v="Other Battery"/>
    <s v="Portable"/>
    <s v="Nickel-cadmium"/>
    <n v="0"/>
    <s v="built-in"/>
    <x v="2"/>
    <x v="0"/>
    <x v="7"/>
    <b v="1"/>
    <x v="2"/>
    <m/>
    <n v="340"/>
    <n v="360"/>
    <n v="5.2999999999999999E-2"/>
    <s v="unit"/>
    <x v="26"/>
    <x v="3"/>
  </r>
  <r>
    <s v="B107075290"/>
    <s v="Other Battery"/>
    <s v="Portable"/>
    <s v="Nickel-cadmium"/>
    <n v="0"/>
    <s v="built-in"/>
    <x v="2"/>
    <x v="0"/>
    <x v="7"/>
    <b v="1"/>
    <x v="2"/>
    <m/>
    <n v="360"/>
    <n v="380"/>
    <n v="5.2999999999999999E-2"/>
    <s v="unit"/>
    <x v="26"/>
    <x v="3"/>
  </r>
  <r>
    <s v="B107075300"/>
    <s v="Other Battery"/>
    <s v="Portable"/>
    <s v="Nickel-cadmium"/>
    <n v="0"/>
    <s v="built-in"/>
    <x v="2"/>
    <x v="0"/>
    <x v="7"/>
    <b v="1"/>
    <x v="2"/>
    <m/>
    <n v="380"/>
    <n v="400"/>
    <n v="5.2999999999999999E-2"/>
    <s v="unit"/>
    <x v="26"/>
    <x v="3"/>
  </r>
  <r>
    <s v="B107075310"/>
    <s v="Other Battery"/>
    <s v="Portable"/>
    <s v="Nickel-cadmium"/>
    <n v="0"/>
    <s v="built-in"/>
    <x v="2"/>
    <x v="0"/>
    <x v="7"/>
    <b v="1"/>
    <x v="2"/>
    <m/>
    <n v="400"/>
    <n v="425"/>
    <n v="5.2999999999999999E-2"/>
    <s v="unit"/>
    <x v="26"/>
    <x v="3"/>
  </r>
  <r>
    <s v="B107075320"/>
    <s v="Other Battery"/>
    <s v="Portable"/>
    <s v="Nickel-cadmium"/>
    <n v="0"/>
    <s v="built-in"/>
    <x v="2"/>
    <x v="0"/>
    <x v="7"/>
    <b v="1"/>
    <x v="2"/>
    <m/>
    <n v="425"/>
    <n v="450"/>
    <n v="5.2999999999999999E-2"/>
    <s v="unit"/>
    <x v="26"/>
    <x v="3"/>
  </r>
  <r>
    <s v="B107075330"/>
    <s v="Other Battery"/>
    <s v="Portable"/>
    <s v="Nickel-cadmium"/>
    <n v="0"/>
    <s v="built-in"/>
    <x v="2"/>
    <x v="0"/>
    <x v="7"/>
    <b v="1"/>
    <x v="2"/>
    <m/>
    <n v="450"/>
    <n v="475"/>
    <n v="5.2999999999999999E-2"/>
    <s v="unit"/>
    <x v="26"/>
    <x v="3"/>
  </r>
  <r>
    <s v="B107075340"/>
    <s v="Other Battery"/>
    <s v="Portable"/>
    <s v="Nickel-cadmium"/>
    <n v="0"/>
    <s v="built-in"/>
    <x v="2"/>
    <x v="0"/>
    <x v="7"/>
    <b v="1"/>
    <x v="2"/>
    <m/>
    <n v="475"/>
    <n v="500"/>
    <n v="5.2999999999999999E-2"/>
    <s v="unit"/>
    <x v="26"/>
    <x v="2"/>
  </r>
  <r>
    <s v="B107075350"/>
    <s v="Other Battery"/>
    <s v="Portable"/>
    <s v="Nickel-cadmium"/>
    <n v="0"/>
    <s v="built-in"/>
    <x v="2"/>
    <x v="0"/>
    <x v="7"/>
    <b v="1"/>
    <x v="2"/>
    <m/>
    <n v="500"/>
    <n v="525"/>
    <n v="5.2999999999999999E-2"/>
    <s v="unit"/>
    <x v="26"/>
    <x v="3"/>
  </r>
  <r>
    <s v="B107075360"/>
    <s v="Other Battery"/>
    <s v="Portable"/>
    <s v="Nickel-cadmium"/>
    <n v="0"/>
    <s v="built-in"/>
    <x v="2"/>
    <x v="0"/>
    <x v="7"/>
    <b v="1"/>
    <x v="2"/>
    <m/>
    <n v="525"/>
    <n v="550"/>
    <n v="5.2999999999999999E-2"/>
    <s v="unit"/>
    <x v="26"/>
    <x v="3"/>
  </r>
  <r>
    <s v="B107075370"/>
    <s v="Other Battery"/>
    <s v="Portable"/>
    <s v="Nickel-cadmium"/>
    <n v="0"/>
    <s v="built-in"/>
    <x v="2"/>
    <x v="0"/>
    <x v="7"/>
    <b v="1"/>
    <x v="2"/>
    <m/>
    <n v="550"/>
    <n v="575"/>
    <n v="5.2999999999999999E-2"/>
    <s v="unit"/>
    <x v="26"/>
    <x v="3"/>
  </r>
  <r>
    <s v="B107075380"/>
    <s v="Other Battery"/>
    <s v="Portable"/>
    <s v="Nickel-cadmium"/>
    <n v="0"/>
    <s v="built-in"/>
    <x v="2"/>
    <x v="0"/>
    <x v="7"/>
    <b v="1"/>
    <x v="2"/>
    <m/>
    <n v="575"/>
    <n v="600"/>
    <n v="5.2999999999999999E-2"/>
    <s v="unit"/>
    <x v="26"/>
    <x v="3"/>
  </r>
  <r>
    <s v="B107075390"/>
    <s v="Other Battery"/>
    <s v="Portable"/>
    <s v="Nickel-cadmium"/>
    <n v="0"/>
    <s v="built-in"/>
    <x v="2"/>
    <x v="0"/>
    <x v="7"/>
    <b v="1"/>
    <x v="2"/>
    <m/>
    <n v="600"/>
    <n v="625"/>
    <n v="5.2999999999999999E-2"/>
    <s v="unit"/>
    <x v="26"/>
    <x v="3"/>
  </r>
  <r>
    <s v="B107075400"/>
    <s v="Other Battery"/>
    <s v="Portable"/>
    <s v="Nickel-cadmium"/>
    <n v="0"/>
    <s v="built-in"/>
    <x v="2"/>
    <x v="0"/>
    <x v="7"/>
    <b v="1"/>
    <x v="2"/>
    <m/>
    <n v="625"/>
    <n v="650"/>
    <n v="5.2999999999999999E-2"/>
    <s v="unit"/>
    <x v="26"/>
    <x v="3"/>
  </r>
  <r>
    <s v="B108010010"/>
    <s v=""/>
    <s v=""/>
    <s v=""/>
    <s v=""/>
    <s v="built-in"/>
    <x v="2"/>
    <x v="173"/>
    <x v="8"/>
    <b v="1"/>
    <x v="2"/>
    <s v="D / HR35/62"/>
    <n v="60"/>
    <n v="80"/>
    <n v="5.2999999999999999E-2"/>
    <s v="unit"/>
    <x v="16"/>
    <x v="2"/>
  </r>
  <r>
    <s v="B108010020"/>
    <s v=""/>
    <s v=""/>
    <s v=""/>
    <s v=""/>
    <s v="built-in"/>
    <x v="2"/>
    <x v="174"/>
    <x v="8"/>
    <b v="1"/>
    <x v="2"/>
    <s v="C / HR25/43"/>
    <n v="50"/>
    <n v="66"/>
    <n v="5.2999999999999999E-2"/>
    <s v="unit"/>
    <x v="16"/>
    <x v="2"/>
  </r>
  <r>
    <s v="B108010030"/>
    <s v=""/>
    <s v=""/>
    <s v=""/>
    <s v=""/>
    <s v="built-in"/>
    <x v="2"/>
    <x v="175"/>
    <x v="8"/>
    <b v="1"/>
    <x v="2"/>
    <s v="AA /HKR15/51"/>
    <n v="20"/>
    <n v="28"/>
    <n v="5.2999999999999999E-2"/>
    <s v="unit"/>
    <x v="16"/>
    <x v="2"/>
  </r>
  <r>
    <s v="B108010040"/>
    <s v=""/>
    <s v=""/>
    <s v=""/>
    <s v=""/>
    <s v="built-in"/>
    <x v="2"/>
    <x v="176"/>
    <x v="8"/>
    <b v="1"/>
    <x v="2"/>
    <s v="AAA /HR11/45"/>
    <n v="8"/>
    <n v="10"/>
    <n v="5.2999999999999999E-2"/>
    <s v="unit"/>
    <x v="16"/>
    <x v="2"/>
  </r>
  <r>
    <s v="B108010050"/>
    <s v=""/>
    <s v=""/>
    <s v=""/>
    <s v=""/>
    <s v="built-in"/>
    <x v="2"/>
    <x v="177"/>
    <x v="8"/>
    <b v="1"/>
    <x v="2"/>
    <s v="E BLOK"/>
    <n v="43"/>
    <n v="47"/>
    <n v="5.2999999999999999E-2"/>
    <s v="unit"/>
    <x v="16"/>
    <x v="2"/>
  </r>
  <r>
    <s v="B108025098"/>
    <s v="Other Battery"/>
    <s v="Portable"/>
    <s v="Nickel-Metal Hydride"/>
    <n v="0"/>
    <s v="built-in"/>
    <x v="2"/>
    <x v="0"/>
    <x v="8"/>
    <b v="1"/>
    <x v="2"/>
    <m/>
    <n v="0"/>
    <n v="25"/>
    <n v="5.2999999999999999E-2"/>
    <s v="unit"/>
    <x v="22"/>
    <x v="2"/>
  </r>
  <r>
    <s v="B108025100"/>
    <s v="Other Battery"/>
    <s v="Portable"/>
    <s v="Nickel-Metal Hydride"/>
    <n v="0"/>
    <s v="built-in"/>
    <x v="2"/>
    <x v="0"/>
    <x v="8"/>
    <b v="1"/>
    <x v="2"/>
    <m/>
    <n v="25"/>
    <n v="40"/>
    <n v="5.2999999999999999E-2"/>
    <s v="unit"/>
    <x v="22"/>
    <x v="2"/>
  </r>
  <r>
    <s v="B108025104"/>
    <s v="Other Battery"/>
    <s v="Portable"/>
    <s v="Nickel-Metal Hydride"/>
    <n v="0"/>
    <s v="built-in"/>
    <x v="2"/>
    <x v="0"/>
    <x v="8"/>
    <b v="1"/>
    <x v="2"/>
    <m/>
    <n v="40"/>
    <n v="55"/>
    <n v="5.2999999999999999E-2"/>
    <s v="unit"/>
    <x v="22"/>
    <x v="2"/>
  </r>
  <r>
    <s v="B108025106"/>
    <s v="Other Battery"/>
    <s v="Portable"/>
    <s v="Nickel-Metal Hydride"/>
    <n v="0"/>
    <s v="built-in"/>
    <x v="2"/>
    <x v="0"/>
    <x v="8"/>
    <b v="1"/>
    <x v="2"/>
    <m/>
    <n v="55"/>
    <n v="70"/>
    <n v="5.2999999999999999E-2"/>
    <s v="unit"/>
    <x v="22"/>
    <x v="2"/>
  </r>
  <r>
    <s v="B108025108"/>
    <s v="Other Battery"/>
    <s v="Portable"/>
    <s v="Nickel-Metal Hydride"/>
    <n v="0"/>
    <s v="built-in"/>
    <x v="2"/>
    <x v="0"/>
    <x v="8"/>
    <b v="1"/>
    <x v="2"/>
    <m/>
    <n v="70"/>
    <n v="85"/>
    <n v="5.2999999999999999E-2"/>
    <s v="unit"/>
    <x v="22"/>
    <x v="2"/>
  </r>
  <r>
    <s v="B108025110"/>
    <s v="Other Battery"/>
    <s v="Portable"/>
    <s v="Nickel-Metal Hydride"/>
    <n v="0"/>
    <s v="built-in"/>
    <x v="2"/>
    <x v="0"/>
    <x v="8"/>
    <b v="1"/>
    <x v="2"/>
    <m/>
    <n v="85"/>
    <n v="100"/>
    <n v="5.2999999999999999E-2"/>
    <s v="unit"/>
    <x v="22"/>
    <x v="2"/>
  </r>
  <r>
    <s v="B108025112"/>
    <s v="Other Battery"/>
    <s v="Portable"/>
    <s v="Nickel-Metal Hydride"/>
    <n v="0"/>
    <s v="built-in"/>
    <x v="2"/>
    <x v="0"/>
    <x v="8"/>
    <b v="1"/>
    <x v="2"/>
    <m/>
    <n v="100"/>
    <n v="115"/>
    <n v="5.2999999999999999E-2"/>
    <s v="unit"/>
    <x v="22"/>
    <x v="2"/>
  </r>
  <r>
    <s v="B108025130"/>
    <s v="Other Battery"/>
    <s v="Portable"/>
    <s v="Nickel-Metal Hydride"/>
    <n v="0"/>
    <s v="built-in"/>
    <x v="2"/>
    <x v="0"/>
    <x v="8"/>
    <b v="1"/>
    <x v="2"/>
    <m/>
    <n v="115"/>
    <n v="130"/>
    <n v="5.2999999999999999E-2"/>
    <s v="unit"/>
    <x v="22"/>
    <x v="3"/>
  </r>
  <r>
    <s v="B108025140"/>
    <s v="Other Battery"/>
    <s v="Portable"/>
    <s v="Nickel-Metal Hydride"/>
    <n v="0"/>
    <s v="built-in"/>
    <x v="2"/>
    <x v="0"/>
    <x v="8"/>
    <b v="1"/>
    <x v="2"/>
    <m/>
    <n v="130"/>
    <n v="140"/>
    <n v="5.2999999999999999E-2"/>
    <s v="unit"/>
    <x v="22"/>
    <x v="2"/>
  </r>
  <r>
    <s v="B108025150"/>
    <s v="Other Battery"/>
    <s v="Portable"/>
    <s v="Nickel-Metal Hydride"/>
    <n v="0"/>
    <s v="built-in"/>
    <x v="2"/>
    <x v="0"/>
    <x v="8"/>
    <b v="1"/>
    <x v="2"/>
    <m/>
    <n v="140"/>
    <n v="150"/>
    <n v="5.2999999999999999E-2"/>
    <s v="unit"/>
    <x v="22"/>
    <x v="3"/>
  </r>
  <r>
    <s v="B108025160"/>
    <s v="Other Battery"/>
    <s v="Portable"/>
    <s v="Nickel-Metal Hydride"/>
    <n v="0"/>
    <s v="built-in"/>
    <x v="2"/>
    <x v="0"/>
    <x v="8"/>
    <b v="1"/>
    <x v="2"/>
    <m/>
    <n v="150"/>
    <n v="160"/>
    <n v="5.2999999999999999E-2"/>
    <s v="unit"/>
    <x v="22"/>
    <x v="2"/>
  </r>
  <r>
    <s v="B108025170"/>
    <s v="Other Battery"/>
    <s v="Portable"/>
    <s v="Nickel-Metal Hydride"/>
    <n v="0"/>
    <s v="built-in"/>
    <x v="2"/>
    <x v="0"/>
    <x v="8"/>
    <b v="1"/>
    <x v="2"/>
    <m/>
    <n v="160"/>
    <n v="170"/>
    <n v="5.2999999999999999E-2"/>
    <s v="unit"/>
    <x v="22"/>
    <x v="2"/>
  </r>
  <r>
    <s v="B108025180"/>
    <s v="Other Battery"/>
    <s v="Portable"/>
    <s v="Nickel-Metal Hydride"/>
    <n v="0"/>
    <s v="built-in"/>
    <x v="2"/>
    <x v="0"/>
    <x v="8"/>
    <b v="1"/>
    <x v="2"/>
    <m/>
    <n v="170"/>
    <n v="180"/>
    <n v="5.2999999999999999E-2"/>
    <s v="unit"/>
    <x v="22"/>
    <x v="2"/>
  </r>
  <r>
    <s v="B108025190"/>
    <s v="Other Battery"/>
    <s v="Portable"/>
    <s v="Nickel-Metal Hydride"/>
    <n v="0"/>
    <s v="built-in"/>
    <x v="2"/>
    <x v="0"/>
    <x v="8"/>
    <b v="1"/>
    <x v="2"/>
    <m/>
    <n v="180"/>
    <n v="190"/>
    <n v="5.2999999999999999E-2"/>
    <s v="unit"/>
    <x v="22"/>
    <x v="3"/>
  </r>
  <r>
    <s v="B108025200"/>
    <s v="Other Battery"/>
    <s v="Portable"/>
    <s v="Nickel-Metal Hydride"/>
    <n v="0"/>
    <s v="built-in"/>
    <x v="2"/>
    <x v="0"/>
    <x v="8"/>
    <b v="1"/>
    <x v="2"/>
    <m/>
    <n v="190"/>
    <n v="200"/>
    <n v="5.2999999999999999E-2"/>
    <s v="unit"/>
    <x v="22"/>
    <x v="2"/>
  </r>
  <r>
    <s v="B108025210"/>
    <s v="Other Battery"/>
    <s v="Portable"/>
    <s v="Nickel-Metal Hydride"/>
    <n v="0"/>
    <s v="built-in"/>
    <x v="2"/>
    <x v="0"/>
    <x v="8"/>
    <b v="1"/>
    <x v="2"/>
    <m/>
    <n v="200"/>
    <n v="220"/>
    <n v="5.2999999999999999E-2"/>
    <s v="unit"/>
    <x v="22"/>
    <x v="2"/>
  </r>
  <r>
    <s v="B108025220"/>
    <s v="Other Battery"/>
    <s v="Portable"/>
    <s v="Nickel-Metal Hydride"/>
    <n v="0"/>
    <s v="built-in"/>
    <x v="2"/>
    <x v="0"/>
    <x v="8"/>
    <b v="1"/>
    <x v="2"/>
    <m/>
    <n v="220"/>
    <n v="240"/>
    <n v="5.2999999999999999E-2"/>
    <s v="unit"/>
    <x v="22"/>
    <x v="3"/>
  </r>
  <r>
    <s v="B108025230"/>
    <s v="Other Battery"/>
    <s v="Portable"/>
    <s v="Nickel-Metal Hydride"/>
    <n v="0"/>
    <s v="built-in"/>
    <x v="2"/>
    <x v="0"/>
    <x v="8"/>
    <b v="1"/>
    <x v="2"/>
    <m/>
    <n v="240"/>
    <n v="260"/>
    <n v="5.2999999999999999E-2"/>
    <s v="unit"/>
    <x v="22"/>
    <x v="2"/>
  </r>
  <r>
    <s v="B108025240"/>
    <s v="Other Battery"/>
    <s v="Portable"/>
    <s v="Nickel-Metal Hydride"/>
    <n v="0"/>
    <s v="built-in"/>
    <x v="2"/>
    <x v="0"/>
    <x v="8"/>
    <b v="1"/>
    <x v="2"/>
    <m/>
    <n v="260"/>
    <n v="280"/>
    <n v="5.2999999999999999E-2"/>
    <s v="unit"/>
    <x v="22"/>
    <x v="3"/>
  </r>
  <r>
    <s v="B108025250"/>
    <s v="Other Battery"/>
    <s v="Portable"/>
    <s v="Nickel-Metal Hydride"/>
    <n v="0"/>
    <s v="built-in"/>
    <x v="2"/>
    <x v="0"/>
    <x v="8"/>
    <b v="1"/>
    <x v="2"/>
    <m/>
    <n v="280"/>
    <n v="300"/>
    <n v="5.2999999999999999E-2"/>
    <s v="unit"/>
    <x v="22"/>
    <x v="2"/>
  </r>
  <r>
    <s v="B108025260"/>
    <s v="Other Battery"/>
    <s v="Portable"/>
    <s v="Nickel-Metal Hydride"/>
    <n v="0"/>
    <s v="built-in"/>
    <x v="2"/>
    <x v="0"/>
    <x v="8"/>
    <b v="1"/>
    <x v="2"/>
    <m/>
    <n v="300"/>
    <n v="320"/>
    <n v="5.2999999999999999E-2"/>
    <s v="unit"/>
    <x v="22"/>
    <x v="2"/>
  </r>
  <r>
    <s v="B108025270"/>
    <s v="Other Battery"/>
    <s v="Portable"/>
    <s v="Nickel-Metal Hydride"/>
    <n v="0"/>
    <s v="built-in"/>
    <x v="2"/>
    <x v="0"/>
    <x v="8"/>
    <b v="1"/>
    <x v="2"/>
    <m/>
    <n v="320"/>
    <n v="340"/>
    <n v="5.2999999999999999E-2"/>
    <s v="unit"/>
    <x v="22"/>
    <x v="3"/>
  </r>
  <r>
    <s v="B108025280"/>
    <s v="Other Battery"/>
    <s v="Portable"/>
    <s v="Nickel-Metal Hydride"/>
    <n v="0"/>
    <s v="built-in"/>
    <x v="2"/>
    <x v="0"/>
    <x v="8"/>
    <b v="1"/>
    <x v="2"/>
    <m/>
    <n v="340"/>
    <n v="360"/>
    <n v="5.2999999999999999E-2"/>
    <s v="unit"/>
    <x v="22"/>
    <x v="3"/>
  </r>
  <r>
    <s v="B108025290"/>
    <s v="Other Battery"/>
    <s v="Portable"/>
    <s v="Nickel-Metal Hydride"/>
    <n v="0"/>
    <s v="built-in"/>
    <x v="2"/>
    <x v="0"/>
    <x v="8"/>
    <b v="1"/>
    <x v="2"/>
    <m/>
    <n v="360"/>
    <n v="380"/>
    <n v="5.2999999999999999E-2"/>
    <s v="unit"/>
    <x v="22"/>
    <x v="2"/>
  </r>
  <r>
    <s v="B108025300"/>
    <s v="Other Battery"/>
    <s v="Portable"/>
    <s v="Nickel-Metal Hydride"/>
    <n v="0"/>
    <s v="built-in"/>
    <x v="2"/>
    <x v="0"/>
    <x v="8"/>
    <b v="1"/>
    <x v="2"/>
    <m/>
    <n v="380"/>
    <n v="400"/>
    <n v="5.2999999999999999E-2"/>
    <s v="unit"/>
    <x v="22"/>
    <x v="3"/>
  </r>
  <r>
    <s v="B108025310"/>
    <s v="Other Battery"/>
    <s v="Portable"/>
    <s v="Nickel-Metal Hydride"/>
    <n v="0"/>
    <s v="built-in"/>
    <x v="2"/>
    <x v="0"/>
    <x v="8"/>
    <b v="1"/>
    <x v="2"/>
    <m/>
    <n v="400"/>
    <n v="425"/>
    <n v="5.2999999999999999E-2"/>
    <s v="unit"/>
    <x v="22"/>
    <x v="3"/>
  </r>
  <r>
    <s v="B108025320"/>
    <s v="Other Battery"/>
    <s v="Portable"/>
    <s v="Nickel-Metal Hydride"/>
    <n v="0"/>
    <s v="built-in"/>
    <x v="2"/>
    <x v="0"/>
    <x v="8"/>
    <b v="1"/>
    <x v="2"/>
    <m/>
    <n v="425"/>
    <n v="450"/>
    <n v="5.2999999999999999E-2"/>
    <s v="unit"/>
    <x v="22"/>
    <x v="3"/>
  </r>
  <r>
    <s v="B108025330"/>
    <s v="Other Battery"/>
    <s v="Portable"/>
    <s v="Nickel-Metal Hydride"/>
    <n v="0"/>
    <s v="built-in"/>
    <x v="2"/>
    <x v="0"/>
    <x v="8"/>
    <b v="1"/>
    <x v="2"/>
    <m/>
    <n v="450"/>
    <n v="475"/>
    <n v="5.2999999999999999E-2"/>
    <s v="unit"/>
    <x v="22"/>
    <x v="3"/>
  </r>
  <r>
    <s v="B108025340"/>
    <s v="Other Battery"/>
    <s v="Portable"/>
    <s v="Nickel-Metal Hydride"/>
    <n v="0"/>
    <s v="built-in"/>
    <x v="2"/>
    <x v="0"/>
    <x v="8"/>
    <b v="1"/>
    <x v="2"/>
    <m/>
    <n v="475"/>
    <n v="500"/>
    <n v="5.2999999999999999E-2"/>
    <s v="unit"/>
    <x v="22"/>
    <x v="3"/>
  </r>
  <r>
    <s v="B108025350"/>
    <s v="Other Battery"/>
    <s v="Portable"/>
    <s v="Nickel-Metal Hydride"/>
    <n v="0"/>
    <s v="built-in"/>
    <x v="2"/>
    <x v="0"/>
    <x v="8"/>
    <b v="1"/>
    <x v="2"/>
    <m/>
    <n v="500"/>
    <n v="525"/>
    <n v="5.2999999999999999E-2"/>
    <s v="unit"/>
    <x v="22"/>
    <x v="3"/>
  </r>
  <r>
    <s v="B108025360"/>
    <s v="Other Battery"/>
    <s v="Portable"/>
    <s v="Nickel-Metal Hydride"/>
    <n v="0"/>
    <s v="built-in"/>
    <x v="2"/>
    <x v="0"/>
    <x v="8"/>
    <b v="1"/>
    <x v="2"/>
    <m/>
    <n v="525"/>
    <n v="550"/>
    <n v="5.2999999999999999E-2"/>
    <s v="unit"/>
    <x v="22"/>
    <x v="3"/>
  </r>
  <r>
    <s v="B108025370"/>
    <s v="Other Battery"/>
    <s v="Portable"/>
    <s v="Nickel-Metal Hydride"/>
    <n v="0"/>
    <s v="built-in"/>
    <x v="2"/>
    <x v="0"/>
    <x v="8"/>
    <b v="1"/>
    <x v="2"/>
    <m/>
    <n v="550"/>
    <n v="575"/>
    <n v="5.2999999999999999E-2"/>
    <s v="unit"/>
    <x v="22"/>
    <x v="3"/>
  </r>
  <r>
    <s v="B108025380"/>
    <s v="Other Battery"/>
    <s v="Portable"/>
    <s v="Nickel-Metal Hydride"/>
    <n v="0"/>
    <s v="built-in"/>
    <x v="2"/>
    <x v="0"/>
    <x v="8"/>
    <b v="1"/>
    <x v="2"/>
    <m/>
    <n v="575"/>
    <n v="600"/>
    <n v="5.2999999999999999E-2"/>
    <s v="unit"/>
    <x v="22"/>
    <x v="2"/>
  </r>
  <r>
    <s v="B108025390"/>
    <s v="Other Battery"/>
    <s v="Portable"/>
    <s v="Nickel-Metal Hydride"/>
    <n v="0"/>
    <s v="built-in"/>
    <x v="2"/>
    <x v="0"/>
    <x v="8"/>
    <b v="1"/>
    <x v="2"/>
    <m/>
    <n v="600"/>
    <n v="625"/>
    <n v="5.2999999999999999E-2"/>
    <s v="unit"/>
    <x v="22"/>
    <x v="3"/>
  </r>
  <r>
    <s v="B108025400"/>
    <s v="Other Battery"/>
    <s v="Portable"/>
    <s v="Nickel-Metal Hydride"/>
    <n v="0"/>
    <s v="built-in"/>
    <x v="2"/>
    <x v="0"/>
    <x v="8"/>
    <b v="1"/>
    <x v="2"/>
    <m/>
    <n v="625"/>
    <n v="650"/>
    <n v="5.2999999999999999E-2"/>
    <s v="unit"/>
    <x v="22"/>
    <x v="3"/>
  </r>
  <r>
    <s v="B108025410"/>
    <s v="Other Battery"/>
    <s v="Portable"/>
    <s v="Nickel-Metal Hydride"/>
    <n v="0"/>
    <s v="built-in"/>
    <x v="2"/>
    <x v="0"/>
    <x v="8"/>
    <b v="1"/>
    <x v="2"/>
    <m/>
    <n v="650"/>
    <n v="675"/>
    <n v="5.2999999999999999E-2"/>
    <s v="unit"/>
    <x v="22"/>
    <x v="3"/>
  </r>
  <r>
    <s v="B108025420"/>
    <s v="Other Battery"/>
    <s v="Portable"/>
    <s v="Nickel-Metal Hydride"/>
    <n v="0"/>
    <s v="built-in"/>
    <x v="2"/>
    <x v="0"/>
    <x v="8"/>
    <b v="1"/>
    <x v="2"/>
    <m/>
    <n v="675"/>
    <n v="700"/>
    <n v="5.2999999999999999E-2"/>
    <s v="unit"/>
    <x v="22"/>
    <x v="3"/>
  </r>
  <r>
    <s v="B108025430"/>
    <s v="Other Battery"/>
    <s v="Portable"/>
    <s v="Nickel-Metal Hydride"/>
    <n v="0"/>
    <s v="built-in"/>
    <x v="2"/>
    <x v="0"/>
    <x v="8"/>
    <b v="1"/>
    <x v="2"/>
    <m/>
    <n v="700"/>
    <n v="725"/>
    <n v="5.2999999999999999E-2"/>
    <s v="unit"/>
    <x v="22"/>
    <x v="2"/>
  </r>
  <r>
    <s v="B108035030"/>
    <s v="Other Battery"/>
    <s v="Portable"/>
    <s v="Nickel-Metal Hydride"/>
    <n v="0"/>
    <s v="built-in"/>
    <x v="2"/>
    <x v="0"/>
    <x v="8"/>
    <b v="1"/>
    <x v="2"/>
    <m/>
    <n v="0"/>
    <n v="20"/>
    <n v="5.2999999999999999E-2"/>
    <s v="unit"/>
    <x v="23"/>
    <x v="2"/>
  </r>
  <r>
    <s v="B108035040"/>
    <s v="Other Battery"/>
    <s v="Portable"/>
    <s v="Nickel-Metal Hydride"/>
    <n v="0"/>
    <s v="built-in"/>
    <x v="2"/>
    <x v="0"/>
    <x v="8"/>
    <b v="1"/>
    <x v="2"/>
    <m/>
    <n v="20"/>
    <n v="30"/>
    <n v="5.2999999999999999E-2"/>
    <s v="unit"/>
    <x v="23"/>
    <x v="2"/>
  </r>
  <r>
    <s v="B108035050"/>
    <s v="Other Battery"/>
    <s v="Portable"/>
    <s v="Nickel-Metal Hydride"/>
    <n v="0"/>
    <s v="built-in"/>
    <x v="2"/>
    <x v="0"/>
    <x v="8"/>
    <b v="1"/>
    <x v="2"/>
    <m/>
    <n v="30"/>
    <n v="40"/>
    <n v="5.2999999999999999E-2"/>
    <s v="unit"/>
    <x v="23"/>
    <x v="2"/>
  </r>
  <r>
    <s v="B108035060"/>
    <s v="Other Battery"/>
    <s v="Portable"/>
    <s v="Nickel-Metal Hydride"/>
    <n v="0"/>
    <s v="built-in"/>
    <x v="2"/>
    <x v="0"/>
    <x v="8"/>
    <b v="1"/>
    <x v="2"/>
    <m/>
    <n v="40"/>
    <n v="50"/>
    <n v="5.2999999999999999E-2"/>
    <s v="unit"/>
    <x v="23"/>
    <x v="2"/>
  </r>
  <r>
    <s v="B108035070"/>
    <s v="Other Battery"/>
    <s v="Portable"/>
    <s v="Nickel-Metal Hydride"/>
    <n v="0"/>
    <s v="built-in"/>
    <x v="2"/>
    <x v="0"/>
    <x v="8"/>
    <b v="1"/>
    <x v="2"/>
    <m/>
    <n v="50"/>
    <n v="60"/>
    <n v="5.2999999999999999E-2"/>
    <s v="unit"/>
    <x v="23"/>
    <x v="2"/>
  </r>
  <r>
    <s v="B108035080"/>
    <s v="Other Battery"/>
    <s v="Portable"/>
    <s v="Nickel-Metal Hydride"/>
    <n v="0"/>
    <s v="built-in"/>
    <x v="2"/>
    <x v="0"/>
    <x v="8"/>
    <b v="1"/>
    <x v="2"/>
    <m/>
    <n v="60"/>
    <n v="70"/>
    <n v="5.2999999999999999E-2"/>
    <s v="unit"/>
    <x v="23"/>
    <x v="3"/>
  </r>
  <r>
    <s v="B108035090"/>
    <s v="Other Battery"/>
    <s v="Portable"/>
    <s v="Nickel-Metal Hydride"/>
    <n v="0"/>
    <s v="built-in"/>
    <x v="2"/>
    <x v="0"/>
    <x v="8"/>
    <b v="1"/>
    <x v="2"/>
    <m/>
    <n v="70"/>
    <n v="80"/>
    <n v="5.2999999999999999E-2"/>
    <s v="unit"/>
    <x v="23"/>
    <x v="2"/>
  </r>
  <r>
    <s v="B108035100"/>
    <s v="Other Battery"/>
    <s v="Portable"/>
    <s v="Nickel-Metal Hydride"/>
    <n v="0"/>
    <s v="built-in"/>
    <x v="2"/>
    <x v="0"/>
    <x v="8"/>
    <b v="1"/>
    <x v="2"/>
    <m/>
    <n v="80"/>
    <n v="90"/>
    <n v="5.2999999999999999E-2"/>
    <s v="unit"/>
    <x v="23"/>
    <x v="3"/>
  </r>
  <r>
    <s v="B108035110"/>
    <s v="Other Battery"/>
    <s v="Portable"/>
    <s v="Nickel-Metal Hydride"/>
    <n v="0"/>
    <s v="built-in"/>
    <x v="2"/>
    <x v="0"/>
    <x v="8"/>
    <b v="1"/>
    <x v="2"/>
    <m/>
    <n v="90"/>
    <n v="100"/>
    <n v="5.2999999999999999E-2"/>
    <s v="unit"/>
    <x v="23"/>
    <x v="2"/>
  </r>
  <r>
    <s v="B108035120"/>
    <s v="Other Battery"/>
    <s v="Portable"/>
    <s v="Nickel-Metal Hydride"/>
    <n v="0"/>
    <s v="built-in"/>
    <x v="2"/>
    <x v="0"/>
    <x v="8"/>
    <b v="1"/>
    <x v="2"/>
    <m/>
    <n v="100"/>
    <n v="110"/>
    <n v="5.2999999999999999E-2"/>
    <s v="unit"/>
    <x v="23"/>
    <x v="2"/>
  </r>
  <r>
    <s v="B108035125"/>
    <s v="Other Battery"/>
    <s v="Portable"/>
    <s v="Nickel-Metal Hydride"/>
    <n v="0"/>
    <s v="built-in"/>
    <x v="2"/>
    <x v="0"/>
    <x v="8"/>
    <b v="1"/>
    <x v="2"/>
    <m/>
    <n v="110"/>
    <n v="120"/>
    <n v="5.2999999999999999E-2"/>
    <s v="unit"/>
    <x v="23"/>
    <x v="2"/>
  </r>
  <r>
    <s v="B108035130"/>
    <s v="Other Battery"/>
    <s v="Portable"/>
    <s v="Nickel-Metal Hydride"/>
    <n v="0"/>
    <s v="built-in"/>
    <x v="2"/>
    <x v="0"/>
    <x v="8"/>
    <b v="1"/>
    <x v="2"/>
    <m/>
    <n v="120"/>
    <n v="130"/>
    <n v="5.2999999999999999E-2"/>
    <s v="unit"/>
    <x v="23"/>
    <x v="3"/>
  </r>
  <r>
    <s v="B108035140"/>
    <s v="Other Battery"/>
    <s v="Portable"/>
    <s v="Nickel-Metal Hydride"/>
    <n v="0"/>
    <s v="built-in"/>
    <x v="2"/>
    <x v="0"/>
    <x v="8"/>
    <b v="1"/>
    <x v="2"/>
    <m/>
    <n v="130"/>
    <n v="140"/>
    <n v="5.2999999999999999E-2"/>
    <s v="unit"/>
    <x v="23"/>
    <x v="2"/>
  </r>
  <r>
    <s v="B108035150"/>
    <s v="Other Battery"/>
    <s v="Portable"/>
    <s v="Nickel-Metal Hydride"/>
    <n v="0"/>
    <s v="built-in"/>
    <x v="2"/>
    <x v="0"/>
    <x v="8"/>
    <b v="1"/>
    <x v="2"/>
    <m/>
    <n v="140"/>
    <n v="150"/>
    <n v="5.2999999999999999E-2"/>
    <s v="unit"/>
    <x v="23"/>
    <x v="3"/>
  </r>
  <r>
    <s v="B108035160"/>
    <s v="Other Battery"/>
    <s v="Portable"/>
    <s v="Nickel-Metal Hydride"/>
    <n v="0"/>
    <s v="built-in"/>
    <x v="2"/>
    <x v="0"/>
    <x v="8"/>
    <b v="1"/>
    <x v="2"/>
    <m/>
    <n v="150"/>
    <n v="160"/>
    <n v="5.2999999999999999E-2"/>
    <s v="unit"/>
    <x v="23"/>
    <x v="3"/>
  </r>
  <r>
    <s v="B108035170"/>
    <s v="Other Battery"/>
    <s v="Portable"/>
    <s v="Nickel-Metal Hydride"/>
    <n v="0"/>
    <s v="built-in"/>
    <x v="2"/>
    <x v="0"/>
    <x v="8"/>
    <b v="1"/>
    <x v="2"/>
    <m/>
    <n v="160"/>
    <n v="170"/>
    <n v="5.2999999999999999E-2"/>
    <s v="unit"/>
    <x v="23"/>
    <x v="3"/>
  </r>
  <r>
    <s v="B108035180"/>
    <s v="Other Battery"/>
    <s v="Portable"/>
    <s v="Nickel-Metal Hydride"/>
    <n v="0"/>
    <s v="built-in"/>
    <x v="2"/>
    <x v="0"/>
    <x v="8"/>
    <b v="1"/>
    <x v="2"/>
    <m/>
    <n v="170"/>
    <n v="180"/>
    <n v="5.2999999999999999E-2"/>
    <s v="unit"/>
    <x v="23"/>
    <x v="2"/>
  </r>
  <r>
    <s v="B108035190"/>
    <s v="Other Battery"/>
    <s v="Portable"/>
    <s v="Nickel-Metal Hydride"/>
    <n v="0"/>
    <s v="built-in"/>
    <x v="2"/>
    <x v="0"/>
    <x v="8"/>
    <b v="1"/>
    <x v="2"/>
    <m/>
    <n v="180"/>
    <n v="190"/>
    <n v="5.2999999999999999E-2"/>
    <s v="unit"/>
    <x v="23"/>
    <x v="3"/>
  </r>
  <r>
    <s v="B108035200"/>
    <s v="Other Battery"/>
    <s v="Portable"/>
    <s v="Nickel-Metal Hydride"/>
    <n v="0"/>
    <s v="built-in"/>
    <x v="2"/>
    <x v="0"/>
    <x v="8"/>
    <b v="1"/>
    <x v="2"/>
    <m/>
    <n v="190"/>
    <n v="200"/>
    <n v="5.2999999999999999E-2"/>
    <s v="unit"/>
    <x v="23"/>
    <x v="2"/>
  </r>
  <r>
    <s v="B108035210"/>
    <s v="Other Battery"/>
    <s v="Portable"/>
    <s v="Nickel-Metal Hydride"/>
    <n v="0"/>
    <s v="built-in"/>
    <x v="2"/>
    <x v="0"/>
    <x v="8"/>
    <b v="1"/>
    <x v="2"/>
    <m/>
    <n v="200"/>
    <n v="210"/>
    <n v="5.2999999999999999E-2"/>
    <s v="unit"/>
    <x v="23"/>
    <x v="3"/>
  </r>
  <r>
    <s v="B108035220"/>
    <s v="Other Battery"/>
    <s v="Portable"/>
    <s v="Nickel-Metal Hydride"/>
    <n v="0"/>
    <s v="built-in"/>
    <x v="2"/>
    <x v="0"/>
    <x v="8"/>
    <b v="1"/>
    <x v="2"/>
    <m/>
    <n v="210"/>
    <n v="220"/>
    <n v="5.2999999999999999E-2"/>
    <s v="unit"/>
    <x v="23"/>
    <x v="2"/>
  </r>
  <r>
    <s v="B108065110"/>
    <s v="Other Battery"/>
    <s v="Portable"/>
    <s v="Nickel-Metal Hydride"/>
    <n v="0"/>
    <s v="built-in"/>
    <x v="2"/>
    <x v="0"/>
    <x v="8"/>
    <b v="1"/>
    <x v="2"/>
    <m/>
    <n v="0"/>
    <n v="20"/>
    <n v="5.2999999999999999E-2"/>
    <s v="unit"/>
    <x v="25"/>
    <x v="2"/>
  </r>
  <r>
    <s v="B108065120"/>
    <s v="Other Battery"/>
    <s v="Portable"/>
    <s v="Nickel-Metal Hydride"/>
    <n v="0"/>
    <s v="built-in"/>
    <x v="2"/>
    <x v="0"/>
    <x v="8"/>
    <b v="1"/>
    <x v="2"/>
    <m/>
    <n v="20"/>
    <n v="40"/>
    <n v="5.2999999999999999E-2"/>
    <s v="unit"/>
    <x v="25"/>
    <x v="2"/>
  </r>
  <r>
    <s v="B108065130"/>
    <s v="Other Battery"/>
    <s v="Portable"/>
    <s v="Nickel-Metal Hydride"/>
    <n v="0"/>
    <s v="built-in"/>
    <x v="2"/>
    <x v="0"/>
    <x v="8"/>
    <b v="1"/>
    <x v="2"/>
    <m/>
    <n v="40"/>
    <n v="60"/>
    <n v="5.2999999999999999E-2"/>
    <s v="unit"/>
    <x v="25"/>
    <x v="2"/>
  </r>
  <r>
    <s v="B108065140"/>
    <s v="Other Battery"/>
    <s v="Portable"/>
    <s v="Nickel-Metal Hydride"/>
    <n v="0"/>
    <s v="built-in"/>
    <x v="2"/>
    <x v="0"/>
    <x v="8"/>
    <b v="1"/>
    <x v="2"/>
    <m/>
    <n v="60"/>
    <n v="80"/>
    <n v="5.2999999999999999E-2"/>
    <s v="unit"/>
    <x v="25"/>
    <x v="2"/>
  </r>
  <r>
    <s v="B108065150"/>
    <s v="Other Battery"/>
    <s v="Portable"/>
    <s v="Nickel-Metal Hydride"/>
    <n v="0"/>
    <s v="built-in"/>
    <x v="2"/>
    <x v="0"/>
    <x v="8"/>
    <b v="1"/>
    <x v="2"/>
    <m/>
    <n v="80"/>
    <n v="100"/>
    <n v="5.2999999999999999E-2"/>
    <s v="unit"/>
    <x v="25"/>
    <x v="2"/>
  </r>
  <r>
    <s v="B108065160"/>
    <s v="Other Battery"/>
    <s v="Portable"/>
    <s v="Nickel-Metal Hydride"/>
    <n v="0"/>
    <s v="built-in"/>
    <x v="2"/>
    <x v="0"/>
    <x v="8"/>
    <b v="1"/>
    <x v="2"/>
    <m/>
    <n v="100"/>
    <n v="120"/>
    <n v="5.2999999999999999E-2"/>
    <s v="unit"/>
    <x v="25"/>
    <x v="2"/>
  </r>
  <r>
    <s v="B108065170"/>
    <s v="Other Battery"/>
    <s v="Portable"/>
    <s v="Nickel-Metal Hydride"/>
    <n v="0"/>
    <s v="built-in"/>
    <x v="2"/>
    <x v="0"/>
    <x v="8"/>
    <b v="1"/>
    <x v="2"/>
    <m/>
    <n v="120"/>
    <n v="140"/>
    <n v="5.2999999999999999E-2"/>
    <s v="unit"/>
    <x v="25"/>
    <x v="2"/>
  </r>
  <r>
    <s v="B108065180"/>
    <s v="Other Battery"/>
    <s v="Portable"/>
    <s v="Nickel-Metal Hydride"/>
    <n v="0"/>
    <s v="built-in"/>
    <x v="2"/>
    <x v="0"/>
    <x v="8"/>
    <b v="1"/>
    <x v="2"/>
    <m/>
    <n v="140"/>
    <n v="160"/>
    <n v="5.2999999999999999E-2"/>
    <s v="unit"/>
    <x v="25"/>
    <x v="2"/>
  </r>
  <r>
    <s v="B108065190"/>
    <s v="Other Battery"/>
    <s v="Portable"/>
    <s v="Nickel-Metal Hydride"/>
    <n v="0"/>
    <s v="built-in"/>
    <x v="2"/>
    <x v="0"/>
    <x v="8"/>
    <b v="1"/>
    <x v="2"/>
    <m/>
    <n v="160"/>
    <n v="180"/>
    <n v="5.2999999999999999E-2"/>
    <s v="unit"/>
    <x v="25"/>
    <x v="2"/>
  </r>
  <r>
    <s v="B108065200"/>
    <s v="Other Battery"/>
    <s v="Portable"/>
    <s v="Nickel-Metal Hydride"/>
    <n v="0"/>
    <s v="built-in"/>
    <x v="2"/>
    <x v="0"/>
    <x v="8"/>
    <b v="1"/>
    <x v="2"/>
    <m/>
    <n v="180"/>
    <n v="200"/>
    <n v="5.2999999999999999E-2"/>
    <s v="unit"/>
    <x v="25"/>
    <x v="2"/>
  </r>
  <r>
    <s v="B108065210"/>
    <s v="Other Battery"/>
    <s v="Portable"/>
    <s v="Nickel-Metal Hydride"/>
    <n v="0"/>
    <s v="built-in"/>
    <x v="2"/>
    <x v="0"/>
    <x v="8"/>
    <b v="1"/>
    <x v="2"/>
    <m/>
    <n v="200"/>
    <n v="220"/>
    <n v="5.2999999999999999E-2"/>
    <s v="unit"/>
    <x v="25"/>
    <x v="2"/>
  </r>
  <r>
    <s v="B108065220"/>
    <s v="Other Battery"/>
    <s v="Portable"/>
    <s v="Nickel-Metal Hydride"/>
    <n v="0"/>
    <s v="built-in"/>
    <x v="2"/>
    <x v="0"/>
    <x v="8"/>
    <b v="1"/>
    <x v="2"/>
    <m/>
    <n v="220"/>
    <n v="240"/>
    <n v="5.2999999999999999E-2"/>
    <s v="unit"/>
    <x v="25"/>
    <x v="2"/>
  </r>
  <r>
    <s v="B108065230"/>
    <s v="Other Battery"/>
    <s v="Portable"/>
    <s v="Nickel-Metal Hydride"/>
    <n v="0"/>
    <s v="built-in"/>
    <x v="2"/>
    <x v="0"/>
    <x v="8"/>
    <b v="1"/>
    <x v="2"/>
    <m/>
    <n v="240"/>
    <n v="260"/>
    <n v="5.2999999999999999E-2"/>
    <s v="unit"/>
    <x v="25"/>
    <x v="2"/>
  </r>
  <r>
    <s v="B108065240"/>
    <s v="Other Battery"/>
    <s v="Portable"/>
    <s v="Nickel-Metal Hydride"/>
    <n v="0"/>
    <s v="built-in"/>
    <x v="2"/>
    <x v="0"/>
    <x v="8"/>
    <b v="1"/>
    <x v="2"/>
    <m/>
    <n v="260"/>
    <n v="280"/>
    <n v="5.2999999999999999E-2"/>
    <s v="unit"/>
    <x v="25"/>
    <x v="2"/>
  </r>
  <r>
    <s v="B108065250"/>
    <s v="Other Battery"/>
    <s v="Portable"/>
    <s v="Nickel-Metal Hydride"/>
    <n v="0"/>
    <s v="built-in"/>
    <x v="2"/>
    <x v="0"/>
    <x v="8"/>
    <b v="1"/>
    <x v="2"/>
    <m/>
    <n v="280"/>
    <n v="300"/>
    <n v="5.2999999999999999E-2"/>
    <s v="unit"/>
    <x v="25"/>
    <x v="2"/>
  </r>
  <r>
    <s v="B108065260"/>
    <s v="Other Battery"/>
    <s v="Portable"/>
    <s v="Nickel-Metal Hydride"/>
    <n v="0"/>
    <s v="built-in"/>
    <x v="2"/>
    <x v="0"/>
    <x v="8"/>
    <b v="1"/>
    <x v="2"/>
    <m/>
    <n v="300"/>
    <n v="320"/>
    <n v="5.2999999999999999E-2"/>
    <s v="unit"/>
    <x v="25"/>
    <x v="3"/>
  </r>
  <r>
    <s v="B108065270"/>
    <s v="Other Battery"/>
    <s v="Portable"/>
    <s v="Nickel-Metal Hydride"/>
    <n v="0"/>
    <s v="built-in"/>
    <x v="2"/>
    <x v="0"/>
    <x v="8"/>
    <b v="1"/>
    <x v="2"/>
    <m/>
    <n v="320"/>
    <n v="340"/>
    <n v="5.2999999999999999E-2"/>
    <s v="unit"/>
    <x v="25"/>
    <x v="2"/>
  </r>
  <r>
    <s v="B108065280"/>
    <s v="Other Battery"/>
    <s v="Portable"/>
    <s v="Nickel-Metal Hydride"/>
    <n v="0"/>
    <s v="built-in"/>
    <x v="2"/>
    <x v="0"/>
    <x v="8"/>
    <b v="1"/>
    <x v="2"/>
    <m/>
    <n v="340"/>
    <n v="360"/>
    <n v="5.2999999999999999E-2"/>
    <s v="unit"/>
    <x v="25"/>
    <x v="2"/>
  </r>
  <r>
    <s v="B108065290"/>
    <s v="Other Battery"/>
    <s v="Portable"/>
    <s v="Nickel-Metal Hydride"/>
    <n v="0"/>
    <s v="built-in"/>
    <x v="2"/>
    <x v="0"/>
    <x v="8"/>
    <b v="1"/>
    <x v="2"/>
    <m/>
    <n v="360"/>
    <n v="380"/>
    <n v="5.2999999999999999E-2"/>
    <s v="unit"/>
    <x v="25"/>
    <x v="3"/>
  </r>
  <r>
    <s v="B108065300"/>
    <s v="Other Battery"/>
    <s v="Portable"/>
    <s v="Nickel-Metal Hydride"/>
    <n v="0"/>
    <s v="built-in"/>
    <x v="2"/>
    <x v="0"/>
    <x v="8"/>
    <b v="1"/>
    <x v="2"/>
    <m/>
    <n v="380"/>
    <n v="400"/>
    <n v="5.2999999999999999E-2"/>
    <s v="unit"/>
    <x v="25"/>
    <x v="3"/>
  </r>
  <r>
    <s v="B108065310"/>
    <s v="Other Battery"/>
    <s v="Portable"/>
    <s v="Nickel-Metal Hydride"/>
    <n v="0"/>
    <s v="built-in"/>
    <x v="2"/>
    <x v="0"/>
    <x v="8"/>
    <b v="1"/>
    <x v="2"/>
    <m/>
    <n v="400"/>
    <n v="425"/>
    <n v="5.2999999999999999E-2"/>
    <s v="unit"/>
    <x v="25"/>
    <x v="2"/>
  </r>
  <r>
    <s v="B108065320"/>
    <s v="Other Battery"/>
    <s v="Portable"/>
    <s v="Nickel-Metal Hydride"/>
    <n v="0"/>
    <s v="built-in"/>
    <x v="2"/>
    <x v="0"/>
    <x v="8"/>
    <b v="1"/>
    <x v="2"/>
    <m/>
    <n v="425"/>
    <n v="450"/>
    <n v="5.2999999999999999E-2"/>
    <s v="unit"/>
    <x v="25"/>
    <x v="2"/>
  </r>
  <r>
    <s v="B108065330"/>
    <s v="Other Battery"/>
    <s v="Portable"/>
    <s v="Nickel-Metal Hydride"/>
    <n v="0"/>
    <s v="built-in"/>
    <x v="2"/>
    <x v="0"/>
    <x v="8"/>
    <b v="1"/>
    <x v="2"/>
    <m/>
    <n v="450"/>
    <n v="475"/>
    <n v="5.2999999999999999E-2"/>
    <s v="unit"/>
    <x v="25"/>
    <x v="2"/>
  </r>
  <r>
    <s v="B108065340"/>
    <s v="Other Battery"/>
    <s v="Portable"/>
    <s v="Nickel-Metal Hydride"/>
    <n v="0"/>
    <s v="built-in"/>
    <x v="2"/>
    <x v="0"/>
    <x v="8"/>
    <b v="1"/>
    <x v="2"/>
    <m/>
    <n v="475"/>
    <n v="500"/>
    <n v="5.2999999999999999E-2"/>
    <s v="unit"/>
    <x v="25"/>
    <x v="3"/>
  </r>
  <r>
    <s v="B108065350"/>
    <s v="Other Battery"/>
    <s v="Portable"/>
    <s v="Nickel-Metal Hydride"/>
    <n v="0"/>
    <s v="built-in"/>
    <x v="2"/>
    <x v="0"/>
    <x v="8"/>
    <b v="1"/>
    <x v="2"/>
    <m/>
    <n v="500"/>
    <n v="525"/>
    <n v="5.2999999999999999E-2"/>
    <s v="unit"/>
    <x v="25"/>
    <x v="2"/>
  </r>
  <r>
    <s v="B108065360"/>
    <s v="Other Battery"/>
    <s v="Portable"/>
    <s v="Nickel-Metal Hydride"/>
    <n v="0"/>
    <s v="built-in"/>
    <x v="2"/>
    <x v="0"/>
    <x v="8"/>
    <b v="1"/>
    <x v="2"/>
    <m/>
    <n v="525"/>
    <n v="550"/>
    <n v="5.2999999999999999E-2"/>
    <s v="unit"/>
    <x v="25"/>
    <x v="2"/>
  </r>
  <r>
    <s v="B108065370"/>
    <s v="Other Battery"/>
    <s v="Portable"/>
    <s v="Nickel-Metal Hydride"/>
    <n v="0"/>
    <s v="built-in"/>
    <x v="2"/>
    <x v="0"/>
    <x v="8"/>
    <b v="1"/>
    <x v="2"/>
    <m/>
    <n v="550"/>
    <n v="575"/>
    <n v="5.2999999999999999E-2"/>
    <s v="unit"/>
    <x v="25"/>
    <x v="3"/>
  </r>
  <r>
    <s v="B108065380"/>
    <s v="Other Battery"/>
    <s v="Portable"/>
    <s v="Nickel-Metal Hydride"/>
    <n v="0"/>
    <s v="built-in"/>
    <x v="2"/>
    <x v="0"/>
    <x v="8"/>
    <b v="1"/>
    <x v="2"/>
    <m/>
    <n v="575"/>
    <n v="600"/>
    <n v="5.2999999999999999E-2"/>
    <s v="unit"/>
    <x v="25"/>
    <x v="2"/>
  </r>
  <r>
    <s v="B108065390"/>
    <s v="Other Battery"/>
    <s v="Portable"/>
    <s v="Nickel-Metal Hydride"/>
    <n v="0"/>
    <s v="built-in"/>
    <x v="2"/>
    <x v="0"/>
    <x v="8"/>
    <b v="1"/>
    <x v="2"/>
    <m/>
    <n v="600"/>
    <n v="625"/>
    <n v="5.2999999999999999E-2"/>
    <s v="unit"/>
    <x v="25"/>
    <x v="2"/>
  </r>
  <r>
    <s v="B108065400"/>
    <s v="Other Battery"/>
    <s v="Portable"/>
    <s v="Nickel-Metal Hydride"/>
    <n v="0"/>
    <s v="built-in"/>
    <x v="2"/>
    <x v="0"/>
    <x v="8"/>
    <b v="1"/>
    <x v="2"/>
    <m/>
    <n v="625"/>
    <n v="650"/>
    <n v="5.2999999999999999E-2"/>
    <s v="unit"/>
    <x v="25"/>
    <x v="2"/>
  </r>
  <r>
    <s v="B108065410"/>
    <s v="Other Battery"/>
    <s v="Portable"/>
    <s v="Nickel-Metal Hydride"/>
    <n v="0"/>
    <s v="built-in"/>
    <x v="2"/>
    <x v="0"/>
    <x v="8"/>
    <b v="1"/>
    <x v="2"/>
    <m/>
    <n v="650"/>
    <n v="675"/>
    <n v="5.2999999999999999E-2"/>
    <s v="unit"/>
    <x v="25"/>
    <x v="2"/>
  </r>
  <r>
    <s v="B108065420"/>
    <s v="Other Battery"/>
    <s v="Portable"/>
    <s v="Nickel-Metal Hydride"/>
    <n v="0"/>
    <s v="built-in"/>
    <x v="2"/>
    <x v="0"/>
    <x v="8"/>
    <b v="1"/>
    <x v="2"/>
    <m/>
    <n v="675"/>
    <n v="700"/>
    <n v="5.2999999999999999E-2"/>
    <s v="unit"/>
    <x v="25"/>
    <x v="3"/>
  </r>
  <r>
    <s v="B108065430"/>
    <s v="Other Battery"/>
    <s v="Portable"/>
    <s v="Nickel-Metal Hydride"/>
    <n v="0"/>
    <s v="built-in"/>
    <x v="2"/>
    <x v="0"/>
    <x v="8"/>
    <b v="1"/>
    <x v="2"/>
    <m/>
    <n v="700"/>
    <n v="725"/>
    <n v="5.2999999999999999E-2"/>
    <s v="unit"/>
    <x v="25"/>
    <x v="3"/>
  </r>
  <r>
    <s v="B108065440"/>
    <s v="Other Battery"/>
    <s v="Portable"/>
    <s v="Nickel-Metal Hydride"/>
    <n v="0"/>
    <s v="built-in"/>
    <x v="2"/>
    <x v="0"/>
    <x v="8"/>
    <b v="1"/>
    <x v="2"/>
    <m/>
    <n v="725"/>
    <n v="750"/>
    <n v="5.2999999999999999E-2"/>
    <s v="unit"/>
    <x v="25"/>
    <x v="3"/>
  </r>
  <r>
    <s v="B108065450"/>
    <s v="Other Battery"/>
    <s v="Portable"/>
    <s v="Nickel-Metal Hydride"/>
    <n v="0"/>
    <s v="built-in"/>
    <x v="2"/>
    <x v="0"/>
    <x v="8"/>
    <b v="1"/>
    <x v="2"/>
    <m/>
    <n v="750"/>
    <n v="775"/>
    <n v="5.2999999999999999E-2"/>
    <s v="unit"/>
    <x v="25"/>
    <x v="3"/>
  </r>
  <r>
    <s v="B108065460"/>
    <s v="Other Battery"/>
    <s v="Portable"/>
    <s v="Nickel-Metal Hydride"/>
    <n v="0"/>
    <s v="built-in"/>
    <x v="2"/>
    <x v="0"/>
    <x v="8"/>
    <b v="1"/>
    <x v="2"/>
    <m/>
    <n v="775"/>
    <n v="800"/>
    <n v="5.2999999999999999E-2"/>
    <s v="unit"/>
    <x v="25"/>
    <x v="3"/>
  </r>
  <r>
    <s v="B108065470"/>
    <s v="Other Battery"/>
    <s v="Portable"/>
    <s v="Nickel-Metal Hydride"/>
    <n v="0"/>
    <s v="built-in"/>
    <x v="2"/>
    <x v="0"/>
    <x v="8"/>
    <b v="1"/>
    <x v="2"/>
    <m/>
    <n v="800"/>
    <n v="825"/>
    <n v="5.2999999999999999E-2"/>
    <s v="unit"/>
    <x v="25"/>
    <x v="2"/>
  </r>
  <r>
    <s v="B108065480"/>
    <s v="Other Battery"/>
    <s v="Portable"/>
    <s v="Nickel-Metal Hydride"/>
    <n v="0"/>
    <s v="built-in"/>
    <x v="2"/>
    <x v="0"/>
    <x v="8"/>
    <b v="1"/>
    <x v="2"/>
    <m/>
    <n v="825"/>
    <n v="850"/>
    <n v="5.2999999999999999E-2"/>
    <s v="unit"/>
    <x v="25"/>
    <x v="3"/>
  </r>
  <r>
    <s v="B108065490"/>
    <s v="Other Battery"/>
    <s v="Portable"/>
    <s v="Nickel-Metal Hydride"/>
    <n v="0"/>
    <s v="built-in"/>
    <x v="2"/>
    <x v="0"/>
    <x v="8"/>
    <b v="1"/>
    <x v="2"/>
    <m/>
    <n v="850"/>
    <n v="875"/>
    <n v="5.2999999999999999E-2"/>
    <s v="unit"/>
    <x v="25"/>
    <x v="3"/>
  </r>
  <r>
    <s v="B108065500"/>
    <s v="Other Battery"/>
    <s v="Portable"/>
    <s v="Nickel-Metal Hydride"/>
    <n v="0"/>
    <s v="built-in"/>
    <x v="2"/>
    <x v="0"/>
    <x v="8"/>
    <b v="1"/>
    <x v="2"/>
    <m/>
    <n v="875"/>
    <n v="900"/>
    <n v="5.2999999999999999E-2"/>
    <s v="unit"/>
    <x v="25"/>
    <x v="2"/>
  </r>
  <r>
    <s v="B108065510"/>
    <s v="Other Battery"/>
    <s v="Portable"/>
    <s v="Nickel-Metal Hydride"/>
    <n v="0"/>
    <s v="built-in"/>
    <x v="2"/>
    <x v="0"/>
    <x v="8"/>
    <b v="1"/>
    <x v="2"/>
    <m/>
    <n v="900"/>
    <n v="925"/>
    <n v="5.2999999999999999E-2"/>
    <s v="unit"/>
    <x v="25"/>
    <x v="3"/>
  </r>
  <r>
    <s v="B108065520"/>
    <s v="Other Battery"/>
    <s v="Portable"/>
    <s v="Nickel-Metal Hydride"/>
    <n v="0"/>
    <s v="built-in"/>
    <x v="2"/>
    <x v="0"/>
    <x v="8"/>
    <b v="1"/>
    <x v="2"/>
    <m/>
    <n v="925"/>
    <n v="950"/>
    <n v="5.2999999999999999E-2"/>
    <s v="unit"/>
    <x v="25"/>
    <x v="3"/>
  </r>
  <r>
    <s v="B108065530"/>
    <s v="Other Battery"/>
    <s v="Portable"/>
    <s v="Nickel-Metal Hydride"/>
    <n v="0"/>
    <s v="built-in"/>
    <x v="2"/>
    <x v="0"/>
    <x v="8"/>
    <b v="1"/>
    <x v="2"/>
    <m/>
    <n v="950"/>
    <n v="975"/>
    <n v="5.2999999999999999E-2"/>
    <s v="unit"/>
    <x v="25"/>
    <x v="3"/>
  </r>
  <r>
    <s v="B108065540"/>
    <s v="Other Battery"/>
    <s v="Portable"/>
    <s v="Nickel-Metal Hydride"/>
    <n v="0"/>
    <s v="built-in"/>
    <x v="2"/>
    <x v="0"/>
    <x v="8"/>
    <b v="1"/>
    <x v="2"/>
    <m/>
    <n v="975"/>
    <n v="1000"/>
    <n v="5.2999999999999999E-2"/>
    <s v="unit"/>
    <x v="25"/>
    <x v="3"/>
  </r>
  <r>
    <s v="B108065550"/>
    <s v="Other Battery"/>
    <s v="Portable"/>
    <s v="Nickel-Metal Hydride"/>
    <n v="0"/>
    <s v="built-in"/>
    <x v="2"/>
    <x v="0"/>
    <x v="8"/>
    <b v="1"/>
    <x v="2"/>
    <m/>
    <n v="1000"/>
    <n v="1025"/>
    <n v="5.2999999999999999E-2"/>
    <s v="unit"/>
    <x v="25"/>
    <x v="2"/>
  </r>
  <r>
    <s v="B108065560"/>
    <s v="Other Battery"/>
    <s v="Portable"/>
    <s v="Nickel-Metal Hydride"/>
    <n v="0"/>
    <s v="built-in"/>
    <x v="2"/>
    <x v="0"/>
    <x v="8"/>
    <b v="1"/>
    <x v="2"/>
    <m/>
    <n v="1025"/>
    <n v="1050"/>
    <n v="5.2999999999999999E-2"/>
    <s v="unit"/>
    <x v="25"/>
    <x v="2"/>
  </r>
  <r>
    <s v="B108070090"/>
    <s v="Other Battery"/>
    <s v="Portable"/>
    <s v="Nickel-Metal Hydride"/>
    <n v="0"/>
    <s v="built-in"/>
    <x v="2"/>
    <x v="0"/>
    <x v="8"/>
    <b v="1"/>
    <x v="2"/>
    <m/>
    <n v="0"/>
    <n v="50"/>
    <n v="5.2999999999999999E-2"/>
    <s v="unit"/>
    <x v="27"/>
    <x v="2"/>
  </r>
  <r>
    <s v="B108070100"/>
    <s v="Other Battery"/>
    <s v="Portable"/>
    <s v="Nickel-Metal Hydride"/>
    <n v="0"/>
    <s v="built-in"/>
    <x v="2"/>
    <x v="0"/>
    <x v="8"/>
    <b v="1"/>
    <x v="2"/>
    <m/>
    <n v="50"/>
    <n v="100"/>
    <n v="5.2999999999999999E-2"/>
    <s v="unit"/>
    <x v="27"/>
    <x v="3"/>
  </r>
  <r>
    <s v="B108070110"/>
    <s v="Other Battery"/>
    <s v="Portable"/>
    <s v="Nickel-Metal Hydride"/>
    <n v="0"/>
    <s v="built-in"/>
    <x v="2"/>
    <x v="0"/>
    <x v="8"/>
    <b v="1"/>
    <x v="2"/>
    <m/>
    <n v="100"/>
    <n v="150"/>
    <n v="5.2999999999999999E-2"/>
    <s v="unit"/>
    <x v="27"/>
    <x v="2"/>
  </r>
  <r>
    <s v="B108070120"/>
    <s v="Other Battery"/>
    <s v="Portable"/>
    <s v="Nickel-Metal Hydride"/>
    <n v="0"/>
    <s v="built-in"/>
    <x v="2"/>
    <x v="0"/>
    <x v="8"/>
    <b v="1"/>
    <x v="2"/>
    <m/>
    <n v="150"/>
    <n v="200"/>
    <n v="5.2999999999999999E-2"/>
    <s v="unit"/>
    <x v="27"/>
    <x v="2"/>
  </r>
  <r>
    <s v="B108070130"/>
    <s v="Other Battery"/>
    <s v="Portable"/>
    <s v="Nickel-Metal Hydride"/>
    <n v="0"/>
    <s v="built-in"/>
    <x v="2"/>
    <x v="0"/>
    <x v="8"/>
    <b v="1"/>
    <x v="2"/>
    <m/>
    <n v="200"/>
    <n v="250"/>
    <n v="5.2999999999999999E-2"/>
    <s v="unit"/>
    <x v="27"/>
    <x v="2"/>
  </r>
  <r>
    <s v="B108070140"/>
    <s v="Other Battery"/>
    <s v="Portable"/>
    <s v="Nickel-Metal Hydride"/>
    <n v="0"/>
    <s v="built-in"/>
    <x v="2"/>
    <x v="0"/>
    <x v="8"/>
    <b v="1"/>
    <x v="2"/>
    <m/>
    <n v="250"/>
    <n v="300"/>
    <n v="5.2999999999999999E-2"/>
    <s v="unit"/>
    <x v="27"/>
    <x v="2"/>
  </r>
  <r>
    <s v="B108070150"/>
    <s v="Other Battery"/>
    <s v="Portable"/>
    <s v="Nickel-Metal Hydride"/>
    <n v="0"/>
    <s v="built-in"/>
    <x v="2"/>
    <x v="0"/>
    <x v="8"/>
    <b v="1"/>
    <x v="2"/>
    <m/>
    <n v="300"/>
    <n v="350"/>
    <n v="5.2999999999999999E-2"/>
    <s v="unit"/>
    <x v="27"/>
    <x v="2"/>
  </r>
  <r>
    <s v="B108070160"/>
    <s v="Other Battery"/>
    <s v="Portable"/>
    <s v="Nickel-Metal Hydride"/>
    <n v="0"/>
    <s v="built-in"/>
    <x v="2"/>
    <x v="0"/>
    <x v="8"/>
    <b v="1"/>
    <x v="2"/>
    <m/>
    <n v="350"/>
    <n v="400"/>
    <n v="5.2999999999999999E-2"/>
    <s v="unit"/>
    <x v="27"/>
    <x v="2"/>
  </r>
  <r>
    <s v="B108070170"/>
    <s v="Other Battery"/>
    <s v="Portable"/>
    <s v="Nickel-Metal Hydride"/>
    <n v="0"/>
    <s v="built-in"/>
    <x v="2"/>
    <x v="0"/>
    <x v="8"/>
    <b v="1"/>
    <x v="2"/>
    <m/>
    <n v="400"/>
    <n v="450"/>
    <n v="5.2999999999999999E-2"/>
    <s v="unit"/>
    <x v="27"/>
    <x v="2"/>
  </r>
  <r>
    <s v="B108070180"/>
    <s v="Other Battery"/>
    <s v="Portable"/>
    <s v="Nickel-Metal Hydride"/>
    <n v="0"/>
    <s v="built-in"/>
    <x v="2"/>
    <x v="0"/>
    <x v="8"/>
    <b v="1"/>
    <x v="2"/>
    <m/>
    <n v="450"/>
    <n v="500"/>
    <n v="5.2999999999999999E-2"/>
    <s v="unit"/>
    <x v="27"/>
    <x v="2"/>
  </r>
  <r>
    <s v="B108070190"/>
    <s v="Other Battery"/>
    <s v="Portable"/>
    <s v="Nickel-Metal Hydride"/>
    <n v="0"/>
    <s v="built-in"/>
    <x v="2"/>
    <x v="0"/>
    <x v="8"/>
    <b v="1"/>
    <x v="2"/>
    <m/>
    <n v="500"/>
    <n v="600"/>
    <n v="5.2999999999999999E-2"/>
    <s v="unit"/>
    <x v="27"/>
    <x v="3"/>
  </r>
  <r>
    <s v="B108070200"/>
    <s v="Other Battery"/>
    <s v="Portable"/>
    <s v="Nickel-Metal Hydride"/>
    <n v="0"/>
    <s v="built-in"/>
    <x v="2"/>
    <x v="0"/>
    <x v="8"/>
    <b v="1"/>
    <x v="2"/>
    <m/>
    <n v="600"/>
    <n v="700"/>
    <n v="5.2999999999999999E-2"/>
    <s v="unit"/>
    <x v="27"/>
    <x v="2"/>
  </r>
  <r>
    <s v="B108079010"/>
    <s v="Passenger cars, Vans, Trucks, Buses, Trailers"/>
    <s v="Electric vehicle"/>
    <s v="Nickel-Metal Hydride"/>
    <n v="0"/>
    <s v="built-in"/>
    <x v="0"/>
    <x v="0"/>
    <x v="8"/>
    <b v="1"/>
    <x v="0"/>
    <m/>
    <n v="0"/>
    <n v="1000"/>
    <n v="5.2999999999999999E-2"/>
    <s v="unit"/>
    <x v="13"/>
    <x v="3"/>
  </r>
  <r>
    <s v="B108079015"/>
    <n v="0"/>
    <n v="0"/>
    <s v="Nickel-Metal Hydride"/>
    <s v="Possible I/LMT/EV"/>
    <s v="built-in"/>
    <x v="1"/>
    <x v="0"/>
    <x v="8"/>
    <b v="1"/>
    <x v="0"/>
    <m/>
    <n v="0"/>
    <n v="1000"/>
    <n v="5.2999999999999999E-2"/>
    <s v="unit"/>
    <x v="13"/>
    <x v="3"/>
  </r>
  <r>
    <s v="B108079020"/>
    <s v="Passenger cars, Vans, Trucks, Buses, Trailers"/>
    <s v="Electric vehicle"/>
    <s v="Nickel-Metal Hydride"/>
    <n v="0"/>
    <s v="built-in"/>
    <x v="0"/>
    <x v="0"/>
    <x v="8"/>
    <b v="1"/>
    <x v="0"/>
    <m/>
    <n v="1000"/>
    <n v="2000"/>
    <n v="5.2999999999999999E-2"/>
    <s v="unit"/>
    <x v="13"/>
    <x v="3"/>
  </r>
  <r>
    <s v="B108079025"/>
    <n v="0"/>
    <n v="0"/>
    <s v="Nickel-Metal Hydride"/>
    <s v="Possible I/LMT/EV"/>
    <s v="built-in"/>
    <x v="1"/>
    <x v="0"/>
    <x v="8"/>
    <b v="1"/>
    <x v="0"/>
    <m/>
    <n v="1000"/>
    <n v="2000"/>
    <n v="5.2999999999999999E-2"/>
    <s v="unit"/>
    <x v="13"/>
    <x v="3"/>
  </r>
  <r>
    <s v="B108079030"/>
    <s v="Passenger cars, Vans, Trucks, Buses, Trailers"/>
    <s v="Electric vehicle"/>
    <s v="Nickel-Metal Hydride"/>
    <n v="0"/>
    <s v="built-in"/>
    <x v="0"/>
    <x v="0"/>
    <x v="8"/>
    <b v="1"/>
    <x v="0"/>
    <m/>
    <n v="2000"/>
    <n v="3000"/>
    <n v="5.2999999999999999E-2"/>
    <s v="unit"/>
    <x v="13"/>
    <x v="3"/>
  </r>
  <r>
    <s v="B108079035"/>
    <n v="0"/>
    <n v="0"/>
    <s v="Nickel-Metal Hydride"/>
    <s v="Possible I/LMT/EV"/>
    <s v="built-in"/>
    <x v="1"/>
    <x v="0"/>
    <x v="8"/>
    <b v="1"/>
    <x v="0"/>
    <m/>
    <n v="2000"/>
    <n v="3000"/>
    <n v="5.2999999999999999E-2"/>
    <s v="unit"/>
    <x v="13"/>
    <x v="3"/>
  </r>
  <r>
    <s v="B108079040"/>
    <s v="Passenger cars, Vans, Trucks, Buses, Trailers"/>
    <s v="Electric vehicle"/>
    <s v="Nickel-Metal Hydride"/>
    <n v="0"/>
    <s v="built-in"/>
    <x v="0"/>
    <x v="0"/>
    <x v="8"/>
    <b v="1"/>
    <x v="0"/>
    <m/>
    <n v="3000"/>
    <n v="4000"/>
    <n v="5.2999999999999999E-2"/>
    <s v="unit"/>
    <x v="13"/>
    <x v="3"/>
  </r>
  <r>
    <s v="B108079045"/>
    <n v="0"/>
    <n v="0"/>
    <s v="Nickel-Metal Hydride"/>
    <s v="Possible I/LMT/EV"/>
    <s v="built-in"/>
    <x v="1"/>
    <x v="0"/>
    <x v="8"/>
    <b v="1"/>
    <x v="0"/>
    <m/>
    <n v="3000"/>
    <n v="4000"/>
    <n v="5.2999999999999999E-2"/>
    <s v="unit"/>
    <x v="13"/>
    <x v="3"/>
  </r>
  <r>
    <s v="B108079050"/>
    <s v="Passenger cars, Vans, Trucks, Buses, Trailers"/>
    <s v="Electric vehicle"/>
    <s v="Nickel-Metal Hydride"/>
    <n v="0"/>
    <s v="built-in"/>
    <x v="0"/>
    <x v="0"/>
    <x v="8"/>
    <b v="1"/>
    <x v="0"/>
    <m/>
    <n v="4000"/>
    <n v="5000"/>
    <n v="5.2999999999999999E-2"/>
    <s v="unit"/>
    <x v="13"/>
    <x v="3"/>
  </r>
  <r>
    <s v="B108079055"/>
    <n v="0"/>
    <n v="0"/>
    <s v="Nickel-Metal Hydride"/>
    <s v="Possible I/LMT/EV"/>
    <s v="built-in"/>
    <x v="1"/>
    <x v="0"/>
    <x v="8"/>
    <b v="1"/>
    <x v="0"/>
    <m/>
    <n v="4000"/>
    <n v="5000"/>
    <n v="5.2999999999999999E-2"/>
    <s v="unit"/>
    <x v="13"/>
    <x v="3"/>
  </r>
  <r>
    <s v="B108079060"/>
    <s v="Passenger cars, Vans, Trucks, Buses, Trailers"/>
    <s v="Electric vehicle"/>
    <s v="Nickel-Metal Hydride"/>
    <n v="0"/>
    <s v="built-in"/>
    <x v="0"/>
    <x v="0"/>
    <x v="8"/>
    <b v="1"/>
    <x v="0"/>
    <m/>
    <n v="5000"/>
    <n v="10000"/>
    <n v="5.2999999999999999E-2"/>
    <s v="unit"/>
    <x v="13"/>
    <x v="3"/>
  </r>
  <r>
    <s v="B108079065"/>
    <n v="0"/>
    <n v="0"/>
    <s v="Nickel-Metal Hydride"/>
    <s v="Possible I/LMT/EV"/>
    <s v="built-in"/>
    <x v="1"/>
    <x v="0"/>
    <x v="8"/>
    <b v="1"/>
    <x v="0"/>
    <m/>
    <n v="5000"/>
    <n v="10000"/>
    <n v="5.2999999999999999E-2"/>
    <s v="unit"/>
    <x v="1"/>
    <x v="0"/>
  </r>
  <r>
    <s v="B108080010"/>
    <s v="Passenger cars, Vans, Trucks, Buses, Trailers"/>
    <s v="Electric vehicle"/>
    <s v="Nickel-Metal Hydride"/>
    <n v="0"/>
    <s v="built-in"/>
    <x v="0"/>
    <x v="0"/>
    <x v="8"/>
    <b v="1"/>
    <x v="0"/>
    <m/>
    <n v="10000"/>
    <n v="20000"/>
    <n v="5.2999999999999999E-2"/>
    <s v="unit"/>
    <x v="13"/>
    <x v="3"/>
  </r>
  <r>
    <s v="B108080015"/>
    <n v="0"/>
    <n v="0"/>
    <s v="Nickel-Metal Hydride"/>
    <s v="Possible I/LMT/EV"/>
    <s v="built-in"/>
    <x v="1"/>
    <x v="0"/>
    <x v="8"/>
    <b v="1"/>
    <x v="0"/>
    <m/>
    <n v="10000"/>
    <n v="20000"/>
    <n v="5.2999999999999999E-2"/>
    <s v="unit"/>
    <x v="13"/>
    <x v="3"/>
  </r>
  <r>
    <s v="B108080020"/>
    <s v="Passenger cars, Vans, Trucks, Buses, Trailers"/>
    <s v="Electric vehicle"/>
    <s v="Nickel-Metal Hydride"/>
    <n v="0"/>
    <s v="built-in"/>
    <x v="0"/>
    <x v="0"/>
    <x v="8"/>
    <b v="1"/>
    <x v="0"/>
    <m/>
    <n v="20000"/>
    <n v="30000"/>
    <n v="5.2999999999999999E-2"/>
    <s v="unit"/>
    <x v="13"/>
    <x v="3"/>
  </r>
  <r>
    <s v="B108080025"/>
    <n v="0"/>
    <n v="0"/>
    <s v="Nickel-Metal Hydride"/>
    <s v="Possible I/LMT/EV"/>
    <s v="built-in"/>
    <x v="1"/>
    <x v="0"/>
    <x v="8"/>
    <b v="1"/>
    <x v="0"/>
    <m/>
    <n v="20000"/>
    <n v="30000"/>
    <n v="5.2999999999999999E-2"/>
    <s v="unit"/>
    <x v="13"/>
    <x v="3"/>
  </r>
  <r>
    <s v="B108080030"/>
    <s v="Passenger cars, Vans, Trucks, Buses, Trailers"/>
    <s v="Electric vehicle"/>
    <s v="Nickel-Metal Hydride"/>
    <n v="0"/>
    <s v="built-in"/>
    <x v="0"/>
    <x v="0"/>
    <x v="8"/>
    <b v="1"/>
    <x v="0"/>
    <m/>
    <n v="30000"/>
    <n v="40000"/>
    <n v="5.2999999999999999E-2"/>
    <s v="unit"/>
    <x v="13"/>
    <x v="3"/>
  </r>
  <r>
    <s v="B108080035"/>
    <n v="0"/>
    <n v="0"/>
    <s v="Nickel-Metal Hydride"/>
    <s v="Possible I/LMT/EV"/>
    <s v="built-in"/>
    <x v="1"/>
    <x v="0"/>
    <x v="8"/>
    <b v="1"/>
    <x v="0"/>
    <m/>
    <n v="30000"/>
    <n v="40000"/>
    <n v="5.2999999999999999E-2"/>
    <s v="unit"/>
    <x v="13"/>
    <x v="3"/>
  </r>
  <r>
    <s v="B108080040"/>
    <s v="Passenger cars, Vans, Trucks, Buses, Trailers"/>
    <s v="Electric vehicle"/>
    <s v="Nickel-Metal Hydride"/>
    <n v="0"/>
    <s v="built-in"/>
    <x v="0"/>
    <x v="0"/>
    <x v="8"/>
    <b v="1"/>
    <x v="0"/>
    <m/>
    <n v="40000"/>
    <n v="50000"/>
    <n v="5.2999999999999999E-2"/>
    <s v="unit"/>
    <x v="13"/>
    <x v="3"/>
  </r>
  <r>
    <s v="B108080045"/>
    <n v="0"/>
    <n v="0"/>
    <s v="Nickel-Metal Hydride"/>
    <s v="Possible I/LMT/EV"/>
    <s v="built-in"/>
    <x v="1"/>
    <x v="0"/>
    <x v="8"/>
    <b v="1"/>
    <x v="0"/>
    <m/>
    <n v="40000"/>
    <n v="50000"/>
    <n v="5.2999999999999999E-2"/>
    <s v="unit"/>
    <x v="13"/>
    <x v="3"/>
  </r>
  <r>
    <s v="B108080050"/>
    <s v="Passenger cars, Vans, Trucks, Buses, Trailers"/>
    <s v="Electric vehicle"/>
    <s v="Nickel-Metal Hydride"/>
    <n v="0"/>
    <s v="built-in"/>
    <x v="0"/>
    <x v="0"/>
    <x v="8"/>
    <b v="1"/>
    <x v="0"/>
    <m/>
    <n v="50000"/>
    <n v="60000"/>
    <n v="5.2999999999999999E-2"/>
    <s v="unit"/>
    <x v="13"/>
    <x v="3"/>
  </r>
  <r>
    <s v="B108080055"/>
    <n v="0"/>
    <n v="0"/>
    <s v="Nickel-Metal Hydride"/>
    <s v="Possible I/LMT/EV"/>
    <s v="built-in"/>
    <x v="1"/>
    <x v="0"/>
    <x v="8"/>
    <b v="1"/>
    <x v="0"/>
    <m/>
    <n v="50000"/>
    <n v="60000"/>
    <n v="5.2999999999999999E-2"/>
    <s v="unit"/>
    <x v="13"/>
    <x v="3"/>
  </r>
  <r>
    <s v="B108080060"/>
    <s v="Passenger cars, Vans, Trucks, Buses, Trailers"/>
    <s v="Electric vehicle"/>
    <s v="Nickel-Metal Hydride"/>
    <n v="0"/>
    <s v="built-in"/>
    <x v="0"/>
    <x v="0"/>
    <x v="8"/>
    <b v="1"/>
    <x v="0"/>
    <m/>
    <n v="60000"/>
    <n v="70000"/>
    <n v="5.2999999999999999E-2"/>
    <s v="unit"/>
    <x v="13"/>
    <x v="3"/>
  </r>
  <r>
    <s v="B108080065"/>
    <n v="0"/>
    <n v="0"/>
    <s v="Nickel-Metal Hydride"/>
    <s v="Possible I/LMT/EV"/>
    <s v="built-in"/>
    <x v="1"/>
    <x v="0"/>
    <x v="8"/>
    <b v="1"/>
    <x v="0"/>
    <m/>
    <n v="60000"/>
    <n v="70000"/>
    <n v="5.2999999999999999E-2"/>
    <s v="unit"/>
    <x v="13"/>
    <x v="3"/>
  </r>
  <r>
    <s v="B108080070"/>
    <s v="Passenger cars, Vans, Trucks, Buses, Trailers"/>
    <s v="Electric vehicle"/>
    <s v="Nickel-Metal Hydride"/>
    <n v="0"/>
    <s v="built-in"/>
    <x v="0"/>
    <x v="0"/>
    <x v="8"/>
    <b v="1"/>
    <x v="0"/>
    <m/>
    <n v="70000"/>
    <n v="80000"/>
    <n v="5.2999999999999999E-2"/>
    <s v="unit"/>
    <x v="13"/>
    <x v="3"/>
  </r>
  <r>
    <s v="B108080075"/>
    <n v="0"/>
    <n v="0"/>
    <s v="Nickel-Metal Hydride"/>
    <s v="Possible I/LMT/EV"/>
    <s v="built-in"/>
    <x v="1"/>
    <x v="0"/>
    <x v="8"/>
    <b v="1"/>
    <x v="0"/>
    <m/>
    <n v="70000"/>
    <n v="80000"/>
    <n v="5.2999999999999999E-2"/>
    <s v="unit"/>
    <x v="13"/>
    <x v="3"/>
  </r>
  <r>
    <s v="B108080080"/>
    <s v="Passenger cars, Vans, Trucks, Buses, Trailers"/>
    <s v="Electric vehicle"/>
    <s v="Nickel-Metal Hydride"/>
    <n v="0"/>
    <s v="built-in"/>
    <x v="0"/>
    <x v="0"/>
    <x v="8"/>
    <b v="1"/>
    <x v="0"/>
    <m/>
    <n v="80000"/>
    <n v="90000"/>
    <n v="5.2999999999999999E-2"/>
    <s v="unit"/>
    <x v="13"/>
    <x v="3"/>
  </r>
  <r>
    <s v="B108080085"/>
    <n v="0"/>
    <n v="0"/>
    <s v="Nickel-Metal Hydride"/>
    <s v="Possible I/LMT/EV"/>
    <s v="built-in"/>
    <x v="1"/>
    <x v="0"/>
    <x v="8"/>
    <b v="1"/>
    <x v="0"/>
    <m/>
    <n v="80000"/>
    <n v="90000"/>
    <n v="5.2999999999999999E-2"/>
    <s v="unit"/>
    <x v="13"/>
    <x v="3"/>
  </r>
  <r>
    <s v="B108080090"/>
    <s v="Passenger cars, Vans, Trucks, Buses, Trailers"/>
    <s v="Electric vehicle"/>
    <s v="Nickel-Metal Hydride"/>
    <n v="0"/>
    <s v="built-in"/>
    <x v="0"/>
    <x v="0"/>
    <x v="8"/>
    <b v="1"/>
    <x v="0"/>
    <m/>
    <n v="90000"/>
    <n v="100000"/>
    <n v="5.2999999999999999E-2"/>
    <s v="unit"/>
    <x v="13"/>
    <x v="3"/>
  </r>
  <r>
    <s v="B108080095"/>
    <n v="0"/>
    <n v="0"/>
    <s v="Nickel-Metal Hydride"/>
    <s v="Possible I/LMT/EV"/>
    <s v="built-in"/>
    <x v="1"/>
    <x v="0"/>
    <x v="8"/>
    <b v="1"/>
    <x v="0"/>
    <m/>
    <n v="90000"/>
    <n v="100000"/>
    <n v="5.2999999999999999E-2"/>
    <s v="unit"/>
    <x v="13"/>
    <x v="3"/>
  </r>
  <r>
    <s v="B108080100"/>
    <s v="Passenger cars, Vans, Trucks, Buses, Trailers"/>
    <s v="Electric vehicle"/>
    <s v="Nickel-Metal Hydride"/>
    <n v="0"/>
    <s v="built-in"/>
    <x v="0"/>
    <x v="0"/>
    <x v="8"/>
    <b v="1"/>
    <x v="0"/>
    <m/>
    <n v="100000"/>
    <n v="110000"/>
    <n v="5.2999999999999999E-2"/>
    <s v="unit"/>
    <x v="13"/>
    <x v="3"/>
  </r>
  <r>
    <s v="B108080105"/>
    <n v="0"/>
    <n v="0"/>
    <s v="Nickel-Metal Hydride"/>
    <s v="Possible I/LMT/EV"/>
    <s v="built-in"/>
    <x v="1"/>
    <x v="0"/>
    <x v="8"/>
    <b v="1"/>
    <x v="0"/>
    <m/>
    <n v="100000"/>
    <n v="110000"/>
    <n v="5.2999999999999999E-2"/>
    <s v="unit"/>
    <x v="13"/>
    <x v="3"/>
  </r>
  <r>
    <s v="B108080110"/>
    <s v="Passenger cars, Vans, Trucks, Buses, Trailers"/>
    <s v="Electric vehicle"/>
    <s v="Nickel-Metal Hydride"/>
    <n v="0"/>
    <s v="built-in"/>
    <x v="0"/>
    <x v="0"/>
    <x v="8"/>
    <b v="1"/>
    <x v="0"/>
    <m/>
    <n v="110000"/>
    <n v="120000"/>
    <n v="5.2999999999999999E-2"/>
    <s v="unit"/>
    <x v="13"/>
    <x v="3"/>
  </r>
  <r>
    <s v="B108080115"/>
    <n v="0"/>
    <n v="0"/>
    <s v="Nickel-Metal Hydride"/>
    <s v="Possible I/LMT/EV"/>
    <s v="built-in"/>
    <x v="1"/>
    <x v="0"/>
    <x v="8"/>
    <b v="1"/>
    <x v="0"/>
    <m/>
    <n v="110000"/>
    <n v="120000"/>
    <n v="5.2999999999999999E-2"/>
    <s v="unit"/>
    <x v="13"/>
    <x v="3"/>
  </r>
  <r>
    <s v="B108080120"/>
    <s v="Passenger cars, Vans, Trucks, Buses, Trailers"/>
    <s v="Electric vehicle"/>
    <s v="Nickel-Metal Hydride"/>
    <n v="0"/>
    <s v="built-in"/>
    <x v="0"/>
    <x v="0"/>
    <x v="8"/>
    <b v="1"/>
    <x v="0"/>
    <m/>
    <n v="120000"/>
    <n v="130000"/>
    <n v="5.2999999999999999E-2"/>
    <s v="unit"/>
    <x v="13"/>
    <x v="3"/>
  </r>
  <r>
    <s v="B108080125"/>
    <n v="0"/>
    <n v="0"/>
    <s v="Nickel-Metal Hydride"/>
    <s v="Possible I/LMT/EV"/>
    <s v="built-in"/>
    <x v="1"/>
    <x v="0"/>
    <x v="8"/>
    <b v="1"/>
    <x v="0"/>
    <m/>
    <n v="120000"/>
    <n v="130000"/>
    <n v="5.2999999999999999E-2"/>
    <s v="unit"/>
    <x v="13"/>
    <x v="3"/>
  </r>
  <r>
    <s v="B108080130"/>
    <s v="Passenger cars, Vans, Trucks, Buses, Trailers"/>
    <s v="Electric vehicle"/>
    <s v="Nickel-Metal Hydride"/>
    <n v="0"/>
    <s v="built-in"/>
    <x v="0"/>
    <x v="0"/>
    <x v="8"/>
    <b v="1"/>
    <x v="0"/>
    <m/>
    <n v="130000"/>
    <n v="140000"/>
    <n v="5.2999999999999999E-2"/>
    <s v="unit"/>
    <x v="13"/>
    <x v="3"/>
  </r>
  <r>
    <s v="B108080135"/>
    <n v="0"/>
    <n v="0"/>
    <s v="Nickel-Metal Hydride"/>
    <s v="Possible I/LMT/EV"/>
    <s v="built-in"/>
    <x v="1"/>
    <x v="0"/>
    <x v="8"/>
    <b v="1"/>
    <x v="0"/>
    <m/>
    <n v="130000"/>
    <n v="140000"/>
    <n v="5.2999999999999999E-2"/>
    <s v="unit"/>
    <x v="13"/>
    <x v="3"/>
  </r>
  <r>
    <s v="B108080140"/>
    <s v="Passenger cars, Vans, Trucks, Buses, Trailers"/>
    <s v="Electric vehicle"/>
    <s v="Nickel-Metal Hydride"/>
    <n v="0"/>
    <s v="built-in"/>
    <x v="0"/>
    <x v="0"/>
    <x v="8"/>
    <b v="1"/>
    <x v="0"/>
    <m/>
    <n v="140000"/>
    <n v="150000"/>
    <n v="5.2999999999999999E-2"/>
    <s v="unit"/>
    <x v="13"/>
    <x v="3"/>
  </r>
  <r>
    <s v="B108080145"/>
    <n v="0"/>
    <n v="0"/>
    <s v="Nickel-Metal Hydride"/>
    <s v="Possible I/LMT/EV"/>
    <s v="built-in"/>
    <x v="1"/>
    <x v="0"/>
    <x v="8"/>
    <b v="1"/>
    <x v="0"/>
    <m/>
    <n v="140000"/>
    <n v="150000"/>
    <n v="5.2999999999999999E-2"/>
    <s v="unit"/>
    <x v="13"/>
    <x v="3"/>
  </r>
  <r>
    <s v="B108080150"/>
    <s v="Passenger cars, Vans, Trucks, Buses, Trailers"/>
    <s v="Electric vehicle"/>
    <s v="Nickel-Metal Hydride"/>
    <n v="0"/>
    <s v="built-in"/>
    <x v="0"/>
    <x v="0"/>
    <x v="8"/>
    <b v="1"/>
    <x v="0"/>
    <m/>
    <n v="150000"/>
    <n v="160000"/>
    <n v="5.2999999999999999E-2"/>
    <s v="unit"/>
    <x v="0"/>
    <x v="0"/>
  </r>
  <r>
    <s v="B108080155"/>
    <n v="0"/>
    <n v="0"/>
    <s v="Nickel-Metal Hydride"/>
    <s v="Possible I/LMT/EV"/>
    <s v="built-in"/>
    <x v="1"/>
    <x v="0"/>
    <x v="8"/>
    <b v="1"/>
    <x v="0"/>
    <m/>
    <n v="150000"/>
    <n v="160000"/>
    <n v="5.2999999999999999E-2"/>
    <s v="unit"/>
    <x v="13"/>
    <x v="3"/>
  </r>
  <r>
    <s v="B108080160"/>
    <s v="Passenger cars, Vans, Trucks, Buses, Trailers"/>
    <s v="Electric vehicle"/>
    <s v="Nickel-Metal Hydride"/>
    <n v="0"/>
    <s v="built-in"/>
    <x v="0"/>
    <x v="0"/>
    <x v="8"/>
    <b v="1"/>
    <x v="0"/>
    <m/>
    <n v="160000"/>
    <n v="170000"/>
    <n v="5.2999999999999999E-2"/>
    <s v="unit"/>
    <x v="13"/>
    <x v="3"/>
  </r>
  <r>
    <s v="B108080165"/>
    <n v="0"/>
    <n v="0"/>
    <s v="Nickel-Metal Hydride"/>
    <s v="Possible I/LMT/EV"/>
    <s v="built-in"/>
    <x v="1"/>
    <x v="0"/>
    <x v="8"/>
    <b v="1"/>
    <x v="0"/>
    <m/>
    <n v="160000"/>
    <n v="170000"/>
    <n v="5.2999999999999999E-2"/>
    <s v="unit"/>
    <x v="13"/>
    <x v="3"/>
  </r>
  <r>
    <s v="B108080170"/>
    <s v="Passenger cars, Vans, Trucks, Buses, Trailers"/>
    <s v="Electric vehicle"/>
    <s v="Nickel-Metal Hydride"/>
    <n v="0"/>
    <s v="built-in"/>
    <x v="0"/>
    <x v="0"/>
    <x v="8"/>
    <b v="1"/>
    <x v="0"/>
    <m/>
    <n v="170000"/>
    <n v="180000"/>
    <n v="5.2999999999999999E-2"/>
    <s v="unit"/>
    <x v="13"/>
    <x v="3"/>
  </r>
  <r>
    <s v="B108080175"/>
    <n v="0"/>
    <n v="0"/>
    <s v="Nickel-Metal Hydride"/>
    <s v="Possible I/LMT/EV"/>
    <s v="built-in"/>
    <x v="1"/>
    <x v="0"/>
    <x v="8"/>
    <b v="1"/>
    <x v="0"/>
    <m/>
    <n v="170000"/>
    <n v="180000"/>
    <n v="5.2999999999999999E-2"/>
    <s v="unit"/>
    <x v="13"/>
    <x v="3"/>
  </r>
  <r>
    <s v="B108080180"/>
    <s v="Passenger cars, Vans, Trucks, Buses, Trailers"/>
    <s v="Electric vehicle"/>
    <s v="Nickel-Metal Hydride"/>
    <n v="0"/>
    <s v="built-in"/>
    <x v="0"/>
    <x v="0"/>
    <x v="8"/>
    <b v="1"/>
    <x v="0"/>
    <m/>
    <n v="180000"/>
    <n v="190000"/>
    <n v="5.2999999999999999E-2"/>
    <s v="unit"/>
    <x v="13"/>
    <x v="3"/>
  </r>
  <r>
    <s v="B108080185"/>
    <n v="0"/>
    <n v="0"/>
    <s v="Nickel-Metal Hydride"/>
    <s v="Possible I/LMT/EV"/>
    <s v="built-in"/>
    <x v="1"/>
    <x v="0"/>
    <x v="8"/>
    <b v="1"/>
    <x v="0"/>
    <m/>
    <n v="180000"/>
    <n v="190000"/>
    <n v="5.2999999999999999E-2"/>
    <s v="unit"/>
    <x v="13"/>
    <x v="3"/>
  </r>
  <r>
    <s v="B108080190"/>
    <s v="Passenger cars, Vans, Trucks, Buses, Trailers"/>
    <s v="Electric vehicle"/>
    <s v="Nickel-Metal Hydride"/>
    <n v="0"/>
    <s v="built-in"/>
    <x v="0"/>
    <x v="0"/>
    <x v="8"/>
    <b v="1"/>
    <x v="0"/>
    <m/>
    <n v="190000"/>
    <n v="200000"/>
    <n v="5.2999999999999999E-2"/>
    <s v="unit"/>
    <x v="13"/>
    <x v="3"/>
  </r>
  <r>
    <s v="B108080195"/>
    <n v="0"/>
    <n v="0"/>
    <s v="Nickel-Metal Hydride"/>
    <s v="Possible I/LMT/EV"/>
    <s v="built-in"/>
    <x v="1"/>
    <x v="0"/>
    <x v="8"/>
    <b v="1"/>
    <x v="0"/>
    <m/>
    <n v="190000"/>
    <n v="200000"/>
    <n v="5.2999999999999999E-2"/>
    <s v="unit"/>
    <x v="13"/>
    <x v="3"/>
  </r>
  <r>
    <s v="B108080200"/>
    <s v="Passenger cars, Vans, Trucks, Buses, Trailers"/>
    <s v="Electric vehicle"/>
    <s v="Nickel-Metal Hydride"/>
    <n v="0"/>
    <s v="built-in"/>
    <x v="0"/>
    <x v="0"/>
    <x v="8"/>
    <b v="1"/>
    <x v="0"/>
    <m/>
    <n v="200000"/>
    <n v="210000"/>
    <n v="5.2999999999999999E-2"/>
    <s v="unit"/>
    <x v="13"/>
    <x v="3"/>
  </r>
  <r>
    <s v="B108080205"/>
    <n v="0"/>
    <n v="0"/>
    <s v="Nickel-Metal Hydride"/>
    <s v="Possible I/LMT/EV"/>
    <s v="built-in"/>
    <x v="1"/>
    <x v="0"/>
    <x v="8"/>
    <b v="1"/>
    <x v="0"/>
    <m/>
    <n v="200000"/>
    <n v="210000"/>
    <n v="5.2999999999999999E-2"/>
    <s v="unit"/>
    <x v="13"/>
    <x v="3"/>
  </r>
  <r>
    <s v="B108080210"/>
    <s v="Passenger cars, Vans, Trucks, Buses, Trailers"/>
    <s v="Electric vehicle"/>
    <s v="Nickel-Metal Hydride"/>
    <n v="0"/>
    <s v="built-in"/>
    <x v="0"/>
    <x v="0"/>
    <x v="8"/>
    <b v="1"/>
    <x v="0"/>
    <m/>
    <n v="210000"/>
    <n v="220000"/>
    <n v="5.2999999999999999E-2"/>
    <s v="unit"/>
    <x v="13"/>
    <x v="3"/>
  </r>
  <r>
    <s v="B108080215"/>
    <n v="0"/>
    <n v="0"/>
    <s v="Nickel-Metal Hydride"/>
    <s v="Possible I/LMT/EV"/>
    <s v="built-in"/>
    <x v="1"/>
    <x v="0"/>
    <x v="8"/>
    <b v="1"/>
    <x v="0"/>
    <m/>
    <n v="210000"/>
    <n v="220000"/>
    <n v="5.2999999999999999E-2"/>
    <s v="unit"/>
    <x v="13"/>
    <x v="3"/>
  </r>
  <r>
    <s v="B108080220"/>
    <s v="Passenger cars, Vans, Trucks, Buses, Trailers"/>
    <s v="Electric vehicle"/>
    <s v="Nickel-Metal Hydride"/>
    <n v="0"/>
    <s v="built-in"/>
    <x v="0"/>
    <x v="0"/>
    <x v="8"/>
    <b v="1"/>
    <x v="0"/>
    <m/>
    <n v="220000"/>
    <n v="230000"/>
    <n v="5.2999999999999999E-2"/>
    <s v="unit"/>
    <x v="13"/>
    <x v="3"/>
  </r>
  <r>
    <s v="B108080225"/>
    <n v="0"/>
    <n v="0"/>
    <s v="Nickel-Metal Hydride"/>
    <s v="Possible I/LMT/EV"/>
    <s v="built-in"/>
    <x v="1"/>
    <x v="0"/>
    <x v="8"/>
    <b v="1"/>
    <x v="0"/>
    <m/>
    <n v="220000"/>
    <n v="230000"/>
    <n v="5.2999999999999999E-2"/>
    <s v="unit"/>
    <x v="13"/>
    <x v="3"/>
  </r>
  <r>
    <s v="B108080230"/>
    <s v="Passenger cars, Vans, Trucks, Buses, Trailers"/>
    <s v="Electric vehicle"/>
    <s v="Nickel-Metal Hydride"/>
    <n v="0"/>
    <s v="built-in"/>
    <x v="0"/>
    <x v="0"/>
    <x v="8"/>
    <b v="1"/>
    <x v="0"/>
    <m/>
    <n v="230000"/>
    <n v="240000"/>
    <n v="5.2999999999999999E-2"/>
    <s v="unit"/>
    <x v="13"/>
    <x v="3"/>
  </r>
  <r>
    <s v="B108080235"/>
    <n v="0"/>
    <n v="0"/>
    <s v="Nickel-Metal Hydride"/>
    <s v="Possible I/LMT/EV"/>
    <s v="built-in"/>
    <x v="1"/>
    <x v="0"/>
    <x v="8"/>
    <b v="1"/>
    <x v="0"/>
    <m/>
    <n v="230000"/>
    <n v="240000"/>
    <n v="5.2999999999999999E-2"/>
    <s v="unit"/>
    <x v="13"/>
    <x v="3"/>
  </r>
  <r>
    <s v="B108080240"/>
    <s v="Passenger cars, Vans, Trucks, Buses, Trailers"/>
    <s v="Electric vehicle"/>
    <s v="Nickel-Metal Hydride"/>
    <n v="0"/>
    <s v="built-in"/>
    <x v="0"/>
    <x v="0"/>
    <x v="8"/>
    <b v="1"/>
    <x v="0"/>
    <m/>
    <n v="240000"/>
    <n v="250000"/>
    <n v="5.2999999999999999E-2"/>
    <s v="unit"/>
    <x v="13"/>
    <x v="3"/>
  </r>
  <r>
    <s v="B108080245"/>
    <n v="0"/>
    <n v="0"/>
    <s v="Nickel-Metal Hydride"/>
    <s v="Possible I/LMT/EV"/>
    <s v="built-in"/>
    <x v="1"/>
    <x v="0"/>
    <x v="8"/>
    <b v="1"/>
    <x v="0"/>
    <m/>
    <n v="240000"/>
    <n v="250000"/>
    <n v="5.2999999999999999E-2"/>
    <s v="unit"/>
    <x v="13"/>
    <x v="3"/>
  </r>
  <r>
    <s v="B108080250"/>
    <s v="Passenger cars, Vans, Trucks, Buses, Trailers"/>
    <s v="Electric vehicle"/>
    <s v="Nickel-Metal Hydride"/>
    <n v="0"/>
    <s v="built-in"/>
    <x v="0"/>
    <x v="0"/>
    <x v="8"/>
    <b v="1"/>
    <x v="0"/>
    <m/>
    <n v="250000"/>
    <n v="260000"/>
    <n v="5.2999999999999999E-2"/>
    <s v="unit"/>
    <x v="13"/>
    <x v="3"/>
  </r>
  <r>
    <s v="B108080255"/>
    <n v="0"/>
    <n v="0"/>
    <s v="Nickel-Metal Hydride"/>
    <s v="Possible I/LMT/EV"/>
    <s v="built-in"/>
    <x v="1"/>
    <x v="0"/>
    <x v="8"/>
    <b v="1"/>
    <x v="0"/>
    <m/>
    <n v="250000"/>
    <n v="260000"/>
    <n v="5.2999999999999999E-2"/>
    <s v="unit"/>
    <x v="13"/>
    <x v="3"/>
  </r>
  <r>
    <s v="B108080260"/>
    <s v="Passenger cars, Vans, Trucks, Buses, Trailers"/>
    <s v="Electric vehicle"/>
    <s v="Nickel-Metal Hydride"/>
    <n v="0"/>
    <s v="built-in"/>
    <x v="0"/>
    <x v="0"/>
    <x v="8"/>
    <b v="1"/>
    <x v="0"/>
    <m/>
    <n v="260000"/>
    <n v="270000"/>
    <n v="5.2999999999999999E-2"/>
    <s v="unit"/>
    <x v="13"/>
    <x v="3"/>
  </r>
  <r>
    <s v="B108080265"/>
    <n v="0"/>
    <n v="0"/>
    <s v="Nickel-Metal Hydride"/>
    <s v="Possible I/LMT/EV"/>
    <s v="built-in"/>
    <x v="1"/>
    <x v="0"/>
    <x v="8"/>
    <b v="1"/>
    <x v="0"/>
    <m/>
    <n v="260000"/>
    <n v="270000"/>
    <n v="5.2999999999999999E-2"/>
    <s v="unit"/>
    <x v="13"/>
    <x v="3"/>
  </r>
  <r>
    <s v="B108080270"/>
    <s v="Passenger cars, Vans, Trucks, Buses, Trailers"/>
    <s v="Electric vehicle"/>
    <s v="Nickel-Metal Hydride"/>
    <n v="0"/>
    <s v="built-in"/>
    <x v="0"/>
    <x v="0"/>
    <x v="8"/>
    <b v="1"/>
    <x v="0"/>
    <m/>
    <n v="270000"/>
    <n v="280000"/>
    <n v="5.2999999999999999E-2"/>
    <s v="unit"/>
    <x v="13"/>
    <x v="3"/>
  </r>
  <r>
    <s v="B108080275"/>
    <n v="0"/>
    <n v="0"/>
    <s v="Nickel-Metal Hydride"/>
    <s v="Possible I/LMT/EV"/>
    <s v="built-in"/>
    <x v="1"/>
    <x v="0"/>
    <x v="8"/>
    <b v="1"/>
    <x v="0"/>
    <m/>
    <n v="270000"/>
    <n v="280000"/>
    <n v="5.2999999999999999E-2"/>
    <s v="unit"/>
    <x v="13"/>
    <x v="3"/>
  </r>
  <r>
    <s v="B108080280"/>
    <s v="Passenger cars, Vans, Trucks, Buses, Trailers"/>
    <s v="Electric vehicle"/>
    <s v="Nickel-Metal Hydride"/>
    <n v="0"/>
    <s v="built-in"/>
    <x v="0"/>
    <x v="0"/>
    <x v="8"/>
    <b v="1"/>
    <x v="0"/>
    <m/>
    <n v="280000"/>
    <n v="290000"/>
    <n v="5.2999999999999999E-2"/>
    <s v="unit"/>
    <x v="13"/>
    <x v="3"/>
  </r>
  <r>
    <s v="B108080285"/>
    <n v="0"/>
    <n v="0"/>
    <s v="Nickel-Metal Hydride"/>
    <s v="Possible I/LMT/EV"/>
    <s v="built-in"/>
    <x v="1"/>
    <x v="0"/>
    <x v="8"/>
    <b v="1"/>
    <x v="0"/>
    <m/>
    <n v="280000"/>
    <n v="290000"/>
    <n v="5.2999999999999999E-2"/>
    <s v="unit"/>
    <x v="13"/>
    <x v="3"/>
  </r>
  <r>
    <s v="B108080290"/>
    <s v="Passenger cars, Vans, Trucks, Buses, Trailers"/>
    <s v="Electric vehicle"/>
    <s v="Nickel-Metal Hydride"/>
    <n v="0"/>
    <s v="built-in"/>
    <x v="0"/>
    <x v="0"/>
    <x v="8"/>
    <b v="1"/>
    <x v="0"/>
    <m/>
    <n v="290000"/>
    <n v="300000"/>
    <n v="5.2999999999999999E-2"/>
    <s v="unit"/>
    <x v="13"/>
    <x v="3"/>
  </r>
  <r>
    <s v="B108080295"/>
    <n v="0"/>
    <n v="0"/>
    <s v="Nickel-Metal Hydride"/>
    <s v="Possible I/LMT/EV"/>
    <s v="built-in"/>
    <x v="1"/>
    <x v="0"/>
    <x v="8"/>
    <b v="1"/>
    <x v="0"/>
    <m/>
    <n v="290000"/>
    <n v="300000"/>
    <n v="5.2999999999999999E-2"/>
    <s v="unit"/>
    <x v="13"/>
    <x v="3"/>
  </r>
  <r>
    <s v="B108080300"/>
    <s v="Passenger cars, Vans, Trucks, Buses, Trailers"/>
    <s v="Electric vehicle"/>
    <s v="Nickel-Metal Hydride"/>
    <n v="0"/>
    <s v="built-in"/>
    <x v="0"/>
    <x v="0"/>
    <x v="8"/>
    <b v="1"/>
    <x v="0"/>
    <m/>
    <n v="300000"/>
    <n v="310000"/>
    <n v="5.2999999999999999E-2"/>
    <s v="unit"/>
    <x v="13"/>
    <x v="3"/>
  </r>
  <r>
    <s v="B108080305"/>
    <n v="0"/>
    <n v="0"/>
    <s v="Nickel-Metal Hydride"/>
    <s v="Possible I/LMT/EV"/>
    <s v="built-in"/>
    <x v="1"/>
    <x v="0"/>
    <x v="8"/>
    <b v="1"/>
    <x v="0"/>
    <m/>
    <n v="300000"/>
    <n v="310000"/>
    <n v="5.2999999999999999E-2"/>
    <s v="unit"/>
    <x v="13"/>
    <x v="3"/>
  </r>
  <r>
    <s v="B108080310"/>
    <s v="Passenger cars, Vans, Trucks, Buses, Trailers"/>
    <s v="Electric vehicle"/>
    <s v="Nickel-Metal Hydride"/>
    <n v="0"/>
    <s v="built-in"/>
    <x v="0"/>
    <x v="0"/>
    <x v="8"/>
    <b v="1"/>
    <x v="0"/>
    <m/>
    <n v="310000"/>
    <n v="320000"/>
    <n v="5.2999999999999999E-2"/>
    <s v="unit"/>
    <x v="13"/>
    <x v="3"/>
  </r>
  <r>
    <s v="B108080315"/>
    <n v="0"/>
    <n v="0"/>
    <s v="Nickel-Metal Hydride"/>
    <s v="Possible I/LMT/EV"/>
    <s v="built-in"/>
    <x v="1"/>
    <x v="0"/>
    <x v="8"/>
    <b v="1"/>
    <x v="0"/>
    <m/>
    <n v="310000"/>
    <n v="320000"/>
    <n v="5.2999999999999999E-2"/>
    <s v="unit"/>
    <x v="13"/>
    <x v="3"/>
  </r>
  <r>
    <s v="B108080320"/>
    <s v="Passenger cars, Vans, Trucks, Buses, Trailers"/>
    <s v="Electric vehicle"/>
    <s v="Nickel-Metal Hydride"/>
    <n v="0"/>
    <s v="built-in"/>
    <x v="0"/>
    <x v="0"/>
    <x v="8"/>
    <b v="1"/>
    <x v="0"/>
    <m/>
    <n v="320000"/>
    <n v="330000"/>
    <n v="5.2999999999999999E-2"/>
    <s v="unit"/>
    <x v="13"/>
    <x v="3"/>
  </r>
  <r>
    <s v="B108080325"/>
    <n v="0"/>
    <n v="0"/>
    <s v="Nickel-Metal Hydride"/>
    <s v="Possible I/LMT/EV"/>
    <s v="built-in"/>
    <x v="1"/>
    <x v="0"/>
    <x v="8"/>
    <b v="1"/>
    <x v="0"/>
    <m/>
    <n v="320000"/>
    <n v="330000"/>
    <n v="5.2999999999999999E-2"/>
    <s v="unit"/>
    <x v="13"/>
    <x v="3"/>
  </r>
  <r>
    <s v="B108080330"/>
    <s v="Passenger cars, Vans, Trucks, Buses, Trailers"/>
    <s v="Electric vehicle"/>
    <s v="Nickel-Metal Hydride"/>
    <n v="0"/>
    <s v="built-in"/>
    <x v="0"/>
    <x v="0"/>
    <x v="8"/>
    <b v="1"/>
    <x v="0"/>
    <m/>
    <n v="330000"/>
    <n v="340000"/>
    <n v="5.2999999999999999E-2"/>
    <s v="unit"/>
    <x v="13"/>
    <x v="3"/>
  </r>
  <r>
    <s v="B108080335"/>
    <n v="0"/>
    <n v="0"/>
    <s v="Nickel-Metal Hydride"/>
    <s v="Possible I/LMT/EV"/>
    <s v="built-in"/>
    <x v="1"/>
    <x v="0"/>
    <x v="8"/>
    <b v="1"/>
    <x v="0"/>
    <m/>
    <n v="330000"/>
    <n v="340000"/>
    <n v="5.2999999999999999E-2"/>
    <s v="unit"/>
    <x v="13"/>
    <x v="3"/>
  </r>
  <r>
    <s v="B108080340"/>
    <s v="Passenger cars, Vans, Trucks, Buses, Trailers"/>
    <s v="Electric vehicle"/>
    <s v="Nickel-Metal Hydride"/>
    <n v="0"/>
    <s v="built-in"/>
    <x v="0"/>
    <x v="0"/>
    <x v="8"/>
    <b v="1"/>
    <x v="0"/>
    <m/>
    <n v="340000"/>
    <n v="350000"/>
    <n v="5.2999999999999999E-2"/>
    <s v="unit"/>
    <x v="13"/>
    <x v="3"/>
  </r>
  <r>
    <s v="B108080345"/>
    <n v="0"/>
    <n v="0"/>
    <s v="Nickel-Metal Hydride"/>
    <s v="Possible I/LMT/EV"/>
    <s v="built-in"/>
    <x v="1"/>
    <x v="0"/>
    <x v="8"/>
    <b v="1"/>
    <x v="0"/>
    <m/>
    <n v="340000"/>
    <n v="350000"/>
    <n v="5.2999999999999999E-2"/>
    <s v="unit"/>
    <x v="13"/>
    <x v="3"/>
  </r>
  <r>
    <s v="B108080350"/>
    <s v="Passenger cars, Vans, Trucks, Buses, Trailers"/>
    <s v="Electric vehicle"/>
    <s v="Nickel-Metal Hydride"/>
    <n v="0"/>
    <s v="built-in"/>
    <x v="0"/>
    <x v="0"/>
    <x v="8"/>
    <b v="1"/>
    <x v="0"/>
    <m/>
    <n v="350000.01"/>
    <n v="999999999"/>
    <n v="5.2999999999999999E-2"/>
    <s v="unit"/>
    <x v="13"/>
    <x v="3"/>
  </r>
  <r>
    <s v="B108080355"/>
    <n v="0"/>
    <n v="0"/>
    <s v="Nickel-Metal Hydride"/>
    <s v="Possible I/LMT/EV"/>
    <s v="built-in"/>
    <x v="1"/>
    <x v="0"/>
    <x v="8"/>
    <b v="1"/>
    <x v="0"/>
    <m/>
    <n v="350000.01"/>
    <n v="999999999"/>
    <n v="5.2999999999999999E-2"/>
    <s v="unit"/>
    <x v="13"/>
    <x v="3"/>
  </r>
  <r>
    <s v="B108222223"/>
    <s v="E-bikes &amp; Speed Pedelecs"/>
    <s v="Light means of transport"/>
    <s v="Nickel-Metal Hydride"/>
    <n v="0"/>
    <s v="built-in"/>
    <x v="5"/>
    <x v="0"/>
    <x v="8"/>
    <b v="1"/>
    <x v="0"/>
    <m/>
    <n v="1000.01"/>
    <n v="2000"/>
    <n v="5.2999999999999999E-2"/>
    <s v="unit"/>
    <x v="28"/>
    <x v="0"/>
  </r>
  <r>
    <s v="B108222224"/>
    <s v="E-bikes &amp; Speed Pedelecs"/>
    <s v="Light means of transport"/>
    <s v="Nickel-Metal Hydride"/>
    <n v="0"/>
    <s v="built-in"/>
    <x v="5"/>
    <x v="0"/>
    <x v="8"/>
    <b v="1"/>
    <x v="0"/>
    <m/>
    <n v="2000.01"/>
    <n v="8000"/>
    <n v="5.2999999999999999E-2"/>
    <s v="unit"/>
    <x v="28"/>
    <x v="0"/>
  </r>
  <r>
    <s v="B109014500"/>
    <s v=""/>
    <s v=""/>
    <s v=""/>
    <s v=""/>
    <s v="built-in"/>
    <x v="2"/>
    <x v="178"/>
    <x v="9"/>
    <b v="1"/>
    <x v="2"/>
    <m/>
    <n v="0.08"/>
    <n v="0.1"/>
    <n v="5.2999999999999999E-2"/>
    <s v="unit"/>
    <x v="17"/>
    <x v="2"/>
  </r>
  <r>
    <s v="B109014510"/>
    <s v=""/>
    <s v=""/>
    <s v=""/>
    <s v=""/>
    <s v="built-in"/>
    <x v="2"/>
    <x v="179"/>
    <x v="9"/>
    <b v="1"/>
    <x v="2"/>
    <m/>
    <n v="0.1"/>
    <n v="0.12"/>
    <n v="5.2999999999999999E-2"/>
    <s v="unit"/>
    <x v="17"/>
    <x v="2"/>
  </r>
  <r>
    <s v="B109014530"/>
    <s v=""/>
    <s v=""/>
    <s v=""/>
    <s v=""/>
    <s v="built-in"/>
    <x v="2"/>
    <x v="180"/>
    <x v="9"/>
    <b v="1"/>
    <x v="2"/>
    <m/>
    <n v="0.14000000000000001"/>
    <n v="0.18"/>
    <n v="5.2999999999999999E-2"/>
    <s v="unit"/>
    <x v="17"/>
    <x v="2"/>
  </r>
  <r>
    <s v="B109014550"/>
    <s v=""/>
    <s v=""/>
    <s v=""/>
    <s v=""/>
    <s v="built-in"/>
    <x v="2"/>
    <x v="181"/>
    <x v="9"/>
    <b v="1"/>
    <x v="2"/>
    <m/>
    <n v="0.2"/>
    <n v="0.26"/>
    <n v="5.2999999999999999E-2"/>
    <s v="unit"/>
    <x v="17"/>
    <x v="2"/>
  </r>
  <r>
    <s v="B109014560"/>
    <s v=""/>
    <s v=""/>
    <s v=""/>
    <s v=""/>
    <s v="built-in"/>
    <x v="2"/>
    <x v="182"/>
    <x v="9"/>
    <b v="1"/>
    <x v="2"/>
    <m/>
    <n v="0.28000000000000003"/>
    <n v="0.32"/>
    <n v="5.2999999999999999E-2"/>
    <s v="unit"/>
    <x v="13"/>
    <x v="3"/>
  </r>
  <r>
    <s v="B109014570"/>
    <s v=""/>
    <s v=""/>
    <s v=""/>
    <s v=""/>
    <s v="built-in"/>
    <x v="2"/>
    <x v="183"/>
    <x v="9"/>
    <b v="1"/>
    <x v="2"/>
    <m/>
    <n v="0.3"/>
    <n v="0.5"/>
    <n v="5.2999999999999999E-2"/>
    <s v="unit"/>
    <x v="17"/>
    <x v="2"/>
  </r>
  <r>
    <s v="B109015000"/>
    <s v=""/>
    <s v=""/>
    <s v=""/>
    <s v=""/>
    <s v="built-in"/>
    <x v="2"/>
    <x v="143"/>
    <x v="9"/>
    <b v="1"/>
    <x v="2"/>
    <m/>
    <n v="3.8"/>
    <n v="4.2"/>
    <n v="5.2999999999999999E-2"/>
    <s v="unit"/>
    <x v="17"/>
    <x v="2"/>
  </r>
  <r>
    <s v="B109016000"/>
    <s v=""/>
    <s v=""/>
    <s v=""/>
    <s v=""/>
    <s v="built-in"/>
    <x v="2"/>
    <x v="184"/>
    <x v="9"/>
    <b v="1"/>
    <x v="2"/>
    <m/>
    <n v="5.8"/>
    <n v="6.6"/>
    <n v="5.2999999999999999E-2"/>
    <s v="unit"/>
    <x v="17"/>
    <x v="2"/>
  </r>
  <r>
    <s v="B109035100"/>
    <s v="Other Battery"/>
    <s v="Portable"/>
    <s v="Lithium Rechargeable"/>
    <n v="0"/>
    <s v="built-in"/>
    <x v="2"/>
    <x v="0"/>
    <x v="9"/>
    <b v="1"/>
    <x v="2"/>
    <m/>
    <n v="0"/>
    <n v="10"/>
    <n v="5.7000000000000002E-2"/>
    <s v="unit"/>
    <x v="23"/>
    <x v="2"/>
  </r>
  <r>
    <s v="B109035110"/>
    <s v="Other Battery"/>
    <s v="Portable"/>
    <s v="Lithium Rechargeable"/>
    <n v="0"/>
    <s v="built-in"/>
    <x v="2"/>
    <x v="0"/>
    <x v="9"/>
    <b v="1"/>
    <x v="2"/>
    <m/>
    <n v="10"/>
    <n v="20"/>
    <n v="5.7000000000000002E-2"/>
    <s v="unit"/>
    <x v="23"/>
    <x v="2"/>
  </r>
  <r>
    <s v="B109035120"/>
    <s v="Other Battery"/>
    <s v="Portable"/>
    <s v="Lithium Rechargeable"/>
    <n v="0"/>
    <s v="built-in"/>
    <x v="2"/>
    <x v="0"/>
    <x v="9"/>
    <b v="1"/>
    <x v="2"/>
    <m/>
    <n v="20"/>
    <n v="30"/>
    <n v="5.7000000000000002E-2"/>
    <s v="unit"/>
    <x v="23"/>
    <x v="2"/>
  </r>
  <r>
    <s v="B109035130"/>
    <s v="Other Battery"/>
    <s v="Portable"/>
    <s v="Lithium Rechargeable"/>
    <n v="0"/>
    <s v="built-in"/>
    <x v="2"/>
    <x v="0"/>
    <x v="9"/>
    <b v="1"/>
    <x v="2"/>
    <m/>
    <n v="30"/>
    <n v="40"/>
    <n v="5.7000000000000002E-2"/>
    <s v="unit"/>
    <x v="23"/>
    <x v="2"/>
  </r>
  <r>
    <s v="B109035140"/>
    <s v="Other Battery"/>
    <s v="Portable"/>
    <s v="Lithium Rechargeable"/>
    <n v="0"/>
    <s v="built-in"/>
    <x v="2"/>
    <x v="0"/>
    <x v="9"/>
    <b v="1"/>
    <x v="2"/>
    <m/>
    <n v="40"/>
    <n v="50"/>
    <n v="5.7000000000000002E-2"/>
    <s v="unit"/>
    <x v="23"/>
    <x v="2"/>
  </r>
  <r>
    <s v="B109035150"/>
    <s v="Other Battery"/>
    <s v="Portable"/>
    <s v="Lithium Rechargeable"/>
    <n v="0"/>
    <s v="built-in"/>
    <x v="2"/>
    <x v="0"/>
    <x v="9"/>
    <b v="1"/>
    <x v="2"/>
    <m/>
    <n v="50"/>
    <n v="60"/>
    <n v="5.7000000000000002E-2"/>
    <s v="unit"/>
    <x v="23"/>
    <x v="2"/>
  </r>
  <r>
    <s v="B109035160"/>
    <s v="Other Battery"/>
    <s v="Portable"/>
    <s v="Lithium Rechargeable"/>
    <n v="0"/>
    <s v="built-in"/>
    <x v="2"/>
    <x v="0"/>
    <x v="9"/>
    <b v="1"/>
    <x v="2"/>
    <m/>
    <n v="60"/>
    <n v="70"/>
    <n v="5.7000000000000002E-2"/>
    <s v="unit"/>
    <x v="23"/>
    <x v="2"/>
  </r>
  <r>
    <s v="B109035170"/>
    <s v="Other Battery"/>
    <s v="Portable"/>
    <s v="Lithium Rechargeable"/>
    <n v="0"/>
    <s v="built-in"/>
    <x v="2"/>
    <x v="0"/>
    <x v="9"/>
    <b v="1"/>
    <x v="2"/>
    <m/>
    <n v="70"/>
    <n v="80"/>
    <n v="5.7000000000000002E-2"/>
    <s v="unit"/>
    <x v="23"/>
    <x v="2"/>
  </r>
  <r>
    <s v="B109035180"/>
    <s v="Other Battery"/>
    <s v="Portable"/>
    <s v="Lithium Rechargeable"/>
    <n v="0"/>
    <s v="built-in"/>
    <x v="2"/>
    <x v="0"/>
    <x v="9"/>
    <b v="1"/>
    <x v="2"/>
    <m/>
    <n v="80"/>
    <n v="90"/>
    <n v="5.7000000000000002E-2"/>
    <s v="unit"/>
    <x v="23"/>
    <x v="2"/>
  </r>
  <r>
    <s v="B109035190"/>
    <s v="Other Battery"/>
    <s v="Portable"/>
    <s v="Lithium Rechargeable"/>
    <n v="0"/>
    <s v="built-in"/>
    <x v="2"/>
    <x v="0"/>
    <x v="9"/>
    <b v="1"/>
    <x v="2"/>
    <m/>
    <n v="90"/>
    <n v="100"/>
    <n v="5.7000000000000002E-2"/>
    <s v="unit"/>
    <x v="23"/>
    <x v="2"/>
  </r>
  <r>
    <s v="B109035200"/>
    <s v="Other Battery"/>
    <s v="Portable"/>
    <s v="Lithium Rechargeable"/>
    <n v="0"/>
    <s v="built-in"/>
    <x v="2"/>
    <x v="0"/>
    <x v="9"/>
    <b v="1"/>
    <x v="2"/>
    <m/>
    <n v="100"/>
    <n v="110"/>
    <n v="5.7000000000000002E-2"/>
    <s v="unit"/>
    <x v="23"/>
    <x v="2"/>
  </r>
  <r>
    <s v="B109035210"/>
    <s v="Other Battery"/>
    <s v="Portable"/>
    <s v="Lithium Rechargeable"/>
    <n v="0"/>
    <s v="built-in"/>
    <x v="2"/>
    <x v="0"/>
    <x v="9"/>
    <b v="1"/>
    <x v="2"/>
    <m/>
    <n v="110"/>
    <n v="120"/>
    <n v="5.7000000000000002E-2"/>
    <s v="unit"/>
    <x v="23"/>
    <x v="2"/>
  </r>
  <r>
    <s v="B109035220"/>
    <s v="Other Battery"/>
    <s v="Portable"/>
    <s v="Lithium Rechargeable"/>
    <n v="0"/>
    <s v="built-in"/>
    <x v="2"/>
    <x v="0"/>
    <x v="9"/>
    <b v="1"/>
    <x v="2"/>
    <m/>
    <n v="120"/>
    <n v="130"/>
    <n v="5.7000000000000002E-2"/>
    <s v="unit"/>
    <x v="23"/>
    <x v="2"/>
  </r>
  <r>
    <s v="B109035230"/>
    <s v="Other Battery"/>
    <s v="Portable"/>
    <s v="Lithium Rechargeable"/>
    <n v="0"/>
    <s v="built-in"/>
    <x v="2"/>
    <x v="0"/>
    <x v="9"/>
    <b v="1"/>
    <x v="2"/>
    <m/>
    <n v="130"/>
    <n v="140"/>
    <n v="5.7000000000000002E-2"/>
    <s v="unit"/>
    <x v="23"/>
    <x v="2"/>
  </r>
  <r>
    <s v="B109035240"/>
    <s v="Other Battery"/>
    <s v="Portable"/>
    <s v="Lithium Rechargeable"/>
    <n v="0"/>
    <s v="built-in"/>
    <x v="2"/>
    <x v="0"/>
    <x v="9"/>
    <b v="1"/>
    <x v="2"/>
    <m/>
    <n v="140"/>
    <n v="150"/>
    <n v="5.7000000000000002E-2"/>
    <s v="unit"/>
    <x v="23"/>
    <x v="2"/>
  </r>
  <r>
    <s v="B109035250"/>
    <s v="Other Battery"/>
    <s v="Portable"/>
    <s v="Lithium Rechargeable"/>
    <n v="0"/>
    <s v="built-in"/>
    <x v="2"/>
    <x v="0"/>
    <x v="9"/>
    <b v="1"/>
    <x v="2"/>
    <m/>
    <n v="150"/>
    <n v="160"/>
    <n v="0.2"/>
    <s v="unit"/>
    <x v="23"/>
    <x v="2"/>
  </r>
  <r>
    <s v="B109035260"/>
    <s v="Other Battery"/>
    <s v="Portable"/>
    <s v="Lithium Rechargeable"/>
    <n v="0"/>
    <s v="built-in"/>
    <x v="2"/>
    <x v="0"/>
    <x v="9"/>
    <b v="1"/>
    <x v="2"/>
    <m/>
    <n v="160"/>
    <n v="170"/>
    <n v="0.2"/>
    <s v="unit"/>
    <x v="23"/>
    <x v="2"/>
  </r>
  <r>
    <s v="B109035270"/>
    <s v="Other Battery"/>
    <s v="Portable"/>
    <s v="Lithium Rechargeable"/>
    <n v="0"/>
    <s v="built-in"/>
    <x v="2"/>
    <x v="0"/>
    <x v="9"/>
    <b v="1"/>
    <x v="2"/>
    <m/>
    <n v="170"/>
    <n v="180"/>
    <n v="0.2"/>
    <s v="unit"/>
    <x v="23"/>
    <x v="2"/>
  </r>
  <r>
    <s v="B109035280"/>
    <s v="Other Battery"/>
    <s v="Portable"/>
    <s v="Lithium Rechargeable"/>
    <n v="0"/>
    <s v="built-in"/>
    <x v="2"/>
    <x v="0"/>
    <x v="9"/>
    <b v="1"/>
    <x v="2"/>
    <m/>
    <n v="180"/>
    <n v="190"/>
    <n v="0.2"/>
    <s v="unit"/>
    <x v="23"/>
    <x v="2"/>
  </r>
  <r>
    <s v="B109035290"/>
    <s v="Other Battery"/>
    <s v="Portable"/>
    <s v="Lithium Rechargeable"/>
    <n v="0"/>
    <s v="built-in"/>
    <x v="2"/>
    <x v="0"/>
    <x v="9"/>
    <b v="1"/>
    <x v="2"/>
    <m/>
    <n v="190"/>
    <n v="200"/>
    <n v="0.2"/>
    <s v="unit"/>
    <x v="23"/>
    <x v="2"/>
  </r>
  <r>
    <s v="B110020010"/>
    <s v="#CALC!"/>
    <s v="#CALC!"/>
    <s v="#CALC!"/>
    <s v="#CALC!"/>
    <s v="built-in"/>
    <x v="2"/>
    <x v="0"/>
    <x v="0"/>
    <b v="1"/>
    <x v="3"/>
    <m/>
    <n v="0"/>
    <n v="20"/>
    <n v="5.7000000000000002E-2"/>
    <s v="unit"/>
    <x v="2"/>
    <x v="2"/>
  </r>
  <r>
    <s v="B110020020"/>
    <s v="#CALC!"/>
    <s v="#CALC!"/>
    <s v="#CALC!"/>
    <s v="#CALC!"/>
    <s v="built-in"/>
    <x v="2"/>
    <x v="0"/>
    <x v="0"/>
    <b v="1"/>
    <x v="3"/>
    <m/>
    <n v="20"/>
    <n v="40"/>
    <n v="5.7000000000000002E-2"/>
    <s v="unit"/>
    <x v="2"/>
    <x v="2"/>
  </r>
  <r>
    <s v="B110020027"/>
    <s v="Other Battery"/>
    <s v="Portable"/>
    <s v="Lithium Rechargeable"/>
    <n v="0"/>
    <s v="built-in"/>
    <x v="2"/>
    <x v="0"/>
    <x v="0"/>
    <b v="1"/>
    <x v="2"/>
    <m/>
    <n v="43"/>
    <n v="47"/>
    <n v="5.7000000000000002E-2"/>
    <s v="unit"/>
    <x v="7"/>
    <x v="2"/>
  </r>
  <r>
    <s v="B110020030"/>
    <s v="#CALC!"/>
    <s v="#CALC!"/>
    <s v="#CALC!"/>
    <s v="#CALC!"/>
    <s v="built-in"/>
    <x v="2"/>
    <x v="0"/>
    <x v="0"/>
    <b v="1"/>
    <x v="3"/>
    <m/>
    <n v="40"/>
    <n v="60"/>
    <n v="5.7000000000000002E-2"/>
    <s v="unit"/>
    <x v="2"/>
    <x v="2"/>
  </r>
  <r>
    <s v="B110020040"/>
    <s v="#CALC!"/>
    <s v="#CALC!"/>
    <s v="#CALC!"/>
    <s v="#CALC!"/>
    <s v="built-in"/>
    <x v="2"/>
    <x v="0"/>
    <x v="0"/>
    <b v="1"/>
    <x v="3"/>
    <m/>
    <n v="60"/>
    <n v="80"/>
    <n v="5.7000000000000002E-2"/>
    <s v="unit"/>
    <x v="2"/>
    <x v="2"/>
  </r>
  <r>
    <s v="B110020050"/>
    <s v="#CALC!"/>
    <s v="#CALC!"/>
    <s v="#CALC!"/>
    <s v="#CALC!"/>
    <s v="built-in"/>
    <x v="2"/>
    <x v="0"/>
    <x v="0"/>
    <b v="1"/>
    <x v="3"/>
    <m/>
    <n v="80"/>
    <n v="100"/>
    <n v="5.7000000000000002E-2"/>
    <s v="unit"/>
    <x v="2"/>
    <x v="2"/>
  </r>
  <r>
    <s v="B110020060"/>
    <s v="#CALC!"/>
    <s v="#CALC!"/>
    <s v="#CALC!"/>
    <s v="#CALC!"/>
    <s v="built-in"/>
    <x v="2"/>
    <x v="0"/>
    <x v="0"/>
    <b v="1"/>
    <x v="3"/>
    <m/>
    <n v="100"/>
    <n v="110"/>
    <n v="5.7000000000000002E-2"/>
    <s v="unit"/>
    <x v="2"/>
    <x v="2"/>
  </r>
  <r>
    <s v="B110020070"/>
    <s v="#CALC!"/>
    <s v="#CALC!"/>
    <s v="#CALC!"/>
    <s v="#CALC!"/>
    <s v="built-in"/>
    <x v="2"/>
    <x v="0"/>
    <x v="0"/>
    <b v="1"/>
    <x v="3"/>
    <m/>
    <n v="110"/>
    <n v="120"/>
    <n v="5.7000000000000002E-2"/>
    <s v="unit"/>
    <x v="2"/>
    <x v="2"/>
  </r>
  <r>
    <s v="B110020080"/>
    <s v="#CALC!"/>
    <s v="#CALC!"/>
    <s v="#CALC!"/>
    <s v="#CALC!"/>
    <s v="built-in"/>
    <x v="2"/>
    <x v="0"/>
    <x v="0"/>
    <b v="1"/>
    <x v="3"/>
    <m/>
    <n v="120"/>
    <n v="130"/>
    <n v="5.7000000000000002E-2"/>
    <s v="unit"/>
    <x v="2"/>
    <x v="2"/>
  </r>
  <r>
    <s v="B110020090"/>
    <s v="#CALC!"/>
    <s v="#CALC!"/>
    <s v="#CALC!"/>
    <s v="#CALC!"/>
    <s v="built-in"/>
    <x v="2"/>
    <x v="0"/>
    <x v="0"/>
    <b v="1"/>
    <x v="3"/>
    <m/>
    <n v="130"/>
    <n v="140"/>
    <n v="5.7000000000000002E-2"/>
    <s v="unit"/>
    <x v="2"/>
    <x v="2"/>
  </r>
  <r>
    <s v="B110020100"/>
    <s v="#CALC!"/>
    <s v="#CALC!"/>
    <s v="#CALC!"/>
    <s v="#CALC!"/>
    <s v="built-in"/>
    <x v="2"/>
    <x v="0"/>
    <x v="0"/>
    <b v="1"/>
    <x v="3"/>
    <m/>
    <n v="140"/>
    <n v="150"/>
    <n v="5.7000000000000002E-2"/>
    <s v="unit"/>
    <x v="2"/>
    <x v="2"/>
  </r>
  <r>
    <s v="B110020110"/>
    <s v="#CALC!"/>
    <s v="#CALC!"/>
    <s v="#CALC!"/>
    <s v="#CALC!"/>
    <s v="built-in"/>
    <x v="2"/>
    <x v="0"/>
    <x v="0"/>
    <b v="1"/>
    <x v="3"/>
    <m/>
    <n v="150"/>
    <n v="160"/>
    <n v="0.2"/>
    <s v="unit"/>
    <x v="2"/>
    <x v="2"/>
  </r>
  <r>
    <s v="B110020120"/>
    <s v="#CALC!"/>
    <s v="#CALC!"/>
    <s v="#CALC!"/>
    <s v="#CALC!"/>
    <s v="built-in"/>
    <x v="2"/>
    <x v="0"/>
    <x v="0"/>
    <b v="1"/>
    <x v="3"/>
    <m/>
    <n v="160"/>
    <n v="170"/>
    <n v="0.2"/>
    <s v="unit"/>
    <x v="2"/>
    <x v="2"/>
  </r>
  <r>
    <s v="B110020130"/>
    <s v="#CALC!"/>
    <s v="#CALC!"/>
    <s v="#CALC!"/>
    <s v="#CALC!"/>
    <s v="built-in"/>
    <x v="2"/>
    <x v="0"/>
    <x v="0"/>
    <b v="1"/>
    <x v="3"/>
    <m/>
    <n v="170"/>
    <n v="180"/>
    <n v="0.2"/>
    <s v="unit"/>
    <x v="2"/>
    <x v="2"/>
  </r>
  <r>
    <s v="B110020140"/>
    <s v="#CALC!"/>
    <s v="#CALC!"/>
    <s v="#CALC!"/>
    <s v="#CALC!"/>
    <s v="built-in"/>
    <x v="2"/>
    <x v="0"/>
    <x v="0"/>
    <b v="1"/>
    <x v="3"/>
    <m/>
    <n v="180"/>
    <n v="190"/>
    <n v="0.2"/>
    <s v="unit"/>
    <x v="2"/>
    <x v="2"/>
  </r>
  <r>
    <s v="B110020150"/>
    <s v="#CALC!"/>
    <s v="#CALC!"/>
    <s v="#CALC!"/>
    <s v="#CALC!"/>
    <s v="built-in"/>
    <x v="2"/>
    <x v="0"/>
    <x v="0"/>
    <b v="1"/>
    <x v="3"/>
    <m/>
    <n v="190"/>
    <n v="200"/>
    <n v="0.2"/>
    <s v="unit"/>
    <x v="2"/>
    <x v="2"/>
  </r>
  <r>
    <s v="B110020910"/>
    <s v=""/>
    <s v=""/>
    <s v=""/>
    <s v=""/>
    <s v="built-in"/>
    <x v="2"/>
    <x v="185"/>
    <x v="0"/>
    <b v="1"/>
    <x v="2"/>
    <m/>
    <n v="15"/>
    <n v="20"/>
    <n v="5.7000000000000002E-2"/>
    <s v="unit"/>
    <x v="16"/>
    <x v="2"/>
  </r>
  <r>
    <s v="B110025010"/>
    <s v="Other Battery"/>
    <s v="Portable"/>
    <s v="Lithium Rechargeable"/>
    <n v="0"/>
    <s v="built-in"/>
    <x v="2"/>
    <x v="0"/>
    <x v="0"/>
    <b v="1"/>
    <x v="2"/>
    <m/>
    <n v="0"/>
    <n v="50"/>
    <n v="5.7000000000000002E-2"/>
    <s v="unit"/>
    <x v="22"/>
    <x v="2"/>
  </r>
  <r>
    <s v="B110025011"/>
    <s v="Other Battery"/>
    <s v="Portable"/>
    <s v="Lithium Rechargeable"/>
    <n v="0"/>
    <s v="built-in"/>
    <x v="2"/>
    <x v="0"/>
    <x v="0"/>
    <b v="1"/>
    <x v="2"/>
    <m/>
    <n v="43"/>
    <n v="53"/>
    <n v="5.7000000000000002E-2"/>
    <s v="unit"/>
    <x v="22"/>
    <x v="2"/>
  </r>
  <r>
    <s v="B110025020"/>
    <s v="Other Battery"/>
    <s v="Portable"/>
    <s v="Lithium Rechargeable"/>
    <n v="0"/>
    <s v="built-in"/>
    <x v="2"/>
    <x v="0"/>
    <x v="0"/>
    <b v="1"/>
    <x v="2"/>
    <m/>
    <n v="50"/>
    <n v="100"/>
    <n v="5.7000000000000002E-2"/>
    <s v="unit"/>
    <x v="22"/>
    <x v="2"/>
  </r>
  <r>
    <s v="B110025030"/>
    <s v="Other Battery"/>
    <s v="Portable"/>
    <s v="Lithium Rechargeable"/>
    <n v="0"/>
    <s v="built-in"/>
    <x v="2"/>
    <x v="0"/>
    <x v="0"/>
    <b v="1"/>
    <x v="2"/>
    <m/>
    <n v="100"/>
    <n v="120"/>
    <n v="5.7000000000000002E-2"/>
    <s v="unit"/>
    <x v="22"/>
    <x v="2"/>
  </r>
  <r>
    <s v="B110025040"/>
    <s v="Other Battery"/>
    <s v="Portable"/>
    <s v="Lithium Rechargeable"/>
    <n v="0"/>
    <s v="built-in"/>
    <x v="2"/>
    <x v="0"/>
    <x v="0"/>
    <b v="1"/>
    <x v="2"/>
    <m/>
    <n v="120"/>
    <n v="140"/>
    <n v="5.7000000000000002E-2"/>
    <s v="unit"/>
    <x v="22"/>
    <x v="2"/>
  </r>
  <r>
    <s v="B110025051"/>
    <s v="Other Battery"/>
    <s v="Portable"/>
    <s v="Lithium Rechargeable"/>
    <n v="0"/>
    <s v="built-in"/>
    <x v="2"/>
    <x v="0"/>
    <x v="0"/>
    <b v="1"/>
    <x v="2"/>
    <m/>
    <n v="140"/>
    <n v="150"/>
    <n v="5.7000000000000002E-2"/>
    <s v="unit"/>
    <x v="22"/>
    <x v="2"/>
  </r>
  <r>
    <s v="B110025052"/>
    <s v="Other Battery"/>
    <s v="Portable"/>
    <s v="Lithium Rechargeable"/>
    <n v="0"/>
    <s v="built-in"/>
    <x v="2"/>
    <x v="0"/>
    <x v="0"/>
    <b v="1"/>
    <x v="2"/>
    <m/>
    <n v="150"/>
    <n v="160"/>
    <n v="0.2"/>
    <s v="unit"/>
    <x v="22"/>
    <x v="2"/>
  </r>
  <r>
    <s v="B110025060"/>
    <s v="Other Battery"/>
    <s v="Portable"/>
    <s v="Lithium Rechargeable"/>
    <n v="0"/>
    <s v="built-in"/>
    <x v="2"/>
    <x v="0"/>
    <x v="0"/>
    <b v="1"/>
    <x v="2"/>
    <m/>
    <n v="160"/>
    <n v="180"/>
    <n v="0.2"/>
    <s v="unit"/>
    <x v="22"/>
    <x v="2"/>
  </r>
  <r>
    <s v="B110025070"/>
    <s v="Other Battery"/>
    <s v="Portable"/>
    <s v="Lithium Rechargeable"/>
    <n v="0"/>
    <s v="built-in"/>
    <x v="2"/>
    <x v="0"/>
    <x v="0"/>
    <b v="1"/>
    <x v="2"/>
    <m/>
    <n v="180"/>
    <n v="200"/>
    <n v="0.2"/>
    <s v="unit"/>
    <x v="22"/>
    <x v="2"/>
  </r>
  <r>
    <s v="B110025080"/>
    <s v="Other Battery"/>
    <s v="Portable"/>
    <s v="Lithium Rechargeable"/>
    <n v="0"/>
    <s v="built-in"/>
    <x v="2"/>
    <x v="0"/>
    <x v="0"/>
    <b v="1"/>
    <x v="2"/>
    <m/>
    <n v="200"/>
    <n v="220"/>
    <n v="0.2"/>
    <s v="unit"/>
    <x v="22"/>
    <x v="2"/>
  </r>
  <r>
    <s v="B110025090"/>
    <s v="Other Battery"/>
    <s v="Portable"/>
    <s v="Lithium Rechargeable"/>
    <n v="0"/>
    <s v="built-in"/>
    <x v="2"/>
    <x v="0"/>
    <x v="0"/>
    <b v="1"/>
    <x v="2"/>
    <m/>
    <n v="220"/>
    <n v="240"/>
    <n v="0.2"/>
    <s v="unit"/>
    <x v="22"/>
    <x v="2"/>
  </r>
  <r>
    <s v="B110025100"/>
    <s v="Other Battery"/>
    <s v="Portable"/>
    <s v="Lithium Rechargeable"/>
    <n v="0"/>
    <s v="built-in"/>
    <x v="2"/>
    <x v="0"/>
    <x v="0"/>
    <b v="1"/>
    <x v="2"/>
    <m/>
    <n v="240"/>
    <n v="260"/>
    <n v="0.2"/>
    <s v="unit"/>
    <x v="22"/>
    <x v="2"/>
  </r>
  <r>
    <s v="B110025110"/>
    <s v="Other Battery"/>
    <s v="Portable"/>
    <s v="Lithium Rechargeable"/>
    <n v="0"/>
    <s v="built-in"/>
    <x v="2"/>
    <x v="0"/>
    <x v="0"/>
    <b v="1"/>
    <x v="2"/>
    <m/>
    <n v="260"/>
    <n v="280"/>
    <n v="0.2"/>
    <s v="unit"/>
    <x v="22"/>
    <x v="2"/>
  </r>
  <r>
    <s v="B110025120"/>
    <s v="Other Battery"/>
    <s v="Portable"/>
    <s v="Lithium Rechargeable"/>
    <n v="0"/>
    <s v="built-in"/>
    <x v="2"/>
    <x v="0"/>
    <x v="0"/>
    <b v="1"/>
    <x v="2"/>
    <m/>
    <n v="280"/>
    <n v="300"/>
    <n v="0.2"/>
    <s v="unit"/>
    <x v="22"/>
    <x v="2"/>
  </r>
  <r>
    <s v="B110025130"/>
    <s v="Other Battery"/>
    <s v="Portable"/>
    <s v="Lithium Rechargeable"/>
    <n v="0"/>
    <s v="built-in"/>
    <x v="2"/>
    <x v="0"/>
    <x v="0"/>
    <b v="1"/>
    <x v="2"/>
    <m/>
    <n v="300"/>
    <n v="320"/>
    <n v="0.2"/>
    <s v="unit"/>
    <x v="22"/>
    <x v="2"/>
  </r>
  <r>
    <s v="B110025140"/>
    <s v="Other Battery"/>
    <s v="Portable"/>
    <s v="Lithium Rechargeable"/>
    <n v="0"/>
    <s v="built-in"/>
    <x v="2"/>
    <x v="0"/>
    <x v="0"/>
    <b v="1"/>
    <x v="2"/>
    <m/>
    <n v="320"/>
    <n v="340"/>
    <n v="0.2"/>
    <s v="unit"/>
    <x v="22"/>
    <x v="2"/>
  </r>
  <r>
    <s v="B110025150"/>
    <s v="Other Battery"/>
    <s v="Portable"/>
    <s v="Lithium Rechargeable"/>
    <n v="0"/>
    <s v="built-in"/>
    <x v="2"/>
    <x v="0"/>
    <x v="0"/>
    <b v="1"/>
    <x v="2"/>
    <m/>
    <n v="340"/>
    <n v="360"/>
    <n v="0.2"/>
    <s v="unit"/>
    <x v="22"/>
    <x v="2"/>
  </r>
  <r>
    <s v="B110025160"/>
    <s v="Other Battery"/>
    <s v="Portable"/>
    <s v="Lithium Rechargeable"/>
    <n v="0"/>
    <s v="built-in"/>
    <x v="2"/>
    <x v="0"/>
    <x v="0"/>
    <b v="1"/>
    <x v="2"/>
    <m/>
    <n v="360"/>
    <n v="380"/>
    <n v="0.2"/>
    <s v="unit"/>
    <x v="22"/>
    <x v="2"/>
  </r>
  <r>
    <s v="B110025170"/>
    <s v="Other Battery"/>
    <s v="Portable"/>
    <s v="Lithium Rechargeable"/>
    <n v="0"/>
    <s v="built-in"/>
    <x v="2"/>
    <x v="0"/>
    <x v="0"/>
    <b v="1"/>
    <x v="2"/>
    <m/>
    <n v="380"/>
    <n v="400"/>
    <n v="0.2"/>
    <s v="unit"/>
    <x v="22"/>
    <x v="2"/>
  </r>
  <r>
    <s v="B110035100"/>
    <s v="Other Battery"/>
    <s v="Portable"/>
    <s v="Lithium Rechargeable"/>
    <n v="0"/>
    <s v="built-in"/>
    <x v="2"/>
    <x v="0"/>
    <x v="0"/>
    <b v="1"/>
    <x v="2"/>
    <m/>
    <n v="0"/>
    <n v="10"/>
    <n v="5.7000000000000002E-2"/>
    <s v="unit"/>
    <x v="23"/>
    <x v="2"/>
  </r>
  <r>
    <s v="B110035110"/>
    <s v="Other Battery"/>
    <s v="Portable"/>
    <s v="Lithium Rechargeable"/>
    <n v="0"/>
    <s v="built-in"/>
    <x v="2"/>
    <x v="0"/>
    <x v="0"/>
    <b v="1"/>
    <x v="2"/>
    <m/>
    <n v="10"/>
    <n v="20"/>
    <n v="5.7000000000000002E-2"/>
    <s v="unit"/>
    <x v="23"/>
    <x v="2"/>
  </r>
  <r>
    <s v="B110035120"/>
    <s v="Other Battery"/>
    <s v="Portable"/>
    <s v="Lithium Rechargeable"/>
    <n v="0"/>
    <s v="built-in"/>
    <x v="2"/>
    <x v="0"/>
    <x v="0"/>
    <b v="1"/>
    <x v="2"/>
    <m/>
    <n v="20"/>
    <n v="30"/>
    <n v="5.7000000000000002E-2"/>
    <s v="unit"/>
    <x v="23"/>
    <x v="2"/>
  </r>
  <r>
    <s v="B110035130"/>
    <s v="Other Battery"/>
    <s v="Portable"/>
    <s v="Lithium Rechargeable"/>
    <n v="0"/>
    <s v="built-in"/>
    <x v="2"/>
    <x v="0"/>
    <x v="0"/>
    <b v="1"/>
    <x v="2"/>
    <m/>
    <n v="30"/>
    <n v="40"/>
    <n v="5.7000000000000002E-2"/>
    <s v="unit"/>
    <x v="23"/>
    <x v="2"/>
  </r>
  <r>
    <s v="B110035140"/>
    <s v="Other Battery"/>
    <s v="Portable"/>
    <s v="Lithium Rechargeable"/>
    <n v="0"/>
    <s v="built-in"/>
    <x v="2"/>
    <x v="0"/>
    <x v="0"/>
    <b v="1"/>
    <x v="2"/>
    <m/>
    <n v="40"/>
    <n v="50"/>
    <n v="5.7000000000000002E-2"/>
    <s v="unit"/>
    <x v="23"/>
    <x v="2"/>
  </r>
  <r>
    <s v="B110035150"/>
    <s v="Other Battery"/>
    <s v="Portable"/>
    <s v="Lithium Rechargeable"/>
    <n v="0"/>
    <s v="built-in"/>
    <x v="2"/>
    <x v="0"/>
    <x v="0"/>
    <b v="1"/>
    <x v="2"/>
    <m/>
    <n v="50"/>
    <n v="60"/>
    <n v="5.7000000000000002E-2"/>
    <s v="unit"/>
    <x v="23"/>
    <x v="2"/>
  </r>
  <r>
    <s v="B110035160"/>
    <s v="Other Battery"/>
    <s v="Portable"/>
    <s v="Lithium Rechargeable"/>
    <n v="0"/>
    <s v="built-in"/>
    <x v="2"/>
    <x v="0"/>
    <x v="0"/>
    <b v="1"/>
    <x v="2"/>
    <m/>
    <n v="60"/>
    <n v="70"/>
    <n v="5.7000000000000002E-2"/>
    <s v="unit"/>
    <x v="23"/>
    <x v="2"/>
  </r>
  <r>
    <s v="B110035170"/>
    <s v="Other Battery"/>
    <s v="Portable"/>
    <s v="Lithium Rechargeable"/>
    <n v="0"/>
    <s v="built-in"/>
    <x v="2"/>
    <x v="0"/>
    <x v="0"/>
    <b v="1"/>
    <x v="2"/>
    <m/>
    <n v="70"/>
    <n v="80"/>
    <n v="5.7000000000000002E-2"/>
    <s v="unit"/>
    <x v="23"/>
    <x v="2"/>
  </r>
  <r>
    <s v="B110035180"/>
    <s v="Other Battery"/>
    <s v="Portable"/>
    <s v="Lithium Rechargeable"/>
    <n v="0"/>
    <s v="built-in"/>
    <x v="2"/>
    <x v="0"/>
    <x v="0"/>
    <b v="1"/>
    <x v="2"/>
    <m/>
    <n v="80"/>
    <n v="90"/>
    <n v="5.7000000000000002E-2"/>
    <s v="unit"/>
    <x v="23"/>
    <x v="2"/>
  </r>
  <r>
    <s v="B110035190"/>
    <s v="Other Battery"/>
    <s v="Portable"/>
    <s v="Lithium Rechargeable"/>
    <n v="0"/>
    <s v="built-in"/>
    <x v="2"/>
    <x v="0"/>
    <x v="0"/>
    <b v="1"/>
    <x v="2"/>
    <m/>
    <n v="90"/>
    <n v="100"/>
    <n v="5.7000000000000002E-2"/>
    <s v="unit"/>
    <x v="23"/>
    <x v="2"/>
  </r>
  <r>
    <s v="B110035200"/>
    <s v="Other Battery"/>
    <s v="Portable"/>
    <s v="Lithium Rechargeable"/>
    <n v="0"/>
    <s v="built-in"/>
    <x v="2"/>
    <x v="0"/>
    <x v="0"/>
    <b v="1"/>
    <x v="2"/>
    <m/>
    <n v="100"/>
    <n v="110"/>
    <n v="5.7000000000000002E-2"/>
    <s v="unit"/>
    <x v="23"/>
    <x v="2"/>
  </r>
  <r>
    <s v="B110035210"/>
    <s v="Other Battery"/>
    <s v="Portable"/>
    <s v="Lithium Rechargeable"/>
    <n v="0"/>
    <s v="built-in"/>
    <x v="2"/>
    <x v="0"/>
    <x v="0"/>
    <b v="1"/>
    <x v="2"/>
    <m/>
    <n v="110"/>
    <n v="120"/>
    <n v="5.7000000000000002E-2"/>
    <s v="unit"/>
    <x v="23"/>
    <x v="2"/>
  </r>
  <r>
    <s v="B110035220"/>
    <s v="Other Battery"/>
    <s v="Portable"/>
    <s v="Lithium Rechargeable"/>
    <n v="0"/>
    <s v="built-in"/>
    <x v="2"/>
    <x v="0"/>
    <x v="0"/>
    <b v="1"/>
    <x v="2"/>
    <m/>
    <n v="120"/>
    <n v="130"/>
    <n v="5.7000000000000002E-2"/>
    <s v="unit"/>
    <x v="23"/>
    <x v="2"/>
  </r>
  <r>
    <s v="B110035230"/>
    <s v="Other Battery"/>
    <s v="Portable"/>
    <s v="Lithium Rechargeable"/>
    <n v="0"/>
    <s v="built-in"/>
    <x v="2"/>
    <x v="0"/>
    <x v="0"/>
    <b v="1"/>
    <x v="2"/>
    <m/>
    <n v="130"/>
    <n v="140"/>
    <n v="5.7000000000000002E-2"/>
    <s v="unit"/>
    <x v="23"/>
    <x v="2"/>
  </r>
  <r>
    <s v="B110035240"/>
    <s v="Other Battery"/>
    <s v="Portable"/>
    <s v="Lithium Rechargeable"/>
    <n v="0"/>
    <s v="built-in"/>
    <x v="2"/>
    <x v="0"/>
    <x v="0"/>
    <b v="1"/>
    <x v="2"/>
    <m/>
    <n v="140"/>
    <n v="150"/>
    <n v="5.7000000000000002E-2"/>
    <s v="unit"/>
    <x v="23"/>
    <x v="2"/>
  </r>
  <r>
    <s v="B110035250"/>
    <s v="Other Battery"/>
    <s v="Portable"/>
    <s v="Lithium Rechargeable"/>
    <n v="0"/>
    <s v="built-in"/>
    <x v="2"/>
    <x v="0"/>
    <x v="0"/>
    <b v="1"/>
    <x v="2"/>
    <m/>
    <n v="150"/>
    <n v="160"/>
    <n v="0.2"/>
    <s v="unit"/>
    <x v="23"/>
    <x v="2"/>
  </r>
  <r>
    <s v="B110035260"/>
    <s v="Other Battery"/>
    <s v="Portable"/>
    <s v="Lithium Rechargeable"/>
    <n v="0"/>
    <s v="built-in"/>
    <x v="2"/>
    <x v="0"/>
    <x v="0"/>
    <b v="1"/>
    <x v="2"/>
    <m/>
    <n v="160"/>
    <n v="170"/>
    <n v="0.2"/>
    <s v="unit"/>
    <x v="23"/>
    <x v="2"/>
  </r>
  <r>
    <s v="B110035270"/>
    <s v="Other Battery"/>
    <s v="Portable"/>
    <s v="Lithium Rechargeable"/>
    <n v="0"/>
    <s v="built-in"/>
    <x v="2"/>
    <x v="0"/>
    <x v="0"/>
    <b v="1"/>
    <x v="2"/>
    <m/>
    <n v="170"/>
    <n v="180"/>
    <n v="0.2"/>
    <s v="unit"/>
    <x v="23"/>
    <x v="2"/>
  </r>
  <r>
    <s v="B110035280"/>
    <s v="Other Battery"/>
    <s v="Portable"/>
    <s v="Lithium Rechargeable"/>
    <n v="0"/>
    <s v="built-in"/>
    <x v="2"/>
    <x v="0"/>
    <x v="0"/>
    <b v="1"/>
    <x v="2"/>
    <m/>
    <n v="180"/>
    <n v="190"/>
    <n v="0.2"/>
    <s v="unit"/>
    <x v="23"/>
    <x v="2"/>
  </r>
  <r>
    <s v="B110035290"/>
    <s v="Other Battery"/>
    <s v="Portable"/>
    <s v="Lithium Rechargeable"/>
    <n v="0"/>
    <s v="built-in"/>
    <x v="2"/>
    <x v="0"/>
    <x v="0"/>
    <b v="1"/>
    <x v="2"/>
    <m/>
    <n v="190"/>
    <n v="200"/>
    <n v="0.2"/>
    <s v="unit"/>
    <x v="23"/>
    <x v="2"/>
  </r>
  <r>
    <s v="B110040010"/>
    <s v="Other Battery"/>
    <s v="Portable"/>
    <s v="Lithium Rechargeable"/>
    <n v="0"/>
    <s v="built-in"/>
    <x v="2"/>
    <x v="0"/>
    <x v="0"/>
    <b v="1"/>
    <x v="2"/>
    <m/>
    <n v="0"/>
    <n v="100"/>
    <n v="5.7000000000000002E-2"/>
    <s v="unit"/>
    <x v="25"/>
    <x v="2"/>
  </r>
  <r>
    <s v="B110040021"/>
    <s v="Other Battery"/>
    <s v="Portable"/>
    <s v="Lithium Rechargeable"/>
    <n v="0"/>
    <s v="built-in"/>
    <x v="2"/>
    <x v="0"/>
    <x v="0"/>
    <b v="1"/>
    <x v="2"/>
    <m/>
    <n v="100"/>
    <n v="150"/>
    <n v="5.7000000000000002E-2"/>
    <s v="unit"/>
    <x v="25"/>
    <x v="2"/>
  </r>
  <r>
    <s v="B110040022"/>
    <s v="Other Battery"/>
    <s v="Portable"/>
    <s v="Lithium Rechargeable"/>
    <n v="0"/>
    <s v="built-in"/>
    <x v="2"/>
    <x v="0"/>
    <x v="0"/>
    <b v="1"/>
    <x v="2"/>
    <m/>
    <n v="150"/>
    <n v="200"/>
    <n v="0.2"/>
    <s v="unit"/>
    <x v="25"/>
    <x v="2"/>
  </r>
  <r>
    <s v="B110040030"/>
    <s v="Other Battery"/>
    <s v="Portable"/>
    <s v="Lithium Rechargeable"/>
    <n v="0"/>
    <s v="built-in"/>
    <x v="2"/>
    <x v="0"/>
    <x v="0"/>
    <b v="1"/>
    <x v="2"/>
    <m/>
    <n v="200"/>
    <n v="300"/>
    <n v="0.2"/>
    <s v="unit"/>
    <x v="25"/>
    <x v="2"/>
  </r>
  <r>
    <s v="B110040040"/>
    <s v="Other Battery"/>
    <s v="Portable"/>
    <s v="Lithium Rechargeable"/>
    <n v="0"/>
    <s v="built-in"/>
    <x v="2"/>
    <x v="0"/>
    <x v="0"/>
    <b v="1"/>
    <x v="2"/>
    <m/>
    <n v="300"/>
    <n v="400"/>
    <n v="0.2"/>
    <s v="unit"/>
    <x v="25"/>
    <x v="2"/>
  </r>
  <r>
    <s v="B110040050"/>
    <s v="Other Battery"/>
    <s v="Portable"/>
    <s v="Lithium Rechargeable"/>
    <n v="0"/>
    <s v="built-in"/>
    <x v="2"/>
    <x v="0"/>
    <x v="0"/>
    <b v="1"/>
    <x v="2"/>
    <m/>
    <n v="400"/>
    <n v="500"/>
    <n v="0.2"/>
    <s v="unit"/>
    <x v="25"/>
    <x v="2"/>
  </r>
  <r>
    <s v="B110040060"/>
    <s v="Other Battery"/>
    <s v="Portable"/>
    <s v="Lithium Rechargeable"/>
    <n v="0"/>
    <s v="built-in"/>
    <x v="2"/>
    <x v="0"/>
    <x v="0"/>
    <b v="1"/>
    <x v="2"/>
    <m/>
    <n v="500"/>
    <n v="600"/>
    <n v="0.85"/>
    <s v="unit"/>
    <x v="25"/>
    <x v="2"/>
  </r>
  <r>
    <s v="B110040070"/>
    <s v="Other Battery"/>
    <s v="Portable"/>
    <s v="Lithium Rechargeable"/>
    <n v="0"/>
    <s v="built-in"/>
    <x v="2"/>
    <x v="0"/>
    <x v="0"/>
    <b v="1"/>
    <x v="2"/>
    <m/>
    <n v="600"/>
    <n v="700"/>
    <n v="0.85"/>
    <s v="unit"/>
    <x v="25"/>
    <x v="2"/>
  </r>
  <r>
    <s v="B110040080"/>
    <s v="Other Battery"/>
    <s v="Portable"/>
    <s v="Lithium Rechargeable"/>
    <n v="0"/>
    <s v="built-in"/>
    <x v="2"/>
    <x v="0"/>
    <x v="0"/>
    <b v="1"/>
    <x v="2"/>
    <m/>
    <n v="700"/>
    <n v="800"/>
    <n v="0.85"/>
    <s v="unit"/>
    <x v="25"/>
    <x v="2"/>
  </r>
  <r>
    <s v="B110040090"/>
    <s v="Other Battery"/>
    <s v="Portable"/>
    <s v="Lithium Rechargeable"/>
    <n v="0"/>
    <s v="built-in"/>
    <x v="2"/>
    <x v="0"/>
    <x v="0"/>
    <b v="1"/>
    <x v="2"/>
    <m/>
    <n v="800"/>
    <n v="900"/>
    <n v="0.85"/>
    <s v="unit"/>
    <x v="25"/>
    <x v="2"/>
  </r>
  <r>
    <s v="B110040100"/>
    <s v="Other Battery"/>
    <s v="Portable"/>
    <s v="Lithium Rechargeable"/>
    <n v="0"/>
    <s v="built-in"/>
    <x v="2"/>
    <x v="0"/>
    <x v="0"/>
    <b v="1"/>
    <x v="2"/>
    <m/>
    <n v="900"/>
    <n v="1000"/>
    <n v="0.85"/>
    <s v="unit"/>
    <x v="25"/>
    <x v="2"/>
  </r>
  <r>
    <s v="B110040110"/>
    <s v="Other Battery"/>
    <s v="Portable"/>
    <s v="Lithium Rechargeable"/>
    <n v="0"/>
    <s v="built-in"/>
    <x v="2"/>
    <x v="0"/>
    <x v="0"/>
    <b v="1"/>
    <x v="2"/>
    <m/>
    <n v="1000"/>
    <n v="1100"/>
    <n v="0.85"/>
    <s v="unit"/>
    <x v="25"/>
    <x v="2"/>
  </r>
  <r>
    <s v="B110040120"/>
    <s v="Other Battery"/>
    <s v="Portable"/>
    <s v="Lithium Rechargeable"/>
    <n v="0"/>
    <s v="built-in"/>
    <x v="2"/>
    <x v="0"/>
    <x v="0"/>
    <b v="1"/>
    <x v="2"/>
    <m/>
    <n v="1100"/>
    <n v="1200"/>
    <n v="0.85"/>
    <s v="unit"/>
    <x v="25"/>
    <x v="2"/>
  </r>
  <r>
    <s v="B110079011"/>
    <s v="Passenger cars, Vans, Trucks, Buses, Trailers"/>
    <s v="Electric vehicle"/>
    <s v="Lithium Rechargeable"/>
    <n v="0"/>
    <s v="built-in"/>
    <x v="0"/>
    <x v="0"/>
    <x v="0"/>
    <b v="1"/>
    <x v="0"/>
    <m/>
    <n v="0"/>
    <n v="150"/>
    <n v="5.7000000000000002E-2"/>
    <s v="unit"/>
    <x v="0"/>
    <x v="0"/>
  </r>
  <r>
    <s v="B110079012"/>
    <s v="Passenger cars, Vans, Trucks, Buses, Trailers"/>
    <s v="Electric vehicle"/>
    <s v="Lithium Rechargeable"/>
    <n v="0"/>
    <s v="built-in"/>
    <x v="0"/>
    <x v="0"/>
    <x v="0"/>
    <b v="1"/>
    <x v="0"/>
    <m/>
    <n v="150"/>
    <n v="500"/>
    <n v="0.2"/>
    <s v="unit"/>
    <x v="0"/>
    <x v="0"/>
  </r>
  <r>
    <s v="B110079013"/>
    <s v="Passenger cars, Vans, Trucks, Buses, Trailers"/>
    <s v="Electric vehicle"/>
    <s v="Lithium Rechargeable"/>
    <n v="0"/>
    <s v="built-in"/>
    <x v="0"/>
    <x v="0"/>
    <x v="0"/>
    <b v="1"/>
    <x v="0"/>
    <m/>
    <n v="500"/>
    <n v="1000"/>
    <n v="0.85"/>
    <s v="unit"/>
    <x v="0"/>
    <x v="0"/>
  </r>
  <r>
    <s v="B110079016"/>
    <n v="0"/>
    <n v="0"/>
    <s v="Lithium Rechargeable"/>
    <s v="Possible I/LMT/EV"/>
    <s v="built-in"/>
    <x v="1"/>
    <x v="0"/>
    <x v="0"/>
    <b v="1"/>
    <x v="0"/>
    <m/>
    <n v="0"/>
    <n v="150"/>
    <n v="5.7000000000000002E-2"/>
    <s v="unit"/>
    <x v="1"/>
    <x v="0"/>
  </r>
  <r>
    <s v="B110079017"/>
    <n v="0"/>
    <n v="0"/>
    <s v="Lithium Rechargeable"/>
    <s v="Possible I/LMT/EV"/>
    <s v="built-in"/>
    <x v="1"/>
    <x v="0"/>
    <x v="0"/>
    <b v="1"/>
    <x v="0"/>
    <m/>
    <n v="150"/>
    <n v="500"/>
    <n v="0.2"/>
    <s v="unit"/>
    <x v="1"/>
    <x v="0"/>
  </r>
  <r>
    <s v="B110079018"/>
    <n v="0"/>
    <n v="0"/>
    <s v="Lithium Rechargeable"/>
    <s v="Possible I/LMT/EV"/>
    <s v="built-in"/>
    <x v="1"/>
    <x v="0"/>
    <x v="0"/>
    <b v="1"/>
    <x v="0"/>
    <m/>
    <n v="500"/>
    <n v="1000"/>
    <n v="0.85"/>
    <s v="unit"/>
    <x v="1"/>
    <x v="0"/>
  </r>
  <r>
    <s v="B110079020"/>
    <s v="Passenger cars, Vans, Trucks, Buses, Trailers"/>
    <s v="Electric vehicle"/>
    <s v="Lithium Rechargeable"/>
    <n v="0"/>
    <s v="built-in"/>
    <x v="0"/>
    <x v="0"/>
    <x v="0"/>
    <b v="1"/>
    <x v="0"/>
    <m/>
    <n v="1000"/>
    <n v="2000"/>
    <n v="0.85"/>
    <s v="unit"/>
    <x v="0"/>
    <x v="0"/>
  </r>
  <r>
    <s v="B110079025"/>
    <n v="0"/>
    <n v="0"/>
    <s v="Lithium Rechargeable"/>
    <s v="Possible I/LMT/EV"/>
    <s v="built-in"/>
    <x v="1"/>
    <x v="0"/>
    <x v="0"/>
    <b v="1"/>
    <x v="0"/>
    <m/>
    <n v="1000"/>
    <n v="2000"/>
    <n v="0.85"/>
    <s v="unit"/>
    <x v="1"/>
    <x v="0"/>
  </r>
  <r>
    <s v="B110079030"/>
    <s v="Passenger cars, Vans, Trucks, Buses, Trailers"/>
    <s v="Electric vehicle"/>
    <s v="Lithium Rechargeable"/>
    <n v="0"/>
    <s v="built-in"/>
    <x v="0"/>
    <x v="0"/>
    <x v="0"/>
    <b v="1"/>
    <x v="0"/>
    <m/>
    <n v="2000"/>
    <n v="3000"/>
    <n v="7"/>
    <s v="unit"/>
    <x v="0"/>
    <x v="0"/>
  </r>
  <r>
    <s v="B110079035"/>
    <n v="0"/>
    <n v="0"/>
    <s v="Lithium Rechargeable"/>
    <s v="Possible I/LMT/EV"/>
    <s v="built-in"/>
    <x v="1"/>
    <x v="0"/>
    <x v="0"/>
    <b v="1"/>
    <x v="0"/>
    <m/>
    <n v="2000"/>
    <n v="3000"/>
    <n v="7"/>
    <s v="unit"/>
    <x v="1"/>
    <x v="0"/>
  </r>
  <r>
    <s v="B110079040"/>
    <s v="Passenger cars, Vans, Trucks, Buses, Trailers"/>
    <s v="Electric vehicle"/>
    <s v="Lithium Rechargeable"/>
    <n v="0"/>
    <s v="built-in"/>
    <x v="0"/>
    <x v="0"/>
    <x v="0"/>
    <b v="1"/>
    <x v="0"/>
    <m/>
    <n v="3000"/>
    <n v="4000"/>
    <n v="7"/>
    <s v="unit"/>
    <x v="0"/>
    <x v="0"/>
  </r>
  <r>
    <s v="B110079045"/>
    <n v="0"/>
    <n v="0"/>
    <s v="Lithium Rechargeable"/>
    <s v="Possible I/LMT/EV"/>
    <s v="built-in"/>
    <x v="1"/>
    <x v="0"/>
    <x v="0"/>
    <b v="1"/>
    <x v="0"/>
    <m/>
    <n v="3000"/>
    <n v="4000"/>
    <n v="7"/>
    <s v="unit"/>
    <x v="1"/>
    <x v="0"/>
  </r>
  <r>
    <s v="B110079050"/>
    <s v="Passenger cars, Vans, Trucks, Buses, Trailers"/>
    <s v="Electric vehicle"/>
    <s v="Lithium Rechargeable"/>
    <n v="0"/>
    <s v="built-in"/>
    <x v="0"/>
    <x v="0"/>
    <x v="0"/>
    <b v="1"/>
    <x v="0"/>
    <m/>
    <n v="4000"/>
    <n v="5000"/>
    <n v="7"/>
    <s v="unit"/>
    <x v="13"/>
    <x v="3"/>
  </r>
  <r>
    <s v="B110079055"/>
    <n v="0"/>
    <n v="0"/>
    <s v="Lithium Rechargeable"/>
    <s v="Possible I/LMT/EV"/>
    <s v="built-in"/>
    <x v="1"/>
    <x v="0"/>
    <x v="0"/>
    <b v="1"/>
    <x v="0"/>
    <m/>
    <n v="4000"/>
    <n v="5000"/>
    <n v="7"/>
    <s v="unit"/>
    <x v="1"/>
    <x v="0"/>
  </r>
  <r>
    <s v="B110079060"/>
    <s v="Passenger cars, Vans, Trucks, Buses, Trailers"/>
    <s v="Electric vehicle"/>
    <s v="Lithium Rechargeable"/>
    <n v="0"/>
    <s v="built-in"/>
    <x v="0"/>
    <x v="0"/>
    <x v="0"/>
    <b v="1"/>
    <x v="0"/>
    <m/>
    <n v="5000"/>
    <n v="10000"/>
    <n v="7"/>
    <s v="unit"/>
    <x v="0"/>
    <x v="0"/>
  </r>
  <r>
    <s v="B110079065"/>
    <n v="0"/>
    <n v="0"/>
    <s v="Lithium Rechargeable"/>
    <s v="Possible I/LMT/EV"/>
    <s v="built-in"/>
    <x v="1"/>
    <x v="0"/>
    <x v="0"/>
    <b v="1"/>
    <x v="0"/>
    <m/>
    <n v="5000"/>
    <n v="10000"/>
    <n v="7"/>
    <s v="unit"/>
    <x v="1"/>
    <x v="0"/>
  </r>
  <r>
    <s v="B110080020"/>
    <s v="Passenger cars, Vans, Trucks, Buses, Trailers"/>
    <s v="Electric vehicle"/>
    <s v="Lithium Rechargeable"/>
    <n v="0"/>
    <s v="built-in"/>
    <x v="0"/>
    <x v="0"/>
    <x v="0"/>
    <b v="1"/>
    <x v="0"/>
    <m/>
    <n v="20000"/>
    <n v="25000"/>
    <n v="5.2999999999999999E-2"/>
    <s v="unit"/>
    <x v="0"/>
    <x v="0"/>
  </r>
  <r>
    <s v="B110080025"/>
    <n v="0"/>
    <n v="0"/>
    <s v="Lithium Rechargeable"/>
    <s v="Possible I/LMT/EV"/>
    <s v="built-in"/>
    <x v="1"/>
    <x v="0"/>
    <x v="0"/>
    <b v="1"/>
    <x v="0"/>
    <m/>
    <n v="20000"/>
    <n v="30000"/>
    <n v="5.2999999999999999E-2"/>
    <s v="unit"/>
    <x v="1"/>
    <x v="0"/>
  </r>
  <r>
    <s v="B110080027"/>
    <s v="Passenger cars, Vans, Trucks, Buses, Trailers"/>
    <s v="Electric vehicle"/>
    <s v="Lithium Rechargeable"/>
    <n v="0"/>
    <s v="built-in"/>
    <x v="0"/>
    <x v="0"/>
    <x v="0"/>
    <b v="1"/>
    <x v="0"/>
    <m/>
    <n v="25000"/>
    <n v="30000"/>
    <n v="5.2999999999999999E-2"/>
    <s v="unit"/>
    <x v="13"/>
    <x v="3"/>
  </r>
  <r>
    <s v="B110080030"/>
    <s v="Passenger cars, Vans, Trucks, Buses, Trailers"/>
    <s v="Electric vehicle"/>
    <s v="Lithium Rechargeable"/>
    <n v="0"/>
    <s v="built-in"/>
    <x v="0"/>
    <x v="0"/>
    <x v="0"/>
    <b v="1"/>
    <x v="0"/>
    <m/>
    <n v="30000"/>
    <n v="40000"/>
    <n v="5.2999999999999999E-2"/>
    <s v="unit"/>
    <x v="0"/>
    <x v="0"/>
  </r>
  <r>
    <s v="B110080035"/>
    <n v="0"/>
    <n v="0"/>
    <s v="Lithium Rechargeable"/>
    <s v="Possible I/LMT/EV"/>
    <s v="built-in"/>
    <x v="1"/>
    <x v="0"/>
    <x v="0"/>
    <b v="1"/>
    <x v="0"/>
    <m/>
    <n v="30000"/>
    <n v="40000"/>
    <n v="5.2999999999999999E-2"/>
    <s v="unit"/>
    <x v="1"/>
    <x v="0"/>
  </r>
  <r>
    <s v="B110080040"/>
    <s v="Passenger cars, Vans, Trucks, Buses, Trailers"/>
    <s v="Electric vehicle"/>
    <s v="Lithium Rechargeable"/>
    <n v="0"/>
    <s v="built-in"/>
    <x v="0"/>
    <x v="0"/>
    <x v="0"/>
    <b v="1"/>
    <x v="0"/>
    <m/>
    <n v="40000"/>
    <n v="50000"/>
    <n v="5.2999999999999999E-2"/>
    <s v="unit"/>
    <x v="0"/>
    <x v="0"/>
  </r>
  <r>
    <s v="B110080045"/>
    <n v="0"/>
    <n v="0"/>
    <s v="Lithium Rechargeable"/>
    <s v="Possible I/LMT/EV"/>
    <s v="built-in"/>
    <x v="1"/>
    <x v="0"/>
    <x v="0"/>
    <b v="1"/>
    <x v="0"/>
    <m/>
    <n v="40000"/>
    <n v="50000"/>
    <n v="5.2999999999999999E-2"/>
    <s v="unit"/>
    <x v="1"/>
    <x v="0"/>
  </r>
  <r>
    <s v="B110080050"/>
    <s v="Passenger cars, Vans, Trucks, Buses, Trailers"/>
    <s v="Electric vehicle"/>
    <s v="Lithium Rechargeable"/>
    <n v="0"/>
    <s v="built-in"/>
    <x v="0"/>
    <x v="0"/>
    <x v="0"/>
    <b v="1"/>
    <x v="0"/>
    <m/>
    <n v="50000"/>
    <n v="60000"/>
    <n v="5.2999999999999999E-2"/>
    <s v="unit"/>
    <x v="13"/>
    <x v="3"/>
  </r>
  <r>
    <s v="B110080055"/>
    <n v="0"/>
    <n v="0"/>
    <s v="Lithium Rechargeable"/>
    <s v="Possible I/LMT/EV"/>
    <s v="built-in"/>
    <x v="1"/>
    <x v="0"/>
    <x v="0"/>
    <b v="1"/>
    <x v="0"/>
    <m/>
    <n v="50000"/>
    <n v="60000"/>
    <n v="5.2999999999999999E-2"/>
    <s v="unit"/>
    <x v="1"/>
    <x v="0"/>
  </r>
  <r>
    <s v="B110080060"/>
    <s v="Passenger cars, Vans, Trucks, Buses, Trailers"/>
    <s v="Electric vehicle"/>
    <s v="Lithium Rechargeable"/>
    <n v="0"/>
    <s v="built-in"/>
    <x v="0"/>
    <x v="0"/>
    <x v="0"/>
    <b v="1"/>
    <x v="0"/>
    <m/>
    <n v="60000"/>
    <n v="70000"/>
    <n v="5.2999999999999999E-2"/>
    <s v="unit"/>
    <x v="0"/>
    <x v="0"/>
  </r>
  <r>
    <s v="B110080065"/>
    <n v="0"/>
    <n v="0"/>
    <s v="Lithium Rechargeable"/>
    <s v="Possible I/LMT/EV"/>
    <s v="built-in"/>
    <x v="1"/>
    <x v="0"/>
    <x v="0"/>
    <b v="1"/>
    <x v="0"/>
    <m/>
    <n v="60000"/>
    <n v="70000"/>
    <n v="5.2999999999999999E-2"/>
    <s v="unit"/>
    <x v="1"/>
    <x v="0"/>
  </r>
  <r>
    <s v="B110080070"/>
    <s v="Passenger cars, Vans, Trucks, Buses, Trailers"/>
    <s v="Electric vehicle"/>
    <s v="Lithium Rechargeable"/>
    <n v="0"/>
    <s v="built-in"/>
    <x v="0"/>
    <x v="0"/>
    <x v="0"/>
    <b v="1"/>
    <x v="0"/>
    <m/>
    <n v="70000"/>
    <n v="80000"/>
    <n v="5.2999999999999999E-2"/>
    <s v="unit"/>
    <x v="13"/>
    <x v="3"/>
  </r>
  <r>
    <s v="B110080075"/>
    <n v="0"/>
    <n v="0"/>
    <s v="Lithium Rechargeable"/>
    <s v="Possible I/LMT/EV"/>
    <s v="built-in"/>
    <x v="1"/>
    <x v="0"/>
    <x v="0"/>
    <b v="1"/>
    <x v="0"/>
    <m/>
    <n v="70000"/>
    <n v="80000"/>
    <n v="5.2999999999999999E-2"/>
    <s v="unit"/>
    <x v="13"/>
    <x v="3"/>
  </r>
  <r>
    <s v="B110080080"/>
    <s v="Passenger cars, Vans, Trucks, Buses, Trailers"/>
    <s v="Electric vehicle"/>
    <s v="Lithium Rechargeable"/>
    <n v="0"/>
    <s v="built-in"/>
    <x v="0"/>
    <x v="0"/>
    <x v="0"/>
    <b v="1"/>
    <x v="0"/>
    <m/>
    <n v="80000"/>
    <n v="90000"/>
    <n v="5.2999999999999999E-2"/>
    <s v="unit"/>
    <x v="0"/>
    <x v="0"/>
  </r>
  <r>
    <s v="B110080085"/>
    <n v="0"/>
    <n v="0"/>
    <s v="Lithium Rechargeable"/>
    <s v="Possible I/LMT/EV"/>
    <s v="built-in"/>
    <x v="1"/>
    <x v="0"/>
    <x v="0"/>
    <b v="1"/>
    <x v="0"/>
    <m/>
    <n v="80000"/>
    <n v="90000"/>
    <n v="5.2999999999999999E-2"/>
    <s v="unit"/>
    <x v="1"/>
    <x v="0"/>
  </r>
  <r>
    <s v="B110080090"/>
    <s v="Passenger cars, Vans, Trucks, Buses, Trailers"/>
    <s v="Electric vehicle"/>
    <s v="Lithium Rechargeable"/>
    <n v="0"/>
    <s v="built-in"/>
    <x v="0"/>
    <x v="0"/>
    <x v="0"/>
    <b v="1"/>
    <x v="0"/>
    <m/>
    <n v="90000"/>
    <n v="100000"/>
    <n v="5.2999999999999999E-2"/>
    <s v="unit"/>
    <x v="0"/>
    <x v="0"/>
  </r>
  <r>
    <s v="B110080095"/>
    <n v="0"/>
    <n v="0"/>
    <s v="Lithium Rechargeable"/>
    <s v="Possible I/LMT/EV"/>
    <s v="built-in"/>
    <x v="1"/>
    <x v="0"/>
    <x v="0"/>
    <b v="1"/>
    <x v="0"/>
    <m/>
    <n v="90000"/>
    <n v="100000"/>
    <n v="5.2999999999999999E-2"/>
    <s v="unit"/>
    <x v="1"/>
    <x v="0"/>
  </r>
  <r>
    <s v="B110080100"/>
    <s v="Passenger cars, Vans, Trucks, Buses, Trailers"/>
    <s v="Electric vehicle"/>
    <s v="Lithium Rechargeable"/>
    <n v="0"/>
    <s v="built-in"/>
    <x v="0"/>
    <x v="0"/>
    <x v="0"/>
    <b v="1"/>
    <x v="0"/>
    <m/>
    <n v="100000"/>
    <n v="110000"/>
    <n v="5.2999999999999999E-2"/>
    <s v="unit"/>
    <x v="0"/>
    <x v="0"/>
  </r>
  <r>
    <s v="B110080105"/>
    <n v="0"/>
    <n v="0"/>
    <s v="Lithium Rechargeable"/>
    <s v="Possible I/LMT/EV"/>
    <s v="built-in"/>
    <x v="1"/>
    <x v="0"/>
    <x v="0"/>
    <b v="1"/>
    <x v="0"/>
    <m/>
    <n v="100000"/>
    <n v="110000"/>
    <n v="5.2999999999999999E-2"/>
    <s v="unit"/>
    <x v="1"/>
    <x v="0"/>
  </r>
  <r>
    <s v="B110080110"/>
    <s v="Passenger cars, Vans, Trucks, Buses, Trailers"/>
    <s v="Electric vehicle"/>
    <s v="Lithium Rechargeable"/>
    <n v="0"/>
    <s v="built-in"/>
    <x v="0"/>
    <x v="0"/>
    <x v="0"/>
    <b v="1"/>
    <x v="0"/>
    <m/>
    <n v="110000"/>
    <n v="120000"/>
    <n v="5.2999999999999999E-2"/>
    <s v="unit"/>
    <x v="0"/>
    <x v="0"/>
  </r>
  <r>
    <s v="B110080115"/>
    <n v="0"/>
    <n v="0"/>
    <s v="Lithium Rechargeable"/>
    <s v="Possible I/LMT/EV"/>
    <s v="built-in"/>
    <x v="1"/>
    <x v="0"/>
    <x v="0"/>
    <b v="1"/>
    <x v="0"/>
    <m/>
    <n v="110000"/>
    <n v="120000"/>
    <n v="5.2999999999999999E-2"/>
    <s v="unit"/>
    <x v="1"/>
    <x v="0"/>
  </r>
  <r>
    <s v="B110080120"/>
    <s v="Passenger cars, Vans, Trucks, Buses, Trailers"/>
    <s v="Electric vehicle"/>
    <s v="Lithium Rechargeable"/>
    <n v="0"/>
    <s v="built-in"/>
    <x v="0"/>
    <x v="0"/>
    <x v="0"/>
    <b v="1"/>
    <x v="0"/>
    <m/>
    <n v="120000"/>
    <n v="130000"/>
    <n v="5.2999999999999999E-2"/>
    <s v="unit"/>
    <x v="0"/>
    <x v="0"/>
  </r>
  <r>
    <s v="B110080125"/>
    <n v="0"/>
    <n v="0"/>
    <s v="Lithium Rechargeable"/>
    <s v="Possible I/LMT/EV"/>
    <s v="built-in"/>
    <x v="1"/>
    <x v="0"/>
    <x v="0"/>
    <b v="1"/>
    <x v="0"/>
    <m/>
    <n v="120000"/>
    <n v="130000"/>
    <n v="5.2999999999999999E-2"/>
    <s v="unit"/>
    <x v="1"/>
    <x v="0"/>
  </r>
  <r>
    <s v="B110080130"/>
    <s v="Passenger cars, Vans, Trucks, Buses, Trailers"/>
    <s v="Electric vehicle"/>
    <s v="Lithium Rechargeable"/>
    <n v="0"/>
    <s v="built-in"/>
    <x v="0"/>
    <x v="0"/>
    <x v="0"/>
    <b v="1"/>
    <x v="0"/>
    <m/>
    <n v="130000"/>
    <n v="140000"/>
    <n v="5.2999999999999999E-2"/>
    <s v="unit"/>
    <x v="13"/>
    <x v="3"/>
  </r>
  <r>
    <s v="B110080135"/>
    <n v="0"/>
    <n v="0"/>
    <s v="Lithium Rechargeable"/>
    <s v="Possible I/LMT/EV"/>
    <s v="built-in"/>
    <x v="1"/>
    <x v="0"/>
    <x v="0"/>
    <b v="1"/>
    <x v="0"/>
    <m/>
    <n v="130000"/>
    <n v="140000"/>
    <n v="5.2999999999999999E-2"/>
    <s v="unit"/>
    <x v="13"/>
    <x v="3"/>
  </r>
  <r>
    <s v="B110080140"/>
    <s v="Passenger cars, Vans, Trucks, Buses, Trailers"/>
    <s v="Electric vehicle"/>
    <s v="Lithium Rechargeable"/>
    <n v="0"/>
    <s v="built-in"/>
    <x v="0"/>
    <x v="0"/>
    <x v="0"/>
    <b v="1"/>
    <x v="0"/>
    <m/>
    <n v="140000"/>
    <n v="150000"/>
    <n v="5.2999999999999999E-2"/>
    <s v="unit"/>
    <x v="13"/>
    <x v="3"/>
  </r>
  <r>
    <s v="B110080145"/>
    <n v="0"/>
    <n v="0"/>
    <s v="Lithium Rechargeable"/>
    <s v="Possible I/LMT/EV"/>
    <s v="built-in"/>
    <x v="1"/>
    <x v="0"/>
    <x v="0"/>
    <b v="1"/>
    <x v="0"/>
    <m/>
    <n v="140000"/>
    <n v="150000"/>
    <n v="5.2999999999999999E-2"/>
    <s v="unit"/>
    <x v="1"/>
    <x v="0"/>
  </r>
  <r>
    <s v="B110080150"/>
    <s v="Passenger cars, Vans, Trucks, Buses, Trailers"/>
    <s v="Electric vehicle"/>
    <s v="Lithium Rechargeable"/>
    <n v="0"/>
    <s v="built-in"/>
    <x v="0"/>
    <x v="0"/>
    <x v="0"/>
    <b v="1"/>
    <x v="0"/>
    <m/>
    <n v="150000"/>
    <n v="160000"/>
    <n v="5.2999999999999999E-2"/>
    <s v="unit"/>
    <x v="13"/>
    <x v="3"/>
  </r>
  <r>
    <s v="B110080155"/>
    <n v="0"/>
    <n v="0"/>
    <s v="Lithium Rechargeable"/>
    <s v="Possible I/LMT/EV"/>
    <s v="built-in"/>
    <x v="1"/>
    <x v="0"/>
    <x v="0"/>
    <b v="1"/>
    <x v="0"/>
    <m/>
    <n v="150000"/>
    <n v="160000"/>
    <n v="5.2999999999999999E-2"/>
    <s v="unit"/>
    <x v="13"/>
    <x v="3"/>
  </r>
  <r>
    <s v="B110080160"/>
    <s v="Passenger cars, Vans, Trucks, Buses, Trailers"/>
    <s v="Electric vehicle"/>
    <s v="Lithium Rechargeable"/>
    <n v="0"/>
    <s v="built-in"/>
    <x v="0"/>
    <x v="0"/>
    <x v="0"/>
    <b v="1"/>
    <x v="0"/>
    <m/>
    <n v="160000"/>
    <n v="170000"/>
    <n v="5.2999999999999999E-2"/>
    <s v="unit"/>
    <x v="13"/>
    <x v="3"/>
  </r>
  <r>
    <s v="B110080165"/>
    <n v="0"/>
    <n v="0"/>
    <s v="Lithium Rechargeable"/>
    <s v="Possible I/LMT/EV"/>
    <s v="built-in"/>
    <x v="1"/>
    <x v="0"/>
    <x v="0"/>
    <b v="1"/>
    <x v="0"/>
    <m/>
    <n v="160000"/>
    <n v="170000"/>
    <n v="5.2999999999999999E-2"/>
    <s v="unit"/>
    <x v="1"/>
    <x v="0"/>
  </r>
  <r>
    <s v="B110080170"/>
    <s v="Passenger cars, Vans, Trucks, Buses, Trailers"/>
    <s v="Electric vehicle"/>
    <s v="Lithium Rechargeable"/>
    <n v="0"/>
    <s v="built-in"/>
    <x v="0"/>
    <x v="0"/>
    <x v="0"/>
    <b v="1"/>
    <x v="0"/>
    <m/>
    <n v="170000"/>
    <n v="180000"/>
    <n v="5.2999999999999999E-2"/>
    <s v="unit"/>
    <x v="13"/>
    <x v="3"/>
  </r>
  <r>
    <s v="B110080175"/>
    <n v="0"/>
    <n v="0"/>
    <s v="Lithium Rechargeable"/>
    <s v="Possible I/LMT/EV"/>
    <s v="built-in"/>
    <x v="1"/>
    <x v="0"/>
    <x v="0"/>
    <b v="1"/>
    <x v="0"/>
    <m/>
    <n v="170000"/>
    <n v="180000"/>
    <n v="5.2999999999999999E-2"/>
    <s v="unit"/>
    <x v="1"/>
    <x v="0"/>
  </r>
  <r>
    <s v="B110080180"/>
    <s v="Passenger cars, Vans, Trucks, Buses, Trailers"/>
    <s v="Electric vehicle"/>
    <s v="Lithium Rechargeable"/>
    <n v="0"/>
    <s v="built-in"/>
    <x v="0"/>
    <x v="0"/>
    <x v="0"/>
    <b v="1"/>
    <x v="0"/>
    <m/>
    <n v="180000"/>
    <n v="190000"/>
    <n v="5.2999999999999999E-2"/>
    <s v="unit"/>
    <x v="13"/>
    <x v="3"/>
  </r>
  <r>
    <s v="B110080185"/>
    <n v="0"/>
    <n v="0"/>
    <s v="Lithium Rechargeable"/>
    <s v="Possible I/LMT/EV"/>
    <s v="built-in"/>
    <x v="1"/>
    <x v="0"/>
    <x v="0"/>
    <b v="1"/>
    <x v="0"/>
    <m/>
    <n v="180000"/>
    <n v="190000"/>
    <n v="5.2999999999999999E-2"/>
    <s v="unit"/>
    <x v="13"/>
    <x v="3"/>
  </r>
  <r>
    <s v="B110080190"/>
    <s v="Passenger cars, Vans, Trucks, Buses, Trailers"/>
    <s v="Electric vehicle"/>
    <s v="Lithium Rechargeable"/>
    <n v="0"/>
    <s v="built-in"/>
    <x v="0"/>
    <x v="0"/>
    <x v="0"/>
    <b v="1"/>
    <x v="0"/>
    <m/>
    <n v="190000"/>
    <n v="200000"/>
    <n v="5.2999999999999999E-2"/>
    <s v="unit"/>
    <x v="13"/>
    <x v="3"/>
  </r>
  <r>
    <s v="B110080195"/>
    <n v="0"/>
    <n v="0"/>
    <s v="Lithium Rechargeable"/>
    <s v="Possible I/LMT/EV"/>
    <s v="built-in"/>
    <x v="1"/>
    <x v="0"/>
    <x v="0"/>
    <b v="1"/>
    <x v="0"/>
    <m/>
    <n v="190000"/>
    <n v="200000"/>
    <n v="5.2999999999999999E-2"/>
    <s v="unit"/>
    <x v="1"/>
    <x v="0"/>
  </r>
  <r>
    <s v="B110080200"/>
    <s v="Passenger cars, Vans, Trucks, Buses, Trailers"/>
    <s v="Electric vehicle"/>
    <s v="Lithium Rechargeable"/>
    <n v="0"/>
    <s v="built-in"/>
    <x v="0"/>
    <x v="0"/>
    <x v="0"/>
    <b v="1"/>
    <x v="0"/>
    <m/>
    <n v="200000"/>
    <n v="210000"/>
    <n v="5.2999999999999999E-2"/>
    <s v="unit"/>
    <x v="13"/>
    <x v="3"/>
  </r>
  <r>
    <s v="B110080205"/>
    <n v="0"/>
    <n v="0"/>
    <s v="Lithium Rechargeable"/>
    <s v="Possible I/LMT/EV"/>
    <s v="built-in"/>
    <x v="1"/>
    <x v="0"/>
    <x v="0"/>
    <b v="1"/>
    <x v="0"/>
    <m/>
    <n v="200000"/>
    <n v="210000"/>
    <n v="5.2999999999999999E-2"/>
    <s v="unit"/>
    <x v="1"/>
    <x v="0"/>
  </r>
  <r>
    <s v="B110080210"/>
    <s v="Passenger cars, Vans, Trucks, Buses, Trailers"/>
    <s v="Electric vehicle"/>
    <s v="Lithium Rechargeable"/>
    <n v="0"/>
    <s v="built-in"/>
    <x v="0"/>
    <x v="0"/>
    <x v="0"/>
    <b v="1"/>
    <x v="0"/>
    <m/>
    <n v="210000"/>
    <n v="220000"/>
    <n v="5.2999999999999999E-2"/>
    <s v="unit"/>
    <x v="0"/>
    <x v="0"/>
  </r>
  <r>
    <s v="B110080215"/>
    <n v="0"/>
    <n v="0"/>
    <s v="Lithium Rechargeable"/>
    <s v="Possible I/LMT/EV"/>
    <s v="built-in"/>
    <x v="1"/>
    <x v="0"/>
    <x v="0"/>
    <b v="1"/>
    <x v="0"/>
    <m/>
    <n v="210000"/>
    <n v="220000"/>
    <n v="5.2999999999999999E-2"/>
    <s v="unit"/>
    <x v="13"/>
    <x v="3"/>
  </r>
  <r>
    <s v="B110080220"/>
    <s v="Passenger cars, Vans, Trucks, Buses, Trailers"/>
    <s v="Electric vehicle"/>
    <s v="Lithium Rechargeable"/>
    <n v="0"/>
    <s v="built-in"/>
    <x v="0"/>
    <x v="0"/>
    <x v="0"/>
    <b v="1"/>
    <x v="0"/>
    <m/>
    <n v="220000"/>
    <n v="230000"/>
    <n v="5.2999999999999999E-2"/>
    <s v="unit"/>
    <x v="0"/>
    <x v="0"/>
  </r>
  <r>
    <s v="B110080225"/>
    <n v="0"/>
    <n v="0"/>
    <s v="Lithium Rechargeable"/>
    <s v="Possible I/LMT/EV"/>
    <s v="built-in"/>
    <x v="1"/>
    <x v="0"/>
    <x v="0"/>
    <b v="1"/>
    <x v="0"/>
    <m/>
    <n v="220000"/>
    <n v="230000"/>
    <n v="5.2999999999999999E-2"/>
    <s v="unit"/>
    <x v="1"/>
    <x v="0"/>
  </r>
  <r>
    <s v="B110080230"/>
    <s v="Passenger cars, Vans, Trucks, Buses, Trailers"/>
    <s v="Electric vehicle"/>
    <s v="Lithium Rechargeable"/>
    <n v="0"/>
    <s v="built-in"/>
    <x v="0"/>
    <x v="0"/>
    <x v="0"/>
    <b v="1"/>
    <x v="0"/>
    <m/>
    <n v="230000"/>
    <n v="240000"/>
    <n v="5.2999999999999999E-2"/>
    <s v="unit"/>
    <x v="0"/>
    <x v="0"/>
  </r>
  <r>
    <s v="B110080235"/>
    <n v="0"/>
    <n v="0"/>
    <s v="Lithium Rechargeable"/>
    <s v="Possible I/LMT/EV"/>
    <s v="built-in"/>
    <x v="1"/>
    <x v="0"/>
    <x v="0"/>
    <b v="1"/>
    <x v="0"/>
    <m/>
    <n v="230000"/>
    <n v="240000"/>
    <n v="5.2999999999999999E-2"/>
    <s v="unit"/>
    <x v="13"/>
    <x v="3"/>
  </r>
  <r>
    <s v="B110080240"/>
    <s v="Passenger cars, Vans, Trucks, Buses, Trailers"/>
    <s v="Electric vehicle"/>
    <s v="Lithium Rechargeable"/>
    <n v="0"/>
    <s v="built-in"/>
    <x v="0"/>
    <x v="0"/>
    <x v="0"/>
    <b v="1"/>
    <x v="0"/>
    <m/>
    <n v="240000"/>
    <n v="250000"/>
    <n v="5.2999999999999999E-2"/>
    <s v="unit"/>
    <x v="13"/>
    <x v="3"/>
  </r>
  <r>
    <s v="B110080245"/>
    <n v="0"/>
    <n v="0"/>
    <s v="Lithium Rechargeable"/>
    <s v="Possible I/LMT/EV"/>
    <s v="built-in"/>
    <x v="1"/>
    <x v="0"/>
    <x v="0"/>
    <b v="1"/>
    <x v="0"/>
    <m/>
    <n v="240000"/>
    <n v="250000"/>
    <n v="5.2999999999999999E-2"/>
    <s v="unit"/>
    <x v="1"/>
    <x v="0"/>
  </r>
  <r>
    <s v="B110080250"/>
    <s v="Passenger cars, Vans, Trucks, Buses, Trailers"/>
    <s v="Electric vehicle"/>
    <s v="Lithium Rechargeable"/>
    <n v="0"/>
    <s v="built-in"/>
    <x v="0"/>
    <x v="0"/>
    <x v="0"/>
    <b v="1"/>
    <x v="0"/>
    <m/>
    <n v="250000"/>
    <n v="260000"/>
    <n v="5.2999999999999999E-2"/>
    <s v="unit"/>
    <x v="0"/>
    <x v="0"/>
  </r>
  <r>
    <s v="B110080255"/>
    <n v="0"/>
    <n v="0"/>
    <s v="Lithium Rechargeable"/>
    <s v="Possible I/LMT/EV"/>
    <s v="built-in"/>
    <x v="1"/>
    <x v="0"/>
    <x v="0"/>
    <b v="1"/>
    <x v="0"/>
    <m/>
    <n v="250000"/>
    <n v="260000"/>
    <n v="5.2999999999999999E-2"/>
    <s v="unit"/>
    <x v="13"/>
    <x v="3"/>
  </r>
  <r>
    <s v="B110080260"/>
    <s v="Passenger cars, Vans, Trucks, Buses, Trailers"/>
    <s v="Electric vehicle"/>
    <s v="Lithium Rechargeable"/>
    <n v="0"/>
    <s v="built-in"/>
    <x v="0"/>
    <x v="0"/>
    <x v="0"/>
    <b v="1"/>
    <x v="0"/>
    <m/>
    <n v="260000"/>
    <n v="270000"/>
    <n v="5.2999999999999999E-2"/>
    <s v="unit"/>
    <x v="13"/>
    <x v="3"/>
  </r>
  <r>
    <s v="B110080265"/>
    <n v="0"/>
    <n v="0"/>
    <s v="Lithium Rechargeable"/>
    <s v="Possible I/LMT/EV"/>
    <s v="built-in"/>
    <x v="1"/>
    <x v="0"/>
    <x v="0"/>
    <b v="1"/>
    <x v="0"/>
    <m/>
    <n v="260000"/>
    <n v="270000"/>
    <n v="5.2999999999999999E-2"/>
    <s v="unit"/>
    <x v="13"/>
    <x v="3"/>
  </r>
  <r>
    <s v="B110080270"/>
    <s v="Passenger cars, Vans, Trucks, Buses, Trailers"/>
    <s v="Electric vehicle"/>
    <s v="Lithium Rechargeable"/>
    <n v="0"/>
    <s v="built-in"/>
    <x v="0"/>
    <x v="0"/>
    <x v="0"/>
    <b v="1"/>
    <x v="0"/>
    <m/>
    <n v="270000"/>
    <n v="280000"/>
    <n v="5.2999999999999999E-2"/>
    <s v="unit"/>
    <x v="13"/>
    <x v="3"/>
  </r>
  <r>
    <s v="B110080275"/>
    <n v="0"/>
    <n v="0"/>
    <s v="Lithium Rechargeable"/>
    <s v="Possible I/LMT/EV"/>
    <s v="built-in"/>
    <x v="1"/>
    <x v="0"/>
    <x v="0"/>
    <b v="1"/>
    <x v="0"/>
    <m/>
    <n v="270000"/>
    <n v="280000"/>
    <n v="5.2999999999999999E-2"/>
    <s v="unit"/>
    <x v="1"/>
    <x v="0"/>
  </r>
  <r>
    <s v="B110080280"/>
    <s v="Passenger cars, Vans, Trucks, Buses, Trailers"/>
    <s v="Electric vehicle"/>
    <s v="Lithium Rechargeable"/>
    <n v="0"/>
    <s v="built-in"/>
    <x v="0"/>
    <x v="0"/>
    <x v="0"/>
    <b v="1"/>
    <x v="0"/>
    <m/>
    <n v="280000"/>
    <n v="290000"/>
    <n v="5.2999999999999999E-2"/>
    <s v="unit"/>
    <x v="13"/>
    <x v="3"/>
  </r>
  <r>
    <s v="B110080285"/>
    <n v="0"/>
    <n v="0"/>
    <s v="Lithium Rechargeable"/>
    <s v="Possible I/LMT/EV"/>
    <s v="built-in"/>
    <x v="1"/>
    <x v="0"/>
    <x v="0"/>
    <b v="1"/>
    <x v="0"/>
    <m/>
    <n v="280000"/>
    <n v="290000"/>
    <n v="5.2999999999999999E-2"/>
    <s v="unit"/>
    <x v="1"/>
    <x v="0"/>
  </r>
  <r>
    <s v="B110080290"/>
    <s v="Passenger cars, Vans, Trucks, Buses, Trailers"/>
    <s v="Electric vehicle"/>
    <s v="Lithium Rechargeable"/>
    <n v="0"/>
    <s v="built-in"/>
    <x v="0"/>
    <x v="0"/>
    <x v="0"/>
    <b v="1"/>
    <x v="0"/>
    <m/>
    <n v="290000"/>
    <n v="300000"/>
    <n v="5.2999999999999999E-2"/>
    <s v="unit"/>
    <x v="13"/>
    <x v="3"/>
  </r>
  <r>
    <s v="B110080295"/>
    <n v="0"/>
    <n v="0"/>
    <s v="Lithium Rechargeable"/>
    <s v="Possible I/LMT/EV"/>
    <s v="built-in"/>
    <x v="1"/>
    <x v="0"/>
    <x v="0"/>
    <b v="1"/>
    <x v="0"/>
    <m/>
    <n v="290000"/>
    <n v="300000"/>
    <n v="5.2999999999999999E-2"/>
    <s v="unit"/>
    <x v="13"/>
    <x v="3"/>
  </r>
  <r>
    <s v="B110080300"/>
    <s v="Passenger cars, Vans, Trucks, Buses, Trailers"/>
    <s v="Electric vehicle"/>
    <s v="Lithium Rechargeable"/>
    <n v="0"/>
    <s v="built-in"/>
    <x v="0"/>
    <x v="0"/>
    <x v="0"/>
    <b v="1"/>
    <x v="0"/>
    <m/>
    <n v="300000"/>
    <n v="310000"/>
    <n v="5.2999999999999999E-2"/>
    <s v="unit"/>
    <x v="13"/>
    <x v="3"/>
  </r>
  <r>
    <s v="B110080305"/>
    <n v="0"/>
    <n v="0"/>
    <s v="Lithium Rechargeable"/>
    <s v="Possible I/LMT/EV"/>
    <s v="built-in"/>
    <x v="1"/>
    <x v="0"/>
    <x v="0"/>
    <b v="1"/>
    <x v="0"/>
    <m/>
    <n v="300000"/>
    <n v="310000"/>
    <n v="5.2999999999999999E-2"/>
    <s v="unit"/>
    <x v="13"/>
    <x v="3"/>
  </r>
  <r>
    <s v="B110080310"/>
    <s v="Passenger cars, Vans, Trucks, Buses, Trailers"/>
    <s v="Electric vehicle"/>
    <s v="Lithium Rechargeable"/>
    <n v="0"/>
    <s v="built-in"/>
    <x v="0"/>
    <x v="0"/>
    <x v="0"/>
    <b v="1"/>
    <x v="0"/>
    <m/>
    <n v="310000"/>
    <n v="320000"/>
    <n v="5.2999999999999999E-2"/>
    <s v="unit"/>
    <x v="13"/>
    <x v="3"/>
  </r>
  <r>
    <s v="B110080315"/>
    <n v="0"/>
    <n v="0"/>
    <s v="Lithium Rechargeable"/>
    <s v="Possible I/LMT/EV"/>
    <s v="built-in"/>
    <x v="1"/>
    <x v="0"/>
    <x v="0"/>
    <b v="1"/>
    <x v="0"/>
    <m/>
    <n v="310000"/>
    <n v="320000"/>
    <n v="5.2999999999999999E-2"/>
    <s v="unit"/>
    <x v="1"/>
    <x v="0"/>
  </r>
  <r>
    <s v="B110080320"/>
    <s v="Passenger cars, Vans, Trucks, Buses, Trailers"/>
    <s v="Electric vehicle"/>
    <s v="Lithium Rechargeable"/>
    <n v="0"/>
    <s v="built-in"/>
    <x v="0"/>
    <x v="0"/>
    <x v="0"/>
    <b v="1"/>
    <x v="0"/>
    <m/>
    <n v="320000"/>
    <n v="330000"/>
    <n v="5.2999999999999999E-2"/>
    <s v="unit"/>
    <x v="13"/>
    <x v="3"/>
  </r>
  <r>
    <s v="B110080325"/>
    <n v="0"/>
    <n v="0"/>
    <s v="Lithium Rechargeable"/>
    <s v="Possible I/LMT/EV"/>
    <s v="built-in"/>
    <x v="1"/>
    <x v="0"/>
    <x v="0"/>
    <b v="1"/>
    <x v="0"/>
    <m/>
    <n v="320000"/>
    <n v="330000"/>
    <n v="5.2999999999999999E-2"/>
    <s v="unit"/>
    <x v="13"/>
    <x v="3"/>
  </r>
  <r>
    <s v="B110080330"/>
    <s v="Passenger cars, Vans, Trucks, Buses, Trailers"/>
    <s v="Electric vehicle"/>
    <s v="Lithium Rechargeable"/>
    <n v="0"/>
    <s v="built-in"/>
    <x v="0"/>
    <x v="0"/>
    <x v="0"/>
    <b v="1"/>
    <x v="0"/>
    <m/>
    <n v="330000"/>
    <n v="340000"/>
    <n v="5.2999999999999999E-2"/>
    <s v="unit"/>
    <x v="13"/>
    <x v="3"/>
  </r>
  <r>
    <s v="B110080335"/>
    <n v="0"/>
    <n v="0"/>
    <s v="Lithium Rechargeable"/>
    <s v="Possible I/LMT/EV"/>
    <s v="built-in"/>
    <x v="1"/>
    <x v="0"/>
    <x v="0"/>
    <b v="1"/>
    <x v="0"/>
    <m/>
    <n v="330000"/>
    <n v="340000"/>
    <n v="5.2999999999999999E-2"/>
    <s v="unit"/>
    <x v="13"/>
    <x v="3"/>
  </r>
  <r>
    <s v="B110080340"/>
    <s v="Passenger cars, Vans, Trucks, Buses, Trailers"/>
    <s v="Electric vehicle"/>
    <s v="Lithium Rechargeable"/>
    <n v="0"/>
    <s v="built-in"/>
    <x v="0"/>
    <x v="0"/>
    <x v="0"/>
    <b v="1"/>
    <x v="0"/>
    <m/>
    <n v="340000"/>
    <n v="350000"/>
    <n v="5.2999999999999999E-2"/>
    <s v="unit"/>
    <x v="0"/>
    <x v="0"/>
  </r>
  <r>
    <s v="B110080345"/>
    <n v="0"/>
    <n v="0"/>
    <s v="Lithium Rechargeable"/>
    <s v="Possible I/LMT/EV"/>
    <s v="built-in"/>
    <x v="1"/>
    <x v="0"/>
    <x v="0"/>
    <b v="1"/>
    <x v="0"/>
    <m/>
    <n v="340000"/>
    <n v="350000"/>
    <n v="5.2999999999999999E-2"/>
    <s v="unit"/>
    <x v="13"/>
    <x v="3"/>
  </r>
  <r>
    <s v="B110080350"/>
    <s v="Passenger cars, Vans, Trucks, Buses, Trailers"/>
    <s v="Electric vehicle"/>
    <s v="Lithium Rechargeable"/>
    <n v="0"/>
    <s v="built-in"/>
    <x v="0"/>
    <x v="0"/>
    <x v="0"/>
    <b v="1"/>
    <x v="0"/>
    <m/>
    <n v="350000"/>
    <n v="360000"/>
    <n v="5.2999999999999999E-2"/>
    <s v="unit"/>
    <x v="13"/>
    <x v="3"/>
  </r>
  <r>
    <s v="B110080360"/>
    <s v="Passenger cars, Vans, Trucks, Buses, Trailers"/>
    <s v="Electric vehicle"/>
    <s v="Lithium Rechargeable"/>
    <n v="0"/>
    <s v="built-in"/>
    <x v="0"/>
    <x v="0"/>
    <x v="0"/>
    <b v="1"/>
    <x v="0"/>
    <m/>
    <n v="360000"/>
    <n v="370000"/>
    <n v="5.2999999999999999E-2"/>
    <s v="unit"/>
    <x v="13"/>
    <x v="3"/>
  </r>
  <r>
    <s v="B110080370"/>
    <s v="Passenger cars, Vans, Trucks, Buses, Trailers"/>
    <s v="Electric vehicle"/>
    <s v="Lithium Rechargeable"/>
    <n v="0"/>
    <s v="built-in"/>
    <x v="0"/>
    <x v="0"/>
    <x v="0"/>
    <b v="1"/>
    <x v="0"/>
    <m/>
    <n v="370000"/>
    <n v="380000"/>
    <n v="5.2999999999999999E-2"/>
    <s v="unit"/>
    <x v="13"/>
    <x v="3"/>
  </r>
  <r>
    <s v="B110080380"/>
    <s v="Passenger cars, Vans, Trucks, Buses, Trailers"/>
    <s v="Electric vehicle"/>
    <s v="Lithium Rechargeable"/>
    <n v="0"/>
    <s v="built-in"/>
    <x v="0"/>
    <x v="0"/>
    <x v="0"/>
    <b v="1"/>
    <x v="0"/>
    <m/>
    <n v="380000"/>
    <n v="390000"/>
    <n v="5.2999999999999999E-2"/>
    <s v="unit"/>
    <x v="13"/>
    <x v="3"/>
  </r>
  <r>
    <s v="B110080390"/>
    <s v="Passenger cars, Vans, Trucks, Buses, Trailers"/>
    <s v="Electric vehicle"/>
    <s v="Lithium Rechargeable"/>
    <n v="0"/>
    <s v="built-in"/>
    <x v="0"/>
    <x v="0"/>
    <x v="0"/>
    <b v="1"/>
    <x v="0"/>
    <m/>
    <n v="390000"/>
    <n v="400000"/>
    <n v="5.2999999999999999E-2"/>
    <s v="unit"/>
    <x v="13"/>
    <x v="3"/>
  </r>
  <r>
    <s v="B110080400"/>
    <s v="Passenger cars, Vans, Trucks, Buses, Trailers"/>
    <s v="Electric vehicle"/>
    <s v="Lithium Rechargeable"/>
    <n v="0"/>
    <s v="built-in"/>
    <x v="0"/>
    <x v="0"/>
    <x v="0"/>
    <b v="1"/>
    <x v="0"/>
    <m/>
    <n v="400000"/>
    <n v="410000"/>
    <n v="5.2999999999999999E-2"/>
    <s v="unit"/>
    <x v="13"/>
    <x v="3"/>
  </r>
  <r>
    <s v="B110080410"/>
    <s v="Passenger cars, Vans, Trucks, Buses, Trailers"/>
    <s v="Electric vehicle"/>
    <s v="Lithium Rechargeable"/>
    <n v="0"/>
    <s v="built-in"/>
    <x v="0"/>
    <x v="0"/>
    <x v="0"/>
    <b v="1"/>
    <x v="0"/>
    <m/>
    <n v="410000"/>
    <n v="420000"/>
    <n v="5.2999999999999999E-2"/>
    <s v="unit"/>
    <x v="13"/>
    <x v="3"/>
  </r>
  <r>
    <s v="B110080420"/>
    <s v="Passenger cars, Vans, Trucks, Buses, Trailers"/>
    <s v="Electric vehicle"/>
    <s v="Lithium Rechargeable"/>
    <n v="0"/>
    <s v="built-in"/>
    <x v="0"/>
    <x v="0"/>
    <x v="0"/>
    <b v="1"/>
    <x v="0"/>
    <m/>
    <n v="420000"/>
    <n v="430000"/>
    <n v="5.2999999999999999E-2"/>
    <s v="unit"/>
    <x v="13"/>
    <x v="3"/>
  </r>
  <r>
    <s v="B110080430"/>
    <s v="Passenger cars, Vans, Trucks, Buses, Trailers"/>
    <s v="Electric vehicle"/>
    <s v="Lithium Rechargeable"/>
    <n v="0"/>
    <s v="built-in"/>
    <x v="0"/>
    <x v="0"/>
    <x v="0"/>
    <b v="1"/>
    <x v="0"/>
    <m/>
    <n v="430000"/>
    <n v="440000"/>
    <n v="5.2999999999999999E-2"/>
    <s v="unit"/>
    <x v="13"/>
    <x v="3"/>
  </r>
  <r>
    <s v="B110080440"/>
    <s v="Passenger cars, Vans, Trucks, Buses, Trailers"/>
    <s v="Electric vehicle"/>
    <s v="Lithium Rechargeable"/>
    <n v="0"/>
    <s v="built-in"/>
    <x v="0"/>
    <x v="0"/>
    <x v="0"/>
    <b v="1"/>
    <x v="0"/>
    <m/>
    <n v="440000"/>
    <n v="450000"/>
    <n v="5.2999999999999999E-2"/>
    <s v="unit"/>
    <x v="13"/>
    <x v="3"/>
  </r>
  <r>
    <s v="B110080450"/>
    <s v="Passenger cars, Vans, Trucks, Buses, Trailers"/>
    <s v="Electric vehicle"/>
    <s v="Lithium Rechargeable"/>
    <n v="0"/>
    <s v="built-in"/>
    <x v="0"/>
    <x v="0"/>
    <x v="0"/>
    <b v="1"/>
    <x v="0"/>
    <m/>
    <n v="450000"/>
    <n v="460000"/>
    <n v="5.2999999999999999E-2"/>
    <s v="unit"/>
    <x v="13"/>
    <x v="3"/>
  </r>
  <r>
    <s v="B110080460"/>
    <s v="Passenger cars, Vans, Trucks, Buses, Trailers"/>
    <s v="Electric vehicle"/>
    <s v="Lithium Rechargeable"/>
    <n v="0"/>
    <s v="built-in"/>
    <x v="0"/>
    <x v="0"/>
    <x v="0"/>
    <b v="1"/>
    <x v="0"/>
    <m/>
    <n v="460000"/>
    <n v="470000"/>
    <n v="5.2999999999999999E-2"/>
    <s v="unit"/>
    <x v="13"/>
    <x v="3"/>
  </r>
  <r>
    <s v="B110080470"/>
    <s v="Passenger cars, Vans, Trucks, Buses, Trailers"/>
    <s v="Electric vehicle"/>
    <s v="Lithium Rechargeable"/>
    <n v="0"/>
    <s v="built-in"/>
    <x v="0"/>
    <x v="0"/>
    <x v="0"/>
    <b v="1"/>
    <x v="0"/>
    <m/>
    <n v="470000"/>
    <n v="480000"/>
    <n v="5.2999999999999999E-2"/>
    <s v="unit"/>
    <x v="13"/>
    <x v="3"/>
  </r>
  <r>
    <s v="B110080480"/>
    <s v="Passenger cars, Vans, Trucks, Buses, Trailers"/>
    <s v="Electric vehicle"/>
    <s v="Lithium Rechargeable"/>
    <n v="0"/>
    <s v="built-in"/>
    <x v="0"/>
    <x v="0"/>
    <x v="0"/>
    <b v="1"/>
    <x v="0"/>
    <m/>
    <n v="480000"/>
    <n v="490000"/>
    <n v="5.2999999999999999E-2"/>
    <s v="unit"/>
    <x v="13"/>
    <x v="3"/>
  </r>
  <r>
    <s v="B110080490"/>
    <s v="Passenger cars, Vans, Trucks, Buses, Trailers"/>
    <s v="Electric vehicle"/>
    <s v="Lithium Rechargeable"/>
    <n v="0"/>
    <s v="built-in"/>
    <x v="0"/>
    <x v="0"/>
    <x v="0"/>
    <b v="1"/>
    <x v="0"/>
    <m/>
    <n v="490000"/>
    <n v="500000"/>
    <n v="5.2999999999999999E-2"/>
    <s v="unit"/>
    <x v="13"/>
    <x v="3"/>
  </r>
  <r>
    <s v="B110080500"/>
    <s v="Passenger cars, Vans, Trucks, Buses, Trailers"/>
    <s v="Electric vehicle"/>
    <s v="Lithium Rechargeable"/>
    <n v="0"/>
    <s v="built-in"/>
    <x v="0"/>
    <x v="0"/>
    <x v="0"/>
    <b v="1"/>
    <x v="0"/>
    <m/>
    <n v="500000"/>
    <n v="510000"/>
    <n v="5.2999999999999999E-2"/>
    <s v="unit"/>
    <x v="13"/>
    <x v="3"/>
  </r>
  <r>
    <s v="B110080510"/>
    <s v="Passenger cars, Vans, Trucks, Buses, Trailers"/>
    <s v="Electric vehicle"/>
    <s v="Lithium Rechargeable"/>
    <n v="0"/>
    <s v="built-in"/>
    <x v="0"/>
    <x v="0"/>
    <x v="0"/>
    <b v="1"/>
    <x v="0"/>
    <m/>
    <n v="510000"/>
    <n v="520000"/>
    <n v="5.2999999999999999E-2"/>
    <s v="unit"/>
    <x v="0"/>
    <x v="0"/>
  </r>
  <r>
    <s v="B110080520"/>
    <s v="Passenger cars, Vans, Trucks, Buses, Trailers"/>
    <s v="Electric vehicle"/>
    <s v="Lithium Rechargeable"/>
    <n v="0"/>
    <s v="built-in"/>
    <x v="0"/>
    <x v="0"/>
    <x v="0"/>
    <b v="1"/>
    <x v="0"/>
    <m/>
    <n v="520000"/>
    <n v="530000"/>
    <n v="5.2999999999999999E-2"/>
    <s v="unit"/>
    <x v="13"/>
    <x v="3"/>
  </r>
  <r>
    <s v="B110080530"/>
    <s v="Passenger cars, Vans, Trucks, Buses, Trailers"/>
    <s v="Electric vehicle"/>
    <s v="Lithium Rechargeable"/>
    <n v="0"/>
    <s v="built-in"/>
    <x v="0"/>
    <x v="0"/>
    <x v="0"/>
    <b v="1"/>
    <x v="0"/>
    <m/>
    <n v="530000"/>
    <n v="540000"/>
    <n v="5.2999999999999999E-2"/>
    <s v="unit"/>
    <x v="13"/>
    <x v="3"/>
  </r>
  <r>
    <s v="B110080540"/>
    <s v="Passenger cars, Vans, Trucks, Buses, Trailers"/>
    <s v="Electric vehicle"/>
    <s v="Lithium Rechargeable"/>
    <n v="0"/>
    <s v="built-in"/>
    <x v="0"/>
    <x v="0"/>
    <x v="0"/>
    <b v="1"/>
    <x v="0"/>
    <m/>
    <n v="540000"/>
    <n v="550000"/>
    <n v="5.2999999999999999E-2"/>
    <s v="unit"/>
    <x v="0"/>
    <x v="0"/>
  </r>
  <r>
    <s v="B110080550"/>
    <s v="Passenger cars, Vans, Trucks, Buses, Trailers"/>
    <s v="Electric vehicle"/>
    <s v="Lithium Rechargeable"/>
    <n v="0"/>
    <s v="built-in"/>
    <x v="0"/>
    <x v="0"/>
    <x v="0"/>
    <b v="1"/>
    <x v="0"/>
    <m/>
    <n v="550000"/>
    <n v="560000"/>
    <n v="5.2999999999999999E-2"/>
    <s v="unit"/>
    <x v="0"/>
    <x v="0"/>
  </r>
  <r>
    <s v="B110080560"/>
    <s v="Passenger cars, Vans, Trucks, Buses, Trailers"/>
    <s v="Electric vehicle"/>
    <s v="Lithium Rechargeable"/>
    <n v="0"/>
    <s v="built-in"/>
    <x v="0"/>
    <x v="0"/>
    <x v="0"/>
    <b v="1"/>
    <x v="0"/>
    <m/>
    <n v="560000"/>
    <n v="570000"/>
    <n v="5.2999999999999999E-2"/>
    <s v="unit"/>
    <x v="13"/>
    <x v="3"/>
  </r>
  <r>
    <s v="B110080570"/>
    <s v="Passenger cars, Vans, Trucks, Buses, Trailers"/>
    <s v="Electric vehicle"/>
    <s v="Lithium Rechargeable"/>
    <n v="0"/>
    <s v="built-in"/>
    <x v="0"/>
    <x v="0"/>
    <x v="0"/>
    <b v="1"/>
    <x v="0"/>
    <m/>
    <n v="570000"/>
    <n v="580000"/>
    <n v="5.2999999999999999E-2"/>
    <s v="unit"/>
    <x v="13"/>
    <x v="3"/>
  </r>
  <r>
    <s v="B110080580"/>
    <s v="Passenger cars, Vans, Trucks, Buses, Trailers"/>
    <s v="Electric vehicle"/>
    <s v="Lithium Rechargeable"/>
    <n v="0"/>
    <s v="built-in"/>
    <x v="0"/>
    <x v="0"/>
    <x v="0"/>
    <b v="1"/>
    <x v="0"/>
    <m/>
    <n v="580000"/>
    <n v="590000"/>
    <n v="5.2999999999999999E-2"/>
    <s v="unit"/>
    <x v="13"/>
    <x v="3"/>
  </r>
  <r>
    <s v="B110080590"/>
    <s v="Passenger cars, Vans, Trucks, Buses, Trailers"/>
    <s v="Electric vehicle"/>
    <s v="Lithium Rechargeable"/>
    <n v="0"/>
    <s v="built-in"/>
    <x v="0"/>
    <x v="0"/>
    <x v="0"/>
    <b v="1"/>
    <x v="0"/>
    <m/>
    <n v="590000"/>
    <n v="600000"/>
    <n v="5.2999999999999999E-2"/>
    <s v="unit"/>
    <x v="0"/>
    <x v="0"/>
  </r>
  <r>
    <s v="B110080600"/>
    <s v="Passenger cars, Vans, Trucks, Buses, Trailers"/>
    <s v="Electric vehicle"/>
    <s v="Lithium Rechargeable"/>
    <n v="0"/>
    <s v="built-in"/>
    <x v="0"/>
    <x v="0"/>
    <x v="0"/>
    <b v="1"/>
    <x v="0"/>
    <m/>
    <n v="600000"/>
    <n v="610000"/>
    <n v="5.2999999999999999E-2"/>
    <s v="unit"/>
    <x v="0"/>
    <x v="0"/>
  </r>
  <r>
    <s v="B110080610"/>
    <s v="Passenger cars, Vans, Trucks, Buses, Trailers"/>
    <s v="Electric vehicle"/>
    <s v="Lithium Rechargeable"/>
    <n v="0"/>
    <s v="built-in"/>
    <x v="0"/>
    <x v="0"/>
    <x v="0"/>
    <b v="1"/>
    <x v="0"/>
    <m/>
    <n v="610000"/>
    <n v="620000"/>
    <n v="5.2999999999999999E-2"/>
    <s v="unit"/>
    <x v="13"/>
    <x v="3"/>
  </r>
  <r>
    <s v="B110080620"/>
    <s v="Passenger cars, Vans, Trucks, Buses, Trailers"/>
    <s v="Electric vehicle"/>
    <s v="Lithium Rechargeable"/>
    <n v="0"/>
    <s v="built-in"/>
    <x v="0"/>
    <x v="0"/>
    <x v="0"/>
    <b v="1"/>
    <x v="0"/>
    <m/>
    <n v="620000"/>
    <n v="630000"/>
    <n v="5.2999999999999999E-2"/>
    <s v="unit"/>
    <x v="13"/>
    <x v="3"/>
  </r>
  <r>
    <s v="B110080630"/>
    <s v="Passenger cars, Vans, Trucks, Buses, Trailers"/>
    <s v="Electric vehicle"/>
    <s v="Lithium Rechargeable"/>
    <n v="0"/>
    <s v="built-in"/>
    <x v="0"/>
    <x v="0"/>
    <x v="0"/>
    <b v="1"/>
    <x v="0"/>
    <m/>
    <n v="630000"/>
    <n v="640000"/>
    <n v="5.2999999999999999E-2"/>
    <s v="unit"/>
    <x v="0"/>
    <x v="0"/>
  </r>
  <r>
    <s v="B110080640"/>
    <s v="Passenger cars, Vans, Trucks, Buses, Trailers"/>
    <s v="Electric vehicle"/>
    <s v="Lithium Rechargeable"/>
    <n v="0"/>
    <s v="built-in"/>
    <x v="0"/>
    <x v="0"/>
    <x v="0"/>
    <b v="1"/>
    <x v="0"/>
    <m/>
    <n v="640000"/>
    <n v="650000"/>
    <n v="5.2999999999999999E-2"/>
    <s v="unit"/>
    <x v="0"/>
    <x v="0"/>
  </r>
  <r>
    <s v="B110080650"/>
    <s v="Passenger cars, Vans, Trucks, Buses, Trailers"/>
    <s v="Electric vehicle"/>
    <s v="Lithium Rechargeable"/>
    <n v="0"/>
    <s v="built-in"/>
    <x v="0"/>
    <x v="0"/>
    <x v="0"/>
    <b v="1"/>
    <x v="0"/>
    <m/>
    <n v="650000"/>
    <n v="660000"/>
    <n v="5.2999999999999999E-2"/>
    <s v="unit"/>
    <x v="13"/>
    <x v="3"/>
  </r>
  <r>
    <s v="B110080660"/>
    <s v="Passenger cars, Vans, Trucks, Buses, Trailers"/>
    <s v="Electric vehicle"/>
    <s v="Lithium Rechargeable"/>
    <n v="0"/>
    <s v="built-in"/>
    <x v="0"/>
    <x v="0"/>
    <x v="0"/>
    <b v="1"/>
    <x v="0"/>
    <m/>
    <n v="660000"/>
    <n v="670000"/>
    <n v="5.2999999999999999E-2"/>
    <s v="unit"/>
    <x v="13"/>
    <x v="3"/>
  </r>
  <r>
    <s v="B110080670"/>
    <s v="Passenger cars, Vans, Trucks, Buses, Trailers"/>
    <s v="Electric vehicle"/>
    <s v="Lithium Rechargeable"/>
    <n v="0"/>
    <s v="built-in"/>
    <x v="0"/>
    <x v="0"/>
    <x v="0"/>
    <b v="1"/>
    <x v="0"/>
    <m/>
    <n v="670000"/>
    <n v="680000"/>
    <n v="5.2999999999999999E-2"/>
    <s v="unit"/>
    <x v="13"/>
    <x v="3"/>
  </r>
  <r>
    <s v="B110080680"/>
    <s v="Passenger cars, Vans, Trucks, Buses, Trailers"/>
    <s v="Electric vehicle"/>
    <s v="Lithium Rechargeable"/>
    <n v="0"/>
    <s v="built-in"/>
    <x v="0"/>
    <x v="0"/>
    <x v="0"/>
    <b v="1"/>
    <x v="0"/>
    <m/>
    <n v="680000"/>
    <n v="690000"/>
    <n v="5.2999999999999999E-2"/>
    <s v="unit"/>
    <x v="13"/>
    <x v="3"/>
  </r>
  <r>
    <s v="B110080690"/>
    <s v="Passenger cars, Vans, Trucks, Buses, Trailers"/>
    <s v="Electric vehicle"/>
    <s v="Lithium Rechargeable"/>
    <n v="0"/>
    <s v="built-in"/>
    <x v="0"/>
    <x v="0"/>
    <x v="0"/>
    <b v="1"/>
    <x v="0"/>
    <m/>
    <n v="690000"/>
    <n v="700000"/>
    <n v="5.2999999999999999E-2"/>
    <s v="unit"/>
    <x v="13"/>
    <x v="3"/>
  </r>
  <r>
    <s v="B110080700"/>
    <s v="Passenger cars, Vans, Trucks, Buses, Trailers"/>
    <s v="Electric vehicle"/>
    <s v="Lithium Rechargeable"/>
    <n v="0"/>
    <s v="built-in"/>
    <x v="0"/>
    <x v="0"/>
    <x v="0"/>
    <b v="1"/>
    <x v="0"/>
    <m/>
    <n v="700000"/>
    <n v="710000"/>
    <n v="5.2999999999999999E-2"/>
    <s v="unit"/>
    <x v="13"/>
    <x v="3"/>
  </r>
  <r>
    <s v="B110080710"/>
    <s v="Passenger cars, Vans, Trucks, Buses, Trailers"/>
    <s v="Electric vehicle"/>
    <s v="Lithium Rechargeable"/>
    <n v="0"/>
    <s v="built-in"/>
    <x v="0"/>
    <x v="0"/>
    <x v="0"/>
    <b v="1"/>
    <x v="0"/>
    <m/>
    <n v="710000.01"/>
    <n v="999999999"/>
    <n v="5.2999999999999999E-2"/>
    <s v="unit"/>
    <x v="0"/>
    <x v="0"/>
  </r>
  <r>
    <s v="B110211112"/>
    <s v="E-bikes &amp; Speed Pedelecs"/>
    <s v="Light means of transport"/>
    <s v="Lithium Rechargeable"/>
    <n v="0"/>
    <s v="built-in"/>
    <x v="5"/>
    <x v="0"/>
    <x v="0"/>
    <b v="1"/>
    <x v="0"/>
    <m/>
    <n v="0.01"/>
    <n v="2000"/>
    <n v="0.85"/>
    <s v="unit"/>
    <x v="28"/>
    <x v="0"/>
  </r>
  <r>
    <s v="B110211113"/>
    <s v="E-bikes &amp; Speed Pedelecs"/>
    <s v="Light means of transport"/>
    <s v="Lithium Rechargeable"/>
    <n v="0"/>
    <s v="built-in"/>
    <x v="5"/>
    <x v="0"/>
    <x v="0"/>
    <b v="1"/>
    <x v="0"/>
    <m/>
    <n v="2000.01"/>
    <n v="8000"/>
    <n v="7"/>
    <s v="unit"/>
    <x v="28"/>
    <x v="0"/>
  </r>
  <r>
    <s v="B111010010"/>
    <s v="#CALC!"/>
    <s v="#CALC!"/>
    <s v="#CALC!"/>
    <s v="#CALC!"/>
    <s v="built-in"/>
    <x v="2"/>
    <x v="0"/>
    <x v="10"/>
    <b v="1"/>
    <x v="3"/>
    <m/>
    <n v="0"/>
    <n v="50"/>
    <n v="5.2999999999999999E-2"/>
    <s v="unit"/>
    <x v="29"/>
    <x v="2"/>
  </r>
  <r>
    <s v="B111010020"/>
    <s v="#CALC!"/>
    <s v="#CALC!"/>
    <s v="#CALC!"/>
    <s v="#CALC!"/>
    <s v="built-in"/>
    <x v="2"/>
    <x v="0"/>
    <x v="10"/>
    <b v="1"/>
    <x v="3"/>
    <m/>
    <n v="50"/>
    <n v="100"/>
    <n v="5.2999999999999999E-2"/>
    <s v="unit"/>
    <x v="29"/>
    <x v="2"/>
  </r>
  <r>
    <s v="B111010030"/>
    <s v="#CALC!"/>
    <s v="#CALC!"/>
    <s v="#CALC!"/>
    <s v="#CALC!"/>
    <s v="built-in"/>
    <x v="2"/>
    <x v="0"/>
    <x v="10"/>
    <b v="1"/>
    <x v="3"/>
    <m/>
    <n v="100"/>
    <n v="150"/>
    <n v="5.2999999999999999E-2"/>
    <s v="unit"/>
    <x v="29"/>
    <x v="2"/>
  </r>
  <r>
    <s v="B111010040"/>
    <s v="#CALC!"/>
    <s v="#CALC!"/>
    <s v="#CALC!"/>
    <s v="#CALC!"/>
    <s v="built-in"/>
    <x v="2"/>
    <x v="0"/>
    <x v="10"/>
    <b v="1"/>
    <x v="3"/>
    <m/>
    <n v="150"/>
    <n v="200"/>
    <n v="5.2999999999999999E-2"/>
    <s v="unit"/>
    <x v="29"/>
    <x v="2"/>
  </r>
  <r>
    <s v="B111010050"/>
    <s v="#CALC!"/>
    <s v="#CALC!"/>
    <s v="#CALC!"/>
    <s v="#CALC!"/>
    <s v="built-in"/>
    <x v="2"/>
    <x v="0"/>
    <x v="10"/>
    <b v="1"/>
    <x v="3"/>
    <m/>
    <n v="200"/>
    <n v="250"/>
    <n v="5.2999999999999999E-2"/>
    <s v="unit"/>
    <x v="29"/>
    <x v="2"/>
  </r>
  <r>
    <s v="B111010060"/>
    <s v="#CALC!"/>
    <s v="#CALC!"/>
    <s v="#CALC!"/>
    <s v="#CALC!"/>
    <s v="built-in"/>
    <x v="2"/>
    <x v="0"/>
    <x v="10"/>
    <b v="1"/>
    <x v="3"/>
    <m/>
    <n v="250"/>
    <n v="300"/>
    <n v="5.2999999999999999E-2"/>
    <s v="unit"/>
    <x v="29"/>
    <x v="2"/>
  </r>
  <r>
    <s v="B111010070"/>
    <s v="#CALC!"/>
    <s v="#CALC!"/>
    <s v="#CALC!"/>
    <s v="#CALC!"/>
    <s v="built-in"/>
    <x v="2"/>
    <x v="0"/>
    <x v="10"/>
    <b v="1"/>
    <x v="3"/>
    <m/>
    <n v="300"/>
    <n v="350"/>
    <n v="5.2999999999999999E-2"/>
    <s v="unit"/>
    <x v="29"/>
    <x v="2"/>
  </r>
  <r>
    <s v="B111010080"/>
    <s v="#CALC!"/>
    <s v="#CALC!"/>
    <s v="#CALC!"/>
    <s v="#CALC!"/>
    <s v="built-in"/>
    <x v="2"/>
    <x v="0"/>
    <x v="10"/>
    <b v="1"/>
    <x v="3"/>
    <m/>
    <n v="350"/>
    <n v="400"/>
    <n v="5.2999999999999999E-2"/>
    <s v="unit"/>
    <x v="29"/>
    <x v="2"/>
  </r>
  <r>
    <s v="B111010090"/>
    <s v="#CALC!"/>
    <s v="#CALC!"/>
    <s v="#CALC!"/>
    <s v="#CALC!"/>
    <s v="built-in"/>
    <x v="2"/>
    <x v="0"/>
    <x v="10"/>
    <b v="1"/>
    <x v="3"/>
    <m/>
    <n v="400"/>
    <n v="450"/>
    <n v="5.2999999999999999E-2"/>
    <s v="unit"/>
    <x v="29"/>
    <x v="2"/>
  </r>
  <r>
    <s v="B111010100"/>
    <s v="#CALC!"/>
    <s v="#CALC!"/>
    <s v="#CALC!"/>
    <s v="#CALC!"/>
    <s v="built-in"/>
    <x v="2"/>
    <x v="0"/>
    <x v="10"/>
    <b v="1"/>
    <x v="3"/>
    <m/>
    <n v="450"/>
    <n v="500"/>
    <n v="5.2999999999999999E-2"/>
    <s v="unit"/>
    <x v="29"/>
    <x v="2"/>
  </r>
  <r>
    <s v="B111010110"/>
    <s v="#CALC!"/>
    <s v="#CALC!"/>
    <s v="#CALC!"/>
    <s v="#CALC!"/>
    <s v="built-in"/>
    <x v="2"/>
    <x v="0"/>
    <x v="10"/>
    <b v="1"/>
    <x v="3"/>
    <m/>
    <n v="500"/>
    <n v="550"/>
    <n v="5.2999999999999999E-2"/>
    <s v="unit"/>
    <x v="29"/>
    <x v="2"/>
  </r>
  <r>
    <s v="B111010120"/>
    <s v="#CALC!"/>
    <s v="#CALC!"/>
    <s v="#CALC!"/>
    <s v="#CALC!"/>
    <s v="built-in"/>
    <x v="2"/>
    <x v="0"/>
    <x v="10"/>
    <b v="1"/>
    <x v="3"/>
    <m/>
    <n v="550"/>
    <n v="600"/>
    <n v="5.2999999999999999E-2"/>
    <s v="unit"/>
    <x v="29"/>
    <x v="2"/>
  </r>
  <r>
    <s v="B111010130"/>
    <s v="#CALC!"/>
    <s v="#CALC!"/>
    <s v="#CALC!"/>
    <s v="#CALC!"/>
    <s v="built-in"/>
    <x v="2"/>
    <x v="0"/>
    <x v="10"/>
    <b v="1"/>
    <x v="3"/>
    <m/>
    <n v="600"/>
    <n v="650"/>
    <n v="5.2999999999999999E-2"/>
    <s v="unit"/>
    <x v="29"/>
    <x v="2"/>
  </r>
  <r>
    <s v="B111010140"/>
    <s v="#CALC!"/>
    <s v="#CALC!"/>
    <s v="#CALC!"/>
    <s v="#CALC!"/>
    <s v="built-in"/>
    <x v="2"/>
    <x v="0"/>
    <x v="10"/>
    <b v="1"/>
    <x v="3"/>
    <m/>
    <n v="650"/>
    <n v="700"/>
    <n v="5.2999999999999999E-2"/>
    <s v="unit"/>
    <x v="29"/>
    <x v="2"/>
  </r>
  <r>
    <s v="B111010150"/>
    <s v="#CALC!"/>
    <s v="#CALC!"/>
    <s v="#CALC!"/>
    <s v="#CALC!"/>
    <s v="built-in"/>
    <x v="2"/>
    <x v="0"/>
    <x v="10"/>
    <b v="1"/>
    <x v="3"/>
    <m/>
    <n v="700"/>
    <n v="750"/>
    <n v="5.2999999999999999E-2"/>
    <s v="unit"/>
    <x v="29"/>
    <x v="2"/>
  </r>
  <r>
    <s v="B111010160"/>
    <s v="#CALC!"/>
    <s v="#CALC!"/>
    <s v="#CALC!"/>
    <s v="#CALC!"/>
    <s v="built-in"/>
    <x v="2"/>
    <x v="0"/>
    <x v="10"/>
    <b v="1"/>
    <x v="3"/>
    <m/>
    <n v="750"/>
    <n v="800"/>
    <n v="5.2999999999999999E-2"/>
    <s v="unit"/>
    <x v="29"/>
    <x v="2"/>
  </r>
  <r>
    <s v="B111010170"/>
    <s v="#CALC!"/>
    <s v="#CALC!"/>
    <s v="#CALC!"/>
    <s v="#CALC!"/>
    <s v="built-in"/>
    <x v="2"/>
    <x v="0"/>
    <x v="10"/>
    <b v="1"/>
    <x v="3"/>
    <m/>
    <n v="800"/>
    <n v="850"/>
    <n v="5.2999999999999999E-2"/>
    <s v="unit"/>
    <x v="29"/>
    <x v="2"/>
  </r>
  <r>
    <s v="B111010180"/>
    <s v="#CALC!"/>
    <s v="#CALC!"/>
    <s v="#CALC!"/>
    <s v="#CALC!"/>
    <s v="built-in"/>
    <x v="2"/>
    <x v="0"/>
    <x v="10"/>
    <b v="1"/>
    <x v="3"/>
    <m/>
    <n v="850"/>
    <n v="900"/>
    <n v="5.2999999999999999E-2"/>
    <s v="unit"/>
    <x v="29"/>
    <x v="2"/>
  </r>
  <r>
    <s v="B111010190"/>
    <s v="#CALC!"/>
    <s v="#CALC!"/>
    <s v="#CALC!"/>
    <s v="#CALC!"/>
    <s v="built-in"/>
    <x v="2"/>
    <x v="0"/>
    <x v="10"/>
    <b v="1"/>
    <x v="3"/>
    <m/>
    <n v="900"/>
    <n v="950"/>
    <n v="5.2999999999999999E-2"/>
    <s v="unit"/>
    <x v="29"/>
    <x v="2"/>
  </r>
  <r>
    <s v="B111010200"/>
    <s v="#CALC!"/>
    <s v="#CALC!"/>
    <s v="#CALC!"/>
    <s v="#CALC!"/>
    <s v="built-in"/>
    <x v="2"/>
    <x v="0"/>
    <x v="10"/>
    <b v="1"/>
    <x v="3"/>
    <m/>
    <n v="950"/>
    <n v="1000"/>
    <n v="5.2999999999999999E-2"/>
    <s v="unit"/>
    <x v="29"/>
    <x v="2"/>
  </r>
  <r>
    <s v="B111010210"/>
    <s v="#CALC!"/>
    <s v="#CALC!"/>
    <s v="#CALC!"/>
    <s v="#CALC!"/>
    <s v="built-in"/>
    <x v="2"/>
    <x v="0"/>
    <x v="10"/>
    <b v="1"/>
    <x v="3"/>
    <m/>
    <n v="1000"/>
    <n v="1050"/>
    <n v="5.2999999999999999E-2"/>
    <s v="unit"/>
    <x v="29"/>
    <x v="2"/>
  </r>
  <r>
    <s v="B111010220"/>
    <s v="#CALC!"/>
    <s v="#CALC!"/>
    <s v="#CALC!"/>
    <s v="#CALC!"/>
    <s v="built-in"/>
    <x v="2"/>
    <x v="0"/>
    <x v="10"/>
    <b v="1"/>
    <x v="3"/>
    <m/>
    <n v="1050"/>
    <n v="1100"/>
    <n v="5.2999999999999999E-2"/>
    <s v="unit"/>
    <x v="29"/>
    <x v="2"/>
  </r>
  <r>
    <s v="B111010230"/>
    <s v="#CALC!"/>
    <s v="#CALC!"/>
    <s v="#CALC!"/>
    <s v="#CALC!"/>
    <s v="built-in"/>
    <x v="2"/>
    <x v="0"/>
    <x v="10"/>
    <b v="1"/>
    <x v="3"/>
    <m/>
    <n v="1100"/>
    <n v="1150"/>
    <n v="5.2999999999999999E-2"/>
    <s v="unit"/>
    <x v="29"/>
    <x v="2"/>
  </r>
  <r>
    <s v="B111010240"/>
    <s v="#CALC!"/>
    <s v="#CALC!"/>
    <s v="#CALC!"/>
    <s v="#CALC!"/>
    <s v="built-in"/>
    <x v="2"/>
    <x v="0"/>
    <x v="10"/>
    <b v="1"/>
    <x v="3"/>
    <m/>
    <n v="1150"/>
    <n v="1200"/>
    <n v="5.2999999999999999E-2"/>
    <s v="unit"/>
    <x v="29"/>
    <x v="2"/>
  </r>
  <r>
    <s v="B111010250"/>
    <s v="#CALC!"/>
    <s v="#CALC!"/>
    <s v="#CALC!"/>
    <s v="#CALC!"/>
    <s v="built-in"/>
    <x v="2"/>
    <x v="0"/>
    <x v="10"/>
    <b v="1"/>
    <x v="3"/>
    <m/>
    <n v="1200"/>
    <n v="1250"/>
    <n v="5.2999999999999999E-2"/>
    <s v="unit"/>
    <x v="29"/>
    <x v="2"/>
  </r>
  <r>
    <s v="B111010260"/>
    <s v="#CALC!"/>
    <s v="#CALC!"/>
    <s v="#CALC!"/>
    <s v="#CALC!"/>
    <s v="built-in"/>
    <x v="2"/>
    <x v="0"/>
    <x v="10"/>
    <b v="1"/>
    <x v="3"/>
    <m/>
    <n v="1250"/>
    <n v="1300"/>
    <n v="5.2999999999999999E-2"/>
    <s v="unit"/>
    <x v="29"/>
    <x v="2"/>
  </r>
  <r>
    <s v="B111010270"/>
    <s v="#CALC!"/>
    <s v="#CALC!"/>
    <s v="#CALC!"/>
    <s v="#CALC!"/>
    <s v="built-in"/>
    <x v="2"/>
    <x v="0"/>
    <x v="10"/>
    <b v="1"/>
    <x v="3"/>
    <m/>
    <n v="1300"/>
    <n v="1350"/>
    <n v="5.2999999999999999E-2"/>
    <s v="unit"/>
    <x v="29"/>
    <x v="2"/>
  </r>
  <r>
    <s v="B111010280"/>
    <s v="#CALC!"/>
    <s v="#CALC!"/>
    <s v="#CALC!"/>
    <s v="#CALC!"/>
    <s v="built-in"/>
    <x v="2"/>
    <x v="0"/>
    <x v="10"/>
    <b v="1"/>
    <x v="3"/>
    <m/>
    <n v="1350"/>
    <n v="1400"/>
    <n v="5.2999999999999999E-2"/>
    <s v="unit"/>
    <x v="29"/>
    <x v="2"/>
  </r>
  <r>
    <s v="B111010290"/>
    <s v="#CALC!"/>
    <s v="#CALC!"/>
    <s v="#CALC!"/>
    <s v="#CALC!"/>
    <s v="built-in"/>
    <x v="2"/>
    <x v="0"/>
    <x v="10"/>
    <b v="1"/>
    <x v="3"/>
    <m/>
    <n v="1400"/>
    <n v="1450"/>
    <n v="5.2999999999999999E-2"/>
    <s v="unit"/>
    <x v="29"/>
    <x v="2"/>
  </r>
  <r>
    <s v="B111010300"/>
    <s v="#CALC!"/>
    <s v="#CALC!"/>
    <s v="#CALC!"/>
    <s v="#CALC!"/>
    <s v="built-in"/>
    <x v="2"/>
    <x v="0"/>
    <x v="10"/>
    <b v="1"/>
    <x v="3"/>
    <m/>
    <n v="1450"/>
    <n v="1500"/>
    <n v="5.2999999999999999E-2"/>
    <s v="unit"/>
    <x v="29"/>
    <x v="2"/>
  </r>
  <r>
    <s v="B111010310"/>
    <s v="#CALC!"/>
    <s v="#CALC!"/>
    <s v="#CALC!"/>
    <s v="#CALC!"/>
    <s v="built-in"/>
    <x v="2"/>
    <x v="0"/>
    <x v="10"/>
    <b v="1"/>
    <x v="3"/>
    <m/>
    <n v="1500"/>
    <n v="1550"/>
    <n v="5.2999999999999999E-2"/>
    <s v="unit"/>
    <x v="29"/>
    <x v="2"/>
  </r>
  <r>
    <s v="B111010320"/>
    <s v="#CALC!"/>
    <s v="#CALC!"/>
    <s v="#CALC!"/>
    <s v="#CALC!"/>
    <s v="built-in"/>
    <x v="2"/>
    <x v="0"/>
    <x v="10"/>
    <b v="1"/>
    <x v="3"/>
    <m/>
    <n v="1550"/>
    <n v="1600"/>
    <n v="5.2999999999999999E-2"/>
    <s v="unit"/>
    <x v="29"/>
    <x v="2"/>
  </r>
  <r>
    <s v="B111010330"/>
    <s v="#CALC!"/>
    <s v="#CALC!"/>
    <s v="#CALC!"/>
    <s v="#CALC!"/>
    <s v="built-in"/>
    <x v="2"/>
    <x v="0"/>
    <x v="10"/>
    <b v="1"/>
    <x v="3"/>
    <m/>
    <n v="1600"/>
    <n v="1650"/>
    <n v="5.2999999999999999E-2"/>
    <s v="unit"/>
    <x v="29"/>
    <x v="2"/>
  </r>
  <r>
    <s v="B111010340"/>
    <s v="#CALC!"/>
    <s v="#CALC!"/>
    <s v="#CALC!"/>
    <s v="#CALC!"/>
    <s v="built-in"/>
    <x v="2"/>
    <x v="0"/>
    <x v="10"/>
    <b v="1"/>
    <x v="3"/>
    <m/>
    <n v="1650"/>
    <n v="1700"/>
    <n v="5.2999999999999999E-2"/>
    <s v="unit"/>
    <x v="29"/>
    <x v="2"/>
  </r>
  <r>
    <s v="B111010350"/>
    <s v="#CALC!"/>
    <s v="#CALC!"/>
    <s v="#CALC!"/>
    <s v="#CALC!"/>
    <s v="built-in"/>
    <x v="2"/>
    <x v="0"/>
    <x v="10"/>
    <b v="1"/>
    <x v="3"/>
    <m/>
    <n v="1700"/>
    <n v="1750"/>
    <n v="5.2999999999999999E-2"/>
    <s v="unit"/>
    <x v="29"/>
    <x v="2"/>
  </r>
  <r>
    <s v="B111010360"/>
    <s v="#CALC!"/>
    <s v="#CALC!"/>
    <s v="#CALC!"/>
    <s v="#CALC!"/>
    <s v="built-in"/>
    <x v="2"/>
    <x v="0"/>
    <x v="10"/>
    <b v="1"/>
    <x v="3"/>
    <m/>
    <n v="1750"/>
    <n v="1800"/>
    <n v="5.2999999999999999E-2"/>
    <s v="unit"/>
    <x v="29"/>
    <x v="2"/>
  </r>
  <r>
    <s v="B111010370"/>
    <s v="#CALC!"/>
    <s v="#CALC!"/>
    <s v="#CALC!"/>
    <s v="#CALC!"/>
    <s v="built-in"/>
    <x v="2"/>
    <x v="0"/>
    <x v="10"/>
    <b v="1"/>
    <x v="3"/>
    <m/>
    <n v="1800"/>
    <n v="1850"/>
    <n v="5.2999999999999999E-2"/>
    <s v="unit"/>
    <x v="29"/>
    <x v="2"/>
  </r>
  <r>
    <s v="B111010380"/>
    <s v="#CALC!"/>
    <s v="#CALC!"/>
    <s v="#CALC!"/>
    <s v="#CALC!"/>
    <s v="built-in"/>
    <x v="2"/>
    <x v="0"/>
    <x v="10"/>
    <b v="1"/>
    <x v="3"/>
    <m/>
    <n v="1850"/>
    <n v="1900"/>
    <n v="5.2999999999999999E-2"/>
    <s v="unit"/>
    <x v="29"/>
    <x v="2"/>
  </r>
  <r>
    <s v="B111010390"/>
    <s v="#CALC!"/>
    <s v="#CALC!"/>
    <s v="#CALC!"/>
    <s v="#CALC!"/>
    <s v="built-in"/>
    <x v="2"/>
    <x v="0"/>
    <x v="10"/>
    <b v="1"/>
    <x v="3"/>
    <m/>
    <n v="1900"/>
    <n v="1950"/>
    <n v="5.2999999999999999E-2"/>
    <s v="unit"/>
    <x v="29"/>
    <x v="2"/>
  </r>
  <r>
    <s v="B111010400"/>
    <s v="#CALC!"/>
    <s v="#CALC!"/>
    <s v="#CALC!"/>
    <s v="#CALC!"/>
    <s v="built-in"/>
    <x v="2"/>
    <x v="0"/>
    <x v="10"/>
    <b v="1"/>
    <x v="3"/>
    <m/>
    <n v="1950"/>
    <n v="2000"/>
    <n v="5.2999999999999999E-2"/>
    <s v="unit"/>
    <x v="29"/>
    <x v="2"/>
  </r>
  <r>
    <s v="B111010410"/>
    <s v="#CALC!"/>
    <s v="#CALC!"/>
    <s v="#CALC!"/>
    <s v="#CALC!"/>
    <s v="built-in"/>
    <x v="2"/>
    <x v="0"/>
    <x v="10"/>
    <b v="1"/>
    <x v="3"/>
    <m/>
    <n v="2000"/>
    <n v="2050"/>
    <n v="5.2999999999999999E-2"/>
    <s v="unit"/>
    <x v="29"/>
    <x v="2"/>
  </r>
  <r>
    <s v="B111010420"/>
    <s v="#CALC!"/>
    <s v="#CALC!"/>
    <s v="#CALC!"/>
    <s v="#CALC!"/>
    <s v="built-in"/>
    <x v="2"/>
    <x v="0"/>
    <x v="10"/>
    <b v="1"/>
    <x v="3"/>
    <m/>
    <n v="2050"/>
    <n v="2100"/>
    <n v="5.2999999999999999E-2"/>
    <s v="unit"/>
    <x v="29"/>
    <x v="2"/>
  </r>
  <r>
    <s v="B111010430"/>
    <s v="#CALC!"/>
    <s v="#CALC!"/>
    <s v="#CALC!"/>
    <s v="#CALC!"/>
    <s v="built-in"/>
    <x v="2"/>
    <x v="0"/>
    <x v="10"/>
    <b v="1"/>
    <x v="3"/>
    <m/>
    <n v="2100"/>
    <n v="2150"/>
    <n v="5.2999999999999999E-2"/>
    <s v="unit"/>
    <x v="29"/>
    <x v="2"/>
  </r>
  <r>
    <s v="B111010440"/>
    <s v="#CALC!"/>
    <s v="#CALC!"/>
    <s v="#CALC!"/>
    <s v="#CALC!"/>
    <s v="built-in"/>
    <x v="2"/>
    <x v="0"/>
    <x v="10"/>
    <b v="1"/>
    <x v="3"/>
    <m/>
    <n v="2150"/>
    <n v="2200"/>
    <n v="5.2999999999999999E-2"/>
    <s v="unit"/>
    <x v="29"/>
    <x v="2"/>
  </r>
  <r>
    <s v="B111010450"/>
    <s v="#CALC!"/>
    <s v="#CALC!"/>
    <s v="#CALC!"/>
    <s v="#CALC!"/>
    <s v="built-in"/>
    <x v="2"/>
    <x v="0"/>
    <x v="10"/>
    <b v="1"/>
    <x v="3"/>
    <m/>
    <n v="2200"/>
    <n v="2250"/>
    <n v="5.2999999999999999E-2"/>
    <s v="unit"/>
    <x v="29"/>
    <x v="2"/>
  </r>
  <r>
    <s v="B111010460"/>
    <s v="#CALC!"/>
    <s v="#CALC!"/>
    <s v="#CALC!"/>
    <s v="#CALC!"/>
    <s v="built-in"/>
    <x v="2"/>
    <x v="0"/>
    <x v="10"/>
    <b v="1"/>
    <x v="3"/>
    <m/>
    <n v="2250"/>
    <n v="2300"/>
    <n v="5.2999999999999999E-2"/>
    <s v="unit"/>
    <x v="29"/>
    <x v="2"/>
  </r>
  <r>
    <s v="B111010470"/>
    <s v="#CALC!"/>
    <s v="#CALC!"/>
    <s v="#CALC!"/>
    <s v="#CALC!"/>
    <s v="built-in"/>
    <x v="2"/>
    <x v="0"/>
    <x v="10"/>
    <b v="1"/>
    <x v="3"/>
    <m/>
    <n v="2300"/>
    <n v="2350"/>
    <n v="5.2999999999999999E-2"/>
    <s v="unit"/>
    <x v="29"/>
    <x v="2"/>
  </r>
  <r>
    <s v="B111010480"/>
    <s v="#CALC!"/>
    <s v="#CALC!"/>
    <s v="#CALC!"/>
    <s v="#CALC!"/>
    <s v="built-in"/>
    <x v="2"/>
    <x v="0"/>
    <x v="10"/>
    <b v="1"/>
    <x v="3"/>
    <m/>
    <n v="2350"/>
    <n v="2400"/>
    <n v="5.2999999999999999E-2"/>
    <s v="unit"/>
    <x v="29"/>
    <x v="2"/>
  </r>
  <r>
    <s v="B111010490"/>
    <s v="#CALC!"/>
    <s v="#CALC!"/>
    <s v="#CALC!"/>
    <s v="#CALC!"/>
    <s v="built-in"/>
    <x v="2"/>
    <x v="0"/>
    <x v="10"/>
    <b v="1"/>
    <x v="3"/>
    <m/>
    <n v="2400"/>
    <n v="2450"/>
    <n v="5.2999999999999999E-2"/>
    <s v="unit"/>
    <x v="29"/>
    <x v="2"/>
  </r>
  <r>
    <s v="B111010500"/>
    <s v="#CALC!"/>
    <s v="#CALC!"/>
    <s v="#CALC!"/>
    <s v="#CALC!"/>
    <s v="built-in"/>
    <x v="2"/>
    <x v="0"/>
    <x v="10"/>
    <b v="1"/>
    <x v="3"/>
    <m/>
    <n v="2450"/>
    <n v="2500"/>
    <n v="5.2999999999999999E-2"/>
    <s v="unit"/>
    <x v="29"/>
    <x v="2"/>
  </r>
  <r>
    <s v="B111010510"/>
    <s v="#CALC!"/>
    <s v="#CALC!"/>
    <s v="#CALC!"/>
    <s v="#CALC!"/>
    <s v="built-in"/>
    <x v="2"/>
    <x v="0"/>
    <x v="10"/>
    <b v="1"/>
    <x v="3"/>
    <m/>
    <n v="2500"/>
    <n v="2550"/>
    <n v="5.2999999999999999E-2"/>
    <s v="unit"/>
    <x v="29"/>
    <x v="2"/>
  </r>
  <r>
    <s v="B111010520"/>
    <s v="#CALC!"/>
    <s v="#CALC!"/>
    <s v="#CALC!"/>
    <s v="#CALC!"/>
    <s v="built-in"/>
    <x v="2"/>
    <x v="0"/>
    <x v="10"/>
    <b v="1"/>
    <x v="3"/>
    <m/>
    <n v="2550"/>
    <n v="2600"/>
    <n v="5.2999999999999999E-2"/>
    <s v="unit"/>
    <x v="29"/>
    <x v="2"/>
  </r>
  <r>
    <s v="B111010530"/>
    <s v="#CALC!"/>
    <s v="#CALC!"/>
    <s v="#CALC!"/>
    <s v="#CALC!"/>
    <s v="built-in"/>
    <x v="2"/>
    <x v="0"/>
    <x v="10"/>
    <b v="1"/>
    <x v="3"/>
    <m/>
    <n v="2600"/>
    <n v="2650"/>
    <n v="5.2999999999999999E-2"/>
    <s v="unit"/>
    <x v="29"/>
    <x v="2"/>
  </r>
  <r>
    <s v="B111010540"/>
    <s v="#CALC!"/>
    <s v="#CALC!"/>
    <s v="#CALC!"/>
    <s v="#CALC!"/>
    <s v="built-in"/>
    <x v="2"/>
    <x v="0"/>
    <x v="10"/>
    <b v="1"/>
    <x v="3"/>
    <m/>
    <n v="2650"/>
    <n v="2700"/>
    <n v="5.2999999999999999E-2"/>
    <s v="unit"/>
    <x v="29"/>
    <x v="2"/>
  </r>
  <r>
    <s v="B111010550"/>
    <s v="#CALC!"/>
    <s v="#CALC!"/>
    <s v="#CALC!"/>
    <s v="#CALC!"/>
    <s v="built-in"/>
    <x v="2"/>
    <x v="0"/>
    <x v="10"/>
    <b v="1"/>
    <x v="3"/>
    <m/>
    <n v="2700"/>
    <n v="2750"/>
    <n v="5.2999999999999999E-2"/>
    <s v="unit"/>
    <x v="29"/>
    <x v="2"/>
  </r>
  <r>
    <s v="B111010560"/>
    <s v="#CALC!"/>
    <s v="#CALC!"/>
    <s v="#CALC!"/>
    <s v="#CALC!"/>
    <s v="built-in"/>
    <x v="2"/>
    <x v="0"/>
    <x v="10"/>
    <b v="1"/>
    <x v="3"/>
    <m/>
    <n v="2750"/>
    <n v="2800"/>
    <n v="5.2999999999999999E-2"/>
    <s v="unit"/>
    <x v="29"/>
    <x v="2"/>
  </r>
  <r>
    <s v="B111010570"/>
    <s v="#CALC!"/>
    <s v="#CALC!"/>
    <s v="#CALC!"/>
    <s v="#CALC!"/>
    <s v="built-in"/>
    <x v="2"/>
    <x v="0"/>
    <x v="10"/>
    <b v="1"/>
    <x v="3"/>
    <m/>
    <n v="2800"/>
    <n v="2850"/>
    <n v="5.2999999999999999E-2"/>
    <s v="unit"/>
    <x v="29"/>
    <x v="2"/>
  </r>
  <r>
    <s v="B111010580"/>
    <s v="#CALC!"/>
    <s v="#CALC!"/>
    <s v="#CALC!"/>
    <s v="#CALC!"/>
    <s v="built-in"/>
    <x v="2"/>
    <x v="0"/>
    <x v="10"/>
    <b v="1"/>
    <x v="3"/>
    <m/>
    <n v="2850"/>
    <n v="2900"/>
    <n v="5.2999999999999999E-2"/>
    <s v="unit"/>
    <x v="29"/>
    <x v="2"/>
  </r>
  <r>
    <s v="B111010590"/>
    <s v="#CALC!"/>
    <s v="#CALC!"/>
    <s v="#CALC!"/>
    <s v="#CALC!"/>
    <s v="built-in"/>
    <x v="2"/>
    <x v="0"/>
    <x v="10"/>
    <b v="1"/>
    <x v="3"/>
    <m/>
    <n v="2900"/>
    <n v="2950"/>
    <n v="5.2999999999999999E-2"/>
    <s v="unit"/>
    <x v="29"/>
    <x v="2"/>
  </r>
  <r>
    <s v="B111010600"/>
    <s v="#CALC!"/>
    <s v="#CALC!"/>
    <s v="#CALC!"/>
    <s v="#CALC!"/>
    <s v="built-in"/>
    <x v="2"/>
    <x v="0"/>
    <x v="10"/>
    <b v="1"/>
    <x v="3"/>
    <m/>
    <n v="2950"/>
    <n v="3000"/>
    <n v="5.2999999999999999E-2"/>
    <s v="unit"/>
    <x v="29"/>
    <x v="2"/>
  </r>
  <r>
    <s v="B111010610"/>
    <s v="Other Battery"/>
    <n v="0"/>
    <s v="Lead"/>
    <s v="Possible I/P if between 3 &amp; 5"/>
    <s v="built-in"/>
    <x v="2"/>
    <x v="0"/>
    <x v="10"/>
    <b v="1"/>
    <x v="0"/>
    <m/>
    <n v="3000"/>
    <n v="3050"/>
    <n v="5.2999999999999999E-2"/>
    <s v="unit"/>
    <x v="29"/>
    <x v="0"/>
  </r>
  <r>
    <s v="B111010620"/>
    <s v="Other Battery"/>
    <n v="0"/>
    <s v="Lead"/>
    <s v="Possible I/P if between 3 &amp; 5"/>
    <s v="built-in"/>
    <x v="2"/>
    <x v="0"/>
    <x v="10"/>
    <b v="1"/>
    <x v="0"/>
    <m/>
    <n v="3050"/>
    <n v="3100"/>
    <n v="5.2999999999999999E-2"/>
    <s v="unit"/>
    <x v="29"/>
    <x v="0"/>
  </r>
  <r>
    <s v="B111010630"/>
    <s v="Other Battery"/>
    <n v="0"/>
    <s v="Lead"/>
    <s v="Possible I/P if between 3 &amp; 5"/>
    <s v="built-in"/>
    <x v="2"/>
    <x v="0"/>
    <x v="10"/>
    <b v="1"/>
    <x v="0"/>
    <m/>
    <n v="3100"/>
    <n v="3150"/>
    <n v="5.2999999999999999E-2"/>
    <s v="unit"/>
    <x v="29"/>
    <x v="0"/>
  </r>
  <r>
    <s v="B111010640"/>
    <s v="Other Battery"/>
    <n v="0"/>
    <s v="Lead"/>
    <s v="Possible I/P if between 3 &amp; 5"/>
    <s v="built-in"/>
    <x v="2"/>
    <x v="0"/>
    <x v="10"/>
    <b v="1"/>
    <x v="0"/>
    <m/>
    <n v="3150"/>
    <n v="3200"/>
    <n v="5.2999999999999999E-2"/>
    <s v="unit"/>
    <x v="29"/>
    <x v="0"/>
  </r>
  <r>
    <s v="B111010650"/>
    <s v="Other Battery"/>
    <n v="0"/>
    <s v="Lead"/>
    <s v="Possible I/P if between 3 &amp; 5"/>
    <s v="built-in"/>
    <x v="2"/>
    <x v="0"/>
    <x v="10"/>
    <b v="1"/>
    <x v="0"/>
    <m/>
    <n v="3200"/>
    <n v="3250"/>
    <n v="5.2999999999999999E-2"/>
    <s v="unit"/>
    <x v="29"/>
    <x v="0"/>
  </r>
  <r>
    <s v="B111010660"/>
    <s v="Other Battery"/>
    <n v="0"/>
    <s v="Lead"/>
    <s v="Possible I/P if between 3 &amp; 5"/>
    <s v="built-in"/>
    <x v="2"/>
    <x v="0"/>
    <x v="10"/>
    <b v="1"/>
    <x v="0"/>
    <m/>
    <n v="3250"/>
    <n v="3300"/>
    <n v="5.2999999999999999E-2"/>
    <s v="unit"/>
    <x v="29"/>
    <x v="0"/>
  </r>
  <r>
    <s v="B111010670"/>
    <s v="Other Battery"/>
    <n v="0"/>
    <s v="Lead"/>
    <s v="Possible I/P if between 3 &amp; 5"/>
    <s v="built-in"/>
    <x v="2"/>
    <x v="0"/>
    <x v="10"/>
    <b v="1"/>
    <x v="0"/>
    <m/>
    <n v="3300"/>
    <n v="3350"/>
    <n v="5.2999999999999999E-2"/>
    <s v="unit"/>
    <x v="13"/>
    <x v="3"/>
  </r>
  <r>
    <s v="B111010680"/>
    <s v="Other Battery"/>
    <n v="0"/>
    <s v="Lead"/>
    <s v="Possible I/P if between 3 &amp; 5"/>
    <s v="built-in"/>
    <x v="2"/>
    <x v="0"/>
    <x v="10"/>
    <b v="1"/>
    <x v="0"/>
    <m/>
    <n v="3350"/>
    <n v="3400"/>
    <n v="5.2999999999999999E-2"/>
    <s v="unit"/>
    <x v="29"/>
    <x v="0"/>
  </r>
  <r>
    <s v="B111010690"/>
    <s v="Other Battery"/>
    <n v="0"/>
    <s v="Lead"/>
    <s v="Possible I/P if between 3 &amp; 5"/>
    <s v="built-in"/>
    <x v="2"/>
    <x v="0"/>
    <x v="10"/>
    <b v="1"/>
    <x v="0"/>
    <m/>
    <n v="3400"/>
    <n v="3450"/>
    <n v="5.2999999999999999E-2"/>
    <s v="unit"/>
    <x v="13"/>
    <x v="3"/>
  </r>
  <r>
    <s v="B111010700"/>
    <s v="Other Battery"/>
    <n v="0"/>
    <s v="Lead"/>
    <s v="Possible I/P if between 3 &amp; 5"/>
    <s v="built-in"/>
    <x v="2"/>
    <x v="0"/>
    <x v="10"/>
    <b v="1"/>
    <x v="0"/>
    <m/>
    <n v="3450"/>
    <n v="3500"/>
    <n v="5.2999999999999999E-2"/>
    <s v="unit"/>
    <x v="29"/>
    <x v="0"/>
  </r>
  <r>
    <s v="B111010710"/>
    <s v="Other Battery"/>
    <n v="0"/>
    <s v="Lead"/>
    <s v="Possible I/P if between 3 &amp; 5"/>
    <s v="built-in"/>
    <x v="2"/>
    <x v="0"/>
    <x v="10"/>
    <b v="1"/>
    <x v="0"/>
    <m/>
    <n v="3500"/>
    <n v="3550"/>
    <n v="5.2999999999999999E-2"/>
    <s v="unit"/>
    <x v="29"/>
    <x v="0"/>
  </r>
  <r>
    <s v="B111010720"/>
    <s v="Other Battery"/>
    <n v="0"/>
    <s v="Lead"/>
    <s v="Possible I/P if between 3 &amp; 5"/>
    <s v="built-in"/>
    <x v="2"/>
    <x v="0"/>
    <x v="10"/>
    <b v="1"/>
    <x v="0"/>
    <m/>
    <n v="3550"/>
    <n v="3600"/>
    <n v="5.2999999999999999E-2"/>
    <s v="unit"/>
    <x v="29"/>
    <x v="0"/>
  </r>
  <r>
    <s v="B111010730"/>
    <s v="Other Battery"/>
    <n v="0"/>
    <s v="Lead"/>
    <s v="Possible I/P if between 3 &amp; 5"/>
    <s v="built-in"/>
    <x v="2"/>
    <x v="0"/>
    <x v="10"/>
    <b v="1"/>
    <x v="0"/>
    <m/>
    <n v="3600"/>
    <n v="3650"/>
    <n v="5.2999999999999999E-2"/>
    <s v="unit"/>
    <x v="29"/>
    <x v="0"/>
  </r>
  <r>
    <s v="B111010740"/>
    <s v="Other Battery"/>
    <n v="0"/>
    <s v="Lead"/>
    <s v="Possible I/P if between 3 &amp; 5"/>
    <s v="built-in"/>
    <x v="2"/>
    <x v="0"/>
    <x v="10"/>
    <b v="1"/>
    <x v="0"/>
    <m/>
    <n v="3650"/>
    <n v="3700"/>
    <n v="5.2999999999999999E-2"/>
    <s v="unit"/>
    <x v="29"/>
    <x v="0"/>
  </r>
  <r>
    <s v="B111010750"/>
    <s v="Other Battery"/>
    <n v="0"/>
    <s v="Lead"/>
    <s v="Possible I/P if between 3 &amp; 5"/>
    <s v="built-in"/>
    <x v="2"/>
    <x v="0"/>
    <x v="10"/>
    <b v="1"/>
    <x v="0"/>
    <m/>
    <n v="3700"/>
    <n v="3750"/>
    <n v="5.2999999999999999E-2"/>
    <s v="unit"/>
    <x v="29"/>
    <x v="0"/>
  </r>
  <r>
    <s v="B111010760"/>
    <s v="Other Battery"/>
    <n v="0"/>
    <s v="Lead"/>
    <s v="Possible I/P if between 3 &amp; 5"/>
    <s v="built-in"/>
    <x v="2"/>
    <x v="0"/>
    <x v="10"/>
    <b v="1"/>
    <x v="0"/>
    <m/>
    <n v="3750"/>
    <n v="3800"/>
    <n v="5.2999999999999999E-2"/>
    <s v="unit"/>
    <x v="29"/>
    <x v="0"/>
  </r>
  <r>
    <s v="B111010770"/>
    <s v="Other Battery"/>
    <n v="0"/>
    <s v="Lead"/>
    <s v="Possible I/P if between 3 &amp; 5"/>
    <s v="built-in"/>
    <x v="2"/>
    <x v="0"/>
    <x v="10"/>
    <b v="1"/>
    <x v="0"/>
    <m/>
    <n v="3800"/>
    <n v="3850"/>
    <n v="5.2999999999999999E-2"/>
    <s v="unit"/>
    <x v="29"/>
    <x v="0"/>
  </r>
  <r>
    <s v="B111010780"/>
    <s v="Other Battery"/>
    <n v="0"/>
    <s v="Lead"/>
    <s v="Possible I/P if between 3 &amp; 5"/>
    <s v="built-in"/>
    <x v="2"/>
    <x v="0"/>
    <x v="10"/>
    <b v="1"/>
    <x v="0"/>
    <m/>
    <n v="3850"/>
    <n v="3900"/>
    <n v="5.2999999999999999E-2"/>
    <s v="unit"/>
    <x v="29"/>
    <x v="0"/>
  </r>
  <r>
    <s v="B111010790"/>
    <s v="Other Battery"/>
    <n v="0"/>
    <s v="Lead"/>
    <s v="Possible I/P if between 3 &amp; 5"/>
    <s v="built-in"/>
    <x v="2"/>
    <x v="0"/>
    <x v="10"/>
    <b v="1"/>
    <x v="0"/>
    <m/>
    <n v="3900"/>
    <n v="3950"/>
    <n v="5.2999999999999999E-2"/>
    <s v="unit"/>
    <x v="29"/>
    <x v="0"/>
  </r>
  <r>
    <s v="B111010800"/>
    <s v="Other Battery"/>
    <n v="0"/>
    <s v="Lead"/>
    <s v="Possible I/P if between 3 &amp; 5"/>
    <s v="built-in"/>
    <x v="2"/>
    <x v="0"/>
    <x v="10"/>
    <b v="1"/>
    <x v="0"/>
    <m/>
    <n v="3950"/>
    <n v="4000"/>
    <n v="5.2999999999999999E-2"/>
    <s v="unit"/>
    <x v="29"/>
    <x v="0"/>
  </r>
  <r>
    <s v="B111010810"/>
    <s v="Other Battery"/>
    <n v="0"/>
    <s v="Lead"/>
    <s v="Possible I/P if between 3 &amp; 5"/>
    <s v="built-in"/>
    <x v="2"/>
    <x v="0"/>
    <x v="10"/>
    <b v="1"/>
    <x v="0"/>
    <m/>
    <n v="4000"/>
    <n v="4050"/>
    <n v="5.2999999999999999E-2"/>
    <s v="unit"/>
    <x v="29"/>
    <x v="0"/>
  </r>
  <r>
    <s v="B111010820"/>
    <s v="Other Battery"/>
    <n v="0"/>
    <s v="Lead"/>
    <s v="Possible I/P if between 3 &amp; 5"/>
    <s v="built-in"/>
    <x v="2"/>
    <x v="0"/>
    <x v="10"/>
    <b v="1"/>
    <x v="0"/>
    <m/>
    <n v="4050"/>
    <n v="4100"/>
    <n v="5.2999999999999999E-2"/>
    <s v="unit"/>
    <x v="29"/>
    <x v="0"/>
  </r>
  <r>
    <s v="B111010830"/>
    <s v="Other Battery"/>
    <n v="0"/>
    <s v="Lead"/>
    <s v="Possible I/P if between 3 &amp; 5"/>
    <s v="built-in"/>
    <x v="2"/>
    <x v="0"/>
    <x v="10"/>
    <b v="1"/>
    <x v="0"/>
    <m/>
    <n v="4100"/>
    <n v="4150"/>
    <n v="5.2999999999999999E-2"/>
    <s v="unit"/>
    <x v="29"/>
    <x v="0"/>
  </r>
  <r>
    <s v="B111010840"/>
    <s v="Other Battery"/>
    <n v="0"/>
    <s v="Lead"/>
    <s v="Possible I/P if between 3 &amp; 5"/>
    <s v="built-in"/>
    <x v="2"/>
    <x v="0"/>
    <x v="10"/>
    <b v="1"/>
    <x v="0"/>
    <m/>
    <n v="4150"/>
    <n v="4200"/>
    <n v="5.2999999999999999E-2"/>
    <s v="unit"/>
    <x v="29"/>
    <x v="0"/>
  </r>
  <r>
    <s v="B111010850"/>
    <s v="Other Battery"/>
    <n v="0"/>
    <s v="Lead"/>
    <s v="Possible I/P if between 3 &amp; 5"/>
    <s v="built-in"/>
    <x v="2"/>
    <x v="0"/>
    <x v="10"/>
    <b v="1"/>
    <x v="0"/>
    <m/>
    <n v="4200"/>
    <n v="4250"/>
    <n v="5.2999999999999999E-2"/>
    <s v="unit"/>
    <x v="29"/>
    <x v="0"/>
  </r>
  <r>
    <s v="B111010860"/>
    <s v="Other Battery"/>
    <n v="0"/>
    <s v="Lead"/>
    <s v="Possible I/P if between 3 &amp; 5"/>
    <s v="built-in"/>
    <x v="2"/>
    <x v="0"/>
    <x v="10"/>
    <b v="1"/>
    <x v="0"/>
    <m/>
    <n v="4250"/>
    <n v="4300"/>
    <n v="5.2999999999999999E-2"/>
    <s v="unit"/>
    <x v="29"/>
    <x v="0"/>
  </r>
  <r>
    <s v="B111010870"/>
    <s v="Other Battery"/>
    <n v="0"/>
    <s v="Lead"/>
    <s v="Possible I/P if between 3 &amp; 5"/>
    <s v="built-in"/>
    <x v="2"/>
    <x v="0"/>
    <x v="10"/>
    <b v="1"/>
    <x v="0"/>
    <m/>
    <n v="4300"/>
    <n v="4350"/>
    <n v="5.2999999999999999E-2"/>
    <s v="unit"/>
    <x v="29"/>
    <x v="0"/>
  </r>
  <r>
    <s v="B111010880"/>
    <s v="Other Battery"/>
    <n v="0"/>
    <s v="Lead"/>
    <s v="Possible I/P if between 3 &amp; 5"/>
    <s v="built-in"/>
    <x v="2"/>
    <x v="0"/>
    <x v="10"/>
    <b v="1"/>
    <x v="0"/>
    <m/>
    <n v="4350"/>
    <n v="4400"/>
    <n v="5.2999999999999999E-2"/>
    <s v="unit"/>
    <x v="13"/>
    <x v="3"/>
  </r>
  <r>
    <s v="B111010890"/>
    <s v="Other Battery"/>
    <n v="0"/>
    <s v="Lead"/>
    <s v="Possible I/P if between 3 &amp; 5"/>
    <s v="built-in"/>
    <x v="2"/>
    <x v="0"/>
    <x v="10"/>
    <b v="1"/>
    <x v="0"/>
    <m/>
    <n v="4400"/>
    <n v="4450"/>
    <n v="5.2999999999999999E-2"/>
    <s v="unit"/>
    <x v="29"/>
    <x v="0"/>
  </r>
  <r>
    <s v="B111010900"/>
    <s v="Other Battery"/>
    <n v="0"/>
    <s v="Lead"/>
    <s v="Possible I/P if between 3 &amp; 5"/>
    <s v="built-in"/>
    <x v="2"/>
    <x v="0"/>
    <x v="10"/>
    <b v="1"/>
    <x v="0"/>
    <m/>
    <n v="4450"/>
    <n v="4500"/>
    <n v="5.2999999999999999E-2"/>
    <s v="unit"/>
    <x v="29"/>
    <x v="0"/>
  </r>
  <r>
    <s v="B111010910"/>
    <s v="Other Battery"/>
    <n v="0"/>
    <s v="Lead"/>
    <s v="Possible I/P if between 3 &amp; 5"/>
    <s v="built-in"/>
    <x v="2"/>
    <x v="0"/>
    <x v="10"/>
    <b v="1"/>
    <x v="0"/>
    <m/>
    <n v="4500"/>
    <n v="4550"/>
    <n v="5.2999999999999999E-2"/>
    <s v="unit"/>
    <x v="29"/>
    <x v="0"/>
  </r>
  <r>
    <s v="B111010920"/>
    <s v="Other Battery"/>
    <n v="0"/>
    <s v="Lead"/>
    <s v="Possible I/P if between 3 &amp; 5"/>
    <s v="built-in"/>
    <x v="2"/>
    <x v="0"/>
    <x v="10"/>
    <b v="1"/>
    <x v="0"/>
    <m/>
    <n v="4550"/>
    <n v="4600"/>
    <n v="5.2999999999999999E-2"/>
    <s v="unit"/>
    <x v="29"/>
    <x v="0"/>
  </r>
  <r>
    <s v="B111010930"/>
    <s v="Other Battery"/>
    <n v="0"/>
    <s v="Lead"/>
    <s v="Possible I/P if between 3 &amp; 5"/>
    <s v="built-in"/>
    <x v="2"/>
    <x v="0"/>
    <x v="10"/>
    <b v="1"/>
    <x v="0"/>
    <m/>
    <n v="4600"/>
    <n v="4650"/>
    <n v="5.2999999999999999E-2"/>
    <s v="unit"/>
    <x v="29"/>
    <x v="0"/>
  </r>
  <r>
    <s v="B111010940"/>
    <s v="Other Battery"/>
    <n v="0"/>
    <s v="Lead"/>
    <s v="Possible I/P if between 3 &amp; 5"/>
    <s v="built-in"/>
    <x v="2"/>
    <x v="0"/>
    <x v="10"/>
    <b v="1"/>
    <x v="0"/>
    <m/>
    <n v="4650"/>
    <n v="4700"/>
    <n v="5.2999999999999999E-2"/>
    <s v="unit"/>
    <x v="13"/>
    <x v="3"/>
  </r>
  <r>
    <s v="B111010950"/>
    <s v="Other Battery"/>
    <n v="0"/>
    <s v="Lead"/>
    <s v="Possible I/P if between 3 &amp; 5"/>
    <s v="built-in"/>
    <x v="2"/>
    <x v="0"/>
    <x v="10"/>
    <b v="1"/>
    <x v="0"/>
    <m/>
    <n v="4700"/>
    <n v="4750"/>
    <n v="5.2999999999999999E-2"/>
    <s v="unit"/>
    <x v="29"/>
    <x v="0"/>
  </r>
  <r>
    <s v="B111010960"/>
    <s v="Other Battery"/>
    <n v="0"/>
    <s v="Lead"/>
    <s v="Possible I/P if between 3 &amp; 5"/>
    <s v="built-in"/>
    <x v="2"/>
    <x v="0"/>
    <x v="10"/>
    <b v="1"/>
    <x v="0"/>
    <m/>
    <n v="4750"/>
    <n v="4800"/>
    <n v="5.2999999999999999E-2"/>
    <s v="unit"/>
    <x v="29"/>
    <x v="0"/>
  </r>
  <r>
    <s v="B111010970"/>
    <s v="Other Battery"/>
    <n v="0"/>
    <s v="Lead"/>
    <s v="Possible I/P if between 3 &amp; 5"/>
    <s v="built-in"/>
    <x v="2"/>
    <x v="0"/>
    <x v="10"/>
    <b v="1"/>
    <x v="0"/>
    <m/>
    <n v="4800"/>
    <n v="4850"/>
    <n v="5.2999999999999999E-2"/>
    <s v="unit"/>
    <x v="29"/>
    <x v="0"/>
  </r>
  <r>
    <s v="B111010980"/>
    <s v="Other Battery"/>
    <n v="0"/>
    <s v="Lead"/>
    <s v="Possible I/P if between 3 &amp; 5"/>
    <s v="built-in"/>
    <x v="2"/>
    <x v="0"/>
    <x v="10"/>
    <b v="1"/>
    <x v="0"/>
    <m/>
    <n v="4850"/>
    <n v="4900"/>
    <n v="5.2999999999999999E-2"/>
    <s v="unit"/>
    <x v="29"/>
    <x v="0"/>
  </r>
  <r>
    <s v="B111010990"/>
    <s v="Other Battery"/>
    <n v="0"/>
    <s v="Lead"/>
    <s v="Possible I/P if between 3 &amp; 5"/>
    <s v="built-in"/>
    <x v="2"/>
    <x v="0"/>
    <x v="10"/>
    <b v="1"/>
    <x v="0"/>
    <m/>
    <n v="4900"/>
    <n v="4950"/>
    <n v="5.2999999999999999E-2"/>
    <s v="unit"/>
    <x v="29"/>
    <x v="0"/>
  </r>
  <r>
    <s v="B111011000"/>
    <s v="Other Battery"/>
    <n v="0"/>
    <s v="Lead"/>
    <s v="Possible I/P if between 3 &amp; 5"/>
    <s v="built-in"/>
    <x v="2"/>
    <x v="0"/>
    <x v="10"/>
    <b v="1"/>
    <x v="0"/>
    <m/>
    <n v="4950"/>
    <n v="5000"/>
    <n v="5.2999999999999999E-2"/>
    <s v="unit"/>
    <x v="29"/>
    <x v="0"/>
  </r>
  <r>
    <s v="B111011010"/>
    <s v="Other Battery"/>
    <n v="0"/>
    <s v="Lead"/>
    <s v="Possible I/P if between 3 &amp; 5"/>
    <s v="built-in"/>
    <x v="2"/>
    <x v="0"/>
    <x v="10"/>
    <b v="1"/>
    <x v="0"/>
    <m/>
    <n v="5000"/>
    <n v="5100"/>
    <n v="5.2999999999999999E-2"/>
    <s v="unit"/>
    <x v="29"/>
    <x v="0"/>
  </r>
  <r>
    <s v="B111011020"/>
    <s v="Other Battery"/>
    <n v="0"/>
    <s v="Lead"/>
    <s v="Possible I/P if between 3 &amp; 5"/>
    <s v="built-in"/>
    <x v="2"/>
    <x v="0"/>
    <x v="10"/>
    <b v="1"/>
    <x v="0"/>
    <m/>
    <n v="5100"/>
    <n v="5200"/>
    <n v="5.2999999999999999E-2"/>
    <s v="unit"/>
    <x v="29"/>
    <x v="0"/>
  </r>
  <r>
    <s v="B111011030"/>
    <s v="Other Battery"/>
    <n v="0"/>
    <s v="Lead"/>
    <s v="Possible I/P if between 3 &amp; 5"/>
    <s v="built-in"/>
    <x v="2"/>
    <x v="0"/>
    <x v="10"/>
    <b v="1"/>
    <x v="0"/>
    <m/>
    <n v="5200"/>
    <n v="5300"/>
    <n v="5.2999999999999999E-2"/>
    <s v="unit"/>
    <x v="29"/>
    <x v="0"/>
  </r>
  <r>
    <s v="B111011040"/>
    <s v="Other Battery"/>
    <n v="0"/>
    <s v="Lead"/>
    <s v="Possible I/P if between 3 &amp; 5"/>
    <s v="built-in"/>
    <x v="2"/>
    <x v="0"/>
    <x v="10"/>
    <b v="1"/>
    <x v="0"/>
    <m/>
    <n v="5300"/>
    <n v="5400"/>
    <n v="5.2999999999999999E-2"/>
    <s v="unit"/>
    <x v="29"/>
    <x v="0"/>
  </r>
  <r>
    <s v="B111011050"/>
    <s v="Other Battery"/>
    <n v="0"/>
    <s v="Lead"/>
    <s v="Possible I/P if between 3 &amp; 5"/>
    <s v="built-in"/>
    <x v="2"/>
    <x v="0"/>
    <x v="10"/>
    <b v="1"/>
    <x v="0"/>
    <m/>
    <n v="5400"/>
    <n v="5500"/>
    <n v="5.2999999999999999E-2"/>
    <s v="unit"/>
    <x v="29"/>
    <x v="0"/>
  </r>
  <r>
    <s v="B111011060"/>
    <s v="Other Battery"/>
    <n v="0"/>
    <s v="Lead"/>
    <s v="Possible I/P if between 3 &amp; 5"/>
    <s v="built-in"/>
    <x v="2"/>
    <x v="0"/>
    <x v="10"/>
    <b v="1"/>
    <x v="0"/>
    <m/>
    <n v="5500"/>
    <n v="5600"/>
    <n v="5.2999999999999999E-2"/>
    <s v="unit"/>
    <x v="29"/>
    <x v="0"/>
  </r>
  <r>
    <s v="B111011070"/>
    <s v="Other Battery"/>
    <n v="0"/>
    <s v="Lead"/>
    <s v="Possible I/P if between 3 &amp; 5"/>
    <s v="built-in"/>
    <x v="2"/>
    <x v="0"/>
    <x v="10"/>
    <b v="1"/>
    <x v="0"/>
    <m/>
    <n v="5600"/>
    <n v="5700"/>
    <n v="5.2999999999999999E-2"/>
    <s v="unit"/>
    <x v="29"/>
    <x v="0"/>
  </r>
  <r>
    <s v="B111011080"/>
    <s v="Other Battery"/>
    <n v="0"/>
    <s v="Lead"/>
    <s v="Possible I/P if between 3 &amp; 5"/>
    <s v="built-in"/>
    <x v="2"/>
    <x v="0"/>
    <x v="10"/>
    <b v="1"/>
    <x v="0"/>
    <m/>
    <n v="5700"/>
    <n v="5800"/>
    <n v="5.2999999999999999E-2"/>
    <s v="unit"/>
    <x v="29"/>
    <x v="0"/>
  </r>
  <r>
    <s v="B111011090"/>
    <s v="Other Battery"/>
    <n v="0"/>
    <s v="Lead"/>
    <s v="Possible I/P if between 3 &amp; 5"/>
    <s v="built-in"/>
    <x v="2"/>
    <x v="0"/>
    <x v="10"/>
    <b v="1"/>
    <x v="0"/>
    <m/>
    <n v="5800"/>
    <n v="5900"/>
    <n v="5.2999999999999999E-2"/>
    <s v="unit"/>
    <x v="29"/>
    <x v="0"/>
  </r>
  <r>
    <s v="B111011100"/>
    <s v="Other Battery"/>
    <n v="0"/>
    <s v="Lead"/>
    <s v="Possible I/P if between 3 &amp; 5"/>
    <s v="built-in"/>
    <x v="2"/>
    <x v="0"/>
    <x v="10"/>
    <b v="1"/>
    <x v="0"/>
    <m/>
    <n v="5900"/>
    <n v="6000"/>
    <n v="5.2999999999999999E-2"/>
    <s v="unit"/>
    <x v="29"/>
    <x v="0"/>
  </r>
  <r>
    <s v="B111011110"/>
    <s v="Other Battery"/>
    <n v="0"/>
    <s v="Lead"/>
    <s v="Possible I/P if between 3 &amp; 5"/>
    <s v="built-in"/>
    <x v="2"/>
    <x v="0"/>
    <x v="10"/>
    <b v="1"/>
    <x v="0"/>
    <m/>
    <n v="6000"/>
    <n v="6100"/>
    <n v="5.2999999999999999E-2"/>
    <s v="unit"/>
    <x v="29"/>
    <x v="0"/>
  </r>
  <r>
    <s v="B111011120"/>
    <s v="Other Battery"/>
    <n v="0"/>
    <s v="Lead"/>
    <s v="Possible I/P if between 3 &amp; 5"/>
    <s v="built-in"/>
    <x v="2"/>
    <x v="0"/>
    <x v="10"/>
    <b v="1"/>
    <x v="0"/>
    <m/>
    <n v="6100"/>
    <n v="6200"/>
    <n v="5.2999999999999999E-2"/>
    <s v="unit"/>
    <x v="29"/>
    <x v="0"/>
  </r>
  <r>
    <s v="B111011130"/>
    <s v="Other Battery"/>
    <n v="0"/>
    <s v="Lead"/>
    <s v="Possible I/P if between 3 &amp; 5"/>
    <s v="built-in"/>
    <x v="2"/>
    <x v="0"/>
    <x v="10"/>
    <b v="1"/>
    <x v="0"/>
    <m/>
    <n v="6200"/>
    <n v="6300"/>
    <n v="5.2999999999999999E-2"/>
    <s v="unit"/>
    <x v="13"/>
    <x v="3"/>
  </r>
  <r>
    <s v="B111011140"/>
    <s v="Other Battery"/>
    <n v="0"/>
    <s v="Lead"/>
    <s v="Possible I/P if between 3 &amp; 5"/>
    <s v="built-in"/>
    <x v="2"/>
    <x v="0"/>
    <x v="10"/>
    <b v="1"/>
    <x v="0"/>
    <m/>
    <n v="6300"/>
    <n v="6400"/>
    <n v="5.2999999999999999E-2"/>
    <s v="unit"/>
    <x v="13"/>
    <x v="3"/>
  </r>
  <r>
    <s v="B111011150"/>
    <s v="Other Battery"/>
    <n v="0"/>
    <s v="Lead"/>
    <s v="Possible I/P if between 3 &amp; 5"/>
    <s v="built-in"/>
    <x v="2"/>
    <x v="0"/>
    <x v="10"/>
    <b v="1"/>
    <x v="0"/>
    <m/>
    <n v="6400"/>
    <n v="6500"/>
    <n v="5.2999999999999999E-2"/>
    <s v="unit"/>
    <x v="29"/>
    <x v="0"/>
  </r>
  <r>
    <s v="B111011160"/>
    <s v="Other Battery"/>
    <n v="0"/>
    <s v="Lead"/>
    <s v="Possible I/P if between 3 &amp; 5"/>
    <s v="built-in"/>
    <x v="2"/>
    <x v="0"/>
    <x v="10"/>
    <b v="1"/>
    <x v="0"/>
    <m/>
    <n v="6500"/>
    <n v="6600"/>
    <n v="5.2999999999999999E-2"/>
    <s v="unit"/>
    <x v="13"/>
    <x v="3"/>
  </r>
  <r>
    <s v="B111011170"/>
    <s v="Other Battery"/>
    <n v="0"/>
    <s v="Lead"/>
    <s v="Possible I/P if between 3 &amp; 5"/>
    <s v="built-in"/>
    <x v="2"/>
    <x v="0"/>
    <x v="10"/>
    <b v="1"/>
    <x v="0"/>
    <m/>
    <n v="6600"/>
    <n v="6700"/>
    <n v="5.2999999999999999E-2"/>
    <s v="unit"/>
    <x v="29"/>
    <x v="0"/>
  </r>
  <r>
    <s v="B111011180"/>
    <s v="Other Battery"/>
    <n v="0"/>
    <s v="Lead"/>
    <s v="Possible I/P if between 3 &amp; 5"/>
    <s v="built-in"/>
    <x v="2"/>
    <x v="0"/>
    <x v="10"/>
    <b v="1"/>
    <x v="0"/>
    <m/>
    <n v="6700"/>
    <n v="6800"/>
    <n v="5.2999999999999999E-2"/>
    <s v="unit"/>
    <x v="29"/>
    <x v="0"/>
  </r>
  <r>
    <s v="B111011190"/>
    <s v="Other Battery"/>
    <n v="0"/>
    <s v="Lead"/>
    <s v="Possible I/P if between 3 &amp; 5"/>
    <s v="built-in"/>
    <x v="2"/>
    <x v="0"/>
    <x v="10"/>
    <b v="1"/>
    <x v="0"/>
    <m/>
    <n v="6800"/>
    <n v="6900"/>
    <n v="5.2999999999999999E-2"/>
    <s v="unit"/>
    <x v="29"/>
    <x v="0"/>
  </r>
  <r>
    <s v="B111011200"/>
    <s v="Other Battery"/>
    <n v="0"/>
    <s v="Lead"/>
    <s v="Possible I/P if between 3 &amp; 5"/>
    <s v="built-in"/>
    <x v="2"/>
    <x v="0"/>
    <x v="10"/>
    <b v="1"/>
    <x v="0"/>
    <m/>
    <n v="6900"/>
    <n v="7000"/>
    <n v="5.2999999999999999E-2"/>
    <s v="unit"/>
    <x v="29"/>
    <x v="0"/>
  </r>
  <r>
    <s v="B111011210"/>
    <s v="Other Battery"/>
    <n v="0"/>
    <s v="Lead"/>
    <s v="Possible I/P if between 3 &amp; 5"/>
    <s v="built-in"/>
    <x v="2"/>
    <x v="0"/>
    <x v="10"/>
    <b v="1"/>
    <x v="0"/>
    <m/>
    <n v="7000"/>
    <n v="7100"/>
    <n v="5.2999999999999999E-2"/>
    <s v="unit"/>
    <x v="29"/>
    <x v="0"/>
  </r>
  <r>
    <s v="B111011220"/>
    <s v="Other Battery"/>
    <n v="0"/>
    <s v="Lead"/>
    <s v="Possible I/P if between 3 &amp; 5"/>
    <s v="built-in"/>
    <x v="2"/>
    <x v="0"/>
    <x v="10"/>
    <b v="1"/>
    <x v="0"/>
    <m/>
    <n v="7100"/>
    <n v="7200"/>
    <n v="5.2999999999999999E-2"/>
    <s v="unit"/>
    <x v="29"/>
    <x v="0"/>
  </r>
  <r>
    <s v="B111011230"/>
    <s v="Other Battery"/>
    <n v="0"/>
    <s v="Lead"/>
    <s v="Possible I/P if between 3 &amp; 5"/>
    <s v="built-in"/>
    <x v="2"/>
    <x v="0"/>
    <x v="10"/>
    <b v="1"/>
    <x v="0"/>
    <m/>
    <n v="7200"/>
    <n v="7300"/>
    <n v="5.2999999999999999E-2"/>
    <s v="unit"/>
    <x v="29"/>
    <x v="0"/>
  </r>
  <r>
    <s v="B111011240"/>
    <s v="Other Battery"/>
    <n v="0"/>
    <s v="Lead"/>
    <s v="Possible I/P if between 3 &amp; 5"/>
    <s v="built-in"/>
    <x v="2"/>
    <x v="0"/>
    <x v="10"/>
    <b v="1"/>
    <x v="0"/>
    <m/>
    <n v="7300"/>
    <n v="7400"/>
    <n v="5.2999999999999999E-2"/>
    <s v="unit"/>
    <x v="29"/>
    <x v="0"/>
  </r>
  <r>
    <s v="B111011250"/>
    <s v="Other Battery"/>
    <n v="0"/>
    <s v="Lead"/>
    <s v="Possible I/P if between 3 &amp; 5"/>
    <s v="built-in"/>
    <x v="2"/>
    <x v="0"/>
    <x v="10"/>
    <b v="1"/>
    <x v="0"/>
    <m/>
    <n v="7400"/>
    <n v="7500"/>
    <n v="5.2999999999999999E-2"/>
    <s v="unit"/>
    <x v="29"/>
    <x v="0"/>
  </r>
  <r>
    <s v="B111011260"/>
    <s v="Other Battery"/>
    <n v="0"/>
    <s v="Lead"/>
    <s v="Possible I/P if between 3 &amp; 5"/>
    <s v="built-in"/>
    <x v="2"/>
    <x v="0"/>
    <x v="10"/>
    <b v="1"/>
    <x v="0"/>
    <m/>
    <n v="7500"/>
    <n v="7600"/>
    <n v="5.2999999999999999E-2"/>
    <s v="unit"/>
    <x v="29"/>
    <x v="0"/>
  </r>
  <r>
    <s v="B111011270"/>
    <s v="Other Battery"/>
    <n v="0"/>
    <s v="Lead"/>
    <s v="Possible I/P if between 3 &amp; 5"/>
    <s v="built-in"/>
    <x v="2"/>
    <x v="0"/>
    <x v="10"/>
    <b v="1"/>
    <x v="0"/>
    <m/>
    <n v="7600"/>
    <n v="7700"/>
    <n v="5.2999999999999999E-2"/>
    <s v="unit"/>
    <x v="29"/>
    <x v="0"/>
  </r>
  <r>
    <s v="B111011280"/>
    <s v="Other Battery"/>
    <n v="0"/>
    <s v="Lead"/>
    <s v="Possible I/P if between 3 &amp; 5"/>
    <s v="built-in"/>
    <x v="2"/>
    <x v="0"/>
    <x v="10"/>
    <b v="1"/>
    <x v="0"/>
    <m/>
    <n v="7700"/>
    <n v="7800"/>
    <n v="5.2999999999999999E-2"/>
    <s v="unit"/>
    <x v="29"/>
    <x v="0"/>
  </r>
  <r>
    <s v="B111011290"/>
    <s v="Other Battery"/>
    <n v="0"/>
    <s v="Lead"/>
    <s v="Possible I/P if between 3 &amp; 5"/>
    <s v="built-in"/>
    <x v="2"/>
    <x v="0"/>
    <x v="10"/>
    <b v="1"/>
    <x v="0"/>
    <m/>
    <n v="7800"/>
    <n v="7900"/>
    <n v="5.2999999999999999E-2"/>
    <s v="unit"/>
    <x v="29"/>
    <x v="0"/>
  </r>
  <r>
    <s v="B111011300"/>
    <s v="Other Battery"/>
    <n v="0"/>
    <s v="Lead"/>
    <s v="Possible I/P if between 3 &amp; 5"/>
    <s v="built-in"/>
    <x v="2"/>
    <x v="0"/>
    <x v="10"/>
    <b v="1"/>
    <x v="0"/>
    <m/>
    <n v="7900"/>
    <n v="8000"/>
    <n v="5.2999999999999999E-2"/>
    <s v="unit"/>
    <x v="29"/>
    <x v="0"/>
  </r>
  <r>
    <s v="B111011310"/>
    <s v="Other Battery"/>
    <n v="0"/>
    <s v="Lead"/>
    <s v="Possible I/P if between 3 &amp; 5"/>
    <s v="built-in"/>
    <x v="2"/>
    <x v="0"/>
    <x v="10"/>
    <b v="1"/>
    <x v="0"/>
    <m/>
    <n v="8000"/>
    <n v="8100"/>
    <n v="5.2999999999999999E-2"/>
    <s v="unit"/>
    <x v="13"/>
    <x v="3"/>
  </r>
  <r>
    <s v="B111011320"/>
    <s v="Other Battery"/>
    <n v="0"/>
    <s v="Lead"/>
    <s v="Possible I/P if between 3 &amp; 5"/>
    <s v="built-in"/>
    <x v="2"/>
    <x v="0"/>
    <x v="10"/>
    <b v="1"/>
    <x v="0"/>
    <m/>
    <n v="8100"/>
    <n v="8200"/>
    <n v="5.2999999999999999E-2"/>
    <s v="unit"/>
    <x v="29"/>
    <x v="0"/>
  </r>
  <r>
    <s v="B111011330"/>
    <s v="Other Battery"/>
    <n v="0"/>
    <s v="Lead"/>
    <s v="Possible I/P if between 3 &amp; 5"/>
    <s v="built-in"/>
    <x v="2"/>
    <x v="0"/>
    <x v="10"/>
    <b v="1"/>
    <x v="0"/>
    <m/>
    <n v="8200"/>
    <n v="8300"/>
    <n v="5.2999999999999999E-2"/>
    <s v="unit"/>
    <x v="29"/>
    <x v="0"/>
  </r>
  <r>
    <s v="B111011340"/>
    <s v="Other Battery"/>
    <n v="0"/>
    <s v="Lead"/>
    <s v="Possible I/P if between 3 &amp; 5"/>
    <s v="built-in"/>
    <x v="2"/>
    <x v="0"/>
    <x v="10"/>
    <b v="1"/>
    <x v="0"/>
    <m/>
    <n v="8300"/>
    <n v="8400"/>
    <n v="5.2999999999999999E-2"/>
    <s v="unit"/>
    <x v="29"/>
    <x v="0"/>
  </r>
  <r>
    <s v="B111011350"/>
    <s v="Other Battery"/>
    <n v="0"/>
    <s v="Lead"/>
    <s v="Possible I/P if between 3 &amp; 5"/>
    <s v="built-in"/>
    <x v="2"/>
    <x v="0"/>
    <x v="10"/>
    <b v="1"/>
    <x v="0"/>
    <m/>
    <n v="8400"/>
    <n v="8500"/>
    <n v="5.2999999999999999E-2"/>
    <s v="unit"/>
    <x v="29"/>
    <x v="0"/>
  </r>
  <r>
    <s v="B111011360"/>
    <s v="Other Battery"/>
    <n v="0"/>
    <s v="Lead"/>
    <s v="Possible I/P if between 3 &amp; 5"/>
    <s v="built-in"/>
    <x v="2"/>
    <x v="0"/>
    <x v="10"/>
    <b v="1"/>
    <x v="0"/>
    <m/>
    <n v="8500"/>
    <n v="8600"/>
    <n v="5.2999999999999999E-2"/>
    <s v="unit"/>
    <x v="29"/>
    <x v="0"/>
  </r>
  <r>
    <s v="B111011370"/>
    <s v="Other Battery"/>
    <n v="0"/>
    <s v="Lead"/>
    <s v="Possible I/P if between 3 &amp; 5"/>
    <s v="built-in"/>
    <x v="2"/>
    <x v="0"/>
    <x v="10"/>
    <b v="1"/>
    <x v="0"/>
    <m/>
    <n v="8600"/>
    <n v="8700"/>
    <n v="5.2999999999999999E-2"/>
    <s v="unit"/>
    <x v="29"/>
    <x v="0"/>
  </r>
  <r>
    <s v="B111011380"/>
    <s v="Other Battery"/>
    <n v="0"/>
    <s v="Lead"/>
    <s v="Possible I/P if between 3 &amp; 5"/>
    <s v="built-in"/>
    <x v="2"/>
    <x v="0"/>
    <x v="10"/>
    <b v="1"/>
    <x v="0"/>
    <m/>
    <n v="8700"/>
    <n v="8800"/>
    <n v="5.2999999999999999E-2"/>
    <s v="unit"/>
    <x v="13"/>
    <x v="3"/>
  </r>
  <r>
    <s v="B111011390"/>
    <s v="Other Battery"/>
    <n v="0"/>
    <s v="Lead"/>
    <s v="Possible I/P if between 3 &amp; 5"/>
    <s v="built-in"/>
    <x v="2"/>
    <x v="0"/>
    <x v="10"/>
    <b v="1"/>
    <x v="0"/>
    <m/>
    <n v="8800"/>
    <n v="8900"/>
    <n v="5.2999999999999999E-2"/>
    <s v="unit"/>
    <x v="29"/>
    <x v="0"/>
  </r>
  <r>
    <s v="B111011400"/>
    <s v="Other Battery"/>
    <n v="0"/>
    <s v="Lead"/>
    <s v="Possible I/P if between 3 &amp; 5"/>
    <s v="built-in"/>
    <x v="2"/>
    <x v="0"/>
    <x v="10"/>
    <b v="1"/>
    <x v="0"/>
    <m/>
    <n v="8900"/>
    <n v="9000"/>
    <n v="5.2999999999999999E-2"/>
    <s v="unit"/>
    <x v="29"/>
    <x v="0"/>
  </r>
  <r>
    <s v="B111011410"/>
    <s v="Other Battery"/>
    <n v="0"/>
    <s v="Lead"/>
    <s v="Possible I/P if between 3 &amp; 5"/>
    <s v="built-in"/>
    <x v="2"/>
    <x v="0"/>
    <x v="10"/>
    <b v="1"/>
    <x v="0"/>
    <m/>
    <n v="9000"/>
    <n v="9100"/>
    <n v="5.2999999999999999E-2"/>
    <s v="unit"/>
    <x v="29"/>
    <x v="0"/>
  </r>
  <r>
    <s v="B111011420"/>
    <s v="Other Battery"/>
    <n v="0"/>
    <s v="Lead"/>
    <s v="Possible I/P if between 3 &amp; 5"/>
    <s v="built-in"/>
    <x v="2"/>
    <x v="0"/>
    <x v="10"/>
    <b v="1"/>
    <x v="0"/>
    <m/>
    <n v="9100"/>
    <n v="9200"/>
    <n v="5.2999999999999999E-2"/>
    <s v="unit"/>
    <x v="13"/>
    <x v="3"/>
  </r>
  <r>
    <s v="B111011430"/>
    <s v="Other Battery"/>
    <n v="0"/>
    <s v="Lead"/>
    <s v="Possible I/P if between 3 &amp; 5"/>
    <s v="built-in"/>
    <x v="2"/>
    <x v="0"/>
    <x v="10"/>
    <b v="1"/>
    <x v="0"/>
    <m/>
    <n v="9200"/>
    <n v="9300"/>
    <n v="5.2999999999999999E-2"/>
    <s v="unit"/>
    <x v="29"/>
    <x v="0"/>
  </r>
  <r>
    <s v="B111011440"/>
    <s v="Other Battery"/>
    <n v="0"/>
    <s v="Lead"/>
    <s v="Possible I/P if between 3 &amp; 5"/>
    <s v="built-in"/>
    <x v="2"/>
    <x v="0"/>
    <x v="10"/>
    <b v="1"/>
    <x v="0"/>
    <m/>
    <n v="9300"/>
    <n v="9400"/>
    <n v="5.2999999999999999E-2"/>
    <s v="unit"/>
    <x v="13"/>
    <x v="3"/>
  </r>
  <r>
    <s v="B111011450"/>
    <s v="Other Battery"/>
    <n v="0"/>
    <s v="Lead"/>
    <s v="Possible I/P if between 3 &amp; 5"/>
    <s v="built-in"/>
    <x v="2"/>
    <x v="0"/>
    <x v="10"/>
    <b v="1"/>
    <x v="0"/>
    <m/>
    <n v="9400"/>
    <n v="9500"/>
    <n v="5.2999999999999999E-2"/>
    <s v="unit"/>
    <x v="29"/>
    <x v="0"/>
  </r>
  <r>
    <s v="B111011460"/>
    <s v="Other Battery"/>
    <n v="0"/>
    <s v="Lead"/>
    <s v="Possible I/P if between 3 &amp; 5"/>
    <s v="built-in"/>
    <x v="2"/>
    <x v="0"/>
    <x v="10"/>
    <b v="1"/>
    <x v="0"/>
    <m/>
    <n v="9500"/>
    <n v="9600"/>
    <n v="5.2999999999999999E-2"/>
    <s v="unit"/>
    <x v="29"/>
    <x v="0"/>
  </r>
  <r>
    <s v="B111011470"/>
    <s v="Other Battery"/>
    <n v="0"/>
    <s v="Lead"/>
    <s v="Possible I/P if between 3 &amp; 5"/>
    <s v="built-in"/>
    <x v="2"/>
    <x v="0"/>
    <x v="10"/>
    <b v="1"/>
    <x v="0"/>
    <m/>
    <n v="9600"/>
    <n v="9700"/>
    <n v="5.2999999999999999E-2"/>
    <s v="unit"/>
    <x v="29"/>
    <x v="0"/>
  </r>
  <r>
    <s v="B111011480"/>
    <s v="Other Battery"/>
    <n v="0"/>
    <s v="Lead"/>
    <s v="Possible I/P if between 3 &amp; 5"/>
    <s v="built-in"/>
    <x v="2"/>
    <x v="0"/>
    <x v="10"/>
    <b v="1"/>
    <x v="0"/>
    <m/>
    <n v="9700"/>
    <n v="9800"/>
    <n v="5.2999999999999999E-2"/>
    <s v="unit"/>
    <x v="13"/>
    <x v="3"/>
  </r>
  <r>
    <s v="B111011490"/>
    <s v="Other Battery"/>
    <n v="0"/>
    <s v="Lead"/>
    <s v="Possible I/P if between 3 &amp; 5"/>
    <s v="built-in"/>
    <x v="2"/>
    <x v="0"/>
    <x v="10"/>
    <b v="1"/>
    <x v="0"/>
    <m/>
    <n v="9800"/>
    <n v="9900"/>
    <n v="5.2999999999999999E-2"/>
    <s v="unit"/>
    <x v="29"/>
    <x v="0"/>
  </r>
  <r>
    <s v="B111011500"/>
    <s v="Other Battery"/>
    <n v="0"/>
    <s v="Lead"/>
    <s v="Possible I/P if between 3 &amp; 5"/>
    <s v="built-in"/>
    <x v="2"/>
    <x v="0"/>
    <x v="10"/>
    <b v="1"/>
    <x v="0"/>
    <m/>
    <n v="9900"/>
    <n v="10000"/>
    <n v="5.2999999999999999E-2"/>
    <s v="unit"/>
    <x v="29"/>
    <x v="0"/>
  </r>
  <r>
    <s v="B111011560"/>
    <s v="Other Battery"/>
    <n v="0"/>
    <s v="Lead"/>
    <s v="Possible I/P if between 3 &amp; 5"/>
    <s v="built-in"/>
    <x v="2"/>
    <x v="0"/>
    <x v="10"/>
    <b v="1"/>
    <x v="0"/>
    <m/>
    <n v="10000"/>
    <n v="10500"/>
    <n v="5.2999999999999999E-2"/>
    <s v="unit"/>
    <x v="29"/>
    <x v="0"/>
  </r>
  <r>
    <s v="B111011610"/>
    <s v="Other Battery"/>
    <n v="0"/>
    <s v="Lead"/>
    <s v="Possible I/P if between 3 &amp; 5"/>
    <s v="built-in"/>
    <x v="2"/>
    <x v="0"/>
    <x v="10"/>
    <b v="1"/>
    <x v="0"/>
    <m/>
    <n v="10500"/>
    <n v="11000"/>
    <n v="5.2999999999999999E-2"/>
    <s v="unit"/>
    <x v="29"/>
    <x v="0"/>
  </r>
  <r>
    <s v="B111011660"/>
    <s v="Other Battery"/>
    <n v="0"/>
    <s v="Lead"/>
    <s v="Possible I/P if between 3 &amp; 5"/>
    <s v="built-in"/>
    <x v="2"/>
    <x v="0"/>
    <x v="10"/>
    <b v="1"/>
    <x v="0"/>
    <m/>
    <n v="11000"/>
    <n v="11500"/>
    <n v="5.2999999999999999E-2"/>
    <s v="unit"/>
    <x v="29"/>
    <x v="0"/>
  </r>
  <r>
    <s v="B111011710"/>
    <s v="Other Battery"/>
    <n v="0"/>
    <s v="Lead"/>
    <s v="Possible I/P if between 3 &amp; 5"/>
    <s v="built-in"/>
    <x v="2"/>
    <x v="0"/>
    <x v="10"/>
    <b v="1"/>
    <x v="0"/>
    <m/>
    <n v="11500"/>
    <n v="12000"/>
    <n v="5.2999999999999999E-2"/>
    <s v="unit"/>
    <x v="29"/>
    <x v="0"/>
  </r>
  <r>
    <s v="B111011760"/>
    <s v="Other Battery"/>
    <n v="0"/>
    <s v="Lead"/>
    <s v="Possible I/P if between 3 &amp; 5"/>
    <s v="built-in"/>
    <x v="2"/>
    <x v="0"/>
    <x v="10"/>
    <b v="1"/>
    <x v="0"/>
    <m/>
    <n v="12000"/>
    <n v="12500"/>
    <n v="5.2999999999999999E-2"/>
    <s v="unit"/>
    <x v="29"/>
    <x v="0"/>
  </r>
  <r>
    <s v="B111011810"/>
    <s v="Other Battery"/>
    <n v="0"/>
    <s v="Lead"/>
    <s v="Possible I/P if between 3 &amp; 5"/>
    <s v="built-in"/>
    <x v="2"/>
    <x v="0"/>
    <x v="10"/>
    <b v="1"/>
    <x v="0"/>
    <m/>
    <n v="12500"/>
    <n v="13000"/>
    <n v="5.2999999999999999E-2"/>
    <s v="unit"/>
    <x v="29"/>
    <x v="0"/>
  </r>
  <r>
    <s v="B111011860"/>
    <s v="Other Battery"/>
    <n v="0"/>
    <s v="Lead"/>
    <s v="Possible I/P if between 3 &amp; 5"/>
    <s v="built-in"/>
    <x v="2"/>
    <x v="0"/>
    <x v="10"/>
    <b v="1"/>
    <x v="0"/>
    <m/>
    <n v="13000"/>
    <n v="13500"/>
    <n v="5.2999999999999999E-2"/>
    <s v="unit"/>
    <x v="29"/>
    <x v="0"/>
  </r>
  <r>
    <s v="B111011910"/>
    <s v="Other Battery"/>
    <n v="0"/>
    <s v="Lead"/>
    <s v="Possible I/P if between 3 &amp; 5"/>
    <s v="built-in"/>
    <x v="2"/>
    <x v="0"/>
    <x v="10"/>
    <b v="1"/>
    <x v="0"/>
    <m/>
    <n v="13500"/>
    <n v="14000"/>
    <n v="5.2999999999999999E-2"/>
    <s v="unit"/>
    <x v="29"/>
    <x v="0"/>
  </r>
  <r>
    <s v="B111011920"/>
    <s v="Other Battery"/>
    <n v="0"/>
    <s v="Lead"/>
    <s v="Possible I/P if between 3 &amp; 5"/>
    <s v="built-in"/>
    <x v="2"/>
    <x v="0"/>
    <x v="10"/>
    <b v="1"/>
    <x v="0"/>
    <m/>
    <n v="14000"/>
    <n v="14500"/>
    <n v="5.2999999999999999E-2"/>
    <s v="unit"/>
    <x v="29"/>
    <x v="0"/>
  </r>
  <r>
    <s v="B111011960"/>
    <s v="Other Battery"/>
    <n v="0"/>
    <s v="Lead"/>
    <s v="Possible I/P if between 3 &amp; 5"/>
    <s v="built-in"/>
    <x v="2"/>
    <x v="0"/>
    <x v="10"/>
    <b v="1"/>
    <x v="0"/>
    <m/>
    <n v="14500"/>
    <n v="15000"/>
    <n v="5.2999999999999999E-2"/>
    <s v="unit"/>
    <x v="29"/>
    <x v="0"/>
  </r>
  <r>
    <s v="B111012010"/>
    <s v="Other Battery"/>
    <n v="0"/>
    <s v="Lead"/>
    <s v="Possible I/P if between 3 &amp; 5"/>
    <s v="built-in"/>
    <x v="2"/>
    <x v="0"/>
    <x v="10"/>
    <b v="1"/>
    <x v="0"/>
    <m/>
    <n v="15000"/>
    <n v="15500"/>
    <n v="5.2999999999999999E-2"/>
    <s v="unit"/>
    <x v="29"/>
    <x v="0"/>
  </r>
  <r>
    <s v="B111012060"/>
    <s v="Other Battery"/>
    <n v="0"/>
    <s v="Lead"/>
    <s v="Possible I/P if between 3 &amp; 5"/>
    <s v="built-in"/>
    <x v="2"/>
    <x v="0"/>
    <x v="10"/>
    <b v="1"/>
    <x v="0"/>
    <m/>
    <n v="15500"/>
    <n v="16000"/>
    <n v="5.2999999999999999E-2"/>
    <s v="unit"/>
    <x v="29"/>
    <x v="0"/>
  </r>
  <r>
    <s v="B111012110"/>
    <s v="Other Battery"/>
    <n v="0"/>
    <s v="Lead"/>
    <s v="Possible I/P if between 3 &amp; 5"/>
    <s v="built-in"/>
    <x v="2"/>
    <x v="0"/>
    <x v="10"/>
    <b v="1"/>
    <x v="0"/>
    <m/>
    <n v="16000"/>
    <n v="16500"/>
    <n v="5.2999999999999999E-2"/>
    <s v="unit"/>
    <x v="29"/>
    <x v="0"/>
  </r>
  <r>
    <s v="B111012160"/>
    <s v="Other Battery"/>
    <n v="0"/>
    <s v="Lead"/>
    <s v="Possible I/P if between 3 &amp; 5"/>
    <s v="built-in"/>
    <x v="2"/>
    <x v="0"/>
    <x v="10"/>
    <b v="1"/>
    <x v="0"/>
    <m/>
    <n v="16500"/>
    <n v="17000"/>
    <n v="5.2999999999999999E-2"/>
    <s v="unit"/>
    <x v="29"/>
    <x v="0"/>
  </r>
  <r>
    <s v="B111012210"/>
    <s v="Other Battery"/>
    <n v="0"/>
    <s v="Lead"/>
    <s v="Possible I/P if between 3 &amp; 5"/>
    <s v="built-in"/>
    <x v="2"/>
    <x v="0"/>
    <x v="10"/>
    <b v="1"/>
    <x v="0"/>
    <m/>
    <n v="17000"/>
    <n v="17500"/>
    <n v="5.2999999999999999E-2"/>
    <s v="unit"/>
    <x v="29"/>
    <x v="0"/>
  </r>
  <r>
    <s v="B111012260"/>
    <s v="Other Battery"/>
    <n v="0"/>
    <s v="Lead"/>
    <s v="Possible I/P if between 3 &amp; 5"/>
    <s v="built-in"/>
    <x v="2"/>
    <x v="0"/>
    <x v="10"/>
    <b v="1"/>
    <x v="0"/>
    <m/>
    <n v="17500"/>
    <n v="18000"/>
    <n v="5.2999999999999999E-2"/>
    <s v="unit"/>
    <x v="29"/>
    <x v="0"/>
  </r>
  <r>
    <s v="B111012310"/>
    <s v="Other Battery"/>
    <n v="0"/>
    <s v="Lead"/>
    <s v="Possible I/P if between 3 &amp; 5"/>
    <s v="built-in"/>
    <x v="2"/>
    <x v="0"/>
    <x v="10"/>
    <b v="1"/>
    <x v="0"/>
    <m/>
    <n v="18000"/>
    <n v="18500"/>
    <n v="5.2999999999999999E-2"/>
    <s v="unit"/>
    <x v="29"/>
    <x v="0"/>
  </r>
  <r>
    <s v="B111012360"/>
    <s v="Other Battery"/>
    <n v="0"/>
    <s v="Lead"/>
    <s v="Possible I/P if between 3 &amp; 5"/>
    <s v="built-in"/>
    <x v="2"/>
    <x v="0"/>
    <x v="10"/>
    <b v="1"/>
    <x v="0"/>
    <m/>
    <n v="18500"/>
    <n v="19000"/>
    <n v="5.2999999999999999E-2"/>
    <s v="unit"/>
    <x v="29"/>
    <x v="0"/>
  </r>
  <r>
    <s v="B111012410"/>
    <s v="Other Battery"/>
    <n v="0"/>
    <s v="Lead"/>
    <s v="Possible I/P if between 3 &amp; 5"/>
    <s v="built-in"/>
    <x v="2"/>
    <x v="0"/>
    <x v="10"/>
    <b v="1"/>
    <x v="0"/>
    <m/>
    <n v="19000"/>
    <n v="19500"/>
    <n v="5.2999999999999999E-2"/>
    <s v="unit"/>
    <x v="29"/>
    <x v="0"/>
  </r>
  <r>
    <s v="B111012460"/>
    <s v="Other Battery"/>
    <n v="0"/>
    <s v="Lead"/>
    <s v="Possible I/P if between 3 &amp; 5"/>
    <s v="built-in"/>
    <x v="2"/>
    <x v="0"/>
    <x v="10"/>
    <b v="1"/>
    <x v="0"/>
    <m/>
    <n v="19500"/>
    <n v="20000"/>
    <n v="5.2999999999999999E-2"/>
    <s v="unit"/>
    <x v="13"/>
    <x v="3"/>
  </r>
  <r>
    <s v="B111012510"/>
    <s v="Other Battery"/>
    <n v="0"/>
    <s v="Lead"/>
    <s v="Possible I/P if between 3 &amp; 5"/>
    <s v="built-in"/>
    <x v="2"/>
    <x v="0"/>
    <x v="10"/>
    <b v="1"/>
    <x v="0"/>
    <m/>
    <n v="20000"/>
    <n v="20500"/>
    <n v="5.2999999999999999E-2"/>
    <s v="unit"/>
    <x v="29"/>
    <x v="0"/>
  </r>
  <r>
    <s v="B111012560"/>
    <s v="Other Battery"/>
    <n v="0"/>
    <s v="Lead"/>
    <s v="Possible I/P if between 3 &amp; 5"/>
    <s v="built-in"/>
    <x v="2"/>
    <x v="0"/>
    <x v="10"/>
    <b v="1"/>
    <x v="0"/>
    <m/>
    <n v="20500"/>
    <n v="21000"/>
    <n v="5.2999999999999999E-2"/>
    <s v="unit"/>
    <x v="13"/>
    <x v="3"/>
  </r>
  <r>
    <s v="B111012610"/>
    <s v="Other Battery"/>
    <n v="0"/>
    <s v="Lead"/>
    <s v="Possible I/P if between 3 &amp; 5"/>
    <s v="built-in"/>
    <x v="2"/>
    <x v="0"/>
    <x v="10"/>
    <b v="1"/>
    <x v="0"/>
    <m/>
    <n v="21000"/>
    <n v="22000"/>
    <n v="5.2999999999999999E-2"/>
    <s v="unit"/>
    <x v="29"/>
    <x v="0"/>
  </r>
  <r>
    <s v="B111012710"/>
    <s v="Other Battery"/>
    <n v="0"/>
    <s v="Lead"/>
    <s v="Possible I/P if between 3 &amp; 5"/>
    <s v="built-in"/>
    <x v="2"/>
    <x v="0"/>
    <x v="10"/>
    <b v="1"/>
    <x v="0"/>
    <m/>
    <n v="22000"/>
    <n v="23000"/>
    <n v="5.2999999999999999E-2"/>
    <s v="unit"/>
    <x v="29"/>
    <x v="0"/>
  </r>
  <r>
    <s v="B111012810"/>
    <s v="Other Battery"/>
    <n v="0"/>
    <s v="Lead"/>
    <s v="Possible I/P if between 3 &amp; 5"/>
    <s v="built-in"/>
    <x v="2"/>
    <x v="0"/>
    <x v="10"/>
    <b v="1"/>
    <x v="0"/>
    <m/>
    <n v="23000"/>
    <n v="24000"/>
    <n v="5.2999999999999999E-2"/>
    <s v="unit"/>
    <x v="29"/>
    <x v="0"/>
  </r>
  <r>
    <s v="B111012910"/>
    <s v="Other Battery"/>
    <n v="0"/>
    <s v="Lead"/>
    <s v="Possible I/P if between 3 &amp; 5"/>
    <s v="built-in"/>
    <x v="2"/>
    <x v="0"/>
    <x v="10"/>
    <b v="1"/>
    <x v="0"/>
    <m/>
    <n v="24000"/>
    <n v="25000"/>
    <n v="5.2999999999999999E-2"/>
    <s v="unit"/>
    <x v="29"/>
    <x v="0"/>
  </r>
  <r>
    <s v="B111013010"/>
    <s v="Other Battery"/>
    <n v="0"/>
    <s v="Lead"/>
    <s v="Possible I/P if between 3 &amp; 5"/>
    <s v="built-in"/>
    <x v="2"/>
    <x v="0"/>
    <x v="10"/>
    <b v="1"/>
    <x v="0"/>
    <m/>
    <n v="25000"/>
    <n v="26000"/>
    <n v="5.2999999999999999E-2"/>
    <s v="unit"/>
    <x v="29"/>
    <x v="0"/>
  </r>
  <r>
    <s v="B111013110"/>
    <s v="Other Battery"/>
    <n v="0"/>
    <s v="Lead"/>
    <s v="Possible I/P if between 3 &amp; 5"/>
    <s v="built-in"/>
    <x v="2"/>
    <x v="0"/>
    <x v="10"/>
    <b v="1"/>
    <x v="0"/>
    <m/>
    <n v="26000"/>
    <n v="27000"/>
    <n v="5.2999999999999999E-2"/>
    <s v="unit"/>
    <x v="29"/>
    <x v="0"/>
  </r>
  <r>
    <s v="B111013210"/>
    <s v="Other Battery"/>
    <n v="0"/>
    <s v="Lead"/>
    <s v="Possible I/P if between 3 &amp; 5"/>
    <s v="built-in"/>
    <x v="2"/>
    <x v="0"/>
    <x v="10"/>
    <b v="1"/>
    <x v="0"/>
    <m/>
    <n v="27000"/>
    <n v="28000"/>
    <n v="5.2999999999999999E-2"/>
    <s v="unit"/>
    <x v="29"/>
    <x v="0"/>
  </r>
  <r>
    <s v="B111013310"/>
    <s v="Other Battery"/>
    <n v="0"/>
    <s v="Lead"/>
    <s v="Possible I/P if between 3 &amp; 5"/>
    <s v="built-in"/>
    <x v="2"/>
    <x v="0"/>
    <x v="10"/>
    <b v="1"/>
    <x v="0"/>
    <m/>
    <n v="28000"/>
    <n v="29000"/>
    <n v="5.2999999999999999E-2"/>
    <s v="unit"/>
    <x v="29"/>
    <x v="0"/>
  </r>
  <r>
    <s v="B111013410"/>
    <s v="Other Battery"/>
    <n v="0"/>
    <s v="Lead"/>
    <s v="Possible I/P if between 3 &amp; 5"/>
    <s v="built-in"/>
    <x v="2"/>
    <x v="0"/>
    <x v="10"/>
    <b v="1"/>
    <x v="0"/>
    <m/>
    <n v="29000"/>
    <n v="30000"/>
    <n v="5.2999999999999999E-2"/>
    <s v="unit"/>
    <x v="29"/>
    <x v="0"/>
  </r>
  <r>
    <s v="B111013510"/>
    <s v="Other Battery"/>
    <n v="0"/>
    <s v="Lead"/>
    <s v="Possible I/P if between 3 &amp; 5"/>
    <s v="built-in"/>
    <x v="2"/>
    <x v="0"/>
    <x v="10"/>
    <b v="1"/>
    <x v="0"/>
    <m/>
    <n v="30000"/>
    <n v="31000"/>
    <n v="5.2999999999999999E-2"/>
    <s v="unit"/>
    <x v="29"/>
    <x v="0"/>
  </r>
  <r>
    <s v="B111013610"/>
    <s v="Other Battery"/>
    <n v="0"/>
    <s v="Lead"/>
    <s v="Possible I/P if between 3 &amp; 5"/>
    <s v="built-in"/>
    <x v="2"/>
    <x v="0"/>
    <x v="10"/>
    <b v="1"/>
    <x v="0"/>
    <m/>
    <n v="31000"/>
    <n v="32000"/>
    <n v="5.2999999999999999E-2"/>
    <s v="unit"/>
    <x v="29"/>
    <x v="0"/>
  </r>
  <r>
    <s v="B111013710"/>
    <s v="Other Battery"/>
    <n v="0"/>
    <s v="Lead"/>
    <s v="Possible I/P if between 3 &amp; 5"/>
    <s v="built-in"/>
    <x v="2"/>
    <x v="0"/>
    <x v="10"/>
    <b v="1"/>
    <x v="0"/>
    <m/>
    <n v="32000"/>
    <n v="33000"/>
    <n v="5.2999999999999999E-2"/>
    <s v="unit"/>
    <x v="29"/>
    <x v="0"/>
  </r>
  <r>
    <s v="B111013810"/>
    <s v="Other Battery"/>
    <n v="0"/>
    <s v="Lead"/>
    <s v="Possible I/P if between 3 &amp; 5"/>
    <s v="built-in"/>
    <x v="2"/>
    <x v="0"/>
    <x v="10"/>
    <b v="1"/>
    <x v="0"/>
    <m/>
    <n v="33000"/>
    <n v="34000"/>
    <n v="5.2999999999999999E-2"/>
    <s v="unit"/>
    <x v="29"/>
    <x v="0"/>
  </r>
  <r>
    <s v="B111013910"/>
    <s v="Other Battery"/>
    <n v="0"/>
    <s v="Lead"/>
    <s v="Possible I/P if between 3 &amp; 5"/>
    <s v="built-in"/>
    <x v="2"/>
    <x v="0"/>
    <x v="10"/>
    <b v="1"/>
    <x v="0"/>
    <m/>
    <n v="34000"/>
    <n v="35000"/>
    <n v="5.2999999999999999E-2"/>
    <s v="unit"/>
    <x v="29"/>
    <x v="0"/>
  </r>
  <r>
    <s v="B111014010"/>
    <s v="Other Battery"/>
    <n v="0"/>
    <s v="Lead"/>
    <s v="Possible I/P if between 3 &amp; 5"/>
    <s v="built-in"/>
    <x v="2"/>
    <x v="0"/>
    <x v="10"/>
    <b v="1"/>
    <x v="0"/>
    <m/>
    <n v="35000"/>
    <n v="40000"/>
    <n v="5.2999999999999999E-2"/>
    <s v="unit"/>
    <x v="29"/>
    <x v="0"/>
  </r>
  <r>
    <s v="B111014510"/>
    <s v="Other Battery"/>
    <n v="0"/>
    <s v="Lead"/>
    <s v="Possible I/P if between 3 &amp; 5"/>
    <s v="built-in"/>
    <x v="2"/>
    <x v="0"/>
    <x v="10"/>
    <b v="1"/>
    <x v="0"/>
    <m/>
    <n v="40000"/>
    <n v="45000"/>
    <n v="5.2999999999999999E-2"/>
    <s v="unit"/>
    <x v="29"/>
    <x v="0"/>
  </r>
  <r>
    <s v="B111015010"/>
    <s v="Other Battery"/>
    <n v="0"/>
    <s v="Lead"/>
    <s v="Possible I/P if between 3 &amp; 5"/>
    <s v="built-in"/>
    <x v="2"/>
    <x v="0"/>
    <x v="10"/>
    <b v="1"/>
    <x v="0"/>
    <m/>
    <n v="45000"/>
    <n v="50000"/>
    <n v="5.2999999999999999E-2"/>
    <s v="unit"/>
    <x v="29"/>
    <x v="0"/>
  </r>
  <r>
    <s v="B111015510"/>
    <s v="Other Battery"/>
    <n v="0"/>
    <s v="Lead"/>
    <s v="Possible I/P if between 3 &amp; 5"/>
    <s v="built-in"/>
    <x v="2"/>
    <x v="0"/>
    <x v="10"/>
    <b v="1"/>
    <x v="0"/>
    <m/>
    <n v="50000"/>
    <n v="55000"/>
    <n v="5.2999999999999999E-2"/>
    <s v="unit"/>
    <x v="29"/>
    <x v="0"/>
  </r>
  <r>
    <s v="B111016010"/>
    <s v="Other Battery"/>
    <n v="0"/>
    <s v="Lead"/>
    <s v="Possible I/P if between 3 &amp; 5"/>
    <s v="built-in"/>
    <x v="2"/>
    <x v="0"/>
    <x v="10"/>
    <b v="1"/>
    <x v="0"/>
    <m/>
    <n v="55000"/>
    <n v="60000"/>
    <n v="5.2999999999999999E-2"/>
    <s v="unit"/>
    <x v="29"/>
    <x v="0"/>
  </r>
  <r>
    <s v="B111016510"/>
    <s v="Other Battery"/>
    <n v="0"/>
    <s v="Lead"/>
    <s v="Possible I/P if between 3 &amp; 5"/>
    <s v="built-in"/>
    <x v="2"/>
    <x v="0"/>
    <x v="10"/>
    <b v="1"/>
    <x v="0"/>
    <m/>
    <n v="60000"/>
    <n v="65000"/>
    <n v="5.2999999999999999E-2"/>
    <s v="unit"/>
    <x v="29"/>
    <x v="0"/>
  </r>
  <r>
    <s v="B111017010"/>
    <s v="Other Battery"/>
    <n v="0"/>
    <s v="Lead"/>
    <s v="Possible I/P if between 3 &amp; 5"/>
    <s v="built-in"/>
    <x v="2"/>
    <x v="0"/>
    <x v="10"/>
    <b v="1"/>
    <x v="0"/>
    <m/>
    <n v="65000"/>
    <n v="70000"/>
    <n v="5.2999999999999999E-2"/>
    <s v="unit"/>
    <x v="29"/>
    <x v="0"/>
  </r>
  <r>
    <s v="B111017510"/>
    <s v="Other Battery"/>
    <n v="0"/>
    <s v="Lead"/>
    <s v="Possible I/P if between 3 &amp; 5"/>
    <s v="built-in"/>
    <x v="2"/>
    <x v="0"/>
    <x v="10"/>
    <b v="1"/>
    <x v="0"/>
    <m/>
    <n v="70000"/>
    <n v="75000"/>
    <n v="5.2999999999999999E-2"/>
    <s v="unit"/>
    <x v="13"/>
    <x v="3"/>
  </r>
  <r>
    <s v="B111018010"/>
    <s v="Other Battery"/>
    <n v="0"/>
    <s v="Lead"/>
    <s v="Possible I/P if between 3 &amp; 5"/>
    <s v="built-in"/>
    <x v="2"/>
    <x v="0"/>
    <x v="10"/>
    <b v="1"/>
    <x v="0"/>
    <m/>
    <n v="75000"/>
    <n v="80000"/>
    <n v="5.2999999999999999E-2"/>
    <s v="unit"/>
    <x v="13"/>
    <x v="3"/>
  </r>
  <r>
    <s v="B111018510"/>
    <s v="Other Battery"/>
    <n v="0"/>
    <s v="Lead"/>
    <s v="Possible I/P if between 3 &amp; 5"/>
    <s v="built-in"/>
    <x v="2"/>
    <x v="0"/>
    <x v="10"/>
    <b v="1"/>
    <x v="0"/>
    <m/>
    <n v="80000"/>
    <n v="85000"/>
    <n v="5.2999999999999999E-2"/>
    <s v="unit"/>
    <x v="13"/>
    <x v="3"/>
  </r>
  <r>
    <s v="B111019010"/>
    <s v="Other Battery"/>
    <n v="0"/>
    <s v="Lead"/>
    <s v="Possible I/P if between 3 &amp; 5"/>
    <s v="built-in"/>
    <x v="2"/>
    <x v="0"/>
    <x v="10"/>
    <b v="1"/>
    <x v="0"/>
    <m/>
    <n v="85000"/>
    <n v="90000"/>
    <n v="5.2999999999999999E-2"/>
    <s v="unit"/>
    <x v="13"/>
    <x v="3"/>
  </r>
  <r>
    <s v="B111019510"/>
    <s v="Other Battery"/>
    <n v="0"/>
    <s v="Lead"/>
    <s v="Possible I/P if between 3 &amp; 5"/>
    <s v="built-in"/>
    <x v="2"/>
    <x v="0"/>
    <x v="10"/>
    <b v="1"/>
    <x v="0"/>
    <m/>
    <n v="90000"/>
    <n v="95000"/>
    <n v="5.2999999999999999E-2"/>
    <s v="unit"/>
    <x v="29"/>
    <x v="0"/>
  </r>
  <r>
    <s v="B111020010"/>
    <s v="Other Battery"/>
    <n v="0"/>
    <s v="Lead"/>
    <s v="Possible I/P if between 3 &amp; 5"/>
    <s v="built-in"/>
    <x v="2"/>
    <x v="0"/>
    <x v="10"/>
    <b v="1"/>
    <x v="0"/>
    <m/>
    <n v="95000"/>
    <n v="100000"/>
    <n v="5.2999999999999999E-2"/>
    <s v="unit"/>
    <x v="29"/>
    <x v="0"/>
  </r>
  <r>
    <s v="B111020510"/>
    <s v="Other Battery"/>
    <n v="0"/>
    <s v="Lead"/>
    <s v="Possible I/P if between 3 &amp; 5"/>
    <s v="built-in"/>
    <x v="2"/>
    <x v="0"/>
    <x v="10"/>
    <b v="1"/>
    <x v="0"/>
    <m/>
    <n v="100000"/>
    <n v="105000"/>
    <n v="5.2999999999999999E-2"/>
    <s v="unit"/>
    <x v="13"/>
    <x v="3"/>
  </r>
  <r>
    <s v="B111079010"/>
    <s v="Passenger cars, Vans, Trucks, Buses, Trailers"/>
    <s v="Electric vehicle"/>
    <s v="Lead"/>
    <n v="0"/>
    <s v="built-in"/>
    <x v="0"/>
    <x v="0"/>
    <x v="10"/>
    <b v="1"/>
    <x v="0"/>
    <m/>
    <n v="0"/>
    <n v="1000"/>
    <n v="5.2999999999999999E-2"/>
    <s v="unit"/>
    <x v="13"/>
    <x v="3"/>
  </r>
  <r>
    <s v="B111079015"/>
    <n v="0"/>
    <n v="0"/>
    <s v="Lead"/>
    <s v="Possible I/LMT"/>
    <s v="built-in"/>
    <x v="1"/>
    <x v="0"/>
    <x v="10"/>
    <b v="1"/>
    <x v="0"/>
    <m/>
    <n v="0"/>
    <n v="1000"/>
    <n v="5.2999999999999999E-2"/>
    <s v="unit"/>
    <x v="1"/>
    <x v="0"/>
  </r>
  <r>
    <s v="B111079020"/>
    <s v="Passenger cars, Vans, Trucks, Buses, Trailers"/>
    <s v="Electric vehicle"/>
    <s v="Lead"/>
    <n v="0"/>
    <s v="built-in"/>
    <x v="0"/>
    <x v="0"/>
    <x v="10"/>
    <b v="1"/>
    <x v="0"/>
    <m/>
    <n v="1000"/>
    <n v="2000"/>
    <n v="5.2999999999999999E-2"/>
    <s v="unit"/>
    <x v="13"/>
    <x v="3"/>
  </r>
  <r>
    <s v="B111079025"/>
    <n v="0"/>
    <n v="0"/>
    <s v="Lead"/>
    <s v="Possible I/LMT"/>
    <s v="built-in"/>
    <x v="1"/>
    <x v="0"/>
    <x v="10"/>
    <b v="1"/>
    <x v="0"/>
    <m/>
    <n v="1000"/>
    <n v="2000"/>
    <n v="5.2999999999999999E-2"/>
    <s v="unit"/>
    <x v="1"/>
    <x v="0"/>
  </r>
  <r>
    <s v="B111079030"/>
    <s v="Passenger cars, Vans, Trucks, Buses, Trailers"/>
    <s v="Electric vehicle"/>
    <s v="Lead"/>
    <n v="0"/>
    <s v="built-in"/>
    <x v="0"/>
    <x v="0"/>
    <x v="10"/>
    <b v="1"/>
    <x v="0"/>
    <m/>
    <n v="2000"/>
    <n v="3000"/>
    <n v="5.2999999999999999E-2"/>
    <s v="unit"/>
    <x v="13"/>
    <x v="3"/>
  </r>
  <r>
    <s v="B111079035"/>
    <n v="0"/>
    <n v="0"/>
    <s v="Lead"/>
    <s v="Possible I/LMT"/>
    <s v="built-in"/>
    <x v="1"/>
    <x v="0"/>
    <x v="10"/>
    <b v="1"/>
    <x v="0"/>
    <m/>
    <n v="2000"/>
    <n v="3000"/>
    <n v="5.2999999999999999E-2"/>
    <s v="unit"/>
    <x v="1"/>
    <x v="0"/>
  </r>
  <r>
    <s v="B111079040"/>
    <s v="Passenger cars, Vans, Trucks, Buses, Trailers"/>
    <s v="Electric vehicle"/>
    <s v="Lead"/>
    <n v="0"/>
    <s v="built-in"/>
    <x v="0"/>
    <x v="0"/>
    <x v="10"/>
    <b v="1"/>
    <x v="0"/>
    <m/>
    <n v="3000"/>
    <n v="4000"/>
    <n v="5.2999999999999999E-2"/>
    <s v="unit"/>
    <x v="13"/>
    <x v="3"/>
  </r>
  <r>
    <s v="B111079045"/>
    <n v="0"/>
    <n v="0"/>
    <s v="Lead"/>
    <s v="Possible I/LMT"/>
    <s v="built-in"/>
    <x v="1"/>
    <x v="0"/>
    <x v="10"/>
    <b v="1"/>
    <x v="0"/>
    <m/>
    <n v="3000"/>
    <n v="4000"/>
    <n v="5.2999999999999999E-2"/>
    <s v="unit"/>
    <x v="1"/>
    <x v="0"/>
  </r>
  <r>
    <s v="B111079050"/>
    <s v="Passenger cars, Vans, Trucks, Buses, Trailers"/>
    <s v="Electric vehicle"/>
    <s v="Lead"/>
    <n v="0"/>
    <s v="built-in"/>
    <x v="0"/>
    <x v="0"/>
    <x v="10"/>
    <b v="1"/>
    <x v="0"/>
    <m/>
    <n v="4000"/>
    <n v="5000"/>
    <n v="5.2999999999999999E-2"/>
    <s v="unit"/>
    <x v="13"/>
    <x v="3"/>
  </r>
  <r>
    <s v="B111079055"/>
    <n v="0"/>
    <n v="0"/>
    <s v="Lead"/>
    <s v="Possible I/LMT"/>
    <s v="built-in"/>
    <x v="1"/>
    <x v="0"/>
    <x v="10"/>
    <b v="1"/>
    <x v="0"/>
    <m/>
    <n v="4000"/>
    <n v="5000"/>
    <n v="5.2999999999999999E-2"/>
    <s v="unit"/>
    <x v="1"/>
    <x v="0"/>
  </r>
  <r>
    <s v="B111079060"/>
    <s v="Passenger cars, Vans, Trucks, Buses, Trailers"/>
    <s v="Electric vehicle"/>
    <s v="Lead"/>
    <n v="0"/>
    <s v="built-in"/>
    <x v="0"/>
    <x v="0"/>
    <x v="10"/>
    <b v="1"/>
    <x v="0"/>
    <m/>
    <n v="5000"/>
    <n v="10000"/>
    <n v="5.2999999999999999E-2"/>
    <s v="unit"/>
    <x v="13"/>
    <x v="3"/>
  </r>
  <r>
    <s v="B111079065"/>
    <n v="0"/>
    <n v="0"/>
    <s v="Lead"/>
    <s v="Possible I/LMT"/>
    <s v="built-in"/>
    <x v="1"/>
    <x v="0"/>
    <x v="10"/>
    <b v="1"/>
    <x v="0"/>
    <m/>
    <n v="5000"/>
    <n v="10000"/>
    <n v="5.2999999999999999E-2"/>
    <s v="unit"/>
    <x v="1"/>
    <x v="0"/>
  </r>
  <r>
    <s v="B111080010"/>
    <s v="Passenger cars, Vans, Trucks, Buses, Trailers"/>
    <s v="Electric vehicle"/>
    <s v="Lead"/>
    <n v="0"/>
    <s v="built-in"/>
    <x v="0"/>
    <x v="0"/>
    <x v="10"/>
    <b v="1"/>
    <x v="0"/>
    <m/>
    <n v="10000"/>
    <n v="20000"/>
    <n v="5.2999999999999999E-2"/>
    <s v="unit"/>
    <x v="0"/>
    <x v="0"/>
  </r>
  <r>
    <s v="B111080015"/>
    <n v="0"/>
    <n v="0"/>
    <s v="Lead"/>
    <s v="Possible I/LMT"/>
    <s v="built-in"/>
    <x v="1"/>
    <x v="0"/>
    <x v="10"/>
    <b v="1"/>
    <x v="0"/>
    <m/>
    <n v="10000"/>
    <n v="20000"/>
    <n v="5.2999999999999999E-2"/>
    <s v="unit"/>
    <x v="1"/>
    <x v="0"/>
  </r>
  <r>
    <s v="B111080020"/>
    <s v="Passenger cars, Vans, Trucks, Buses, Trailers"/>
    <s v="Electric vehicle"/>
    <s v="Lead"/>
    <n v="0"/>
    <s v="built-in"/>
    <x v="0"/>
    <x v="0"/>
    <x v="10"/>
    <b v="1"/>
    <x v="0"/>
    <m/>
    <n v="20000"/>
    <n v="30000"/>
    <n v="5.2999999999999999E-2"/>
    <s v="unit"/>
    <x v="13"/>
    <x v="3"/>
  </r>
  <r>
    <s v="B111080025"/>
    <n v="0"/>
    <n v="0"/>
    <s v="Lead"/>
    <s v="Possible I/LMT"/>
    <s v="built-in"/>
    <x v="1"/>
    <x v="0"/>
    <x v="10"/>
    <b v="1"/>
    <x v="0"/>
    <m/>
    <n v="20000"/>
    <n v="30000"/>
    <n v="5.2999999999999999E-2"/>
    <s v="unit"/>
    <x v="1"/>
    <x v="0"/>
  </r>
  <r>
    <s v="B111080030"/>
    <s v="Passenger cars, Vans, Trucks, Buses, Trailers"/>
    <s v="Electric vehicle"/>
    <s v="Lead"/>
    <n v="0"/>
    <s v="built-in"/>
    <x v="0"/>
    <x v="0"/>
    <x v="10"/>
    <b v="1"/>
    <x v="0"/>
    <m/>
    <n v="30000"/>
    <n v="40000"/>
    <n v="5.2999999999999999E-2"/>
    <s v="unit"/>
    <x v="13"/>
    <x v="3"/>
  </r>
  <r>
    <s v="B111080035"/>
    <n v="0"/>
    <n v="0"/>
    <s v="Lead"/>
    <s v="Possible I/LMT"/>
    <s v="built-in"/>
    <x v="1"/>
    <x v="0"/>
    <x v="10"/>
    <b v="1"/>
    <x v="0"/>
    <m/>
    <n v="30000"/>
    <n v="40000"/>
    <n v="5.2999999999999999E-2"/>
    <s v="unit"/>
    <x v="1"/>
    <x v="0"/>
  </r>
  <r>
    <s v="B111080040"/>
    <s v="Passenger cars, Vans, Trucks, Buses, Trailers"/>
    <s v="Electric vehicle"/>
    <s v="Lead"/>
    <n v="0"/>
    <s v="built-in"/>
    <x v="0"/>
    <x v="0"/>
    <x v="10"/>
    <b v="1"/>
    <x v="0"/>
    <m/>
    <n v="40000"/>
    <n v="50000"/>
    <n v="5.2999999999999999E-2"/>
    <s v="unit"/>
    <x v="13"/>
    <x v="3"/>
  </r>
  <r>
    <s v="B111080045"/>
    <n v="0"/>
    <n v="0"/>
    <s v="Lead"/>
    <s v="Possible I/LMT"/>
    <s v="built-in"/>
    <x v="1"/>
    <x v="0"/>
    <x v="10"/>
    <b v="1"/>
    <x v="0"/>
    <m/>
    <n v="40000"/>
    <n v="50000"/>
    <n v="5.2999999999999999E-2"/>
    <s v="unit"/>
    <x v="1"/>
    <x v="0"/>
  </r>
  <r>
    <s v="B111080050"/>
    <s v="Passenger cars, Vans, Trucks, Buses, Trailers"/>
    <s v="Electric vehicle"/>
    <s v="Lead"/>
    <n v="0"/>
    <s v="built-in"/>
    <x v="0"/>
    <x v="0"/>
    <x v="10"/>
    <b v="1"/>
    <x v="0"/>
    <m/>
    <n v="50000"/>
    <n v="60000"/>
    <n v="5.2999999999999999E-2"/>
    <s v="unit"/>
    <x v="0"/>
    <x v="0"/>
  </r>
  <r>
    <s v="B111080055"/>
    <n v="0"/>
    <n v="0"/>
    <s v="Lead"/>
    <s v="Possible I/LMT"/>
    <s v="built-in"/>
    <x v="1"/>
    <x v="0"/>
    <x v="10"/>
    <b v="1"/>
    <x v="0"/>
    <m/>
    <n v="50000"/>
    <n v="60000"/>
    <n v="5.2999999999999999E-2"/>
    <s v="unit"/>
    <x v="1"/>
    <x v="0"/>
  </r>
  <r>
    <s v="B111080060"/>
    <s v="Passenger cars, Vans, Trucks, Buses, Trailers"/>
    <s v="Electric vehicle"/>
    <s v="Lead"/>
    <n v="0"/>
    <s v="built-in"/>
    <x v="0"/>
    <x v="0"/>
    <x v="10"/>
    <b v="1"/>
    <x v="0"/>
    <m/>
    <n v="60000"/>
    <n v="70000"/>
    <n v="5.2999999999999999E-2"/>
    <s v="unit"/>
    <x v="13"/>
    <x v="3"/>
  </r>
  <r>
    <s v="B111080065"/>
    <n v="0"/>
    <n v="0"/>
    <s v="Lead"/>
    <s v="Possible I/LMT"/>
    <s v="built-in"/>
    <x v="1"/>
    <x v="0"/>
    <x v="10"/>
    <b v="1"/>
    <x v="0"/>
    <m/>
    <n v="60000"/>
    <n v="70000"/>
    <n v="5.2999999999999999E-2"/>
    <s v="unit"/>
    <x v="1"/>
    <x v="0"/>
  </r>
  <r>
    <s v="B111080070"/>
    <s v="Passenger cars, Vans, Trucks, Buses, Trailers"/>
    <s v="Electric vehicle"/>
    <s v="Lead"/>
    <n v="0"/>
    <s v="built-in"/>
    <x v="0"/>
    <x v="0"/>
    <x v="10"/>
    <b v="1"/>
    <x v="0"/>
    <m/>
    <n v="70000"/>
    <n v="80000"/>
    <n v="5.2999999999999999E-2"/>
    <s v="unit"/>
    <x v="13"/>
    <x v="3"/>
  </r>
  <r>
    <s v="B111080075"/>
    <n v="0"/>
    <n v="0"/>
    <s v="Lead"/>
    <s v="Possible I/LMT"/>
    <s v="built-in"/>
    <x v="1"/>
    <x v="0"/>
    <x v="10"/>
    <b v="1"/>
    <x v="0"/>
    <m/>
    <n v="70000"/>
    <n v="80000"/>
    <n v="5.2999999999999999E-2"/>
    <s v="unit"/>
    <x v="1"/>
    <x v="0"/>
  </r>
  <r>
    <s v="B111080080"/>
    <s v="Passenger cars, Vans, Trucks, Buses, Trailers"/>
    <s v="Electric vehicle"/>
    <s v="Lead"/>
    <n v="0"/>
    <s v="built-in"/>
    <x v="0"/>
    <x v="0"/>
    <x v="10"/>
    <b v="1"/>
    <x v="0"/>
    <m/>
    <n v="80000"/>
    <n v="90000"/>
    <n v="5.2999999999999999E-2"/>
    <s v="unit"/>
    <x v="13"/>
    <x v="3"/>
  </r>
  <r>
    <s v="B111080085"/>
    <n v="0"/>
    <n v="0"/>
    <s v="Lead"/>
    <s v="Possible I/LMT"/>
    <s v="built-in"/>
    <x v="1"/>
    <x v="0"/>
    <x v="10"/>
    <b v="1"/>
    <x v="0"/>
    <m/>
    <n v="80000"/>
    <n v="90000"/>
    <n v="5.2999999999999999E-2"/>
    <s v="unit"/>
    <x v="1"/>
    <x v="0"/>
  </r>
  <r>
    <s v="B111080090"/>
    <s v="Passenger cars, Vans, Trucks, Buses, Trailers"/>
    <s v="Electric vehicle"/>
    <s v="Lead"/>
    <n v="0"/>
    <s v="built-in"/>
    <x v="0"/>
    <x v="0"/>
    <x v="10"/>
    <b v="1"/>
    <x v="0"/>
    <m/>
    <n v="90000"/>
    <n v="100000"/>
    <n v="5.2999999999999999E-2"/>
    <s v="unit"/>
    <x v="13"/>
    <x v="3"/>
  </r>
  <r>
    <s v="B111080095"/>
    <n v="0"/>
    <n v="0"/>
    <s v="Lead"/>
    <s v="Possible I/LMT"/>
    <s v="built-in"/>
    <x v="1"/>
    <x v="0"/>
    <x v="10"/>
    <b v="1"/>
    <x v="0"/>
    <m/>
    <n v="90000"/>
    <n v="100000"/>
    <n v="5.2999999999999999E-2"/>
    <s v="unit"/>
    <x v="13"/>
    <x v="3"/>
  </r>
  <r>
    <s v="B111080100"/>
    <s v="Passenger cars, Vans, Trucks, Buses, Trailers"/>
    <s v="Electric vehicle"/>
    <s v="Lead"/>
    <n v="0"/>
    <s v="built-in"/>
    <x v="0"/>
    <x v="0"/>
    <x v="10"/>
    <b v="1"/>
    <x v="0"/>
    <m/>
    <n v="100000"/>
    <n v="110000"/>
    <n v="5.2999999999999999E-2"/>
    <s v="unit"/>
    <x v="13"/>
    <x v="3"/>
  </r>
  <r>
    <s v="B111080105"/>
    <n v="0"/>
    <n v="0"/>
    <s v="Lead"/>
    <s v="Possible I/LMT"/>
    <s v="built-in"/>
    <x v="1"/>
    <x v="0"/>
    <x v="10"/>
    <b v="1"/>
    <x v="0"/>
    <m/>
    <n v="100000"/>
    <n v="110000"/>
    <n v="5.2999999999999999E-2"/>
    <s v="unit"/>
    <x v="13"/>
    <x v="3"/>
  </r>
  <r>
    <s v="B111080110"/>
    <s v="Passenger cars, Vans, Trucks, Buses, Trailers"/>
    <s v="Electric vehicle"/>
    <s v="Lead"/>
    <n v="0"/>
    <s v="built-in"/>
    <x v="0"/>
    <x v="0"/>
    <x v="10"/>
    <b v="1"/>
    <x v="0"/>
    <m/>
    <n v="110000"/>
    <n v="120000"/>
    <n v="5.2999999999999999E-2"/>
    <s v="unit"/>
    <x v="13"/>
    <x v="3"/>
  </r>
  <r>
    <s v="B111080115"/>
    <n v="0"/>
    <n v="0"/>
    <s v="Lead"/>
    <s v="Possible I/LMT"/>
    <s v="built-in"/>
    <x v="1"/>
    <x v="0"/>
    <x v="10"/>
    <b v="1"/>
    <x v="0"/>
    <m/>
    <n v="110000"/>
    <n v="120000"/>
    <n v="5.2999999999999999E-2"/>
    <s v="unit"/>
    <x v="13"/>
    <x v="3"/>
  </r>
  <r>
    <s v="B111080120"/>
    <s v="Passenger cars, Vans, Trucks, Buses, Trailers"/>
    <s v="Electric vehicle"/>
    <s v="Lead"/>
    <n v="0"/>
    <s v="built-in"/>
    <x v="0"/>
    <x v="0"/>
    <x v="10"/>
    <b v="1"/>
    <x v="0"/>
    <m/>
    <n v="120000"/>
    <n v="130000"/>
    <n v="5.2999999999999999E-2"/>
    <s v="unit"/>
    <x v="13"/>
    <x v="3"/>
  </r>
  <r>
    <s v="B111080125"/>
    <n v="0"/>
    <n v="0"/>
    <s v="Lead"/>
    <s v="Possible I/LMT"/>
    <s v="built-in"/>
    <x v="1"/>
    <x v="0"/>
    <x v="10"/>
    <b v="1"/>
    <x v="0"/>
    <m/>
    <n v="120000"/>
    <n v="130000"/>
    <n v="5.2999999999999999E-2"/>
    <s v="unit"/>
    <x v="13"/>
    <x v="3"/>
  </r>
  <r>
    <s v="B111080130"/>
    <s v="Passenger cars, Vans, Trucks, Buses, Trailers"/>
    <s v="Electric vehicle"/>
    <s v="Lead"/>
    <n v="0"/>
    <s v="built-in"/>
    <x v="0"/>
    <x v="0"/>
    <x v="10"/>
    <b v="1"/>
    <x v="0"/>
    <m/>
    <n v="130000"/>
    <n v="140000"/>
    <n v="5.2999999999999999E-2"/>
    <s v="unit"/>
    <x v="13"/>
    <x v="3"/>
  </r>
  <r>
    <s v="B111080135"/>
    <n v="0"/>
    <n v="0"/>
    <s v="Lead"/>
    <s v="Possible I/LMT"/>
    <s v="built-in"/>
    <x v="1"/>
    <x v="0"/>
    <x v="10"/>
    <b v="1"/>
    <x v="0"/>
    <m/>
    <n v="130000"/>
    <n v="140000"/>
    <n v="5.2999999999999999E-2"/>
    <s v="unit"/>
    <x v="13"/>
    <x v="3"/>
  </r>
  <r>
    <s v="B111080140"/>
    <s v="Passenger cars, Vans, Trucks, Buses, Trailers"/>
    <s v="Electric vehicle"/>
    <s v="Lead"/>
    <n v="0"/>
    <s v="built-in"/>
    <x v="0"/>
    <x v="0"/>
    <x v="10"/>
    <b v="1"/>
    <x v="0"/>
    <m/>
    <n v="140000"/>
    <n v="150000"/>
    <n v="5.2999999999999999E-2"/>
    <s v="unit"/>
    <x v="13"/>
    <x v="3"/>
  </r>
  <r>
    <s v="B111080145"/>
    <n v="0"/>
    <n v="0"/>
    <s v="Lead"/>
    <s v="Possible I/LMT"/>
    <s v="built-in"/>
    <x v="1"/>
    <x v="0"/>
    <x v="10"/>
    <b v="1"/>
    <x v="0"/>
    <m/>
    <n v="140000"/>
    <n v="150000"/>
    <n v="5.2999999999999999E-2"/>
    <s v="unit"/>
    <x v="13"/>
    <x v="3"/>
  </r>
  <r>
    <s v="B111080150"/>
    <s v="Passenger cars, Vans, Trucks, Buses, Trailers"/>
    <s v="Electric vehicle"/>
    <s v="Lead"/>
    <n v="0"/>
    <s v="built-in"/>
    <x v="0"/>
    <x v="0"/>
    <x v="10"/>
    <b v="1"/>
    <x v="0"/>
    <m/>
    <n v="150000"/>
    <n v="160000"/>
    <n v="5.2999999999999999E-2"/>
    <s v="unit"/>
    <x v="13"/>
    <x v="3"/>
  </r>
  <r>
    <s v="B111080155"/>
    <n v="0"/>
    <n v="0"/>
    <s v="Lead"/>
    <s v="Possible I/LMT"/>
    <s v="built-in"/>
    <x v="1"/>
    <x v="0"/>
    <x v="10"/>
    <b v="1"/>
    <x v="0"/>
    <m/>
    <n v="150000"/>
    <n v="160000"/>
    <n v="5.2999999999999999E-2"/>
    <s v="unit"/>
    <x v="13"/>
    <x v="3"/>
  </r>
  <r>
    <s v="B111080160"/>
    <s v="Passenger cars, Vans, Trucks, Buses, Trailers"/>
    <s v="Electric vehicle"/>
    <s v="Lead"/>
    <n v="0"/>
    <s v="built-in"/>
    <x v="0"/>
    <x v="0"/>
    <x v="10"/>
    <b v="1"/>
    <x v="0"/>
    <m/>
    <n v="160000"/>
    <n v="170000"/>
    <n v="5.2999999999999999E-2"/>
    <s v="unit"/>
    <x v="13"/>
    <x v="3"/>
  </r>
  <r>
    <s v="B111080165"/>
    <n v="0"/>
    <n v="0"/>
    <s v="Lead"/>
    <s v="Possible I/LMT"/>
    <s v="built-in"/>
    <x v="1"/>
    <x v="0"/>
    <x v="10"/>
    <b v="1"/>
    <x v="0"/>
    <m/>
    <n v="160000"/>
    <n v="170000"/>
    <n v="5.2999999999999999E-2"/>
    <s v="unit"/>
    <x v="13"/>
    <x v="3"/>
  </r>
  <r>
    <s v="B111080170"/>
    <s v="Passenger cars, Vans, Trucks, Buses, Trailers"/>
    <s v="Electric vehicle"/>
    <s v="Lead"/>
    <n v="0"/>
    <s v="built-in"/>
    <x v="0"/>
    <x v="0"/>
    <x v="10"/>
    <b v="1"/>
    <x v="0"/>
    <m/>
    <n v="170000"/>
    <n v="180000"/>
    <n v="5.2999999999999999E-2"/>
    <s v="unit"/>
    <x v="13"/>
    <x v="3"/>
  </r>
  <r>
    <s v="B111080175"/>
    <n v="0"/>
    <n v="0"/>
    <s v="Lead"/>
    <s v="Possible I/LMT"/>
    <s v="built-in"/>
    <x v="1"/>
    <x v="0"/>
    <x v="10"/>
    <b v="1"/>
    <x v="0"/>
    <m/>
    <n v="170000"/>
    <n v="180000"/>
    <n v="5.2999999999999999E-2"/>
    <s v="unit"/>
    <x v="13"/>
    <x v="3"/>
  </r>
  <r>
    <s v="B111080180"/>
    <s v="Passenger cars, Vans, Trucks, Buses, Trailers"/>
    <s v="Electric vehicle"/>
    <s v="Lead"/>
    <n v="0"/>
    <s v="built-in"/>
    <x v="0"/>
    <x v="0"/>
    <x v="10"/>
    <b v="1"/>
    <x v="0"/>
    <m/>
    <n v="180000"/>
    <n v="190000"/>
    <n v="5.2999999999999999E-2"/>
    <s v="unit"/>
    <x v="13"/>
    <x v="3"/>
  </r>
  <r>
    <s v="B111080185"/>
    <n v="0"/>
    <n v="0"/>
    <s v="Lead"/>
    <s v="Possible I/LMT"/>
    <s v="built-in"/>
    <x v="1"/>
    <x v="0"/>
    <x v="10"/>
    <b v="1"/>
    <x v="0"/>
    <m/>
    <n v="180000"/>
    <n v="190000"/>
    <n v="5.2999999999999999E-2"/>
    <s v="unit"/>
    <x v="1"/>
    <x v="0"/>
  </r>
  <r>
    <s v="B111080190"/>
    <s v="Passenger cars, Vans, Trucks, Buses, Trailers"/>
    <s v="Electric vehicle"/>
    <s v="Lead"/>
    <n v="0"/>
    <s v="built-in"/>
    <x v="0"/>
    <x v="0"/>
    <x v="10"/>
    <b v="1"/>
    <x v="0"/>
    <m/>
    <n v="190000"/>
    <n v="200000"/>
    <n v="5.2999999999999999E-2"/>
    <s v="unit"/>
    <x v="13"/>
    <x v="3"/>
  </r>
  <r>
    <s v="B111080195"/>
    <n v="0"/>
    <n v="0"/>
    <s v="Lead"/>
    <s v="Possible I/LMT"/>
    <s v="built-in"/>
    <x v="1"/>
    <x v="0"/>
    <x v="10"/>
    <b v="1"/>
    <x v="0"/>
    <m/>
    <n v="190000"/>
    <n v="200000"/>
    <n v="5.2999999999999999E-2"/>
    <s v="unit"/>
    <x v="1"/>
    <x v="0"/>
  </r>
  <r>
    <s v="B111080200"/>
    <s v="Passenger cars, Vans, Trucks, Buses, Trailers"/>
    <s v="Electric vehicle"/>
    <s v="Lead"/>
    <n v="0"/>
    <s v="built-in"/>
    <x v="0"/>
    <x v="0"/>
    <x v="10"/>
    <b v="1"/>
    <x v="0"/>
    <m/>
    <n v="200000"/>
    <n v="210000"/>
    <n v="5.2999999999999999E-2"/>
    <s v="unit"/>
    <x v="13"/>
    <x v="3"/>
  </r>
  <r>
    <s v="B111080205"/>
    <n v="0"/>
    <n v="0"/>
    <s v="Lead"/>
    <s v="Possible I/LMT"/>
    <s v="built-in"/>
    <x v="1"/>
    <x v="0"/>
    <x v="10"/>
    <b v="1"/>
    <x v="0"/>
    <m/>
    <n v="200000"/>
    <n v="210000"/>
    <n v="5.2999999999999999E-2"/>
    <s v="unit"/>
    <x v="1"/>
    <x v="0"/>
  </r>
  <r>
    <s v="B111080210"/>
    <s v="Passenger cars, Vans, Trucks, Buses, Trailers"/>
    <s v="Electric vehicle"/>
    <s v="Lead"/>
    <n v="0"/>
    <s v="built-in"/>
    <x v="0"/>
    <x v="0"/>
    <x v="10"/>
    <b v="1"/>
    <x v="0"/>
    <m/>
    <n v="210000"/>
    <n v="220000"/>
    <n v="5.2999999999999999E-2"/>
    <s v="unit"/>
    <x v="13"/>
    <x v="3"/>
  </r>
  <r>
    <s v="B111080215"/>
    <n v="0"/>
    <n v="0"/>
    <s v="Lead"/>
    <s v="Possible I/LMT"/>
    <s v="built-in"/>
    <x v="1"/>
    <x v="0"/>
    <x v="10"/>
    <b v="1"/>
    <x v="0"/>
    <m/>
    <n v="210000"/>
    <n v="220000"/>
    <n v="5.2999999999999999E-2"/>
    <s v="unit"/>
    <x v="13"/>
    <x v="3"/>
  </r>
  <r>
    <s v="B111080220"/>
    <s v="Passenger cars, Vans, Trucks, Buses, Trailers"/>
    <s v="Electric vehicle"/>
    <s v="Lead"/>
    <n v="0"/>
    <s v="built-in"/>
    <x v="0"/>
    <x v="0"/>
    <x v="10"/>
    <b v="1"/>
    <x v="0"/>
    <m/>
    <n v="220000"/>
    <n v="230000"/>
    <n v="5.2999999999999999E-2"/>
    <s v="unit"/>
    <x v="13"/>
    <x v="3"/>
  </r>
  <r>
    <s v="B111080225"/>
    <n v="0"/>
    <n v="0"/>
    <s v="Lead"/>
    <s v="Possible I/LMT"/>
    <s v="built-in"/>
    <x v="1"/>
    <x v="0"/>
    <x v="10"/>
    <b v="1"/>
    <x v="0"/>
    <m/>
    <n v="220000"/>
    <n v="230000"/>
    <n v="5.2999999999999999E-2"/>
    <s v="unit"/>
    <x v="13"/>
    <x v="3"/>
  </r>
  <r>
    <s v="B111080230"/>
    <s v="Passenger cars, Vans, Trucks, Buses, Trailers"/>
    <s v="Electric vehicle"/>
    <s v="Lead"/>
    <n v="0"/>
    <s v="built-in"/>
    <x v="0"/>
    <x v="0"/>
    <x v="10"/>
    <b v="1"/>
    <x v="0"/>
    <m/>
    <n v="230000"/>
    <n v="240000"/>
    <n v="5.2999999999999999E-2"/>
    <s v="unit"/>
    <x v="13"/>
    <x v="3"/>
  </r>
  <r>
    <s v="B111080235"/>
    <n v="0"/>
    <n v="0"/>
    <s v="Lead"/>
    <s v="Possible I/LMT"/>
    <s v="built-in"/>
    <x v="1"/>
    <x v="0"/>
    <x v="10"/>
    <b v="1"/>
    <x v="0"/>
    <m/>
    <n v="230000"/>
    <n v="240000"/>
    <n v="5.2999999999999999E-2"/>
    <s v="unit"/>
    <x v="13"/>
    <x v="3"/>
  </r>
  <r>
    <s v="B111080240"/>
    <s v="Passenger cars, Vans, Trucks, Buses, Trailers"/>
    <s v="Electric vehicle"/>
    <s v="Lead"/>
    <n v="0"/>
    <s v="built-in"/>
    <x v="0"/>
    <x v="0"/>
    <x v="10"/>
    <b v="1"/>
    <x v="0"/>
    <m/>
    <n v="240000"/>
    <n v="250000"/>
    <n v="5.2999999999999999E-2"/>
    <s v="unit"/>
    <x v="13"/>
    <x v="3"/>
  </r>
  <r>
    <s v="B111080245"/>
    <n v="0"/>
    <n v="0"/>
    <s v="Lead"/>
    <s v="Possible I/LMT"/>
    <s v="built-in"/>
    <x v="1"/>
    <x v="0"/>
    <x v="10"/>
    <b v="1"/>
    <x v="0"/>
    <m/>
    <n v="240000"/>
    <n v="250000"/>
    <n v="5.2999999999999999E-2"/>
    <s v="unit"/>
    <x v="13"/>
    <x v="3"/>
  </r>
  <r>
    <s v="B111080250"/>
    <s v="Passenger cars, Vans, Trucks, Buses, Trailers"/>
    <s v="Electric vehicle"/>
    <s v="Lead"/>
    <n v="0"/>
    <s v="built-in"/>
    <x v="0"/>
    <x v="0"/>
    <x v="10"/>
    <b v="1"/>
    <x v="0"/>
    <m/>
    <n v="250000"/>
    <n v="260000"/>
    <n v="5.2999999999999999E-2"/>
    <s v="unit"/>
    <x v="0"/>
    <x v="0"/>
  </r>
  <r>
    <s v="B111080255"/>
    <n v="0"/>
    <n v="0"/>
    <s v="Lead"/>
    <s v="Possible I/LMT"/>
    <s v="built-in"/>
    <x v="1"/>
    <x v="0"/>
    <x v="10"/>
    <b v="1"/>
    <x v="0"/>
    <m/>
    <n v="250000"/>
    <n v="260000"/>
    <n v="5.2999999999999999E-2"/>
    <s v="unit"/>
    <x v="1"/>
    <x v="0"/>
  </r>
  <r>
    <s v="B111080260"/>
    <s v="Passenger cars, Vans, Trucks, Buses, Trailers"/>
    <s v="Electric vehicle"/>
    <s v="Lead"/>
    <n v="0"/>
    <s v="built-in"/>
    <x v="0"/>
    <x v="0"/>
    <x v="10"/>
    <b v="1"/>
    <x v="0"/>
    <m/>
    <n v="260000"/>
    <n v="270000"/>
    <n v="5.2999999999999999E-2"/>
    <s v="unit"/>
    <x v="13"/>
    <x v="3"/>
  </r>
  <r>
    <s v="B111080265"/>
    <n v="0"/>
    <n v="0"/>
    <s v="Lead"/>
    <s v="Possible I/LMT"/>
    <s v="built-in"/>
    <x v="1"/>
    <x v="0"/>
    <x v="10"/>
    <b v="1"/>
    <x v="0"/>
    <m/>
    <n v="260000"/>
    <n v="270000"/>
    <n v="5.2999999999999999E-2"/>
    <s v="unit"/>
    <x v="13"/>
    <x v="3"/>
  </r>
  <r>
    <s v="B111080270"/>
    <s v="Passenger cars, Vans, Trucks, Buses, Trailers"/>
    <s v="Electric vehicle"/>
    <s v="Lead"/>
    <n v="0"/>
    <s v="built-in"/>
    <x v="0"/>
    <x v="0"/>
    <x v="10"/>
    <b v="1"/>
    <x v="0"/>
    <m/>
    <n v="270000"/>
    <n v="280000"/>
    <n v="5.2999999999999999E-2"/>
    <s v="unit"/>
    <x v="13"/>
    <x v="3"/>
  </r>
  <r>
    <s v="B111080275"/>
    <n v="0"/>
    <n v="0"/>
    <s v="Lead"/>
    <s v="Possible I/LMT"/>
    <s v="built-in"/>
    <x v="1"/>
    <x v="0"/>
    <x v="10"/>
    <b v="1"/>
    <x v="0"/>
    <m/>
    <n v="270000"/>
    <n v="280000"/>
    <n v="5.2999999999999999E-2"/>
    <s v="unit"/>
    <x v="13"/>
    <x v="3"/>
  </r>
  <r>
    <s v="B111080280"/>
    <s v="Passenger cars, Vans, Trucks, Buses, Trailers"/>
    <s v="Electric vehicle"/>
    <s v="Lead"/>
    <n v="0"/>
    <s v="built-in"/>
    <x v="0"/>
    <x v="0"/>
    <x v="10"/>
    <b v="1"/>
    <x v="0"/>
    <m/>
    <n v="280000"/>
    <n v="290000"/>
    <n v="5.2999999999999999E-2"/>
    <s v="unit"/>
    <x v="13"/>
    <x v="3"/>
  </r>
  <r>
    <s v="B111080285"/>
    <n v="0"/>
    <n v="0"/>
    <s v="Lead"/>
    <s v="Possible I/LMT"/>
    <s v="built-in"/>
    <x v="1"/>
    <x v="0"/>
    <x v="10"/>
    <b v="1"/>
    <x v="0"/>
    <m/>
    <n v="280000"/>
    <n v="290000"/>
    <n v="5.2999999999999999E-2"/>
    <s v="unit"/>
    <x v="1"/>
    <x v="0"/>
  </r>
  <r>
    <s v="B111080290"/>
    <s v="Passenger cars, Vans, Trucks, Buses, Trailers"/>
    <s v="Electric vehicle"/>
    <s v="Lead"/>
    <n v="0"/>
    <s v="built-in"/>
    <x v="0"/>
    <x v="0"/>
    <x v="10"/>
    <b v="1"/>
    <x v="0"/>
    <m/>
    <n v="290000"/>
    <n v="300000"/>
    <n v="5.2999999999999999E-2"/>
    <s v="unit"/>
    <x v="13"/>
    <x v="3"/>
  </r>
  <r>
    <s v="B111080295"/>
    <n v="0"/>
    <n v="0"/>
    <s v="Lead"/>
    <s v="Possible I/LMT"/>
    <s v="built-in"/>
    <x v="1"/>
    <x v="0"/>
    <x v="10"/>
    <b v="1"/>
    <x v="0"/>
    <m/>
    <n v="290000"/>
    <n v="300000"/>
    <n v="5.2999999999999999E-2"/>
    <s v="unit"/>
    <x v="13"/>
    <x v="3"/>
  </r>
  <r>
    <s v="B111080300"/>
    <s v="Passenger cars, Vans, Trucks, Buses, Trailers"/>
    <s v="Electric vehicle"/>
    <s v="Lead"/>
    <n v="0"/>
    <s v="built-in"/>
    <x v="0"/>
    <x v="0"/>
    <x v="10"/>
    <b v="1"/>
    <x v="0"/>
    <m/>
    <n v="300000"/>
    <n v="310000"/>
    <n v="5.2999999999999999E-2"/>
    <s v="unit"/>
    <x v="13"/>
    <x v="3"/>
  </r>
  <r>
    <s v="B111080305"/>
    <n v="0"/>
    <n v="0"/>
    <s v="Lead"/>
    <s v="Possible I/LMT"/>
    <s v="built-in"/>
    <x v="1"/>
    <x v="0"/>
    <x v="10"/>
    <b v="1"/>
    <x v="0"/>
    <m/>
    <n v="300000"/>
    <n v="310000"/>
    <n v="5.2999999999999999E-2"/>
    <s v="unit"/>
    <x v="13"/>
    <x v="3"/>
  </r>
  <r>
    <s v="B111080310"/>
    <s v="Passenger cars, Vans, Trucks, Buses, Trailers"/>
    <s v="Electric vehicle"/>
    <s v="Lead"/>
    <n v="0"/>
    <s v="built-in"/>
    <x v="0"/>
    <x v="0"/>
    <x v="10"/>
    <b v="1"/>
    <x v="0"/>
    <m/>
    <n v="310000"/>
    <n v="320000"/>
    <n v="5.2999999999999999E-2"/>
    <s v="unit"/>
    <x v="13"/>
    <x v="3"/>
  </r>
  <r>
    <s v="B111080315"/>
    <n v="0"/>
    <n v="0"/>
    <s v="Lead"/>
    <s v="Possible I/LMT"/>
    <s v="built-in"/>
    <x v="1"/>
    <x v="0"/>
    <x v="10"/>
    <b v="1"/>
    <x v="0"/>
    <m/>
    <n v="310000"/>
    <n v="320000"/>
    <n v="5.2999999999999999E-2"/>
    <s v="unit"/>
    <x v="13"/>
    <x v="3"/>
  </r>
  <r>
    <s v="B111080320"/>
    <s v="Passenger cars, Vans, Trucks, Buses, Trailers"/>
    <s v="Electric vehicle"/>
    <s v="Lead"/>
    <n v="0"/>
    <s v="built-in"/>
    <x v="0"/>
    <x v="0"/>
    <x v="10"/>
    <b v="1"/>
    <x v="0"/>
    <m/>
    <n v="320000"/>
    <n v="330000"/>
    <n v="5.2999999999999999E-2"/>
    <s v="unit"/>
    <x v="13"/>
    <x v="3"/>
  </r>
  <r>
    <s v="B111080325"/>
    <n v="0"/>
    <n v="0"/>
    <s v="Lead"/>
    <s v="Possible I/LMT"/>
    <s v="built-in"/>
    <x v="1"/>
    <x v="0"/>
    <x v="10"/>
    <b v="1"/>
    <x v="0"/>
    <m/>
    <n v="320000"/>
    <n v="330000"/>
    <n v="5.2999999999999999E-2"/>
    <s v="unit"/>
    <x v="13"/>
    <x v="3"/>
  </r>
  <r>
    <s v="B111080330"/>
    <s v="Passenger cars, Vans, Trucks, Buses, Trailers"/>
    <s v="Electric vehicle"/>
    <s v="Lead"/>
    <n v="0"/>
    <s v="built-in"/>
    <x v="0"/>
    <x v="0"/>
    <x v="10"/>
    <b v="1"/>
    <x v="0"/>
    <m/>
    <n v="330000"/>
    <n v="340000"/>
    <n v="5.2999999999999999E-2"/>
    <s v="unit"/>
    <x v="13"/>
    <x v="3"/>
  </r>
  <r>
    <s v="B111080335"/>
    <n v="0"/>
    <n v="0"/>
    <s v="Lead"/>
    <s v="Possible I/LMT"/>
    <s v="built-in"/>
    <x v="1"/>
    <x v="0"/>
    <x v="10"/>
    <b v="1"/>
    <x v="0"/>
    <m/>
    <n v="330000"/>
    <n v="340000"/>
    <n v="5.2999999999999999E-2"/>
    <s v="unit"/>
    <x v="13"/>
    <x v="3"/>
  </r>
  <r>
    <s v="B111080340"/>
    <s v="Passenger cars, Vans, Trucks, Buses, Trailers"/>
    <s v="Electric vehicle"/>
    <s v="Lead"/>
    <n v="0"/>
    <s v="built-in"/>
    <x v="0"/>
    <x v="0"/>
    <x v="10"/>
    <b v="1"/>
    <x v="0"/>
    <m/>
    <n v="340000"/>
    <n v="350000"/>
    <n v="5.2999999999999999E-2"/>
    <s v="unit"/>
    <x v="13"/>
    <x v="3"/>
  </r>
  <r>
    <s v="B111080345"/>
    <n v="0"/>
    <n v="0"/>
    <s v="Lead"/>
    <s v="Possible I/LMT"/>
    <s v="built-in"/>
    <x v="1"/>
    <x v="0"/>
    <x v="10"/>
    <b v="1"/>
    <x v="0"/>
    <m/>
    <n v="340000"/>
    <n v="350000"/>
    <n v="5.2999999999999999E-2"/>
    <s v="unit"/>
    <x v="13"/>
    <x v="3"/>
  </r>
  <r>
    <s v="B111080350"/>
    <s v="Passenger cars, Vans, Trucks, Buses, Trailers"/>
    <s v="Electric vehicle"/>
    <s v="Lead"/>
    <n v="0"/>
    <s v="built-in"/>
    <x v="0"/>
    <x v="0"/>
    <x v="10"/>
    <b v="1"/>
    <x v="0"/>
    <m/>
    <n v="350000"/>
    <n v="360000"/>
    <n v="5.2999999999999999E-2"/>
    <s v="unit"/>
    <x v="13"/>
    <x v="3"/>
  </r>
  <r>
    <s v="B111080355"/>
    <n v="0"/>
    <n v="0"/>
    <s v="Lead"/>
    <s v="Possible I/LMT"/>
    <s v="built-in"/>
    <x v="1"/>
    <x v="0"/>
    <x v="10"/>
    <b v="1"/>
    <x v="0"/>
    <m/>
    <n v="350000.01"/>
    <n v="999999999"/>
    <n v="5.2999999999999999E-2"/>
    <s v="unit"/>
    <x v="1"/>
    <x v="0"/>
  </r>
  <r>
    <s v="B111080360"/>
    <s v="Passenger cars, Vans, Trucks, Buses, Trailers"/>
    <s v="Electric vehicle"/>
    <s v="Lead"/>
    <n v="0"/>
    <s v="built-in"/>
    <x v="0"/>
    <x v="0"/>
    <x v="10"/>
    <b v="1"/>
    <x v="0"/>
    <m/>
    <n v="360000"/>
    <n v="370000"/>
    <n v="5.2999999999999999E-2"/>
    <s v="unit"/>
    <x v="13"/>
    <x v="3"/>
  </r>
  <r>
    <s v="B111080370"/>
    <s v="Passenger cars, Vans, Trucks, Buses, Trailers"/>
    <s v="Electric vehicle"/>
    <s v="Lead"/>
    <n v="0"/>
    <s v="built-in"/>
    <x v="0"/>
    <x v="0"/>
    <x v="10"/>
    <b v="1"/>
    <x v="0"/>
    <m/>
    <n v="370000"/>
    <n v="380000"/>
    <n v="5.2999999999999999E-2"/>
    <s v="unit"/>
    <x v="13"/>
    <x v="3"/>
  </r>
  <r>
    <s v="B111080380"/>
    <s v="Passenger cars, Vans, Trucks, Buses, Trailers"/>
    <s v="Electric vehicle"/>
    <s v="Lead"/>
    <n v="0"/>
    <s v="built-in"/>
    <x v="0"/>
    <x v="0"/>
    <x v="10"/>
    <b v="1"/>
    <x v="0"/>
    <m/>
    <n v="380000"/>
    <n v="390000"/>
    <n v="5.2999999999999999E-2"/>
    <s v="unit"/>
    <x v="13"/>
    <x v="3"/>
  </r>
  <r>
    <s v="B111080390"/>
    <s v="Passenger cars, Vans, Trucks, Buses, Trailers"/>
    <s v="Electric vehicle"/>
    <s v="Lead"/>
    <n v="0"/>
    <s v="built-in"/>
    <x v="0"/>
    <x v="0"/>
    <x v="10"/>
    <b v="1"/>
    <x v="0"/>
    <m/>
    <n v="390000"/>
    <n v="400000"/>
    <n v="5.2999999999999999E-2"/>
    <s v="unit"/>
    <x v="13"/>
    <x v="3"/>
  </r>
  <r>
    <s v="B111080400"/>
    <s v="Passenger cars, Vans, Trucks, Buses, Trailers"/>
    <s v="Electric vehicle"/>
    <s v="Lead"/>
    <n v="0"/>
    <s v="built-in"/>
    <x v="0"/>
    <x v="0"/>
    <x v="10"/>
    <b v="1"/>
    <x v="0"/>
    <m/>
    <n v="400000"/>
    <n v="410000"/>
    <n v="5.2999999999999999E-2"/>
    <s v="unit"/>
    <x v="13"/>
    <x v="3"/>
  </r>
  <r>
    <s v="B111080410"/>
    <s v="Passenger cars, Vans, Trucks, Buses, Trailers"/>
    <s v="Electric vehicle"/>
    <s v="Lead"/>
    <n v="0"/>
    <s v="built-in"/>
    <x v="0"/>
    <x v="0"/>
    <x v="10"/>
    <b v="1"/>
    <x v="0"/>
    <m/>
    <n v="410000"/>
    <n v="420000"/>
    <n v="5.2999999999999999E-2"/>
    <s v="unit"/>
    <x v="13"/>
    <x v="3"/>
  </r>
  <r>
    <s v="B111080420"/>
    <s v="Passenger cars, Vans, Trucks, Buses, Trailers"/>
    <s v="Electric vehicle"/>
    <s v="Lead"/>
    <n v="0"/>
    <s v="built-in"/>
    <x v="0"/>
    <x v="0"/>
    <x v="10"/>
    <b v="1"/>
    <x v="0"/>
    <m/>
    <n v="420000"/>
    <n v="430000"/>
    <n v="5.2999999999999999E-2"/>
    <s v="unit"/>
    <x v="13"/>
    <x v="3"/>
  </r>
  <r>
    <s v="B111080430"/>
    <s v="Passenger cars, Vans, Trucks, Buses, Trailers"/>
    <s v="Electric vehicle"/>
    <s v="Lead"/>
    <n v="0"/>
    <s v="built-in"/>
    <x v="0"/>
    <x v="0"/>
    <x v="10"/>
    <b v="1"/>
    <x v="0"/>
    <m/>
    <n v="430000"/>
    <n v="440000"/>
    <n v="5.2999999999999999E-2"/>
    <s v="unit"/>
    <x v="13"/>
    <x v="3"/>
  </r>
  <r>
    <s v="B111080440"/>
    <s v="Passenger cars, Vans, Trucks, Buses, Trailers"/>
    <s v="Electric vehicle"/>
    <s v="Lead"/>
    <n v="0"/>
    <s v="built-in"/>
    <x v="0"/>
    <x v="0"/>
    <x v="10"/>
    <b v="1"/>
    <x v="0"/>
    <m/>
    <n v="440000"/>
    <n v="450000"/>
    <n v="5.2999999999999999E-2"/>
    <s v="unit"/>
    <x v="13"/>
    <x v="3"/>
  </r>
  <r>
    <s v="B111080450"/>
    <s v="Passenger cars, Vans, Trucks, Buses, Trailers"/>
    <s v="Electric vehicle"/>
    <s v="Lead"/>
    <n v="0"/>
    <s v="built-in"/>
    <x v="0"/>
    <x v="0"/>
    <x v="10"/>
    <b v="1"/>
    <x v="0"/>
    <m/>
    <n v="450000"/>
    <n v="460000"/>
    <n v="5.2999999999999999E-2"/>
    <s v="unit"/>
    <x v="13"/>
    <x v="3"/>
  </r>
  <r>
    <s v="B111080460"/>
    <s v="Passenger cars, Vans, Trucks, Buses, Trailers"/>
    <s v="Electric vehicle"/>
    <s v="Lead"/>
    <n v="0"/>
    <s v="built-in"/>
    <x v="0"/>
    <x v="0"/>
    <x v="10"/>
    <b v="1"/>
    <x v="0"/>
    <m/>
    <n v="460000"/>
    <n v="470000"/>
    <n v="5.2999999999999999E-2"/>
    <s v="unit"/>
    <x v="13"/>
    <x v="3"/>
  </r>
  <r>
    <s v="B111080470"/>
    <s v="Passenger cars, Vans, Trucks, Buses, Trailers"/>
    <s v="Electric vehicle"/>
    <s v="Lead"/>
    <n v="0"/>
    <s v="built-in"/>
    <x v="0"/>
    <x v="0"/>
    <x v="10"/>
    <b v="1"/>
    <x v="0"/>
    <m/>
    <n v="470000"/>
    <n v="480000"/>
    <n v="5.2999999999999999E-2"/>
    <s v="unit"/>
    <x v="13"/>
    <x v="3"/>
  </r>
  <r>
    <s v="B111080480"/>
    <s v="Passenger cars, Vans, Trucks, Buses, Trailers"/>
    <s v="Electric vehicle"/>
    <s v="Lead"/>
    <n v="0"/>
    <s v="built-in"/>
    <x v="0"/>
    <x v="0"/>
    <x v="10"/>
    <b v="1"/>
    <x v="0"/>
    <m/>
    <n v="480000"/>
    <n v="490000"/>
    <n v="5.2999999999999999E-2"/>
    <s v="unit"/>
    <x v="13"/>
    <x v="3"/>
  </r>
  <r>
    <s v="B111080490"/>
    <s v="Passenger cars, Vans, Trucks, Buses, Trailers"/>
    <s v="Electric vehicle"/>
    <s v="Lead"/>
    <n v="0"/>
    <s v="built-in"/>
    <x v="0"/>
    <x v="0"/>
    <x v="10"/>
    <b v="1"/>
    <x v="0"/>
    <m/>
    <n v="490000"/>
    <n v="500000"/>
    <n v="5.2999999999999999E-2"/>
    <s v="unit"/>
    <x v="13"/>
    <x v="3"/>
  </r>
  <r>
    <s v="B111080500"/>
    <s v="Passenger cars, Vans, Trucks, Buses, Trailers"/>
    <s v="Electric vehicle"/>
    <s v="Lead"/>
    <n v="0"/>
    <s v="built-in"/>
    <x v="0"/>
    <x v="0"/>
    <x v="10"/>
    <b v="1"/>
    <x v="0"/>
    <m/>
    <n v="500000"/>
    <n v="510000"/>
    <n v="5.2999999999999999E-2"/>
    <s v="unit"/>
    <x v="13"/>
    <x v="3"/>
  </r>
  <r>
    <s v="B111080510"/>
    <s v="Passenger cars, Vans, Trucks, Buses, Trailers"/>
    <s v="Electric vehicle"/>
    <s v="Lead"/>
    <n v="0"/>
    <s v="built-in"/>
    <x v="0"/>
    <x v="0"/>
    <x v="10"/>
    <b v="1"/>
    <x v="0"/>
    <m/>
    <n v="510000"/>
    <n v="520000"/>
    <n v="5.2999999999999999E-2"/>
    <s v="unit"/>
    <x v="13"/>
    <x v="3"/>
  </r>
  <r>
    <s v="B111080520"/>
    <s v="Passenger cars, Vans, Trucks, Buses, Trailers"/>
    <s v="Electric vehicle"/>
    <s v="Lead"/>
    <n v="0"/>
    <s v="built-in"/>
    <x v="0"/>
    <x v="0"/>
    <x v="10"/>
    <b v="1"/>
    <x v="0"/>
    <m/>
    <n v="520000.01"/>
    <n v="999999999"/>
    <n v="5.2999999999999999E-2"/>
    <s v="unit"/>
    <x v="13"/>
    <x v="3"/>
  </r>
  <r>
    <s v="B111099999"/>
    <s v="Other Battery"/>
    <n v="0"/>
    <s v="Lead"/>
    <s v="Possible I/P if between 3 &amp; 5"/>
    <s v="built-in"/>
    <x v="2"/>
    <x v="0"/>
    <x v="10"/>
    <b v="1"/>
    <x v="0"/>
    <s v="FROM 105 KG TO ..."/>
    <n v="105000.01"/>
    <n v="999999999"/>
    <n v="5.2999999999999999E-2"/>
    <s v="unit"/>
    <x v="29"/>
    <x v="0"/>
  </r>
  <r>
    <s v="B111233334"/>
    <s v="E-bikes &amp; Speed Pedelecs"/>
    <s v="Light means of transport"/>
    <s v="Lead"/>
    <n v="0"/>
    <s v="built-in"/>
    <x v="5"/>
    <x v="0"/>
    <x v="10"/>
    <b v="1"/>
    <x v="0"/>
    <m/>
    <n v="1000.01"/>
    <n v="3000"/>
    <n v="5.2999999999999999E-2"/>
    <s v="unit"/>
    <x v="28"/>
    <x v="0"/>
  </r>
  <r>
    <s v="B111233335"/>
    <s v="E-bikes &amp; Speed Pedelecs"/>
    <s v="Light means of transport"/>
    <s v="Lead"/>
    <n v="0"/>
    <s v="built-in"/>
    <x v="5"/>
    <x v="0"/>
    <x v="10"/>
    <b v="1"/>
    <x v="0"/>
    <m/>
    <n v="3000.01"/>
    <n v="8000"/>
    <n v="5.2999999999999999E-2"/>
    <s v="unit"/>
    <x v="28"/>
    <x v="0"/>
  </r>
  <r>
    <s v="B112010030"/>
    <n v="0"/>
    <n v="0"/>
    <n v="0"/>
    <s v="To be removed"/>
    <s v="built-in"/>
    <x v="2"/>
    <x v="0"/>
    <x v="11"/>
    <b v="1"/>
    <x v="2"/>
    <s v="AA"/>
    <n v="15"/>
    <n v="20"/>
    <n v="5.2999999999999999E-2"/>
    <s v="unit"/>
    <x v="13"/>
    <x v="3"/>
  </r>
  <r>
    <s v="B112010040"/>
    <n v="0"/>
    <n v="0"/>
    <n v="0"/>
    <s v="To be removed"/>
    <s v="built-in"/>
    <x v="2"/>
    <x v="0"/>
    <x v="11"/>
    <b v="1"/>
    <x v="2"/>
    <s v="AAA"/>
    <n v="6"/>
    <n v="8"/>
    <n v="5.2999999999999999E-2"/>
    <s v="unit"/>
    <x v="13"/>
    <x v="3"/>
  </r>
  <r>
    <s v="B112035000"/>
    <s v="#CALC!"/>
    <s v="#CALC!"/>
    <s v="#CALC!"/>
    <s v="#CALC!"/>
    <s v="built-in"/>
    <x v="2"/>
    <x v="0"/>
    <x v="11"/>
    <b v="1"/>
    <x v="3"/>
    <m/>
    <n v="0"/>
    <n v="5"/>
    <n v="5.2999999999999999E-2"/>
    <s v="unit"/>
    <x v="13"/>
    <x v="3"/>
  </r>
  <r>
    <s v="B112035010"/>
    <s v="#CALC!"/>
    <s v="#CALC!"/>
    <s v="#CALC!"/>
    <s v="#CALC!"/>
    <s v="built-in"/>
    <x v="2"/>
    <x v="0"/>
    <x v="11"/>
    <b v="1"/>
    <x v="3"/>
    <m/>
    <n v="5"/>
    <n v="10"/>
    <n v="5.2999999999999999E-2"/>
    <s v="unit"/>
    <x v="13"/>
    <x v="3"/>
  </r>
  <r>
    <s v="B112035020"/>
    <s v="#CALC!"/>
    <s v="#CALC!"/>
    <s v="#CALC!"/>
    <s v="#CALC!"/>
    <s v="built-in"/>
    <x v="2"/>
    <x v="0"/>
    <x v="11"/>
    <b v="1"/>
    <x v="3"/>
    <m/>
    <n v="10"/>
    <n v="15"/>
    <n v="5.2999999999999999E-2"/>
    <s v="unit"/>
    <x v="13"/>
    <x v="3"/>
  </r>
  <r>
    <s v="B112035030"/>
    <s v="#CALC!"/>
    <s v="#CALC!"/>
    <s v="#CALC!"/>
    <s v="#CALC!"/>
    <s v="built-in"/>
    <x v="2"/>
    <x v="0"/>
    <x v="11"/>
    <b v="1"/>
    <x v="3"/>
    <m/>
    <n v="15"/>
    <n v="20"/>
    <n v="5.2999999999999999E-2"/>
    <s v="unit"/>
    <x v="13"/>
    <x v="3"/>
  </r>
  <r>
    <s v="B112035040"/>
    <s v="#CALC!"/>
    <s v="#CALC!"/>
    <s v="#CALC!"/>
    <s v="#CALC!"/>
    <s v="built-in"/>
    <x v="2"/>
    <x v="0"/>
    <x v="11"/>
    <b v="1"/>
    <x v="3"/>
    <m/>
    <n v="20"/>
    <n v="30"/>
    <n v="5.2999999999999999E-2"/>
    <s v="unit"/>
    <x v="13"/>
    <x v="3"/>
  </r>
  <r>
    <s v="B112035050"/>
    <s v="#CALC!"/>
    <s v="#CALC!"/>
    <s v="#CALC!"/>
    <s v="#CALC!"/>
    <s v="built-in"/>
    <x v="2"/>
    <x v="0"/>
    <x v="11"/>
    <b v="1"/>
    <x v="3"/>
    <m/>
    <n v="30"/>
    <n v="40"/>
    <n v="5.2999999999999999E-2"/>
    <s v="unit"/>
    <x v="13"/>
    <x v="3"/>
  </r>
  <r>
    <s v="B112035060"/>
    <s v="#CALC!"/>
    <s v="#CALC!"/>
    <s v="#CALC!"/>
    <s v="#CALC!"/>
    <s v="built-in"/>
    <x v="2"/>
    <x v="0"/>
    <x v="11"/>
    <b v="1"/>
    <x v="3"/>
    <m/>
    <n v="40"/>
    <n v="50"/>
    <n v="5.2999999999999999E-2"/>
    <s v="unit"/>
    <x v="13"/>
    <x v="3"/>
  </r>
  <r>
    <s v="B201000500"/>
    <s v=""/>
    <s v=""/>
    <s v=""/>
    <s v=""/>
    <s v="built-in"/>
    <x v="2"/>
    <x v="186"/>
    <x v="2"/>
    <b v="0"/>
    <x v="2"/>
    <m/>
    <n v="20"/>
    <n v="25"/>
    <n v="5.2999999999999999E-2"/>
    <s v="unit"/>
    <x v="16"/>
    <x v="2"/>
  </r>
  <r>
    <s v="B201010100"/>
    <s v=""/>
    <s v=""/>
    <s v=""/>
    <s v=""/>
    <s v="built-in"/>
    <x v="2"/>
    <x v="187"/>
    <x v="2"/>
    <b v="0"/>
    <x v="2"/>
    <s v="PP9"/>
    <n v="370"/>
    <n v="420"/>
    <n v="5.2999999999999999E-2"/>
    <s v="unit"/>
    <x v="13"/>
    <x v="3"/>
  </r>
  <r>
    <s v="B201011250"/>
    <s v=""/>
    <s v=""/>
    <s v=""/>
    <s v=""/>
    <s v="built-in"/>
    <x v="2"/>
    <x v="188"/>
    <x v="2"/>
    <b v="0"/>
    <x v="2"/>
    <m/>
    <n v="795"/>
    <n v="795"/>
    <n v="5.2999999999999999E-2"/>
    <s v="unit"/>
    <x v="13"/>
    <x v="3"/>
  </r>
  <r>
    <s v="B201011260"/>
    <s v=""/>
    <s v=""/>
    <s v=""/>
    <s v=""/>
    <s v="built-in"/>
    <x v="2"/>
    <x v="188"/>
    <x v="2"/>
    <b v="0"/>
    <x v="2"/>
    <m/>
    <n v="790"/>
    <n v="790"/>
    <n v="5.2999999999999999E-2"/>
    <s v="unit"/>
    <x v="13"/>
    <x v="3"/>
  </r>
  <r>
    <s v="B201011270"/>
    <s v=""/>
    <s v=""/>
    <s v=""/>
    <s v=""/>
    <s v="built-in"/>
    <x v="2"/>
    <x v="189"/>
    <x v="2"/>
    <b v="0"/>
    <x v="2"/>
    <m/>
    <n v="333"/>
    <n v="333"/>
    <n v="5.2999999999999999E-2"/>
    <s v="unit"/>
    <x v="13"/>
    <x v="3"/>
  </r>
  <r>
    <s v="B201011280"/>
    <s v=""/>
    <s v=""/>
    <s v=""/>
    <s v=""/>
    <s v="built-in"/>
    <x v="2"/>
    <x v="189"/>
    <x v="2"/>
    <b v="0"/>
    <x v="2"/>
    <m/>
    <n v="310"/>
    <n v="310"/>
    <n v="5.2999999999999999E-2"/>
    <s v="unit"/>
    <x v="13"/>
    <x v="3"/>
  </r>
  <r>
    <s v="B201011290"/>
    <s v=""/>
    <s v=""/>
    <s v=""/>
    <s v=""/>
    <s v="built-in"/>
    <x v="2"/>
    <x v="190"/>
    <x v="2"/>
    <b v="0"/>
    <x v="2"/>
    <m/>
    <n v="250"/>
    <n v="250"/>
    <n v="5.2999999999999999E-2"/>
    <s v="unit"/>
    <x v="7"/>
    <x v="2"/>
  </r>
  <r>
    <s v="B201011300"/>
    <s v=""/>
    <s v=""/>
    <s v=""/>
    <s v=""/>
    <s v="built-in"/>
    <x v="2"/>
    <x v="191"/>
    <x v="2"/>
    <b v="0"/>
    <x v="2"/>
    <m/>
    <n v="194"/>
    <n v="194"/>
    <n v="5.2999999999999999E-2"/>
    <s v="unit"/>
    <x v="13"/>
    <x v="3"/>
  </r>
  <r>
    <s v="B201013100"/>
    <s v=""/>
    <s v=""/>
    <s v=""/>
    <s v=""/>
    <s v="built-in"/>
    <x v="2"/>
    <x v="192"/>
    <x v="2"/>
    <b v="0"/>
    <x v="2"/>
    <m/>
    <n v="1.724"/>
    <n v="1.724"/>
    <n v="5.2999999999999999E-2"/>
    <s v="unit"/>
    <x v="7"/>
    <x v="2"/>
  </r>
  <r>
    <s v="B201020010"/>
    <n v="0"/>
    <n v="0"/>
    <n v="0"/>
    <n v="0"/>
    <s v="built-in"/>
    <x v="2"/>
    <x v="0"/>
    <x v="2"/>
    <b v="0"/>
    <x v="2"/>
    <m/>
    <n v="24"/>
    <n v="24"/>
    <n v="5.2999999999999999E-2"/>
    <s v="unit"/>
    <x v="14"/>
    <x v="2"/>
  </r>
  <r>
    <s v="B201020020"/>
    <n v="0"/>
    <s v="Portable"/>
    <s v="Zinc-Carbon"/>
    <s v="Button als &lt; 10 g"/>
    <s v="built-in"/>
    <x v="2"/>
    <x v="0"/>
    <x v="2"/>
    <b v="0"/>
    <x v="2"/>
    <m/>
    <n v="0"/>
    <n v="10"/>
    <n v="5.2999999999999999E-2"/>
    <s v="unit"/>
    <x v="21"/>
    <x v="2"/>
  </r>
  <r>
    <s v="B201020030"/>
    <n v="0"/>
    <s v="Portable"/>
    <s v="Zinc-Carbon"/>
    <s v="Button als &lt; 10 g"/>
    <s v="built-in"/>
    <x v="2"/>
    <x v="0"/>
    <x v="2"/>
    <b v="0"/>
    <x v="2"/>
    <m/>
    <n v="10"/>
    <n v="20"/>
    <n v="5.2999999999999999E-2"/>
    <s v="unit"/>
    <x v="21"/>
    <x v="2"/>
  </r>
  <r>
    <s v="B201025500"/>
    <s v="Other Battery"/>
    <n v="0"/>
    <s v="Zinc-Carbon"/>
    <s v="Possible I/P if between 3 &amp; 5"/>
    <s v="built-in"/>
    <x v="2"/>
    <x v="0"/>
    <x v="2"/>
    <b v="0"/>
    <x v="0"/>
    <m/>
    <n v="3500"/>
    <n v="4000"/>
    <n v="5.2999999999999999E-2"/>
    <s v="unit"/>
    <x v="13"/>
    <x v="3"/>
  </r>
  <r>
    <s v="B202025040"/>
    <s v="#CALC!"/>
    <s v="#CALC!"/>
    <s v="#CALC!"/>
    <s v="#CALC!"/>
    <s v="built-in"/>
    <x v="2"/>
    <x v="0"/>
    <x v="3"/>
    <b v="0"/>
    <x v="3"/>
    <m/>
    <n v="20"/>
    <n v="30"/>
    <n v="5.2999999999999999E-2"/>
    <s v="unit"/>
    <x v="2"/>
    <x v="2"/>
  </r>
  <r>
    <s v="B202025050"/>
    <s v="#CALC!"/>
    <s v="#CALC!"/>
    <s v="#CALC!"/>
    <s v="#CALC!"/>
    <s v="built-in"/>
    <x v="2"/>
    <x v="0"/>
    <x v="3"/>
    <b v="0"/>
    <x v="3"/>
    <m/>
    <n v="30"/>
    <n v="40"/>
    <n v="5.2999999999999999E-2"/>
    <s v="unit"/>
    <x v="2"/>
    <x v="2"/>
  </r>
  <r>
    <s v="B202025060"/>
    <s v="#CALC!"/>
    <s v="#CALC!"/>
    <s v="#CALC!"/>
    <s v="#CALC!"/>
    <s v="built-in"/>
    <x v="2"/>
    <x v="0"/>
    <x v="3"/>
    <b v="0"/>
    <x v="3"/>
    <m/>
    <n v="40"/>
    <n v="50"/>
    <n v="5.2999999999999999E-2"/>
    <s v="unit"/>
    <x v="2"/>
    <x v="2"/>
  </r>
  <r>
    <s v="B202025070"/>
    <s v="#CALC!"/>
    <s v="#CALC!"/>
    <s v="#CALC!"/>
    <s v="#CALC!"/>
    <s v="built-in"/>
    <x v="2"/>
    <x v="0"/>
    <x v="3"/>
    <b v="0"/>
    <x v="3"/>
    <m/>
    <n v="50"/>
    <n v="60"/>
    <n v="5.2999999999999999E-2"/>
    <s v="unit"/>
    <x v="2"/>
    <x v="2"/>
  </r>
  <r>
    <s v="B202025080"/>
    <s v="#CALC!"/>
    <s v="#CALC!"/>
    <s v="#CALC!"/>
    <s v="#CALC!"/>
    <s v="built-in"/>
    <x v="2"/>
    <x v="0"/>
    <x v="3"/>
    <b v="0"/>
    <x v="3"/>
    <m/>
    <n v="60"/>
    <n v="70"/>
    <n v="5.2999999999999999E-2"/>
    <s v="unit"/>
    <x v="13"/>
    <x v="3"/>
  </r>
  <r>
    <s v="B202025090"/>
    <s v="#CALC!"/>
    <s v="#CALC!"/>
    <s v="#CALC!"/>
    <s v="#CALC!"/>
    <s v="built-in"/>
    <x v="2"/>
    <x v="0"/>
    <x v="3"/>
    <b v="0"/>
    <x v="3"/>
    <m/>
    <n v="70"/>
    <n v="80"/>
    <n v="5.2999999999999999E-2"/>
    <s v="unit"/>
    <x v="2"/>
    <x v="2"/>
  </r>
  <r>
    <s v="B202025100"/>
    <s v="#CALC!"/>
    <s v="#CALC!"/>
    <s v="#CALC!"/>
    <s v="#CALC!"/>
    <s v="built-in"/>
    <x v="2"/>
    <x v="0"/>
    <x v="3"/>
    <b v="0"/>
    <x v="3"/>
    <m/>
    <n v="80"/>
    <n v="90"/>
    <n v="5.2999999999999999E-2"/>
    <s v="unit"/>
    <x v="2"/>
    <x v="2"/>
  </r>
  <r>
    <s v="B202025110"/>
    <s v="#CALC!"/>
    <s v="#CALC!"/>
    <s v="#CALC!"/>
    <s v="#CALC!"/>
    <s v="built-in"/>
    <x v="2"/>
    <x v="0"/>
    <x v="3"/>
    <b v="0"/>
    <x v="3"/>
    <m/>
    <n v="90"/>
    <n v="100"/>
    <n v="5.2999999999999999E-2"/>
    <s v="unit"/>
    <x v="2"/>
    <x v="2"/>
  </r>
  <r>
    <s v="B202025120"/>
    <s v="#CALC!"/>
    <s v="#CALC!"/>
    <s v="#CALC!"/>
    <s v="#CALC!"/>
    <s v="built-in"/>
    <x v="2"/>
    <x v="0"/>
    <x v="3"/>
    <b v="0"/>
    <x v="3"/>
    <m/>
    <n v="100"/>
    <n v="110"/>
    <n v="5.2999999999999999E-2"/>
    <s v="unit"/>
    <x v="13"/>
    <x v="3"/>
  </r>
  <r>
    <s v="B202025125"/>
    <s v="#CALC!"/>
    <s v="#CALC!"/>
    <s v="#CALC!"/>
    <s v="#CALC!"/>
    <s v="built-in"/>
    <x v="2"/>
    <x v="0"/>
    <x v="3"/>
    <b v="0"/>
    <x v="3"/>
    <m/>
    <n v="110"/>
    <n v="120"/>
    <n v="5.2999999999999999E-2"/>
    <s v="unit"/>
    <x v="13"/>
    <x v="3"/>
  </r>
  <r>
    <s v="B202025130"/>
    <s v="#CALC!"/>
    <s v="#CALC!"/>
    <s v="#CALC!"/>
    <s v="#CALC!"/>
    <s v="built-in"/>
    <x v="2"/>
    <x v="0"/>
    <x v="3"/>
    <b v="0"/>
    <x v="3"/>
    <m/>
    <n v="120"/>
    <n v="130"/>
    <n v="5.2999999999999999E-2"/>
    <s v="unit"/>
    <x v="2"/>
    <x v="2"/>
  </r>
  <r>
    <s v="B202025140"/>
    <s v="#CALC!"/>
    <s v="#CALC!"/>
    <s v="#CALC!"/>
    <s v="#CALC!"/>
    <s v="built-in"/>
    <x v="2"/>
    <x v="0"/>
    <x v="3"/>
    <b v="0"/>
    <x v="3"/>
    <m/>
    <n v="130"/>
    <n v="140"/>
    <n v="5.2999999999999999E-2"/>
    <s v="unit"/>
    <x v="13"/>
    <x v="3"/>
  </r>
  <r>
    <s v="B202025150"/>
    <s v="#CALC!"/>
    <s v="#CALC!"/>
    <s v="#CALC!"/>
    <s v="#CALC!"/>
    <s v="built-in"/>
    <x v="2"/>
    <x v="0"/>
    <x v="3"/>
    <b v="0"/>
    <x v="3"/>
    <m/>
    <n v="140"/>
    <n v="150"/>
    <n v="5.2999999999999999E-2"/>
    <s v="unit"/>
    <x v="2"/>
    <x v="2"/>
  </r>
  <r>
    <s v="B202025160"/>
    <s v="#CALC!"/>
    <s v="#CALC!"/>
    <s v="#CALC!"/>
    <s v="#CALC!"/>
    <s v="built-in"/>
    <x v="2"/>
    <x v="0"/>
    <x v="3"/>
    <b v="0"/>
    <x v="3"/>
    <m/>
    <n v="150"/>
    <n v="160"/>
    <n v="5.2999999999999999E-2"/>
    <s v="unit"/>
    <x v="2"/>
    <x v="2"/>
  </r>
  <r>
    <s v="B202025170"/>
    <s v="#CALC!"/>
    <s v="#CALC!"/>
    <s v="#CALC!"/>
    <s v="#CALC!"/>
    <s v="built-in"/>
    <x v="2"/>
    <x v="0"/>
    <x v="3"/>
    <b v="0"/>
    <x v="3"/>
    <m/>
    <n v="160"/>
    <n v="170"/>
    <n v="5.2999999999999999E-2"/>
    <s v="unit"/>
    <x v="13"/>
    <x v="3"/>
  </r>
  <r>
    <s v="B202025180"/>
    <s v="#CALC!"/>
    <s v="#CALC!"/>
    <s v="#CALC!"/>
    <s v="#CALC!"/>
    <s v="built-in"/>
    <x v="2"/>
    <x v="0"/>
    <x v="3"/>
    <b v="0"/>
    <x v="3"/>
    <m/>
    <n v="170"/>
    <n v="180"/>
    <n v="5.2999999999999999E-2"/>
    <s v="unit"/>
    <x v="2"/>
    <x v="2"/>
  </r>
  <r>
    <s v="B202025190"/>
    <s v="#CALC!"/>
    <s v="#CALC!"/>
    <s v="#CALC!"/>
    <s v="#CALC!"/>
    <s v="built-in"/>
    <x v="2"/>
    <x v="0"/>
    <x v="3"/>
    <b v="0"/>
    <x v="3"/>
    <m/>
    <n v="180"/>
    <n v="190"/>
    <n v="5.2999999999999999E-2"/>
    <s v="unit"/>
    <x v="2"/>
    <x v="2"/>
  </r>
  <r>
    <s v="B202025200"/>
    <s v="#CALC!"/>
    <s v="#CALC!"/>
    <s v="#CALC!"/>
    <s v="#CALC!"/>
    <s v="built-in"/>
    <x v="2"/>
    <x v="0"/>
    <x v="3"/>
    <b v="0"/>
    <x v="3"/>
    <m/>
    <n v="190"/>
    <n v="200"/>
    <n v="5.2999999999999999E-2"/>
    <s v="unit"/>
    <x v="2"/>
    <x v="2"/>
  </r>
  <r>
    <s v="B202025210"/>
    <s v="#CALC!"/>
    <s v="#CALC!"/>
    <s v="#CALC!"/>
    <s v="#CALC!"/>
    <s v="built-in"/>
    <x v="2"/>
    <x v="0"/>
    <x v="3"/>
    <b v="0"/>
    <x v="3"/>
    <m/>
    <n v="200"/>
    <n v="220"/>
    <n v="5.2999999999999999E-2"/>
    <s v="unit"/>
    <x v="13"/>
    <x v="3"/>
  </r>
  <r>
    <s v="B202025220"/>
    <s v="#CALC!"/>
    <s v="#CALC!"/>
    <s v="#CALC!"/>
    <s v="#CALC!"/>
    <s v="built-in"/>
    <x v="2"/>
    <x v="0"/>
    <x v="3"/>
    <b v="0"/>
    <x v="3"/>
    <m/>
    <n v="220"/>
    <n v="240"/>
    <n v="5.2999999999999999E-2"/>
    <s v="unit"/>
    <x v="13"/>
    <x v="3"/>
  </r>
  <r>
    <s v="B202025230"/>
    <s v="#CALC!"/>
    <s v="#CALC!"/>
    <s v="#CALC!"/>
    <s v="#CALC!"/>
    <s v="built-in"/>
    <x v="2"/>
    <x v="0"/>
    <x v="3"/>
    <b v="0"/>
    <x v="3"/>
    <m/>
    <n v="240"/>
    <n v="260"/>
    <n v="5.2999999999999999E-2"/>
    <s v="unit"/>
    <x v="13"/>
    <x v="3"/>
  </r>
  <r>
    <s v="B202025240"/>
    <s v="#CALC!"/>
    <s v="#CALC!"/>
    <s v="#CALC!"/>
    <s v="#CALC!"/>
    <s v="built-in"/>
    <x v="2"/>
    <x v="0"/>
    <x v="3"/>
    <b v="0"/>
    <x v="3"/>
    <m/>
    <n v="260"/>
    <n v="280"/>
    <n v="5.2999999999999999E-2"/>
    <s v="unit"/>
    <x v="13"/>
    <x v="3"/>
  </r>
  <r>
    <s v="B202025250"/>
    <s v="#CALC!"/>
    <s v="#CALC!"/>
    <s v="#CALC!"/>
    <s v="#CALC!"/>
    <s v="built-in"/>
    <x v="2"/>
    <x v="0"/>
    <x v="3"/>
    <b v="0"/>
    <x v="3"/>
    <m/>
    <n v="280"/>
    <n v="300"/>
    <n v="5.2999999999999999E-2"/>
    <s v="unit"/>
    <x v="13"/>
    <x v="3"/>
  </r>
  <r>
    <s v="B202025260"/>
    <s v="#CALC!"/>
    <s v="#CALC!"/>
    <s v="#CALC!"/>
    <s v="#CALC!"/>
    <s v="built-in"/>
    <x v="2"/>
    <x v="0"/>
    <x v="3"/>
    <b v="0"/>
    <x v="3"/>
    <m/>
    <n v="300"/>
    <n v="320"/>
    <n v="5.2999999999999999E-2"/>
    <s v="unit"/>
    <x v="13"/>
    <x v="3"/>
  </r>
  <r>
    <s v="B202025270"/>
    <s v="#CALC!"/>
    <s v="#CALC!"/>
    <s v="#CALC!"/>
    <s v="#CALC!"/>
    <s v="built-in"/>
    <x v="2"/>
    <x v="0"/>
    <x v="3"/>
    <b v="0"/>
    <x v="3"/>
    <m/>
    <n v="320"/>
    <n v="340"/>
    <n v="5.2999999999999999E-2"/>
    <s v="unit"/>
    <x v="13"/>
    <x v="3"/>
  </r>
  <r>
    <s v="B202025280"/>
    <s v="#CALC!"/>
    <s v="#CALC!"/>
    <s v="#CALC!"/>
    <s v="#CALC!"/>
    <s v="built-in"/>
    <x v="2"/>
    <x v="0"/>
    <x v="3"/>
    <b v="0"/>
    <x v="3"/>
    <m/>
    <n v="340"/>
    <n v="360"/>
    <n v="5.2999999999999999E-2"/>
    <s v="unit"/>
    <x v="2"/>
    <x v="2"/>
  </r>
  <r>
    <s v="B202025290"/>
    <s v="#CALC!"/>
    <s v="#CALC!"/>
    <s v="#CALC!"/>
    <s v="#CALC!"/>
    <s v="built-in"/>
    <x v="2"/>
    <x v="0"/>
    <x v="3"/>
    <b v="0"/>
    <x v="3"/>
    <m/>
    <n v="360"/>
    <n v="380"/>
    <n v="5.2999999999999999E-2"/>
    <s v="unit"/>
    <x v="13"/>
    <x v="3"/>
  </r>
  <r>
    <s v="B202025300"/>
    <s v="#CALC!"/>
    <s v="#CALC!"/>
    <s v="#CALC!"/>
    <s v="#CALC!"/>
    <s v="built-in"/>
    <x v="2"/>
    <x v="0"/>
    <x v="3"/>
    <b v="0"/>
    <x v="3"/>
    <m/>
    <n v="380"/>
    <n v="400"/>
    <n v="5.2999999999999999E-2"/>
    <s v="unit"/>
    <x v="13"/>
    <x v="3"/>
  </r>
  <r>
    <s v="B202025310"/>
    <s v="#CALC!"/>
    <s v="#CALC!"/>
    <s v="#CALC!"/>
    <s v="#CALC!"/>
    <s v="built-in"/>
    <x v="2"/>
    <x v="0"/>
    <x v="3"/>
    <b v="0"/>
    <x v="3"/>
    <m/>
    <n v="400"/>
    <n v="420"/>
    <n v="5.2999999999999999E-2"/>
    <s v="unit"/>
    <x v="2"/>
    <x v="2"/>
  </r>
  <r>
    <s v="B202025320"/>
    <s v="#CALC!"/>
    <s v="#CALC!"/>
    <s v="#CALC!"/>
    <s v="#CALC!"/>
    <s v="built-in"/>
    <x v="2"/>
    <x v="0"/>
    <x v="3"/>
    <b v="0"/>
    <x v="3"/>
    <m/>
    <n v="420"/>
    <n v="440"/>
    <n v="5.2999999999999999E-2"/>
    <s v="unit"/>
    <x v="2"/>
    <x v="2"/>
  </r>
  <r>
    <s v="B202025330"/>
    <s v="#CALC!"/>
    <s v="#CALC!"/>
    <s v="#CALC!"/>
    <s v="#CALC!"/>
    <s v="built-in"/>
    <x v="2"/>
    <x v="0"/>
    <x v="3"/>
    <b v="0"/>
    <x v="3"/>
    <m/>
    <n v="440"/>
    <n v="460"/>
    <n v="5.2999999999999999E-2"/>
    <s v="unit"/>
    <x v="13"/>
    <x v="3"/>
  </r>
  <r>
    <s v="B202025340"/>
    <s v="#CALC!"/>
    <s v="#CALC!"/>
    <s v="#CALC!"/>
    <s v="#CALC!"/>
    <s v="built-in"/>
    <x v="2"/>
    <x v="0"/>
    <x v="3"/>
    <b v="0"/>
    <x v="3"/>
    <m/>
    <n v="460"/>
    <n v="480"/>
    <n v="5.2999999999999999E-2"/>
    <s v="unit"/>
    <x v="13"/>
    <x v="3"/>
  </r>
  <r>
    <s v="B202025350"/>
    <s v="#CALC!"/>
    <s v="#CALC!"/>
    <s v="#CALC!"/>
    <s v="#CALC!"/>
    <s v="built-in"/>
    <x v="2"/>
    <x v="0"/>
    <x v="3"/>
    <b v="0"/>
    <x v="3"/>
    <m/>
    <n v="480"/>
    <n v="500"/>
    <n v="5.2999999999999999E-2"/>
    <s v="unit"/>
    <x v="13"/>
    <x v="3"/>
  </r>
  <r>
    <s v="B202025360"/>
    <s v="#CALC!"/>
    <s v="#CALC!"/>
    <s v="#CALC!"/>
    <s v="#CALC!"/>
    <s v="built-in"/>
    <x v="2"/>
    <x v="0"/>
    <x v="3"/>
    <b v="0"/>
    <x v="3"/>
    <m/>
    <n v="500"/>
    <n v="520"/>
    <n v="5.2999999999999999E-2"/>
    <s v="unit"/>
    <x v="2"/>
    <x v="2"/>
  </r>
  <r>
    <s v="B202025370"/>
    <s v="#CALC!"/>
    <s v="#CALC!"/>
    <s v="#CALC!"/>
    <s v="#CALC!"/>
    <s v="built-in"/>
    <x v="2"/>
    <x v="0"/>
    <x v="3"/>
    <b v="0"/>
    <x v="3"/>
    <m/>
    <n v="520"/>
    <n v="540"/>
    <n v="5.2999999999999999E-2"/>
    <s v="unit"/>
    <x v="13"/>
    <x v="3"/>
  </r>
  <r>
    <s v="B202025380"/>
    <s v="#CALC!"/>
    <s v="#CALC!"/>
    <s v="#CALC!"/>
    <s v="#CALC!"/>
    <s v="built-in"/>
    <x v="2"/>
    <x v="0"/>
    <x v="3"/>
    <b v="0"/>
    <x v="3"/>
    <m/>
    <n v="540"/>
    <n v="560"/>
    <n v="5.2999999999999999E-2"/>
    <s v="unit"/>
    <x v="13"/>
    <x v="3"/>
  </r>
  <r>
    <s v="B202025390"/>
    <s v="#CALC!"/>
    <s v="#CALC!"/>
    <s v="#CALC!"/>
    <s v="#CALC!"/>
    <s v="built-in"/>
    <x v="2"/>
    <x v="0"/>
    <x v="3"/>
    <b v="0"/>
    <x v="3"/>
    <m/>
    <n v="560"/>
    <n v="580"/>
    <n v="5.2999999999999999E-2"/>
    <s v="unit"/>
    <x v="2"/>
    <x v="2"/>
  </r>
  <r>
    <s v="B202025400"/>
    <s v="#CALC!"/>
    <s v="#CALC!"/>
    <s v="#CALC!"/>
    <s v="#CALC!"/>
    <s v="built-in"/>
    <x v="2"/>
    <x v="0"/>
    <x v="3"/>
    <b v="0"/>
    <x v="3"/>
    <m/>
    <n v="580"/>
    <n v="600"/>
    <n v="5.2999999999999999E-2"/>
    <s v="unit"/>
    <x v="13"/>
    <x v="3"/>
  </r>
  <r>
    <s v="B202025410"/>
    <s v="#CALC!"/>
    <s v="#CALC!"/>
    <s v="#CALC!"/>
    <s v="#CALC!"/>
    <s v="built-in"/>
    <x v="2"/>
    <x v="0"/>
    <x v="3"/>
    <b v="0"/>
    <x v="3"/>
    <m/>
    <n v="600"/>
    <n v="620"/>
    <n v="5.2999999999999999E-2"/>
    <s v="unit"/>
    <x v="13"/>
    <x v="3"/>
  </r>
  <r>
    <s v="B202025420"/>
    <s v="#CALC!"/>
    <s v="#CALC!"/>
    <s v="#CALC!"/>
    <s v="#CALC!"/>
    <s v="built-in"/>
    <x v="2"/>
    <x v="0"/>
    <x v="3"/>
    <b v="0"/>
    <x v="3"/>
    <m/>
    <n v="620"/>
    <n v="640"/>
    <n v="5.2999999999999999E-2"/>
    <s v="unit"/>
    <x v="13"/>
    <x v="3"/>
  </r>
  <r>
    <s v="B202025430"/>
    <s v="#CALC!"/>
    <s v="#CALC!"/>
    <s v="#CALC!"/>
    <s v="#CALC!"/>
    <s v="built-in"/>
    <x v="2"/>
    <x v="0"/>
    <x v="3"/>
    <b v="0"/>
    <x v="3"/>
    <m/>
    <n v="640"/>
    <n v="660"/>
    <n v="5.2999999999999999E-2"/>
    <s v="unit"/>
    <x v="13"/>
    <x v="3"/>
  </r>
  <r>
    <s v="B202025440"/>
    <s v="#CALC!"/>
    <s v="#CALC!"/>
    <s v="#CALC!"/>
    <s v="#CALC!"/>
    <s v="built-in"/>
    <x v="2"/>
    <x v="0"/>
    <x v="3"/>
    <b v="0"/>
    <x v="3"/>
    <m/>
    <n v="660"/>
    <n v="680"/>
    <n v="5.2999999999999999E-2"/>
    <s v="unit"/>
    <x v="13"/>
    <x v="3"/>
  </r>
  <r>
    <s v="B202025450"/>
    <s v="#CALC!"/>
    <s v="#CALC!"/>
    <s v="#CALC!"/>
    <s v="#CALC!"/>
    <s v="built-in"/>
    <x v="2"/>
    <x v="0"/>
    <x v="3"/>
    <b v="0"/>
    <x v="3"/>
    <m/>
    <n v="680"/>
    <n v="700"/>
    <n v="5.2999999999999999E-2"/>
    <s v="unit"/>
    <x v="13"/>
    <x v="3"/>
  </r>
  <r>
    <s v="B202025460"/>
    <s v="#CALC!"/>
    <s v="#CALC!"/>
    <s v="#CALC!"/>
    <s v="#CALC!"/>
    <s v="built-in"/>
    <x v="2"/>
    <x v="0"/>
    <x v="3"/>
    <b v="0"/>
    <x v="3"/>
    <m/>
    <n v="700"/>
    <n v="720"/>
    <n v="5.2999999999999999E-2"/>
    <s v="unit"/>
    <x v="13"/>
    <x v="3"/>
  </r>
  <r>
    <s v="B202025470"/>
    <s v="#CALC!"/>
    <s v="#CALC!"/>
    <s v="#CALC!"/>
    <s v="#CALC!"/>
    <s v="built-in"/>
    <x v="2"/>
    <x v="0"/>
    <x v="3"/>
    <b v="0"/>
    <x v="3"/>
    <m/>
    <n v="720"/>
    <n v="740"/>
    <n v="5.2999999999999999E-2"/>
    <s v="unit"/>
    <x v="13"/>
    <x v="3"/>
  </r>
  <r>
    <s v="B202025480"/>
    <s v="#CALC!"/>
    <s v="#CALC!"/>
    <s v="#CALC!"/>
    <s v="#CALC!"/>
    <s v="built-in"/>
    <x v="2"/>
    <x v="0"/>
    <x v="3"/>
    <b v="0"/>
    <x v="3"/>
    <m/>
    <n v="740"/>
    <n v="760"/>
    <n v="5.2999999999999999E-2"/>
    <s v="unit"/>
    <x v="13"/>
    <x v="3"/>
  </r>
  <r>
    <s v="B202025490"/>
    <s v="#CALC!"/>
    <s v="#CALC!"/>
    <s v="#CALC!"/>
    <s v="#CALC!"/>
    <s v="built-in"/>
    <x v="2"/>
    <x v="0"/>
    <x v="3"/>
    <b v="0"/>
    <x v="3"/>
    <m/>
    <n v="760"/>
    <n v="780"/>
    <n v="5.2999999999999999E-2"/>
    <s v="unit"/>
    <x v="13"/>
    <x v="3"/>
  </r>
  <r>
    <s v="B202025500"/>
    <s v="#CALC!"/>
    <s v="#CALC!"/>
    <s v="#CALC!"/>
    <s v="#CALC!"/>
    <s v="built-in"/>
    <x v="2"/>
    <x v="0"/>
    <x v="3"/>
    <b v="0"/>
    <x v="3"/>
    <m/>
    <n v="780"/>
    <n v="800"/>
    <n v="5.2999999999999999E-2"/>
    <s v="unit"/>
    <x v="2"/>
    <x v="0"/>
  </r>
  <r>
    <s v="B202025510"/>
    <s v="#CALC!"/>
    <s v="#CALC!"/>
    <s v="#CALC!"/>
    <s v="#CALC!"/>
    <s v="built-in"/>
    <x v="2"/>
    <x v="0"/>
    <x v="3"/>
    <b v="0"/>
    <x v="3"/>
    <m/>
    <n v="800"/>
    <n v="820"/>
    <n v="5.2999999999999999E-2"/>
    <s v="unit"/>
    <x v="13"/>
    <x v="3"/>
  </r>
  <r>
    <s v="B202025520"/>
    <s v="#CALC!"/>
    <s v="#CALC!"/>
    <s v="#CALC!"/>
    <s v="#CALC!"/>
    <s v="built-in"/>
    <x v="2"/>
    <x v="0"/>
    <x v="3"/>
    <b v="0"/>
    <x v="3"/>
    <m/>
    <n v="820"/>
    <n v="840"/>
    <n v="5.2999999999999999E-2"/>
    <s v="unit"/>
    <x v="13"/>
    <x v="3"/>
  </r>
  <r>
    <s v="B202025530"/>
    <s v="#CALC!"/>
    <s v="#CALC!"/>
    <s v="#CALC!"/>
    <s v="#CALC!"/>
    <s v="built-in"/>
    <x v="2"/>
    <x v="0"/>
    <x v="3"/>
    <b v="0"/>
    <x v="3"/>
    <m/>
    <n v="840"/>
    <n v="860"/>
    <n v="5.2999999999999999E-2"/>
    <s v="unit"/>
    <x v="2"/>
    <x v="2"/>
  </r>
  <r>
    <s v="B202025540"/>
    <s v="#CALC!"/>
    <s v="#CALC!"/>
    <s v="#CALC!"/>
    <s v="#CALC!"/>
    <s v="built-in"/>
    <x v="2"/>
    <x v="0"/>
    <x v="3"/>
    <b v="0"/>
    <x v="3"/>
    <m/>
    <n v="860"/>
    <n v="880"/>
    <n v="5.2999999999999999E-2"/>
    <s v="unit"/>
    <x v="13"/>
    <x v="3"/>
  </r>
  <r>
    <s v="B202025550"/>
    <s v="#CALC!"/>
    <s v="#CALC!"/>
    <s v="#CALC!"/>
    <s v="#CALC!"/>
    <s v="built-in"/>
    <x v="2"/>
    <x v="0"/>
    <x v="3"/>
    <b v="0"/>
    <x v="3"/>
    <m/>
    <n v="880"/>
    <n v="900"/>
    <n v="5.2999999999999999E-2"/>
    <s v="unit"/>
    <x v="13"/>
    <x v="3"/>
  </r>
  <r>
    <s v="B202025560"/>
    <s v="#CALC!"/>
    <s v="#CALC!"/>
    <s v="#CALC!"/>
    <s v="#CALC!"/>
    <s v="built-in"/>
    <x v="2"/>
    <x v="0"/>
    <x v="3"/>
    <b v="0"/>
    <x v="3"/>
    <m/>
    <n v="900"/>
    <n v="920"/>
    <n v="5.2999999999999999E-2"/>
    <s v="unit"/>
    <x v="13"/>
    <x v="3"/>
  </r>
  <r>
    <s v="B202025570"/>
    <s v="#CALC!"/>
    <s v="#CALC!"/>
    <s v="#CALC!"/>
    <s v="#CALC!"/>
    <s v="built-in"/>
    <x v="2"/>
    <x v="0"/>
    <x v="3"/>
    <b v="0"/>
    <x v="3"/>
    <m/>
    <n v="920"/>
    <n v="940"/>
    <n v="5.2999999999999999E-2"/>
    <s v="unit"/>
    <x v="13"/>
    <x v="3"/>
  </r>
  <r>
    <s v="B202025580"/>
    <s v="#CALC!"/>
    <s v="#CALC!"/>
    <s v="#CALC!"/>
    <s v="#CALC!"/>
    <s v="built-in"/>
    <x v="2"/>
    <x v="0"/>
    <x v="3"/>
    <b v="0"/>
    <x v="3"/>
    <m/>
    <n v="940"/>
    <n v="960"/>
    <n v="5.2999999999999999E-2"/>
    <s v="unit"/>
    <x v="13"/>
    <x v="3"/>
  </r>
  <r>
    <s v="B202025590"/>
    <s v="#CALC!"/>
    <s v="#CALC!"/>
    <s v="#CALC!"/>
    <s v="#CALC!"/>
    <s v="built-in"/>
    <x v="2"/>
    <x v="0"/>
    <x v="3"/>
    <b v="0"/>
    <x v="3"/>
    <m/>
    <n v="960"/>
    <n v="980"/>
    <n v="5.2999999999999999E-2"/>
    <s v="unit"/>
    <x v="13"/>
    <x v="3"/>
  </r>
  <r>
    <s v="B202025600"/>
    <s v="#CALC!"/>
    <s v="#CALC!"/>
    <s v="#CALC!"/>
    <s v="#CALC!"/>
    <s v="built-in"/>
    <x v="2"/>
    <x v="0"/>
    <x v="3"/>
    <b v="0"/>
    <x v="3"/>
    <m/>
    <n v="980"/>
    <n v="1000"/>
    <n v="5.2999999999999999E-2"/>
    <s v="unit"/>
    <x v="13"/>
    <x v="3"/>
  </r>
  <r>
    <s v="B202025610"/>
    <s v="#CALC!"/>
    <s v="#CALC!"/>
    <s v="#CALC!"/>
    <s v="#CALC!"/>
    <s v="built-in"/>
    <x v="2"/>
    <x v="0"/>
    <x v="3"/>
    <b v="0"/>
    <x v="3"/>
    <m/>
    <n v="1000"/>
    <n v="1050"/>
    <n v="5.2999999999999999E-2"/>
    <s v="unit"/>
    <x v="13"/>
    <x v="3"/>
  </r>
  <r>
    <s v="B202025620"/>
    <s v="#CALC!"/>
    <s v="#CALC!"/>
    <s v="#CALC!"/>
    <s v="#CALC!"/>
    <s v="built-in"/>
    <x v="2"/>
    <x v="0"/>
    <x v="3"/>
    <b v="0"/>
    <x v="3"/>
    <m/>
    <n v="1050"/>
    <n v="1100"/>
    <n v="5.2999999999999999E-2"/>
    <s v="unit"/>
    <x v="2"/>
    <x v="2"/>
  </r>
  <r>
    <s v="B202025630"/>
    <s v="#CALC!"/>
    <s v="#CALC!"/>
    <s v="#CALC!"/>
    <s v="#CALC!"/>
    <s v="built-in"/>
    <x v="2"/>
    <x v="0"/>
    <x v="3"/>
    <b v="0"/>
    <x v="3"/>
    <m/>
    <n v="1100"/>
    <n v="1150"/>
    <n v="5.2999999999999999E-2"/>
    <s v="unit"/>
    <x v="2"/>
    <x v="2"/>
  </r>
  <r>
    <s v="B202025640"/>
    <s v="#CALC!"/>
    <s v="#CALC!"/>
    <s v="#CALC!"/>
    <s v="#CALC!"/>
    <s v="built-in"/>
    <x v="2"/>
    <x v="0"/>
    <x v="3"/>
    <b v="0"/>
    <x v="3"/>
    <m/>
    <n v="1150"/>
    <n v="1200"/>
    <n v="5.2999999999999999E-2"/>
    <s v="unit"/>
    <x v="13"/>
    <x v="3"/>
  </r>
  <r>
    <s v="B202025650"/>
    <s v="#CALC!"/>
    <s v="#CALC!"/>
    <s v="#CALC!"/>
    <s v="#CALC!"/>
    <s v="built-in"/>
    <x v="2"/>
    <x v="0"/>
    <x v="3"/>
    <b v="0"/>
    <x v="3"/>
    <m/>
    <n v="1200"/>
    <n v="1250"/>
    <n v="5.2999999999999999E-2"/>
    <s v="unit"/>
    <x v="13"/>
    <x v="3"/>
  </r>
  <r>
    <s v="B202025660"/>
    <s v="#CALC!"/>
    <s v="#CALC!"/>
    <s v="#CALC!"/>
    <s v="#CALC!"/>
    <s v="built-in"/>
    <x v="2"/>
    <x v="0"/>
    <x v="3"/>
    <b v="0"/>
    <x v="3"/>
    <m/>
    <n v="1250"/>
    <n v="1300"/>
    <n v="5.2999999999999999E-2"/>
    <s v="unit"/>
    <x v="13"/>
    <x v="3"/>
  </r>
  <r>
    <s v="B202025670"/>
    <s v="#CALC!"/>
    <s v="#CALC!"/>
    <s v="#CALC!"/>
    <s v="#CALC!"/>
    <s v="built-in"/>
    <x v="2"/>
    <x v="0"/>
    <x v="3"/>
    <b v="0"/>
    <x v="3"/>
    <m/>
    <n v="1300"/>
    <n v="1350"/>
    <n v="5.2999999999999999E-2"/>
    <s v="unit"/>
    <x v="13"/>
    <x v="3"/>
  </r>
  <r>
    <s v="B202025680"/>
    <s v="#CALC!"/>
    <s v="#CALC!"/>
    <s v="#CALC!"/>
    <s v="#CALC!"/>
    <s v="built-in"/>
    <x v="2"/>
    <x v="0"/>
    <x v="3"/>
    <b v="0"/>
    <x v="3"/>
    <m/>
    <n v="1350"/>
    <n v="1400"/>
    <n v="5.2999999999999999E-2"/>
    <s v="unit"/>
    <x v="13"/>
    <x v="3"/>
  </r>
  <r>
    <s v="B202025690"/>
    <s v="#CALC!"/>
    <s v="#CALC!"/>
    <s v="#CALC!"/>
    <s v="#CALC!"/>
    <s v="built-in"/>
    <x v="2"/>
    <x v="0"/>
    <x v="3"/>
    <b v="0"/>
    <x v="3"/>
    <m/>
    <n v="1400"/>
    <n v="1450"/>
    <n v="5.2999999999999999E-2"/>
    <s v="unit"/>
    <x v="13"/>
    <x v="3"/>
  </r>
  <r>
    <s v="B202025700"/>
    <s v="#CALC!"/>
    <s v="#CALC!"/>
    <s v="#CALC!"/>
    <s v="#CALC!"/>
    <s v="built-in"/>
    <x v="2"/>
    <x v="0"/>
    <x v="3"/>
    <b v="0"/>
    <x v="3"/>
    <m/>
    <n v="1450"/>
    <n v="1500"/>
    <n v="5.2999999999999999E-2"/>
    <s v="unit"/>
    <x v="13"/>
    <x v="3"/>
  </r>
  <r>
    <s v="B202025710"/>
    <s v="#CALC!"/>
    <s v="#CALC!"/>
    <s v="#CALC!"/>
    <s v="#CALC!"/>
    <s v="built-in"/>
    <x v="2"/>
    <x v="0"/>
    <x v="3"/>
    <b v="0"/>
    <x v="3"/>
    <m/>
    <n v="1500"/>
    <n v="1600"/>
    <n v="5.2999999999999999E-2"/>
    <s v="unit"/>
    <x v="13"/>
    <x v="3"/>
  </r>
  <r>
    <s v="B202025720"/>
    <s v="#CALC!"/>
    <s v="#CALC!"/>
    <s v="#CALC!"/>
    <s v="#CALC!"/>
    <s v="built-in"/>
    <x v="2"/>
    <x v="0"/>
    <x v="3"/>
    <b v="0"/>
    <x v="3"/>
    <m/>
    <n v="1600"/>
    <n v="1700"/>
    <n v="5.2999999999999999E-2"/>
    <s v="unit"/>
    <x v="13"/>
    <x v="3"/>
  </r>
  <r>
    <s v="B202025730"/>
    <s v="#CALC!"/>
    <s v="#CALC!"/>
    <s v="#CALC!"/>
    <s v="#CALC!"/>
    <s v="built-in"/>
    <x v="2"/>
    <x v="0"/>
    <x v="3"/>
    <b v="0"/>
    <x v="3"/>
    <m/>
    <n v="1700"/>
    <n v="1800"/>
    <n v="5.2999999999999999E-2"/>
    <s v="unit"/>
    <x v="13"/>
    <x v="3"/>
  </r>
  <r>
    <s v="B202025740"/>
    <s v="#CALC!"/>
    <s v="#CALC!"/>
    <s v="#CALC!"/>
    <s v="#CALC!"/>
    <s v="built-in"/>
    <x v="2"/>
    <x v="0"/>
    <x v="3"/>
    <b v="0"/>
    <x v="3"/>
    <m/>
    <n v="1800"/>
    <n v="1900"/>
    <n v="5.2999999999999999E-2"/>
    <s v="unit"/>
    <x v="13"/>
    <x v="3"/>
  </r>
  <r>
    <s v="B202025750"/>
    <s v="#CALC!"/>
    <s v="#CALC!"/>
    <s v="#CALC!"/>
    <s v="#CALC!"/>
    <s v="built-in"/>
    <x v="2"/>
    <x v="0"/>
    <x v="3"/>
    <b v="0"/>
    <x v="3"/>
    <m/>
    <n v="1900"/>
    <n v="2000"/>
    <n v="5.2999999999999999E-2"/>
    <s v="unit"/>
    <x v="13"/>
    <x v="3"/>
  </r>
  <r>
    <s v="B202025755"/>
    <s v="Other Battery"/>
    <n v="0"/>
    <s v="Alkaline"/>
    <s v="Possible I/P if between 3 &amp; 5"/>
    <s v="built-in"/>
    <x v="2"/>
    <x v="0"/>
    <x v="3"/>
    <b v="0"/>
    <x v="0"/>
    <m/>
    <n v="1950"/>
    <n v="2050"/>
    <n v="5.2999999999999999E-2"/>
    <s v="unit"/>
    <x v="13"/>
    <x v="3"/>
  </r>
  <r>
    <s v="B202025760"/>
    <s v="#CALC!"/>
    <s v="#CALC!"/>
    <s v="#CALC!"/>
    <s v="#CALC!"/>
    <s v="built-in"/>
    <x v="2"/>
    <x v="0"/>
    <x v="3"/>
    <b v="0"/>
    <x v="3"/>
    <m/>
    <n v="2000"/>
    <n v="2100"/>
    <n v="5.2999999999999999E-2"/>
    <s v="unit"/>
    <x v="13"/>
    <x v="3"/>
  </r>
  <r>
    <s v="B202025770"/>
    <s v="#CALC!"/>
    <s v="#CALC!"/>
    <s v="#CALC!"/>
    <s v="#CALC!"/>
    <s v="built-in"/>
    <x v="2"/>
    <x v="0"/>
    <x v="3"/>
    <b v="0"/>
    <x v="3"/>
    <m/>
    <n v="2100"/>
    <n v="2200"/>
    <n v="5.2999999999999999E-2"/>
    <s v="unit"/>
    <x v="13"/>
    <x v="3"/>
  </r>
  <r>
    <s v="B202025780"/>
    <s v="#CALC!"/>
    <s v="#CALC!"/>
    <s v="#CALC!"/>
    <s v="#CALC!"/>
    <s v="built-in"/>
    <x v="2"/>
    <x v="0"/>
    <x v="3"/>
    <b v="0"/>
    <x v="3"/>
    <m/>
    <n v="2200"/>
    <n v="2300"/>
    <n v="5.2999999999999999E-2"/>
    <s v="unit"/>
    <x v="2"/>
    <x v="2"/>
  </r>
  <r>
    <s v="B202025790"/>
    <s v="#CALC!"/>
    <s v="#CALC!"/>
    <s v="#CALC!"/>
    <s v="#CALC!"/>
    <s v="built-in"/>
    <x v="2"/>
    <x v="0"/>
    <x v="3"/>
    <b v="0"/>
    <x v="3"/>
    <m/>
    <n v="2300"/>
    <n v="2400"/>
    <n v="5.2999999999999999E-2"/>
    <s v="unit"/>
    <x v="13"/>
    <x v="3"/>
  </r>
  <r>
    <s v="B202025800"/>
    <s v="#CALC!"/>
    <s v="#CALC!"/>
    <s v="#CALC!"/>
    <s v="#CALC!"/>
    <s v="built-in"/>
    <x v="2"/>
    <x v="0"/>
    <x v="3"/>
    <b v="0"/>
    <x v="3"/>
    <m/>
    <n v="2400"/>
    <n v="2500"/>
    <n v="5.2999999999999999E-2"/>
    <s v="unit"/>
    <x v="2"/>
    <x v="2"/>
  </r>
  <r>
    <s v="B204025000"/>
    <s v="#CALC!"/>
    <s v="#CALC!"/>
    <s v="#CALC!"/>
    <s v="#CALC!"/>
    <s v="built-in"/>
    <x v="2"/>
    <x v="0"/>
    <x v="4"/>
    <b v="0"/>
    <x v="3"/>
    <m/>
    <n v="0"/>
    <n v="5"/>
    <n v="5.2999999999999999E-2"/>
    <s v="unit"/>
    <x v="2"/>
    <x v="2"/>
  </r>
  <r>
    <s v="B204025010"/>
    <s v="#CALC!"/>
    <s v="#CALC!"/>
    <s v="#CALC!"/>
    <s v="#CALC!"/>
    <s v="built-in"/>
    <x v="2"/>
    <x v="0"/>
    <x v="4"/>
    <b v="0"/>
    <x v="3"/>
    <m/>
    <n v="5"/>
    <n v="10"/>
    <n v="5.2999999999999999E-2"/>
    <s v="unit"/>
    <x v="2"/>
    <x v="2"/>
  </r>
  <r>
    <s v="B204025020"/>
    <s v="#CALC!"/>
    <s v="#CALC!"/>
    <s v="#CALC!"/>
    <s v="#CALC!"/>
    <s v="built-in"/>
    <x v="2"/>
    <x v="0"/>
    <x v="4"/>
    <b v="0"/>
    <x v="3"/>
    <m/>
    <n v="10"/>
    <n v="15"/>
    <n v="5.2999999999999999E-2"/>
    <s v="unit"/>
    <x v="2"/>
    <x v="2"/>
  </r>
  <r>
    <s v="B205010000"/>
    <s v=""/>
    <s v=""/>
    <s v=""/>
    <s v=""/>
    <s v="built-in"/>
    <x v="2"/>
    <x v="193"/>
    <x v="5"/>
    <b v="0"/>
    <x v="2"/>
    <s v="9 VOLTS"/>
    <n v="1500"/>
    <n v="1750"/>
    <n v="5.2999999999999999E-2"/>
    <s v="unit"/>
    <x v="30"/>
    <x v="2"/>
  </r>
  <r>
    <s v="B205010010"/>
    <s v=""/>
    <s v=""/>
    <s v=""/>
    <s v=""/>
    <s v="built-in"/>
    <x v="2"/>
    <x v="194"/>
    <x v="5"/>
    <b v="0"/>
    <x v="2"/>
    <s v="7.5 VOLTS"/>
    <n v="1600"/>
    <n v="1760"/>
    <n v="5.2999999999999999E-2"/>
    <s v="unit"/>
    <x v="13"/>
    <x v="3"/>
  </r>
  <r>
    <s v="B205010020"/>
    <s v=""/>
    <s v=""/>
    <s v=""/>
    <s v=""/>
    <s v="built-in"/>
    <x v="2"/>
    <x v="195"/>
    <x v="5"/>
    <b v="0"/>
    <x v="2"/>
    <s v="9 VOLTS"/>
    <n v="1600"/>
    <n v="1900"/>
    <n v="5.2999999999999999E-2"/>
    <s v="unit"/>
    <x v="13"/>
    <x v="3"/>
  </r>
  <r>
    <s v="B205010030"/>
    <s v=""/>
    <s v=""/>
    <s v=""/>
    <s v=""/>
    <s v="built-in"/>
    <x v="2"/>
    <x v="196"/>
    <x v="5"/>
    <b v="0"/>
    <x v="2"/>
    <s v="12 VOLTS"/>
    <n v="1800"/>
    <n v="2100"/>
    <n v="5.2999999999999999E-2"/>
    <s v="unit"/>
    <x v="30"/>
    <x v="2"/>
  </r>
  <r>
    <s v="B205010040"/>
    <s v=""/>
    <s v=""/>
    <s v=""/>
    <s v=""/>
    <s v="built-in"/>
    <x v="2"/>
    <x v="197"/>
    <x v="5"/>
    <b v="0"/>
    <x v="3"/>
    <s v="9 VOLTS"/>
    <n v="2000"/>
    <n v="2400"/>
    <n v="5.2999999999999999E-2"/>
    <s v="unit"/>
    <x v="13"/>
    <x v="3"/>
  </r>
  <r>
    <s v="B205011140"/>
    <s v=""/>
    <s v=""/>
    <s v=""/>
    <s v=""/>
    <s v="built-in"/>
    <x v="2"/>
    <x v="198"/>
    <x v="5"/>
    <b v="0"/>
    <x v="2"/>
    <m/>
    <n v="500"/>
    <n v="750"/>
    <n v="5.2999999999999999E-2"/>
    <s v="unit"/>
    <x v="13"/>
    <x v="3"/>
  </r>
  <r>
    <s v="B205011150"/>
    <s v=""/>
    <s v=""/>
    <s v=""/>
    <s v=""/>
    <s v="built-in"/>
    <x v="2"/>
    <x v="199"/>
    <x v="5"/>
    <b v="0"/>
    <x v="0"/>
    <s v="9 VOLTS"/>
    <n v="2800"/>
    <n v="4000"/>
    <n v="5.2999999999999999E-2"/>
    <s v="unit"/>
    <x v="13"/>
    <x v="3"/>
  </r>
  <r>
    <s v="B205011160"/>
    <s v=""/>
    <s v=""/>
    <s v=""/>
    <s v=""/>
    <s v="built-in"/>
    <x v="2"/>
    <x v="200"/>
    <x v="5"/>
    <b v="0"/>
    <x v="2"/>
    <s v="9 VOLTS"/>
    <n v="1600"/>
    <n v="2000"/>
    <n v="5.2999999999999999E-2"/>
    <s v="unit"/>
    <x v="7"/>
    <x v="2"/>
  </r>
  <r>
    <s v="B205011165"/>
    <s v="#CALC!"/>
    <s v="#CALC!"/>
    <s v="#CALC!"/>
    <s v="#CALC!"/>
    <s v="built-in"/>
    <x v="2"/>
    <x v="0"/>
    <x v="5"/>
    <b v="0"/>
    <x v="3"/>
    <m/>
    <n v="2000"/>
    <n v="3000"/>
    <n v="5.2999999999999999E-2"/>
    <s v="unit"/>
    <x v="7"/>
    <x v="3"/>
  </r>
  <r>
    <s v="B205011170"/>
    <s v=""/>
    <s v=""/>
    <s v=""/>
    <s v=""/>
    <s v="built-in"/>
    <x v="2"/>
    <x v="201"/>
    <x v="5"/>
    <b v="0"/>
    <x v="2"/>
    <m/>
    <n v="200"/>
    <n v="260"/>
    <n v="5.2999999999999999E-2"/>
    <s v="unit"/>
    <x v="7"/>
    <x v="2"/>
  </r>
  <r>
    <s v="B205011180"/>
    <s v=""/>
    <s v=""/>
    <s v=""/>
    <s v=""/>
    <s v="built-in"/>
    <x v="2"/>
    <x v="202"/>
    <x v="5"/>
    <b v="0"/>
    <x v="2"/>
    <m/>
    <n v="100"/>
    <n v="150"/>
    <n v="5.2999999999999999E-2"/>
    <s v="unit"/>
    <x v="7"/>
    <x v="2"/>
  </r>
  <r>
    <s v="B205011190"/>
    <s v=""/>
    <s v=""/>
    <s v=""/>
    <s v=""/>
    <s v="built-in"/>
    <x v="2"/>
    <x v="203"/>
    <x v="5"/>
    <b v="0"/>
    <x v="2"/>
    <m/>
    <n v="700"/>
    <n v="700"/>
    <n v="5.2999999999999999E-2"/>
    <s v="unit"/>
    <x v="7"/>
    <x v="3"/>
  </r>
  <r>
    <s v="B205011200"/>
    <s v=""/>
    <s v=""/>
    <s v=""/>
    <s v=""/>
    <s v="built-in"/>
    <x v="2"/>
    <x v="204"/>
    <x v="5"/>
    <b v="0"/>
    <x v="0"/>
    <s v="12VOLTS"/>
    <n v="4000"/>
    <n v="4400"/>
    <n v="5.2999999999999999E-2"/>
    <s v="unit"/>
    <x v="7"/>
    <x v="0"/>
  </r>
  <r>
    <s v="B205011210"/>
    <s v=""/>
    <s v=""/>
    <s v=""/>
    <s v=""/>
    <s v="built-in"/>
    <x v="2"/>
    <x v="205"/>
    <x v="5"/>
    <b v="0"/>
    <x v="0"/>
    <m/>
    <n v="9000"/>
    <n v="9400"/>
    <n v="5.2999999999999999E-2"/>
    <s v="unit"/>
    <x v="13"/>
    <x v="3"/>
  </r>
  <r>
    <s v="B205011220"/>
    <s v="Other Battery"/>
    <n v="0"/>
    <s v="Zinc-Air"/>
    <s v="Possible I/P if between 3 &amp; 5"/>
    <s v="built-in"/>
    <x v="2"/>
    <x v="0"/>
    <x v="5"/>
    <b v="0"/>
    <x v="0"/>
    <s v="BLOC"/>
    <n v="3000"/>
    <n v="4000"/>
    <n v="5.2999999999999999E-2"/>
    <s v="unit"/>
    <x v="7"/>
    <x v="3"/>
  </r>
  <r>
    <s v="B205011250"/>
    <s v=""/>
    <s v=""/>
    <s v=""/>
    <s v=""/>
    <s v="built-in"/>
    <x v="2"/>
    <x v="206"/>
    <x v="5"/>
    <b v="0"/>
    <x v="0"/>
    <s v="BLOC"/>
    <n v="7000"/>
    <n v="7600"/>
    <n v="5.2999999999999999E-2"/>
    <s v="unit"/>
    <x v="13"/>
    <x v="3"/>
  </r>
  <r>
    <s v="B205011260"/>
    <s v=""/>
    <s v=""/>
    <s v=""/>
    <s v=""/>
    <s v="built-in"/>
    <x v="2"/>
    <x v="207"/>
    <x v="5"/>
    <b v="0"/>
    <x v="3"/>
    <m/>
    <n v="600"/>
    <n v="800"/>
    <n v="5.2999999999999999E-2"/>
    <s v="unit"/>
    <x v="13"/>
    <x v="3"/>
  </r>
  <r>
    <s v="B205011270"/>
    <s v=""/>
    <s v=""/>
    <s v=""/>
    <s v=""/>
    <s v="built-in"/>
    <x v="2"/>
    <x v="332"/>
    <x v="5"/>
    <b v="0"/>
    <x v="3"/>
    <m/>
    <n v="700"/>
    <n v="900"/>
    <n v="5.2999999999999999E-2"/>
    <s v="unit"/>
    <x v="13"/>
    <x v="3"/>
  </r>
  <r>
    <s v="B205011278"/>
    <s v=""/>
    <s v=""/>
    <s v=""/>
    <s v=""/>
    <s v="built-in"/>
    <x v="2"/>
    <x v="209"/>
    <x v="5"/>
    <b v="0"/>
    <x v="3"/>
    <s v="BLOC"/>
    <n v="1200"/>
    <n v="1400"/>
    <n v="5.2999999999999999E-2"/>
    <s v="unit"/>
    <x v="13"/>
    <x v="3"/>
  </r>
  <r>
    <s v="B205011280"/>
    <s v=""/>
    <s v=""/>
    <s v=""/>
    <s v=""/>
    <s v="built-in"/>
    <x v="2"/>
    <x v="210"/>
    <x v="5"/>
    <b v="0"/>
    <x v="3"/>
    <m/>
    <n v="1400"/>
    <n v="1600"/>
    <n v="5.2999999999999999E-2"/>
    <s v="unit"/>
    <x v="30"/>
    <x v="2"/>
  </r>
  <r>
    <s v="B205011290"/>
    <s v=""/>
    <s v=""/>
    <s v=""/>
    <s v=""/>
    <s v="built-in"/>
    <x v="2"/>
    <x v="211"/>
    <x v="5"/>
    <b v="0"/>
    <x v="3"/>
    <m/>
    <n v="2200"/>
    <n v="2400"/>
    <n v="5.2999999999999999E-2"/>
    <s v="unit"/>
    <x v="13"/>
    <x v="3"/>
  </r>
  <r>
    <s v="B205011300"/>
    <s v=""/>
    <s v=""/>
    <s v=""/>
    <s v=""/>
    <s v="built-in"/>
    <x v="2"/>
    <x v="212"/>
    <x v="5"/>
    <b v="0"/>
    <x v="3"/>
    <m/>
    <n v="2500"/>
    <n v="2700"/>
    <n v="5.2999999999999999E-2"/>
    <s v="unit"/>
    <x v="13"/>
    <x v="3"/>
  </r>
  <r>
    <s v="B205011310"/>
    <s v=""/>
    <s v=""/>
    <s v=""/>
    <s v=""/>
    <s v="built-in"/>
    <x v="2"/>
    <x v="197"/>
    <x v="5"/>
    <b v="0"/>
    <x v="3"/>
    <m/>
    <n v="2700"/>
    <n v="2900"/>
    <n v="5.2999999999999999E-2"/>
    <s v="unit"/>
    <x v="13"/>
    <x v="3"/>
  </r>
  <r>
    <s v="B205011315"/>
    <s v="Other Battery"/>
    <n v="0"/>
    <s v="Zinc-Air"/>
    <s v="Possible I/P if between 3 &amp; 5"/>
    <s v="built-in"/>
    <x v="2"/>
    <x v="0"/>
    <x v="5"/>
    <b v="0"/>
    <x v="0"/>
    <m/>
    <n v="2900"/>
    <n v="3100"/>
    <n v="5.2999999999999999E-2"/>
    <s v="unit"/>
    <x v="30"/>
    <x v="0"/>
  </r>
  <r>
    <s v="B205011320"/>
    <s v=""/>
    <s v=""/>
    <s v=""/>
    <s v=""/>
    <s v="built-in"/>
    <x v="2"/>
    <x v="213"/>
    <x v="5"/>
    <b v="0"/>
    <x v="0"/>
    <m/>
    <n v="3070"/>
    <n v="3270"/>
    <n v="5.2999999999999999E-2"/>
    <s v="unit"/>
    <x v="13"/>
    <x v="3"/>
  </r>
  <r>
    <s v="B205011330"/>
    <s v=""/>
    <s v=""/>
    <s v=""/>
    <s v=""/>
    <s v="built-in"/>
    <x v="2"/>
    <x v="204"/>
    <x v="5"/>
    <b v="0"/>
    <x v="0"/>
    <m/>
    <n v="4100"/>
    <n v="4300"/>
    <n v="5.2999999999999999E-2"/>
    <s v="unit"/>
    <x v="13"/>
    <x v="3"/>
  </r>
  <r>
    <s v="B205011340"/>
    <s v=""/>
    <s v=""/>
    <s v=""/>
    <s v=""/>
    <s v="built-in"/>
    <x v="2"/>
    <x v="214"/>
    <x v="5"/>
    <b v="0"/>
    <x v="0"/>
    <m/>
    <n v="4270"/>
    <n v="4470"/>
    <n v="5.2999999999999999E-2"/>
    <s v="unit"/>
    <x v="13"/>
    <x v="3"/>
  </r>
  <r>
    <s v="B205011350"/>
    <s v=""/>
    <s v=""/>
    <s v=""/>
    <s v=""/>
    <s v="built-in"/>
    <x v="2"/>
    <x v="215"/>
    <x v="5"/>
    <b v="0"/>
    <x v="0"/>
    <m/>
    <n v="4900"/>
    <n v="5100"/>
    <n v="5.2999999999999999E-2"/>
    <s v="unit"/>
    <x v="13"/>
    <x v="3"/>
  </r>
  <r>
    <s v="B205011360"/>
    <s v=""/>
    <s v=""/>
    <s v=""/>
    <s v=""/>
    <s v="built-in"/>
    <x v="2"/>
    <x v="206"/>
    <x v="5"/>
    <b v="0"/>
    <x v="0"/>
    <m/>
    <n v="7200"/>
    <n v="7400"/>
    <n v="5.2999999999999999E-2"/>
    <s v="unit"/>
    <x v="13"/>
    <x v="3"/>
  </r>
  <r>
    <s v="B205011370"/>
    <s v=""/>
    <s v=""/>
    <s v=""/>
    <s v=""/>
    <s v="built-in"/>
    <x v="2"/>
    <x v="216"/>
    <x v="5"/>
    <b v="0"/>
    <x v="0"/>
    <m/>
    <n v="9100"/>
    <n v="9300"/>
    <n v="5.2999999999999999E-2"/>
    <s v="unit"/>
    <x v="13"/>
    <x v="3"/>
  </r>
  <r>
    <s v="B205011380"/>
    <s v=""/>
    <s v=""/>
    <s v=""/>
    <s v=""/>
    <s v="built-in"/>
    <x v="2"/>
    <x v="217"/>
    <x v="5"/>
    <b v="0"/>
    <x v="0"/>
    <m/>
    <n v="14400"/>
    <n v="14600"/>
    <n v="5.2999999999999999E-2"/>
    <s v="unit"/>
    <x v="13"/>
    <x v="3"/>
  </r>
  <r>
    <s v="B205011390"/>
    <s v=""/>
    <s v=""/>
    <s v=""/>
    <s v=""/>
    <s v="built-in"/>
    <x v="2"/>
    <x v="218"/>
    <x v="5"/>
    <b v="0"/>
    <x v="0"/>
    <m/>
    <n v="17000"/>
    <n v="18000"/>
    <n v="5.2999999999999999E-2"/>
    <s v="unit"/>
    <x v="13"/>
    <x v="3"/>
  </r>
  <r>
    <s v="B205011400"/>
    <s v=""/>
    <s v=""/>
    <s v=""/>
    <s v=""/>
    <s v="built-in"/>
    <x v="2"/>
    <x v="219"/>
    <x v="5"/>
    <b v="0"/>
    <x v="0"/>
    <m/>
    <n v="37000"/>
    <n v="39000"/>
    <n v="5.2999999999999999E-2"/>
    <s v="unit"/>
    <x v="13"/>
    <x v="3"/>
  </r>
  <r>
    <s v="B206010710"/>
    <s v=""/>
    <s v=""/>
    <s v=""/>
    <s v=""/>
    <s v="built-in"/>
    <x v="2"/>
    <x v="220"/>
    <x v="6"/>
    <b v="0"/>
    <x v="2"/>
    <m/>
    <n v="2"/>
    <n v="2.6"/>
    <n v="5.2999999999999999E-2"/>
    <s v="unit"/>
    <x v="17"/>
    <x v="2"/>
  </r>
  <r>
    <s v="B206010720"/>
    <s v=""/>
    <s v=""/>
    <s v=""/>
    <s v=""/>
    <s v="built-in"/>
    <x v="2"/>
    <x v="221"/>
    <x v="6"/>
    <b v="0"/>
    <x v="2"/>
    <m/>
    <n v="2"/>
    <n v="2.6"/>
    <n v="5.2999999999999999E-2"/>
    <s v="unit"/>
    <x v="17"/>
    <x v="2"/>
  </r>
  <r>
    <s v="B206010820"/>
    <s v=""/>
    <s v=""/>
    <s v=""/>
    <s v=""/>
    <s v="built-in"/>
    <x v="2"/>
    <x v="222"/>
    <x v="6"/>
    <b v="0"/>
    <x v="2"/>
    <m/>
    <n v="5.9"/>
    <n v="5.9"/>
    <n v="5.2999999999999999E-2"/>
    <s v="unit"/>
    <x v="17"/>
    <x v="2"/>
  </r>
  <r>
    <s v="B206010830"/>
    <s v=""/>
    <s v=""/>
    <s v=""/>
    <s v=""/>
    <s v="built-in"/>
    <x v="2"/>
    <x v="223"/>
    <x v="6"/>
    <b v="0"/>
    <x v="2"/>
    <m/>
    <n v="10.5"/>
    <n v="10.5"/>
    <n v="5.2999999999999999E-2"/>
    <s v="unit"/>
    <x v="17"/>
    <x v="2"/>
  </r>
  <r>
    <s v="B206010840"/>
    <s v=""/>
    <s v=""/>
    <s v=""/>
    <s v=""/>
    <s v="built-in"/>
    <x v="2"/>
    <x v="224"/>
    <x v="6"/>
    <b v="0"/>
    <x v="2"/>
    <m/>
    <n v="7.1"/>
    <n v="7.1"/>
    <n v="5.2999999999999999E-2"/>
    <s v="unit"/>
    <x v="17"/>
    <x v="2"/>
  </r>
  <r>
    <s v="B206020850"/>
    <s v=""/>
    <s v=""/>
    <s v=""/>
    <s v=""/>
    <s v="built-in"/>
    <x v="2"/>
    <x v="225"/>
    <x v="6"/>
    <b v="0"/>
    <x v="2"/>
    <m/>
    <n v="0.6"/>
    <n v="0.6"/>
    <n v="5.2999999999999999E-2"/>
    <s v="unit"/>
    <x v="17"/>
    <x v="2"/>
  </r>
  <r>
    <s v="B206020860"/>
    <s v=""/>
    <s v=""/>
    <s v=""/>
    <s v=""/>
    <s v="built-in"/>
    <x v="2"/>
    <x v="226"/>
    <x v="6"/>
    <b v="0"/>
    <x v="2"/>
    <m/>
    <n v="0.9"/>
    <n v="0.9"/>
    <n v="5.2999999999999999E-2"/>
    <s v="unit"/>
    <x v="17"/>
    <x v="2"/>
  </r>
  <r>
    <s v="B206020870"/>
    <s v=""/>
    <s v=""/>
    <s v=""/>
    <s v=""/>
    <s v="built-in"/>
    <x v="2"/>
    <x v="227"/>
    <x v="6"/>
    <b v="0"/>
    <x v="2"/>
    <m/>
    <n v="45"/>
    <n v="45"/>
    <n v="5.2999999999999999E-2"/>
    <s v="unit"/>
    <x v="18"/>
    <x v="2"/>
  </r>
  <r>
    <s v="B206020880"/>
    <s v=""/>
    <s v=""/>
    <s v=""/>
    <s v=""/>
    <s v="built-in"/>
    <x v="2"/>
    <x v="228"/>
    <x v="6"/>
    <b v="0"/>
    <x v="2"/>
    <m/>
    <n v="18"/>
    <n v="18"/>
    <n v="5.2999999999999999E-2"/>
    <s v="unit"/>
    <x v="31"/>
    <x v="2"/>
  </r>
  <r>
    <s v="B206020890"/>
    <s v=""/>
    <s v=""/>
    <s v=""/>
    <s v=""/>
    <s v="built-in"/>
    <x v="2"/>
    <x v="229"/>
    <x v="6"/>
    <b v="0"/>
    <x v="2"/>
    <m/>
    <n v="47"/>
    <n v="47"/>
    <n v="5.2999999999999999E-2"/>
    <s v="unit"/>
    <x v="31"/>
    <x v="2"/>
  </r>
  <r>
    <s v="B206020900"/>
    <s v=""/>
    <s v=""/>
    <s v=""/>
    <s v=""/>
    <s v="built-in"/>
    <x v="2"/>
    <x v="230"/>
    <x v="6"/>
    <b v="0"/>
    <x v="2"/>
    <m/>
    <n v="9.5"/>
    <n v="9.5"/>
    <n v="5.2999999999999999E-2"/>
    <s v="unit"/>
    <x v="31"/>
    <x v="2"/>
  </r>
  <r>
    <s v="B206021190"/>
    <s v=""/>
    <s v=""/>
    <s v=""/>
    <s v=""/>
    <s v="built-in"/>
    <x v="2"/>
    <x v="231"/>
    <x v="6"/>
    <b v="0"/>
    <x v="2"/>
    <m/>
    <n v="9.5"/>
    <n v="9.5"/>
    <n v="5.2999999999999999E-2"/>
    <s v="unit"/>
    <x v="31"/>
    <x v="2"/>
  </r>
  <r>
    <s v="B206021200"/>
    <s v=""/>
    <s v=""/>
    <s v=""/>
    <s v=""/>
    <s v="built-in"/>
    <x v="2"/>
    <x v="232"/>
    <x v="6"/>
    <b v="0"/>
    <x v="2"/>
    <m/>
    <n v="17"/>
    <n v="17"/>
    <n v="5.2999999999999999E-2"/>
    <s v="unit"/>
    <x v="31"/>
    <x v="2"/>
  </r>
  <r>
    <s v="B206021210"/>
    <s v=""/>
    <s v=""/>
    <s v=""/>
    <s v=""/>
    <s v="built-in"/>
    <x v="2"/>
    <x v="233"/>
    <x v="6"/>
    <b v="0"/>
    <x v="2"/>
    <m/>
    <n v="4"/>
    <n v="6"/>
    <n v="5.2999999999999999E-2"/>
    <s v="unit"/>
    <x v="31"/>
    <x v="2"/>
  </r>
  <r>
    <s v="B206021220"/>
    <s v=""/>
    <s v=""/>
    <s v=""/>
    <s v=""/>
    <s v="built-in"/>
    <x v="2"/>
    <x v="234"/>
    <x v="6"/>
    <b v="0"/>
    <x v="2"/>
    <m/>
    <n v="13.5"/>
    <n v="13.5"/>
    <n v="5.2999999999999999E-2"/>
    <s v="unit"/>
    <x v="31"/>
    <x v="2"/>
  </r>
  <r>
    <s v="B206021230"/>
    <s v=""/>
    <s v=""/>
    <s v=""/>
    <s v=""/>
    <s v="built-in"/>
    <x v="2"/>
    <x v="235"/>
    <x v="6"/>
    <b v="0"/>
    <x v="2"/>
    <m/>
    <n v="17"/>
    <n v="17"/>
    <n v="5.2999999999999999E-2"/>
    <s v="unit"/>
    <x v="31"/>
    <x v="2"/>
  </r>
  <r>
    <s v="B206021450"/>
    <s v=""/>
    <s v=""/>
    <s v=""/>
    <s v=""/>
    <s v="built-in"/>
    <x v="2"/>
    <x v="236"/>
    <x v="6"/>
    <b v="0"/>
    <x v="2"/>
    <m/>
    <n v="15"/>
    <n v="15"/>
    <n v="5.2999999999999999E-2"/>
    <s v="unit"/>
    <x v="31"/>
    <x v="2"/>
  </r>
  <r>
    <s v="B206021460"/>
    <s v=""/>
    <s v=""/>
    <s v=""/>
    <s v=""/>
    <s v="built-in"/>
    <x v="2"/>
    <x v="237"/>
    <x v="6"/>
    <b v="0"/>
    <x v="2"/>
    <m/>
    <n v="9"/>
    <n v="9"/>
    <n v="5.2999999999999999E-2"/>
    <s v="unit"/>
    <x v="31"/>
    <x v="2"/>
  </r>
  <r>
    <s v="B206021470"/>
    <s v=""/>
    <s v=""/>
    <s v=""/>
    <s v=""/>
    <s v="built-in"/>
    <x v="2"/>
    <x v="238"/>
    <x v="6"/>
    <b v="0"/>
    <x v="2"/>
    <m/>
    <n v="17"/>
    <n v="17"/>
    <n v="5.2999999999999999E-2"/>
    <s v="unit"/>
    <x v="31"/>
    <x v="2"/>
  </r>
  <r>
    <s v="B206021480"/>
    <s v=""/>
    <s v=""/>
    <s v=""/>
    <s v=""/>
    <s v="built-in"/>
    <x v="2"/>
    <x v="239"/>
    <x v="6"/>
    <b v="0"/>
    <x v="2"/>
    <m/>
    <n v="22"/>
    <n v="22"/>
    <n v="5.2999999999999999E-2"/>
    <s v="unit"/>
    <x v="31"/>
    <x v="2"/>
  </r>
  <r>
    <s v="B206021490"/>
    <s v=""/>
    <s v=""/>
    <s v=""/>
    <s v=""/>
    <s v="built-in"/>
    <x v="2"/>
    <x v="240"/>
    <x v="6"/>
    <b v="0"/>
    <x v="2"/>
    <m/>
    <n v="42"/>
    <n v="42"/>
    <n v="5.2999999999999999E-2"/>
    <s v="unit"/>
    <x v="31"/>
    <x v="2"/>
  </r>
  <r>
    <s v="B206021500"/>
    <s v=""/>
    <s v=""/>
    <s v=""/>
    <s v=""/>
    <s v="built-in"/>
    <x v="2"/>
    <x v="241"/>
    <x v="6"/>
    <b v="0"/>
    <x v="2"/>
    <m/>
    <n v="4"/>
    <n v="4"/>
    <n v="5.2999999999999999E-2"/>
    <s v="unit"/>
    <x v="13"/>
    <x v="3"/>
  </r>
  <r>
    <s v="B206021510"/>
    <s v=""/>
    <s v=""/>
    <s v=""/>
    <s v=""/>
    <s v="built-in"/>
    <x v="2"/>
    <x v="242"/>
    <x v="6"/>
    <b v="0"/>
    <x v="2"/>
    <m/>
    <n v="8"/>
    <n v="8"/>
    <n v="5.2999999999999999E-2"/>
    <s v="unit"/>
    <x v="31"/>
    <x v="2"/>
  </r>
  <r>
    <s v="B206021520"/>
    <s v=""/>
    <s v=""/>
    <s v=""/>
    <s v=""/>
    <s v="built-in"/>
    <x v="2"/>
    <x v="243"/>
    <x v="6"/>
    <b v="0"/>
    <x v="2"/>
    <m/>
    <n v="8"/>
    <n v="8"/>
    <n v="5.2999999999999999E-2"/>
    <s v="unit"/>
    <x v="31"/>
    <x v="2"/>
  </r>
  <r>
    <s v="B206021530"/>
    <s v=""/>
    <s v=""/>
    <s v=""/>
    <s v=""/>
    <s v="built-in"/>
    <x v="2"/>
    <x v="244"/>
    <x v="6"/>
    <b v="0"/>
    <x v="2"/>
    <m/>
    <n v="15"/>
    <n v="15"/>
    <n v="5.2999999999999999E-2"/>
    <s v="unit"/>
    <x v="31"/>
    <x v="2"/>
  </r>
  <r>
    <s v="B206021540"/>
    <s v=""/>
    <s v=""/>
    <s v=""/>
    <s v=""/>
    <s v="built-in"/>
    <x v="2"/>
    <x v="245"/>
    <x v="6"/>
    <b v="0"/>
    <x v="2"/>
    <m/>
    <n v="15"/>
    <n v="15"/>
    <n v="5.2999999999999999E-2"/>
    <s v="unit"/>
    <x v="31"/>
    <x v="2"/>
  </r>
  <r>
    <s v="B206021550"/>
    <s v=""/>
    <s v=""/>
    <s v=""/>
    <s v=""/>
    <s v="built-in"/>
    <x v="2"/>
    <x v="246"/>
    <x v="6"/>
    <b v="0"/>
    <x v="2"/>
    <m/>
    <n v="13"/>
    <n v="13"/>
    <n v="5.2999999999999999E-2"/>
    <s v="unit"/>
    <x v="31"/>
    <x v="2"/>
  </r>
  <r>
    <s v="B206021560"/>
    <s v=""/>
    <s v=""/>
    <s v=""/>
    <s v=""/>
    <s v="built-in"/>
    <x v="2"/>
    <x v="247"/>
    <x v="6"/>
    <b v="0"/>
    <x v="2"/>
    <m/>
    <n v="20"/>
    <n v="20"/>
    <n v="5.2999999999999999E-2"/>
    <s v="unit"/>
    <x v="31"/>
    <x v="2"/>
  </r>
  <r>
    <s v="B206021570"/>
    <s v=""/>
    <s v=""/>
    <s v=""/>
    <s v=""/>
    <s v="built-in"/>
    <x v="2"/>
    <x v="248"/>
    <x v="6"/>
    <b v="0"/>
    <x v="2"/>
    <m/>
    <n v="5"/>
    <n v="5"/>
    <n v="5.2999999999999999E-2"/>
    <s v="unit"/>
    <x v="31"/>
    <x v="2"/>
  </r>
  <r>
    <s v="B206021580"/>
    <s v=""/>
    <s v=""/>
    <s v=""/>
    <s v=""/>
    <s v="built-in"/>
    <x v="2"/>
    <x v="249"/>
    <x v="6"/>
    <b v="0"/>
    <x v="2"/>
    <m/>
    <n v="52"/>
    <n v="52"/>
    <n v="5.2999999999999999E-2"/>
    <s v="unit"/>
    <x v="31"/>
    <x v="2"/>
  </r>
  <r>
    <s v="B206021590"/>
    <s v=""/>
    <s v=""/>
    <s v=""/>
    <s v=""/>
    <s v="built-in"/>
    <x v="2"/>
    <x v="250"/>
    <x v="6"/>
    <b v="0"/>
    <x v="2"/>
    <m/>
    <n v="100"/>
    <n v="100"/>
    <n v="5.2999999999999999E-2"/>
    <s v="unit"/>
    <x v="31"/>
    <x v="2"/>
  </r>
  <r>
    <s v="B206021600"/>
    <s v=""/>
    <s v=""/>
    <s v=""/>
    <s v=""/>
    <s v="built-in"/>
    <x v="2"/>
    <x v="251"/>
    <x v="6"/>
    <b v="0"/>
    <x v="2"/>
    <m/>
    <n v="16"/>
    <n v="16"/>
    <n v="5.2999999999999999E-2"/>
    <s v="unit"/>
    <x v="31"/>
    <x v="2"/>
  </r>
  <r>
    <s v="B206021610"/>
    <s v=""/>
    <s v=""/>
    <s v=""/>
    <s v=""/>
    <s v="built-in"/>
    <x v="2"/>
    <x v="252"/>
    <x v="6"/>
    <b v="0"/>
    <x v="2"/>
    <m/>
    <n v="23"/>
    <n v="23"/>
    <n v="5.2999999999999999E-2"/>
    <s v="unit"/>
    <x v="31"/>
    <x v="2"/>
  </r>
  <r>
    <s v="B206021620"/>
    <s v=""/>
    <s v=""/>
    <s v=""/>
    <s v=""/>
    <s v="built-in"/>
    <x v="2"/>
    <x v="253"/>
    <x v="6"/>
    <b v="0"/>
    <x v="2"/>
    <m/>
    <n v="20"/>
    <n v="20"/>
    <n v="5.2999999999999999E-2"/>
    <s v="unit"/>
    <x v="31"/>
    <x v="2"/>
  </r>
  <r>
    <s v="B206021630"/>
    <s v=""/>
    <s v=""/>
    <s v=""/>
    <s v=""/>
    <s v="built-in"/>
    <x v="2"/>
    <x v="254"/>
    <x v="6"/>
    <b v="0"/>
    <x v="2"/>
    <m/>
    <n v="35"/>
    <n v="35"/>
    <n v="5.2999999999999999E-2"/>
    <s v="unit"/>
    <x v="31"/>
    <x v="2"/>
  </r>
  <r>
    <s v="B206021640"/>
    <s v=""/>
    <s v=""/>
    <s v=""/>
    <s v=""/>
    <s v="built-in"/>
    <x v="2"/>
    <x v="255"/>
    <x v="6"/>
    <b v="0"/>
    <x v="2"/>
    <m/>
    <n v="21"/>
    <n v="21"/>
    <n v="5.2999999999999999E-2"/>
    <s v="unit"/>
    <x v="31"/>
    <x v="2"/>
  </r>
  <r>
    <s v="B206021650"/>
    <s v=""/>
    <s v=""/>
    <s v=""/>
    <s v=""/>
    <s v="built-in"/>
    <x v="2"/>
    <x v="256"/>
    <x v="6"/>
    <b v="0"/>
    <x v="2"/>
    <m/>
    <n v="4"/>
    <n v="4.2"/>
    <n v="5.2999999999999999E-2"/>
    <s v="unit"/>
    <x v="10"/>
    <x v="2"/>
  </r>
  <r>
    <s v="B206021660"/>
    <s v=""/>
    <s v=""/>
    <s v=""/>
    <s v=""/>
    <s v="built-in"/>
    <x v="2"/>
    <x v="257"/>
    <x v="6"/>
    <b v="0"/>
    <x v="2"/>
    <m/>
    <n v="10"/>
    <n v="12"/>
    <n v="5.2999999999999999E-2"/>
    <s v="unit"/>
    <x v="10"/>
    <x v="2"/>
  </r>
  <r>
    <s v="B206035000"/>
    <s v="#CALC!"/>
    <s v="#CALC!"/>
    <s v="#CALC!"/>
    <s v="#CALC!"/>
    <s v="built-in"/>
    <x v="2"/>
    <x v="0"/>
    <x v="6"/>
    <b v="0"/>
    <x v="3"/>
    <m/>
    <n v="0"/>
    <n v="5"/>
    <n v="5.2999999999999999E-2"/>
    <s v="unit"/>
    <x v="2"/>
    <x v="2"/>
  </r>
  <r>
    <s v="B206035010"/>
    <s v="#CALC!"/>
    <s v="#CALC!"/>
    <s v="#CALC!"/>
    <s v="#CALC!"/>
    <s v="built-in"/>
    <x v="2"/>
    <x v="0"/>
    <x v="6"/>
    <b v="0"/>
    <x v="3"/>
    <m/>
    <n v="5"/>
    <n v="10"/>
    <n v="5.2999999999999999E-2"/>
    <s v="unit"/>
    <x v="2"/>
    <x v="2"/>
  </r>
  <r>
    <s v="B206035020"/>
    <s v="#CALC!"/>
    <s v="#CALC!"/>
    <s v="#CALC!"/>
    <s v="#CALC!"/>
    <s v="built-in"/>
    <x v="2"/>
    <x v="0"/>
    <x v="6"/>
    <b v="0"/>
    <x v="3"/>
    <m/>
    <n v="10"/>
    <n v="15"/>
    <n v="5.2999999999999999E-2"/>
    <s v="unit"/>
    <x v="2"/>
    <x v="2"/>
  </r>
  <r>
    <s v="B206035030"/>
    <s v="#CALC!"/>
    <s v="#CALC!"/>
    <s v="#CALC!"/>
    <s v="#CALC!"/>
    <s v="built-in"/>
    <x v="2"/>
    <x v="0"/>
    <x v="6"/>
    <b v="0"/>
    <x v="3"/>
    <m/>
    <n v="15"/>
    <n v="20"/>
    <n v="5.2999999999999999E-2"/>
    <s v="unit"/>
    <x v="2"/>
    <x v="2"/>
  </r>
  <r>
    <s v="B206035040"/>
    <s v="#CALC!"/>
    <s v="#CALC!"/>
    <s v="#CALC!"/>
    <s v="#CALC!"/>
    <s v="built-in"/>
    <x v="2"/>
    <x v="0"/>
    <x v="6"/>
    <b v="0"/>
    <x v="3"/>
    <m/>
    <n v="20"/>
    <n v="30"/>
    <n v="5.2999999999999999E-2"/>
    <s v="unit"/>
    <x v="2"/>
    <x v="2"/>
  </r>
  <r>
    <s v="B206035050"/>
    <s v="#CALC!"/>
    <s v="#CALC!"/>
    <s v="#CALC!"/>
    <s v="#CALC!"/>
    <s v="built-in"/>
    <x v="2"/>
    <x v="0"/>
    <x v="6"/>
    <b v="0"/>
    <x v="3"/>
    <m/>
    <n v="30"/>
    <n v="40"/>
    <n v="5.2999999999999999E-2"/>
    <s v="unit"/>
    <x v="2"/>
    <x v="2"/>
  </r>
  <r>
    <s v="B206035060"/>
    <s v="#CALC!"/>
    <s v="#CALC!"/>
    <s v="#CALC!"/>
    <s v="#CALC!"/>
    <s v="built-in"/>
    <x v="2"/>
    <x v="0"/>
    <x v="6"/>
    <b v="0"/>
    <x v="3"/>
    <m/>
    <n v="40"/>
    <n v="50"/>
    <n v="5.2999999999999999E-2"/>
    <s v="unit"/>
    <x v="2"/>
    <x v="2"/>
  </r>
  <r>
    <s v="B206035070"/>
    <s v="#CALC!"/>
    <s v="#CALC!"/>
    <s v="#CALC!"/>
    <s v="#CALC!"/>
    <s v="built-in"/>
    <x v="2"/>
    <x v="0"/>
    <x v="6"/>
    <b v="0"/>
    <x v="3"/>
    <m/>
    <n v="50"/>
    <n v="60"/>
    <n v="5.2999999999999999E-2"/>
    <s v="unit"/>
    <x v="2"/>
    <x v="2"/>
  </r>
  <r>
    <s v="B206035080"/>
    <s v="#CALC!"/>
    <s v="#CALC!"/>
    <s v="#CALC!"/>
    <s v="#CALC!"/>
    <s v="built-in"/>
    <x v="2"/>
    <x v="0"/>
    <x v="6"/>
    <b v="0"/>
    <x v="3"/>
    <m/>
    <n v="60"/>
    <n v="70"/>
    <n v="5.2999999999999999E-2"/>
    <s v="unit"/>
    <x v="2"/>
    <x v="2"/>
  </r>
  <r>
    <s v="B206035090"/>
    <s v="#CALC!"/>
    <s v="#CALC!"/>
    <s v="#CALC!"/>
    <s v="#CALC!"/>
    <s v="built-in"/>
    <x v="2"/>
    <x v="0"/>
    <x v="6"/>
    <b v="0"/>
    <x v="3"/>
    <m/>
    <n v="70"/>
    <n v="80"/>
    <n v="5.2999999999999999E-2"/>
    <s v="unit"/>
    <x v="2"/>
    <x v="2"/>
  </r>
  <r>
    <s v="B206035100"/>
    <s v="#CALC!"/>
    <s v="#CALC!"/>
    <s v="#CALC!"/>
    <s v="#CALC!"/>
    <s v="built-in"/>
    <x v="2"/>
    <x v="0"/>
    <x v="6"/>
    <b v="0"/>
    <x v="3"/>
    <m/>
    <n v="80"/>
    <n v="90"/>
    <n v="5.2999999999999999E-2"/>
    <s v="unit"/>
    <x v="2"/>
    <x v="2"/>
  </r>
  <r>
    <s v="B206035110"/>
    <s v="#CALC!"/>
    <s v="#CALC!"/>
    <s v="#CALC!"/>
    <s v="#CALC!"/>
    <s v="built-in"/>
    <x v="2"/>
    <x v="0"/>
    <x v="6"/>
    <b v="0"/>
    <x v="3"/>
    <m/>
    <n v="90"/>
    <n v="100"/>
    <n v="5.2999999999999999E-2"/>
    <s v="unit"/>
    <x v="2"/>
    <x v="2"/>
  </r>
  <r>
    <s v="B206035120"/>
    <s v="#CALC!"/>
    <s v="#CALC!"/>
    <s v="#CALC!"/>
    <s v="#CALC!"/>
    <s v="built-in"/>
    <x v="2"/>
    <x v="0"/>
    <x v="6"/>
    <b v="0"/>
    <x v="3"/>
    <m/>
    <n v="100"/>
    <n v="110"/>
    <n v="5.2999999999999999E-2"/>
    <s v="unit"/>
    <x v="2"/>
    <x v="2"/>
  </r>
  <r>
    <s v="B206035125"/>
    <s v="#CALC!"/>
    <s v="#CALC!"/>
    <s v="#CALC!"/>
    <s v="#CALC!"/>
    <s v="built-in"/>
    <x v="2"/>
    <x v="0"/>
    <x v="6"/>
    <b v="0"/>
    <x v="3"/>
    <m/>
    <n v="110"/>
    <n v="120"/>
    <n v="5.2999999999999999E-2"/>
    <s v="unit"/>
    <x v="2"/>
    <x v="2"/>
  </r>
  <r>
    <s v="B206035130"/>
    <s v="#CALC!"/>
    <s v="#CALC!"/>
    <s v="#CALC!"/>
    <s v="#CALC!"/>
    <s v="built-in"/>
    <x v="2"/>
    <x v="0"/>
    <x v="6"/>
    <b v="0"/>
    <x v="3"/>
    <m/>
    <n v="120"/>
    <n v="130"/>
    <n v="5.2999999999999999E-2"/>
    <s v="unit"/>
    <x v="2"/>
    <x v="0"/>
  </r>
  <r>
    <s v="B206035140"/>
    <s v="#CALC!"/>
    <s v="#CALC!"/>
    <s v="#CALC!"/>
    <s v="#CALC!"/>
    <s v="built-in"/>
    <x v="2"/>
    <x v="0"/>
    <x v="6"/>
    <b v="0"/>
    <x v="3"/>
    <m/>
    <n v="130"/>
    <n v="140"/>
    <n v="5.2999999999999999E-2"/>
    <s v="unit"/>
    <x v="2"/>
    <x v="3"/>
  </r>
  <r>
    <s v="B206035150"/>
    <s v="#CALC!"/>
    <s v="#CALC!"/>
    <s v="#CALC!"/>
    <s v="#CALC!"/>
    <s v="built-in"/>
    <x v="2"/>
    <x v="0"/>
    <x v="6"/>
    <b v="0"/>
    <x v="3"/>
    <m/>
    <n v="140"/>
    <n v="150"/>
    <n v="5.2999999999999999E-2"/>
    <s v="unit"/>
    <x v="2"/>
    <x v="2"/>
  </r>
  <r>
    <s v="B206035160"/>
    <s v="#CALC!"/>
    <s v="#CALC!"/>
    <s v="#CALC!"/>
    <s v="#CALC!"/>
    <s v="built-in"/>
    <x v="2"/>
    <x v="0"/>
    <x v="6"/>
    <b v="0"/>
    <x v="3"/>
    <m/>
    <n v="150"/>
    <n v="160"/>
    <n v="5.2999999999999999E-2"/>
    <s v="unit"/>
    <x v="2"/>
    <x v="2"/>
  </r>
  <r>
    <s v="B206035170"/>
    <s v="#CALC!"/>
    <s v="#CALC!"/>
    <s v="#CALC!"/>
    <s v="#CALC!"/>
    <s v="built-in"/>
    <x v="2"/>
    <x v="0"/>
    <x v="6"/>
    <b v="0"/>
    <x v="3"/>
    <m/>
    <n v="160"/>
    <n v="170"/>
    <n v="5.2999999999999999E-2"/>
    <s v="unit"/>
    <x v="2"/>
    <x v="2"/>
  </r>
  <r>
    <s v="B206035180"/>
    <s v="#CALC!"/>
    <s v="#CALC!"/>
    <s v="#CALC!"/>
    <s v="#CALC!"/>
    <s v="built-in"/>
    <x v="2"/>
    <x v="0"/>
    <x v="6"/>
    <b v="0"/>
    <x v="3"/>
    <m/>
    <n v="170"/>
    <n v="180"/>
    <n v="5.2999999999999999E-2"/>
    <s v="unit"/>
    <x v="2"/>
    <x v="2"/>
  </r>
  <r>
    <s v="B206035190"/>
    <s v="#CALC!"/>
    <s v="#CALC!"/>
    <s v="#CALC!"/>
    <s v="#CALC!"/>
    <s v="built-in"/>
    <x v="2"/>
    <x v="0"/>
    <x v="6"/>
    <b v="0"/>
    <x v="3"/>
    <m/>
    <n v="180"/>
    <n v="190"/>
    <n v="5.2999999999999999E-2"/>
    <s v="unit"/>
    <x v="2"/>
    <x v="2"/>
  </r>
  <r>
    <s v="B206035200"/>
    <s v="#CALC!"/>
    <s v="#CALC!"/>
    <s v="#CALC!"/>
    <s v="#CALC!"/>
    <s v="built-in"/>
    <x v="2"/>
    <x v="0"/>
    <x v="6"/>
    <b v="0"/>
    <x v="3"/>
    <m/>
    <n v="190"/>
    <n v="200"/>
    <n v="5.2999999999999999E-2"/>
    <s v="unit"/>
    <x v="2"/>
    <x v="2"/>
  </r>
  <r>
    <s v="B206035205"/>
    <s v=""/>
    <s v=""/>
    <s v=""/>
    <s v=""/>
    <s v="built-in"/>
    <x v="2"/>
    <x v="258"/>
    <x v="6"/>
    <b v="0"/>
    <x v="2"/>
    <m/>
    <n v="195"/>
    <n v="205"/>
    <n v="5.2999999999999999E-2"/>
    <s v="unit"/>
    <x v="2"/>
    <x v="2"/>
  </r>
  <r>
    <s v="B206035210"/>
    <s v="#CALC!"/>
    <s v="#CALC!"/>
    <s v="#CALC!"/>
    <s v="#CALC!"/>
    <s v="built-in"/>
    <x v="2"/>
    <x v="0"/>
    <x v="6"/>
    <b v="0"/>
    <x v="3"/>
    <m/>
    <n v="200"/>
    <n v="220"/>
    <n v="5.2999999999999999E-2"/>
    <s v="unit"/>
    <x v="2"/>
    <x v="2"/>
  </r>
  <r>
    <s v="B206035220"/>
    <s v="#CALC!"/>
    <s v="#CALC!"/>
    <s v="#CALC!"/>
    <s v="#CALC!"/>
    <s v="built-in"/>
    <x v="2"/>
    <x v="0"/>
    <x v="6"/>
    <b v="0"/>
    <x v="3"/>
    <m/>
    <n v="220"/>
    <n v="240"/>
    <n v="5.2999999999999999E-2"/>
    <s v="unit"/>
    <x v="2"/>
    <x v="2"/>
  </r>
  <r>
    <s v="B206035230"/>
    <s v="#CALC!"/>
    <s v="#CALC!"/>
    <s v="#CALC!"/>
    <s v="#CALC!"/>
    <s v="built-in"/>
    <x v="2"/>
    <x v="0"/>
    <x v="6"/>
    <b v="0"/>
    <x v="3"/>
    <m/>
    <n v="240"/>
    <n v="260"/>
    <n v="5.2999999999999999E-2"/>
    <s v="unit"/>
    <x v="2"/>
    <x v="2"/>
  </r>
  <r>
    <s v="B206035240"/>
    <s v="#CALC!"/>
    <s v="#CALC!"/>
    <s v="#CALC!"/>
    <s v="#CALC!"/>
    <s v="built-in"/>
    <x v="2"/>
    <x v="0"/>
    <x v="6"/>
    <b v="0"/>
    <x v="3"/>
    <m/>
    <n v="260"/>
    <n v="280"/>
    <n v="5.2999999999999999E-2"/>
    <s v="unit"/>
    <x v="2"/>
    <x v="2"/>
  </r>
  <r>
    <s v="B206035250"/>
    <s v="#CALC!"/>
    <s v="#CALC!"/>
    <s v="#CALC!"/>
    <s v="#CALC!"/>
    <s v="built-in"/>
    <x v="2"/>
    <x v="0"/>
    <x v="6"/>
    <b v="0"/>
    <x v="3"/>
    <m/>
    <n v="280"/>
    <n v="300"/>
    <n v="5.2999999999999999E-2"/>
    <s v="unit"/>
    <x v="2"/>
    <x v="2"/>
  </r>
  <r>
    <s v="B206035260"/>
    <s v="#CALC!"/>
    <s v="#CALC!"/>
    <s v="#CALC!"/>
    <s v="#CALC!"/>
    <s v="built-in"/>
    <x v="2"/>
    <x v="0"/>
    <x v="6"/>
    <b v="0"/>
    <x v="3"/>
    <m/>
    <n v="300"/>
    <n v="320"/>
    <n v="5.2999999999999999E-2"/>
    <s v="unit"/>
    <x v="2"/>
    <x v="2"/>
  </r>
  <r>
    <s v="B206035270"/>
    <s v="#CALC!"/>
    <s v="#CALC!"/>
    <s v="#CALC!"/>
    <s v="#CALC!"/>
    <s v="built-in"/>
    <x v="2"/>
    <x v="0"/>
    <x v="6"/>
    <b v="0"/>
    <x v="3"/>
    <m/>
    <n v="320"/>
    <n v="340"/>
    <n v="5.2999999999999999E-2"/>
    <s v="unit"/>
    <x v="2"/>
    <x v="2"/>
  </r>
  <r>
    <s v="B206035280"/>
    <s v="#CALC!"/>
    <s v="#CALC!"/>
    <s v="#CALC!"/>
    <s v="#CALC!"/>
    <s v="built-in"/>
    <x v="2"/>
    <x v="0"/>
    <x v="6"/>
    <b v="0"/>
    <x v="3"/>
    <m/>
    <n v="340"/>
    <n v="360"/>
    <n v="5.2999999999999999E-2"/>
    <s v="unit"/>
    <x v="2"/>
    <x v="2"/>
  </r>
  <r>
    <s v="B206035290"/>
    <s v="#CALC!"/>
    <s v="#CALC!"/>
    <s v="#CALC!"/>
    <s v="#CALC!"/>
    <s v="built-in"/>
    <x v="2"/>
    <x v="0"/>
    <x v="6"/>
    <b v="0"/>
    <x v="3"/>
    <m/>
    <n v="360"/>
    <n v="380"/>
    <n v="5.2999999999999999E-2"/>
    <s v="unit"/>
    <x v="2"/>
    <x v="3"/>
  </r>
  <r>
    <s v="B206035300"/>
    <s v="#CALC!"/>
    <s v="#CALC!"/>
    <s v="#CALC!"/>
    <s v="#CALC!"/>
    <s v="built-in"/>
    <x v="2"/>
    <x v="0"/>
    <x v="6"/>
    <b v="0"/>
    <x v="3"/>
    <m/>
    <n v="380"/>
    <n v="400"/>
    <n v="5.2999999999999999E-2"/>
    <s v="unit"/>
    <x v="2"/>
    <x v="3"/>
  </r>
  <r>
    <s v="B206035310"/>
    <s v="#CALC!"/>
    <s v="#CALC!"/>
    <s v="#CALC!"/>
    <s v="#CALC!"/>
    <s v="built-in"/>
    <x v="2"/>
    <x v="0"/>
    <x v="6"/>
    <b v="0"/>
    <x v="3"/>
    <m/>
    <n v="400"/>
    <n v="425"/>
    <n v="5.2999999999999999E-2"/>
    <s v="unit"/>
    <x v="2"/>
    <x v="2"/>
  </r>
  <r>
    <s v="B206035320"/>
    <s v="#CALC!"/>
    <s v="#CALC!"/>
    <s v="#CALC!"/>
    <s v="#CALC!"/>
    <s v="built-in"/>
    <x v="2"/>
    <x v="0"/>
    <x v="6"/>
    <b v="0"/>
    <x v="3"/>
    <m/>
    <n v="425"/>
    <n v="450"/>
    <n v="5.2999999999999999E-2"/>
    <s v="unit"/>
    <x v="2"/>
    <x v="2"/>
  </r>
  <r>
    <s v="B206035330"/>
    <s v="#CALC!"/>
    <s v="#CALC!"/>
    <s v="#CALC!"/>
    <s v="#CALC!"/>
    <s v="built-in"/>
    <x v="2"/>
    <x v="0"/>
    <x v="6"/>
    <b v="0"/>
    <x v="3"/>
    <m/>
    <n v="450"/>
    <n v="475"/>
    <n v="5.2999999999999999E-2"/>
    <s v="unit"/>
    <x v="2"/>
    <x v="2"/>
  </r>
  <r>
    <s v="B206035340"/>
    <s v="#CALC!"/>
    <s v="#CALC!"/>
    <s v="#CALC!"/>
    <s v="#CALC!"/>
    <s v="built-in"/>
    <x v="2"/>
    <x v="0"/>
    <x v="6"/>
    <b v="0"/>
    <x v="3"/>
    <m/>
    <n v="475"/>
    <n v="500"/>
    <n v="5.2999999999999999E-2"/>
    <s v="unit"/>
    <x v="2"/>
    <x v="0"/>
  </r>
  <r>
    <s v="B206035350"/>
    <s v="#CALC!"/>
    <s v="#CALC!"/>
    <s v="#CALC!"/>
    <s v="#CALC!"/>
    <s v="built-in"/>
    <x v="2"/>
    <x v="0"/>
    <x v="6"/>
    <b v="0"/>
    <x v="3"/>
    <m/>
    <n v="500"/>
    <n v="525"/>
    <n v="5.2999999999999999E-2"/>
    <s v="unit"/>
    <x v="2"/>
    <x v="2"/>
  </r>
  <r>
    <s v="B206035360"/>
    <s v="#CALC!"/>
    <s v="#CALC!"/>
    <s v="#CALC!"/>
    <s v="#CALC!"/>
    <s v="built-in"/>
    <x v="2"/>
    <x v="0"/>
    <x v="6"/>
    <b v="0"/>
    <x v="3"/>
    <m/>
    <n v="525"/>
    <n v="550"/>
    <n v="5.2999999999999999E-2"/>
    <s v="unit"/>
    <x v="2"/>
    <x v="2"/>
  </r>
  <r>
    <s v="B206035370"/>
    <s v="#CALC!"/>
    <s v="#CALC!"/>
    <s v="#CALC!"/>
    <s v="#CALC!"/>
    <s v="built-in"/>
    <x v="2"/>
    <x v="0"/>
    <x v="6"/>
    <b v="0"/>
    <x v="3"/>
    <m/>
    <n v="550"/>
    <n v="575"/>
    <n v="5.2999999999999999E-2"/>
    <s v="unit"/>
    <x v="2"/>
    <x v="2"/>
  </r>
  <r>
    <s v="B206035380"/>
    <s v="#CALC!"/>
    <s v="#CALC!"/>
    <s v="#CALC!"/>
    <s v="#CALC!"/>
    <s v="built-in"/>
    <x v="2"/>
    <x v="0"/>
    <x v="6"/>
    <b v="0"/>
    <x v="3"/>
    <m/>
    <n v="575"/>
    <n v="600"/>
    <n v="5.2999999999999999E-2"/>
    <s v="unit"/>
    <x v="2"/>
    <x v="3"/>
  </r>
  <r>
    <s v="B206035390"/>
    <s v="#CALC!"/>
    <s v="#CALC!"/>
    <s v="#CALC!"/>
    <s v="#CALC!"/>
    <s v="built-in"/>
    <x v="2"/>
    <x v="0"/>
    <x v="6"/>
    <b v="0"/>
    <x v="3"/>
    <m/>
    <n v="600"/>
    <n v="625"/>
    <n v="5.2999999999999999E-2"/>
    <s v="unit"/>
    <x v="2"/>
    <x v="2"/>
  </r>
  <r>
    <s v="B206035400"/>
    <s v="#CALC!"/>
    <s v="#CALC!"/>
    <s v="#CALC!"/>
    <s v="#CALC!"/>
    <s v="built-in"/>
    <x v="2"/>
    <x v="0"/>
    <x v="6"/>
    <b v="0"/>
    <x v="3"/>
    <m/>
    <n v="625"/>
    <n v="650"/>
    <n v="5.2999999999999999E-2"/>
    <s v="unit"/>
    <x v="2"/>
    <x v="2"/>
  </r>
  <r>
    <s v="B206035410"/>
    <s v="#CALC!"/>
    <s v="#CALC!"/>
    <s v="#CALC!"/>
    <s v="#CALC!"/>
    <s v="built-in"/>
    <x v="2"/>
    <x v="0"/>
    <x v="6"/>
    <b v="0"/>
    <x v="3"/>
    <m/>
    <n v="650"/>
    <n v="675"/>
    <n v="5.2999999999999999E-2"/>
    <s v="unit"/>
    <x v="2"/>
    <x v="3"/>
  </r>
  <r>
    <s v="B206035420"/>
    <s v="#CALC!"/>
    <s v="#CALC!"/>
    <s v="#CALC!"/>
    <s v="#CALC!"/>
    <s v="built-in"/>
    <x v="2"/>
    <x v="0"/>
    <x v="6"/>
    <b v="0"/>
    <x v="3"/>
    <m/>
    <n v="675"/>
    <n v="700"/>
    <n v="5.2999999999999999E-2"/>
    <s v="unit"/>
    <x v="2"/>
    <x v="3"/>
  </r>
  <r>
    <s v="B206035430"/>
    <s v="#CALC!"/>
    <s v="#CALC!"/>
    <s v="#CALC!"/>
    <s v="#CALC!"/>
    <s v="built-in"/>
    <x v="2"/>
    <x v="0"/>
    <x v="6"/>
    <b v="0"/>
    <x v="3"/>
    <m/>
    <n v="700"/>
    <n v="725"/>
    <n v="5.2999999999999999E-2"/>
    <s v="unit"/>
    <x v="2"/>
    <x v="3"/>
  </r>
  <r>
    <s v="B206035440"/>
    <s v="#CALC!"/>
    <s v="#CALC!"/>
    <s v="#CALC!"/>
    <s v="#CALC!"/>
    <s v="built-in"/>
    <x v="2"/>
    <x v="0"/>
    <x v="6"/>
    <b v="0"/>
    <x v="3"/>
    <m/>
    <n v="725"/>
    <n v="750"/>
    <n v="5.2999999999999999E-2"/>
    <s v="unit"/>
    <x v="2"/>
    <x v="3"/>
  </r>
  <r>
    <s v="B206035450"/>
    <s v="#CALC!"/>
    <s v="#CALC!"/>
    <s v="#CALC!"/>
    <s v="#CALC!"/>
    <s v="built-in"/>
    <x v="2"/>
    <x v="0"/>
    <x v="6"/>
    <b v="0"/>
    <x v="3"/>
    <m/>
    <n v="750"/>
    <n v="775"/>
    <n v="5.2999999999999999E-2"/>
    <s v="unit"/>
    <x v="2"/>
    <x v="3"/>
  </r>
  <r>
    <s v="B206035460"/>
    <s v="#CALC!"/>
    <s v="#CALC!"/>
    <s v="#CALC!"/>
    <s v="#CALC!"/>
    <s v="built-in"/>
    <x v="2"/>
    <x v="0"/>
    <x v="6"/>
    <b v="0"/>
    <x v="3"/>
    <m/>
    <n v="775"/>
    <n v="800"/>
    <n v="5.2999999999999999E-2"/>
    <s v="unit"/>
    <x v="2"/>
    <x v="3"/>
  </r>
  <r>
    <s v="B206035470"/>
    <s v="#CALC!"/>
    <s v="#CALC!"/>
    <s v="#CALC!"/>
    <s v="#CALC!"/>
    <s v="built-in"/>
    <x v="2"/>
    <x v="0"/>
    <x v="6"/>
    <b v="0"/>
    <x v="3"/>
    <m/>
    <n v="800"/>
    <n v="825"/>
    <n v="5.2999999999999999E-2"/>
    <s v="unit"/>
    <x v="2"/>
    <x v="2"/>
  </r>
  <r>
    <s v="B206035480"/>
    <s v="#CALC!"/>
    <s v="#CALC!"/>
    <s v="#CALC!"/>
    <s v="#CALC!"/>
    <s v="built-in"/>
    <x v="2"/>
    <x v="0"/>
    <x v="6"/>
    <b v="0"/>
    <x v="3"/>
    <m/>
    <n v="825"/>
    <n v="850"/>
    <n v="5.2999999999999999E-2"/>
    <s v="unit"/>
    <x v="2"/>
    <x v="0"/>
  </r>
  <r>
    <s v="B206035490"/>
    <s v="#CALC!"/>
    <s v="#CALC!"/>
    <s v="#CALC!"/>
    <s v="#CALC!"/>
    <s v="built-in"/>
    <x v="2"/>
    <x v="0"/>
    <x v="6"/>
    <b v="0"/>
    <x v="3"/>
    <m/>
    <n v="850"/>
    <n v="875"/>
    <n v="5.2999999999999999E-2"/>
    <s v="unit"/>
    <x v="2"/>
    <x v="3"/>
  </r>
  <r>
    <s v="B206035500"/>
    <s v="#CALC!"/>
    <s v="#CALC!"/>
    <s v="#CALC!"/>
    <s v="#CALC!"/>
    <s v="built-in"/>
    <x v="2"/>
    <x v="0"/>
    <x v="6"/>
    <b v="0"/>
    <x v="3"/>
    <m/>
    <n v="875"/>
    <n v="900"/>
    <n v="5.2999999999999999E-2"/>
    <s v="unit"/>
    <x v="2"/>
    <x v="3"/>
  </r>
  <r>
    <s v="B206035510"/>
    <s v="#CALC!"/>
    <s v="#CALC!"/>
    <s v="#CALC!"/>
    <s v="#CALC!"/>
    <s v="built-in"/>
    <x v="2"/>
    <x v="0"/>
    <x v="6"/>
    <b v="0"/>
    <x v="3"/>
    <m/>
    <n v="900"/>
    <n v="925"/>
    <n v="5.2999999999999999E-2"/>
    <s v="unit"/>
    <x v="2"/>
    <x v="3"/>
  </r>
  <r>
    <s v="B206035520"/>
    <s v="#CALC!"/>
    <s v="#CALC!"/>
    <s v="#CALC!"/>
    <s v="#CALC!"/>
    <s v="built-in"/>
    <x v="2"/>
    <x v="0"/>
    <x v="6"/>
    <b v="0"/>
    <x v="3"/>
    <m/>
    <n v="925"/>
    <n v="950"/>
    <n v="5.2999999999999999E-2"/>
    <s v="unit"/>
    <x v="2"/>
    <x v="3"/>
  </r>
  <r>
    <s v="B206035530"/>
    <s v="#CALC!"/>
    <s v="#CALC!"/>
    <s v="#CALC!"/>
    <s v="#CALC!"/>
    <s v="built-in"/>
    <x v="2"/>
    <x v="0"/>
    <x v="6"/>
    <b v="0"/>
    <x v="3"/>
    <m/>
    <n v="950"/>
    <n v="975"/>
    <n v="5.2999999999999999E-2"/>
    <s v="unit"/>
    <x v="2"/>
    <x v="3"/>
  </r>
  <r>
    <s v="B206035540"/>
    <s v="#CALC!"/>
    <s v="#CALC!"/>
    <s v="#CALC!"/>
    <s v="#CALC!"/>
    <s v="built-in"/>
    <x v="2"/>
    <x v="0"/>
    <x v="6"/>
    <b v="0"/>
    <x v="3"/>
    <m/>
    <n v="975"/>
    <n v="1000"/>
    <n v="5.2999999999999999E-2"/>
    <s v="unit"/>
    <x v="2"/>
    <x v="2"/>
  </r>
  <r>
    <s v="B206035550"/>
    <s v="#CALC!"/>
    <s v="#CALC!"/>
    <s v="#CALC!"/>
    <s v="#CALC!"/>
    <s v="built-in"/>
    <x v="2"/>
    <x v="0"/>
    <x v="6"/>
    <b v="0"/>
    <x v="3"/>
    <m/>
    <n v="1000"/>
    <n v="1025"/>
    <n v="5.2999999999999999E-2"/>
    <s v="unit"/>
    <x v="2"/>
    <x v="2"/>
  </r>
  <r>
    <s v="B206035560"/>
    <s v="#CALC!"/>
    <s v="#CALC!"/>
    <s v="#CALC!"/>
    <s v="#CALC!"/>
    <s v="built-in"/>
    <x v="2"/>
    <x v="0"/>
    <x v="6"/>
    <b v="0"/>
    <x v="3"/>
    <m/>
    <n v="1025"/>
    <n v="1100"/>
    <n v="5.2999999999999999E-2"/>
    <s v="unit"/>
    <x v="2"/>
    <x v="3"/>
  </r>
  <r>
    <s v="B206035570"/>
    <s v="#CALC!"/>
    <s v="#CALC!"/>
    <s v="#CALC!"/>
    <s v="#CALC!"/>
    <s v="built-in"/>
    <x v="2"/>
    <x v="0"/>
    <x v="6"/>
    <b v="0"/>
    <x v="3"/>
    <m/>
    <n v="1100"/>
    <n v="1200"/>
    <n v="5.2999999999999999E-2"/>
    <s v="unit"/>
    <x v="2"/>
    <x v="3"/>
  </r>
  <r>
    <s v="B206035580"/>
    <s v="#CALC!"/>
    <s v="#CALC!"/>
    <s v="#CALC!"/>
    <s v="#CALC!"/>
    <s v="built-in"/>
    <x v="2"/>
    <x v="0"/>
    <x v="6"/>
    <b v="0"/>
    <x v="3"/>
    <m/>
    <n v="1200"/>
    <n v="1300"/>
    <n v="5.2999999999999999E-2"/>
    <s v="unit"/>
    <x v="2"/>
    <x v="3"/>
  </r>
  <r>
    <s v="B206035590"/>
    <s v="#CALC!"/>
    <s v="#CALC!"/>
    <s v="#CALC!"/>
    <s v="#CALC!"/>
    <s v="built-in"/>
    <x v="2"/>
    <x v="0"/>
    <x v="6"/>
    <b v="0"/>
    <x v="3"/>
    <m/>
    <n v="1300"/>
    <n v="1400"/>
    <n v="5.2999999999999999E-2"/>
    <s v="unit"/>
    <x v="2"/>
    <x v="2"/>
  </r>
  <r>
    <s v="B206035600"/>
    <s v="#CALC!"/>
    <s v="#CALC!"/>
    <s v="#CALC!"/>
    <s v="#CALC!"/>
    <s v="built-in"/>
    <x v="2"/>
    <x v="0"/>
    <x v="6"/>
    <b v="0"/>
    <x v="3"/>
    <m/>
    <n v="1400"/>
    <n v="1500"/>
    <n v="5.2999999999999999E-2"/>
    <s v="unit"/>
    <x v="2"/>
    <x v="3"/>
  </r>
  <r>
    <s v="B206035610"/>
    <s v="#CALC!"/>
    <s v="#CALC!"/>
    <s v="#CALC!"/>
    <s v="#CALC!"/>
    <s v="built-in"/>
    <x v="2"/>
    <x v="0"/>
    <x v="6"/>
    <b v="0"/>
    <x v="3"/>
    <m/>
    <n v="1500"/>
    <n v="1600"/>
    <n v="5.2999999999999999E-2"/>
    <s v="unit"/>
    <x v="2"/>
    <x v="2"/>
  </r>
  <r>
    <s v="B206035620"/>
    <s v="#CALC!"/>
    <s v="#CALC!"/>
    <s v="#CALC!"/>
    <s v="#CALC!"/>
    <s v="built-in"/>
    <x v="2"/>
    <x v="0"/>
    <x v="6"/>
    <b v="0"/>
    <x v="3"/>
    <m/>
    <n v="1600"/>
    <n v="1700"/>
    <n v="5.2999999999999999E-2"/>
    <s v="unit"/>
    <x v="2"/>
    <x v="3"/>
  </r>
  <r>
    <s v="B206035630"/>
    <s v="#CALC!"/>
    <s v="#CALC!"/>
    <s v="#CALC!"/>
    <s v="#CALC!"/>
    <s v="built-in"/>
    <x v="2"/>
    <x v="0"/>
    <x v="6"/>
    <b v="0"/>
    <x v="3"/>
    <m/>
    <n v="1700"/>
    <n v="1800"/>
    <n v="5.2999999999999999E-2"/>
    <s v="unit"/>
    <x v="2"/>
    <x v="3"/>
  </r>
  <r>
    <s v="B206035640"/>
    <s v="#CALC!"/>
    <s v="#CALC!"/>
    <s v="#CALC!"/>
    <s v="#CALC!"/>
    <s v="built-in"/>
    <x v="2"/>
    <x v="0"/>
    <x v="6"/>
    <b v="0"/>
    <x v="3"/>
    <m/>
    <n v="1800"/>
    <n v="1900"/>
    <n v="5.2999999999999999E-2"/>
    <s v="unit"/>
    <x v="2"/>
    <x v="3"/>
  </r>
  <r>
    <s v="B206035650"/>
    <s v="#CALC!"/>
    <s v="#CALC!"/>
    <s v="#CALC!"/>
    <s v="#CALC!"/>
    <s v="built-in"/>
    <x v="2"/>
    <x v="0"/>
    <x v="6"/>
    <b v="0"/>
    <x v="3"/>
    <m/>
    <n v="1900"/>
    <n v="2000"/>
    <n v="5.2999999999999999E-2"/>
    <s v="unit"/>
    <x v="2"/>
    <x v="3"/>
  </r>
  <r>
    <s v="B206035660"/>
    <s v="Other Battery"/>
    <n v="0"/>
    <s v="Lithium Primary"/>
    <s v="Possible I/P if between 3 &amp; 5"/>
    <s v="built-in"/>
    <x v="2"/>
    <x v="0"/>
    <x v="6"/>
    <b v="0"/>
    <x v="0"/>
    <m/>
    <n v="2000"/>
    <n v="10000"/>
    <n v="5.2999999999999999E-2"/>
    <s v="unit"/>
    <x v="2"/>
    <x v="0"/>
  </r>
  <r>
    <s v="B206035670"/>
    <s v="Other Battery"/>
    <n v="0"/>
    <s v="Lithium Primary"/>
    <s v="Possible I/P if between 3 &amp; 5"/>
    <s v="built-in"/>
    <x v="2"/>
    <x v="0"/>
    <x v="6"/>
    <b v="0"/>
    <x v="0"/>
    <m/>
    <n v="10000"/>
    <n v="20000"/>
    <n v="5.2999999999999999E-2"/>
    <s v="unit"/>
    <x v="2"/>
    <x v="0"/>
  </r>
  <r>
    <s v="B206035680"/>
    <s v="Other Battery"/>
    <n v="0"/>
    <s v="Lithium Primary"/>
    <s v="Possible I/P if between 3 &amp; 5"/>
    <s v="built-in"/>
    <x v="2"/>
    <x v="0"/>
    <x v="6"/>
    <b v="0"/>
    <x v="0"/>
    <m/>
    <n v="20000.009999999998"/>
    <n v="999999999"/>
    <n v="5.2999999999999999E-2"/>
    <s v="unit"/>
    <x v="2"/>
    <x v="3"/>
  </r>
  <r>
    <s v="B207010015"/>
    <s v=""/>
    <s v=""/>
    <s v=""/>
    <s v=""/>
    <s v="built-in"/>
    <x v="2"/>
    <x v="259"/>
    <x v="7"/>
    <b v="1"/>
    <x v="2"/>
    <m/>
    <n v="28"/>
    <n v="40"/>
    <n v="5.2999999999999999E-2"/>
    <s v="unit"/>
    <x v="13"/>
    <x v="3"/>
  </r>
  <r>
    <s v="B207011000"/>
    <s v=""/>
    <s v=""/>
    <s v=""/>
    <s v=""/>
    <s v="built-in"/>
    <x v="2"/>
    <x v="260"/>
    <x v="7"/>
    <b v="1"/>
    <x v="2"/>
    <m/>
    <n v="45"/>
    <n v="45"/>
    <n v="5.2999999999999999E-2"/>
    <s v="unit"/>
    <x v="18"/>
    <x v="2"/>
  </r>
  <r>
    <s v="B207011010"/>
    <s v=""/>
    <s v=""/>
    <s v=""/>
    <s v=""/>
    <s v="built-in"/>
    <x v="2"/>
    <x v="261"/>
    <x v="7"/>
    <b v="1"/>
    <x v="2"/>
    <m/>
    <n v="48"/>
    <n v="48"/>
    <n v="5.2999999999999999E-2"/>
    <s v="unit"/>
    <x v="18"/>
    <x v="2"/>
  </r>
  <r>
    <s v="B207011020"/>
    <s v=""/>
    <s v=""/>
    <s v=""/>
    <s v=""/>
    <s v="built-in"/>
    <x v="2"/>
    <x v="262"/>
    <x v="7"/>
    <b v="1"/>
    <x v="2"/>
    <m/>
    <n v="57"/>
    <n v="57"/>
    <n v="5.2999999999999999E-2"/>
    <s v="unit"/>
    <x v="18"/>
    <x v="2"/>
  </r>
  <r>
    <s v="B207011030"/>
    <s v=""/>
    <s v=""/>
    <s v=""/>
    <s v=""/>
    <s v="built-in"/>
    <x v="2"/>
    <x v="263"/>
    <x v="7"/>
    <b v="1"/>
    <x v="2"/>
    <m/>
    <n v="38"/>
    <n v="38"/>
    <n v="5.2999999999999999E-2"/>
    <s v="unit"/>
    <x v="13"/>
    <x v="3"/>
  </r>
  <r>
    <s v="B207011040"/>
    <s v=""/>
    <s v=""/>
    <s v=""/>
    <s v=""/>
    <s v="built-in"/>
    <x v="2"/>
    <x v="264"/>
    <x v="7"/>
    <b v="1"/>
    <x v="2"/>
    <m/>
    <n v="29"/>
    <n v="29"/>
    <n v="5.2999999999999999E-2"/>
    <s v="unit"/>
    <x v="18"/>
    <x v="2"/>
  </r>
  <r>
    <s v="B207011050"/>
    <s v=""/>
    <s v=""/>
    <s v=""/>
    <s v=""/>
    <s v="built-in"/>
    <x v="2"/>
    <x v="265"/>
    <x v="7"/>
    <b v="1"/>
    <x v="2"/>
    <m/>
    <n v="32"/>
    <n v="32"/>
    <n v="5.2999999999999999E-2"/>
    <s v="unit"/>
    <x v="18"/>
    <x v="2"/>
  </r>
  <r>
    <s v="B207011060"/>
    <s v=""/>
    <s v=""/>
    <s v=""/>
    <s v=""/>
    <s v="built-in"/>
    <x v="2"/>
    <x v="266"/>
    <x v="7"/>
    <b v="1"/>
    <x v="2"/>
    <m/>
    <n v="26"/>
    <n v="26"/>
    <n v="5.2999999999999999E-2"/>
    <s v="unit"/>
    <x v="18"/>
    <x v="2"/>
  </r>
  <r>
    <s v="B207011070"/>
    <s v=""/>
    <s v=""/>
    <s v=""/>
    <s v=""/>
    <s v="built-in"/>
    <x v="2"/>
    <x v="267"/>
    <x v="7"/>
    <b v="1"/>
    <x v="2"/>
    <m/>
    <n v="18"/>
    <n v="18"/>
    <n v="5.2999999999999999E-2"/>
    <s v="unit"/>
    <x v="18"/>
    <x v="2"/>
  </r>
  <r>
    <s v="B207011080"/>
    <s v=""/>
    <s v=""/>
    <s v=""/>
    <s v=""/>
    <s v="built-in"/>
    <x v="2"/>
    <x v="268"/>
    <x v="7"/>
    <b v="1"/>
    <x v="2"/>
    <m/>
    <n v="30"/>
    <n v="30"/>
    <n v="5.2999999999999999E-2"/>
    <s v="unit"/>
    <x v="18"/>
    <x v="2"/>
  </r>
  <r>
    <s v="B207011082"/>
    <s v=""/>
    <s v=""/>
    <s v=""/>
    <s v=""/>
    <s v="built-in"/>
    <x v="2"/>
    <x v="269"/>
    <x v="7"/>
    <b v="1"/>
    <x v="3"/>
    <m/>
    <n v="14"/>
    <n v="20"/>
    <n v="5.2999999999999999E-2"/>
    <s v="unit"/>
    <x v="16"/>
    <x v="2"/>
  </r>
  <r>
    <s v="B207011090"/>
    <s v=""/>
    <s v=""/>
    <s v=""/>
    <s v=""/>
    <s v="built-in"/>
    <x v="2"/>
    <x v="270"/>
    <x v="7"/>
    <b v="1"/>
    <x v="2"/>
    <m/>
    <n v="12"/>
    <n v="12"/>
    <n v="5.2999999999999999E-2"/>
    <s v="unit"/>
    <x v="18"/>
    <x v="2"/>
  </r>
  <r>
    <s v="B207011100"/>
    <s v=""/>
    <s v=""/>
    <s v=""/>
    <s v=""/>
    <s v="built-in"/>
    <x v="2"/>
    <x v="271"/>
    <x v="7"/>
    <b v="1"/>
    <x v="2"/>
    <m/>
    <n v="6.5"/>
    <n v="6.5"/>
    <n v="5.2999999999999999E-2"/>
    <s v="unit"/>
    <x v="18"/>
    <x v="2"/>
  </r>
  <r>
    <s v="B207011110"/>
    <s v="Other Battery"/>
    <s v="Portable"/>
    <s v="Nickel-cadmium"/>
    <n v="0"/>
    <s v="built-in"/>
    <x v="2"/>
    <x v="0"/>
    <x v="7"/>
    <b v="1"/>
    <x v="2"/>
    <m/>
    <n v="8"/>
    <n v="8"/>
    <n v="5.2999999999999999E-2"/>
    <s v="unit"/>
    <x v="13"/>
    <x v="3"/>
  </r>
  <r>
    <s v="B207011240"/>
    <s v=""/>
    <s v=""/>
    <s v=""/>
    <s v=""/>
    <s v="built-in"/>
    <x v="2"/>
    <x v="272"/>
    <x v="7"/>
    <b v="1"/>
    <x v="2"/>
    <m/>
    <n v="210"/>
    <n v="230"/>
    <n v="5.2999999999999999E-2"/>
    <s v="unit"/>
    <x v="18"/>
    <x v="2"/>
  </r>
  <r>
    <s v="B207011640"/>
    <s v=""/>
    <s v=""/>
    <s v=""/>
    <s v=""/>
    <s v="built-in"/>
    <x v="2"/>
    <x v="273"/>
    <x v="7"/>
    <b v="1"/>
    <x v="2"/>
    <m/>
    <n v="300"/>
    <n v="400"/>
    <n v="5.2999999999999999E-2"/>
    <s v="unit"/>
    <x v="13"/>
    <x v="3"/>
  </r>
  <r>
    <s v="B207011650"/>
    <s v=""/>
    <s v=""/>
    <s v=""/>
    <s v=""/>
    <s v="built-in"/>
    <x v="2"/>
    <x v="274"/>
    <x v="7"/>
    <b v="1"/>
    <x v="2"/>
    <m/>
    <n v="600"/>
    <n v="680"/>
    <n v="5.2999999999999999E-2"/>
    <s v="unit"/>
    <x v="13"/>
    <x v="3"/>
  </r>
  <r>
    <s v="B207011660"/>
    <s v=""/>
    <s v=""/>
    <s v=""/>
    <s v=""/>
    <s v="built-in"/>
    <x v="2"/>
    <x v="275"/>
    <x v="7"/>
    <b v="1"/>
    <x v="2"/>
    <m/>
    <n v="110"/>
    <n v="114"/>
    <n v="5.2999999999999999E-2"/>
    <s v="unit"/>
    <x v="18"/>
    <x v="2"/>
  </r>
  <r>
    <s v="B207011670"/>
    <s v=""/>
    <s v=""/>
    <s v=""/>
    <s v=""/>
    <s v="built-in"/>
    <x v="2"/>
    <x v="276"/>
    <x v="7"/>
    <b v="1"/>
    <x v="2"/>
    <m/>
    <n v="38"/>
    <n v="42"/>
    <n v="5.2999999999999999E-2"/>
    <s v="unit"/>
    <x v="13"/>
    <x v="3"/>
  </r>
  <r>
    <s v="B207011680"/>
    <s v=""/>
    <s v=""/>
    <s v=""/>
    <s v=""/>
    <s v="built-in"/>
    <x v="2"/>
    <x v="277"/>
    <x v="7"/>
    <b v="1"/>
    <x v="2"/>
    <m/>
    <n v="9"/>
    <n v="11"/>
    <n v="5.2999999999999999E-2"/>
    <s v="unit"/>
    <x v="13"/>
    <x v="3"/>
  </r>
  <r>
    <s v="B207011690"/>
    <s v=""/>
    <s v=""/>
    <s v=""/>
    <s v=""/>
    <s v="built-in"/>
    <x v="2"/>
    <x v="278"/>
    <x v="7"/>
    <b v="1"/>
    <x v="2"/>
    <m/>
    <n v="7"/>
    <n v="9"/>
    <n v="5.2999999999999999E-2"/>
    <s v="unit"/>
    <x v="13"/>
    <x v="3"/>
  </r>
  <r>
    <s v="B207011700"/>
    <s v=""/>
    <s v=""/>
    <s v=""/>
    <s v=""/>
    <s v="built-in"/>
    <x v="2"/>
    <x v="279"/>
    <x v="7"/>
    <b v="1"/>
    <x v="2"/>
    <m/>
    <n v="12"/>
    <n v="16"/>
    <n v="5.2999999999999999E-2"/>
    <s v="unit"/>
    <x v="13"/>
    <x v="3"/>
  </r>
  <r>
    <s v="B207011710"/>
    <s v=""/>
    <s v=""/>
    <s v=""/>
    <s v=""/>
    <s v="built-in"/>
    <x v="2"/>
    <x v="280"/>
    <x v="7"/>
    <b v="1"/>
    <x v="2"/>
    <m/>
    <n v="20"/>
    <n v="24"/>
    <n v="5.2999999999999999E-2"/>
    <s v="unit"/>
    <x v="18"/>
    <x v="2"/>
  </r>
  <r>
    <s v="B207011720"/>
    <s v=""/>
    <s v=""/>
    <s v=""/>
    <s v=""/>
    <s v="built-in"/>
    <x v="2"/>
    <x v="281"/>
    <x v="7"/>
    <b v="1"/>
    <x v="2"/>
    <m/>
    <n v="29"/>
    <n v="31"/>
    <n v="5.2999999999999999E-2"/>
    <s v="unit"/>
    <x v="13"/>
    <x v="3"/>
  </r>
  <r>
    <s v="B207011730"/>
    <s v=""/>
    <s v=""/>
    <s v=""/>
    <s v=""/>
    <s v="built-in"/>
    <x v="2"/>
    <x v="282"/>
    <x v="7"/>
    <b v="1"/>
    <x v="2"/>
    <m/>
    <n v="3"/>
    <n v="4"/>
    <n v="5.2999999999999999E-2"/>
    <s v="unit"/>
    <x v="18"/>
    <x v="2"/>
  </r>
  <r>
    <s v="B207011740"/>
    <s v=""/>
    <s v=""/>
    <s v=""/>
    <s v=""/>
    <s v="built-in"/>
    <x v="2"/>
    <x v="283"/>
    <x v="7"/>
    <b v="1"/>
    <x v="2"/>
    <m/>
    <n v="4"/>
    <n v="5"/>
    <n v="5.2999999999999999E-2"/>
    <s v="unit"/>
    <x v="18"/>
    <x v="2"/>
  </r>
  <r>
    <s v="B207011750"/>
    <s v=""/>
    <s v=""/>
    <s v=""/>
    <s v=""/>
    <s v="built-in"/>
    <x v="2"/>
    <x v="284"/>
    <x v="7"/>
    <b v="1"/>
    <x v="2"/>
    <m/>
    <n v="8"/>
    <n v="9"/>
    <n v="5.2999999999999999E-2"/>
    <s v="unit"/>
    <x v="13"/>
    <x v="3"/>
  </r>
  <r>
    <s v="B207011760"/>
    <s v=""/>
    <s v=""/>
    <s v=""/>
    <s v=""/>
    <s v="built-in"/>
    <x v="2"/>
    <x v="285"/>
    <x v="7"/>
    <b v="1"/>
    <x v="2"/>
    <m/>
    <n v="10"/>
    <n v="12"/>
    <n v="5.2999999999999999E-2"/>
    <s v="unit"/>
    <x v="13"/>
    <x v="3"/>
  </r>
  <r>
    <s v="B207011770"/>
    <s v=""/>
    <s v=""/>
    <s v=""/>
    <s v=""/>
    <s v="built-in"/>
    <x v="2"/>
    <x v="286"/>
    <x v="7"/>
    <b v="1"/>
    <x v="2"/>
    <m/>
    <n v="15"/>
    <n v="17"/>
    <n v="5.2999999999999999E-2"/>
    <s v="unit"/>
    <x v="18"/>
    <x v="2"/>
  </r>
  <r>
    <s v="B207011780"/>
    <s v=""/>
    <s v=""/>
    <s v=""/>
    <s v=""/>
    <s v="built-in"/>
    <x v="2"/>
    <x v="287"/>
    <x v="7"/>
    <b v="1"/>
    <x v="2"/>
    <m/>
    <n v="18"/>
    <n v="22"/>
    <n v="5.2999999999999999E-2"/>
    <s v="unit"/>
    <x v="13"/>
    <x v="3"/>
  </r>
  <r>
    <s v="B207011790"/>
    <s v=""/>
    <s v=""/>
    <s v=""/>
    <s v=""/>
    <s v="built-in"/>
    <x v="2"/>
    <x v="288"/>
    <x v="7"/>
    <b v="1"/>
    <x v="2"/>
    <m/>
    <n v="18"/>
    <n v="22"/>
    <n v="5.2999999999999999E-2"/>
    <s v="unit"/>
    <x v="13"/>
    <x v="3"/>
  </r>
  <r>
    <s v="B207011800"/>
    <s v=""/>
    <s v=""/>
    <s v=""/>
    <s v=""/>
    <s v="built-in"/>
    <x v="2"/>
    <x v="289"/>
    <x v="7"/>
    <b v="1"/>
    <x v="2"/>
    <m/>
    <n v="26"/>
    <n v="30"/>
    <n v="5.2999999999999999E-2"/>
    <s v="unit"/>
    <x v="13"/>
    <x v="3"/>
  </r>
  <r>
    <s v="B207011810"/>
    <s v=""/>
    <s v=""/>
    <s v=""/>
    <s v=""/>
    <s v="built-in"/>
    <x v="2"/>
    <x v="290"/>
    <x v="7"/>
    <b v="1"/>
    <x v="2"/>
    <m/>
    <n v="34"/>
    <n v="38"/>
    <n v="5.2999999999999999E-2"/>
    <s v="unit"/>
    <x v="13"/>
    <x v="3"/>
  </r>
  <r>
    <s v="B207021820"/>
    <n v="0"/>
    <s v="Portable"/>
    <s v="Nickel-cadmium"/>
    <s v="Button als &lt; 10 g"/>
    <s v="built-in"/>
    <x v="2"/>
    <x v="0"/>
    <x v="7"/>
    <b v="1"/>
    <x v="2"/>
    <m/>
    <n v="1.2"/>
    <n v="1.2"/>
    <n v="5.2999999999999999E-2"/>
    <s v="unit"/>
    <x v="20"/>
    <x v="2"/>
  </r>
  <r>
    <s v="B207021830"/>
    <s v=""/>
    <s v=""/>
    <s v=""/>
    <s v=""/>
    <s v="built-in"/>
    <x v="2"/>
    <x v="291"/>
    <x v="7"/>
    <b v="1"/>
    <x v="2"/>
    <m/>
    <n v="2"/>
    <n v="2"/>
    <n v="5.2999999999999999E-2"/>
    <s v="unit"/>
    <x v="20"/>
    <x v="2"/>
  </r>
  <r>
    <s v="B207021840"/>
    <s v=""/>
    <s v=""/>
    <s v=""/>
    <s v=""/>
    <s v="built-in"/>
    <x v="2"/>
    <x v="292"/>
    <x v="7"/>
    <b v="1"/>
    <x v="2"/>
    <m/>
    <n v="1.4"/>
    <n v="1.4"/>
    <n v="5.2999999999999999E-2"/>
    <s v="unit"/>
    <x v="20"/>
    <x v="2"/>
  </r>
  <r>
    <s v="B207021850"/>
    <s v=""/>
    <s v=""/>
    <s v=""/>
    <s v=""/>
    <s v="built-in"/>
    <x v="2"/>
    <x v="293"/>
    <x v="7"/>
    <b v="1"/>
    <x v="2"/>
    <m/>
    <n v="2.5"/>
    <n v="2.5"/>
    <n v="5.2999999999999999E-2"/>
    <s v="unit"/>
    <x v="20"/>
    <x v="2"/>
  </r>
  <r>
    <s v="B207021860"/>
    <s v=""/>
    <s v=""/>
    <s v=""/>
    <s v=""/>
    <s v="built-in"/>
    <x v="2"/>
    <x v="294"/>
    <x v="7"/>
    <b v="1"/>
    <x v="2"/>
    <m/>
    <n v="4"/>
    <n v="4"/>
    <n v="5.2999999999999999E-2"/>
    <s v="unit"/>
    <x v="13"/>
    <x v="3"/>
  </r>
  <r>
    <s v="B207021870"/>
    <s v=""/>
    <s v=""/>
    <s v=""/>
    <s v=""/>
    <s v="built-in"/>
    <x v="2"/>
    <x v="295"/>
    <x v="7"/>
    <b v="1"/>
    <x v="2"/>
    <m/>
    <n v="6"/>
    <n v="6"/>
    <n v="5.2999999999999999E-2"/>
    <s v="unit"/>
    <x v="20"/>
    <x v="2"/>
  </r>
  <r>
    <s v="B207021880"/>
    <s v=""/>
    <s v=""/>
    <s v=""/>
    <s v=""/>
    <s v="built-in"/>
    <x v="2"/>
    <x v="296"/>
    <x v="7"/>
    <b v="1"/>
    <x v="2"/>
    <m/>
    <n v="9"/>
    <n v="9"/>
    <n v="5.2999999999999999E-2"/>
    <s v="unit"/>
    <x v="20"/>
    <x v="2"/>
  </r>
  <r>
    <s v="B207021890"/>
    <s v=""/>
    <s v=""/>
    <s v=""/>
    <s v=""/>
    <s v="built-in"/>
    <x v="2"/>
    <x v="297"/>
    <x v="7"/>
    <b v="1"/>
    <x v="2"/>
    <m/>
    <n v="13.5"/>
    <n v="13.5"/>
    <n v="5.2999999999999999E-2"/>
    <s v="unit"/>
    <x v="13"/>
    <x v="3"/>
  </r>
  <r>
    <s v="B207021900"/>
    <s v=""/>
    <s v=""/>
    <s v=""/>
    <s v=""/>
    <s v="built-in"/>
    <x v="2"/>
    <x v="298"/>
    <x v="7"/>
    <b v="1"/>
    <x v="2"/>
    <m/>
    <n v="30"/>
    <n v="30"/>
    <n v="5.2999999999999999E-2"/>
    <s v="unit"/>
    <x v="20"/>
    <x v="2"/>
  </r>
  <r>
    <s v="B207021910"/>
    <s v=""/>
    <s v=""/>
    <s v=""/>
    <s v=""/>
    <s v="built-in"/>
    <x v="2"/>
    <x v="299"/>
    <x v="7"/>
    <b v="1"/>
    <x v="2"/>
    <m/>
    <n v="4"/>
    <n v="4"/>
    <n v="5.2999999999999999E-2"/>
    <s v="unit"/>
    <x v="13"/>
    <x v="3"/>
  </r>
  <r>
    <s v="B207021920"/>
    <s v=""/>
    <s v=""/>
    <s v=""/>
    <s v=""/>
    <s v="built-in"/>
    <x v="2"/>
    <x v="300"/>
    <x v="7"/>
    <b v="1"/>
    <x v="2"/>
    <m/>
    <n v="7"/>
    <n v="7"/>
    <n v="5.2999999999999999E-2"/>
    <s v="unit"/>
    <x v="20"/>
    <x v="2"/>
  </r>
  <r>
    <s v="B207021930"/>
    <s v=""/>
    <s v=""/>
    <s v=""/>
    <s v=""/>
    <s v="built-in"/>
    <x v="2"/>
    <x v="301"/>
    <x v="7"/>
    <b v="1"/>
    <x v="2"/>
    <m/>
    <n v="10"/>
    <n v="10"/>
    <n v="5.2999999999999999E-2"/>
    <s v="unit"/>
    <x v="13"/>
    <x v="3"/>
  </r>
  <r>
    <s v="B207021940"/>
    <s v=""/>
    <s v=""/>
    <s v=""/>
    <s v=""/>
    <s v="built-in"/>
    <x v="2"/>
    <x v="302"/>
    <x v="7"/>
    <b v="1"/>
    <x v="2"/>
    <m/>
    <n v="22"/>
    <n v="22"/>
    <n v="5.2999999999999999E-2"/>
    <s v="unit"/>
    <x v="13"/>
    <x v="3"/>
  </r>
  <r>
    <s v="B207021950"/>
    <s v=""/>
    <s v=""/>
    <s v=""/>
    <s v=""/>
    <s v="built-in"/>
    <x v="2"/>
    <x v="303"/>
    <x v="7"/>
    <b v="1"/>
    <x v="2"/>
    <m/>
    <n v="32"/>
    <n v="32"/>
    <n v="5.2999999999999999E-2"/>
    <s v="unit"/>
    <x v="13"/>
    <x v="3"/>
  </r>
  <r>
    <s v="B207021960"/>
    <s v=""/>
    <s v=""/>
    <s v=""/>
    <s v=""/>
    <s v="built-in"/>
    <x v="2"/>
    <x v="304"/>
    <x v="7"/>
    <b v="1"/>
    <x v="2"/>
    <m/>
    <n v="3.5"/>
    <n v="3.5"/>
    <n v="5.2999999999999999E-2"/>
    <s v="unit"/>
    <x v="13"/>
    <x v="3"/>
  </r>
  <r>
    <s v="B207021970"/>
    <s v=""/>
    <s v=""/>
    <s v=""/>
    <s v=""/>
    <s v="built-in"/>
    <x v="2"/>
    <x v="305"/>
    <x v="7"/>
    <b v="1"/>
    <x v="2"/>
    <m/>
    <n v="10"/>
    <n v="10"/>
    <n v="5.2999999999999999E-2"/>
    <s v="unit"/>
    <x v="20"/>
    <x v="2"/>
  </r>
  <r>
    <s v="B207021980"/>
    <s v=""/>
    <s v=""/>
    <s v=""/>
    <s v=""/>
    <s v="built-in"/>
    <x v="2"/>
    <x v="306"/>
    <x v="7"/>
    <b v="1"/>
    <x v="2"/>
    <m/>
    <n v="4.5"/>
    <n v="4.5"/>
    <n v="5.2999999999999999E-2"/>
    <s v="unit"/>
    <x v="13"/>
    <x v="3"/>
  </r>
  <r>
    <s v="B207021990"/>
    <s v=""/>
    <s v=""/>
    <s v=""/>
    <s v=""/>
    <s v="built-in"/>
    <x v="2"/>
    <x v="307"/>
    <x v="7"/>
    <b v="1"/>
    <x v="2"/>
    <m/>
    <n v="7"/>
    <n v="7"/>
    <n v="5.2999999999999999E-2"/>
    <s v="unit"/>
    <x v="13"/>
    <x v="3"/>
  </r>
  <r>
    <s v="B207022000"/>
    <s v=""/>
    <s v=""/>
    <s v=""/>
    <s v=""/>
    <s v="built-in"/>
    <x v="2"/>
    <x v="308"/>
    <x v="7"/>
    <b v="1"/>
    <x v="2"/>
    <m/>
    <n v="9"/>
    <n v="9"/>
    <n v="5.2999999999999999E-2"/>
    <s v="unit"/>
    <x v="13"/>
    <x v="3"/>
  </r>
  <r>
    <s v="B207022010"/>
    <s v=""/>
    <s v=""/>
    <s v=""/>
    <s v=""/>
    <s v="built-in"/>
    <x v="2"/>
    <x v="309"/>
    <x v="7"/>
    <b v="1"/>
    <x v="2"/>
    <m/>
    <n v="11"/>
    <n v="11"/>
    <n v="5.2999999999999999E-2"/>
    <s v="unit"/>
    <x v="13"/>
    <x v="3"/>
  </r>
  <r>
    <s v="B207022020"/>
    <s v=""/>
    <s v=""/>
    <s v=""/>
    <s v=""/>
    <s v="built-in"/>
    <x v="2"/>
    <x v="310"/>
    <x v="7"/>
    <b v="1"/>
    <x v="2"/>
    <m/>
    <n v="17"/>
    <n v="17"/>
    <n v="5.2999999999999999E-2"/>
    <s v="unit"/>
    <x v="13"/>
    <x v="3"/>
  </r>
  <r>
    <s v="B207022030"/>
    <s v=""/>
    <s v=""/>
    <s v=""/>
    <s v=""/>
    <s v="built-in"/>
    <x v="2"/>
    <x v="311"/>
    <x v="7"/>
    <b v="1"/>
    <x v="2"/>
    <m/>
    <n v="22"/>
    <n v="22"/>
    <n v="5.2999999999999999E-2"/>
    <s v="unit"/>
    <x v="13"/>
    <x v="3"/>
  </r>
  <r>
    <s v="B207022040"/>
    <n v="0"/>
    <s v="Portable"/>
    <s v="Nickel-cadmium"/>
    <s v="Button als &lt; 10 g"/>
    <s v="built-in"/>
    <x v="2"/>
    <x v="0"/>
    <x v="7"/>
    <b v="1"/>
    <x v="2"/>
    <m/>
    <n v="6"/>
    <n v="6"/>
    <n v="5.2999999999999999E-2"/>
    <s v="unit"/>
    <x v="20"/>
    <x v="2"/>
  </r>
  <r>
    <s v="B207022050"/>
    <n v="0"/>
    <s v="Portable"/>
    <s v="Nickel-cadmium"/>
    <s v="Button als &lt; 10 g"/>
    <s v="built-in"/>
    <x v="2"/>
    <x v="0"/>
    <x v="7"/>
    <b v="1"/>
    <x v="2"/>
    <m/>
    <n v="27"/>
    <n v="27"/>
    <n v="5.2999999999999999E-2"/>
    <s v="unit"/>
    <x v="20"/>
    <x v="2"/>
  </r>
  <r>
    <s v="B207035000"/>
    <s v="#CALC!"/>
    <s v="#CALC!"/>
    <s v="#CALC!"/>
    <s v="#CALC!"/>
    <s v="built-in"/>
    <x v="2"/>
    <x v="0"/>
    <x v="7"/>
    <b v="1"/>
    <x v="3"/>
    <m/>
    <n v="0"/>
    <n v="5"/>
    <n v="5.2999999999999999E-2"/>
    <s v="unit"/>
    <x v="2"/>
    <x v="2"/>
  </r>
  <r>
    <s v="B207035010"/>
    <s v="#CALC!"/>
    <s v="#CALC!"/>
    <s v="#CALC!"/>
    <s v="#CALC!"/>
    <s v="built-in"/>
    <x v="2"/>
    <x v="0"/>
    <x v="7"/>
    <b v="1"/>
    <x v="3"/>
    <m/>
    <n v="5"/>
    <n v="10"/>
    <n v="5.2999999999999999E-2"/>
    <s v="unit"/>
    <x v="2"/>
    <x v="2"/>
  </r>
  <r>
    <s v="B207035020"/>
    <s v="#CALC!"/>
    <s v="#CALC!"/>
    <s v="#CALC!"/>
    <s v="#CALC!"/>
    <s v="built-in"/>
    <x v="2"/>
    <x v="0"/>
    <x v="7"/>
    <b v="1"/>
    <x v="3"/>
    <m/>
    <n v="10"/>
    <n v="15"/>
    <n v="5.2999999999999999E-2"/>
    <s v="unit"/>
    <x v="2"/>
    <x v="2"/>
  </r>
  <r>
    <s v="B207035030"/>
    <s v="#CALC!"/>
    <s v="#CALC!"/>
    <s v="#CALC!"/>
    <s v="#CALC!"/>
    <s v="built-in"/>
    <x v="2"/>
    <x v="0"/>
    <x v="7"/>
    <b v="1"/>
    <x v="3"/>
    <m/>
    <n v="15"/>
    <n v="20"/>
    <n v="5.2999999999999999E-2"/>
    <s v="unit"/>
    <x v="2"/>
    <x v="2"/>
  </r>
  <r>
    <s v="B207035040"/>
    <s v="#CALC!"/>
    <s v="#CALC!"/>
    <s v="#CALC!"/>
    <s v="#CALC!"/>
    <s v="built-in"/>
    <x v="2"/>
    <x v="0"/>
    <x v="7"/>
    <b v="1"/>
    <x v="3"/>
    <m/>
    <n v="20"/>
    <n v="30"/>
    <n v="5.2999999999999999E-2"/>
    <s v="unit"/>
    <x v="2"/>
    <x v="2"/>
  </r>
  <r>
    <s v="B207035050"/>
    <s v="#CALC!"/>
    <s v="#CALC!"/>
    <s v="#CALC!"/>
    <s v="#CALC!"/>
    <s v="built-in"/>
    <x v="2"/>
    <x v="0"/>
    <x v="7"/>
    <b v="1"/>
    <x v="3"/>
    <m/>
    <n v="30"/>
    <n v="40"/>
    <n v="5.2999999999999999E-2"/>
    <s v="unit"/>
    <x v="2"/>
    <x v="2"/>
  </r>
  <r>
    <s v="B207035060"/>
    <s v="#CALC!"/>
    <s v="#CALC!"/>
    <s v="#CALC!"/>
    <s v="#CALC!"/>
    <s v="built-in"/>
    <x v="2"/>
    <x v="0"/>
    <x v="7"/>
    <b v="1"/>
    <x v="3"/>
    <m/>
    <n v="40"/>
    <n v="50"/>
    <n v="5.2999999999999999E-2"/>
    <s v="unit"/>
    <x v="2"/>
    <x v="2"/>
  </r>
  <r>
    <s v="B207035070"/>
    <s v="#CALC!"/>
    <s v="#CALC!"/>
    <s v="#CALC!"/>
    <s v="#CALC!"/>
    <s v="built-in"/>
    <x v="2"/>
    <x v="0"/>
    <x v="7"/>
    <b v="1"/>
    <x v="3"/>
    <m/>
    <n v="50"/>
    <n v="60"/>
    <n v="5.2999999999999999E-2"/>
    <s v="unit"/>
    <x v="2"/>
    <x v="2"/>
  </r>
  <r>
    <s v="B207035080"/>
    <s v="#CALC!"/>
    <s v="#CALC!"/>
    <s v="#CALC!"/>
    <s v="#CALC!"/>
    <s v="built-in"/>
    <x v="2"/>
    <x v="0"/>
    <x v="7"/>
    <b v="1"/>
    <x v="3"/>
    <m/>
    <n v="60"/>
    <n v="70"/>
    <n v="5.2999999999999999E-2"/>
    <s v="unit"/>
    <x v="2"/>
    <x v="2"/>
  </r>
  <r>
    <s v="B207035090"/>
    <s v="#CALC!"/>
    <s v="#CALC!"/>
    <s v="#CALC!"/>
    <s v="#CALC!"/>
    <s v="built-in"/>
    <x v="2"/>
    <x v="0"/>
    <x v="7"/>
    <b v="1"/>
    <x v="3"/>
    <m/>
    <n v="70"/>
    <n v="80"/>
    <n v="5.2999999999999999E-2"/>
    <s v="unit"/>
    <x v="2"/>
    <x v="2"/>
  </r>
  <r>
    <s v="B207035100"/>
    <s v="#CALC!"/>
    <s v="#CALC!"/>
    <s v="#CALC!"/>
    <s v="#CALC!"/>
    <s v="built-in"/>
    <x v="2"/>
    <x v="0"/>
    <x v="7"/>
    <b v="1"/>
    <x v="3"/>
    <m/>
    <n v="80"/>
    <n v="90"/>
    <n v="5.2999999999999999E-2"/>
    <s v="unit"/>
    <x v="2"/>
    <x v="2"/>
  </r>
  <r>
    <s v="B207035110"/>
    <s v="#CALC!"/>
    <s v="#CALC!"/>
    <s v="#CALC!"/>
    <s v="#CALC!"/>
    <s v="built-in"/>
    <x v="2"/>
    <x v="0"/>
    <x v="7"/>
    <b v="1"/>
    <x v="3"/>
    <m/>
    <n v="90"/>
    <n v="100"/>
    <n v="5.2999999999999999E-2"/>
    <s v="unit"/>
    <x v="2"/>
    <x v="2"/>
  </r>
  <r>
    <s v="B207035120"/>
    <s v="#CALC!"/>
    <s v="#CALC!"/>
    <s v="#CALC!"/>
    <s v="#CALC!"/>
    <s v="built-in"/>
    <x v="2"/>
    <x v="0"/>
    <x v="7"/>
    <b v="1"/>
    <x v="3"/>
    <m/>
    <n v="100"/>
    <n v="110"/>
    <n v="5.2999999999999999E-2"/>
    <s v="unit"/>
    <x v="2"/>
    <x v="2"/>
  </r>
  <r>
    <s v="B207035130"/>
    <s v="#CALC!"/>
    <s v="#CALC!"/>
    <s v="#CALC!"/>
    <s v="#CALC!"/>
    <s v="built-in"/>
    <x v="2"/>
    <x v="0"/>
    <x v="7"/>
    <b v="1"/>
    <x v="3"/>
    <m/>
    <n v="110"/>
    <n v="120"/>
    <n v="5.2999999999999999E-2"/>
    <s v="unit"/>
    <x v="2"/>
    <x v="2"/>
  </r>
  <r>
    <s v="B207035135"/>
    <s v="#CALC!"/>
    <s v="#CALC!"/>
    <s v="#CALC!"/>
    <s v="#CALC!"/>
    <s v="built-in"/>
    <x v="2"/>
    <x v="0"/>
    <x v="7"/>
    <b v="1"/>
    <x v="3"/>
    <m/>
    <n v="120"/>
    <n v="130"/>
    <n v="5.2999999999999999E-2"/>
    <s v="unit"/>
    <x v="2"/>
    <x v="2"/>
  </r>
  <r>
    <s v="B207035140"/>
    <s v="#CALC!"/>
    <s v="#CALC!"/>
    <s v="#CALC!"/>
    <s v="#CALC!"/>
    <s v="built-in"/>
    <x v="2"/>
    <x v="0"/>
    <x v="7"/>
    <b v="1"/>
    <x v="3"/>
    <m/>
    <n v="130"/>
    <n v="140"/>
    <n v="5.2999999999999999E-2"/>
    <s v="unit"/>
    <x v="2"/>
    <x v="2"/>
  </r>
  <r>
    <s v="B207035150"/>
    <s v="#CALC!"/>
    <s v="#CALC!"/>
    <s v="#CALC!"/>
    <s v="#CALC!"/>
    <s v="built-in"/>
    <x v="2"/>
    <x v="0"/>
    <x v="7"/>
    <b v="1"/>
    <x v="3"/>
    <m/>
    <n v="140"/>
    <n v="150"/>
    <n v="5.2999999999999999E-2"/>
    <s v="unit"/>
    <x v="2"/>
    <x v="2"/>
  </r>
  <r>
    <s v="B207035160"/>
    <s v="#CALC!"/>
    <s v="#CALC!"/>
    <s v="#CALC!"/>
    <s v="#CALC!"/>
    <s v="built-in"/>
    <x v="2"/>
    <x v="0"/>
    <x v="7"/>
    <b v="1"/>
    <x v="3"/>
    <m/>
    <n v="150"/>
    <n v="160"/>
    <n v="5.2999999999999999E-2"/>
    <s v="unit"/>
    <x v="2"/>
    <x v="2"/>
  </r>
  <r>
    <s v="B207035170"/>
    <s v="#CALC!"/>
    <s v="#CALC!"/>
    <s v="#CALC!"/>
    <s v="#CALC!"/>
    <s v="built-in"/>
    <x v="2"/>
    <x v="0"/>
    <x v="7"/>
    <b v="1"/>
    <x v="3"/>
    <m/>
    <n v="160"/>
    <n v="170"/>
    <n v="5.2999999999999999E-2"/>
    <s v="unit"/>
    <x v="2"/>
    <x v="2"/>
  </r>
  <r>
    <s v="B207035180"/>
    <s v="#CALC!"/>
    <s v="#CALC!"/>
    <s v="#CALC!"/>
    <s v="#CALC!"/>
    <s v="built-in"/>
    <x v="2"/>
    <x v="0"/>
    <x v="7"/>
    <b v="1"/>
    <x v="3"/>
    <m/>
    <n v="170"/>
    <n v="180"/>
    <n v="5.2999999999999999E-2"/>
    <s v="unit"/>
    <x v="2"/>
    <x v="2"/>
  </r>
  <r>
    <s v="B207035190"/>
    <s v="#CALC!"/>
    <s v="#CALC!"/>
    <s v="#CALC!"/>
    <s v="#CALC!"/>
    <s v="built-in"/>
    <x v="2"/>
    <x v="0"/>
    <x v="7"/>
    <b v="1"/>
    <x v="3"/>
    <m/>
    <n v="180"/>
    <n v="190"/>
    <n v="5.2999999999999999E-2"/>
    <s v="unit"/>
    <x v="2"/>
    <x v="2"/>
  </r>
  <r>
    <s v="B207035200"/>
    <s v="#CALC!"/>
    <s v="#CALC!"/>
    <s v="#CALC!"/>
    <s v="#CALC!"/>
    <s v="built-in"/>
    <x v="2"/>
    <x v="0"/>
    <x v="7"/>
    <b v="1"/>
    <x v="3"/>
    <m/>
    <n v="190"/>
    <n v="200"/>
    <n v="5.2999999999999999E-2"/>
    <s v="unit"/>
    <x v="2"/>
    <x v="2"/>
  </r>
  <r>
    <s v="B207035210"/>
    <s v="#CALC!"/>
    <s v="#CALC!"/>
    <s v="#CALC!"/>
    <s v="#CALC!"/>
    <s v="built-in"/>
    <x v="2"/>
    <x v="0"/>
    <x v="7"/>
    <b v="1"/>
    <x v="3"/>
    <m/>
    <n v="200"/>
    <n v="220"/>
    <n v="5.2999999999999999E-2"/>
    <s v="unit"/>
    <x v="2"/>
    <x v="2"/>
  </r>
  <r>
    <s v="B207035220"/>
    <s v="#CALC!"/>
    <s v="#CALC!"/>
    <s v="#CALC!"/>
    <s v="#CALC!"/>
    <s v="built-in"/>
    <x v="2"/>
    <x v="0"/>
    <x v="7"/>
    <b v="1"/>
    <x v="3"/>
    <m/>
    <n v="220"/>
    <n v="240"/>
    <n v="5.2999999999999999E-2"/>
    <s v="unit"/>
    <x v="2"/>
    <x v="2"/>
  </r>
  <r>
    <s v="B207035230"/>
    <s v="#CALC!"/>
    <s v="#CALC!"/>
    <s v="#CALC!"/>
    <s v="#CALC!"/>
    <s v="built-in"/>
    <x v="2"/>
    <x v="0"/>
    <x v="7"/>
    <b v="1"/>
    <x v="3"/>
    <m/>
    <n v="240"/>
    <n v="260"/>
    <n v="5.2999999999999999E-2"/>
    <s v="unit"/>
    <x v="2"/>
    <x v="2"/>
  </r>
  <r>
    <s v="B207035240"/>
    <s v="#CALC!"/>
    <s v="#CALC!"/>
    <s v="#CALC!"/>
    <s v="#CALC!"/>
    <s v="built-in"/>
    <x v="2"/>
    <x v="0"/>
    <x v="7"/>
    <b v="1"/>
    <x v="3"/>
    <m/>
    <n v="260"/>
    <n v="280"/>
    <n v="5.2999999999999999E-2"/>
    <s v="unit"/>
    <x v="2"/>
    <x v="2"/>
  </r>
  <r>
    <s v="B207035250"/>
    <s v="#CALC!"/>
    <s v="#CALC!"/>
    <s v="#CALC!"/>
    <s v="#CALC!"/>
    <s v="built-in"/>
    <x v="2"/>
    <x v="0"/>
    <x v="7"/>
    <b v="1"/>
    <x v="3"/>
    <m/>
    <n v="280"/>
    <n v="300"/>
    <n v="5.2999999999999999E-2"/>
    <s v="unit"/>
    <x v="2"/>
    <x v="2"/>
  </r>
  <r>
    <s v="B207035260"/>
    <s v="#CALC!"/>
    <s v="#CALC!"/>
    <s v="#CALC!"/>
    <s v="#CALC!"/>
    <s v="built-in"/>
    <x v="2"/>
    <x v="0"/>
    <x v="7"/>
    <b v="1"/>
    <x v="3"/>
    <m/>
    <n v="300"/>
    <n v="320"/>
    <n v="5.2999999999999999E-2"/>
    <s v="unit"/>
    <x v="2"/>
    <x v="2"/>
  </r>
  <r>
    <s v="B207035270"/>
    <s v="#CALC!"/>
    <s v="#CALC!"/>
    <s v="#CALC!"/>
    <s v="#CALC!"/>
    <s v="built-in"/>
    <x v="2"/>
    <x v="0"/>
    <x v="7"/>
    <b v="1"/>
    <x v="3"/>
    <m/>
    <n v="320"/>
    <n v="340"/>
    <n v="5.2999999999999999E-2"/>
    <s v="unit"/>
    <x v="2"/>
    <x v="2"/>
  </r>
  <r>
    <s v="B207035280"/>
    <s v="#CALC!"/>
    <s v="#CALC!"/>
    <s v="#CALC!"/>
    <s v="#CALC!"/>
    <s v="built-in"/>
    <x v="2"/>
    <x v="0"/>
    <x v="7"/>
    <b v="1"/>
    <x v="3"/>
    <m/>
    <n v="340"/>
    <n v="360"/>
    <n v="5.2999999999999999E-2"/>
    <s v="unit"/>
    <x v="2"/>
    <x v="2"/>
  </r>
  <r>
    <s v="B207035290"/>
    <s v="#CALC!"/>
    <s v="#CALC!"/>
    <s v="#CALC!"/>
    <s v="#CALC!"/>
    <s v="built-in"/>
    <x v="2"/>
    <x v="0"/>
    <x v="7"/>
    <b v="1"/>
    <x v="3"/>
    <m/>
    <n v="360"/>
    <n v="380"/>
    <n v="5.2999999999999999E-2"/>
    <s v="unit"/>
    <x v="2"/>
    <x v="2"/>
  </r>
  <r>
    <s v="B207035300"/>
    <s v="#CALC!"/>
    <s v="#CALC!"/>
    <s v="#CALC!"/>
    <s v="#CALC!"/>
    <s v="built-in"/>
    <x v="2"/>
    <x v="0"/>
    <x v="7"/>
    <b v="1"/>
    <x v="3"/>
    <m/>
    <n v="380"/>
    <n v="400"/>
    <n v="5.2999999999999999E-2"/>
    <s v="unit"/>
    <x v="2"/>
    <x v="2"/>
  </r>
  <r>
    <s v="B207035310"/>
    <s v="#CALC!"/>
    <s v="#CALC!"/>
    <s v="#CALC!"/>
    <s v="#CALC!"/>
    <s v="built-in"/>
    <x v="2"/>
    <x v="0"/>
    <x v="7"/>
    <b v="1"/>
    <x v="3"/>
    <m/>
    <n v="400"/>
    <n v="425"/>
    <n v="5.2999999999999999E-2"/>
    <s v="unit"/>
    <x v="2"/>
    <x v="2"/>
  </r>
  <r>
    <s v="B207035320"/>
    <s v="#CALC!"/>
    <s v="#CALC!"/>
    <s v="#CALC!"/>
    <s v="#CALC!"/>
    <s v="built-in"/>
    <x v="2"/>
    <x v="0"/>
    <x v="7"/>
    <b v="1"/>
    <x v="3"/>
    <m/>
    <n v="425"/>
    <n v="450"/>
    <n v="5.2999999999999999E-2"/>
    <s v="unit"/>
    <x v="2"/>
    <x v="2"/>
  </r>
  <r>
    <s v="B207035330"/>
    <s v="#CALC!"/>
    <s v="#CALC!"/>
    <s v="#CALC!"/>
    <s v="#CALC!"/>
    <s v="built-in"/>
    <x v="2"/>
    <x v="0"/>
    <x v="7"/>
    <b v="1"/>
    <x v="3"/>
    <m/>
    <n v="450"/>
    <n v="475"/>
    <n v="5.2999999999999999E-2"/>
    <s v="unit"/>
    <x v="2"/>
    <x v="2"/>
  </r>
  <r>
    <s v="B207035340"/>
    <s v="#CALC!"/>
    <s v="#CALC!"/>
    <s v="#CALC!"/>
    <s v="#CALC!"/>
    <s v="built-in"/>
    <x v="2"/>
    <x v="0"/>
    <x v="7"/>
    <b v="1"/>
    <x v="3"/>
    <m/>
    <n v="475"/>
    <n v="500"/>
    <n v="5.2999999999999999E-2"/>
    <s v="unit"/>
    <x v="2"/>
    <x v="2"/>
  </r>
  <r>
    <s v="B207035350"/>
    <s v="#CALC!"/>
    <s v="#CALC!"/>
    <s v="#CALC!"/>
    <s v="#CALC!"/>
    <s v="built-in"/>
    <x v="2"/>
    <x v="0"/>
    <x v="7"/>
    <b v="1"/>
    <x v="3"/>
    <m/>
    <n v="500"/>
    <n v="525"/>
    <n v="5.2999999999999999E-2"/>
    <s v="unit"/>
    <x v="2"/>
    <x v="2"/>
  </r>
  <r>
    <s v="B207035360"/>
    <s v="#CALC!"/>
    <s v="#CALC!"/>
    <s v="#CALC!"/>
    <s v="#CALC!"/>
    <s v="built-in"/>
    <x v="2"/>
    <x v="0"/>
    <x v="7"/>
    <b v="1"/>
    <x v="3"/>
    <m/>
    <n v="525"/>
    <n v="550"/>
    <n v="5.2999999999999999E-2"/>
    <s v="unit"/>
    <x v="2"/>
    <x v="2"/>
  </r>
  <r>
    <s v="B207035370"/>
    <s v="#CALC!"/>
    <s v="#CALC!"/>
    <s v="#CALC!"/>
    <s v="#CALC!"/>
    <s v="built-in"/>
    <x v="2"/>
    <x v="0"/>
    <x v="7"/>
    <b v="1"/>
    <x v="3"/>
    <m/>
    <n v="550"/>
    <n v="575"/>
    <n v="5.2999999999999999E-2"/>
    <s v="unit"/>
    <x v="2"/>
    <x v="2"/>
  </r>
  <r>
    <s v="B207035380"/>
    <s v="#CALC!"/>
    <s v="#CALC!"/>
    <s v="#CALC!"/>
    <s v="#CALC!"/>
    <s v="built-in"/>
    <x v="2"/>
    <x v="0"/>
    <x v="7"/>
    <b v="1"/>
    <x v="3"/>
    <m/>
    <n v="575"/>
    <n v="600"/>
    <n v="5.2999999999999999E-2"/>
    <s v="unit"/>
    <x v="2"/>
    <x v="0"/>
  </r>
  <r>
    <s v="B207035390"/>
    <s v="#CALC!"/>
    <s v="#CALC!"/>
    <s v="#CALC!"/>
    <s v="#CALC!"/>
    <s v="built-in"/>
    <x v="2"/>
    <x v="0"/>
    <x v="7"/>
    <b v="1"/>
    <x v="3"/>
    <m/>
    <n v="600"/>
    <n v="625"/>
    <n v="5.2999999999999999E-2"/>
    <s v="unit"/>
    <x v="2"/>
    <x v="0"/>
  </r>
  <r>
    <s v="B207035400"/>
    <s v="#CALC!"/>
    <s v="#CALC!"/>
    <s v="#CALC!"/>
    <s v="#CALC!"/>
    <s v="built-in"/>
    <x v="2"/>
    <x v="0"/>
    <x v="7"/>
    <b v="1"/>
    <x v="3"/>
    <m/>
    <n v="625"/>
    <n v="650"/>
    <n v="5.2999999999999999E-2"/>
    <s v="unit"/>
    <x v="2"/>
    <x v="2"/>
  </r>
  <r>
    <s v="B207035410"/>
    <s v="#CALC!"/>
    <s v="#CALC!"/>
    <s v="#CALC!"/>
    <s v="#CALC!"/>
    <s v="built-in"/>
    <x v="2"/>
    <x v="0"/>
    <x v="7"/>
    <b v="1"/>
    <x v="3"/>
    <m/>
    <n v="650"/>
    <n v="675"/>
    <n v="5.2999999999999999E-2"/>
    <s v="unit"/>
    <x v="2"/>
    <x v="2"/>
  </r>
  <r>
    <s v="B207035420"/>
    <s v="#CALC!"/>
    <s v="#CALC!"/>
    <s v="#CALC!"/>
    <s v="#CALC!"/>
    <s v="built-in"/>
    <x v="2"/>
    <x v="0"/>
    <x v="7"/>
    <b v="1"/>
    <x v="3"/>
    <m/>
    <n v="675"/>
    <n v="700"/>
    <n v="5.2999999999999999E-2"/>
    <s v="unit"/>
    <x v="2"/>
    <x v="2"/>
  </r>
  <r>
    <s v="B207035430"/>
    <s v="#CALC!"/>
    <s v="#CALC!"/>
    <s v="#CALC!"/>
    <s v="#CALC!"/>
    <s v="built-in"/>
    <x v="2"/>
    <x v="0"/>
    <x v="7"/>
    <b v="1"/>
    <x v="3"/>
    <m/>
    <n v="700"/>
    <n v="725"/>
    <n v="5.2999999999999999E-2"/>
    <s v="unit"/>
    <x v="2"/>
    <x v="2"/>
  </r>
  <r>
    <s v="B207035440"/>
    <s v="#CALC!"/>
    <s v="#CALC!"/>
    <s v="#CALC!"/>
    <s v="#CALC!"/>
    <s v="built-in"/>
    <x v="2"/>
    <x v="0"/>
    <x v="7"/>
    <b v="1"/>
    <x v="3"/>
    <m/>
    <n v="725"/>
    <n v="750"/>
    <n v="5.2999999999999999E-2"/>
    <s v="unit"/>
    <x v="2"/>
    <x v="2"/>
  </r>
  <r>
    <s v="B207035450"/>
    <s v="#CALC!"/>
    <s v="#CALC!"/>
    <s v="#CALC!"/>
    <s v="#CALC!"/>
    <s v="built-in"/>
    <x v="2"/>
    <x v="0"/>
    <x v="7"/>
    <b v="1"/>
    <x v="3"/>
    <m/>
    <n v="750"/>
    <n v="775"/>
    <n v="5.2999999999999999E-2"/>
    <s v="unit"/>
    <x v="2"/>
    <x v="2"/>
  </r>
  <r>
    <s v="B207035460"/>
    <s v="#CALC!"/>
    <s v="#CALC!"/>
    <s v="#CALC!"/>
    <s v="#CALC!"/>
    <s v="built-in"/>
    <x v="2"/>
    <x v="0"/>
    <x v="7"/>
    <b v="1"/>
    <x v="3"/>
    <m/>
    <n v="775"/>
    <n v="800"/>
    <n v="5.2999999999999999E-2"/>
    <s v="unit"/>
    <x v="2"/>
    <x v="2"/>
  </r>
  <r>
    <s v="B207035470"/>
    <s v="#CALC!"/>
    <s v="#CALC!"/>
    <s v="#CALC!"/>
    <s v="#CALC!"/>
    <s v="built-in"/>
    <x v="2"/>
    <x v="0"/>
    <x v="7"/>
    <b v="1"/>
    <x v="3"/>
    <m/>
    <n v="800"/>
    <n v="825"/>
    <n v="5.2999999999999999E-2"/>
    <s v="unit"/>
    <x v="2"/>
    <x v="3"/>
  </r>
  <r>
    <s v="B207035480"/>
    <s v="#CALC!"/>
    <s v="#CALC!"/>
    <s v="#CALC!"/>
    <s v="#CALC!"/>
    <s v="built-in"/>
    <x v="2"/>
    <x v="0"/>
    <x v="7"/>
    <b v="1"/>
    <x v="3"/>
    <m/>
    <n v="825"/>
    <n v="850"/>
    <n v="5.2999999999999999E-2"/>
    <s v="unit"/>
    <x v="2"/>
    <x v="2"/>
  </r>
  <r>
    <s v="B207035490"/>
    <s v="#CALC!"/>
    <s v="#CALC!"/>
    <s v="#CALC!"/>
    <s v="#CALC!"/>
    <s v="built-in"/>
    <x v="2"/>
    <x v="0"/>
    <x v="7"/>
    <b v="1"/>
    <x v="3"/>
    <m/>
    <n v="850"/>
    <n v="875"/>
    <n v="5.2999999999999999E-2"/>
    <s v="unit"/>
    <x v="2"/>
    <x v="0"/>
  </r>
  <r>
    <s v="B207035500"/>
    <s v="#CALC!"/>
    <s v="#CALC!"/>
    <s v="#CALC!"/>
    <s v="#CALC!"/>
    <s v="built-in"/>
    <x v="2"/>
    <x v="0"/>
    <x v="7"/>
    <b v="1"/>
    <x v="3"/>
    <m/>
    <n v="875"/>
    <n v="900"/>
    <n v="5.2999999999999999E-2"/>
    <s v="unit"/>
    <x v="2"/>
    <x v="2"/>
  </r>
  <r>
    <s v="B207035510"/>
    <s v="#CALC!"/>
    <s v="#CALC!"/>
    <s v="#CALC!"/>
    <s v="#CALC!"/>
    <s v="built-in"/>
    <x v="2"/>
    <x v="0"/>
    <x v="7"/>
    <b v="1"/>
    <x v="3"/>
    <m/>
    <n v="900"/>
    <n v="925"/>
    <n v="5.2999999999999999E-2"/>
    <s v="unit"/>
    <x v="2"/>
    <x v="3"/>
  </r>
  <r>
    <s v="B207035520"/>
    <s v="#CALC!"/>
    <s v="#CALC!"/>
    <s v="#CALC!"/>
    <s v="#CALC!"/>
    <s v="built-in"/>
    <x v="2"/>
    <x v="0"/>
    <x v="7"/>
    <b v="1"/>
    <x v="3"/>
    <m/>
    <n v="925"/>
    <n v="950"/>
    <n v="5.2999999999999999E-2"/>
    <s v="unit"/>
    <x v="2"/>
    <x v="3"/>
  </r>
  <r>
    <s v="B207035530"/>
    <s v="#CALC!"/>
    <s v="#CALC!"/>
    <s v="#CALC!"/>
    <s v="#CALC!"/>
    <s v="built-in"/>
    <x v="2"/>
    <x v="0"/>
    <x v="7"/>
    <b v="1"/>
    <x v="3"/>
    <m/>
    <n v="950"/>
    <n v="975"/>
    <n v="5.2999999999999999E-2"/>
    <s v="unit"/>
    <x v="2"/>
    <x v="3"/>
  </r>
  <r>
    <s v="B207035540"/>
    <s v="#CALC!"/>
    <s v="#CALC!"/>
    <s v="#CALC!"/>
    <s v="#CALC!"/>
    <s v="built-in"/>
    <x v="2"/>
    <x v="0"/>
    <x v="7"/>
    <b v="1"/>
    <x v="3"/>
    <m/>
    <n v="975"/>
    <n v="1000"/>
    <n v="5.2999999999999999E-2"/>
    <s v="unit"/>
    <x v="2"/>
    <x v="2"/>
  </r>
  <r>
    <s v="B207035550"/>
    <s v="#CALC!"/>
    <s v="#CALC!"/>
    <s v="#CALC!"/>
    <s v="#CALC!"/>
    <s v="built-in"/>
    <x v="2"/>
    <x v="0"/>
    <x v="7"/>
    <b v="1"/>
    <x v="3"/>
    <m/>
    <n v="1000"/>
    <n v="1025"/>
    <n v="5.2999999999999999E-2"/>
    <s v="unit"/>
    <x v="2"/>
    <x v="2"/>
  </r>
  <r>
    <s v="B207035560"/>
    <s v="#CALC!"/>
    <s v="#CALC!"/>
    <s v="#CALC!"/>
    <s v="#CALC!"/>
    <s v="built-in"/>
    <x v="2"/>
    <x v="0"/>
    <x v="7"/>
    <b v="1"/>
    <x v="3"/>
    <m/>
    <n v="1025"/>
    <n v="1100"/>
    <n v="5.2999999999999999E-2"/>
    <s v="unit"/>
    <x v="2"/>
    <x v="2"/>
  </r>
  <r>
    <s v="B207035570"/>
    <s v="#CALC!"/>
    <s v="#CALC!"/>
    <s v="#CALC!"/>
    <s v="#CALC!"/>
    <s v="built-in"/>
    <x v="2"/>
    <x v="0"/>
    <x v="7"/>
    <b v="1"/>
    <x v="3"/>
    <m/>
    <n v="1100"/>
    <n v="1200"/>
    <n v="5.2999999999999999E-2"/>
    <s v="unit"/>
    <x v="2"/>
    <x v="2"/>
  </r>
  <r>
    <s v="B207035580"/>
    <s v="#CALC!"/>
    <s v="#CALC!"/>
    <s v="#CALC!"/>
    <s v="#CALC!"/>
    <s v="built-in"/>
    <x v="2"/>
    <x v="0"/>
    <x v="7"/>
    <b v="1"/>
    <x v="3"/>
    <m/>
    <n v="1200"/>
    <n v="1300"/>
    <n v="5.2999999999999999E-2"/>
    <s v="unit"/>
    <x v="2"/>
    <x v="2"/>
  </r>
  <r>
    <s v="B207035590"/>
    <s v="#CALC!"/>
    <s v="#CALC!"/>
    <s v="#CALC!"/>
    <s v="#CALC!"/>
    <s v="built-in"/>
    <x v="2"/>
    <x v="0"/>
    <x v="7"/>
    <b v="1"/>
    <x v="3"/>
    <m/>
    <n v="1300"/>
    <n v="1400"/>
    <n v="5.2999999999999999E-2"/>
    <s v="unit"/>
    <x v="2"/>
    <x v="2"/>
  </r>
  <r>
    <s v="B207035600"/>
    <s v="#CALC!"/>
    <s v="#CALC!"/>
    <s v="#CALC!"/>
    <s v="#CALC!"/>
    <s v="built-in"/>
    <x v="2"/>
    <x v="0"/>
    <x v="7"/>
    <b v="1"/>
    <x v="3"/>
    <m/>
    <n v="1400"/>
    <n v="1500"/>
    <n v="5.2999999999999999E-2"/>
    <s v="unit"/>
    <x v="2"/>
    <x v="3"/>
  </r>
  <r>
    <s v="B207035610"/>
    <s v="#CALC!"/>
    <s v="#CALC!"/>
    <s v="#CALC!"/>
    <s v="#CALC!"/>
    <s v="built-in"/>
    <x v="2"/>
    <x v="0"/>
    <x v="7"/>
    <b v="1"/>
    <x v="3"/>
    <m/>
    <n v="1500"/>
    <n v="1600"/>
    <n v="5.2999999999999999E-2"/>
    <s v="unit"/>
    <x v="2"/>
    <x v="2"/>
  </r>
  <r>
    <s v="B207035620"/>
    <s v="#CALC!"/>
    <s v="#CALC!"/>
    <s v="#CALC!"/>
    <s v="#CALC!"/>
    <s v="built-in"/>
    <x v="2"/>
    <x v="0"/>
    <x v="7"/>
    <b v="1"/>
    <x v="3"/>
    <m/>
    <n v="1600"/>
    <n v="1700"/>
    <n v="5.2999999999999999E-2"/>
    <s v="unit"/>
    <x v="2"/>
    <x v="3"/>
  </r>
  <r>
    <s v="B207035630"/>
    <s v="#CALC!"/>
    <s v="#CALC!"/>
    <s v="#CALC!"/>
    <s v="#CALC!"/>
    <s v="built-in"/>
    <x v="2"/>
    <x v="0"/>
    <x v="7"/>
    <b v="1"/>
    <x v="3"/>
    <m/>
    <n v="1700"/>
    <n v="1800"/>
    <n v="5.2999999999999999E-2"/>
    <s v="unit"/>
    <x v="2"/>
    <x v="3"/>
  </r>
  <r>
    <s v="B207035640"/>
    <s v="#CALC!"/>
    <s v="#CALC!"/>
    <s v="#CALC!"/>
    <s v="#CALC!"/>
    <s v="built-in"/>
    <x v="2"/>
    <x v="0"/>
    <x v="7"/>
    <b v="1"/>
    <x v="3"/>
    <m/>
    <n v="1800"/>
    <n v="1900"/>
    <n v="5.2999999999999999E-2"/>
    <s v="unit"/>
    <x v="2"/>
    <x v="2"/>
  </r>
  <r>
    <s v="B207035650"/>
    <s v="#CALC!"/>
    <s v="#CALC!"/>
    <s v="#CALC!"/>
    <s v="#CALC!"/>
    <s v="built-in"/>
    <x v="2"/>
    <x v="0"/>
    <x v="7"/>
    <b v="1"/>
    <x v="3"/>
    <m/>
    <n v="1900"/>
    <n v="2000"/>
    <n v="5.2999999999999999E-2"/>
    <s v="unit"/>
    <x v="2"/>
    <x v="0"/>
  </r>
  <r>
    <s v="B207035700"/>
    <s v="#CALC!"/>
    <s v="#CALC!"/>
    <s v="#CALC!"/>
    <s v="#CALC!"/>
    <s v="built-in"/>
    <x v="2"/>
    <x v="0"/>
    <x v="7"/>
    <b v="1"/>
    <x v="3"/>
    <m/>
    <n v="2000"/>
    <n v="2100"/>
    <n v="5.2999999999999999E-2"/>
    <s v="unit"/>
    <x v="2"/>
    <x v="3"/>
  </r>
  <r>
    <s v="B207035710"/>
    <s v="#CALC!"/>
    <s v="#CALC!"/>
    <s v="#CALC!"/>
    <s v="#CALC!"/>
    <s v="built-in"/>
    <x v="2"/>
    <x v="0"/>
    <x v="7"/>
    <b v="1"/>
    <x v="3"/>
    <m/>
    <n v="2100"/>
    <n v="2200"/>
    <n v="5.2999999999999999E-2"/>
    <s v="unit"/>
    <x v="2"/>
    <x v="0"/>
  </r>
  <r>
    <s v="B207035720"/>
    <s v="#CALC!"/>
    <s v="#CALC!"/>
    <s v="#CALC!"/>
    <s v="#CALC!"/>
    <s v="built-in"/>
    <x v="2"/>
    <x v="0"/>
    <x v="7"/>
    <b v="1"/>
    <x v="3"/>
    <m/>
    <n v="2200"/>
    <n v="2300"/>
    <n v="5.2999999999999999E-2"/>
    <s v="unit"/>
    <x v="2"/>
    <x v="3"/>
  </r>
  <r>
    <s v="B207035730"/>
    <s v="#CALC!"/>
    <s v="#CALC!"/>
    <s v="#CALC!"/>
    <s v="#CALC!"/>
    <s v="built-in"/>
    <x v="2"/>
    <x v="0"/>
    <x v="7"/>
    <b v="1"/>
    <x v="3"/>
    <m/>
    <n v="2300"/>
    <n v="2400"/>
    <n v="5.2999999999999999E-2"/>
    <s v="unit"/>
    <x v="2"/>
    <x v="3"/>
  </r>
  <r>
    <s v="B207035740"/>
    <s v="#CALC!"/>
    <s v="#CALC!"/>
    <s v="#CALC!"/>
    <s v="#CALC!"/>
    <s v="built-in"/>
    <x v="2"/>
    <x v="0"/>
    <x v="7"/>
    <b v="1"/>
    <x v="3"/>
    <m/>
    <n v="2400"/>
    <n v="2500"/>
    <n v="5.2999999999999999E-2"/>
    <s v="unit"/>
    <x v="2"/>
    <x v="3"/>
  </r>
  <r>
    <s v="B207035750"/>
    <s v="#CALC!"/>
    <s v="#CALC!"/>
    <s v="#CALC!"/>
    <s v="#CALC!"/>
    <s v="built-in"/>
    <x v="2"/>
    <x v="0"/>
    <x v="7"/>
    <b v="1"/>
    <x v="3"/>
    <m/>
    <n v="2500"/>
    <n v="2600"/>
    <n v="5.2999999999999999E-2"/>
    <s v="unit"/>
    <x v="2"/>
    <x v="0"/>
  </r>
  <r>
    <s v="B207035760"/>
    <s v="#CALC!"/>
    <s v="#CALC!"/>
    <s v="#CALC!"/>
    <s v="#CALC!"/>
    <s v="built-in"/>
    <x v="2"/>
    <x v="0"/>
    <x v="7"/>
    <b v="1"/>
    <x v="3"/>
    <m/>
    <n v="2600"/>
    <n v="2700"/>
    <n v="5.2999999999999999E-2"/>
    <s v="unit"/>
    <x v="2"/>
    <x v="3"/>
  </r>
  <r>
    <s v="B207035770"/>
    <s v="#CALC!"/>
    <s v="#CALC!"/>
    <s v="#CALC!"/>
    <s v="#CALC!"/>
    <s v="built-in"/>
    <x v="2"/>
    <x v="0"/>
    <x v="7"/>
    <b v="1"/>
    <x v="3"/>
    <m/>
    <n v="2700"/>
    <n v="2800"/>
    <n v="5.2999999999999999E-2"/>
    <s v="unit"/>
    <x v="2"/>
    <x v="2"/>
  </r>
  <r>
    <s v="B207035780"/>
    <s v="#CALC!"/>
    <s v="#CALC!"/>
    <s v="#CALC!"/>
    <s v="#CALC!"/>
    <s v="built-in"/>
    <x v="2"/>
    <x v="0"/>
    <x v="7"/>
    <b v="1"/>
    <x v="3"/>
    <m/>
    <n v="2800"/>
    <n v="2900"/>
    <n v="5.2999999999999999E-2"/>
    <s v="unit"/>
    <x v="2"/>
    <x v="3"/>
  </r>
  <r>
    <s v="B207035790"/>
    <s v="#CALC!"/>
    <s v="#CALC!"/>
    <s v="#CALC!"/>
    <s v="#CALC!"/>
    <s v="built-in"/>
    <x v="2"/>
    <x v="0"/>
    <x v="7"/>
    <b v="1"/>
    <x v="3"/>
    <m/>
    <n v="2900"/>
    <n v="3000"/>
    <n v="5.2999999999999999E-2"/>
    <s v="unit"/>
    <x v="2"/>
    <x v="3"/>
  </r>
  <r>
    <s v="B207035800"/>
    <s v="Other Battery"/>
    <n v="0"/>
    <s v="Nickel-cadmium"/>
    <s v="Possible I/P if between 3 &amp; 5"/>
    <s v="built-in"/>
    <x v="2"/>
    <x v="0"/>
    <x v="7"/>
    <b v="1"/>
    <x v="0"/>
    <m/>
    <n v="3000"/>
    <n v="3100"/>
    <n v="5.2999999999999999E-2"/>
    <s v="unit"/>
    <x v="2"/>
    <x v="3"/>
  </r>
  <r>
    <s v="B207035810"/>
    <s v="Other Battery"/>
    <n v="0"/>
    <s v="Nickel-cadmium"/>
    <s v="Possible I/P if between 3 &amp; 5"/>
    <s v="built-in"/>
    <x v="2"/>
    <x v="0"/>
    <x v="7"/>
    <b v="1"/>
    <x v="0"/>
    <m/>
    <n v="3100"/>
    <n v="3200"/>
    <n v="5.2999999999999999E-2"/>
    <s v="unit"/>
    <x v="2"/>
    <x v="3"/>
  </r>
  <r>
    <s v="B207035820"/>
    <s v="Other Battery"/>
    <n v="0"/>
    <s v="Nickel-cadmium"/>
    <s v="Possible I/P if between 3 &amp; 5"/>
    <s v="built-in"/>
    <x v="2"/>
    <x v="0"/>
    <x v="7"/>
    <b v="1"/>
    <x v="0"/>
    <m/>
    <n v="3200"/>
    <n v="3300"/>
    <n v="5.2999999999999999E-2"/>
    <s v="unit"/>
    <x v="2"/>
    <x v="3"/>
  </r>
  <r>
    <s v="B207035830"/>
    <s v="Other Battery"/>
    <n v="0"/>
    <s v="Nickel-cadmium"/>
    <s v="Possible I/P if between 3 &amp; 5"/>
    <s v="built-in"/>
    <x v="2"/>
    <x v="0"/>
    <x v="7"/>
    <b v="1"/>
    <x v="0"/>
    <m/>
    <n v="3300"/>
    <n v="3400"/>
    <n v="5.2999999999999999E-2"/>
    <s v="unit"/>
    <x v="2"/>
    <x v="3"/>
  </r>
  <r>
    <s v="B207035840"/>
    <s v="Other Battery"/>
    <n v="0"/>
    <s v="Nickel-cadmium"/>
    <s v="Possible I/P if between 3 &amp; 5"/>
    <s v="built-in"/>
    <x v="2"/>
    <x v="0"/>
    <x v="7"/>
    <b v="1"/>
    <x v="0"/>
    <m/>
    <n v="3400"/>
    <n v="3500"/>
    <n v="5.2999999999999999E-2"/>
    <s v="unit"/>
    <x v="2"/>
    <x v="3"/>
  </r>
  <r>
    <s v="B207035850"/>
    <s v="Other Battery"/>
    <n v="0"/>
    <s v="Nickel-cadmium"/>
    <s v="Possible I/P if between 3 &amp; 5"/>
    <s v="built-in"/>
    <x v="2"/>
    <x v="0"/>
    <x v="7"/>
    <b v="1"/>
    <x v="0"/>
    <m/>
    <n v="3500"/>
    <n v="3600"/>
    <n v="5.2999999999999999E-2"/>
    <s v="unit"/>
    <x v="2"/>
    <x v="3"/>
  </r>
  <r>
    <s v="B207035860"/>
    <s v="Other Battery"/>
    <n v="0"/>
    <s v="Nickel-cadmium"/>
    <s v="Possible I/P if between 3 &amp; 5"/>
    <s v="built-in"/>
    <x v="2"/>
    <x v="0"/>
    <x v="7"/>
    <b v="1"/>
    <x v="0"/>
    <m/>
    <n v="3600"/>
    <n v="3700"/>
    <n v="5.2999999999999999E-2"/>
    <s v="unit"/>
    <x v="2"/>
    <x v="3"/>
  </r>
  <r>
    <s v="B207035870"/>
    <s v="Other Battery"/>
    <n v="0"/>
    <s v="Nickel-cadmium"/>
    <s v="Possible I/P if between 3 &amp; 5"/>
    <s v="built-in"/>
    <x v="2"/>
    <x v="0"/>
    <x v="7"/>
    <b v="1"/>
    <x v="0"/>
    <m/>
    <n v="3700"/>
    <n v="3800"/>
    <n v="5.2999999999999999E-2"/>
    <s v="unit"/>
    <x v="2"/>
    <x v="3"/>
  </r>
  <r>
    <s v="B207035880"/>
    <s v="Other Battery"/>
    <n v="0"/>
    <s v="Nickel-cadmium"/>
    <s v="Possible I/P if between 3 &amp; 5"/>
    <s v="built-in"/>
    <x v="2"/>
    <x v="0"/>
    <x v="7"/>
    <b v="1"/>
    <x v="0"/>
    <m/>
    <n v="3800"/>
    <n v="3900"/>
    <n v="5.2999999999999999E-2"/>
    <s v="unit"/>
    <x v="2"/>
    <x v="3"/>
  </r>
  <r>
    <s v="B207035890"/>
    <s v="Other Battery"/>
    <n v="0"/>
    <s v="Nickel-cadmium"/>
    <s v="Possible I/P if between 3 &amp; 5"/>
    <s v="built-in"/>
    <x v="2"/>
    <x v="0"/>
    <x v="7"/>
    <b v="1"/>
    <x v="0"/>
    <m/>
    <n v="3900"/>
    <n v="4000"/>
    <n v="5.2999999999999999E-2"/>
    <s v="unit"/>
    <x v="2"/>
    <x v="3"/>
  </r>
  <r>
    <s v="B207035900"/>
    <s v="Other Battery"/>
    <n v="0"/>
    <s v="Nickel-cadmium"/>
    <s v="Possible I/P if between 3 &amp; 5"/>
    <s v="built-in"/>
    <x v="2"/>
    <x v="0"/>
    <x v="7"/>
    <b v="1"/>
    <x v="0"/>
    <m/>
    <n v="4000"/>
    <n v="4100"/>
    <n v="5.2999999999999999E-2"/>
    <s v="unit"/>
    <x v="2"/>
    <x v="3"/>
  </r>
  <r>
    <s v="B207035910"/>
    <s v="Other Battery"/>
    <n v="0"/>
    <s v="Nickel-cadmium"/>
    <s v="Possible I/P if between 3 &amp; 5"/>
    <s v="built-in"/>
    <x v="2"/>
    <x v="0"/>
    <x v="7"/>
    <b v="1"/>
    <x v="0"/>
    <m/>
    <n v="4100"/>
    <n v="4200"/>
    <n v="5.2999999999999999E-2"/>
    <s v="unit"/>
    <x v="2"/>
    <x v="3"/>
  </r>
  <r>
    <s v="B207035920"/>
    <s v="Other Battery"/>
    <n v="0"/>
    <s v="Nickel-cadmium"/>
    <s v="Possible I/P if between 3 &amp; 5"/>
    <s v="built-in"/>
    <x v="2"/>
    <x v="0"/>
    <x v="7"/>
    <b v="1"/>
    <x v="0"/>
    <m/>
    <n v="4200"/>
    <n v="4300"/>
    <n v="5.2999999999999999E-2"/>
    <s v="unit"/>
    <x v="2"/>
    <x v="3"/>
  </r>
  <r>
    <s v="B207035930"/>
    <s v="Other Battery"/>
    <n v="0"/>
    <s v="Nickel-cadmium"/>
    <s v="Possible I/P if between 3 &amp; 5"/>
    <s v="built-in"/>
    <x v="2"/>
    <x v="0"/>
    <x v="7"/>
    <b v="1"/>
    <x v="0"/>
    <m/>
    <n v="4300"/>
    <n v="4400"/>
    <n v="5.2999999999999999E-2"/>
    <s v="unit"/>
    <x v="2"/>
    <x v="3"/>
  </r>
  <r>
    <s v="B207035940"/>
    <s v="Other Battery"/>
    <n v="0"/>
    <s v="Nickel-cadmium"/>
    <s v="Possible I/P if between 3 &amp; 5"/>
    <s v="built-in"/>
    <x v="2"/>
    <x v="0"/>
    <x v="7"/>
    <b v="1"/>
    <x v="0"/>
    <m/>
    <n v="4400"/>
    <n v="4500"/>
    <n v="5.2999999999999999E-2"/>
    <s v="unit"/>
    <x v="2"/>
    <x v="0"/>
  </r>
  <r>
    <s v="B207035950"/>
    <s v="Other Battery"/>
    <n v="0"/>
    <s v="Nickel-cadmium"/>
    <s v="Possible I/P if between 3 &amp; 5"/>
    <s v="built-in"/>
    <x v="2"/>
    <x v="0"/>
    <x v="7"/>
    <b v="1"/>
    <x v="0"/>
    <m/>
    <n v="4500"/>
    <n v="4600"/>
    <n v="5.2999999999999999E-2"/>
    <s v="unit"/>
    <x v="2"/>
    <x v="3"/>
  </r>
  <r>
    <s v="B207035960"/>
    <s v="Other Battery"/>
    <n v="0"/>
    <s v="Nickel-cadmium"/>
    <s v="Possible I/P if between 3 &amp; 5"/>
    <s v="built-in"/>
    <x v="2"/>
    <x v="0"/>
    <x v="7"/>
    <b v="1"/>
    <x v="0"/>
    <m/>
    <n v="4600"/>
    <n v="4700"/>
    <n v="5.2999999999999999E-2"/>
    <s v="unit"/>
    <x v="2"/>
    <x v="3"/>
  </r>
  <r>
    <s v="B207035970"/>
    <s v="Other Battery"/>
    <n v="0"/>
    <s v="Nickel-cadmium"/>
    <s v="Possible I/P if between 3 &amp; 5"/>
    <s v="built-in"/>
    <x v="2"/>
    <x v="0"/>
    <x v="7"/>
    <b v="1"/>
    <x v="0"/>
    <m/>
    <n v="4700"/>
    <n v="4800"/>
    <n v="5.2999999999999999E-2"/>
    <s v="unit"/>
    <x v="2"/>
    <x v="3"/>
  </r>
  <r>
    <s v="B207035980"/>
    <s v="Other Battery"/>
    <n v="0"/>
    <s v="Nickel-cadmium"/>
    <s v="Possible I/P if between 3 &amp; 5"/>
    <s v="built-in"/>
    <x v="2"/>
    <x v="0"/>
    <x v="7"/>
    <b v="1"/>
    <x v="0"/>
    <m/>
    <n v="4800"/>
    <n v="4900"/>
    <n v="5.2999999999999999E-2"/>
    <s v="unit"/>
    <x v="2"/>
    <x v="3"/>
  </r>
  <r>
    <s v="B207035990"/>
    <s v="Other Battery"/>
    <n v="0"/>
    <s v="Nickel-cadmium"/>
    <s v="Possible I/P if between 3 &amp; 5"/>
    <s v="built-in"/>
    <x v="2"/>
    <x v="0"/>
    <x v="7"/>
    <b v="1"/>
    <x v="0"/>
    <m/>
    <n v="4900"/>
    <n v="5000"/>
    <n v="5.2999999999999999E-2"/>
    <s v="unit"/>
    <x v="2"/>
    <x v="3"/>
  </r>
  <r>
    <s v="B207036020"/>
    <s v="Other Battery"/>
    <n v="0"/>
    <s v="Nickel-cadmium"/>
    <s v="Possible I/P if between 3 &amp; 5"/>
    <s v="built-in"/>
    <x v="2"/>
    <x v="0"/>
    <x v="7"/>
    <b v="1"/>
    <x v="0"/>
    <m/>
    <n v="5000"/>
    <n v="5100"/>
    <n v="5.2999999999999999E-2"/>
    <s v="unit"/>
    <x v="2"/>
    <x v="3"/>
  </r>
  <r>
    <s v="B207036030"/>
    <s v="Other Battery"/>
    <n v="0"/>
    <s v="Nickel-cadmium"/>
    <s v="Possible I/P if between 3 &amp; 5"/>
    <s v="built-in"/>
    <x v="2"/>
    <x v="0"/>
    <x v="7"/>
    <b v="1"/>
    <x v="0"/>
    <m/>
    <n v="5100"/>
    <n v="5200"/>
    <n v="5.2999999999999999E-2"/>
    <s v="unit"/>
    <x v="2"/>
    <x v="3"/>
  </r>
  <r>
    <s v="B207036040"/>
    <s v="Other Battery"/>
    <n v="0"/>
    <s v="Nickel-cadmium"/>
    <s v="Possible I/P if between 3 &amp; 5"/>
    <s v="built-in"/>
    <x v="2"/>
    <x v="0"/>
    <x v="7"/>
    <b v="1"/>
    <x v="0"/>
    <m/>
    <n v="5200"/>
    <n v="5300"/>
    <n v="5.2999999999999999E-2"/>
    <s v="unit"/>
    <x v="2"/>
    <x v="3"/>
  </r>
  <r>
    <s v="B207036050"/>
    <s v="Other Battery"/>
    <n v="0"/>
    <s v="Nickel-cadmium"/>
    <s v="Possible I/P if between 3 &amp; 5"/>
    <s v="built-in"/>
    <x v="2"/>
    <x v="0"/>
    <x v="7"/>
    <b v="1"/>
    <x v="0"/>
    <m/>
    <n v="5300"/>
    <n v="5400"/>
    <n v="5.2999999999999999E-2"/>
    <s v="unit"/>
    <x v="2"/>
    <x v="0"/>
  </r>
  <r>
    <s v="B207036060"/>
    <s v="Other Battery"/>
    <n v="0"/>
    <s v="Nickel-cadmium"/>
    <s v="Possible I/P if between 3 &amp; 5"/>
    <s v="built-in"/>
    <x v="2"/>
    <x v="0"/>
    <x v="7"/>
    <b v="1"/>
    <x v="0"/>
    <m/>
    <n v="5400"/>
    <n v="5500"/>
    <n v="5.2999999999999999E-2"/>
    <s v="unit"/>
    <x v="2"/>
    <x v="3"/>
  </r>
  <r>
    <s v="B207036070"/>
    <s v="Other Battery"/>
    <n v="0"/>
    <s v="Nickel-cadmium"/>
    <s v="Possible I/P if between 3 &amp; 5"/>
    <s v="built-in"/>
    <x v="2"/>
    <x v="0"/>
    <x v="7"/>
    <b v="1"/>
    <x v="0"/>
    <m/>
    <n v="5500"/>
    <n v="5600"/>
    <n v="5.2999999999999999E-2"/>
    <s v="unit"/>
    <x v="2"/>
    <x v="3"/>
  </r>
  <r>
    <s v="B207036080"/>
    <s v="Other Battery"/>
    <n v="0"/>
    <s v="Nickel-cadmium"/>
    <s v="Possible I/P if between 3 &amp; 5"/>
    <s v="built-in"/>
    <x v="2"/>
    <x v="0"/>
    <x v="7"/>
    <b v="1"/>
    <x v="0"/>
    <m/>
    <n v="5600"/>
    <n v="5700"/>
    <n v="5.2999999999999999E-2"/>
    <s v="unit"/>
    <x v="2"/>
    <x v="3"/>
  </r>
  <r>
    <s v="B207036090"/>
    <s v="Other Battery"/>
    <n v="0"/>
    <s v="Nickel-cadmium"/>
    <s v="Possible I/P if between 3 &amp; 5"/>
    <s v="built-in"/>
    <x v="2"/>
    <x v="0"/>
    <x v="7"/>
    <b v="1"/>
    <x v="0"/>
    <m/>
    <n v="5700"/>
    <n v="5800"/>
    <n v="5.2999999999999999E-2"/>
    <s v="unit"/>
    <x v="2"/>
    <x v="3"/>
  </r>
  <r>
    <s v="B207036100"/>
    <s v="Other Battery"/>
    <n v="0"/>
    <s v="Nickel-cadmium"/>
    <s v="Possible I/P if between 3 &amp; 5"/>
    <s v="built-in"/>
    <x v="2"/>
    <x v="0"/>
    <x v="7"/>
    <b v="1"/>
    <x v="0"/>
    <m/>
    <n v="5800"/>
    <n v="5900"/>
    <n v="5.2999999999999999E-2"/>
    <s v="unit"/>
    <x v="2"/>
    <x v="3"/>
  </r>
  <r>
    <s v="B207036110"/>
    <s v="Other Battery"/>
    <n v="0"/>
    <s v="Nickel-cadmium"/>
    <s v="Possible I/P if between 3 &amp; 5"/>
    <s v="built-in"/>
    <x v="2"/>
    <x v="0"/>
    <x v="7"/>
    <b v="1"/>
    <x v="0"/>
    <m/>
    <n v="5900"/>
    <n v="6000"/>
    <n v="5.2999999999999999E-2"/>
    <s v="unit"/>
    <x v="2"/>
    <x v="3"/>
  </r>
  <r>
    <s v="B207036120"/>
    <s v="Other Battery"/>
    <n v="0"/>
    <s v="Nickel-cadmium"/>
    <s v="Possible I/P if between 3 &amp; 5"/>
    <s v="built-in"/>
    <x v="2"/>
    <x v="0"/>
    <x v="7"/>
    <b v="1"/>
    <x v="0"/>
    <m/>
    <n v="6000"/>
    <n v="6100"/>
    <n v="5.2999999999999999E-2"/>
    <s v="unit"/>
    <x v="2"/>
    <x v="3"/>
  </r>
  <r>
    <s v="B207036130"/>
    <s v="Other Battery"/>
    <n v="0"/>
    <s v="Nickel-cadmium"/>
    <s v="Possible I/P if between 3 &amp; 5"/>
    <s v="built-in"/>
    <x v="2"/>
    <x v="0"/>
    <x v="7"/>
    <b v="1"/>
    <x v="0"/>
    <m/>
    <n v="6100"/>
    <n v="6200"/>
    <n v="5.2999999999999999E-2"/>
    <s v="unit"/>
    <x v="2"/>
    <x v="3"/>
  </r>
  <r>
    <s v="B207036140"/>
    <s v="Other Battery"/>
    <n v="0"/>
    <s v="Nickel-cadmium"/>
    <s v="Possible I/P if between 3 &amp; 5"/>
    <s v="built-in"/>
    <x v="2"/>
    <x v="0"/>
    <x v="7"/>
    <b v="1"/>
    <x v="0"/>
    <m/>
    <n v="6200"/>
    <n v="6300"/>
    <n v="5.2999999999999999E-2"/>
    <s v="unit"/>
    <x v="2"/>
    <x v="3"/>
  </r>
  <r>
    <s v="B207036150"/>
    <s v="Other Battery"/>
    <n v="0"/>
    <s v="Nickel-cadmium"/>
    <s v="Possible I/P if between 3 &amp; 5"/>
    <s v="built-in"/>
    <x v="2"/>
    <x v="0"/>
    <x v="7"/>
    <b v="1"/>
    <x v="0"/>
    <m/>
    <n v="6300"/>
    <n v="6400"/>
    <n v="5.2999999999999999E-2"/>
    <s v="unit"/>
    <x v="2"/>
    <x v="3"/>
  </r>
  <r>
    <s v="B207036160"/>
    <s v="Other Battery"/>
    <n v="0"/>
    <s v="Nickel-cadmium"/>
    <s v="Possible I/P if between 3 &amp; 5"/>
    <s v="built-in"/>
    <x v="2"/>
    <x v="0"/>
    <x v="7"/>
    <b v="1"/>
    <x v="0"/>
    <m/>
    <n v="6400"/>
    <n v="6500"/>
    <n v="5.2999999999999999E-2"/>
    <s v="unit"/>
    <x v="2"/>
    <x v="3"/>
  </r>
  <r>
    <s v="B207036170"/>
    <s v="Other Battery"/>
    <n v="0"/>
    <s v="Nickel-cadmium"/>
    <s v="Possible I/P if between 3 &amp; 5"/>
    <s v="built-in"/>
    <x v="2"/>
    <x v="0"/>
    <x v="7"/>
    <b v="1"/>
    <x v="0"/>
    <m/>
    <n v="6500"/>
    <n v="6600"/>
    <n v="5.2999999999999999E-2"/>
    <s v="unit"/>
    <x v="2"/>
    <x v="3"/>
  </r>
  <r>
    <s v="B207036180"/>
    <s v="Other Battery"/>
    <n v="0"/>
    <s v="Nickel-cadmium"/>
    <s v="Possible I/P if between 3 &amp; 5"/>
    <s v="built-in"/>
    <x v="2"/>
    <x v="0"/>
    <x v="7"/>
    <b v="1"/>
    <x v="0"/>
    <m/>
    <n v="6600"/>
    <n v="6700"/>
    <n v="5.2999999999999999E-2"/>
    <s v="unit"/>
    <x v="2"/>
    <x v="3"/>
  </r>
  <r>
    <s v="B207036190"/>
    <s v="Other Battery"/>
    <n v="0"/>
    <s v="Nickel-cadmium"/>
    <s v="Possible I/P if between 3 &amp; 5"/>
    <s v="built-in"/>
    <x v="2"/>
    <x v="0"/>
    <x v="7"/>
    <b v="1"/>
    <x v="0"/>
    <m/>
    <n v="6700"/>
    <n v="6800"/>
    <n v="5.2999999999999999E-2"/>
    <s v="unit"/>
    <x v="2"/>
    <x v="3"/>
  </r>
  <r>
    <s v="B207036200"/>
    <s v="Other Battery"/>
    <n v="0"/>
    <s v="Nickel-cadmium"/>
    <s v="Possible I/P if between 3 &amp; 5"/>
    <s v="built-in"/>
    <x v="2"/>
    <x v="0"/>
    <x v="7"/>
    <b v="1"/>
    <x v="0"/>
    <m/>
    <n v="6800"/>
    <n v="6900"/>
    <n v="5.2999999999999999E-2"/>
    <s v="unit"/>
    <x v="2"/>
    <x v="3"/>
  </r>
  <r>
    <s v="B207036210"/>
    <s v="Other Battery"/>
    <n v="0"/>
    <s v="Nickel-cadmium"/>
    <s v="Possible I/P if between 3 &amp; 5"/>
    <s v="built-in"/>
    <x v="2"/>
    <x v="0"/>
    <x v="7"/>
    <b v="1"/>
    <x v="0"/>
    <m/>
    <n v="6900"/>
    <n v="7000"/>
    <n v="5.2999999999999999E-2"/>
    <s v="unit"/>
    <x v="2"/>
    <x v="3"/>
  </r>
  <r>
    <s v="B207036220"/>
    <s v="Other Battery"/>
    <n v="0"/>
    <s v="Nickel-cadmium"/>
    <s v="Possible I/P if between 3 &amp; 5"/>
    <s v="built-in"/>
    <x v="2"/>
    <x v="0"/>
    <x v="7"/>
    <b v="1"/>
    <x v="0"/>
    <m/>
    <n v="7000"/>
    <n v="7100"/>
    <n v="5.2999999999999999E-2"/>
    <s v="unit"/>
    <x v="2"/>
    <x v="3"/>
  </r>
  <r>
    <s v="B207036230"/>
    <s v="Other Battery"/>
    <n v="0"/>
    <s v="Nickel-cadmium"/>
    <s v="Possible I/P if between 3 &amp; 5"/>
    <s v="built-in"/>
    <x v="2"/>
    <x v="0"/>
    <x v="7"/>
    <b v="1"/>
    <x v="0"/>
    <m/>
    <n v="7100"/>
    <n v="7200"/>
    <n v="5.2999999999999999E-2"/>
    <s v="unit"/>
    <x v="2"/>
    <x v="3"/>
  </r>
  <r>
    <s v="B207036240"/>
    <s v="Other Battery"/>
    <n v="0"/>
    <s v="Nickel-cadmium"/>
    <s v="Possible I/P if between 3 &amp; 5"/>
    <s v="built-in"/>
    <x v="2"/>
    <x v="0"/>
    <x v="7"/>
    <b v="1"/>
    <x v="0"/>
    <m/>
    <n v="7200"/>
    <n v="7300"/>
    <n v="5.2999999999999999E-2"/>
    <s v="unit"/>
    <x v="2"/>
    <x v="3"/>
  </r>
  <r>
    <s v="B207036250"/>
    <s v="Other Battery"/>
    <n v="0"/>
    <s v="Nickel-cadmium"/>
    <s v="Possible I/P if between 3 &amp; 5"/>
    <s v="built-in"/>
    <x v="2"/>
    <x v="0"/>
    <x v="7"/>
    <b v="1"/>
    <x v="0"/>
    <m/>
    <n v="7300"/>
    <n v="7400"/>
    <n v="5.2999999999999999E-2"/>
    <s v="unit"/>
    <x v="2"/>
    <x v="3"/>
  </r>
  <r>
    <s v="B207036260"/>
    <s v="Other Battery"/>
    <n v="0"/>
    <s v="Nickel-cadmium"/>
    <s v="Possible I/P if between 3 &amp; 5"/>
    <s v="built-in"/>
    <x v="2"/>
    <x v="0"/>
    <x v="7"/>
    <b v="1"/>
    <x v="0"/>
    <m/>
    <n v="7400"/>
    <n v="7500"/>
    <n v="5.2999999999999999E-2"/>
    <s v="unit"/>
    <x v="2"/>
    <x v="3"/>
  </r>
  <r>
    <s v="B207036270"/>
    <s v="Other Battery"/>
    <n v="0"/>
    <s v="Nickel-cadmium"/>
    <s v="Possible I/P if between 3 &amp; 5"/>
    <s v="built-in"/>
    <x v="2"/>
    <x v="0"/>
    <x v="7"/>
    <b v="1"/>
    <x v="0"/>
    <m/>
    <n v="7500"/>
    <n v="7600"/>
    <n v="5.2999999999999999E-2"/>
    <s v="unit"/>
    <x v="2"/>
    <x v="3"/>
  </r>
  <r>
    <s v="B207036280"/>
    <s v="Other Battery"/>
    <n v="0"/>
    <s v="Nickel-cadmium"/>
    <s v="Possible I/P if between 3 &amp; 5"/>
    <s v="built-in"/>
    <x v="2"/>
    <x v="0"/>
    <x v="7"/>
    <b v="1"/>
    <x v="0"/>
    <m/>
    <n v="7600"/>
    <n v="7700"/>
    <n v="5.2999999999999999E-2"/>
    <s v="unit"/>
    <x v="2"/>
    <x v="3"/>
  </r>
  <r>
    <s v="B207036290"/>
    <s v="Other Battery"/>
    <n v="0"/>
    <s v="Nickel-cadmium"/>
    <s v="Possible I/P if between 3 &amp; 5"/>
    <s v="built-in"/>
    <x v="2"/>
    <x v="0"/>
    <x v="7"/>
    <b v="1"/>
    <x v="0"/>
    <m/>
    <n v="7700"/>
    <n v="7800"/>
    <n v="5.2999999999999999E-2"/>
    <s v="unit"/>
    <x v="2"/>
    <x v="3"/>
  </r>
  <r>
    <s v="B207036300"/>
    <s v="Other Battery"/>
    <n v="0"/>
    <s v="Nickel-cadmium"/>
    <s v="Possible I/P if between 3 &amp; 5"/>
    <s v="built-in"/>
    <x v="2"/>
    <x v="0"/>
    <x v="7"/>
    <b v="1"/>
    <x v="0"/>
    <m/>
    <n v="7800"/>
    <n v="7900"/>
    <n v="5.2999999999999999E-2"/>
    <s v="unit"/>
    <x v="2"/>
    <x v="3"/>
  </r>
  <r>
    <s v="B207036310"/>
    <s v="Other Battery"/>
    <n v="0"/>
    <s v="Nickel-cadmium"/>
    <s v="Possible I/P if between 3 &amp; 5"/>
    <s v="built-in"/>
    <x v="2"/>
    <x v="0"/>
    <x v="7"/>
    <b v="1"/>
    <x v="0"/>
    <m/>
    <n v="7900"/>
    <n v="8000"/>
    <n v="5.2999999999999999E-2"/>
    <s v="unit"/>
    <x v="2"/>
    <x v="3"/>
  </r>
  <r>
    <s v="B207036320"/>
    <s v="Other Battery"/>
    <n v="0"/>
    <s v="Nickel-cadmium"/>
    <s v="Possible I/P if between 3 &amp; 5"/>
    <s v="built-in"/>
    <x v="2"/>
    <x v="0"/>
    <x v="7"/>
    <b v="1"/>
    <x v="0"/>
    <m/>
    <n v="8000"/>
    <n v="8100"/>
    <n v="5.2999999999999999E-2"/>
    <s v="unit"/>
    <x v="2"/>
    <x v="3"/>
  </r>
  <r>
    <s v="B207036330"/>
    <s v="Other Battery"/>
    <n v="0"/>
    <s v="Nickel-cadmium"/>
    <s v="Possible I/P if between 3 &amp; 5"/>
    <s v="built-in"/>
    <x v="2"/>
    <x v="0"/>
    <x v="7"/>
    <b v="1"/>
    <x v="0"/>
    <m/>
    <n v="8100"/>
    <n v="8200"/>
    <n v="5.2999999999999999E-2"/>
    <s v="unit"/>
    <x v="2"/>
    <x v="3"/>
  </r>
  <r>
    <s v="B207036340"/>
    <s v="Other Battery"/>
    <n v="0"/>
    <s v="Nickel-cadmium"/>
    <s v="Possible I/P if between 3 &amp; 5"/>
    <s v="built-in"/>
    <x v="2"/>
    <x v="0"/>
    <x v="7"/>
    <b v="1"/>
    <x v="0"/>
    <m/>
    <n v="8200"/>
    <n v="8300"/>
    <n v="5.2999999999999999E-2"/>
    <s v="unit"/>
    <x v="2"/>
    <x v="3"/>
  </r>
  <r>
    <s v="B207036350"/>
    <s v="Other Battery"/>
    <n v="0"/>
    <s v="Nickel-cadmium"/>
    <s v="Possible I/P if between 3 &amp; 5"/>
    <s v="built-in"/>
    <x v="2"/>
    <x v="0"/>
    <x v="7"/>
    <b v="1"/>
    <x v="0"/>
    <m/>
    <n v="8300"/>
    <n v="8400"/>
    <n v="5.2999999999999999E-2"/>
    <s v="unit"/>
    <x v="2"/>
    <x v="3"/>
  </r>
  <r>
    <s v="B207036360"/>
    <s v="Other Battery"/>
    <n v="0"/>
    <s v="Nickel-cadmium"/>
    <s v="Possible I/P if between 3 &amp; 5"/>
    <s v="built-in"/>
    <x v="2"/>
    <x v="0"/>
    <x v="7"/>
    <b v="1"/>
    <x v="0"/>
    <m/>
    <n v="8400"/>
    <n v="8500"/>
    <n v="5.2999999999999999E-2"/>
    <s v="unit"/>
    <x v="2"/>
    <x v="3"/>
  </r>
  <r>
    <s v="B207036370"/>
    <s v="Other Battery"/>
    <n v="0"/>
    <s v="Nickel-cadmium"/>
    <s v="Possible I/P if between 3 &amp; 5"/>
    <s v="built-in"/>
    <x v="2"/>
    <x v="0"/>
    <x v="7"/>
    <b v="1"/>
    <x v="0"/>
    <m/>
    <n v="8500"/>
    <n v="8600"/>
    <n v="5.2999999999999999E-2"/>
    <s v="unit"/>
    <x v="2"/>
    <x v="3"/>
  </r>
  <r>
    <s v="B207036380"/>
    <s v="Other Battery"/>
    <n v="0"/>
    <s v="Nickel-cadmium"/>
    <s v="Possible I/P if between 3 &amp; 5"/>
    <s v="built-in"/>
    <x v="2"/>
    <x v="0"/>
    <x v="7"/>
    <b v="1"/>
    <x v="0"/>
    <m/>
    <n v="8600"/>
    <n v="8700"/>
    <n v="5.2999999999999999E-2"/>
    <s v="unit"/>
    <x v="2"/>
    <x v="3"/>
  </r>
  <r>
    <s v="B207036390"/>
    <s v="Other Battery"/>
    <n v="0"/>
    <s v="Nickel-cadmium"/>
    <s v="Possible I/P if between 3 &amp; 5"/>
    <s v="built-in"/>
    <x v="2"/>
    <x v="0"/>
    <x v="7"/>
    <b v="1"/>
    <x v="0"/>
    <m/>
    <n v="8700"/>
    <n v="8800"/>
    <n v="5.2999999999999999E-2"/>
    <s v="unit"/>
    <x v="2"/>
    <x v="3"/>
  </r>
  <r>
    <s v="B207036400"/>
    <s v="Other Battery"/>
    <n v="0"/>
    <s v="Nickel-cadmium"/>
    <s v="Possible I/P if between 3 &amp; 5"/>
    <s v="built-in"/>
    <x v="2"/>
    <x v="0"/>
    <x v="7"/>
    <b v="1"/>
    <x v="0"/>
    <m/>
    <n v="8800"/>
    <n v="8900"/>
    <n v="5.2999999999999999E-2"/>
    <s v="unit"/>
    <x v="2"/>
    <x v="3"/>
  </r>
  <r>
    <s v="B207036410"/>
    <s v="Other Battery"/>
    <n v="0"/>
    <s v="Nickel-cadmium"/>
    <s v="Possible I/P if between 3 &amp; 5"/>
    <s v="built-in"/>
    <x v="2"/>
    <x v="0"/>
    <x v="7"/>
    <b v="1"/>
    <x v="0"/>
    <m/>
    <n v="8900"/>
    <n v="9000"/>
    <n v="5.2999999999999999E-2"/>
    <s v="unit"/>
    <x v="2"/>
    <x v="3"/>
  </r>
  <r>
    <s v="B207036420"/>
    <s v="Other Battery"/>
    <n v="0"/>
    <s v="Nickel-cadmium"/>
    <s v="Possible I/P if between 3 &amp; 5"/>
    <s v="built-in"/>
    <x v="2"/>
    <x v="0"/>
    <x v="7"/>
    <b v="1"/>
    <x v="0"/>
    <m/>
    <n v="9000"/>
    <n v="9100"/>
    <n v="5.2999999999999999E-2"/>
    <s v="unit"/>
    <x v="2"/>
    <x v="3"/>
  </r>
  <r>
    <s v="B207036430"/>
    <s v="Other Battery"/>
    <n v="0"/>
    <s v="Nickel-cadmium"/>
    <s v="Possible I/P if between 3 &amp; 5"/>
    <s v="built-in"/>
    <x v="2"/>
    <x v="0"/>
    <x v="7"/>
    <b v="1"/>
    <x v="0"/>
    <m/>
    <n v="9100"/>
    <n v="9200"/>
    <n v="5.2999999999999999E-2"/>
    <s v="unit"/>
    <x v="2"/>
    <x v="3"/>
  </r>
  <r>
    <s v="B207036440"/>
    <s v="Other Battery"/>
    <n v="0"/>
    <s v="Nickel-cadmium"/>
    <s v="Possible I/P if between 3 &amp; 5"/>
    <s v="built-in"/>
    <x v="2"/>
    <x v="0"/>
    <x v="7"/>
    <b v="1"/>
    <x v="0"/>
    <m/>
    <n v="9200"/>
    <n v="9300"/>
    <n v="5.2999999999999999E-2"/>
    <s v="unit"/>
    <x v="2"/>
    <x v="3"/>
  </r>
  <r>
    <s v="B207036450"/>
    <s v="Other Battery"/>
    <n v="0"/>
    <s v="Nickel-cadmium"/>
    <s v="Possible I/P if between 3 &amp; 5"/>
    <s v="built-in"/>
    <x v="2"/>
    <x v="0"/>
    <x v="7"/>
    <b v="1"/>
    <x v="0"/>
    <m/>
    <n v="9300"/>
    <n v="9400"/>
    <n v="5.2999999999999999E-2"/>
    <s v="unit"/>
    <x v="2"/>
    <x v="3"/>
  </r>
  <r>
    <s v="B207036460"/>
    <s v="Other Battery"/>
    <n v="0"/>
    <s v="Nickel-cadmium"/>
    <s v="Possible I/P if between 3 &amp; 5"/>
    <s v="built-in"/>
    <x v="2"/>
    <x v="0"/>
    <x v="7"/>
    <b v="1"/>
    <x v="0"/>
    <m/>
    <n v="9400"/>
    <n v="9500"/>
    <n v="5.2999999999999999E-2"/>
    <s v="unit"/>
    <x v="2"/>
    <x v="3"/>
  </r>
  <r>
    <s v="B207036470"/>
    <s v="Other Battery"/>
    <n v="0"/>
    <s v="Nickel-cadmium"/>
    <s v="Possible I/P if between 3 &amp; 5"/>
    <s v="built-in"/>
    <x v="2"/>
    <x v="0"/>
    <x v="7"/>
    <b v="1"/>
    <x v="0"/>
    <m/>
    <n v="9500"/>
    <n v="9600"/>
    <n v="5.2999999999999999E-2"/>
    <s v="unit"/>
    <x v="2"/>
    <x v="3"/>
  </r>
  <r>
    <s v="B207036480"/>
    <s v="Other Battery"/>
    <n v="0"/>
    <s v="Nickel-cadmium"/>
    <s v="Possible I/P if between 3 &amp; 5"/>
    <s v="built-in"/>
    <x v="2"/>
    <x v="0"/>
    <x v="7"/>
    <b v="1"/>
    <x v="0"/>
    <m/>
    <n v="9600"/>
    <n v="9700"/>
    <n v="5.2999999999999999E-2"/>
    <s v="unit"/>
    <x v="2"/>
    <x v="3"/>
  </r>
  <r>
    <s v="B207036490"/>
    <s v="Other Battery"/>
    <n v="0"/>
    <s v="Nickel-cadmium"/>
    <s v="Possible I/P if between 3 &amp; 5"/>
    <s v="built-in"/>
    <x v="2"/>
    <x v="0"/>
    <x v="7"/>
    <b v="1"/>
    <x v="0"/>
    <m/>
    <n v="9700"/>
    <n v="9800"/>
    <n v="5.2999999999999999E-2"/>
    <s v="unit"/>
    <x v="2"/>
    <x v="3"/>
  </r>
  <r>
    <s v="B207036500"/>
    <s v="Other Battery"/>
    <n v="0"/>
    <s v="Nickel-cadmium"/>
    <s v="Possible I/P if between 3 &amp; 5"/>
    <s v="built-in"/>
    <x v="2"/>
    <x v="0"/>
    <x v="7"/>
    <b v="1"/>
    <x v="0"/>
    <m/>
    <n v="9800"/>
    <n v="9900"/>
    <n v="5.2999999999999999E-2"/>
    <s v="unit"/>
    <x v="2"/>
    <x v="3"/>
  </r>
  <r>
    <s v="B207036510"/>
    <s v="Other Battery"/>
    <n v="0"/>
    <s v="Nickel-cadmium"/>
    <s v="Possible I/P if between 3 &amp; 5"/>
    <s v="built-in"/>
    <x v="2"/>
    <x v="0"/>
    <x v="7"/>
    <b v="1"/>
    <x v="0"/>
    <m/>
    <n v="9900"/>
    <n v="10000"/>
    <n v="5.2999999999999999E-2"/>
    <s v="unit"/>
    <x v="2"/>
    <x v="3"/>
  </r>
  <r>
    <s v="B207036560"/>
    <s v="Other Battery"/>
    <n v="0"/>
    <s v="Nickel-cadmium"/>
    <s v="Possible I/P if between 3 &amp; 5"/>
    <s v="built-in"/>
    <x v="2"/>
    <x v="0"/>
    <x v="7"/>
    <b v="1"/>
    <x v="0"/>
    <m/>
    <n v="10000"/>
    <n v="10500"/>
    <n v="5.2999999999999999E-2"/>
    <s v="unit"/>
    <x v="2"/>
    <x v="3"/>
  </r>
  <r>
    <s v="B207036610"/>
    <s v="Other Battery"/>
    <n v="0"/>
    <s v="Nickel-cadmium"/>
    <s v="Possible I/P if between 3 &amp; 5"/>
    <s v="built-in"/>
    <x v="2"/>
    <x v="0"/>
    <x v="7"/>
    <b v="1"/>
    <x v="0"/>
    <m/>
    <n v="10500"/>
    <n v="11000"/>
    <n v="5.2999999999999999E-2"/>
    <s v="unit"/>
    <x v="2"/>
    <x v="3"/>
  </r>
  <r>
    <s v="B207036660"/>
    <s v="Other Battery"/>
    <n v="0"/>
    <s v="Nickel-cadmium"/>
    <s v="Possible I/P if between 3 &amp; 5"/>
    <s v="built-in"/>
    <x v="2"/>
    <x v="0"/>
    <x v="7"/>
    <b v="1"/>
    <x v="0"/>
    <m/>
    <n v="11000"/>
    <n v="11500"/>
    <n v="5.2999999999999999E-2"/>
    <s v="unit"/>
    <x v="2"/>
    <x v="3"/>
  </r>
  <r>
    <s v="B207036710"/>
    <s v="Other Battery"/>
    <n v="0"/>
    <s v="Nickel-cadmium"/>
    <s v="Possible I/P if between 3 &amp; 5"/>
    <s v="built-in"/>
    <x v="2"/>
    <x v="0"/>
    <x v="7"/>
    <b v="1"/>
    <x v="0"/>
    <m/>
    <n v="11500"/>
    <n v="12000"/>
    <n v="5.2999999999999999E-2"/>
    <s v="unit"/>
    <x v="2"/>
    <x v="3"/>
  </r>
  <r>
    <s v="B207036760"/>
    <s v="Other Battery"/>
    <n v="0"/>
    <s v="Nickel-cadmium"/>
    <s v="Possible I/P if between 3 &amp; 5"/>
    <s v="built-in"/>
    <x v="2"/>
    <x v="0"/>
    <x v="7"/>
    <b v="1"/>
    <x v="0"/>
    <m/>
    <n v="12000"/>
    <n v="12500"/>
    <n v="5.2999999999999999E-2"/>
    <s v="unit"/>
    <x v="2"/>
    <x v="3"/>
  </r>
  <r>
    <s v="B207036810"/>
    <s v="Other Battery"/>
    <n v="0"/>
    <s v="Nickel-cadmium"/>
    <s v="Possible I/P if between 3 &amp; 5"/>
    <s v="built-in"/>
    <x v="2"/>
    <x v="0"/>
    <x v="7"/>
    <b v="1"/>
    <x v="0"/>
    <m/>
    <n v="12500"/>
    <n v="13000"/>
    <n v="5.2999999999999999E-2"/>
    <s v="unit"/>
    <x v="2"/>
    <x v="3"/>
  </r>
  <r>
    <s v="B207036860"/>
    <s v="Other Battery"/>
    <n v="0"/>
    <s v="Nickel-cadmium"/>
    <s v="Possible I/P if between 3 &amp; 5"/>
    <s v="built-in"/>
    <x v="2"/>
    <x v="0"/>
    <x v="7"/>
    <b v="1"/>
    <x v="0"/>
    <m/>
    <n v="13000"/>
    <n v="13500"/>
    <n v="5.2999999999999999E-2"/>
    <s v="unit"/>
    <x v="2"/>
    <x v="3"/>
  </r>
  <r>
    <s v="B207036910"/>
    <s v="Other Battery"/>
    <n v="0"/>
    <s v="Nickel-cadmium"/>
    <s v="Possible I/P if between 3 &amp; 5"/>
    <s v="built-in"/>
    <x v="2"/>
    <x v="0"/>
    <x v="7"/>
    <b v="1"/>
    <x v="0"/>
    <m/>
    <n v="13500"/>
    <n v="14000"/>
    <n v="5.2999999999999999E-2"/>
    <s v="unit"/>
    <x v="2"/>
    <x v="3"/>
  </r>
  <r>
    <s v="B207036920"/>
    <s v="Other Battery"/>
    <n v="0"/>
    <s v="Nickel-cadmium"/>
    <s v="Possible I/P if between 3 &amp; 5"/>
    <s v="built-in"/>
    <x v="2"/>
    <x v="0"/>
    <x v="7"/>
    <b v="1"/>
    <x v="0"/>
    <m/>
    <n v="14000"/>
    <n v="14500"/>
    <n v="5.2999999999999999E-2"/>
    <s v="unit"/>
    <x v="2"/>
    <x v="3"/>
  </r>
  <r>
    <s v="B207036960"/>
    <s v="Other Battery"/>
    <n v="0"/>
    <s v="Nickel-cadmium"/>
    <s v="Possible I/P if between 3 &amp; 5"/>
    <s v="built-in"/>
    <x v="2"/>
    <x v="0"/>
    <x v="7"/>
    <b v="1"/>
    <x v="0"/>
    <m/>
    <n v="14500"/>
    <n v="15000"/>
    <n v="5.2999999999999999E-2"/>
    <s v="unit"/>
    <x v="2"/>
    <x v="3"/>
  </r>
  <r>
    <s v="B207037010"/>
    <s v="Other Battery"/>
    <n v="0"/>
    <s v="Nickel-cadmium"/>
    <s v="Possible I/P if between 3 &amp; 5"/>
    <s v="built-in"/>
    <x v="2"/>
    <x v="0"/>
    <x v="7"/>
    <b v="1"/>
    <x v="0"/>
    <m/>
    <n v="15000"/>
    <n v="15500"/>
    <n v="5.2999999999999999E-2"/>
    <s v="unit"/>
    <x v="2"/>
    <x v="0"/>
  </r>
  <r>
    <s v="B207037060"/>
    <s v="Other Battery"/>
    <n v="0"/>
    <s v="Nickel-cadmium"/>
    <s v="Possible I/P if between 3 &amp; 5"/>
    <s v="built-in"/>
    <x v="2"/>
    <x v="0"/>
    <x v="7"/>
    <b v="1"/>
    <x v="0"/>
    <m/>
    <n v="15500"/>
    <n v="16000"/>
    <n v="5.2999999999999999E-2"/>
    <s v="unit"/>
    <x v="2"/>
    <x v="3"/>
  </r>
  <r>
    <s v="B207037110"/>
    <s v="Other Battery"/>
    <n v="0"/>
    <s v="Nickel-cadmium"/>
    <s v="Possible I/P if between 3 &amp; 5"/>
    <s v="built-in"/>
    <x v="2"/>
    <x v="0"/>
    <x v="7"/>
    <b v="1"/>
    <x v="0"/>
    <m/>
    <n v="16000"/>
    <n v="16500"/>
    <n v="5.2999999999999999E-2"/>
    <s v="unit"/>
    <x v="2"/>
    <x v="3"/>
  </r>
  <r>
    <s v="B207037160"/>
    <s v="Other Battery"/>
    <n v="0"/>
    <s v="Nickel-cadmium"/>
    <s v="Possible I/P if between 3 &amp; 5"/>
    <s v="built-in"/>
    <x v="2"/>
    <x v="0"/>
    <x v="7"/>
    <b v="1"/>
    <x v="0"/>
    <m/>
    <n v="16500"/>
    <n v="17000"/>
    <n v="5.2999999999999999E-2"/>
    <s v="unit"/>
    <x v="2"/>
    <x v="3"/>
  </r>
  <r>
    <s v="B207037210"/>
    <s v="Other Battery"/>
    <n v="0"/>
    <s v="Nickel-cadmium"/>
    <s v="Possible I/P if between 3 &amp; 5"/>
    <s v="built-in"/>
    <x v="2"/>
    <x v="0"/>
    <x v="7"/>
    <b v="1"/>
    <x v="0"/>
    <m/>
    <n v="17000"/>
    <n v="17500"/>
    <n v="5.2999999999999999E-2"/>
    <s v="unit"/>
    <x v="2"/>
    <x v="3"/>
  </r>
  <r>
    <s v="B207037260"/>
    <s v="Other Battery"/>
    <n v="0"/>
    <s v="Nickel-cadmium"/>
    <s v="Possible I/P if between 3 &amp; 5"/>
    <s v="built-in"/>
    <x v="2"/>
    <x v="0"/>
    <x v="7"/>
    <b v="1"/>
    <x v="0"/>
    <m/>
    <n v="17500"/>
    <n v="18000"/>
    <n v="5.2999999999999999E-2"/>
    <s v="unit"/>
    <x v="2"/>
    <x v="3"/>
  </r>
  <r>
    <s v="B207037310"/>
    <s v="Other Battery"/>
    <n v="0"/>
    <s v="Nickel-cadmium"/>
    <s v="Possible I/P if between 3 &amp; 5"/>
    <s v="built-in"/>
    <x v="2"/>
    <x v="0"/>
    <x v="7"/>
    <b v="1"/>
    <x v="0"/>
    <m/>
    <n v="18000"/>
    <n v="18500"/>
    <n v="5.2999999999999999E-2"/>
    <s v="unit"/>
    <x v="2"/>
    <x v="3"/>
  </r>
  <r>
    <s v="B207037360"/>
    <s v="Other Battery"/>
    <n v="0"/>
    <s v="Nickel-cadmium"/>
    <s v="Possible I/P if between 3 &amp; 5"/>
    <s v="built-in"/>
    <x v="2"/>
    <x v="0"/>
    <x v="7"/>
    <b v="1"/>
    <x v="0"/>
    <m/>
    <n v="18500"/>
    <n v="19000"/>
    <n v="5.2999999999999999E-2"/>
    <s v="unit"/>
    <x v="2"/>
    <x v="3"/>
  </r>
  <r>
    <s v="B207037410"/>
    <s v="Other Battery"/>
    <n v="0"/>
    <s v="Nickel-cadmium"/>
    <s v="Possible I/P if between 3 &amp; 5"/>
    <s v="built-in"/>
    <x v="2"/>
    <x v="0"/>
    <x v="7"/>
    <b v="1"/>
    <x v="0"/>
    <m/>
    <n v="19000"/>
    <n v="19500"/>
    <n v="5.2999999999999999E-2"/>
    <s v="unit"/>
    <x v="2"/>
    <x v="3"/>
  </r>
  <r>
    <s v="B207037460"/>
    <s v="Other Battery"/>
    <n v="0"/>
    <s v="Nickel-cadmium"/>
    <s v="Possible I/P if between 3 &amp; 5"/>
    <s v="built-in"/>
    <x v="2"/>
    <x v="0"/>
    <x v="7"/>
    <b v="1"/>
    <x v="0"/>
    <m/>
    <n v="19500"/>
    <n v="20000"/>
    <n v="5.2999999999999999E-2"/>
    <s v="unit"/>
    <x v="2"/>
    <x v="3"/>
  </r>
  <r>
    <s v="B207037510"/>
    <s v="Other Battery"/>
    <n v="0"/>
    <s v="Nickel-cadmium"/>
    <s v="Possible I/P if between 3 &amp; 5"/>
    <s v="built-in"/>
    <x v="2"/>
    <x v="0"/>
    <x v="7"/>
    <b v="1"/>
    <x v="0"/>
    <m/>
    <n v="20000"/>
    <n v="20500"/>
    <n v="5.2999999999999999E-2"/>
    <s v="unit"/>
    <x v="2"/>
    <x v="3"/>
  </r>
  <r>
    <s v="B207037560"/>
    <s v="Other Battery"/>
    <n v="0"/>
    <s v="Nickel-cadmium"/>
    <s v="Possible I/P if between 3 &amp; 5"/>
    <s v="built-in"/>
    <x v="2"/>
    <x v="0"/>
    <x v="7"/>
    <b v="1"/>
    <x v="0"/>
    <m/>
    <n v="20500"/>
    <n v="21000"/>
    <n v="5.2999999999999999E-2"/>
    <s v="unit"/>
    <x v="2"/>
    <x v="3"/>
  </r>
  <r>
    <s v="B207037610"/>
    <s v="Other Battery"/>
    <n v="0"/>
    <s v="Nickel-cadmium"/>
    <s v="Possible I/P if between 3 &amp; 5"/>
    <s v="built-in"/>
    <x v="2"/>
    <x v="0"/>
    <x v="7"/>
    <b v="1"/>
    <x v="0"/>
    <m/>
    <n v="21000"/>
    <n v="22000"/>
    <n v="5.2999999999999999E-2"/>
    <s v="unit"/>
    <x v="2"/>
    <x v="3"/>
  </r>
  <r>
    <s v="B207037710"/>
    <s v="Other Battery"/>
    <n v="0"/>
    <s v="Nickel-cadmium"/>
    <s v="Possible I/P if between 3 &amp; 5"/>
    <s v="built-in"/>
    <x v="2"/>
    <x v="0"/>
    <x v="7"/>
    <b v="1"/>
    <x v="0"/>
    <m/>
    <n v="22000"/>
    <n v="23000"/>
    <n v="5.2999999999999999E-2"/>
    <s v="unit"/>
    <x v="2"/>
    <x v="3"/>
  </r>
  <r>
    <s v="B207037810"/>
    <s v="Other Battery"/>
    <n v="0"/>
    <s v="Nickel-cadmium"/>
    <s v="Possible I/P if between 3 &amp; 5"/>
    <s v="built-in"/>
    <x v="2"/>
    <x v="0"/>
    <x v="7"/>
    <b v="1"/>
    <x v="0"/>
    <m/>
    <n v="23000"/>
    <n v="24000"/>
    <n v="5.2999999999999999E-2"/>
    <s v="unit"/>
    <x v="2"/>
    <x v="3"/>
  </r>
  <r>
    <s v="B207037910"/>
    <s v="Other Battery"/>
    <n v="0"/>
    <s v="Nickel-cadmium"/>
    <s v="Possible I/P if between 3 &amp; 5"/>
    <s v="built-in"/>
    <x v="2"/>
    <x v="0"/>
    <x v="7"/>
    <b v="1"/>
    <x v="0"/>
    <m/>
    <n v="24000"/>
    <n v="25000"/>
    <n v="5.2999999999999999E-2"/>
    <s v="unit"/>
    <x v="2"/>
    <x v="3"/>
  </r>
  <r>
    <s v="B207038010"/>
    <s v="Other Battery"/>
    <n v="0"/>
    <s v="Nickel-cadmium"/>
    <s v="Possible I/P if between 3 &amp; 5"/>
    <s v="built-in"/>
    <x v="2"/>
    <x v="0"/>
    <x v="7"/>
    <b v="1"/>
    <x v="0"/>
    <m/>
    <n v="25000"/>
    <n v="26000"/>
    <n v="5.2999999999999999E-2"/>
    <s v="unit"/>
    <x v="2"/>
    <x v="3"/>
  </r>
  <r>
    <s v="B207038110"/>
    <s v="Other Battery"/>
    <n v="0"/>
    <s v="Nickel-cadmium"/>
    <s v="Possible I/P if between 3 &amp; 5"/>
    <s v="built-in"/>
    <x v="2"/>
    <x v="0"/>
    <x v="7"/>
    <b v="1"/>
    <x v="0"/>
    <m/>
    <n v="26000"/>
    <n v="27000"/>
    <n v="5.2999999999999999E-2"/>
    <s v="unit"/>
    <x v="2"/>
    <x v="3"/>
  </r>
  <r>
    <s v="B207038210"/>
    <s v="Other Battery"/>
    <n v="0"/>
    <s v="Nickel-cadmium"/>
    <s v="Possible I/P if between 3 &amp; 5"/>
    <s v="built-in"/>
    <x v="2"/>
    <x v="0"/>
    <x v="7"/>
    <b v="1"/>
    <x v="0"/>
    <m/>
    <n v="27000"/>
    <n v="28000"/>
    <n v="5.2999999999999999E-2"/>
    <s v="unit"/>
    <x v="2"/>
    <x v="3"/>
  </r>
  <r>
    <s v="B207038310"/>
    <s v="Other Battery"/>
    <n v="0"/>
    <s v="Nickel-cadmium"/>
    <s v="Possible I/P if between 3 &amp; 5"/>
    <s v="built-in"/>
    <x v="2"/>
    <x v="0"/>
    <x v="7"/>
    <b v="1"/>
    <x v="0"/>
    <m/>
    <n v="28000"/>
    <n v="29000"/>
    <n v="5.2999999999999999E-2"/>
    <s v="unit"/>
    <x v="2"/>
    <x v="3"/>
  </r>
  <r>
    <s v="B207038410"/>
    <s v="Other Battery"/>
    <n v="0"/>
    <s v="Nickel-cadmium"/>
    <s v="Possible I/P if between 3 &amp; 5"/>
    <s v="built-in"/>
    <x v="2"/>
    <x v="0"/>
    <x v="7"/>
    <b v="1"/>
    <x v="0"/>
    <m/>
    <n v="29000"/>
    <n v="30000"/>
    <n v="5.2999999999999999E-2"/>
    <s v="unit"/>
    <x v="2"/>
    <x v="3"/>
  </r>
  <r>
    <s v="B207038510"/>
    <s v="Other Battery"/>
    <n v="0"/>
    <s v="Nickel-cadmium"/>
    <s v="Possible I/P if between 3 &amp; 5"/>
    <s v="built-in"/>
    <x v="2"/>
    <x v="0"/>
    <x v="7"/>
    <b v="1"/>
    <x v="0"/>
    <m/>
    <n v="30000"/>
    <n v="31000"/>
    <n v="5.2999999999999999E-2"/>
    <s v="unit"/>
    <x v="2"/>
    <x v="3"/>
  </r>
  <r>
    <s v="B207038610"/>
    <s v="Other Battery"/>
    <n v="0"/>
    <s v="Nickel-cadmium"/>
    <s v="Possible I/P if between 3 &amp; 5"/>
    <s v="built-in"/>
    <x v="2"/>
    <x v="0"/>
    <x v="7"/>
    <b v="1"/>
    <x v="0"/>
    <m/>
    <n v="31000"/>
    <n v="32000"/>
    <n v="5.2999999999999999E-2"/>
    <s v="unit"/>
    <x v="2"/>
    <x v="3"/>
  </r>
  <r>
    <s v="B207038710"/>
    <s v="Other Battery"/>
    <n v="0"/>
    <s v="Nickel-cadmium"/>
    <s v="Possible I/P if between 3 &amp; 5"/>
    <s v="built-in"/>
    <x v="2"/>
    <x v="0"/>
    <x v="7"/>
    <b v="1"/>
    <x v="0"/>
    <m/>
    <n v="32000"/>
    <n v="33000"/>
    <n v="5.2999999999999999E-2"/>
    <s v="unit"/>
    <x v="2"/>
    <x v="3"/>
  </r>
  <r>
    <s v="B207038810"/>
    <s v="Other Battery"/>
    <n v="0"/>
    <s v="Nickel-cadmium"/>
    <s v="Possible I/P if between 3 &amp; 5"/>
    <s v="built-in"/>
    <x v="2"/>
    <x v="0"/>
    <x v="7"/>
    <b v="1"/>
    <x v="0"/>
    <m/>
    <n v="33000"/>
    <n v="34000"/>
    <n v="5.2999999999999999E-2"/>
    <s v="unit"/>
    <x v="2"/>
    <x v="3"/>
  </r>
  <r>
    <s v="B207038910"/>
    <s v="Other Battery"/>
    <n v="0"/>
    <s v="Nickel-cadmium"/>
    <s v="Possible I/P if between 3 &amp; 5"/>
    <s v="built-in"/>
    <x v="2"/>
    <x v="0"/>
    <x v="7"/>
    <b v="1"/>
    <x v="0"/>
    <m/>
    <n v="34000"/>
    <n v="35000"/>
    <n v="5.2999999999999999E-2"/>
    <s v="unit"/>
    <x v="2"/>
    <x v="3"/>
  </r>
  <r>
    <s v="B207039010"/>
    <s v="Other Battery"/>
    <n v="0"/>
    <s v="Nickel-cadmium"/>
    <s v="Possible I/P if between 3 &amp; 5"/>
    <s v="built-in"/>
    <x v="2"/>
    <x v="0"/>
    <x v="7"/>
    <b v="1"/>
    <x v="0"/>
    <m/>
    <n v="35000"/>
    <n v="40000"/>
    <n v="5.2999999999999999E-2"/>
    <s v="unit"/>
    <x v="2"/>
    <x v="3"/>
  </r>
  <r>
    <s v="B207039510"/>
    <s v="Other Battery"/>
    <n v="0"/>
    <s v="Nickel-cadmium"/>
    <s v="Possible I/P if between 3 &amp; 5"/>
    <s v="built-in"/>
    <x v="2"/>
    <x v="0"/>
    <x v="7"/>
    <b v="1"/>
    <x v="0"/>
    <m/>
    <n v="40000"/>
    <n v="45000"/>
    <n v="5.2999999999999999E-2"/>
    <s v="unit"/>
    <x v="2"/>
    <x v="3"/>
  </r>
  <r>
    <s v="B207040010"/>
    <s v="Other Battery"/>
    <n v="0"/>
    <s v="Nickel-cadmium"/>
    <s v="Possible I/P if between 3 &amp; 5"/>
    <s v="built-in"/>
    <x v="2"/>
    <x v="0"/>
    <x v="7"/>
    <b v="1"/>
    <x v="0"/>
    <m/>
    <n v="45000"/>
    <n v="50000"/>
    <n v="5.2999999999999999E-2"/>
    <s v="unit"/>
    <x v="2"/>
    <x v="3"/>
  </r>
  <r>
    <s v="B207040510"/>
    <s v="Other Battery"/>
    <n v="0"/>
    <s v="Nickel-cadmium"/>
    <s v="Possible I/P if between 3 &amp; 5"/>
    <s v="built-in"/>
    <x v="2"/>
    <x v="0"/>
    <x v="7"/>
    <b v="1"/>
    <x v="0"/>
    <m/>
    <n v="50000"/>
    <n v="55000"/>
    <n v="5.2999999999999999E-2"/>
    <s v="unit"/>
    <x v="2"/>
    <x v="3"/>
  </r>
  <r>
    <s v="B207041010"/>
    <s v="Other Battery"/>
    <n v="0"/>
    <s v="Nickel-cadmium"/>
    <s v="Possible I/P if between 3 &amp; 5"/>
    <s v="built-in"/>
    <x v="2"/>
    <x v="0"/>
    <x v="7"/>
    <b v="1"/>
    <x v="0"/>
    <m/>
    <n v="55000"/>
    <n v="60000"/>
    <n v="5.2999999999999999E-2"/>
    <s v="unit"/>
    <x v="2"/>
    <x v="3"/>
  </r>
  <r>
    <s v="B207041510"/>
    <s v="Other Battery"/>
    <n v="0"/>
    <s v="Nickel-cadmium"/>
    <s v="Possible I/P if between 3 &amp; 5"/>
    <s v="built-in"/>
    <x v="2"/>
    <x v="0"/>
    <x v="7"/>
    <b v="1"/>
    <x v="0"/>
    <m/>
    <n v="60000"/>
    <n v="65000"/>
    <n v="5.2999999999999999E-2"/>
    <s v="unit"/>
    <x v="2"/>
    <x v="3"/>
  </r>
  <r>
    <s v="B207042010"/>
    <s v="Other Battery"/>
    <n v="0"/>
    <s v="Nickel-cadmium"/>
    <s v="Possible I/P if between 3 &amp; 5"/>
    <s v="built-in"/>
    <x v="2"/>
    <x v="0"/>
    <x v="7"/>
    <b v="1"/>
    <x v="0"/>
    <m/>
    <n v="65000"/>
    <n v="70000"/>
    <n v="5.2999999999999999E-2"/>
    <s v="unit"/>
    <x v="2"/>
    <x v="3"/>
  </r>
  <r>
    <s v="B207042510"/>
    <s v="Other Battery"/>
    <n v="0"/>
    <s v="Nickel-cadmium"/>
    <s v="Possible I/P if between 3 &amp; 5"/>
    <s v="built-in"/>
    <x v="2"/>
    <x v="0"/>
    <x v="7"/>
    <b v="1"/>
    <x v="0"/>
    <m/>
    <n v="70000"/>
    <n v="75000"/>
    <n v="5.2999999999999999E-2"/>
    <s v="unit"/>
    <x v="2"/>
    <x v="3"/>
  </r>
  <r>
    <s v="B207043010"/>
    <s v="Other Battery"/>
    <n v="0"/>
    <s v="Nickel-cadmium"/>
    <s v="Possible I/P if between 3 &amp; 5"/>
    <s v="built-in"/>
    <x v="2"/>
    <x v="0"/>
    <x v="7"/>
    <b v="1"/>
    <x v="0"/>
    <m/>
    <n v="75000"/>
    <n v="80000"/>
    <n v="5.2999999999999999E-2"/>
    <s v="unit"/>
    <x v="2"/>
    <x v="3"/>
  </r>
  <r>
    <s v="B207043510"/>
    <s v="Other Battery"/>
    <n v="0"/>
    <s v="Nickel-cadmium"/>
    <s v="Possible I/P if between 3 &amp; 5"/>
    <s v="built-in"/>
    <x v="2"/>
    <x v="0"/>
    <x v="7"/>
    <b v="1"/>
    <x v="0"/>
    <m/>
    <n v="80000"/>
    <n v="85000"/>
    <n v="5.2999999999999999E-2"/>
    <s v="unit"/>
    <x v="2"/>
    <x v="3"/>
  </r>
  <r>
    <s v="B207044010"/>
    <s v="Other Battery"/>
    <n v="0"/>
    <s v="Nickel-cadmium"/>
    <s v="Possible I/P if between 3 &amp; 5"/>
    <s v="built-in"/>
    <x v="2"/>
    <x v="0"/>
    <x v="7"/>
    <b v="1"/>
    <x v="0"/>
    <m/>
    <n v="85000"/>
    <n v="90000"/>
    <n v="5.2999999999999999E-2"/>
    <s v="unit"/>
    <x v="2"/>
    <x v="3"/>
  </r>
  <r>
    <s v="B207044510"/>
    <s v="Other Battery"/>
    <n v="0"/>
    <s v="Nickel-cadmium"/>
    <s v="Possible I/P if between 3 &amp; 5"/>
    <s v="built-in"/>
    <x v="2"/>
    <x v="0"/>
    <x v="7"/>
    <b v="1"/>
    <x v="0"/>
    <m/>
    <n v="90000"/>
    <n v="95000"/>
    <n v="5.2999999999999999E-2"/>
    <s v="unit"/>
    <x v="2"/>
    <x v="3"/>
  </r>
  <r>
    <s v="B207045010"/>
    <s v="Other Battery"/>
    <n v="0"/>
    <s v="Nickel-cadmium"/>
    <s v="Possible I/P if between 3 &amp; 5"/>
    <s v="built-in"/>
    <x v="2"/>
    <x v="0"/>
    <x v="7"/>
    <b v="1"/>
    <x v="0"/>
    <m/>
    <n v="95000"/>
    <n v="100000"/>
    <n v="5.2999999999999999E-2"/>
    <s v="unit"/>
    <x v="2"/>
    <x v="3"/>
  </r>
  <r>
    <s v="B207045510"/>
    <s v="Other Battery"/>
    <n v="0"/>
    <s v="Nickel-cadmium"/>
    <s v="Possible I/P if between 3 &amp; 5"/>
    <s v="built-in"/>
    <x v="2"/>
    <x v="0"/>
    <x v="7"/>
    <b v="1"/>
    <x v="0"/>
    <m/>
    <n v="100000"/>
    <n v="105000"/>
    <n v="5.2999999999999999E-2"/>
    <s v="unit"/>
    <x v="2"/>
    <x v="3"/>
  </r>
  <r>
    <s v="B208010015"/>
    <n v="0"/>
    <n v="0"/>
    <n v="0"/>
    <n v="0"/>
    <s v="built-in"/>
    <x v="2"/>
    <x v="0"/>
    <x v="8"/>
    <b v="1"/>
    <x v="0"/>
    <s v="1/2D"/>
    <n v="40"/>
    <n v="80"/>
    <n v="5.2999999999999999E-2"/>
    <s v="unit"/>
    <x v="16"/>
    <x v="0"/>
  </r>
  <r>
    <s v="B208011000"/>
    <s v=""/>
    <s v=""/>
    <s v=""/>
    <s v=""/>
    <s v="built-in"/>
    <x v="2"/>
    <x v="312"/>
    <x v="8"/>
    <b v="1"/>
    <x v="2"/>
    <m/>
    <n v="41"/>
    <n v="45"/>
    <n v="5.2999999999999999E-2"/>
    <s v="unit"/>
    <x v="16"/>
    <x v="2"/>
  </r>
  <r>
    <s v="B208011010"/>
    <s v=""/>
    <s v=""/>
    <s v=""/>
    <s v=""/>
    <s v="built-in"/>
    <x v="2"/>
    <x v="261"/>
    <x v="8"/>
    <b v="1"/>
    <x v="2"/>
    <m/>
    <n v="40"/>
    <n v="48"/>
    <n v="5.2999999999999999E-2"/>
    <s v="unit"/>
    <x v="16"/>
    <x v="2"/>
  </r>
  <r>
    <s v="B208011020"/>
    <s v=""/>
    <s v=""/>
    <s v=""/>
    <s v=""/>
    <s v="built-in"/>
    <x v="2"/>
    <x v="262"/>
    <x v="8"/>
    <b v="1"/>
    <x v="2"/>
    <m/>
    <n v="50"/>
    <n v="58"/>
    <n v="5.2999999999999999E-2"/>
    <s v="unit"/>
    <x v="16"/>
    <x v="2"/>
  </r>
  <r>
    <s v="B208011030"/>
    <s v=""/>
    <s v=""/>
    <s v=""/>
    <s v=""/>
    <s v="built-in"/>
    <x v="2"/>
    <x v="263"/>
    <x v="8"/>
    <b v="1"/>
    <x v="2"/>
    <m/>
    <n v="32"/>
    <n v="38"/>
    <n v="5.2999999999999999E-2"/>
    <s v="unit"/>
    <x v="16"/>
    <x v="2"/>
  </r>
  <r>
    <s v="B208011040"/>
    <s v=""/>
    <s v=""/>
    <s v=""/>
    <s v=""/>
    <s v="built-in"/>
    <x v="2"/>
    <x v="264"/>
    <x v="8"/>
    <b v="1"/>
    <x v="2"/>
    <m/>
    <n v="25"/>
    <n v="29"/>
    <n v="5.2999999999999999E-2"/>
    <s v="unit"/>
    <x v="16"/>
    <x v="2"/>
  </r>
  <r>
    <s v="B208011050"/>
    <s v=""/>
    <s v=""/>
    <s v=""/>
    <s v=""/>
    <s v="built-in"/>
    <x v="2"/>
    <x v="265"/>
    <x v="8"/>
    <b v="1"/>
    <x v="2"/>
    <m/>
    <n v="28"/>
    <n v="32"/>
    <n v="5.2999999999999999E-2"/>
    <s v="unit"/>
    <x v="16"/>
    <x v="2"/>
  </r>
  <r>
    <s v="B208011060"/>
    <s v=""/>
    <s v=""/>
    <s v=""/>
    <s v=""/>
    <s v="built-in"/>
    <x v="2"/>
    <x v="266"/>
    <x v="8"/>
    <b v="1"/>
    <x v="2"/>
    <m/>
    <n v="22"/>
    <n v="26"/>
    <n v="5.2999999999999999E-2"/>
    <s v="unit"/>
    <x v="16"/>
    <x v="2"/>
  </r>
  <r>
    <s v="B208011061"/>
    <s v=""/>
    <s v=""/>
    <s v=""/>
    <s v=""/>
    <s v="built-in"/>
    <x v="2"/>
    <x v="313"/>
    <x v="8"/>
    <b v="1"/>
    <x v="2"/>
    <m/>
    <n v="27"/>
    <n v="31"/>
    <n v="5.2999999999999999E-2"/>
    <s v="unit"/>
    <x v="16"/>
    <x v="2"/>
  </r>
  <r>
    <s v="B208011062"/>
    <n v="0"/>
    <n v="0"/>
    <n v="0"/>
    <n v="0"/>
    <s v="built-in"/>
    <x v="2"/>
    <x v="0"/>
    <x v="8"/>
    <b v="1"/>
    <x v="0"/>
    <s v="5/4A"/>
    <n v="34"/>
    <n v="40"/>
    <n v="5.2999999999999999E-2"/>
    <s v="unit"/>
    <x v="16"/>
    <x v="0"/>
  </r>
  <r>
    <s v="B208011070"/>
    <s v=""/>
    <s v=""/>
    <s v=""/>
    <s v=""/>
    <s v="built-in"/>
    <x v="2"/>
    <x v="267"/>
    <x v="8"/>
    <b v="1"/>
    <x v="2"/>
    <m/>
    <n v="16"/>
    <n v="18"/>
    <n v="5.2999999999999999E-2"/>
    <s v="unit"/>
    <x v="16"/>
    <x v="2"/>
  </r>
  <r>
    <s v="B208011080"/>
    <s v=""/>
    <s v=""/>
    <s v=""/>
    <s v=""/>
    <s v="built-in"/>
    <x v="2"/>
    <x v="268"/>
    <x v="8"/>
    <b v="1"/>
    <x v="2"/>
    <m/>
    <n v="26"/>
    <n v="30"/>
    <n v="5.2999999999999999E-2"/>
    <s v="unit"/>
    <x v="16"/>
    <x v="2"/>
  </r>
  <r>
    <s v="B208011082"/>
    <s v=""/>
    <s v=""/>
    <s v=""/>
    <s v=""/>
    <s v="built-in"/>
    <x v="2"/>
    <x v="269"/>
    <x v="8"/>
    <b v="1"/>
    <x v="3"/>
    <m/>
    <n v="14"/>
    <n v="20"/>
    <n v="5.2999999999999999E-2"/>
    <s v="unit"/>
    <x v="16"/>
    <x v="2"/>
  </r>
  <r>
    <s v="B208011085"/>
    <s v=""/>
    <s v=""/>
    <s v=""/>
    <s v=""/>
    <s v="built-in"/>
    <x v="2"/>
    <x v="314"/>
    <x v="8"/>
    <b v="1"/>
    <x v="3"/>
    <m/>
    <n v="16"/>
    <n v="20"/>
    <n v="5.2999999999999999E-2"/>
    <s v="unit"/>
    <x v="16"/>
    <x v="2"/>
  </r>
  <r>
    <s v="B208011090"/>
    <s v=""/>
    <s v=""/>
    <s v=""/>
    <s v=""/>
    <s v="built-in"/>
    <x v="2"/>
    <x v="270"/>
    <x v="8"/>
    <b v="1"/>
    <x v="2"/>
    <m/>
    <n v="10"/>
    <n v="12"/>
    <n v="5.2999999999999999E-2"/>
    <s v="unit"/>
    <x v="16"/>
    <x v="2"/>
  </r>
  <r>
    <s v="B208011100"/>
    <s v=""/>
    <s v=""/>
    <s v=""/>
    <s v=""/>
    <s v="built-in"/>
    <x v="2"/>
    <x v="271"/>
    <x v="8"/>
    <b v="1"/>
    <x v="2"/>
    <m/>
    <n v="4.5"/>
    <n v="6.5"/>
    <n v="5.2999999999999999E-2"/>
    <s v="unit"/>
    <x v="16"/>
    <x v="2"/>
  </r>
  <r>
    <s v="B208011101"/>
    <s v=""/>
    <s v=""/>
    <s v=""/>
    <s v=""/>
    <s v="built-in"/>
    <x v="2"/>
    <x v="315"/>
    <x v="8"/>
    <b v="1"/>
    <x v="3"/>
    <m/>
    <n v="4"/>
    <n v="8"/>
    <n v="5.2999999999999999E-2"/>
    <s v="unit"/>
    <x v="16"/>
    <x v="2"/>
  </r>
  <r>
    <s v="B208011102"/>
    <s v=""/>
    <s v=""/>
    <s v=""/>
    <s v=""/>
    <s v="built-in"/>
    <x v="2"/>
    <x v="316"/>
    <x v="8"/>
    <b v="1"/>
    <x v="3"/>
    <m/>
    <n v="4"/>
    <n v="5"/>
    <n v="5.2999999999999999E-2"/>
    <s v="unit"/>
    <x v="16"/>
    <x v="2"/>
  </r>
  <r>
    <s v="B208011103"/>
    <s v=""/>
    <s v=""/>
    <s v=""/>
    <s v=""/>
    <s v="built-in"/>
    <x v="2"/>
    <x v="317"/>
    <x v="8"/>
    <b v="1"/>
    <x v="3"/>
    <m/>
    <n v="2"/>
    <n v="4"/>
    <n v="5.2999999999999999E-2"/>
    <s v="unit"/>
    <x v="16"/>
    <x v="2"/>
  </r>
  <r>
    <s v="B208011110"/>
    <s v=""/>
    <s v=""/>
    <s v=""/>
    <s v=""/>
    <s v="built-in"/>
    <x v="2"/>
    <x v="172"/>
    <x v="8"/>
    <b v="1"/>
    <x v="2"/>
    <m/>
    <n v="6"/>
    <n v="8"/>
    <n v="5.2999999999999999E-2"/>
    <s v="unit"/>
    <x v="16"/>
    <x v="2"/>
  </r>
  <r>
    <s v="B208011120"/>
    <s v=""/>
    <s v=""/>
    <s v=""/>
    <s v=""/>
    <s v="built-in"/>
    <x v="2"/>
    <x v="318"/>
    <x v="8"/>
    <b v="1"/>
    <x v="2"/>
    <m/>
    <n v="50"/>
    <n v="60"/>
    <n v="5.2999999999999999E-2"/>
    <s v="unit"/>
    <x v="16"/>
    <x v="2"/>
  </r>
  <r>
    <s v="B208011130"/>
    <n v="0"/>
    <s v="Portable"/>
    <s v="Nickel-Metal Hydride"/>
    <s v="Button als &lt; 10 g"/>
    <s v="built-in"/>
    <x v="2"/>
    <x v="0"/>
    <x v="8"/>
    <b v="1"/>
    <x v="2"/>
    <m/>
    <n v="16"/>
    <n v="18"/>
    <n v="5.2999999999999999E-2"/>
    <s v="unit"/>
    <x v="16"/>
    <x v="2"/>
  </r>
  <r>
    <s v="B208011240"/>
    <s v=""/>
    <s v=""/>
    <s v=""/>
    <s v=""/>
    <s v="built-in"/>
    <x v="2"/>
    <x v="272"/>
    <x v="8"/>
    <b v="1"/>
    <x v="2"/>
    <m/>
    <n v="2"/>
    <n v="3"/>
    <n v="5.2999999999999999E-2"/>
    <s v="unit"/>
    <x v="16"/>
    <x v="2"/>
  </r>
  <r>
    <s v="B208022050"/>
    <n v="0"/>
    <s v="Portable"/>
    <s v="Nickel-Metal Hydride"/>
    <s v="Button als &lt; 10 g"/>
    <s v="built-in"/>
    <x v="2"/>
    <x v="0"/>
    <x v="8"/>
    <b v="1"/>
    <x v="2"/>
    <m/>
    <n v="26"/>
    <n v="28"/>
    <n v="5.2999999999999999E-2"/>
    <s v="unit"/>
    <x v="20"/>
    <x v="2"/>
  </r>
  <r>
    <s v="B208022055"/>
    <n v="0"/>
    <s v="Portable"/>
    <s v="Nickel-Metal Hydride"/>
    <s v="Button als &lt; 10 g"/>
    <s v="built-in"/>
    <x v="2"/>
    <x v="0"/>
    <x v="8"/>
    <b v="1"/>
    <x v="2"/>
    <m/>
    <n v="1"/>
    <n v="2"/>
    <n v="5.2999999999999999E-2"/>
    <s v="unit"/>
    <x v="20"/>
    <x v="2"/>
  </r>
  <r>
    <s v="B208022057"/>
    <n v="0"/>
    <s v="Portable"/>
    <s v="Nickel-Metal Hydride"/>
    <s v="Button als &lt; 10 g"/>
    <s v="built-in"/>
    <x v="2"/>
    <x v="0"/>
    <x v="8"/>
    <b v="1"/>
    <x v="2"/>
    <m/>
    <n v="1.6"/>
    <n v="1.8"/>
    <n v="5.2999999999999999E-2"/>
    <s v="unit"/>
    <x v="20"/>
    <x v="2"/>
  </r>
  <r>
    <s v="B208022060"/>
    <n v="0"/>
    <s v="Portable"/>
    <s v="Nickel-Metal Hydride"/>
    <s v="Button als &lt; 10 g"/>
    <s v="built-in"/>
    <x v="2"/>
    <x v="0"/>
    <x v="8"/>
    <b v="1"/>
    <x v="2"/>
    <m/>
    <n v="2"/>
    <n v="3"/>
    <n v="5.2999999999999999E-2"/>
    <s v="unit"/>
    <x v="20"/>
    <x v="2"/>
  </r>
  <r>
    <s v="B208022070"/>
    <n v="0"/>
    <s v="Portable"/>
    <s v="Nickel-Metal Hydride"/>
    <s v="Button als &lt; 10 g"/>
    <s v="built-in"/>
    <x v="2"/>
    <x v="0"/>
    <x v="8"/>
    <b v="1"/>
    <x v="2"/>
    <m/>
    <n v="2"/>
    <n v="3"/>
    <n v="5.2999999999999999E-2"/>
    <s v="unit"/>
    <x v="20"/>
    <x v="2"/>
  </r>
  <r>
    <s v="B208022080"/>
    <n v="0"/>
    <s v="Portable"/>
    <s v="Nickel-Metal Hydride"/>
    <s v="Button als &lt; 10 g"/>
    <s v="built-in"/>
    <x v="2"/>
    <x v="0"/>
    <x v="8"/>
    <b v="1"/>
    <x v="2"/>
    <m/>
    <n v="2"/>
    <n v="3"/>
    <n v="5.2999999999999999E-2"/>
    <s v="unit"/>
    <x v="20"/>
    <x v="2"/>
  </r>
  <r>
    <s v="B208022090"/>
    <n v="0"/>
    <s v="Portable"/>
    <s v="Nickel-Metal Hydride"/>
    <s v="Button als &lt; 10 g"/>
    <s v="built-in"/>
    <x v="2"/>
    <x v="0"/>
    <x v="8"/>
    <b v="1"/>
    <x v="2"/>
    <m/>
    <n v="2"/>
    <n v="3"/>
    <n v="5.2999999999999999E-2"/>
    <s v="unit"/>
    <x v="20"/>
    <x v="2"/>
  </r>
  <r>
    <s v="B208022100"/>
    <n v="0"/>
    <s v="Portable"/>
    <s v="Nickel-Metal Hydride"/>
    <s v="Button als &lt; 10 g"/>
    <s v="built-in"/>
    <x v="2"/>
    <x v="0"/>
    <x v="8"/>
    <b v="1"/>
    <x v="2"/>
    <m/>
    <n v="2"/>
    <n v="3"/>
    <n v="5.2999999999999999E-2"/>
    <s v="unit"/>
    <x v="20"/>
    <x v="2"/>
  </r>
  <r>
    <s v="B208022110"/>
    <n v="0"/>
    <s v="Portable"/>
    <s v="Nickel-Metal Hydride"/>
    <s v="Button als &lt; 10 g"/>
    <s v="built-in"/>
    <x v="2"/>
    <x v="0"/>
    <x v="8"/>
    <b v="1"/>
    <x v="2"/>
    <m/>
    <n v="2"/>
    <n v="3"/>
    <n v="5.2999999999999999E-2"/>
    <s v="unit"/>
    <x v="20"/>
    <x v="2"/>
  </r>
  <r>
    <s v="B208022112"/>
    <n v="0"/>
    <s v="Portable"/>
    <s v="Nickel-Metal Hydride"/>
    <s v="Button als &lt; 10 g"/>
    <s v="built-in"/>
    <x v="2"/>
    <x v="0"/>
    <x v="8"/>
    <b v="1"/>
    <x v="2"/>
    <m/>
    <n v="3.5"/>
    <n v="4.5"/>
    <n v="5.2999999999999999E-2"/>
    <s v="unit"/>
    <x v="20"/>
    <x v="2"/>
  </r>
  <r>
    <s v="B208022113"/>
    <n v="0"/>
    <s v="Portable"/>
    <s v="Nickel-Metal Hydride"/>
    <s v="Button als &lt; 10 g"/>
    <s v="built-in"/>
    <x v="2"/>
    <x v="0"/>
    <x v="8"/>
    <b v="1"/>
    <x v="2"/>
    <m/>
    <n v="5"/>
    <n v="7"/>
    <n v="5.2999999999999999E-2"/>
    <s v="unit"/>
    <x v="14"/>
    <x v="2"/>
  </r>
  <r>
    <s v="B208022114"/>
    <n v="0"/>
    <s v="Portable"/>
    <s v="Nickel-Metal Hydride"/>
    <s v="Button als &lt; 10 g"/>
    <s v="built-in"/>
    <x v="2"/>
    <x v="0"/>
    <x v="8"/>
    <b v="1"/>
    <x v="2"/>
    <m/>
    <n v="9"/>
    <n v="11"/>
    <n v="5.2999999999999999E-2"/>
    <s v="unit"/>
    <x v="14"/>
    <x v="2"/>
  </r>
  <r>
    <s v="B208022115"/>
    <n v="0"/>
    <s v="Portable"/>
    <s v="Nickel-Metal Hydride"/>
    <s v="Button als &lt; 10 g"/>
    <s v="built-in"/>
    <x v="2"/>
    <x v="0"/>
    <x v="8"/>
    <b v="1"/>
    <x v="2"/>
    <m/>
    <n v="10"/>
    <n v="12"/>
    <n v="5.2999999999999999E-2"/>
    <s v="unit"/>
    <x v="20"/>
    <x v="2"/>
  </r>
  <r>
    <s v="B208022116"/>
    <n v="0"/>
    <s v="Portable"/>
    <s v="Nickel-Metal Hydride"/>
    <s v="Button als &lt; 10 g"/>
    <s v="built-in"/>
    <x v="2"/>
    <x v="0"/>
    <x v="8"/>
    <b v="1"/>
    <x v="2"/>
    <m/>
    <n v="12"/>
    <n v="13"/>
    <n v="5.2999999999999999E-2"/>
    <s v="unit"/>
    <x v="20"/>
    <x v="2"/>
  </r>
  <r>
    <s v="B208022117"/>
    <n v="0"/>
    <s v="Portable"/>
    <s v="Nickel-Metal Hydride"/>
    <s v="Button als &lt; 10 g"/>
    <s v="built-in"/>
    <x v="2"/>
    <x v="0"/>
    <x v="8"/>
    <b v="1"/>
    <x v="2"/>
    <m/>
    <n v="12"/>
    <n v="14"/>
    <n v="5.2999999999999999E-2"/>
    <s v="unit"/>
    <x v="20"/>
    <x v="2"/>
  </r>
  <r>
    <s v="B208022120"/>
    <n v="0"/>
    <s v="Portable"/>
    <s v="Nickel-Metal Hydride"/>
    <s v="Button als &lt; 10 g"/>
    <s v="built-in"/>
    <x v="2"/>
    <x v="0"/>
    <x v="8"/>
    <b v="1"/>
    <x v="2"/>
    <m/>
    <n v="14"/>
    <n v="14"/>
    <n v="5.2999999999999999E-2"/>
    <s v="unit"/>
    <x v="20"/>
    <x v="2"/>
  </r>
  <r>
    <s v="B208022121"/>
    <n v="0"/>
    <s v="Portable"/>
    <s v="Nickel-Metal Hydride"/>
    <s v="Button als &lt; 10 g"/>
    <s v="built-in"/>
    <x v="2"/>
    <x v="0"/>
    <x v="8"/>
    <b v="1"/>
    <x v="2"/>
    <m/>
    <n v="14"/>
    <n v="15"/>
    <n v="5.2999999999999999E-2"/>
    <s v="unit"/>
    <x v="20"/>
    <x v="2"/>
  </r>
  <r>
    <s v="B208022130"/>
    <s v=""/>
    <s v=""/>
    <s v=""/>
    <s v=""/>
    <s v="built-in"/>
    <x v="2"/>
    <x v="319"/>
    <x v="8"/>
    <b v="1"/>
    <x v="2"/>
    <m/>
    <n v="0.5"/>
    <n v="1"/>
    <n v="5.2999999999999999E-2"/>
    <s v="unit"/>
    <x v="15"/>
    <x v="2"/>
  </r>
  <r>
    <s v="B208022140"/>
    <s v=""/>
    <s v=""/>
    <s v=""/>
    <s v=""/>
    <s v="built-in"/>
    <x v="2"/>
    <x v="320"/>
    <x v="8"/>
    <b v="1"/>
    <x v="2"/>
    <m/>
    <n v="0.5"/>
    <n v="1"/>
    <n v="5.2999999999999999E-2"/>
    <s v="unit"/>
    <x v="15"/>
    <x v="2"/>
  </r>
  <r>
    <s v="B208022150"/>
    <s v=""/>
    <s v=""/>
    <s v=""/>
    <s v=""/>
    <s v="built-in"/>
    <x v="2"/>
    <x v="321"/>
    <x v="8"/>
    <b v="1"/>
    <x v="2"/>
    <m/>
    <n v="0.5"/>
    <n v="1"/>
    <n v="5.2999999999999999E-2"/>
    <s v="unit"/>
    <x v="15"/>
    <x v="2"/>
  </r>
  <r>
    <s v="B208022500"/>
    <s v="Button"/>
    <s v="Portable"/>
    <s v="Nickel-Metal Hydride"/>
    <n v="0"/>
    <s v="built-in"/>
    <x v="2"/>
    <x v="0"/>
    <x v="8"/>
    <b v="1"/>
    <x v="2"/>
    <m/>
    <n v="0.2"/>
    <n v="0.4"/>
    <n v="5.2999999999999999E-2"/>
    <s v="unit"/>
    <x v="15"/>
    <x v="2"/>
  </r>
  <r>
    <s v="B208022510"/>
    <s v="Button"/>
    <s v="Portable"/>
    <s v="Nickel-Metal Hydride"/>
    <n v="0"/>
    <s v="built-in"/>
    <x v="2"/>
    <x v="0"/>
    <x v="8"/>
    <b v="1"/>
    <x v="2"/>
    <m/>
    <n v="0.5"/>
    <n v="0.7"/>
    <n v="5.2999999999999999E-2"/>
    <s v="unit"/>
    <x v="15"/>
    <x v="2"/>
  </r>
  <r>
    <s v="B208022520"/>
    <s v="Button"/>
    <s v="Portable"/>
    <s v="Nickel-Metal Hydride"/>
    <n v="0"/>
    <s v="built-in"/>
    <x v="2"/>
    <x v="0"/>
    <x v="8"/>
    <b v="1"/>
    <x v="2"/>
    <m/>
    <n v="0.8"/>
    <n v="1"/>
    <n v="5.2999999999999999E-2"/>
    <s v="unit"/>
    <x v="15"/>
    <x v="2"/>
  </r>
  <r>
    <s v="B208022530"/>
    <s v="Button"/>
    <s v="Portable"/>
    <s v="Nickel-Metal Hydride"/>
    <n v="0"/>
    <s v="built-in"/>
    <x v="2"/>
    <x v="0"/>
    <x v="8"/>
    <b v="1"/>
    <x v="2"/>
    <m/>
    <n v="0.91"/>
    <n v="1.25"/>
    <n v="5.2999999999999999E-2"/>
    <s v="unit"/>
    <x v="15"/>
    <x v="2"/>
  </r>
  <r>
    <s v="B208022540"/>
    <n v="0"/>
    <s v="Portable"/>
    <s v="Nickel-Metal Hydride"/>
    <s v="Button als &lt; 10 g"/>
    <s v="built-in"/>
    <x v="2"/>
    <x v="0"/>
    <x v="8"/>
    <b v="1"/>
    <x v="2"/>
    <m/>
    <n v="1.2"/>
    <n v="1.4"/>
    <n v="5.2999999999999999E-2"/>
    <s v="unit"/>
    <x v="20"/>
    <x v="2"/>
  </r>
  <r>
    <s v="B208035000"/>
    <s v="#CALC!"/>
    <s v="#CALC!"/>
    <s v="#CALC!"/>
    <s v="#CALC!"/>
    <s v="built-in"/>
    <x v="2"/>
    <x v="0"/>
    <x v="8"/>
    <b v="1"/>
    <x v="3"/>
    <m/>
    <n v="0"/>
    <n v="5"/>
    <n v="5.2999999999999999E-2"/>
    <s v="unit"/>
    <x v="2"/>
    <x v="2"/>
  </r>
  <r>
    <s v="B208035010"/>
    <s v="#CALC!"/>
    <s v="#CALC!"/>
    <s v="#CALC!"/>
    <s v="#CALC!"/>
    <s v="built-in"/>
    <x v="2"/>
    <x v="0"/>
    <x v="8"/>
    <b v="1"/>
    <x v="3"/>
    <m/>
    <n v="5"/>
    <n v="10"/>
    <n v="5.2999999999999999E-2"/>
    <s v="unit"/>
    <x v="2"/>
    <x v="2"/>
  </r>
  <r>
    <s v="B208035020"/>
    <s v="#CALC!"/>
    <s v="#CALC!"/>
    <s v="#CALC!"/>
    <s v="#CALC!"/>
    <s v="built-in"/>
    <x v="2"/>
    <x v="0"/>
    <x v="8"/>
    <b v="1"/>
    <x v="3"/>
    <m/>
    <n v="10"/>
    <n v="15"/>
    <n v="5.2999999999999999E-2"/>
    <s v="unit"/>
    <x v="2"/>
    <x v="2"/>
  </r>
  <r>
    <s v="B208035030"/>
    <s v="#CALC!"/>
    <s v="#CALC!"/>
    <s v="#CALC!"/>
    <s v="#CALC!"/>
    <s v="built-in"/>
    <x v="2"/>
    <x v="0"/>
    <x v="8"/>
    <b v="1"/>
    <x v="3"/>
    <m/>
    <n v="15"/>
    <n v="20"/>
    <n v="5.2999999999999999E-2"/>
    <s v="unit"/>
    <x v="2"/>
    <x v="2"/>
  </r>
  <r>
    <s v="B208035040"/>
    <s v="#CALC!"/>
    <s v="#CALC!"/>
    <s v="#CALC!"/>
    <s v="#CALC!"/>
    <s v="built-in"/>
    <x v="2"/>
    <x v="0"/>
    <x v="8"/>
    <b v="1"/>
    <x v="3"/>
    <m/>
    <n v="20"/>
    <n v="30"/>
    <n v="5.2999999999999999E-2"/>
    <s v="unit"/>
    <x v="2"/>
    <x v="2"/>
  </r>
  <r>
    <s v="B208035050"/>
    <s v="#CALC!"/>
    <s v="#CALC!"/>
    <s v="#CALC!"/>
    <s v="#CALC!"/>
    <s v="built-in"/>
    <x v="2"/>
    <x v="0"/>
    <x v="8"/>
    <b v="1"/>
    <x v="3"/>
    <m/>
    <n v="30"/>
    <n v="40"/>
    <n v="5.2999999999999999E-2"/>
    <s v="unit"/>
    <x v="2"/>
    <x v="2"/>
  </r>
  <r>
    <s v="B208035060"/>
    <s v="#CALC!"/>
    <s v="#CALC!"/>
    <s v="#CALC!"/>
    <s v="#CALC!"/>
    <s v="built-in"/>
    <x v="2"/>
    <x v="0"/>
    <x v="8"/>
    <b v="1"/>
    <x v="3"/>
    <m/>
    <n v="40"/>
    <n v="50"/>
    <n v="5.2999999999999999E-2"/>
    <s v="unit"/>
    <x v="2"/>
    <x v="2"/>
  </r>
  <r>
    <s v="B208035070"/>
    <s v="#CALC!"/>
    <s v="#CALC!"/>
    <s v="#CALC!"/>
    <s v="#CALC!"/>
    <s v="built-in"/>
    <x v="2"/>
    <x v="0"/>
    <x v="8"/>
    <b v="1"/>
    <x v="3"/>
    <m/>
    <n v="50"/>
    <n v="60"/>
    <n v="5.2999999999999999E-2"/>
    <s v="unit"/>
    <x v="2"/>
    <x v="2"/>
  </r>
  <r>
    <s v="B208035080"/>
    <s v="#CALC!"/>
    <s v="#CALC!"/>
    <s v="#CALC!"/>
    <s v="#CALC!"/>
    <s v="built-in"/>
    <x v="2"/>
    <x v="0"/>
    <x v="8"/>
    <b v="1"/>
    <x v="3"/>
    <m/>
    <n v="60"/>
    <n v="70"/>
    <n v="5.2999999999999999E-2"/>
    <s v="unit"/>
    <x v="2"/>
    <x v="2"/>
  </r>
  <r>
    <s v="B208035090"/>
    <s v="#CALC!"/>
    <s v="#CALC!"/>
    <s v="#CALC!"/>
    <s v="#CALC!"/>
    <s v="built-in"/>
    <x v="2"/>
    <x v="0"/>
    <x v="8"/>
    <b v="1"/>
    <x v="3"/>
    <m/>
    <n v="70"/>
    <n v="80"/>
    <n v="5.2999999999999999E-2"/>
    <s v="unit"/>
    <x v="2"/>
    <x v="2"/>
  </r>
  <r>
    <s v="B208035100"/>
    <s v="#CALC!"/>
    <s v="#CALC!"/>
    <s v="#CALC!"/>
    <s v="#CALC!"/>
    <s v="built-in"/>
    <x v="2"/>
    <x v="0"/>
    <x v="8"/>
    <b v="1"/>
    <x v="3"/>
    <m/>
    <n v="80"/>
    <n v="90"/>
    <n v="5.2999999999999999E-2"/>
    <s v="unit"/>
    <x v="2"/>
    <x v="2"/>
  </r>
  <r>
    <s v="B208035110"/>
    <s v="#CALC!"/>
    <s v="#CALC!"/>
    <s v="#CALC!"/>
    <s v="#CALC!"/>
    <s v="built-in"/>
    <x v="2"/>
    <x v="0"/>
    <x v="8"/>
    <b v="1"/>
    <x v="3"/>
    <m/>
    <n v="90"/>
    <n v="100"/>
    <n v="5.2999999999999999E-2"/>
    <s v="unit"/>
    <x v="2"/>
    <x v="2"/>
  </r>
  <r>
    <s v="B208035120"/>
    <s v="#CALC!"/>
    <s v="#CALC!"/>
    <s v="#CALC!"/>
    <s v="#CALC!"/>
    <s v="built-in"/>
    <x v="2"/>
    <x v="0"/>
    <x v="8"/>
    <b v="1"/>
    <x v="3"/>
    <m/>
    <n v="100"/>
    <n v="110"/>
    <n v="5.2999999999999999E-2"/>
    <s v="unit"/>
    <x v="2"/>
    <x v="2"/>
  </r>
  <r>
    <s v="B208035130"/>
    <s v="#CALC!"/>
    <s v="#CALC!"/>
    <s v="#CALC!"/>
    <s v="#CALC!"/>
    <s v="built-in"/>
    <x v="2"/>
    <x v="0"/>
    <x v="8"/>
    <b v="1"/>
    <x v="3"/>
    <m/>
    <n v="110"/>
    <n v="120"/>
    <n v="5.2999999999999999E-2"/>
    <s v="unit"/>
    <x v="2"/>
    <x v="2"/>
  </r>
  <r>
    <s v="B208035135"/>
    <s v="#CALC!"/>
    <s v="#CALC!"/>
    <s v="#CALC!"/>
    <s v="#CALC!"/>
    <s v="built-in"/>
    <x v="2"/>
    <x v="0"/>
    <x v="8"/>
    <b v="1"/>
    <x v="3"/>
    <m/>
    <n v="120"/>
    <n v="130"/>
    <n v="5.2999999999999999E-2"/>
    <s v="unit"/>
    <x v="2"/>
    <x v="2"/>
  </r>
  <r>
    <s v="B208035140"/>
    <s v="#CALC!"/>
    <s v="#CALC!"/>
    <s v="#CALC!"/>
    <s v="#CALC!"/>
    <s v="built-in"/>
    <x v="2"/>
    <x v="0"/>
    <x v="8"/>
    <b v="1"/>
    <x v="3"/>
    <m/>
    <n v="130"/>
    <n v="140"/>
    <n v="5.2999999999999999E-2"/>
    <s v="unit"/>
    <x v="2"/>
    <x v="2"/>
  </r>
  <r>
    <s v="B208035150"/>
    <s v="#CALC!"/>
    <s v="#CALC!"/>
    <s v="#CALC!"/>
    <s v="#CALC!"/>
    <s v="built-in"/>
    <x v="2"/>
    <x v="0"/>
    <x v="8"/>
    <b v="1"/>
    <x v="3"/>
    <m/>
    <n v="140"/>
    <n v="150"/>
    <n v="5.2999999999999999E-2"/>
    <s v="unit"/>
    <x v="2"/>
    <x v="2"/>
  </r>
  <r>
    <s v="B208035160"/>
    <s v="#CALC!"/>
    <s v="#CALC!"/>
    <s v="#CALC!"/>
    <s v="#CALC!"/>
    <s v="built-in"/>
    <x v="2"/>
    <x v="0"/>
    <x v="8"/>
    <b v="1"/>
    <x v="3"/>
    <m/>
    <n v="150"/>
    <n v="160"/>
    <n v="5.2999999999999999E-2"/>
    <s v="unit"/>
    <x v="2"/>
    <x v="2"/>
  </r>
  <r>
    <s v="B208035170"/>
    <s v="#CALC!"/>
    <s v="#CALC!"/>
    <s v="#CALC!"/>
    <s v="#CALC!"/>
    <s v="built-in"/>
    <x v="2"/>
    <x v="0"/>
    <x v="8"/>
    <b v="1"/>
    <x v="3"/>
    <m/>
    <n v="160"/>
    <n v="170"/>
    <n v="5.2999999999999999E-2"/>
    <s v="unit"/>
    <x v="2"/>
    <x v="2"/>
  </r>
  <r>
    <s v="B208035180"/>
    <s v="#CALC!"/>
    <s v="#CALC!"/>
    <s v="#CALC!"/>
    <s v="#CALC!"/>
    <s v="built-in"/>
    <x v="2"/>
    <x v="0"/>
    <x v="8"/>
    <b v="1"/>
    <x v="3"/>
    <m/>
    <n v="170"/>
    <n v="180"/>
    <n v="5.2999999999999999E-2"/>
    <s v="unit"/>
    <x v="2"/>
    <x v="2"/>
  </r>
  <r>
    <s v="B208035190"/>
    <s v="#CALC!"/>
    <s v="#CALC!"/>
    <s v="#CALC!"/>
    <s v="#CALC!"/>
    <s v="built-in"/>
    <x v="2"/>
    <x v="0"/>
    <x v="8"/>
    <b v="1"/>
    <x v="3"/>
    <m/>
    <n v="180"/>
    <n v="190"/>
    <n v="5.2999999999999999E-2"/>
    <s v="unit"/>
    <x v="2"/>
    <x v="2"/>
  </r>
  <r>
    <s v="B208035200"/>
    <s v="#CALC!"/>
    <s v="#CALC!"/>
    <s v="#CALC!"/>
    <s v="#CALC!"/>
    <s v="built-in"/>
    <x v="2"/>
    <x v="0"/>
    <x v="8"/>
    <b v="1"/>
    <x v="3"/>
    <m/>
    <n v="190"/>
    <n v="200"/>
    <n v="5.2999999999999999E-2"/>
    <s v="unit"/>
    <x v="2"/>
    <x v="2"/>
  </r>
  <r>
    <s v="B208035210"/>
    <s v="#CALC!"/>
    <s v="#CALC!"/>
    <s v="#CALC!"/>
    <s v="#CALC!"/>
    <s v="built-in"/>
    <x v="2"/>
    <x v="0"/>
    <x v="8"/>
    <b v="1"/>
    <x v="3"/>
    <m/>
    <n v="200"/>
    <n v="220"/>
    <n v="5.2999999999999999E-2"/>
    <s v="unit"/>
    <x v="2"/>
    <x v="2"/>
  </r>
  <r>
    <s v="B208035220"/>
    <s v="#CALC!"/>
    <s v="#CALC!"/>
    <s v="#CALC!"/>
    <s v="#CALC!"/>
    <s v="built-in"/>
    <x v="2"/>
    <x v="0"/>
    <x v="8"/>
    <b v="1"/>
    <x v="3"/>
    <m/>
    <n v="220"/>
    <n v="240"/>
    <n v="5.2999999999999999E-2"/>
    <s v="unit"/>
    <x v="2"/>
    <x v="2"/>
  </r>
  <r>
    <s v="B208035230"/>
    <s v="#CALC!"/>
    <s v="#CALC!"/>
    <s v="#CALC!"/>
    <s v="#CALC!"/>
    <s v="built-in"/>
    <x v="2"/>
    <x v="0"/>
    <x v="8"/>
    <b v="1"/>
    <x v="3"/>
    <m/>
    <n v="240"/>
    <n v="260"/>
    <n v="5.2999999999999999E-2"/>
    <s v="unit"/>
    <x v="2"/>
    <x v="2"/>
  </r>
  <r>
    <s v="B208035240"/>
    <s v="#CALC!"/>
    <s v="#CALC!"/>
    <s v="#CALC!"/>
    <s v="#CALC!"/>
    <s v="built-in"/>
    <x v="2"/>
    <x v="0"/>
    <x v="8"/>
    <b v="1"/>
    <x v="3"/>
    <m/>
    <n v="260"/>
    <n v="280"/>
    <n v="5.2999999999999999E-2"/>
    <s v="unit"/>
    <x v="2"/>
    <x v="2"/>
  </r>
  <r>
    <s v="B208035250"/>
    <s v="#CALC!"/>
    <s v="#CALC!"/>
    <s v="#CALC!"/>
    <s v="#CALC!"/>
    <s v="built-in"/>
    <x v="2"/>
    <x v="0"/>
    <x v="8"/>
    <b v="1"/>
    <x v="3"/>
    <m/>
    <n v="280"/>
    <n v="300"/>
    <n v="5.2999999999999999E-2"/>
    <s v="unit"/>
    <x v="2"/>
    <x v="2"/>
  </r>
  <r>
    <s v="B208035260"/>
    <s v="#CALC!"/>
    <s v="#CALC!"/>
    <s v="#CALC!"/>
    <s v="#CALC!"/>
    <s v="built-in"/>
    <x v="2"/>
    <x v="0"/>
    <x v="8"/>
    <b v="1"/>
    <x v="3"/>
    <m/>
    <n v="300"/>
    <n v="320"/>
    <n v="5.2999999999999999E-2"/>
    <s v="unit"/>
    <x v="2"/>
    <x v="2"/>
  </r>
  <r>
    <s v="B208035270"/>
    <s v="#CALC!"/>
    <s v="#CALC!"/>
    <s v="#CALC!"/>
    <s v="#CALC!"/>
    <s v="built-in"/>
    <x v="2"/>
    <x v="0"/>
    <x v="8"/>
    <b v="1"/>
    <x v="3"/>
    <m/>
    <n v="320"/>
    <n v="340"/>
    <n v="5.2999999999999999E-2"/>
    <s v="unit"/>
    <x v="2"/>
    <x v="2"/>
  </r>
  <r>
    <s v="B208035280"/>
    <s v="#CALC!"/>
    <s v="#CALC!"/>
    <s v="#CALC!"/>
    <s v="#CALC!"/>
    <s v="built-in"/>
    <x v="2"/>
    <x v="0"/>
    <x v="8"/>
    <b v="1"/>
    <x v="3"/>
    <m/>
    <n v="340"/>
    <n v="360"/>
    <n v="5.2999999999999999E-2"/>
    <s v="unit"/>
    <x v="2"/>
    <x v="2"/>
  </r>
  <r>
    <s v="B208035290"/>
    <s v="#CALC!"/>
    <s v="#CALC!"/>
    <s v="#CALC!"/>
    <s v="#CALC!"/>
    <s v="built-in"/>
    <x v="2"/>
    <x v="0"/>
    <x v="8"/>
    <b v="1"/>
    <x v="3"/>
    <m/>
    <n v="360"/>
    <n v="380"/>
    <n v="5.2999999999999999E-2"/>
    <s v="unit"/>
    <x v="2"/>
    <x v="2"/>
  </r>
  <r>
    <s v="B208035300"/>
    <s v="#CALC!"/>
    <s v="#CALC!"/>
    <s v="#CALC!"/>
    <s v="#CALC!"/>
    <s v="built-in"/>
    <x v="2"/>
    <x v="0"/>
    <x v="8"/>
    <b v="1"/>
    <x v="3"/>
    <m/>
    <n v="380"/>
    <n v="400"/>
    <n v="5.2999999999999999E-2"/>
    <s v="unit"/>
    <x v="2"/>
    <x v="2"/>
  </r>
  <r>
    <s v="B208035310"/>
    <s v="#CALC!"/>
    <s v="#CALC!"/>
    <s v="#CALC!"/>
    <s v="#CALC!"/>
    <s v="built-in"/>
    <x v="2"/>
    <x v="0"/>
    <x v="8"/>
    <b v="1"/>
    <x v="3"/>
    <m/>
    <n v="400"/>
    <n v="425"/>
    <n v="5.2999999999999999E-2"/>
    <s v="unit"/>
    <x v="2"/>
    <x v="2"/>
  </r>
  <r>
    <s v="B208035320"/>
    <s v="#CALC!"/>
    <s v="#CALC!"/>
    <s v="#CALC!"/>
    <s v="#CALC!"/>
    <s v="built-in"/>
    <x v="2"/>
    <x v="0"/>
    <x v="8"/>
    <b v="1"/>
    <x v="3"/>
    <m/>
    <n v="425"/>
    <n v="450"/>
    <n v="5.2999999999999999E-2"/>
    <s v="unit"/>
    <x v="2"/>
    <x v="2"/>
  </r>
  <r>
    <s v="B208035330"/>
    <s v="#CALC!"/>
    <s v="#CALC!"/>
    <s v="#CALC!"/>
    <s v="#CALC!"/>
    <s v="built-in"/>
    <x v="2"/>
    <x v="0"/>
    <x v="8"/>
    <b v="1"/>
    <x v="3"/>
    <m/>
    <n v="450"/>
    <n v="475"/>
    <n v="5.2999999999999999E-2"/>
    <s v="unit"/>
    <x v="2"/>
    <x v="2"/>
  </r>
  <r>
    <s v="B208035340"/>
    <s v="#CALC!"/>
    <s v="#CALC!"/>
    <s v="#CALC!"/>
    <s v="#CALC!"/>
    <s v="built-in"/>
    <x v="2"/>
    <x v="0"/>
    <x v="8"/>
    <b v="1"/>
    <x v="3"/>
    <m/>
    <n v="475"/>
    <n v="500"/>
    <n v="5.2999999999999999E-2"/>
    <s v="unit"/>
    <x v="2"/>
    <x v="2"/>
  </r>
  <r>
    <s v="B208035350"/>
    <s v="#CALC!"/>
    <s v="#CALC!"/>
    <s v="#CALC!"/>
    <s v="#CALC!"/>
    <s v="built-in"/>
    <x v="2"/>
    <x v="0"/>
    <x v="8"/>
    <b v="1"/>
    <x v="3"/>
    <m/>
    <n v="500"/>
    <n v="525"/>
    <n v="5.2999999999999999E-2"/>
    <s v="unit"/>
    <x v="2"/>
    <x v="2"/>
  </r>
  <r>
    <s v="B208035360"/>
    <s v="#CALC!"/>
    <s v="#CALC!"/>
    <s v="#CALC!"/>
    <s v="#CALC!"/>
    <s v="built-in"/>
    <x v="2"/>
    <x v="0"/>
    <x v="8"/>
    <b v="1"/>
    <x v="3"/>
    <m/>
    <n v="525"/>
    <n v="550"/>
    <n v="5.2999999999999999E-2"/>
    <s v="unit"/>
    <x v="2"/>
    <x v="2"/>
  </r>
  <r>
    <s v="B208035370"/>
    <s v="#CALC!"/>
    <s v="#CALC!"/>
    <s v="#CALC!"/>
    <s v="#CALC!"/>
    <s v="built-in"/>
    <x v="2"/>
    <x v="0"/>
    <x v="8"/>
    <b v="1"/>
    <x v="3"/>
    <m/>
    <n v="550"/>
    <n v="575"/>
    <n v="5.2999999999999999E-2"/>
    <s v="unit"/>
    <x v="2"/>
    <x v="2"/>
  </r>
  <r>
    <s v="B208035380"/>
    <s v="#CALC!"/>
    <s v="#CALC!"/>
    <s v="#CALC!"/>
    <s v="#CALC!"/>
    <s v="built-in"/>
    <x v="2"/>
    <x v="0"/>
    <x v="8"/>
    <b v="1"/>
    <x v="3"/>
    <m/>
    <n v="575"/>
    <n v="600"/>
    <n v="5.2999999999999999E-2"/>
    <s v="unit"/>
    <x v="2"/>
    <x v="2"/>
  </r>
  <r>
    <s v="B208035390"/>
    <s v="#CALC!"/>
    <s v="#CALC!"/>
    <s v="#CALC!"/>
    <s v="#CALC!"/>
    <s v="built-in"/>
    <x v="2"/>
    <x v="0"/>
    <x v="8"/>
    <b v="1"/>
    <x v="3"/>
    <m/>
    <n v="600"/>
    <n v="625"/>
    <n v="5.2999999999999999E-2"/>
    <s v="unit"/>
    <x v="2"/>
    <x v="2"/>
  </r>
  <r>
    <s v="B208035400"/>
    <s v="#CALC!"/>
    <s v="#CALC!"/>
    <s v="#CALC!"/>
    <s v="#CALC!"/>
    <s v="built-in"/>
    <x v="2"/>
    <x v="0"/>
    <x v="8"/>
    <b v="1"/>
    <x v="3"/>
    <m/>
    <n v="625"/>
    <n v="650"/>
    <n v="5.2999999999999999E-2"/>
    <s v="unit"/>
    <x v="2"/>
    <x v="0"/>
  </r>
  <r>
    <s v="B208035410"/>
    <s v="#CALC!"/>
    <s v="#CALC!"/>
    <s v="#CALC!"/>
    <s v="#CALC!"/>
    <s v="built-in"/>
    <x v="2"/>
    <x v="0"/>
    <x v="8"/>
    <b v="1"/>
    <x v="3"/>
    <m/>
    <n v="650"/>
    <n v="675"/>
    <n v="5.2999999999999999E-2"/>
    <s v="unit"/>
    <x v="2"/>
    <x v="2"/>
  </r>
  <r>
    <s v="B208035420"/>
    <s v="#CALC!"/>
    <s v="#CALC!"/>
    <s v="#CALC!"/>
    <s v="#CALC!"/>
    <s v="built-in"/>
    <x v="2"/>
    <x v="0"/>
    <x v="8"/>
    <b v="1"/>
    <x v="3"/>
    <m/>
    <n v="675"/>
    <n v="700"/>
    <n v="5.2999999999999999E-2"/>
    <s v="unit"/>
    <x v="2"/>
    <x v="2"/>
  </r>
  <r>
    <s v="B208035430"/>
    <s v="#CALC!"/>
    <s v="#CALC!"/>
    <s v="#CALC!"/>
    <s v="#CALC!"/>
    <s v="built-in"/>
    <x v="2"/>
    <x v="0"/>
    <x v="8"/>
    <b v="1"/>
    <x v="3"/>
    <m/>
    <n v="700"/>
    <n v="725"/>
    <n v="5.2999999999999999E-2"/>
    <s v="unit"/>
    <x v="2"/>
    <x v="2"/>
  </r>
  <r>
    <s v="B208035440"/>
    <s v="#CALC!"/>
    <s v="#CALC!"/>
    <s v="#CALC!"/>
    <s v="#CALC!"/>
    <s v="built-in"/>
    <x v="2"/>
    <x v="0"/>
    <x v="8"/>
    <b v="1"/>
    <x v="3"/>
    <m/>
    <n v="725"/>
    <n v="750"/>
    <n v="5.2999999999999999E-2"/>
    <s v="unit"/>
    <x v="2"/>
    <x v="2"/>
  </r>
  <r>
    <s v="B208035450"/>
    <s v="#CALC!"/>
    <s v="#CALC!"/>
    <s v="#CALC!"/>
    <s v="#CALC!"/>
    <s v="built-in"/>
    <x v="2"/>
    <x v="0"/>
    <x v="8"/>
    <b v="1"/>
    <x v="3"/>
    <m/>
    <n v="750"/>
    <n v="775"/>
    <n v="5.2999999999999999E-2"/>
    <s v="unit"/>
    <x v="2"/>
    <x v="2"/>
  </r>
  <r>
    <s v="B208035460"/>
    <s v="#CALC!"/>
    <s v="#CALC!"/>
    <s v="#CALC!"/>
    <s v="#CALC!"/>
    <s v="built-in"/>
    <x v="2"/>
    <x v="0"/>
    <x v="8"/>
    <b v="1"/>
    <x v="3"/>
    <m/>
    <n v="775"/>
    <n v="800"/>
    <n v="5.2999999999999999E-2"/>
    <s v="unit"/>
    <x v="2"/>
    <x v="0"/>
  </r>
  <r>
    <s v="B208035470"/>
    <s v="#CALC!"/>
    <s v="#CALC!"/>
    <s v="#CALC!"/>
    <s v="#CALC!"/>
    <s v="built-in"/>
    <x v="2"/>
    <x v="0"/>
    <x v="8"/>
    <b v="1"/>
    <x v="3"/>
    <m/>
    <n v="800"/>
    <n v="825"/>
    <n v="5.2999999999999999E-2"/>
    <s v="unit"/>
    <x v="2"/>
    <x v="2"/>
  </r>
  <r>
    <s v="B208035480"/>
    <s v="#CALC!"/>
    <s v="#CALC!"/>
    <s v="#CALC!"/>
    <s v="#CALC!"/>
    <s v="built-in"/>
    <x v="2"/>
    <x v="0"/>
    <x v="8"/>
    <b v="1"/>
    <x v="3"/>
    <m/>
    <n v="825"/>
    <n v="850"/>
    <n v="5.2999999999999999E-2"/>
    <s v="unit"/>
    <x v="2"/>
    <x v="3"/>
  </r>
  <r>
    <s v="B208035490"/>
    <s v="#CALC!"/>
    <s v="#CALC!"/>
    <s v="#CALC!"/>
    <s v="#CALC!"/>
    <s v="built-in"/>
    <x v="2"/>
    <x v="0"/>
    <x v="8"/>
    <b v="1"/>
    <x v="3"/>
    <m/>
    <n v="850"/>
    <n v="875"/>
    <n v="5.2999999999999999E-2"/>
    <s v="unit"/>
    <x v="2"/>
    <x v="2"/>
  </r>
  <r>
    <s v="B208035500"/>
    <s v="#CALC!"/>
    <s v="#CALC!"/>
    <s v="#CALC!"/>
    <s v="#CALC!"/>
    <s v="built-in"/>
    <x v="2"/>
    <x v="0"/>
    <x v="8"/>
    <b v="1"/>
    <x v="3"/>
    <m/>
    <n v="875"/>
    <n v="900"/>
    <n v="5.2999999999999999E-2"/>
    <s v="unit"/>
    <x v="2"/>
    <x v="2"/>
  </r>
  <r>
    <s v="B208035510"/>
    <s v="#CALC!"/>
    <s v="#CALC!"/>
    <s v="#CALC!"/>
    <s v="#CALC!"/>
    <s v="built-in"/>
    <x v="2"/>
    <x v="0"/>
    <x v="8"/>
    <b v="1"/>
    <x v="3"/>
    <m/>
    <n v="900"/>
    <n v="925"/>
    <n v="5.2999999999999999E-2"/>
    <s v="unit"/>
    <x v="2"/>
    <x v="3"/>
  </r>
  <r>
    <s v="B208035520"/>
    <s v="#CALC!"/>
    <s v="#CALC!"/>
    <s v="#CALC!"/>
    <s v="#CALC!"/>
    <s v="built-in"/>
    <x v="2"/>
    <x v="0"/>
    <x v="8"/>
    <b v="1"/>
    <x v="3"/>
    <m/>
    <n v="925"/>
    <n v="950"/>
    <n v="5.2999999999999999E-2"/>
    <s v="unit"/>
    <x v="2"/>
    <x v="0"/>
  </r>
  <r>
    <s v="B208035530"/>
    <s v="#CALC!"/>
    <s v="#CALC!"/>
    <s v="#CALC!"/>
    <s v="#CALC!"/>
    <s v="built-in"/>
    <x v="2"/>
    <x v="0"/>
    <x v="8"/>
    <b v="1"/>
    <x v="3"/>
    <m/>
    <n v="950"/>
    <n v="975"/>
    <n v="5.2999999999999999E-2"/>
    <s v="unit"/>
    <x v="2"/>
    <x v="3"/>
  </r>
  <r>
    <s v="B208035540"/>
    <s v="#CALC!"/>
    <s v="#CALC!"/>
    <s v="#CALC!"/>
    <s v="#CALC!"/>
    <s v="built-in"/>
    <x v="2"/>
    <x v="0"/>
    <x v="8"/>
    <b v="1"/>
    <x v="3"/>
    <m/>
    <n v="975"/>
    <n v="1000"/>
    <n v="5.2999999999999999E-2"/>
    <s v="unit"/>
    <x v="2"/>
    <x v="2"/>
  </r>
  <r>
    <s v="B208035550"/>
    <s v="#CALC!"/>
    <s v="#CALC!"/>
    <s v="#CALC!"/>
    <s v="#CALC!"/>
    <s v="built-in"/>
    <x v="2"/>
    <x v="0"/>
    <x v="8"/>
    <b v="1"/>
    <x v="3"/>
    <m/>
    <n v="1000"/>
    <n v="1025"/>
    <n v="5.2999999999999999E-2"/>
    <s v="unit"/>
    <x v="2"/>
    <x v="2"/>
  </r>
  <r>
    <s v="B208035560"/>
    <s v="#CALC!"/>
    <s v="#CALC!"/>
    <s v="#CALC!"/>
    <s v="#CALC!"/>
    <s v="built-in"/>
    <x v="2"/>
    <x v="0"/>
    <x v="8"/>
    <b v="1"/>
    <x v="3"/>
    <m/>
    <n v="1025"/>
    <n v="1100"/>
    <n v="5.2999999999999999E-2"/>
    <s v="unit"/>
    <x v="2"/>
    <x v="2"/>
  </r>
  <r>
    <s v="B208035570"/>
    <s v="#CALC!"/>
    <s v="#CALC!"/>
    <s v="#CALC!"/>
    <s v="#CALC!"/>
    <s v="built-in"/>
    <x v="2"/>
    <x v="0"/>
    <x v="8"/>
    <b v="1"/>
    <x v="3"/>
    <m/>
    <n v="1100"/>
    <n v="1200"/>
    <n v="5.2999999999999999E-2"/>
    <s v="unit"/>
    <x v="2"/>
    <x v="2"/>
  </r>
  <r>
    <s v="B208035580"/>
    <s v="#CALC!"/>
    <s v="#CALC!"/>
    <s v="#CALC!"/>
    <s v="#CALC!"/>
    <s v="built-in"/>
    <x v="2"/>
    <x v="0"/>
    <x v="8"/>
    <b v="1"/>
    <x v="3"/>
    <m/>
    <n v="1200"/>
    <n v="1300"/>
    <n v="5.2999999999999999E-2"/>
    <s v="unit"/>
    <x v="2"/>
    <x v="2"/>
  </r>
  <r>
    <s v="B208035590"/>
    <s v="#CALC!"/>
    <s v="#CALC!"/>
    <s v="#CALC!"/>
    <s v="#CALC!"/>
    <s v="built-in"/>
    <x v="2"/>
    <x v="0"/>
    <x v="8"/>
    <b v="1"/>
    <x v="3"/>
    <m/>
    <n v="1300"/>
    <n v="1400"/>
    <n v="5.2999999999999999E-2"/>
    <s v="unit"/>
    <x v="2"/>
    <x v="2"/>
  </r>
  <r>
    <s v="B208035600"/>
    <s v="#CALC!"/>
    <s v="#CALC!"/>
    <s v="#CALC!"/>
    <s v="#CALC!"/>
    <s v="built-in"/>
    <x v="2"/>
    <x v="0"/>
    <x v="8"/>
    <b v="1"/>
    <x v="3"/>
    <m/>
    <n v="1400"/>
    <n v="1500"/>
    <n v="5.2999999999999999E-2"/>
    <s v="unit"/>
    <x v="2"/>
    <x v="2"/>
  </r>
  <r>
    <s v="B208035610"/>
    <s v="#CALC!"/>
    <s v="#CALC!"/>
    <s v="#CALC!"/>
    <s v="#CALC!"/>
    <s v="built-in"/>
    <x v="2"/>
    <x v="0"/>
    <x v="8"/>
    <b v="1"/>
    <x v="3"/>
    <m/>
    <n v="1500"/>
    <n v="1600"/>
    <n v="5.2999999999999999E-2"/>
    <s v="unit"/>
    <x v="2"/>
    <x v="3"/>
  </r>
  <r>
    <s v="B208035620"/>
    <s v="#CALC!"/>
    <s v="#CALC!"/>
    <s v="#CALC!"/>
    <s v="#CALC!"/>
    <s v="built-in"/>
    <x v="2"/>
    <x v="0"/>
    <x v="8"/>
    <b v="1"/>
    <x v="3"/>
    <m/>
    <n v="1600"/>
    <n v="1700"/>
    <n v="5.2999999999999999E-2"/>
    <s v="unit"/>
    <x v="2"/>
    <x v="3"/>
  </r>
  <r>
    <s v="B208035630"/>
    <s v="#CALC!"/>
    <s v="#CALC!"/>
    <s v="#CALC!"/>
    <s v="#CALC!"/>
    <s v="built-in"/>
    <x v="2"/>
    <x v="0"/>
    <x v="8"/>
    <b v="1"/>
    <x v="3"/>
    <m/>
    <n v="1700"/>
    <n v="1800"/>
    <n v="5.2999999999999999E-2"/>
    <s v="unit"/>
    <x v="2"/>
    <x v="3"/>
  </r>
  <r>
    <s v="B208035640"/>
    <s v="#CALC!"/>
    <s v="#CALC!"/>
    <s v="#CALC!"/>
    <s v="#CALC!"/>
    <s v="built-in"/>
    <x v="2"/>
    <x v="0"/>
    <x v="8"/>
    <b v="1"/>
    <x v="3"/>
    <m/>
    <n v="1800"/>
    <n v="1900"/>
    <n v="5.2999999999999999E-2"/>
    <s v="unit"/>
    <x v="2"/>
    <x v="2"/>
  </r>
  <r>
    <s v="B208035650"/>
    <s v="#CALC!"/>
    <s v="#CALC!"/>
    <s v="#CALC!"/>
    <s v="#CALC!"/>
    <s v="built-in"/>
    <x v="2"/>
    <x v="0"/>
    <x v="8"/>
    <b v="1"/>
    <x v="3"/>
    <m/>
    <n v="1900"/>
    <n v="2000"/>
    <n v="5.2999999999999999E-2"/>
    <s v="unit"/>
    <x v="2"/>
    <x v="2"/>
  </r>
  <r>
    <s v="B208035700"/>
    <s v="#CALC!"/>
    <s v="#CALC!"/>
    <s v="#CALC!"/>
    <s v="#CALC!"/>
    <s v="built-in"/>
    <x v="2"/>
    <x v="0"/>
    <x v="8"/>
    <b v="1"/>
    <x v="3"/>
    <m/>
    <n v="2000"/>
    <n v="2100"/>
    <n v="5.2999999999999999E-2"/>
    <s v="unit"/>
    <x v="2"/>
    <x v="3"/>
  </r>
  <r>
    <s v="B208035710"/>
    <s v="#CALC!"/>
    <s v="#CALC!"/>
    <s v="#CALC!"/>
    <s v="#CALC!"/>
    <s v="built-in"/>
    <x v="2"/>
    <x v="0"/>
    <x v="8"/>
    <b v="1"/>
    <x v="3"/>
    <m/>
    <n v="2100"/>
    <n v="2200"/>
    <n v="5.2999999999999999E-2"/>
    <s v="unit"/>
    <x v="2"/>
    <x v="3"/>
  </r>
  <r>
    <s v="B208035720"/>
    <s v="#CALC!"/>
    <s v="#CALC!"/>
    <s v="#CALC!"/>
    <s v="#CALC!"/>
    <s v="built-in"/>
    <x v="2"/>
    <x v="0"/>
    <x v="8"/>
    <b v="1"/>
    <x v="3"/>
    <m/>
    <n v="2200"/>
    <n v="2300"/>
    <n v="5.2999999999999999E-2"/>
    <s v="unit"/>
    <x v="2"/>
    <x v="3"/>
  </r>
  <r>
    <s v="B208035730"/>
    <s v="#CALC!"/>
    <s v="#CALC!"/>
    <s v="#CALC!"/>
    <s v="#CALC!"/>
    <s v="built-in"/>
    <x v="2"/>
    <x v="0"/>
    <x v="8"/>
    <b v="1"/>
    <x v="3"/>
    <m/>
    <n v="2300"/>
    <n v="2400"/>
    <n v="5.2999999999999999E-2"/>
    <s v="unit"/>
    <x v="2"/>
    <x v="3"/>
  </r>
  <r>
    <s v="B208035740"/>
    <s v="#CALC!"/>
    <s v="#CALC!"/>
    <s v="#CALC!"/>
    <s v="#CALC!"/>
    <s v="built-in"/>
    <x v="2"/>
    <x v="0"/>
    <x v="8"/>
    <b v="1"/>
    <x v="3"/>
    <m/>
    <n v="2400"/>
    <n v="2500"/>
    <n v="5.2999999999999999E-2"/>
    <s v="unit"/>
    <x v="2"/>
    <x v="3"/>
  </r>
  <r>
    <s v="B208035750"/>
    <s v="#CALC!"/>
    <s v="#CALC!"/>
    <s v="#CALC!"/>
    <s v="#CALC!"/>
    <s v="built-in"/>
    <x v="2"/>
    <x v="0"/>
    <x v="8"/>
    <b v="1"/>
    <x v="3"/>
    <m/>
    <n v="2500"/>
    <n v="2600"/>
    <n v="5.2999999999999999E-2"/>
    <s v="unit"/>
    <x v="2"/>
    <x v="3"/>
  </r>
  <r>
    <s v="B208035760"/>
    <s v="#CALC!"/>
    <s v="#CALC!"/>
    <s v="#CALC!"/>
    <s v="#CALC!"/>
    <s v="built-in"/>
    <x v="2"/>
    <x v="0"/>
    <x v="8"/>
    <b v="1"/>
    <x v="3"/>
    <m/>
    <n v="2600"/>
    <n v="2700"/>
    <n v="5.2999999999999999E-2"/>
    <s v="unit"/>
    <x v="2"/>
    <x v="3"/>
  </r>
  <r>
    <s v="B208035770"/>
    <s v="#CALC!"/>
    <s v="#CALC!"/>
    <s v="#CALC!"/>
    <s v="#CALC!"/>
    <s v="built-in"/>
    <x v="2"/>
    <x v="0"/>
    <x v="8"/>
    <b v="1"/>
    <x v="3"/>
    <m/>
    <n v="2700"/>
    <n v="2800"/>
    <n v="5.2999999999999999E-2"/>
    <s v="unit"/>
    <x v="2"/>
    <x v="3"/>
  </r>
  <r>
    <s v="B208035780"/>
    <s v="#CALC!"/>
    <s v="#CALC!"/>
    <s v="#CALC!"/>
    <s v="#CALC!"/>
    <s v="built-in"/>
    <x v="2"/>
    <x v="0"/>
    <x v="8"/>
    <b v="1"/>
    <x v="3"/>
    <m/>
    <n v="2800"/>
    <n v="2900"/>
    <n v="5.2999999999999999E-2"/>
    <s v="unit"/>
    <x v="2"/>
    <x v="3"/>
  </r>
  <r>
    <s v="B208035790"/>
    <s v="#CALC!"/>
    <s v="#CALC!"/>
    <s v="#CALC!"/>
    <s v="#CALC!"/>
    <s v="built-in"/>
    <x v="2"/>
    <x v="0"/>
    <x v="8"/>
    <b v="1"/>
    <x v="3"/>
    <m/>
    <n v="2900"/>
    <n v="3000"/>
    <n v="5.2999999999999999E-2"/>
    <s v="unit"/>
    <x v="2"/>
    <x v="3"/>
  </r>
  <r>
    <s v="B208035800"/>
    <s v="Other Battery"/>
    <n v="0"/>
    <s v="Nickel-Metal Hydride"/>
    <s v="Possible I/P if between 3 &amp; 5"/>
    <s v="built-in"/>
    <x v="2"/>
    <x v="0"/>
    <x v="8"/>
    <b v="1"/>
    <x v="0"/>
    <m/>
    <n v="3000"/>
    <n v="3100"/>
    <n v="5.2999999999999999E-2"/>
    <s v="unit"/>
    <x v="2"/>
    <x v="3"/>
  </r>
  <r>
    <s v="B208035810"/>
    <s v="Other Battery"/>
    <n v="0"/>
    <s v="Nickel-Metal Hydride"/>
    <s v="Possible I/P if between 3 &amp; 5"/>
    <s v="built-in"/>
    <x v="2"/>
    <x v="0"/>
    <x v="8"/>
    <b v="1"/>
    <x v="0"/>
    <m/>
    <n v="3100"/>
    <n v="3200"/>
    <n v="5.2999999999999999E-2"/>
    <s v="unit"/>
    <x v="2"/>
    <x v="3"/>
  </r>
  <r>
    <s v="B208035820"/>
    <s v="Other Battery"/>
    <n v="0"/>
    <s v="Nickel-Metal Hydride"/>
    <s v="Possible I/P if between 3 &amp; 5"/>
    <s v="built-in"/>
    <x v="2"/>
    <x v="0"/>
    <x v="8"/>
    <b v="1"/>
    <x v="0"/>
    <m/>
    <n v="3200"/>
    <n v="3300"/>
    <n v="5.2999999999999999E-2"/>
    <s v="unit"/>
    <x v="2"/>
    <x v="3"/>
  </r>
  <r>
    <s v="B208035830"/>
    <s v="Other Battery"/>
    <n v="0"/>
    <s v="Nickel-Metal Hydride"/>
    <s v="Possible I/P if between 3 &amp; 5"/>
    <s v="built-in"/>
    <x v="2"/>
    <x v="0"/>
    <x v="8"/>
    <b v="1"/>
    <x v="0"/>
    <m/>
    <n v="3300"/>
    <n v="3400"/>
    <n v="5.2999999999999999E-2"/>
    <s v="unit"/>
    <x v="2"/>
    <x v="3"/>
  </r>
  <r>
    <s v="B208035840"/>
    <s v="Other Battery"/>
    <n v="0"/>
    <s v="Nickel-Metal Hydride"/>
    <s v="Possible I/P if between 3 &amp; 5"/>
    <s v="built-in"/>
    <x v="2"/>
    <x v="0"/>
    <x v="8"/>
    <b v="1"/>
    <x v="0"/>
    <m/>
    <n v="3400"/>
    <n v="3500"/>
    <n v="5.2999999999999999E-2"/>
    <s v="unit"/>
    <x v="2"/>
    <x v="3"/>
  </r>
  <r>
    <s v="B208035850"/>
    <s v="Other Battery"/>
    <n v="0"/>
    <s v="Nickel-Metal Hydride"/>
    <s v="Possible I/P if between 3 &amp; 5"/>
    <s v="built-in"/>
    <x v="2"/>
    <x v="0"/>
    <x v="8"/>
    <b v="1"/>
    <x v="0"/>
    <m/>
    <n v="3500"/>
    <n v="3600"/>
    <n v="5.2999999999999999E-2"/>
    <s v="unit"/>
    <x v="2"/>
    <x v="3"/>
  </r>
  <r>
    <s v="B208035860"/>
    <s v="Other Battery"/>
    <n v="0"/>
    <s v="Nickel-Metal Hydride"/>
    <s v="Possible I/P if between 3 &amp; 5"/>
    <s v="built-in"/>
    <x v="2"/>
    <x v="0"/>
    <x v="8"/>
    <b v="1"/>
    <x v="0"/>
    <m/>
    <n v="3600"/>
    <n v="3700"/>
    <n v="5.2999999999999999E-2"/>
    <s v="unit"/>
    <x v="2"/>
    <x v="3"/>
  </r>
  <r>
    <s v="B208035870"/>
    <s v="Other Battery"/>
    <n v="0"/>
    <s v="Nickel-Metal Hydride"/>
    <s v="Possible I/P if between 3 &amp; 5"/>
    <s v="built-in"/>
    <x v="2"/>
    <x v="0"/>
    <x v="8"/>
    <b v="1"/>
    <x v="0"/>
    <m/>
    <n v="3700"/>
    <n v="3800"/>
    <n v="5.2999999999999999E-2"/>
    <s v="unit"/>
    <x v="2"/>
    <x v="3"/>
  </r>
  <r>
    <s v="B208035880"/>
    <s v="Other Battery"/>
    <n v="0"/>
    <s v="Nickel-Metal Hydride"/>
    <s v="Possible I/P if between 3 &amp; 5"/>
    <s v="built-in"/>
    <x v="2"/>
    <x v="0"/>
    <x v="8"/>
    <b v="1"/>
    <x v="0"/>
    <m/>
    <n v="3800"/>
    <n v="3900"/>
    <n v="5.2999999999999999E-2"/>
    <s v="unit"/>
    <x v="2"/>
    <x v="3"/>
  </r>
  <r>
    <s v="B208035890"/>
    <s v="Other Battery"/>
    <n v="0"/>
    <s v="Nickel-Metal Hydride"/>
    <s v="Possible I/P if between 3 &amp; 5"/>
    <s v="built-in"/>
    <x v="2"/>
    <x v="0"/>
    <x v="8"/>
    <b v="1"/>
    <x v="0"/>
    <m/>
    <n v="3900"/>
    <n v="4000"/>
    <n v="5.2999999999999999E-2"/>
    <s v="unit"/>
    <x v="2"/>
    <x v="3"/>
  </r>
  <r>
    <s v="B208035900"/>
    <s v="Other Battery"/>
    <n v="0"/>
    <s v="Nickel-Metal Hydride"/>
    <s v="Possible I/P if between 3 &amp; 5"/>
    <s v="built-in"/>
    <x v="2"/>
    <x v="0"/>
    <x v="8"/>
    <b v="1"/>
    <x v="0"/>
    <m/>
    <n v="4000"/>
    <n v="4100"/>
    <n v="5.2999999999999999E-2"/>
    <s v="unit"/>
    <x v="2"/>
    <x v="3"/>
  </r>
  <r>
    <s v="B208035910"/>
    <s v="Other Battery"/>
    <n v="0"/>
    <s v="Nickel-Metal Hydride"/>
    <s v="Possible I/P if between 3 &amp; 5"/>
    <s v="built-in"/>
    <x v="2"/>
    <x v="0"/>
    <x v="8"/>
    <b v="1"/>
    <x v="0"/>
    <m/>
    <n v="4100"/>
    <n v="4200"/>
    <n v="5.2999999999999999E-2"/>
    <s v="unit"/>
    <x v="2"/>
    <x v="3"/>
  </r>
  <r>
    <s v="B208035920"/>
    <s v="Other Battery"/>
    <n v="0"/>
    <s v="Nickel-Metal Hydride"/>
    <s v="Possible I/P if between 3 &amp; 5"/>
    <s v="built-in"/>
    <x v="2"/>
    <x v="0"/>
    <x v="8"/>
    <b v="1"/>
    <x v="0"/>
    <m/>
    <n v="4200"/>
    <n v="4300"/>
    <n v="5.2999999999999999E-2"/>
    <s v="unit"/>
    <x v="2"/>
    <x v="3"/>
  </r>
  <r>
    <s v="B208035930"/>
    <s v="Other Battery"/>
    <n v="0"/>
    <s v="Nickel-Metal Hydride"/>
    <s v="Possible I/P if between 3 &amp; 5"/>
    <s v="built-in"/>
    <x v="2"/>
    <x v="0"/>
    <x v="8"/>
    <b v="1"/>
    <x v="0"/>
    <m/>
    <n v="4300"/>
    <n v="4400"/>
    <n v="5.2999999999999999E-2"/>
    <s v="unit"/>
    <x v="2"/>
    <x v="3"/>
  </r>
  <r>
    <s v="B208035940"/>
    <s v="Other Battery"/>
    <n v="0"/>
    <s v="Nickel-Metal Hydride"/>
    <s v="Possible I/P if between 3 &amp; 5"/>
    <s v="built-in"/>
    <x v="2"/>
    <x v="0"/>
    <x v="8"/>
    <b v="1"/>
    <x v="0"/>
    <m/>
    <n v="4400"/>
    <n v="4500"/>
    <n v="5.2999999999999999E-2"/>
    <s v="unit"/>
    <x v="2"/>
    <x v="3"/>
  </r>
  <r>
    <s v="B208035950"/>
    <s v="Other Battery"/>
    <n v="0"/>
    <s v="Nickel-Metal Hydride"/>
    <s v="Possible I/P if between 3 &amp; 5"/>
    <s v="built-in"/>
    <x v="2"/>
    <x v="0"/>
    <x v="8"/>
    <b v="1"/>
    <x v="0"/>
    <m/>
    <n v="4500"/>
    <n v="4600"/>
    <n v="5.2999999999999999E-2"/>
    <s v="unit"/>
    <x v="2"/>
    <x v="3"/>
  </r>
  <r>
    <s v="B208035960"/>
    <s v="Other Battery"/>
    <n v="0"/>
    <s v="Nickel-Metal Hydride"/>
    <s v="Possible I/P if between 3 &amp; 5"/>
    <s v="built-in"/>
    <x v="2"/>
    <x v="0"/>
    <x v="8"/>
    <b v="1"/>
    <x v="0"/>
    <m/>
    <n v="4600"/>
    <n v="4700"/>
    <n v="5.2999999999999999E-2"/>
    <s v="unit"/>
    <x v="2"/>
    <x v="3"/>
  </r>
  <r>
    <s v="B208035970"/>
    <s v="Other Battery"/>
    <n v="0"/>
    <s v="Nickel-Metal Hydride"/>
    <s v="Possible I/P if between 3 &amp; 5"/>
    <s v="built-in"/>
    <x v="2"/>
    <x v="0"/>
    <x v="8"/>
    <b v="1"/>
    <x v="0"/>
    <m/>
    <n v="4700"/>
    <n v="4800"/>
    <n v="5.2999999999999999E-2"/>
    <s v="unit"/>
    <x v="2"/>
    <x v="3"/>
  </r>
  <r>
    <s v="B208035980"/>
    <s v="Other Battery"/>
    <n v="0"/>
    <s v="Nickel-Metal Hydride"/>
    <s v="Possible I/P if between 3 &amp; 5"/>
    <s v="built-in"/>
    <x v="2"/>
    <x v="0"/>
    <x v="8"/>
    <b v="1"/>
    <x v="0"/>
    <m/>
    <n v="4800"/>
    <n v="4900"/>
    <n v="5.2999999999999999E-2"/>
    <s v="unit"/>
    <x v="2"/>
    <x v="3"/>
  </r>
  <r>
    <s v="B208035990"/>
    <s v="Other Battery"/>
    <n v="0"/>
    <s v="Nickel-Metal Hydride"/>
    <s v="Possible I/P if between 3 &amp; 5"/>
    <s v="built-in"/>
    <x v="2"/>
    <x v="0"/>
    <x v="8"/>
    <b v="1"/>
    <x v="0"/>
    <m/>
    <n v="4900"/>
    <n v="5000"/>
    <n v="5.2999999999999999E-2"/>
    <s v="unit"/>
    <x v="2"/>
    <x v="3"/>
  </r>
  <r>
    <s v="B208036020"/>
    <s v="Other Battery"/>
    <n v="0"/>
    <s v="Nickel-Metal Hydride"/>
    <s v="Possible I/P if between 3 &amp; 5"/>
    <s v="built-in"/>
    <x v="2"/>
    <x v="0"/>
    <x v="8"/>
    <b v="1"/>
    <x v="0"/>
    <m/>
    <n v="5000"/>
    <n v="5100"/>
    <n v="5.2999999999999999E-2"/>
    <s v="unit"/>
    <x v="2"/>
    <x v="3"/>
  </r>
  <r>
    <s v="B208036030"/>
    <s v="Other Battery"/>
    <n v="0"/>
    <s v="Nickel-Metal Hydride"/>
    <s v="Possible I/P if between 3 &amp; 5"/>
    <s v="built-in"/>
    <x v="2"/>
    <x v="0"/>
    <x v="8"/>
    <b v="1"/>
    <x v="0"/>
    <m/>
    <n v="5100"/>
    <n v="5200"/>
    <n v="5.2999999999999999E-2"/>
    <s v="unit"/>
    <x v="2"/>
    <x v="3"/>
  </r>
  <r>
    <s v="B208036040"/>
    <s v="Other Battery"/>
    <n v="0"/>
    <s v="Nickel-Metal Hydride"/>
    <s v="Possible I/P if between 3 &amp; 5"/>
    <s v="built-in"/>
    <x v="2"/>
    <x v="0"/>
    <x v="8"/>
    <b v="1"/>
    <x v="0"/>
    <m/>
    <n v="5200"/>
    <n v="5300"/>
    <n v="5.2999999999999999E-2"/>
    <s v="unit"/>
    <x v="2"/>
    <x v="3"/>
  </r>
  <r>
    <s v="B208036050"/>
    <s v="Other Battery"/>
    <n v="0"/>
    <s v="Nickel-Metal Hydride"/>
    <s v="Possible I/P if between 3 &amp; 5"/>
    <s v="built-in"/>
    <x v="2"/>
    <x v="0"/>
    <x v="8"/>
    <b v="1"/>
    <x v="0"/>
    <m/>
    <n v="5300"/>
    <n v="5400"/>
    <n v="5.2999999999999999E-2"/>
    <s v="unit"/>
    <x v="2"/>
    <x v="3"/>
  </r>
  <r>
    <s v="B208036060"/>
    <s v="Other Battery"/>
    <n v="0"/>
    <s v="Nickel-Metal Hydride"/>
    <s v="Possible I/P if between 3 &amp; 5"/>
    <s v="built-in"/>
    <x v="2"/>
    <x v="0"/>
    <x v="8"/>
    <b v="1"/>
    <x v="0"/>
    <m/>
    <n v="5400"/>
    <n v="5500"/>
    <n v="5.2999999999999999E-2"/>
    <s v="unit"/>
    <x v="2"/>
    <x v="3"/>
  </r>
  <r>
    <s v="B208036070"/>
    <s v="Other Battery"/>
    <n v="0"/>
    <s v="Nickel-Metal Hydride"/>
    <s v="Possible I/P if between 3 &amp; 5"/>
    <s v="built-in"/>
    <x v="2"/>
    <x v="0"/>
    <x v="8"/>
    <b v="1"/>
    <x v="0"/>
    <m/>
    <n v="5500"/>
    <n v="5600"/>
    <n v="5.2999999999999999E-2"/>
    <s v="unit"/>
    <x v="2"/>
    <x v="3"/>
  </r>
  <r>
    <s v="B208036080"/>
    <s v="Other Battery"/>
    <n v="0"/>
    <s v="Nickel-Metal Hydride"/>
    <s v="Possible I/P if between 3 &amp; 5"/>
    <s v="built-in"/>
    <x v="2"/>
    <x v="0"/>
    <x v="8"/>
    <b v="1"/>
    <x v="0"/>
    <m/>
    <n v="5600"/>
    <n v="5700"/>
    <n v="5.2999999999999999E-2"/>
    <s v="unit"/>
    <x v="2"/>
    <x v="3"/>
  </r>
  <r>
    <s v="B208036090"/>
    <s v="Other Battery"/>
    <n v="0"/>
    <s v="Nickel-Metal Hydride"/>
    <s v="Possible I/P if between 3 &amp; 5"/>
    <s v="built-in"/>
    <x v="2"/>
    <x v="0"/>
    <x v="8"/>
    <b v="1"/>
    <x v="0"/>
    <m/>
    <n v="5700"/>
    <n v="5800"/>
    <n v="5.2999999999999999E-2"/>
    <s v="unit"/>
    <x v="2"/>
    <x v="3"/>
  </r>
  <r>
    <s v="B208036100"/>
    <s v="Other Battery"/>
    <n v="0"/>
    <s v="Nickel-Metal Hydride"/>
    <s v="Possible I/P if between 3 &amp; 5"/>
    <s v="built-in"/>
    <x v="2"/>
    <x v="0"/>
    <x v="8"/>
    <b v="1"/>
    <x v="0"/>
    <m/>
    <n v="5800"/>
    <n v="5900"/>
    <n v="5.2999999999999999E-2"/>
    <s v="unit"/>
    <x v="2"/>
    <x v="3"/>
  </r>
  <r>
    <s v="B208036110"/>
    <s v="Other Battery"/>
    <n v="0"/>
    <s v="Nickel-Metal Hydride"/>
    <s v="Possible I/P if between 3 &amp; 5"/>
    <s v="built-in"/>
    <x v="2"/>
    <x v="0"/>
    <x v="8"/>
    <b v="1"/>
    <x v="0"/>
    <m/>
    <n v="5900"/>
    <n v="6000"/>
    <n v="5.2999999999999999E-2"/>
    <s v="unit"/>
    <x v="2"/>
    <x v="3"/>
  </r>
  <r>
    <s v="B208036120"/>
    <s v="Other Battery"/>
    <n v="0"/>
    <s v="Nickel-Metal Hydride"/>
    <s v="Possible I/P if between 3 &amp; 5"/>
    <s v="built-in"/>
    <x v="2"/>
    <x v="0"/>
    <x v="8"/>
    <b v="1"/>
    <x v="0"/>
    <m/>
    <n v="6000"/>
    <n v="6100"/>
    <n v="5.2999999999999999E-2"/>
    <s v="unit"/>
    <x v="2"/>
    <x v="3"/>
  </r>
  <r>
    <s v="B208036130"/>
    <s v="Other Battery"/>
    <n v="0"/>
    <s v="Nickel-Metal Hydride"/>
    <s v="Possible I/P if between 3 &amp; 5"/>
    <s v="built-in"/>
    <x v="2"/>
    <x v="0"/>
    <x v="8"/>
    <b v="1"/>
    <x v="0"/>
    <m/>
    <n v="6100"/>
    <n v="6200"/>
    <n v="5.2999999999999999E-2"/>
    <s v="unit"/>
    <x v="2"/>
    <x v="3"/>
  </r>
  <r>
    <s v="B208036140"/>
    <s v="Other Battery"/>
    <n v="0"/>
    <s v="Nickel-Metal Hydride"/>
    <s v="Possible I/P if between 3 &amp; 5"/>
    <s v="built-in"/>
    <x v="2"/>
    <x v="0"/>
    <x v="8"/>
    <b v="1"/>
    <x v="0"/>
    <m/>
    <n v="6200"/>
    <n v="6300"/>
    <n v="5.2999999999999999E-2"/>
    <s v="unit"/>
    <x v="2"/>
    <x v="3"/>
  </r>
  <r>
    <s v="B208036150"/>
    <s v="Other Battery"/>
    <n v="0"/>
    <s v="Nickel-Metal Hydride"/>
    <s v="Possible I/P if between 3 &amp; 5"/>
    <s v="built-in"/>
    <x v="2"/>
    <x v="0"/>
    <x v="8"/>
    <b v="1"/>
    <x v="0"/>
    <m/>
    <n v="6300"/>
    <n v="6400"/>
    <n v="5.2999999999999999E-2"/>
    <s v="unit"/>
    <x v="2"/>
    <x v="3"/>
  </r>
  <r>
    <s v="B208036160"/>
    <s v="Other Battery"/>
    <n v="0"/>
    <s v="Nickel-Metal Hydride"/>
    <s v="Possible I/P if between 3 &amp; 5"/>
    <s v="built-in"/>
    <x v="2"/>
    <x v="0"/>
    <x v="8"/>
    <b v="1"/>
    <x v="0"/>
    <m/>
    <n v="6400"/>
    <n v="6500"/>
    <n v="5.2999999999999999E-2"/>
    <s v="unit"/>
    <x v="2"/>
    <x v="3"/>
  </r>
  <r>
    <s v="B208036170"/>
    <s v="Other Battery"/>
    <n v="0"/>
    <s v="Nickel-Metal Hydride"/>
    <s v="Possible I/P if between 3 &amp; 5"/>
    <s v="built-in"/>
    <x v="2"/>
    <x v="0"/>
    <x v="8"/>
    <b v="1"/>
    <x v="0"/>
    <m/>
    <n v="6500"/>
    <n v="6600"/>
    <n v="5.2999999999999999E-2"/>
    <s v="unit"/>
    <x v="2"/>
    <x v="3"/>
  </r>
  <r>
    <s v="B208036180"/>
    <s v="Other Battery"/>
    <n v="0"/>
    <s v="Nickel-Metal Hydride"/>
    <s v="Possible I/P if between 3 &amp; 5"/>
    <s v="built-in"/>
    <x v="2"/>
    <x v="0"/>
    <x v="8"/>
    <b v="1"/>
    <x v="0"/>
    <m/>
    <n v="6600"/>
    <n v="6700"/>
    <n v="5.2999999999999999E-2"/>
    <s v="unit"/>
    <x v="2"/>
    <x v="3"/>
  </r>
  <r>
    <s v="B208036190"/>
    <s v="Other Battery"/>
    <n v="0"/>
    <s v="Nickel-Metal Hydride"/>
    <s v="Possible I/P if between 3 &amp; 5"/>
    <s v="built-in"/>
    <x v="2"/>
    <x v="0"/>
    <x v="8"/>
    <b v="1"/>
    <x v="0"/>
    <m/>
    <n v="6700"/>
    <n v="6800"/>
    <n v="5.2999999999999999E-2"/>
    <s v="unit"/>
    <x v="2"/>
    <x v="3"/>
  </r>
  <r>
    <s v="B208036200"/>
    <s v="Other Battery"/>
    <n v="0"/>
    <s v="Nickel-Metal Hydride"/>
    <s v="Possible I/P if between 3 &amp; 5"/>
    <s v="built-in"/>
    <x v="2"/>
    <x v="0"/>
    <x v="8"/>
    <b v="1"/>
    <x v="0"/>
    <m/>
    <n v="6800"/>
    <n v="6900"/>
    <n v="5.2999999999999999E-2"/>
    <s v="unit"/>
    <x v="2"/>
    <x v="3"/>
  </r>
  <r>
    <s v="B208036210"/>
    <s v="Other Battery"/>
    <n v="0"/>
    <s v="Nickel-Metal Hydride"/>
    <s v="Possible I/P if between 3 &amp; 5"/>
    <s v="built-in"/>
    <x v="2"/>
    <x v="0"/>
    <x v="8"/>
    <b v="1"/>
    <x v="0"/>
    <m/>
    <n v="6900"/>
    <n v="7000"/>
    <n v="5.2999999999999999E-2"/>
    <s v="unit"/>
    <x v="2"/>
    <x v="3"/>
  </r>
  <r>
    <s v="B208036220"/>
    <s v="Other Battery"/>
    <n v="0"/>
    <s v="Nickel-Metal Hydride"/>
    <s v="Possible I/P if between 3 &amp; 5"/>
    <s v="built-in"/>
    <x v="2"/>
    <x v="0"/>
    <x v="8"/>
    <b v="1"/>
    <x v="0"/>
    <m/>
    <n v="7000"/>
    <n v="7100"/>
    <n v="5.2999999999999999E-2"/>
    <s v="unit"/>
    <x v="2"/>
    <x v="3"/>
  </r>
  <r>
    <s v="B208036230"/>
    <s v="Other Battery"/>
    <n v="0"/>
    <s v="Nickel-Metal Hydride"/>
    <s v="Possible I/P if between 3 &amp; 5"/>
    <s v="built-in"/>
    <x v="2"/>
    <x v="0"/>
    <x v="8"/>
    <b v="1"/>
    <x v="0"/>
    <m/>
    <n v="7100"/>
    <n v="7200"/>
    <n v="5.2999999999999999E-2"/>
    <s v="unit"/>
    <x v="2"/>
    <x v="3"/>
  </r>
  <r>
    <s v="B208036240"/>
    <s v="Other Battery"/>
    <n v="0"/>
    <s v="Nickel-Metal Hydride"/>
    <s v="Possible I/P if between 3 &amp; 5"/>
    <s v="built-in"/>
    <x v="2"/>
    <x v="0"/>
    <x v="8"/>
    <b v="1"/>
    <x v="0"/>
    <m/>
    <n v="7200"/>
    <n v="7300"/>
    <n v="5.2999999999999999E-2"/>
    <s v="unit"/>
    <x v="2"/>
    <x v="3"/>
  </r>
  <r>
    <s v="B208036250"/>
    <s v="Other Battery"/>
    <n v="0"/>
    <s v="Nickel-Metal Hydride"/>
    <s v="Possible I/P if between 3 &amp; 5"/>
    <s v="built-in"/>
    <x v="2"/>
    <x v="0"/>
    <x v="8"/>
    <b v="1"/>
    <x v="0"/>
    <m/>
    <n v="7300"/>
    <n v="7400"/>
    <n v="5.2999999999999999E-2"/>
    <s v="unit"/>
    <x v="2"/>
    <x v="3"/>
  </r>
  <r>
    <s v="B208036260"/>
    <s v="Other Battery"/>
    <n v="0"/>
    <s v="Nickel-Metal Hydride"/>
    <s v="Possible I/P if between 3 &amp; 5"/>
    <s v="built-in"/>
    <x v="2"/>
    <x v="0"/>
    <x v="8"/>
    <b v="1"/>
    <x v="0"/>
    <m/>
    <n v="7400"/>
    <n v="7500"/>
    <n v="5.2999999999999999E-2"/>
    <s v="unit"/>
    <x v="2"/>
    <x v="3"/>
  </r>
  <r>
    <s v="B208036270"/>
    <s v="Other Battery"/>
    <n v="0"/>
    <s v="Nickel-Metal Hydride"/>
    <s v="Possible I/P if between 3 &amp; 5"/>
    <s v="built-in"/>
    <x v="2"/>
    <x v="0"/>
    <x v="8"/>
    <b v="1"/>
    <x v="0"/>
    <m/>
    <n v="7500"/>
    <n v="7600"/>
    <n v="5.2999999999999999E-2"/>
    <s v="unit"/>
    <x v="2"/>
    <x v="3"/>
  </r>
  <r>
    <s v="B208036280"/>
    <s v="Other Battery"/>
    <n v="0"/>
    <s v="Nickel-Metal Hydride"/>
    <s v="Possible I/P if between 3 &amp; 5"/>
    <s v="built-in"/>
    <x v="2"/>
    <x v="0"/>
    <x v="8"/>
    <b v="1"/>
    <x v="0"/>
    <m/>
    <n v="7600"/>
    <n v="7700"/>
    <n v="5.2999999999999999E-2"/>
    <s v="unit"/>
    <x v="2"/>
    <x v="3"/>
  </r>
  <r>
    <s v="B208036290"/>
    <s v="Other Battery"/>
    <n v="0"/>
    <s v="Nickel-Metal Hydride"/>
    <s v="Possible I/P if between 3 &amp; 5"/>
    <s v="built-in"/>
    <x v="2"/>
    <x v="0"/>
    <x v="8"/>
    <b v="1"/>
    <x v="0"/>
    <m/>
    <n v="7700"/>
    <n v="7800"/>
    <n v="5.2999999999999999E-2"/>
    <s v="unit"/>
    <x v="2"/>
    <x v="3"/>
  </r>
  <r>
    <s v="B208036300"/>
    <s v="Other Battery"/>
    <n v="0"/>
    <s v="Nickel-Metal Hydride"/>
    <s v="Possible I/P if between 3 &amp; 5"/>
    <s v="built-in"/>
    <x v="2"/>
    <x v="0"/>
    <x v="8"/>
    <b v="1"/>
    <x v="0"/>
    <m/>
    <n v="7800"/>
    <n v="7900"/>
    <n v="5.2999999999999999E-2"/>
    <s v="unit"/>
    <x v="2"/>
    <x v="3"/>
  </r>
  <r>
    <s v="B208036310"/>
    <s v="Other Battery"/>
    <n v="0"/>
    <s v="Nickel-Metal Hydride"/>
    <s v="Possible I/P if between 3 &amp; 5"/>
    <s v="built-in"/>
    <x v="2"/>
    <x v="0"/>
    <x v="8"/>
    <b v="1"/>
    <x v="0"/>
    <m/>
    <n v="7900"/>
    <n v="8000"/>
    <n v="5.2999999999999999E-2"/>
    <s v="unit"/>
    <x v="2"/>
    <x v="3"/>
  </r>
  <r>
    <s v="B208036320"/>
    <s v="Other Battery"/>
    <n v="0"/>
    <s v="Nickel-Metal Hydride"/>
    <s v="Possible I/P if between 3 &amp; 5"/>
    <s v="built-in"/>
    <x v="2"/>
    <x v="0"/>
    <x v="8"/>
    <b v="1"/>
    <x v="0"/>
    <m/>
    <n v="8000"/>
    <n v="8100"/>
    <n v="5.2999999999999999E-2"/>
    <s v="unit"/>
    <x v="2"/>
    <x v="3"/>
  </r>
  <r>
    <s v="B208036330"/>
    <s v="Other Battery"/>
    <n v="0"/>
    <s v="Nickel-Metal Hydride"/>
    <s v="Possible I/P if between 3 &amp; 5"/>
    <s v="built-in"/>
    <x v="2"/>
    <x v="0"/>
    <x v="8"/>
    <b v="1"/>
    <x v="0"/>
    <m/>
    <n v="8100"/>
    <n v="8200"/>
    <n v="5.2999999999999999E-2"/>
    <s v="unit"/>
    <x v="2"/>
    <x v="3"/>
  </r>
  <r>
    <s v="B208036340"/>
    <s v="Other Battery"/>
    <n v="0"/>
    <s v="Nickel-Metal Hydride"/>
    <s v="Possible I/P if between 3 &amp; 5"/>
    <s v="built-in"/>
    <x v="2"/>
    <x v="0"/>
    <x v="8"/>
    <b v="1"/>
    <x v="0"/>
    <m/>
    <n v="8200"/>
    <n v="8300"/>
    <n v="5.2999999999999999E-2"/>
    <s v="unit"/>
    <x v="2"/>
    <x v="3"/>
  </r>
  <r>
    <s v="B208036350"/>
    <s v="Other Battery"/>
    <n v="0"/>
    <s v="Nickel-Metal Hydride"/>
    <s v="Possible I/P if between 3 &amp; 5"/>
    <s v="built-in"/>
    <x v="2"/>
    <x v="0"/>
    <x v="8"/>
    <b v="1"/>
    <x v="0"/>
    <m/>
    <n v="8300"/>
    <n v="8400"/>
    <n v="5.2999999999999999E-2"/>
    <s v="unit"/>
    <x v="2"/>
    <x v="3"/>
  </r>
  <r>
    <s v="B208036360"/>
    <s v="Other Battery"/>
    <n v="0"/>
    <s v="Nickel-Metal Hydride"/>
    <s v="Possible I/P if between 3 &amp; 5"/>
    <s v="built-in"/>
    <x v="2"/>
    <x v="0"/>
    <x v="8"/>
    <b v="1"/>
    <x v="0"/>
    <m/>
    <n v="8400"/>
    <n v="8500"/>
    <n v="5.2999999999999999E-2"/>
    <s v="unit"/>
    <x v="2"/>
    <x v="3"/>
  </r>
  <r>
    <s v="B208036370"/>
    <s v="Other Battery"/>
    <n v="0"/>
    <s v="Nickel-Metal Hydride"/>
    <s v="Possible I/P if between 3 &amp; 5"/>
    <s v="built-in"/>
    <x v="2"/>
    <x v="0"/>
    <x v="8"/>
    <b v="1"/>
    <x v="0"/>
    <m/>
    <n v="8500"/>
    <n v="8600"/>
    <n v="5.2999999999999999E-2"/>
    <s v="unit"/>
    <x v="2"/>
    <x v="3"/>
  </r>
  <r>
    <s v="B208036380"/>
    <s v="Other Battery"/>
    <n v="0"/>
    <s v="Nickel-Metal Hydride"/>
    <s v="Possible I/P if between 3 &amp; 5"/>
    <s v="built-in"/>
    <x v="2"/>
    <x v="0"/>
    <x v="8"/>
    <b v="1"/>
    <x v="0"/>
    <m/>
    <n v="8600"/>
    <n v="8700"/>
    <n v="5.2999999999999999E-2"/>
    <s v="unit"/>
    <x v="2"/>
    <x v="3"/>
  </r>
  <r>
    <s v="B208036390"/>
    <s v="Other Battery"/>
    <n v="0"/>
    <s v="Nickel-Metal Hydride"/>
    <s v="Possible I/P if between 3 &amp; 5"/>
    <s v="built-in"/>
    <x v="2"/>
    <x v="0"/>
    <x v="8"/>
    <b v="1"/>
    <x v="0"/>
    <m/>
    <n v="8700"/>
    <n v="8800"/>
    <n v="5.2999999999999999E-2"/>
    <s v="unit"/>
    <x v="2"/>
    <x v="3"/>
  </r>
  <r>
    <s v="B208036400"/>
    <s v="Other Battery"/>
    <n v="0"/>
    <s v="Nickel-Metal Hydride"/>
    <s v="Possible I/P if between 3 &amp; 5"/>
    <s v="built-in"/>
    <x v="2"/>
    <x v="0"/>
    <x v="8"/>
    <b v="1"/>
    <x v="0"/>
    <m/>
    <n v="8800"/>
    <n v="8900"/>
    <n v="5.2999999999999999E-2"/>
    <s v="unit"/>
    <x v="2"/>
    <x v="3"/>
  </r>
  <r>
    <s v="B208036410"/>
    <s v="Other Battery"/>
    <n v="0"/>
    <s v="Nickel-Metal Hydride"/>
    <s v="Possible I/P if between 3 &amp; 5"/>
    <s v="built-in"/>
    <x v="2"/>
    <x v="0"/>
    <x v="8"/>
    <b v="1"/>
    <x v="0"/>
    <m/>
    <n v="8900"/>
    <n v="9000"/>
    <n v="5.2999999999999999E-2"/>
    <s v="unit"/>
    <x v="2"/>
    <x v="3"/>
  </r>
  <r>
    <s v="B208036420"/>
    <s v="Other Battery"/>
    <n v="0"/>
    <s v="Nickel-Metal Hydride"/>
    <s v="Possible I/P if between 3 &amp; 5"/>
    <s v="built-in"/>
    <x v="2"/>
    <x v="0"/>
    <x v="8"/>
    <b v="1"/>
    <x v="0"/>
    <m/>
    <n v="9000"/>
    <n v="9100"/>
    <n v="5.2999999999999999E-2"/>
    <s v="unit"/>
    <x v="2"/>
    <x v="3"/>
  </r>
  <r>
    <s v="B208036430"/>
    <s v="Other Battery"/>
    <n v="0"/>
    <s v="Nickel-Metal Hydride"/>
    <s v="Possible I/P if between 3 &amp; 5"/>
    <s v="built-in"/>
    <x v="2"/>
    <x v="0"/>
    <x v="8"/>
    <b v="1"/>
    <x v="0"/>
    <m/>
    <n v="9100"/>
    <n v="9200"/>
    <n v="5.2999999999999999E-2"/>
    <s v="unit"/>
    <x v="2"/>
    <x v="3"/>
  </r>
  <r>
    <s v="B208036440"/>
    <s v="Other Battery"/>
    <n v="0"/>
    <s v="Nickel-Metal Hydride"/>
    <s v="Possible I/P if between 3 &amp; 5"/>
    <s v="built-in"/>
    <x v="2"/>
    <x v="0"/>
    <x v="8"/>
    <b v="1"/>
    <x v="0"/>
    <m/>
    <n v="9200"/>
    <n v="9300"/>
    <n v="5.2999999999999999E-2"/>
    <s v="unit"/>
    <x v="2"/>
    <x v="3"/>
  </r>
  <r>
    <s v="B208036450"/>
    <s v="Other Battery"/>
    <n v="0"/>
    <s v="Nickel-Metal Hydride"/>
    <s v="Possible I/P if between 3 &amp; 5"/>
    <s v="built-in"/>
    <x v="2"/>
    <x v="0"/>
    <x v="8"/>
    <b v="1"/>
    <x v="0"/>
    <m/>
    <n v="9300"/>
    <n v="9400"/>
    <n v="5.2999999999999999E-2"/>
    <s v="unit"/>
    <x v="2"/>
    <x v="3"/>
  </r>
  <r>
    <s v="B208036460"/>
    <s v="Other Battery"/>
    <n v="0"/>
    <s v="Nickel-Metal Hydride"/>
    <s v="Possible I/P if between 3 &amp; 5"/>
    <s v="built-in"/>
    <x v="2"/>
    <x v="0"/>
    <x v="8"/>
    <b v="1"/>
    <x v="0"/>
    <m/>
    <n v="9400"/>
    <n v="9500"/>
    <n v="5.2999999999999999E-2"/>
    <s v="unit"/>
    <x v="2"/>
    <x v="3"/>
  </r>
  <r>
    <s v="B208036470"/>
    <s v="Other Battery"/>
    <n v="0"/>
    <s v="Nickel-Metal Hydride"/>
    <s v="Possible I/P if between 3 &amp; 5"/>
    <s v="built-in"/>
    <x v="2"/>
    <x v="0"/>
    <x v="8"/>
    <b v="1"/>
    <x v="0"/>
    <m/>
    <n v="9500"/>
    <n v="9600"/>
    <n v="5.2999999999999999E-2"/>
    <s v="unit"/>
    <x v="2"/>
    <x v="3"/>
  </r>
  <r>
    <s v="B208036480"/>
    <s v="Other Battery"/>
    <n v="0"/>
    <s v="Nickel-Metal Hydride"/>
    <s v="Possible I/P if between 3 &amp; 5"/>
    <s v="built-in"/>
    <x v="2"/>
    <x v="0"/>
    <x v="8"/>
    <b v="1"/>
    <x v="0"/>
    <m/>
    <n v="9600"/>
    <n v="9700"/>
    <n v="5.2999999999999999E-2"/>
    <s v="unit"/>
    <x v="2"/>
    <x v="3"/>
  </r>
  <r>
    <s v="B208036490"/>
    <s v="Other Battery"/>
    <n v="0"/>
    <s v="Nickel-Metal Hydride"/>
    <s v="Possible I/P if between 3 &amp; 5"/>
    <s v="built-in"/>
    <x v="2"/>
    <x v="0"/>
    <x v="8"/>
    <b v="1"/>
    <x v="0"/>
    <m/>
    <n v="9700"/>
    <n v="9800"/>
    <n v="5.2999999999999999E-2"/>
    <s v="unit"/>
    <x v="2"/>
    <x v="3"/>
  </r>
  <r>
    <s v="B208036500"/>
    <s v="Other Battery"/>
    <n v="0"/>
    <s v="Nickel-Metal Hydride"/>
    <s v="Possible I/P if between 3 &amp; 5"/>
    <s v="built-in"/>
    <x v="2"/>
    <x v="0"/>
    <x v="8"/>
    <b v="1"/>
    <x v="0"/>
    <m/>
    <n v="9800"/>
    <n v="9900"/>
    <n v="5.2999999999999999E-2"/>
    <s v="unit"/>
    <x v="2"/>
    <x v="3"/>
  </r>
  <r>
    <s v="B208036510"/>
    <s v="Other Battery"/>
    <n v="0"/>
    <s v="Nickel-Metal Hydride"/>
    <s v="Possible I/P if between 3 &amp; 5"/>
    <s v="built-in"/>
    <x v="2"/>
    <x v="0"/>
    <x v="8"/>
    <b v="1"/>
    <x v="0"/>
    <m/>
    <n v="9900"/>
    <n v="10000"/>
    <n v="5.2999999999999999E-2"/>
    <s v="unit"/>
    <x v="2"/>
    <x v="3"/>
  </r>
  <r>
    <s v="B208036560"/>
    <s v="Other Battery"/>
    <n v="0"/>
    <s v="Nickel-Metal Hydride"/>
    <s v="Possible I/P if between 3 &amp; 5"/>
    <s v="built-in"/>
    <x v="2"/>
    <x v="0"/>
    <x v="8"/>
    <b v="1"/>
    <x v="0"/>
    <m/>
    <n v="10000"/>
    <n v="10500"/>
    <n v="5.2999999999999999E-2"/>
    <s v="unit"/>
    <x v="2"/>
    <x v="3"/>
  </r>
  <r>
    <s v="B208036610"/>
    <s v="Other Battery"/>
    <n v="0"/>
    <s v="Nickel-Metal Hydride"/>
    <s v="Possible I/P if between 3 &amp; 5"/>
    <s v="built-in"/>
    <x v="2"/>
    <x v="0"/>
    <x v="8"/>
    <b v="1"/>
    <x v="0"/>
    <m/>
    <n v="10500"/>
    <n v="11000"/>
    <n v="5.2999999999999999E-2"/>
    <s v="unit"/>
    <x v="2"/>
    <x v="3"/>
  </r>
  <r>
    <s v="B208036660"/>
    <s v="Other Battery"/>
    <n v="0"/>
    <s v="Nickel-Metal Hydride"/>
    <s v="Possible I/P if between 3 &amp; 5"/>
    <s v="built-in"/>
    <x v="2"/>
    <x v="0"/>
    <x v="8"/>
    <b v="1"/>
    <x v="0"/>
    <m/>
    <n v="11000"/>
    <n v="11500"/>
    <n v="5.2999999999999999E-2"/>
    <s v="unit"/>
    <x v="2"/>
    <x v="3"/>
  </r>
  <r>
    <s v="B208036710"/>
    <s v="Other Battery"/>
    <n v="0"/>
    <s v="Nickel-Metal Hydride"/>
    <s v="Possible I/P if between 3 &amp; 5"/>
    <s v="built-in"/>
    <x v="2"/>
    <x v="0"/>
    <x v="8"/>
    <b v="1"/>
    <x v="0"/>
    <m/>
    <n v="11500"/>
    <n v="12000"/>
    <n v="5.2999999999999999E-2"/>
    <s v="unit"/>
    <x v="2"/>
    <x v="3"/>
  </r>
  <r>
    <s v="B208036760"/>
    <s v="Other Battery"/>
    <n v="0"/>
    <s v="Nickel-Metal Hydride"/>
    <s v="Possible I/P if between 3 &amp; 5"/>
    <s v="built-in"/>
    <x v="2"/>
    <x v="0"/>
    <x v="8"/>
    <b v="1"/>
    <x v="0"/>
    <m/>
    <n v="12000"/>
    <n v="12500"/>
    <n v="5.2999999999999999E-2"/>
    <s v="unit"/>
    <x v="2"/>
    <x v="3"/>
  </r>
  <r>
    <s v="B208036810"/>
    <s v="Other Battery"/>
    <n v="0"/>
    <s v="Nickel-Metal Hydride"/>
    <s v="Possible I/P if between 3 &amp; 5"/>
    <s v="built-in"/>
    <x v="2"/>
    <x v="0"/>
    <x v="8"/>
    <b v="1"/>
    <x v="0"/>
    <m/>
    <n v="12500"/>
    <n v="13000"/>
    <n v="5.2999999999999999E-2"/>
    <s v="unit"/>
    <x v="2"/>
    <x v="3"/>
  </r>
  <r>
    <s v="B208036860"/>
    <s v="Other Battery"/>
    <n v="0"/>
    <s v="Nickel-Metal Hydride"/>
    <s v="Possible I/P if between 3 &amp; 5"/>
    <s v="built-in"/>
    <x v="2"/>
    <x v="0"/>
    <x v="8"/>
    <b v="1"/>
    <x v="0"/>
    <m/>
    <n v="13000"/>
    <n v="13500"/>
    <n v="5.2999999999999999E-2"/>
    <s v="unit"/>
    <x v="2"/>
    <x v="3"/>
  </r>
  <r>
    <s v="B208036910"/>
    <s v="Other Battery"/>
    <n v="0"/>
    <s v="Nickel-Metal Hydride"/>
    <s v="Possible I/P if between 3 &amp; 5"/>
    <s v="built-in"/>
    <x v="2"/>
    <x v="0"/>
    <x v="8"/>
    <b v="1"/>
    <x v="0"/>
    <m/>
    <n v="13500"/>
    <n v="14000"/>
    <n v="5.2999999999999999E-2"/>
    <s v="unit"/>
    <x v="2"/>
    <x v="3"/>
  </r>
  <r>
    <s v="B208036920"/>
    <s v="Other Battery"/>
    <n v="0"/>
    <s v="Nickel-Metal Hydride"/>
    <s v="Possible I/P if between 3 &amp; 5"/>
    <s v="built-in"/>
    <x v="2"/>
    <x v="0"/>
    <x v="8"/>
    <b v="1"/>
    <x v="0"/>
    <m/>
    <n v="14000"/>
    <n v="14500"/>
    <n v="5.2999999999999999E-2"/>
    <s v="unit"/>
    <x v="2"/>
    <x v="3"/>
  </r>
  <r>
    <s v="B208036960"/>
    <s v="Other Battery"/>
    <n v="0"/>
    <s v="Nickel-Metal Hydride"/>
    <s v="Possible I/P if between 3 &amp; 5"/>
    <s v="built-in"/>
    <x v="2"/>
    <x v="0"/>
    <x v="8"/>
    <b v="1"/>
    <x v="0"/>
    <m/>
    <n v="14500"/>
    <n v="15000"/>
    <n v="5.2999999999999999E-2"/>
    <s v="unit"/>
    <x v="2"/>
    <x v="3"/>
  </r>
  <r>
    <s v="B208037010"/>
    <s v="Other Battery"/>
    <n v="0"/>
    <s v="Nickel-Metal Hydride"/>
    <s v="Possible I/P if between 3 &amp; 5"/>
    <s v="built-in"/>
    <x v="2"/>
    <x v="0"/>
    <x v="8"/>
    <b v="1"/>
    <x v="0"/>
    <m/>
    <n v="15000"/>
    <n v="15500"/>
    <n v="5.2999999999999999E-2"/>
    <s v="unit"/>
    <x v="2"/>
    <x v="3"/>
  </r>
  <r>
    <s v="B208037060"/>
    <s v="Other Battery"/>
    <n v="0"/>
    <s v="Nickel-Metal Hydride"/>
    <s v="Possible I/P if between 3 &amp; 5"/>
    <s v="built-in"/>
    <x v="2"/>
    <x v="0"/>
    <x v="8"/>
    <b v="1"/>
    <x v="0"/>
    <m/>
    <n v="15500"/>
    <n v="16000"/>
    <n v="5.2999999999999999E-2"/>
    <s v="unit"/>
    <x v="2"/>
    <x v="3"/>
  </r>
  <r>
    <s v="B208037110"/>
    <s v="Other Battery"/>
    <n v="0"/>
    <s v="Nickel-Metal Hydride"/>
    <s v="Possible I/P if between 3 &amp; 5"/>
    <s v="built-in"/>
    <x v="2"/>
    <x v="0"/>
    <x v="8"/>
    <b v="1"/>
    <x v="0"/>
    <m/>
    <n v="16000"/>
    <n v="16500"/>
    <n v="5.2999999999999999E-2"/>
    <s v="unit"/>
    <x v="2"/>
    <x v="3"/>
  </r>
  <r>
    <s v="B208037160"/>
    <s v="Other Battery"/>
    <n v="0"/>
    <s v="Nickel-Metal Hydride"/>
    <s v="Possible I/P if between 3 &amp; 5"/>
    <s v="built-in"/>
    <x v="2"/>
    <x v="0"/>
    <x v="8"/>
    <b v="1"/>
    <x v="0"/>
    <m/>
    <n v="16500"/>
    <n v="17000"/>
    <n v="5.2999999999999999E-2"/>
    <s v="unit"/>
    <x v="2"/>
    <x v="3"/>
  </r>
  <r>
    <s v="B208037210"/>
    <s v="Other Battery"/>
    <n v="0"/>
    <s v="Nickel-Metal Hydride"/>
    <s v="Possible I/P if between 3 &amp; 5"/>
    <s v="built-in"/>
    <x v="2"/>
    <x v="0"/>
    <x v="8"/>
    <b v="1"/>
    <x v="0"/>
    <m/>
    <n v="17000"/>
    <n v="17500"/>
    <n v="5.2999999999999999E-2"/>
    <s v="unit"/>
    <x v="2"/>
    <x v="3"/>
  </r>
  <r>
    <s v="B208037260"/>
    <s v="Other Battery"/>
    <n v="0"/>
    <s v="Nickel-Metal Hydride"/>
    <s v="Possible I/P if between 3 &amp; 5"/>
    <s v="built-in"/>
    <x v="2"/>
    <x v="0"/>
    <x v="8"/>
    <b v="1"/>
    <x v="0"/>
    <m/>
    <n v="17500"/>
    <n v="18000"/>
    <n v="5.2999999999999999E-2"/>
    <s v="unit"/>
    <x v="2"/>
    <x v="3"/>
  </r>
  <r>
    <s v="B208037310"/>
    <s v="Other Battery"/>
    <n v="0"/>
    <s v="Nickel-Metal Hydride"/>
    <s v="Possible I/P if between 3 &amp; 5"/>
    <s v="built-in"/>
    <x v="2"/>
    <x v="0"/>
    <x v="8"/>
    <b v="1"/>
    <x v="0"/>
    <m/>
    <n v="18000"/>
    <n v="18500"/>
    <n v="5.2999999999999999E-2"/>
    <s v="unit"/>
    <x v="2"/>
    <x v="3"/>
  </r>
  <r>
    <s v="B208037360"/>
    <s v="Other Battery"/>
    <n v="0"/>
    <s v="Nickel-Metal Hydride"/>
    <s v="Possible I/P if between 3 &amp; 5"/>
    <s v="built-in"/>
    <x v="2"/>
    <x v="0"/>
    <x v="8"/>
    <b v="1"/>
    <x v="0"/>
    <m/>
    <n v="18500"/>
    <n v="19000"/>
    <n v="5.2999999999999999E-2"/>
    <s v="unit"/>
    <x v="2"/>
    <x v="3"/>
  </r>
  <r>
    <s v="B208037410"/>
    <s v="Other Battery"/>
    <n v="0"/>
    <s v="Nickel-Metal Hydride"/>
    <s v="Possible I/P if between 3 &amp; 5"/>
    <s v="built-in"/>
    <x v="2"/>
    <x v="0"/>
    <x v="8"/>
    <b v="1"/>
    <x v="0"/>
    <m/>
    <n v="19000"/>
    <n v="19500"/>
    <n v="5.2999999999999999E-2"/>
    <s v="unit"/>
    <x v="2"/>
    <x v="3"/>
  </r>
  <r>
    <s v="B208037460"/>
    <s v="Other Battery"/>
    <n v="0"/>
    <s v="Nickel-Metal Hydride"/>
    <s v="Possible I/P if between 3 &amp; 5"/>
    <s v="built-in"/>
    <x v="2"/>
    <x v="0"/>
    <x v="8"/>
    <b v="1"/>
    <x v="0"/>
    <m/>
    <n v="19500"/>
    <n v="20000"/>
    <n v="5.2999999999999999E-2"/>
    <s v="unit"/>
    <x v="2"/>
    <x v="3"/>
  </r>
  <r>
    <s v="B208037510"/>
    <s v="Other Battery"/>
    <n v="0"/>
    <s v="Nickel-Metal Hydride"/>
    <s v="Possible I/P if between 3 &amp; 5"/>
    <s v="built-in"/>
    <x v="2"/>
    <x v="0"/>
    <x v="8"/>
    <b v="1"/>
    <x v="0"/>
    <m/>
    <n v="20000"/>
    <n v="20500"/>
    <n v="5.2999999999999999E-2"/>
    <s v="unit"/>
    <x v="2"/>
    <x v="3"/>
  </r>
  <r>
    <s v="B208037560"/>
    <s v="Other Battery"/>
    <n v="0"/>
    <s v="Nickel-Metal Hydride"/>
    <s v="Possible I/P if between 3 &amp; 5"/>
    <s v="built-in"/>
    <x v="2"/>
    <x v="0"/>
    <x v="8"/>
    <b v="1"/>
    <x v="0"/>
    <m/>
    <n v="20500"/>
    <n v="21000"/>
    <n v="5.2999999999999999E-2"/>
    <s v="unit"/>
    <x v="2"/>
    <x v="3"/>
  </r>
  <r>
    <s v="B208037610"/>
    <s v="Other Battery"/>
    <n v="0"/>
    <s v="Nickel-Metal Hydride"/>
    <s v="Possible I/P if between 3 &amp; 5"/>
    <s v="built-in"/>
    <x v="2"/>
    <x v="0"/>
    <x v="8"/>
    <b v="1"/>
    <x v="0"/>
    <m/>
    <n v="21000"/>
    <n v="22000"/>
    <n v="5.2999999999999999E-2"/>
    <s v="unit"/>
    <x v="2"/>
    <x v="3"/>
  </r>
  <r>
    <s v="B208037710"/>
    <s v="Other Battery"/>
    <n v="0"/>
    <s v="Nickel-Metal Hydride"/>
    <s v="Possible I/P if between 3 &amp; 5"/>
    <s v="built-in"/>
    <x v="2"/>
    <x v="0"/>
    <x v="8"/>
    <b v="1"/>
    <x v="0"/>
    <m/>
    <n v="22000"/>
    <n v="23000"/>
    <n v="5.2999999999999999E-2"/>
    <s v="unit"/>
    <x v="2"/>
    <x v="3"/>
  </r>
  <r>
    <s v="B208037810"/>
    <s v="Other Battery"/>
    <n v="0"/>
    <s v="Nickel-Metal Hydride"/>
    <s v="Possible I/P if between 3 &amp; 5"/>
    <s v="built-in"/>
    <x v="2"/>
    <x v="0"/>
    <x v="8"/>
    <b v="1"/>
    <x v="0"/>
    <m/>
    <n v="23000"/>
    <n v="24000"/>
    <n v="5.2999999999999999E-2"/>
    <s v="unit"/>
    <x v="2"/>
    <x v="3"/>
  </r>
  <r>
    <s v="B208037910"/>
    <s v="Other Battery"/>
    <n v="0"/>
    <s v="Nickel-Metal Hydride"/>
    <s v="Possible I/P if between 3 &amp; 5"/>
    <s v="built-in"/>
    <x v="2"/>
    <x v="0"/>
    <x v="8"/>
    <b v="1"/>
    <x v="0"/>
    <m/>
    <n v="24000"/>
    <n v="25000"/>
    <n v="5.2999999999999999E-2"/>
    <s v="unit"/>
    <x v="2"/>
    <x v="3"/>
  </r>
  <r>
    <s v="B208038010"/>
    <s v="Other Battery"/>
    <n v="0"/>
    <s v="Nickel-Metal Hydride"/>
    <s v="Possible I/P if between 3 &amp; 5"/>
    <s v="built-in"/>
    <x v="2"/>
    <x v="0"/>
    <x v="8"/>
    <b v="1"/>
    <x v="0"/>
    <m/>
    <n v="25000"/>
    <n v="26000"/>
    <n v="5.2999999999999999E-2"/>
    <s v="unit"/>
    <x v="2"/>
    <x v="3"/>
  </r>
  <r>
    <s v="B208038110"/>
    <s v="Other Battery"/>
    <n v="0"/>
    <s v="Nickel-Metal Hydride"/>
    <s v="Possible I/P if between 3 &amp; 5"/>
    <s v="built-in"/>
    <x v="2"/>
    <x v="0"/>
    <x v="8"/>
    <b v="1"/>
    <x v="0"/>
    <m/>
    <n v="26000"/>
    <n v="27000"/>
    <n v="5.2999999999999999E-2"/>
    <s v="unit"/>
    <x v="2"/>
    <x v="3"/>
  </r>
  <r>
    <s v="B208038210"/>
    <s v="Other Battery"/>
    <n v="0"/>
    <s v="Nickel-Metal Hydride"/>
    <s v="Possible I/P if between 3 &amp; 5"/>
    <s v="built-in"/>
    <x v="2"/>
    <x v="0"/>
    <x v="8"/>
    <b v="1"/>
    <x v="0"/>
    <m/>
    <n v="27000"/>
    <n v="28000"/>
    <n v="5.2999999999999999E-2"/>
    <s v="unit"/>
    <x v="2"/>
    <x v="3"/>
  </r>
  <r>
    <s v="B208038310"/>
    <s v="Other Battery"/>
    <n v="0"/>
    <s v="Nickel-Metal Hydride"/>
    <s v="Possible I/P if between 3 &amp; 5"/>
    <s v="built-in"/>
    <x v="2"/>
    <x v="0"/>
    <x v="8"/>
    <b v="1"/>
    <x v="0"/>
    <m/>
    <n v="28000"/>
    <n v="29000"/>
    <n v="5.2999999999999999E-2"/>
    <s v="unit"/>
    <x v="2"/>
    <x v="3"/>
  </r>
  <r>
    <s v="B208038410"/>
    <s v="Other Battery"/>
    <n v="0"/>
    <s v="Nickel-Metal Hydride"/>
    <s v="Possible I/P if between 3 &amp; 5"/>
    <s v="built-in"/>
    <x v="2"/>
    <x v="0"/>
    <x v="8"/>
    <b v="1"/>
    <x v="0"/>
    <m/>
    <n v="29000"/>
    <n v="30000"/>
    <n v="5.2999999999999999E-2"/>
    <s v="unit"/>
    <x v="2"/>
    <x v="3"/>
  </r>
  <r>
    <s v="B208038510"/>
    <s v="Other Battery"/>
    <n v="0"/>
    <s v="Nickel-Metal Hydride"/>
    <s v="Possible I/P if between 3 &amp; 5"/>
    <s v="built-in"/>
    <x v="2"/>
    <x v="0"/>
    <x v="8"/>
    <b v="1"/>
    <x v="0"/>
    <m/>
    <n v="30000"/>
    <n v="31000"/>
    <n v="5.2999999999999999E-2"/>
    <s v="unit"/>
    <x v="2"/>
    <x v="3"/>
  </r>
  <r>
    <s v="B208038610"/>
    <s v="Other Battery"/>
    <n v="0"/>
    <s v="Nickel-Metal Hydride"/>
    <s v="Possible I/P if between 3 &amp; 5"/>
    <s v="built-in"/>
    <x v="2"/>
    <x v="0"/>
    <x v="8"/>
    <b v="1"/>
    <x v="0"/>
    <m/>
    <n v="31000"/>
    <n v="32000"/>
    <n v="5.2999999999999999E-2"/>
    <s v="unit"/>
    <x v="2"/>
    <x v="3"/>
  </r>
  <r>
    <s v="B208038710"/>
    <s v="Other Battery"/>
    <n v="0"/>
    <s v="Nickel-Metal Hydride"/>
    <s v="Possible I/P if between 3 &amp; 5"/>
    <s v="built-in"/>
    <x v="2"/>
    <x v="0"/>
    <x v="8"/>
    <b v="1"/>
    <x v="0"/>
    <m/>
    <n v="32000"/>
    <n v="33000"/>
    <n v="5.2999999999999999E-2"/>
    <s v="unit"/>
    <x v="2"/>
    <x v="3"/>
  </r>
  <r>
    <s v="B208038810"/>
    <s v="Other Battery"/>
    <n v="0"/>
    <s v="Nickel-Metal Hydride"/>
    <s v="Possible I/P if between 3 &amp; 5"/>
    <s v="built-in"/>
    <x v="2"/>
    <x v="0"/>
    <x v="8"/>
    <b v="1"/>
    <x v="0"/>
    <m/>
    <n v="33000"/>
    <n v="34000"/>
    <n v="5.2999999999999999E-2"/>
    <s v="unit"/>
    <x v="2"/>
    <x v="3"/>
  </r>
  <r>
    <s v="B208038910"/>
    <s v="Other Battery"/>
    <n v="0"/>
    <s v="Nickel-Metal Hydride"/>
    <s v="Possible I/P if between 3 &amp; 5"/>
    <s v="built-in"/>
    <x v="2"/>
    <x v="0"/>
    <x v="8"/>
    <b v="1"/>
    <x v="0"/>
    <m/>
    <n v="34000"/>
    <n v="35000"/>
    <n v="5.2999999999999999E-2"/>
    <s v="unit"/>
    <x v="2"/>
    <x v="3"/>
  </r>
  <r>
    <s v="B208039010"/>
    <s v="Other Battery"/>
    <n v="0"/>
    <s v="Nickel-Metal Hydride"/>
    <s v="Possible I/P if between 3 &amp; 5"/>
    <s v="built-in"/>
    <x v="2"/>
    <x v="0"/>
    <x v="8"/>
    <b v="1"/>
    <x v="0"/>
    <m/>
    <n v="35000"/>
    <n v="40000"/>
    <n v="5.2999999999999999E-2"/>
    <s v="unit"/>
    <x v="2"/>
    <x v="3"/>
  </r>
  <r>
    <s v="B208039510"/>
    <s v="Other Battery"/>
    <n v="0"/>
    <s v="Nickel-Metal Hydride"/>
    <s v="Possible I/P if between 3 &amp; 5"/>
    <s v="built-in"/>
    <x v="2"/>
    <x v="0"/>
    <x v="8"/>
    <b v="1"/>
    <x v="0"/>
    <m/>
    <n v="40000"/>
    <n v="45000"/>
    <n v="5.2999999999999999E-2"/>
    <s v="unit"/>
    <x v="2"/>
    <x v="3"/>
  </r>
  <r>
    <s v="B208040010"/>
    <s v="Other Battery"/>
    <n v="0"/>
    <s v="Nickel-Metal Hydride"/>
    <s v="Possible I/P if between 3 &amp; 5"/>
    <s v="built-in"/>
    <x v="2"/>
    <x v="0"/>
    <x v="8"/>
    <b v="1"/>
    <x v="0"/>
    <m/>
    <n v="45000"/>
    <n v="50000"/>
    <n v="5.2999999999999999E-2"/>
    <s v="unit"/>
    <x v="2"/>
    <x v="3"/>
  </r>
  <r>
    <s v="B208040510"/>
    <s v="Other Battery"/>
    <n v="0"/>
    <s v="Nickel-Metal Hydride"/>
    <s v="Possible I/P if between 3 &amp; 5"/>
    <s v="built-in"/>
    <x v="2"/>
    <x v="0"/>
    <x v="8"/>
    <b v="1"/>
    <x v="0"/>
    <m/>
    <n v="50000"/>
    <n v="55000"/>
    <n v="5.2999999999999999E-2"/>
    <s v="unit"/>
    <x v="2"/>
    <x v="3"/>
  </r>
  <r>
    <s v="B208041010"/>
    <s v="Other Battery"/>
    <n v="0"/>
    <s v="Nickel-Metal Hydride"/>
    <s v="Possible I/P if between 3 &amp; 5"/>
    <s v="built-in"/>
    <x v="2"/>
    <x v="0"/>
    <x v="8"/>
    <b v="1"/>
    <x v="0"/>
    <m/>
    <n v="55000"/>
    <n v="60000"/>
    <n v="5.2999999999999999E-2"/>
    <s v="unit"/>
    <x v="2"/>
    <x v="0"/>
  </r>
  <r>
    <s v="B208041510"/>
    <s v="Other Battery"/>
    <n v="0"/>
    <s v="Nickel-Metal Hydride"/>
    <s v="Possible I/P if between 3 &amp; 5"/>
    <s v="built-in"/>
    <x v="2"/>
    <x v="0"/>
    <x v="8"/>
    <b v="1"/>
    <x v="0"/>
    <m/>
    <n v="60000"/>
    <n v="65000"/>
    <n v="5.2999999999999999E-2"/>
    <s v="unit"/>
    <x v="2"/>
    <x v="3"/>
  </r>
  <r>
    <s v="B208042010"/>
    <s v="Other Battery"/>
    <n v="0"/>
    <s v="Nickel-Metal Hydride"/>
    <s v="Possible I/P if between 3 &amp; 5"/>
    <s v="built-in"/>
    <x v="2"/>
    <x v="0"/>
    <x v="8"/>
    <b v="1"/>
    <x v="0"/>
    <m/>
    <n v="65000"/>
    <n v="70000"/>
    <n v="5.2999999999999999E-2"/>
    <s v="unit"/>
    <x v="2"/>
    <x v="3"/>
  </r>
  <r>
    <s v="B208042510"/>
    <s v="Other Battery"/>
    <n v="0"/>
    <s v="Nickel-Metal Hydride"/>
    <s v="Possible I/P if between 3 &amp; 5"/>
    <s v="built-in"/>
    <x v="2"/>
    <x v="0"/>
    <x v="8"/>
    <b v="1"/>
    <x v="0"/>
    <m/>
    <n v="70000"/>
    <n v="75000"/>
    <n v="5.2999999999999999E-2"/>
    <s v="unit"/>
    <x v="2"/>
    <x v="3"/>
  </r>
  <r>
    <s v="B208043010"/>
    <s v="Other Battery"/>
    <n v="0"/>
    <s v="Nickel-Metal Hydride"/>
    <s v="Possible I/P if between 3 &amp; 5"/>
    <s v="built-in"/>
    <x v="2"/>
    <x v="0"/>
    <x v="8"/>
    <b v="1"/>
    <x v="0"/>
    <m/>
    <n v="75000"/>
    <n v="80000"/>
    <n v="5.2999999999999999E-2"/>
    <s v="unit"/>
    <x v="2"/>
    <x v="3"/>
  </r>
  <r>
    <s v="B208043510"/>
    <s v="Other Battery"/>
    <n v="0"/>
    <s v="Nickel-Metal Hydride"/>
    <s v="Possible I/P if between 3 &amp; 5"/>
    <s v="built-in"/>
    <x v="2"/>
    <x v="0"/>
    <x v="8"/>
    <b v="1"/>
    <x v="0"/>
    <m/>
    <n v="80000"/>
    <n v="85000"/>
    <n v="5.2999999999999999E-2"/>
    <s v="unit"/>
    <x v="2"/>
    <x v="3"/>
  </r>
  <r>
    <s v="B208044010"/>
    <s v="Other Battery"/>
    <n v="0"/>
    <s v="Nickel-Metal Hydride"/>
    <s v="Possible I/P if between 3 &amp; 5"/>
    <s v="built-in"/>
    <x v="2"/>
    <x v="0"/>
    <x v="8"/>
    <b v="1"/>
    <x v="0"/>
    <m/>
    <n v="85000"/>
    <n v="90000"/>
    <n v="5.2999999999999999E-2"/>
    <s v="unit"/>
    <x v="2"/>
    <x v="3"/>
  </r>
  <r>
    <s v="B208044510"/>
    <s v="Other Battery"/>
    <n v="0"/>
    <s v="Nickel-Metal Hydride"/>
    <s v="Possible I/P if between 3 &amp; 5"/>
    <s v="built-in"/>
    <x v="2"/>
    <x v="0"/>
    <x v="8"/>
    <b v="1"/>
    <x v="0"/>
    <m/>
    <n v="90000"/>
    <n v="95000"/>
    <n v="5.2999999999999999E-2"/>
    <s v="unit"/>
    <x v="2"/>
    <x v="3"/>
  </r>
  <r>
    <s v="B208045010"/>
    <s v="Other Battery"/>
    <n v="0"/>
    <s v="Nickel-Metal Hydride"/>
    <s v="Possible I/P if between 3 &amp; 5"/>
    <s v="built-in"/>
    <x v="2"/>
    <x v="0"/>
    <x v="8"/>
    <b v="1"/>
    <x v="0"/>
    <m/>
    <n v="95000"/>
    <n v="100000"/>
    <n v="5.2999999999999999E-2"/>
    <s v="unit"/>
    <x v="2"/>
    <x v="3"/>
  </r>
  <r>
    <s v="B208045510"/>
    <s v="Other Battery"/>
    <n v="0"/>
    <s v="Nickel-Metal Hydride"/>
    <s v="Possible I/P if between 3 &amp; 5"/>
    <s v="built-in"/>
    <x v="2"/>
    <x v="0"/>
    <x v="8"/>
    <b v="1"/>
    <x v="0"/>
    <m/>
    <n v="100000"/>
    <n v="105000"/>
    <n v="5.2999999999999999E-2"/>
    <s v="unit"/>
    <x v="2"/>
    <x v="3"/>
  </r>
  <r>
    <s v="B209020640"/>
    <s v=""/>
    <s v=""/>
    <s v=""/>
    <s v=""/>
    <s v="built-in"/>
    <x v="2"/>
    <x v="322"/>
    <x v="9"/>
    <b v="1"/>
    <x v="2"/>
    <m/>
    <n v="3"/>
    <n v="3"/>
    <n v="5.2999999999999999E-2"/>
    <s v="unit"/>
    <x v="17"/>
    <x v="2"/>
  </r>
  <r>
    <s v="B209020641"/>
    <s v=""/>
    <s v=""/>
    <s v=""/>
    <s v=""/>
    <s v="built-in"/>
    <x v="2"/>
    <x v="323"/>
    <x v="9"/>
    <b v="1"/>
    <x v="2"/>
    <m/>
    <n v="3"/>
    <n v="3"/>
    <n v="5.2999999999999999E-2"/>
    <s v="unit"/>
    <x v="17"/>
    <x v="2"/>
  </r>
  <r>
    <s v="B209020670"/>
    <s v=""/>
    <s v=""/>
    <s v=""/>
    <s v=""/>
    <s v="built-in"/>
    <x v="2"/>
    <x v="324"/>
    <x v="9"/>
    <b v="1"/>
    <x v="2"/>
    <m/>
    <n v="3"/>
    <n v="3"/>
    <n v="5.7000000000000002E-2"/>
    <s v="unit"/>
    <x v="4"/>
    <x v="2"/>
  </r>
  <r>
    <s v="B209020700"/>
    <s v=""/>
    <s v=""/>
    <s v=""/>
    <s v=""/>
    <s v="built-in"/>
    <x v="2"/>
    <x v="325"/>
    <x v="9"/>
    <b v="1"/>
    <x v="2"/>
    <m/>
    <n v="3"/>
    <n v="3"/>
    <n v="5.7000000000000002E-2"/>
    <s v="unit"/>
    <x v="4"/>
    <x v="2"/>
  </r>
  <r>
    <s v="B209020710"/>
    <s v=""/>
    <s v=""/>
    <s v=""/>
    <s v=""/>
    <s v="built-in"/>
    <x v="2"/>
    <x v="326"/>
    <x v="9"/>
    <b v="1"/>
    <x v="2"/>
    <m/>
    <n v="3"/>
    <n v="3"/>
    <n v="5.7000000000000002E-2"/>
    <s v="unit"/>
    <x v="4"/>
    <x v="2"/>
  </r>
  <r>
    <s v="B209020770"/>
    <s v="Button"/>
    <s v="Portable"/>
    <s v="Lithium Rechargeable"/>
    <n v="0"/>
    <s v="built-in"/>
    <x v="2"/>
    <x v="0"/>
    <x v="9"/>
    <b v="1"/>
    <x v="2"/>
    <m/>
    <n v="3"/>
    <n v="3"/>
    <n v="5.2999999999999999E-2"/>
    <s v="unit"/>
    <x v="4"/>
    <x v="2"/>
  </r>
  <r>
    <s v="B209020771"/>
    <s v=""/>
    <s v=""/>
    <s v=""/>
    <s v=""/>
    <s v="built-in"/>
    <x v="2"/>
    <x v="327"/>
    <x v="9"/>
    <b v="1"/>
    <x v="3"/>
    <m/>
    <n v="2"/>
    <n v="3"/>
    <n v="5.2999999999999999E-2"/>
    <s v="unit"/>
    <x v="17"/>
    <x v="2"/>
  </r>
  <r>
    <s v="B209020810"/>
    <s v=""/>
    <s v=""/>
    <s v=""/>
    <s v=""/>
    <s v="built-in"/>
    <x v="2"/>
    <x v="328"/>
    <x v="9"/>
    <b v="1"/>
    <x v="2"/>
    <m/>
    <n v="3"/>
    <n v="3"/>
    <n v="5.2999999999999999E-2"/>
    <s v="unit"/>
    <x v="17"/>
    <x v="2"/>
  </r>
  <r>
    <s v="B209035000"/>
    <s v="#CALC!"/>
    <s v="#CALC!"/>
    <s v="#CALC!"/>
    <s v="#CALC!"/>
    <s v="built-in"/>
    <x v="2"/>
    <x v="0"/>
    <x v="9"/>
    <b v="1"/>
    <x v="3"/>
    <m/>
    <n v="0"/>
    <n v="5"/>
    <n v="5.7000000000000002E-2"/>
    <s v="unit"/>
    <x v="2"/>
    <x v="2"/>
  </r>
  <r>
    <s v="B209035010"/>
    <s v="#CALC!"/>
    <s v="#CALC!"/>
    <s v="#CALC!"/>
    <s v="#CALC!"/>
    <s v="built-in"/>
    <x v="2"/>
    <x v="0"/>
    <x v="9"/>
    <b v="1"/>
    <x v="3"/>
    <m/>
    <n v="5"/>
    <n v="10"/>
    <n v="5.7000000000000002E-2"/>
    <s v="unit"/>
    <x v="2"/>
    <x v="2"/>
  </r>
  <r>
    <s v="B209035020"/>
    <s v="#CALC!"/>
    <s v="#CALC!"/>
    <s v="#CALC!"/>
    <s v="#CALC!"/>
    <s v="built-in"/>
    <x v="2"/>
    <x v="0"/>
    <x v="9"/>
    <b v="1"/>
    <x v="3"/>
    <m/>
    <n v="10"/>
    <n v="15"/>
    <n v="5.7000000000000002E-2"/>
    <s v="unit"/>
    <x v="2"/>
    <x v="2"/>
  </r>
  <r>
    <s v="B209035030"/>
    <s v="#CALC!"/>
    <s v="#CALC!"/>
    <s v="#CALC!"/>
    <s v="#CALC!"/>
    <s v="built-in"/>
    <x v="2"/>
    <x v="0"/>
    <x v="9"/>
    <b v="1"/>
    <x v="3"/>
    <m/>
    <n v="15"/>
    <n v="20"/>
    <n v="5.7000000000000002E-2"/>
    <s v="unit"/>
    <x v="2"/>
    <x v="2"/>
  </r>
  <r>
    <s v="B209035040"/>
    <s v="#CALC!"/>
    <s v="#CALC!"/>
    <s v="#CALC!"/>
    <s v="#CALC!"/>
    <s v="built-in"/>
    <x v="2"/>
    <x v="0"/>
    <x v="9"/>
    <b v="1"/>
    <x v="3"/>
    <m/>
    <n v="20"/>
    <n v="30"/>
    <n v="5.7000000000000002E-2"/>
    <s v="unit"/>
    <x v="2"/>
    <x v="2"/>
  </r>
  <r>
    <s v="B209035050"/>
    <s v="#CALC!"/>
    <s v="#CALC!"/>
    <s v="#CALC!"/>
    <s v="#CALC!"/>
    <s v="built-in"/>
    <x v="2"/>
    <x v="0"/>
    <x v="9"/>
    <b v="1"/>
    <x v="3"/>
    <m/>
    <n v="30"/>
    <n v="40"/>
    <n v="5.7000000000000002E-2"/>
    <s v="unit"/>
    <x v="2"/>
    <x v="2"/>
  </r>
  <r>
    <s v="B209035060"/>
    <s v="#CALC!"/>
    <s v="#CALC!"/>
    <s v="#CALC!"/>
    <s v="#CALC!"/>
    <s v="built-in"/>
    <x v="2"/>
    <x v="0"/>
    <x v="9"/>
    <b v="1"/>
    <x v="3"/>
    <m/>
    <n v="40"/>
    <n v="50"/>
    <n v="5.7000000000000002E-2"/>
    <s v="unit"/>
    <x v="2"/>
    <x v="2"/>
  </r>
  <r>
    <s v="B209035070"/>
    <s v="#CALC!"/>
    <s v="#CALC!"/>
    <s v="#CALC!"/>
    <s v="#CALC!"/>
    <s v="built-in"/>
    <x v="2"/>
    <x v="0"/>
    <x v="9"/>
    <b v="1"/>
    <x v="3"/>
    <m/>
    <n v="50"/>
    <n v="60"/>
    <n v="5.7000000000000002E-2"/>
    <s v="unit"/>
    <x v="2"/>
    <x v="2"/>
  </r>
  <r>
    <s v="B209035080"/>
    <s v="#CALC!"/>
    <s v="#CALC!"/>
    <s v="#CALC!"/>
    <s v="#CALC!"/>
    <s v="built-in"/>
    <x v="2"/>
    <x v="0"/>
    <x v="9"/>
    <b v="1"/>
    <x v="3"/>
    <m/>
    <n v="60"/>
    <n v="70"/>
    <n v="5.7000000000000002E-2"/>
    <s v="unit"/>
    <x v="2"/>
    <x v="2"/>
  </r>
  <r>
    <s v="B209035090"/>
    <s v="#CALC!"/>
    <s v="#CALC!"/>
    <s v="#CALC!"/>
    <s v="#CALC!"/>
    <s v="built-in"/>
    <x v="2"/>
    <x v="0"/>
    <x v="9"/>
    <b v="1"/>
    <x v="3"/>
    <m/>
    <n v="70"/>
    <n v="80"/>
    <n v="5.7000000000000002E-2"/>
    <s v="unit"/>
    <x v="2"/>
    <x v="2"/>
  </r>
  <r>
    <s v="B209035100"/>
    <s v="#CALC!"/>
    <s v="#CALC!"/>
    <s v="#CALC!"/>
    <s v="#CALC!"/>
    <s v="built-in"/>
    <x v="2"/>
    <x v="0"/>
    <x v="9"/>
    <b v="1"/>
    <x v="3"/>
    <m/>
    <n v="80"/>
    <n v="90"/>
    <n v="5.7000000000000002E-2"/>
    <s v="unit"/>
    <x v="2"/>
    <x v="2"/>
  </r>
  <r>
    <s v="B209035110"/>
    <s v="#CALC!"/>
    <s v="#CALC!"/>
    <s v="#CALC!"/>
    <s v="#CALC!"/>
    <s v="built-in"/>
    <x v="2"/>
    <x v="0"/>
    <x v="9"/>
    <b v="1"/>
    <x v="3"/>
    <m/>
    <n v="90"/>
    <n v="100"/>
    <n v="5.7000000000000002E-2"/>
    <s v="unit"/>
    <x v="2"/>
    <x v="2"/>
  </r>
  <r>
    <s v="B209035120"/>
    <s v="#CALC!"/>
    <s v="#CALC!"/>
    <s v="#CALC!"/>
    <s v="#CALC!"/>
    <s v="built-in"/>
    <x v="2"/>
    <x v="0"/>
    <x v="9"/>
    <b v="1"/>
    <x v="3"/>
    <m/>
    <n v="100"/>
    <n v="110"/>
    <n v="5.7000000000000002E-2"/>
    <s v="unit"/>
    <x v="2"/>
    <x v="2"/>
  </r>
  <r>
    <s v="B209035130"/>
    <s v="#CALC!"/>
    <s v="#CALC!"/>
    <s v="#CALC!"/>
    <s v="#CALC!"/>
    <s v="built-in"/>
    <x v="2"/>
    <x v="0"/>
    <x v="9"/>
    <b v="1"/>
    <x v="3"/>
    <m/>
    <n v="110"/>
    <n v="120"/>
    <n v="5.7000000000000002E-2"/>
    <s v="unit"/>
    <x v="2"/>
    <x v="2"/>
  </r>
  <r>
    <s v="B209035135"/>
    <s v="#CALC!"/>
    <s v="#CALC!"/>
    <s v="#CALC!"/>
    <s v="#CALC!"/>
    <s v="built-in"/>
    <x v="2"/>
    <x v="0"/>
    <x v="9"/>
    <b v="1"/>
    <x v="3"/>
    <m/>
    <n v="120"/>
    <n v="130"/>
    <n v="5.7000000000000002E-2"/>
    <s v="unit"/>
    <x v="2"/>
    <x v="2"/>
  </r>
  <r>
    <s v="B209035140"/>
    <s v="#CALC!"/>
    <s v="#CALC!"/>
    <s v="#CALC!"/>
    <s v="#CALC!"/>
    <s v="built-in"/>
    <x v="2"/>
    <x v="0"/>
    <x v="9"/>
    <b v="1"/>
    <x v="3"/>
    <m/>
    <n v="130"/>
    <n v="140"/>
    <n v="5.7000000000000002E-2"/>
    <s v="unit"/>
    <x v="2"/>
    <x v="2"/>
  </r>
  <r>
    <s v="B209035150"/>
    <s v="#CALC!"/>
    <s v="#CALC!"/>
    <s v="#CALC!"/>
    <s v="#CALC!"/>
    <s v="built-in"/>
    <x v="2"/>
    <x v="0"/>
    <x v="9"/>
    <b v="1"/>
    <x v="3"/>
    <m/>
    <n v="140"/>
    <n v="150"/>
    <n v="5.7000000000000002E-2"/>
    <s v="unit"/>
    <x v="2"/>
    <x v="2"/>
  </r>
  <r>
    <s v="B209035160"/>
    <s v="#CALC!"/>
    <s v="#CALC!"/>
    <s v="#CALC!"/>
    <s v="#CALC!"/>
    <s v="built-in"/>
    <x v="2"/>
    <x v="0"/>
    <x v="9"/>
    <b v="1"/>
    <x v="3"/>
    <m/>
    <n v="150"/>
    <n v="160"/>
    <n v="0.2"/>
    <s v="unit"/>
    <x v="2"/>
    <x v="2"/>
  </r>
  <r>
    <s v="B209035170"/>
    <s v="#CALC!"/>
    <s v="#CALC!"/>
    <s v="#CALC!"/>
    <s v="#CALC!"/>
    <s v="built-in"/>
    <x v="2"/>
    <x v="0"/>
    <x v="9"/>
    <b v="1"/>
    <x v="3"/>
    <m/>
    <n v="160"/>
    <n v="170"/>
    <n v="0.2"/>
    <s v="unit"/>
    <x v="2"/>
    <x v="2"/>
  </r>
  <r>
    <s v="B209035180"/>
    <s v="#CALC!"/>
    <s v="#CALC!"/>
    <s v="#CALC!"/>
    <s v="#CALC!"/>
    <s v="built-in"/>
    <x v="2"/>
    <x v="0"/>
    <x v="9"/>
    <b v="1"/>
    <x v="3"/>
    <m/>
    <n v="170"/>
    <n v="180"/>
    <n v="0.2"/>
    <s v="unit"/>
    <x v="2"/>
    <x v="2"/>
  </r>
  <r>
    <s v="B209035190"/>
    <s v="#CALC!"/>
    <s v="#CALC!"/>
    <s v="#CALC!"/>
    <s v="#CALC!"/>
    <s v="built-in"/>
    <x v="2"/>
    <x v="0"/>
    <x v="9"/>
    <b v="1"/>
    <x v="3"/>
    <m/>
    <n v="180"/>
    <n v="190"/>
    <n v="0.2"/>
    <s v="unit"/>
    <x v="2"/>
    <x v="2"/>
  </r>
  <r>
    <s v="B209035200"/>
    <s v="#CALC!"/>
    <s v="#CALC!"/>
    <s v="#CALC!"/>
    <s v="#CALC!"/>
    <s v="built-in"/>
    <x v="2"/>
    <x v="0"/>
    <x v="9"/>
    <b v="1"/>
    <x v="3"/>
    <m/>
    <n v="190"/>
    <n v="200"/>
    <n v="0.2"/>
    <s v="unit"/>
    <x v="2"/>
    <x v="2"/>
  </r>
  <r>
    <s v="B209035210"/>
    <s v="#CALC!"/>
    <s v="#CALC!"/>
    <s v="#CALC!"/>
    <s v="#CALC!"/>
    <s v="built-in"/>
    <x v="2"/>
    <x v="0"/>
    <x v="9"/>
    <b v="1"/>
    <x v="3"/>
    <m/>
    <n v="200"/>
    <n v="220"/>
    <n v="0.2"/>
    <s v="unit"/>
    <x v="2"/>
    <x v="2"/>
  </r>
  <r>
    <s v="B209035220"/>
    <s v="#CALC!"/>
    <s v="#CALC!"/>
    <s v="#CALC!"/>
    <s v="#CALC!"/>
    <s v="built-in"/>
    <x v="2"/>
    <x v="0"/>
    <x v="9"/>
    <b v="1"/>
    <x v="3"/>
    <m/>
    <n v="220"/>
    <n v="240"/>
    <n v="0.2"/>
    <s v="unit"/>
    <x v="2"/>
    <x v="2"/>
  </r>
  <r>
    <s v="B209035230"/>
    <s v="#CALC!"/>
    <s v="#CALC!"/>
    <s v="#CALC!"/>
    <s v="#CALC!"/>
    <s v="built-in"/>
    <x v="2"/>
    <x v="0"/>
    <x v="9"/>
    <b v="1"/>
    <x v="3"/>
    <m/>
    <n v="240"/>
    <n v="260"/>
    <n v="0.2"/>
    <s v="unit"/>
    <x v="2"/>
    <x v="2"/>
  </r>
  <r>
    <s v="B209035240"/>
    <s v="#CALC!"/>
    <s v="#CALC!"/>
    <s v="#CALC!"/>
    <s v="#CALC!"/>
    <s v="built-in"/>
    <x v="2"/>
    <x v="0"/>
    <x v="9"/>
    <b v="1"/>
    <x v="3"/>
    <m/>
    <n v="260"/>
    <n v="280"/>
    <n v="0.2"/>
    <s v="unit"/>
    <x v="2"/>
    <x v="2"/>
  </r>
  <r>
    <s v="B209035250"/>
    <s v="#CALC!"/>
    <s v="#CALC!"/>
    <s v="#CALC!"/>
    <s v="#CALC!"/>
    <s v="built-in"/>
    <x v="2"/>
    <x v="0"/>
    <x v="9"/>
    <b v="1"/>
    <x v="3"/>
    <m/>
    <n v="280"/>
    <n v="300"/>
    <n v="0.2"/>
    <s v="unit"/>
    <x v="2"/>
    <x v="2"/>
  </r>
  <r>
    <s v="B209035260"/>
    <s v="#CALC!"/>
    <s v="#CALC!"/>
    <s v="#CALC!"/>
    <s v="#CALC!"/>
    <s v="built-in"/>
    <x v="2"/>
    <x v="0"/>
    <x v="9"/>
    <b v="1"/>
    <x v="3"/>
    <m/>
    <n v="300"/>
    <n v="320"/>
    <n v="0.2"/>
    <s v="unit"/>
    <x v="2"/>
    <x v="2"/>
  </r>
  <r>
    <s v="B209035270"/>
    <s v="#CALC!"/>
    <s v="#CALC!"/>
    <s v="#CALC!"/>
    <s v="#CALC!"/>
    <s v="built-in"/>
    <x v="2"/>
    <x v="0"/>
    <x v="9"/>
    <b v="1"/>
    <x v="3"/>
    <m/>
    <n v="320"/>
    <n v="340"/>
    <n v="0.2"/>
    <s v="unit"/>
    <x v="2"/>
    <x v="2"/>
  </r>
  <r>
    <s v="B209035280"/>
    <s v="#CALC!"/>
    <s v="#CALC!"/>
    <s v="#CALC!"/>
    <s v="#CALC!"/>
    <s v="built-in"/>
    <x v="2"/>
    <x v="0"/>
    <x v="9"/>
    <b v="1"/>
    <x v="3"/>
    <m/>
    <n v="340"/>
    <n v="360"/>
    <n v="0.2"/>
    <s v="unit"/>
    <x v="2"/>
    <x v="2"/>
  </r>
  <r>
    <s v="B209035290"/>
    <s v="#CALC!"/>
    <s v="#CALC!"/>
    <s v="#CALC!"/>
    <s v="#CALC!"/>
    <s v="built-in"/>
    <x v="2"/>
    <x v="0"/>
    <x v="9"/>
    <b v="1"/>
    <x v="3"/>
    <m/>
    <n v="360"/>
    <n v="380"/>
    <n v="0.2"/>
    <s v="unit"/>
    <x v="2"/>
    <x v="2"/>
  </r>
  <r>
    <s v="B209035300"/>
    <s v="#CALC!"/>
    <s v="#CALC!"/>
    <s v="#CALC!"/>
    <s v="#CALC!"/>
    <s v="built-in"/>
    <x v="2"/>
    <x v="0"/>
    <x v="9"/>
    <b v="1"/>
    <x v="3"/>
    <m/>
    <n v="380"/>
    <n v="400"/>
    <n v="0.2"/>
    <s v="unit"/>
    <x v="2"/>
    <x v="2"/>
  </r>
  <r>
    <s v="B209035310"/>
    <s v="#CALC!"/>
    <s v="#CALC!"/>
    <s v="#CALC!"/>
    <s v="#CALC!"/>
    <s v="built-in"/>
    <x v="2"/>
    <x v="0"/>
    <x v="9"/>
    <b v="1"/>
    <x v="3"/>
    <m/>
    <n v="400"/>
    <n v="425"/>
    <n v="0.2"/>
    <s v="unit"/>
    <x v="2"/>
    <x v="2"/>
  </r>
  <r>
    <s v="B209035320"/>
    <s v="#CALC!"/>
    <s v="#CALC!"/>
    <s v="#CALC!"/>
    <s v="#CALC!"/>
    <s v="built-in"/>
    <x v="2"/>
    <x v="0"/>
    <x v="9"/>
    <b v="1"/>
    <x v="3"/>
    <m/>
    <n v="425"/>
    <n v="450"/>
    <n v="0.2"/>
    <s v="unit"/>
    <x v="2"/>
    <x v="2"/>
  </r>
  <r>
    <s v="B209035330"/>
    <s v="#CALC!"/>
    <s v="#CALC!"/>
    <s v="#CALC!"/>
    <s v="#CALC!"/>
    <s v="built-in"/>
    <x v="2"/>
    <x v="0"/>
    <x v="9"/>
    <b v="1"/>
    <x v="3"/>
    <m/>
    <n v="450"/>
    <n v="475"/>
    <n v="0.2"/>
    <s v="unit"/>
    <x v="2"/>
    <x v="2"/>
  </r>
  <r>
    <s v="B209035340"/>
    <s v="#CALC!"/>
    <s v="#CALC!"/>
    <s v="#CALC!"/>
    <s v="#CALC!"/>
    <s v="built-in"/>
    <x v="2"/>
    <x v="0"/>
    <x v="9"/>
    <b v="1"/>
    <x v="3"/>
    <m/>
    <n v="475"/>
    <n v="500"/>
    <n v="0.2"/>
    <s v="unit"/>
    <x v="2"/>
    <x v="2"/>
  </r>
  <r>
    <s v="B209035350"/>
    <s v="#CALC!"/>
    <s v="#CALC!"/>
    <s v="#CALC!"/>
    <s v="#CALC!"/>
    <s v="built-in"/>
    <x v="2"/>
    <x v="0"/>
    <x v="9"/>
    <b v="1"/>
    <x v="3"/>
    <m/>
    <n v="500"/>
    <n v="525"/>
    <n v="0.85"/>
    <s v="unit"/>
    <x v="2"/>
    <x v="2"/>
  </r>
  <r>
    <s v="B209035360"/>
    <s v="#CALC!"/>
    <s v="#CALC!"/>
    <s v="#CALC!"/>
    <s v="#CALC!"/>
    <s v="built-in"/>
    <x v="2"/>
    <x v="0"/>
    <x v="9"/>
    <b v="1"/>
    <x v="3"/>
    <m/>
    <n v="525"/>
    <n v="550"/>
    <n v="0.85"/>
    <s v="unit"/>
    <x v="2"/>
    <x v="2"/>
  </r>
  <r>
    <s v="B209035370"/>
    <s v="#CALC!"/>
    <s v="#CALC!"/>
    <s v="#CALC!"/>
    <s v="#CALC!"/>
    <s v="built-in"/>
    <x v="2"/>
    <x v="0"/>
    <x v="9"/>
    <b v="1"/>
    <x v="3"/>
    <m/>
    <n v="550"/>
    <n v="575"/>
    <n v="0.85"/>
    <s v="unit"/>
    <x v="2"/>
    <x v="2"/>
  </r>
  <r>
    <s v="B209035380"/>
    <s v="#CALC!"/>
    <s v="#CALC!"/>
    <s v="#CALC!"/>
    <s v="#CALC!"/>
    <s v="built-in"/>
    <x v="2"/>
    <x v="0"/>
    <x v="9"/>
    <b v="1"/>
    <x v="3"/>
    <m/>
    <n v="575"/>
    <n v="600"/>
    <n v="0.85"/>
    <s v="unit"/>
    <x v="2"/>
    <x v="3"/>
  </r>
  <r>
    <s v="B209035390"/>
    <s v="#CALC!"/>
    <s v="#CALC!"/>
    <s v="#CALC!"/>
    <s v="#CALC!"/>
    <s v="built-in"/>
    <x v="2"/>
    <x v="0"/>
    <x v="9"/>
    <b v="1"/>
    <x v="3"/>
    <m/>
    <n v="600"/>
    <n v="625"/>
    <n v="0.85"/>
    <s v="unit"/>
    <x v="2"/>
    <x v="3"/>
  </r>
  <r>
    <s v="B209035400"/>
    <s v="#CALC!"/>
    <s v="#CALC!"/>
    <s v="#CALC!"/>
    <s v="#CALC!"/>
    <s v="built-in"/>
    <x v="2"/>
    <x v="0"/>
    <x v="9"/>
    <b v="1"/>
    <x v="3"/>
    <m/>
    <n v="625"/>
    <n v="650"/>
    <n v="0.85"/>
    <s v="unit"/>
    <x v="2"/>
    <x v="3"/>
  </r>
  <r>
    <s v="B209035410"/>
    <s v="#CALC!"/>
    <s v="#CALC!"/>
    <s v="#CALC!"/>
    <s v="#CALC!"/>
    <s v="built-in"/>
    <x v="2"/>
    <x v="0"/>
    <x v="9"/>
    <b v="1"/>
    <x v="3"/>
    <m/>
    <n v="650"/>
    <n v="675"/>
    <n v="0.85"/>
    <s v="unit"/>
    <x v="2"/>
    <x v="2"/>
  </r>
  <r>
    <s v="B209035420"/>
    <s v="#CALC!"/>
    <s v="#CALC!"/>
    <s v="#CALC!"/>
    <s v="#CALC!"/>
    <s v="built-in"/>
    <x v="2"/>
    <x v="0"/>
    <x v="9"/>
    <b v="1"/>
    <x v="3"/>
    <m/>
    <n v="675"/>
    <n v="700"/>
    <n v="0.85"/>
    <s v="unit"/>
    <x v="2"/>
    <x v="2"/>
  </r>
  <r>
    <s v="B209035430"/>
    <s v="#CALC!"/>
    <s v="#CALC!"/>
    <s v="#CALC!"/>
    <s v="#CALC!"/>
    <s v="built-in"/>
    <x v="2"/>
    <x v="0"/>
    <x v="9"/>
    <b v="1"/>
    <x v="3"/>
    <m/>
    <n v="700"/>
    <n v="725"/>
    <n v="0.85"/>
    <s v="unit"/>
    <x v="2"/>
    <x v="2"/>
  </r>
  <r>
    <s v="B209035440"/>
    <s v="#CALC!"/>
    <s v="#CALC!"/>
    <s v="#CALC!"/>
    <s v="#CALC!"/>
    <s v="built-in"/>
    <x v="2"/>
    <x v="0"/>
    <x v="9"/>
    <b v="1"/>
    <x v="3"/>
    <m/>
    <n v="725"/>
    <n v="750"/>
    <n v="0.85"/>
    <s v="unit"/>
    <x v="2"/>
    <x v="3"/>
  </r>
  <r>
    <s v="B209035450"/>
    <s v="#CALC!"/>
    <s v="#CALC!"/>
    <s v="#CALC!"/>
    <s v="#CALC!"/>
    <s v="built-in"/>
    <x v="2"/>
    <x v="0"/>
    <x v="9"/>
    <b v="1"/>
    <x v="3"/>
    <m/>
    <n v="750"/>
    <n v="775"/>
    <n v="0.85"/>
    <s v="unit"/>
    <x v="2"/>
    <x v="3"/>
  </r>
  <r>
    <s v="B209035460"/>
    <s v="#CALC!"/>
    <s v="#CALC!"/>
    <s v="#CALC!"/>
    <s v="#CALC!"/>
    <s v="built-in"/>
    <x v="2"/>
    <x v="0"/>
    <x v="9"/>
    <b v="1"/>
    <x v="3"/>
    <m/>
    <n v="775"/>
    <n v="800"/>
    <n v="0.85"/>
    <s v="unit"/>
    <x v="2"/>
    <x v="3"/>
  </r>
  <r>
    <s v="B209035470"/>
    <s v="#CALC!"/>
    <s v="#CALC!"/>
    <s v="#CALC!"/>
    <s v="#CALC!"/>
    <s v="built-in"/>
    <x v="2"/>
    <x v="0"/>
    <x v="9"/>
    <b v="1"/>
    <x v="3"/>
    <m/>
    <n v="800"/>
    <n v="825"/>
    <n v="0.85"/>
    <s v="unit"/>
    <x v="2"/>
    <x v="2"/>
  </r>
  <r>
    <s v="B209035480"/>
    <s v="#CALC!"/>
    <s v="#CALC!"/>
    <s v="#CALC!"/>
    <s v="#CALC!"/>
    <s v="built-in"/>
    <x v="2"/>
    <x v="0"/>
    <x v="9"/>
    <b v="1"/>
    <x v="3"/>
    <m/>
    <n v="825"/>
    <n v="850"/>
    <n v="0.85"/>
    <s v="unit"/>
    <x v="2"/>
    <x v="2"/>
  </r>
  <r>
    <s v="B209035490"/>
    <s v="#CALC!"/>
    <s v="#CALC!"/>
    <s v="#CALC!"/>
    <s v="#CALC!"/>
    <s v="built-in"/>
    <x v="2"/>
    <x v="0"/>
    <x v="9"/>
    <b v="1"/>
    <x v="3"/>
    <m/>
    <n v="850"/>
    <n v="875"/>
    <n v="0.85"/>
    <s v="unit"/>
    <x v="2"/>
    <x v="3"/>
  </r>
  <r>
    <s v="B209035500"/>
    <s v="#CALC!"/>
    <s v="#CALC!"/>
    <s v="#CALC!"/>
    <s v="#CALC!"/>
    <s v="built-in"/>
    <x v="2"/>
    <x v="0"/>
    <x v="9"/>
    <b v="1"/>
    <x v="3"/>
    <m/>
    <n v="875"/>
    <n v="900"/>
    <n v="0.85"/>
    <s v="unit"/>
    <x v="2"/>
    <x v="2"/>
  </r>
  <r>
    <s v="B209035510"/>
    <s v="#CALC!"/>
    <s v="#CALC!"/>
    <s v="#CALC!"/>
    <s v="#CALC!"/>
    <s v="built-in"/>
    <x v="2"/>
    <x v="0"/>
    <x v="9"/>
    <b v="1"/>
    <x v="3"/>
    <m/>
    <n v="900"/>
    <n v="925"/>
    <n v="0.85"/>
    <s v="unit"/>
    <x v="2"/>
    <x v="2"/>
  </r>
  <r>
    <s v="B209035790"/>
    <s v="#CALC!"/>
    <s v="#CALC!"/>
    <s v="#CALC!"/>
    <s v="#CALC!"/>
    <s v="built-in"/>
    <x v="2"/>
    <x v="0"/>
    <x v="9"/>
    <b v="1"/>
    <x v="3"/>
    <m/>
    <n v="2700"/>
    <n v="2800"/>
    <n v="7"/>
    <s v="unit"/>
    <x v="2"/>
    <x v="3"/>
  </r>
  <r>
    <s v="B209035800"/>
    <s v="#CALC!"/>
    <s v="#CALC!"/>
    <s v="#CALC!"/>
    <s v="#CALC!"/>
    <s v="built-in"/>
    <x v="2"/>
    <x v="0"/>
    <x v="9"/>
    <b v="1"/>
    <x v="3"/>
    <m/>
    <n v="2800"/>
    <n v="2900"/>
    <n v="7"/>
    <s v="unit"/>
    <x v="2"/>
    <x v="3"/>
  </r>
  <r>
    <s v="B209035810"/>
    <s v="#CALC!"/>
    <s v="#CALC!"/>
    <s v="#CALC!"/>
    <s v="#CALC!"/>
    <s v="built-in"/>
    <x v="2"/>
    <x v="0"/>
    <x v="9"/>
    <b v="1"/>
    <x v="3"/>
    <m/>
    <n v="2900"/>
    <n v="3000"/>
    <n v="7"/>
    <s v="unit"/>
    <x v="2"/>
    <x v="3"/>
  </r>
  <r>
    <s v="B209035820"/>
    <s v="Other Battery"/>
    <n v="0"/>
    <s v="Lithium Rechargeable"/>
    <s v="Possible I/P if between 3 &amp; 5"/>
    <s v="built-in"/>
    <x v="2"/>
    <x v="0"/>
    <x v="9"/>
    <b v="1"/>
    <x v="0"/>
    <m/>
    <n v="3000"/>
    <n v="3100"/>
    <n v="7"/>
    <s v="unit"/>
    <x v="2"/>
    <x v="3"/>
  </r>
  <r>
    <s v="B209035830"/>
    <s v="Other Battery"/>
    <n v="0"/>
    <s v="Lithium Rechargeable"/>
    <s v="Possible I/P if between 3 &amp; 5"/>
    <s v="built-in"/>
    <x v="2"/>
    <x v="0"/>
    <x v="9"/>
    <b v="1"/>
    <x v="0"/>
    <m/>
    <n v="3100"/>
    <n v="3200"/>
    <n v="7"/>
    <s v="unit"/>
    <x v="2"/>
    <x v="0"/>
  </r>
  <r>
    <s v="B209035840"/>
    <s v="Other Battery"/>
    <n v="0"/>
    <s v="Lithium Rechargeable"/>
    <s v="Possible I/P if between 3 &amp; 5"/>
    <s v="built-in"/>
    <x v="2"/>
    <x v="0"/>
    <x v="9"/>
    <b v="1"/>
    <x v="0"/>
    <m/>
    <n v="3200"/>
    <n v="3300"/>
    <n v="7"/>
    <s v="unit"/>
    <x v="2"/>
    <x v="3"/>
  </r>
  <r>
    <s v="B209035850"/>
    <s v="Other Battery"/>
    <n v="0"/>
    <s v="Lithium Rechargeable"/>
    <s v="Possible I/P if between 3 &amp; 5"/>
    <s v="built-in"/>
    <x v="2"/>
    <x v="0"/>
    <x v="9"/>
    <b v="1"/>
    <x v="0"/>
    <m/>
    <n v="3300"/>
    <n v="3400"/>
    <n v="7"/>
    <s v="unit"/>
    <x v="2"/>
    <x v="3"/>
  </r>
  <r>
    <s v="B209035860"/>
    <s v="Other Battery"/>
    <n v="0"/>
    <s v="Lithium Rechargeable"/>
    <s v="Possible I/P if between 3 &amp; 5"/>
    <s v="built-in"/>
    <x v="2"/>
    <x v="0"/>
    <x v="9"/>
    <b v="1"/>
    <x v="0"/>
    <m/>
    <n v="3400"/>
    <n v="3500"/>
    <n v="7"/>
    <s v="unit"/>
    <x v="2"/>
    <x v="3"/>
  </r>
  <r>
    <s v="B209035870"/>
    <s v="Other Battery"/>
    <n v="0"/>
    <s v="Lithium Rechargeable"/>
    <s v="Possible I/P if between 3 &amp; 5"/>
    <s v="built-in"/>
    <x v="2"/>
    <x v="0"/>
    <x v="9"/>
    <b v="1"/>
    <x v="0"/>
    <m/>
    <n v="3500"/>
    <n v="3600"/>
    <n v="7"/>
    <s v="unit"/>
    <x v="2"/>
    <x v="0"/>
  </r>
  <r>
    <s v="B209035880"/>
    <s v="Other Battery"/>
    <n v="0"/>
    <s v="Lithium Rechargeable"/>
    <s v="Possible I/P if between 3 &amp; 5"/>
    <s v="built-in"/>
    <x v="2"/>
    <x v="0"/>
    <x v="9"/>
    <b v="1"/>
    <x v="0"/>
    <m/>
    <n v="3600"/>
    <n v="3700"/>
    <n v="7"/>
    <s v="unit"/>
    <x v="2"/>
    <x v="3"/>
  </r>
  <r>
    <s v="B210010010"/>
    <s v=""/>
    <s v=""/>
    <s v=""/>
    <s v=""/>
    <s v="built-in"/>
    <x v="2"/>
    <x v="329"/>
    <x v="0"/>
    <b v="1"/>
    <x v="2"/>
    <m/>
    <n v="0.14000000000000001"/>
    <n v="0.2"/>
    <n v="5.2999999999999999E-2"/>
    <s v="unit"/>
    <x v="17"/>
    <x v="2"/>
  </r>
  <r>
    <s v="B210020000"/>
    <s v="Other Battery"/>
    <s v="Portable"/>
    <s v="Lithium Rechargeable"/>
    <n v="0"/>
    <s v="built-in"/>
    <x v="2"/>
    <x v="0"/>
    <x v="0"/>
    <b v="1"/>
    <x v="2"/>
    <m/>
    <n v="0"/>
    <n v="50"/>
    <n v="5.7000000000000002E-2"/>
    <s v="unit"/>
    <x v="16"/>
    <x v="2"/>
  </r>
  <r>
    <s v="B210020010"/>
    <s v="Other Battery"/>
    <s v="Portable"/>
    <s v="Lithium Rechargeable"/>
    <n v="0"/>
    <s v="built-in"/>
    <x v="2"/>
    <x v="0"/>
    <x v="0"/>
    <b v="1"/>
    <x v="2"/>
    <m/>
    <n v="50"/>
    <n v="100"/>
    <n v="5.7000000000000002E-2"/>
    <s v="unit"/>
    <x v="16"/>
    <x v="2"/>
  </r>
  <r>
    <s v="B210020020"/>
    <s v="Other Battery"/>
    <s v="Portable"/>
    <s v="Lithium Rechargeable"/>
    <n v="0"/>
    <s v="built-in"/>
    <x v="2"/>
    <x v="0"/>
    <x v="0"/>
    <b v="1"/>
    <x v="2"/>
    <m/>
    <n v="100"/>
    <n v="150"/>
    <n v="5.7000000000000002E-2"/>
    <s v="unit"/>
    <x v="16"/>
    <x v="2"/>
  </r>
  <r>
    <s v="B210020030"/>
    <s v="Other Battery"/>
    <s v="Portable"/>
    <s v="Lithium Rechargeable"/>
    <n v="0"/>
    <s v="built-in"/>
    <x v="2"/>
    <x v="0"/>
    <x v="0"/>
    <b v="1"/>
    <x v="2"/>
    <m/>
    <n v="150"/>
    <n v="200"/>
    <n v="0.2"/>
    <s v="unit"/>
    <x v="16"/>
    <x v="2"/>
  </r>
  <r>
    <s v="B210020040"/>
    <s v="Other Battery"/>
    <s v="Portable"/>
    <s v="Lithium Rechargeable"/>
    <n v="0"/>
    <s v="built-in"/>
    <x v="2"/>
    <x v="0"/>
    <x v="0"/>
    <b v="1"/>
    <x v="2"/>
    <m/>
    <n v="250"/>
    <n v="300"/>
    <n v="0.2"/>
    <s v="unit"/>
    <x v="16"/>
    <x v="2"/>
  </r>
  <r>
    <s v="B210020050"/>
    <s v="Other Battery"/>
    <s v="Portable"/>
    <s v="Lithium Rechargeable"/>
    <n v="0"/>
    <s v="built-in"/>
    <x v="2"/>
    <x v="0"/>
    <x v="0"/>
    <b v="1"/>
    <x v="2"/>
    <m/>
    <n v="300"/>
    <n v="350"/>
    <n v="0.2"/>
    <s v="unit"/>
    <x v="16"/>
    <x v="2"/>
  </r>
  <r>
    <s v="B210020770"/>
    <s v=""/>
    <s v=""/>
    <s v=""/>
    <s v=""/>
    <s v="built-in"/>
    <x v="2"/>
    <x v="330"/>
    <x v="9"/>
    <b v="1"/>
    <x v="2"/>
    <m/>
    <n v="2"/>
    <n v="3"/>
    <n v="5.2999999999999999E-2"/>
    <s v="unit"/>
    <x v="17"/>
    <x v="2"/>
  </r>
  <r>
    <s v="B210035000"/>
    <s v="#CALC!"/>
    <s v="#CALC!"/>
    <s v="#CALC!"/>
    <s v="#CALC!"/>
    <s v="built-in"/>
    <x v="2"/>
    <x v="0"/>
    <x v="0"/>
    <b v="1"/>
    <x v="3"/>
    <m/>
    <n v="0"/>
    <n v="5"/>
    <n v="5.7000000000000002E-2"/>
    <s v="unit"/>
    <x v="2"/>
    <x v="2"/>
  </r>
  <r>
    <s v="B210035010"/>
    <s v="#CALC!"/>
    <s v="#CALC!"/>
    <s v="#CALC!"/>
    <s v="#CALC!"/>
    <s v="built-in"/>
    <x v="2"/>
    <x v="0"/>
    <x v="0"/>
    <b v="1"/>
    <x v="3"/>
    <m/>
    <n v="5"/>
    <n v="10"/>
    <n v="5.7000000000000002E-2"/>
    <s v="unit"/>
    <x v="2"/>
    <x v="2"/>
  </r>
  <r>
    <s v="B210035020"/>
    <s v="#CALC!"/>
    <s v="#CALC!"/>
    <s v="#CALC!"/>
    <s v="#CALC!"/>
    <s v="built-in"/>
    <x v="2"/>
    <x v="0"/>
    <x v="0"/>
    <b v="1"/>
    <x v="3"/>
    <m/>
    <n v="10"/>
    <n v="15"/>
    <n v="5.7000000000000002E-2"/>
    <s v="unit"/>
    <x v="2"/>
    <x v="2"/>
  </r>
  <r>
    <s v="B210035030"/>
    <s v="#CALC!"/>
    <s v="#CALC!"/>
    <s v="#CALC!"/>
    <s v="#CALC!"/>
    <s v="built-in"/>
    <x v="2"/>
    <x v="0"/>
    <x v="0"/>
    <b v="1"/>
    <x v="3"/>
    <m/>
    <n v="15"/>
    <n v="20"/>
    <n v="5.7000000000000002E-2"/>
    <s v="unit"/>
    <x v="2"/>
    <x v="2"/>
  </r>
  <r>
    <s v="B210035040"/>
    <s v="#CALC!"/>
    <s v="#CALC!"/>
    <s v="#CALC!"/>
    <s v="#CALC!"/>
    <s v="built-in"/>
    <x v="2"/>
    <x v="0"/>
    <x v="0"/>
    <b v="1"/>
    <x v="3"/>
    <m/>
    <n v="20"/>
    <n v="30"/>
    <n v="5.7000000000000002E-2"/>
    <s v="unit"/>
    <x v="2"/>
    <x v="2"/>
  </r>
  <r>
    <s v="B210035050"/>
    <s v="#CALC!"/>
    <s v="#CALC!"/>
    <s v="#CALC!"/>
    <s v="#CALC!"/>
    <s v="built-in"/>
    <x v="2"/>
    <x v="0"/>
    <x v="0"/>
    <b v="1"/>
    <x v="3"/>
    <m/>
    <n v="30"/>
    <n v="40"/>
    <n v="5.7000000000000002E-2"/>
    <s v="unit"/>
    <x v="2"/>
    <x v="2"/>
  </r>
  <r>
    <s v="B210035060"/>
    <s v="#CALC!"/>
    <s v="#CALC!"/>
    <s v="#CALC!"/>
    <s v="#CALC!"/>
    <s v="built-in"/>
    <x v="2"/>
    <x v="0"/>
    <x v="0"/>
    <b v="1"/>
    <x v="3"/>
    <m/>
    <n v="40"/>
    <n v="50"/>
    <n v="5.7000000000000002E-2"/>
    <s v="unit"/>
    <x v="2"/>
    <x v="2"/>
  </r>
  <r>
    <s v="B210035070"/>
    <s v="#CALC!"/>
    <s v="#CALC!"/>
    <s v="#CALC!"/>
    <s v="#CALC!"/>
    <s v="built-in"/>
    <x v="2"/>
    <x v="0"/>
    <x v="0"/>
    <b v="1"/>
    <x v="3"/>
    <m/>
    <n v="50"/>
    <n v="60"/>
    <n v="5.7000000000000002E-2"/>
    <s v="unit"/>
    <x v="2"/>
    <x v="2"/>
  </r>
  <r>
    <s v="B210035080"/>
    <s v="#CALC!"/>
    <s v="#CALC!"/>
    <s v="#CALC!"/>
    <s v="#CALC!"/>
    <s v="built-in"/>
    <x v="2"/>
    <x v="0"/>
    <x v="0"/>
    <b v="1"/>
    <x v="3"/>
    <m/>
    <n v="60"/>
    <n v="70"/>
    <n v="5.7000000000000002E-2"/>
    <s v="unit"/>
    <x v="2"/>
    <x v="2"/>
  </r>
  <r>
    <s v="B210035090"/>
    <s v="#CALC!"/>
    <s v="#CALC!"/>
    <s v="#CALC!"/>
    <s v="#CALC!"/>
    <s v="built-in"/>
    <x v="2"/>
    <x v="0"/>
    <x v="0"/>
    <b v="1"/>
    <x v="3"/>
    <m/>
    <n v="70"/>
    <n v="80"/>
    <n v="5.7000000000000002E-2"/>
    <s v="unit"/>
    <x v="2"/>
    <x v="2"/>
  </r>
  <r>
    <s v="B210035100"/>
    <s v="#CALC!"/>
    <s v="#CALC!"/>
    <s v="#CALC!"/>
    <s v="#CALC!"/>
    <s v="built-in"/>
    <x v="2"/>
    <x v="0"/>
    <x v="0"/>
    <b v="1"/>
    <x v="3"/>
    <m/>
    <n v="80"/>
    <n v="90"/>
    <n v="5.7000000000000002E-2"/>
    <s v="unit"/>
    <x v="2"/>
    <x v="2"/>
  </r>
  <r>
    <s v="B210035110"/>
    <s v="#CALC!"/>
    <s v="#CALC!"/>
    <s v="#CALC!"/>
    <s v="#CALC!"/>
    <s v="built-in"/>
    <x v="2"/>
    <x v="0"/>
    <x v="0"/>
    <b v="1"/>
    <x v="3"/>
    <m/>
    <n v="90"/>
    <n v="100"/>
    <n v="5.7000000000000002E-2"/>
    <s v="unit"/>
    <x v="2"/>
    <x v="2"/>
  </r>
  <r>
    <s v="B210035120"/>
    <s v="#CALC!"/>
    <s v="#CALC!"/>
    <s v="#CALC!"/>
    <s v="#CALC!"/>
    <s v="built-in"/>
    <x v="2"/>
    <x v="0"/>
    <x v="0"/>
    <b v="1"/>
    <x v="3"/>
    <m/>
    <n v="100"/>
    <n v="110"/>
    <n v="5.7000000000000002E-2"/>
    <s v="unit"/>
    <x v="2"/>
    <x v="2"/>
  </r>
  <r>
    <s v="B210035130"/>
    <s v="#CALC!"/>
    <s v="#CALC!"/>
    <s v="#CALC!"/>
    <s v="#CALC!"/>
    <s v="built-in"/>
    <x v="2"/>
    <x v="0"/>
    <x v="0"/>
    <b v="1"/>
    <x v="3"/>
    <m/>
    <n v="110"/>
    <n v="120"/>
    <n v="5.7000000000000002E-2"/>
    <s v="unit"/>
    <x v="2"/>
    <x v="2"/>
  </r>
  <r>
    <s v="B210035135"/>
    <s v="#CALC!"/>
    <s v="#CALC!"/>
    <s v="#CALC!"/>
    <s v="#CALC!"/>
    <s v="built-in"/>
    <x v="2"/>
    <x v="0"/>
    <x v="0"/>
    <b v="1"/>
    <x v="3"/>
    <m/>
    <n v="120"/>
    <n v="130"/>
    <n v="5.7000000000000002E-2"/>
    <s v="unit"/>
    <x v="2"/>
    <x v="2"/>
  </r>
  <r>
    <s v="B210035140"/>
    <s v="#CALC!"/>
    <s v="#CALC!"/>
    <s v="#CALC!"/>
    <s v="#CALC!"/>
    <s v="built-in"/>
    <x v="2"/>
    <x v="0"/>
    <x v="0"/>
    <b v="1"/>
    <x v="3"/>
    <m/>
    <n v="130"/>
    <n v="140"/>
    <n v="5.7000000000000002E-2"/>
    <s v="unit"/>
    <x v="2"/>
    <x v="2"/>
  </r>
  <r>
    <s v="B210035150"/>
    <s v="#CALC!"/>
    <s v="#CALC!"/>
    <s v="#CALC!"/>
    <s v="#CALC!"/>
    <s v="built-in"/>
    <x v="2"/>
    <x v="0"/>
    <x v="0"/>
    <b v="1"/>
    <x v="3"/>
    <m/>
    <n v="140"/>
    <n v="150"/>
    <n v="5.7000000000000002E-2"/>
    <s v="unit"/>
    <x v="2"/>
    <x v="2"/>
  </r>
  <r>
    <s v="B210035160"/>
    <s v="#CALC!"/>
    <s v="#CALC!"/>
    <s v="#CALC!"/>
    <s v="#CALC!"/>
    <s v="built-in"/>
    <x v="2"/>
    <x v="0"/>
    <x v="0"/>
    <b v="1"/>
    <x v="3"/>
    <m/>
    <n v="150"/>
    <n v="160"/>
    <n v="0.2"/>
    <s v="unit"/>
    <x v="2"/>
    <x v="2"/>
  </r>
  <r>
    <s v="B210035170"/>
    <s v="#CALC!"/>
    <s v="#CALC!"/>
    <s v="#CALC!"/>
    <s v="#CALC!"/>
    <s v="built-in"/>
    <x v="2"/>
    <x v="0"/>
    <x v="0"/>
    <b v="1"/>
    <x v="3"/>
    <m/>
    <n v="160"/>
    <n v="170"/>
    <n v="0.2"/>
    <s v="unit"/>
    <x v="2"/>
    <x v="2"/>
  </r>
  <r>
    <s v="B210035180"/>
    <s v="#CALC!"/>
    <s v="#CALC!"/>
    <s v="#CALC!"/>
    <s v="#CALC!"/>
    <s v="built-in"/>
    <x v="2"/>
    <x v="0"/>
    <x v="0"/>
    <b v="1"/>
    <x v="3"/>
    <m/>
    <n v="170"/>
    <n v="180"/>
    <n v="0.2"/>
    <s v="unit"/>
    <x v="2"/>
    <x v="2"/>
  </r>
  <r>
    <s v="B210035190"/>
    <s v="#CALC!"/>
    <s v="#CALC!"/>
    <s v="#CALC!"/>
    <s v="#CALC!"/>
    <s v="built-in"/>
    <x v="2"/>
    <x v="0"/>
    <x v="0"/>
    <b v="1"/>
    <x v="3"/>
    <m/>
    <n v="180"/>
    <n v="190"/>
    <n v="0.2"/>
    <s v="unit"/>
    <x v="2"/>
    <x v="2"/>
  </r>
  <r>
    <s v="B210035200"/>
    <s v="#CALC!"/>
    <s v="#CALC!"/>
    <s v="#CALC!"/>
    <s v="#CALC!"/>
    <s v="built-in"/>
    <x v="2"/>
    <x v="0"/>
    <x v="0"/>
    <b v="1"/>
    <x v="3"/>
    <m/>
    <n v="190"/>
    <n v="200"/>
    <n v="0.2"/>
    <s v="unit"/>
    <x v="2"/>
    <x v="2"/>
  </r>
  <r>
    <s v="B210035210"/>
    <s v="#CALC!"/>
    <s v="#CALC!"/>
    <s v="#CALC!"/>
    <s v="#CALC!"/>
    <s v="built-in"/>
    <x v="2"/>
    <x v="0"/>
    <x v="0"/>
    <b v="1"/>
    <x v="3"/>
    <m/>
    <n v="200"/>
    <n v="220"/>
    <n v="0.2"/>
    <s v="unit"/>
    <x v="2"/>
    <x v="2"/>
  </r>
  <r>
    <s v="B210035220"/>
    <s v="#CALC!"/>
    <s v="#CALC!"/>
    <s v="#CALC!"/>
    <s v="#CALC!"/>
    <s v="built-in"/>
    <x v="2"/>
    <x v="0"/>
    <x v="0"/>
    <b v="1"/>
    <x v="3"/>
    <m/>
    <n v="220"/>
    <n v="240"/>
    <n v="0.2"/>
    <s v="unit"/>
    <x v="2"/>
    <x v="2"/>
  </r>
  <r>
    <s v="B210035230"/>
    <s v="#CALC!"/>
    <s v="#CALC!"/>
    <s v="#CALC!"/>
    <s v="#CALC!"/>
    <s v="built-in"/>
    <x v="2"/>
    <x v="0"/>
    <x v="0"/>
    <b v="1"/>
    <x v="3"/>
    <m/>
    <n v="240"/>
    <n v="260"/>
    <n v="0.2"/>
    <s v="unit"/>
    <x v="2"/>
    <x v="2"/>
  </r>
  <r>
    <s v="B210035240"/>
    <s v="#CALC!"/>
    <s v="#CALC!"/>
    <s v="#CALC!"/>
    <s v="#CALC!"/>
    <s v="built-in"/>
    <x v="2"/>
    <x v="0"/>
    <x v="0"/>
    <b v="1"/>
    <x v="3"/>
    <m/>
    <n v="260"/>
    <n v="280"/>
    <n v="0.2"/>
    <s v="unit"/>
    <x v="2"/>
    <x v="2"/>
  </r>
  <r>
    <s v="B210035250"/>
    <s v="#CALC!"/>
    <s v="#CALC!"/>
    <s v="#CALC!"/>
    <s v="#CALC!"/>
    <s v="built-in"/>
    <x v="2"/>
    <x v="0"/>
    <x v="0"/>
    <b v="1"/>
    <x v="3"/>
    <m/>
    <n v="280"/>
    <n v="300"/>
    <n v="0.2"/>
    <s v="unit"/>
    <x v="2"/>
    <x v="2"/>
  </r>
  <r>
    <s v="B210035260"/>
    <s v="#CALC!"/>
    <s v="#CALC!"/>
    <s v="#CALC!"/>
    <s v="#CALC!"/>
    <s v="built-in"/>
    <x v="2"/>
    <x v="0"/>
    <x v="0"/>
    <b v="1"/>
    <x v="3"/>
    <m/>
    <n v="300"/>
    <n v="320"/>
    <n v="0.2"/>
    <s v="unit"/>
    <x v="2"/>
    <x v="2"/>
  </r>
  <r>
    <s v="B210035270"/>
    <s v="#CALC!"/>
    <s v="#CALC!"/>
    <s v="#CALC!"/>
    <s v="#CALC!"/>
    <s v="built-in"/>
    <x v="2"/>
    <x v="0"/>
    <x v="0"/>
    <b v="1"/>
    <x v="3"/>
    <m/>
    <n v="320"/>
    <n v="340"/>
    <n v="0.2"/>
    <s v="unit"/>
    <x v="2"/>
    <x v="2"/>
  </r>
  <r>
    <s v="B210035280"/>
    <s v="#CALC!"/>
    <s v="#CALC!"/>
    <s v="#CALC!"/>
    <s v="#CALC!"/>
    <s v="built-in"/>
    <x v="2"/>
    <x v="0"/>
    <x v="0"/>
    <b v="1"/>
    <x v="3"/>
    <m/>
    <n v="340"/>
    <n v="360"/>
    <n v="0.2"/>
    <s v="unit"/>
    <x v="2"/>
    <x v="2"/>
  </r>
  <r>
    <s v="B210035290"/>
    <s v="#CALC!"/>
    <s v="#CALC!"/>
    <s v="#CALC!"/>
    <s v="#CALC!"/>
    <s v="built-in"/>
    <x v="2"/>
    <x v="0"/>
    <x v="0"/>
    <b v="1"/>
    <x v="3"/>
    <m/>
    <n v="360"/>
    <n v="380"/>
    <n v="0.2"/>
    <s v="unit"/>
    <x v="2"/>
    <x v="2"/>
  </r>
  <r>
    <s v="B210035300"/>
    <s v="#CALC!"/>
    <s v="#CALC!"/>
    <s v="#CALC!"/>
    <s v="#CALC!"/>
    <s v="built-in"/>
    <x v="2"/>
    <x v="0"/>
    <x v="0"/>
    <b v="1"/>
    <x v="3"/>
    <m/>
    <n v="380"/>
    <n v="400"/>
    <n v="0.2"/>
    <s v="unit"/>
    <x v="2"/>
    <x v="2"/>
  </r>
  <r>
    <s v="B210035310"/>
    <s v="#CALC!"/>
    <s v="#CALC!"/>
    <s v="#CALC!"/>
    <s v="#CALC!"/>
    <s v="built-in"/>
    <x v="2"/>
    <x v="0"/>
    <x v="0"/>
    <b v="1"/>
    <x v="3"/>
    <m/>
    <n v="400"/>
    <n v="425"/>
    <n v="0.2"/>
    <s v="unit"/>
    <x v="2"/>
    <x v="2"/>
  </r>
  <r>
    <s v="B210035320"/>
    <s v="#CALC!"/>
    <s v="#CALC!"/>
    <s v="#CALC!"/>
    <s v="#CALC!"/>
    <s v="built-in"/>
    <x v="2"/>
    <x v="0"/>
    <x v="0"/>
    <b v="1"/>
    <x v="3"/>
    <m/>
    <n v="425"/>
    <n v="450"/>
    <n v="0.2"/>
    <s v="unit"/>
    <x v="2"/>
    <x v="2"/>
  </r>
  <r>
    <s v="B210035330"/>
    <s v="#CALC!"/>
    <s v="#CALC!"/>
    <s v="#CALC!"/>
    <s v="#CALC!"/>
    <s v="built-in"/>
    <x v="2"/>
    <x v="0"/>
    <x v="0"/>
    <b v="1"/>
    <x v="3"/>
    <m/>
    <n v="450"/>
    <n v="475"/>
    <n v="0.2"/>
    <s v="unit"/>
    <x v="2"/>
    <x v="2"/>
  </r>
  <r>
    <s v="B210035340"/>
    <s v="#CALC!"/>
    <s v="#CALC!"/>
    <s v="#CALC!"/>
    <s v="#CALC!"/>
    <s v="built-in"/>
    <x v="2"/>
    <x v="0"/>
    <x v="0"/>
    <b v="1"/>
    <x v="3"/>
    <m/>
    <n v="475"/>
    <n v="500"/>
    <n v="0.2"/>
    <s v="unit"/>
    <x v="2"/>
    <x v="2"/>
  </r>
  <r>
    <s v="B210035350"/>
    <s v="#CALC!"/>
    <s v="#CALC!"/>
    <s v="#CALC!"/>
    <s v="#CALC!"/>
    <s v="built-in"/>
    <x v="2"/>
    <x v="0"/>
    <x v="0"/>
    <b v="1"/>
    <x v="3"/>
    <m/>
    <n v="500"/>
    <n v="525"/>
    <n v="0.85"/>
    <s v="unit"/>
    <x v="2"/>
    <x v="2"/>
  </r>
  <r>
    <s v="B210035360"/>
    <s v="#CALC!"/>
    <s v="#CALC!"/>
    <s v="#CALC!"/>
    <s v="#CALC!"/>
    <s v="built-in"/>
    <x v="2"/>
    <x v="0"/>
    <x v="0"/>
    <b v="1"/>
    <x v="3"/>
    <m/>
    <n v="525"/>
    <n v="550"/>
    <n v="0.85"/>
    <s v="unit"/>
    <x v="2"/>
    <x v="2"/>
  </r>
  <r>
    <s v="B210035370"/>
    <s v="#CALC!"/>
    <s v="#CALC!"/>
    <s v="#CALC!"/>
    <s v="#CALC!"/>
    <s v="built-in"/>
    <x v="2"/>
    <x v="0"/>
    <x v="0"/>
    <b v="1"/>
    <x v="3"/>
    <m/>
    <n v="550"/>
    <n v="575"/>
    <n v="0.85"/>
    <s v="unit"/>
    <x v="2"/>
    <x v="2"/>
  </r>
  <r>
    <s v="B210035380"/>
    <s v="#CALC!"/>
    <s v="#CALC!"/>
    <s v="#CALC!"/>
    <s v="#CALC!"/>
    <s v="built-in"/>
    <x v="2"/>
    <x v="0"/>
    <x v="0"/>
    <b v="1"/>
    <x v="3"/>
    <m/>
    <n v="575"/>
    <n v="600"/>
    <n v="0.85"/>
    <s v="unit"/>
    <x v="2"/>
    <x v="2"/>
  </r>
  <r>
    <s v="B210035390"/>
    <s v="#CALC!"/>
    <s v="#CALC!"/>
    <s v="#CALC!"/>
    <s v="#CALC!"/>
    <s v="built-in"/>
    <x v="2"/>
    <x v="0"/>
    <x v="0"/>
    <b v="1"/>
    <x v="3"/>
    <m/>
    <n v="600"/>
    <n v="625"/>
    <n v="0.85"/>
    <s v="unit"/>
    <x v="2"/>
    <x v="2"/>
  </r>
  <r>
    <s v="B210035400"/>
    <s v="#CALC!"/>
    <s v="#CALC!"/>
    <s v="#CALC!"/>
    <s v="#CALC!"/>
    <s v="built-in"/>
    <x v="2"/>
    <x v="0"/>
    <x v="0"/>
    <b v="1"/>
    <x v="3"/>
    <m/>
    <n v="625"/>
    <n v="650"/>
    <n v="0.85"/>
    <s v="unit"/>
    <x v="2"/>
    <x v="2"/>
  </r>
  <r>
    <s v="B210035410"/>
    <s v="#CALC!"/>
    <s v="#CALC!"/>
    <s v="#CALC!"/>
    <s v="#CALC!"/>
    <s v="built-in"/>
    <x v="2"/>
    <x v="0"/>
    <x v="0"/>
    <b v="1"/>
    <x v="3"/>
    <m/>
    <n v="650"/>
    <n v="675"/>
    <n v="0.85"/>
    <s v="unit"/>
    <x v="2"/>
    <x v="2"/>
  </r>
  <r>
    <s v="B210035420"/>
    <s v="#CALC!"/>
    <s v="#CALC!"/>
    <s v="#CALC!"/>
    <s v="#CALC!"/>
    <s v="built-in"/>
    <x v="2"/>
    <x v="0"/>
    <x v="0"/>
    <b v="1"/>
    <x v="3"/>
    <m/>
    <n v="675"/>
    <n v="700"/>
    <n v="0.85"/>
    <s v="unit"/>
    <x v="2"/>
    <x v="2"/>
  </r>
  <r>
    <s v="B210035430"/>
    <s v="#CALC!"/>
    <s v="#CALC!"/>
    <s v="#CALC!"/>
    <s v="#CALC!"/>
    <s v="built-in"/>
    <x v="2"/>
    <x v="0"/>
    <x v="0"/>
    <b v="1"/>
    <x v="3"/>
    <m/>
    <n v="700"/>
    <n v="725"/>
    <n v="0.85"/>
    <s v="unit"/>
    <x v="2"/>
    <x v="2"/>
  </r>
  <r>
    <s v="B210035440"/>
    <s v="#CALC!"/>
    <s v="#CALC!"/>
    <s v="#CALC!"/>
    <s v="#CALC!"/>
    <s v="built-in"/>
    <x v="2"/>
    <x v="0"/>
    <x v="0"/>
    <b v="1"/>
    <x v="3"/>
    <m/>
    <n v="725"/>
    <n v="750"/>
    <n v="0.85"/>
    <s v="unit"/>
    <x v="2"/>
    <x v="2"/>
  </r>
  <r>
    <s v="B210035450"/>
    <s v="#CALC!"/>
    <s v="#CALC!"/>
    <s v="#CALC!"/>
    <s v="#CALC!"/>
    <s v="built-in"/>
    <x v="2"/>
    <x v="0"/>
    <x v="0"/>
    <b v="1"/>
    <x v="3"/>
    <m/>
    <n v="750"/>
    <n v="775"/>
    <n v="0.85"/>
    <s v="unit"/>
    <x v="2"/>
    <x v="2"/>
  </r>
  <r>
    <s v="B210035460"/>
    <s v="#CALC!"/>
    <s v="#CALC!"/>
    <s v="#CALC!"/>
    <s v="#CALC!"/>
    <s v="built-in"/>
    <x v="2"/>
    <x v="0"/>
    <x v="0"/>
    <b v="1"/>
    <x v="3"/>
    <m/>
    <n v="775"/>
    <n v="800"/>
    <n v="0.85"/>
    <s v="unit"/>
    <x v="2"/>
    <x v="2"/>
  </r>
  <r>
    <s v="B210035470"/>
    <s v="#CALC!"/>
    <s v="#CALC!"/>
    <s v="#CALC!"/>
    <s v="#CALC!"/>
    <s v="built-in"/>
    <x v="2"/>
    <x v="0"/>
    <x v="0"/>
    <b v="1"/>
    <x v="3"/>
    <m/>
    <n v="800"/>
    <n v="825"/>
    <n v="0.85"/>
    <s v="unit"/>
    <x v="2"/>
    <x v="2"/>
  </r>
  <r>
    <s v="B210035480"/>
    <s v="#CALC!"/>
    <s v="#CALC!"/>
    <s v="#CALC!"/>
    <s v="#CALC!"/>
    <s v="built-in"/>
    <x v="2"/>
    <x v="0"/>
    <x v="0"/>
    <b v="1"/>
    <x v="3"/>
    <m/>
    <n v="825"/>
    <n v="850"/>
    <n v="0.85"/>
    <s v="unit"/>
    <x v="2"/>
    <x v="3"/>
  </r>
  <r>
    <s v="B210035490"/>
    <s v="#CALC!"/>
    <s v="#CALC!"/>
    <s v="#CALC!"/>
    <s v="#CALC!"/>
    <s v="built-in"/>
    <x v="2"/>
    <x v="0"/>
    <x v="0"/>
    <b v="1"/>
    <x v="3"/>
    <m/>
    <n v="850"/>
    <n v="875"/>
    <n v="0.85"/>
    <s v="unit"/>
    <x v="2"/>
    <x v="2"/>
  </r>
  <r>
    <s v="B210035500"/>
    <s v="#CALC!"/>
    <s v="#CALC!"/>
    <s v="#CALC!"/>
    <s v="#CALC!"/>
    <s v="built-in"/>
    <x v="2"/>
    <x v="0"/>
    <x v="0"/>
    <b v="1"/>
    <x v="3"/>
    <m/>
    <n v="875"/>
    <n v="900"/>
    <n v="0.85"/>
    <s v="unit"/>
    <x v="2"/>
    <x v="2"/>
  </r>
  <r>
    <s v="B210035510"/>
    <s v="#CALC!"/>
    <s v="#CALC!"/>
    <s v="#CALC!"/>
    <s v="#CALC!"/>
    <s v="built-in"/>
    <x v="2"/>
    <x v="0"/>
    <x v="0"/>
    <b v="1"/>
    <x v="3"/>
    <m/>
    <n v="900"/>
    <n v="925"/>
    <n v="0.85"/>
    <s v="unit"/>
    <x v="2"/>
    <x v="2"/>
  </r>
  <r>
    <s v="B210035520"/>
    <s v="#CALC!"/>
    <s v="#CALC!"/>
    <s v="#CALC!"/>
    <s v="#CALC!"/>
    <s v="built-in"/>
    <x v="2"/>
    <x v="0"/>
    <x v="0"/>
    <b v="1"/>
    <x v="3"/>
    <m/>
    <n v="925"/>
    <n v="950"/>
    <n v="0.85"/>
    <s v="unit"/>
    <x v="2"/>
    <x v="2"/>
  </r>
  <r>
    <s v="B210035530"/>
    <s v="#CALC!"/>
    <s v="#CALC!"/>
    <s v="#CALC!"/>
    <s v="#CALC!"/>
    <s v="built-in"/>
    <x v="2"/>
    <x v="0"/>
    <x v="0"/>
    <b v="1"/>
    <x v="3"/>
    <m/>
    <n v="950"/>
    <n v="975"/>
    <n v="0.85"/>
    <s v="unit"/>
    <x v="2"/>
    <x v="2"/>
  </r>
  <r>
    <s v="B210035540"/>
    <s v="#CALC!"/>
    <s v="#CALC!"/>
    <s v="#CALC!"/>
    <s v="#CALC!"/>
    <s v="built-in"/>
    <x v="2"/>
    <x v="0"/>
    <x v="0"/>
    <b v="1"/>
    <x v="3"/>
    <m/>
    <n v="975"/>
    <n v="1000"/>
    <n v="0.85"/>
    <s v="unit"/>
    <x v="2"/>
    <x v="2"/>
  </r>
  <r>
    <s v="B210035550"/>
    <s v="#CALC!"/>
    <s v="#CALC!"/>
    <s v="#CALC!"/>
    <s v="#CALC!"/>
    <s v="built-in"/>
    <x v="2"/>
    <x v="0"/>
    <x v="0"/>
    <b v="1"/>
    <x v="3"/>
    <m/>
    <n v="1000"/>
    <n v="1025"/>
    <n v="0.85"/>
    <s v="unit"/>
    <x v="2"/>
    <x v="2"/>
  </r>
  <r>
    <s v="B210035560"/>
    <s v="#CALC!"/>
    <s v="#CALC!"/>
    <s v="#CALC!"/>
    <s v="#CALC!"/>
    <s v="built-in"/>
    <x v="2"/>
    <x v="0"/>
    <x v="0"/>
    <b v="1"/>
    <x v="3"/>
    <m/>
    <n v="1025"/>
    <n v="1050"/>
    <n v="0.85"/>
    <s v="unit"/>
    <x v="2"/>
    <x v="2"/>
  </r>
  <r>
    <s v="B210035570"/>
    <s v="#CALC!"/>
    <s v="#CALC!"/>
    <s v="#CALC!"/>
    <s v="#CALC!"/>
    <s v="built-in"/>
    <x v="2"/>
    <x v="0"/>
    <x v="0"/>
    <b v="1"/>
    <x v="3"/>
    <m/>
    <n v="1050"/>
    <n v="1075"/>
    <n v="0.85"/>
    <s v="unit"/>
    <x v="2"/>
    <x v="2"/>
  </r>
  <r>
    <s v="B210035580"/>
    <s v="#CALC!"/>
    <s v="#CALC!"/>
    <s v="#CALC!"/>
    <s v="#CALC!"/>
    <s v="built-in"/>
    <x v="2"/>
    <x v="0"/>
    <x v="0"/>
    <b v="1"/>
    <x v="3"/>
    <m/>
    <n v="1075"/>
    <n v="1100"/>
    <n v="0.85"/>
    <s v="unit"/>
    <x v="2"/>
    <x v="2"/>
  </r>
  <r>
    <s v="B210035590"/>
    <s v="#CALC!"/>
    <s v="#CALC!"/>
    <s v="#CALC!"/>
    <s v="#CALC!"/>
    <s v="built-in"/>
    <x v="2"/>
    <x v="0"/>
    <x v="0"/>
    <b v="1"/>
    <x v="3"/>
    <m/>
    <n v="1100"/>
    <n v="1150"/>
    <n v="0.85"/>
    <s v="unit"/>
    <x v="2"/>
    <x v="2"/>
  </r>
  <r>
    <s v="B210035600"/>
    <s v="#CALC!"/>
    <s v="#CALC!"/>
    <s v="#CALC!"/>
    <s v="#CALC!"/>
    <s v="built-in"/>
    <x v="2"/>
    <x v="0"/>
    <x v="0"/>
    <b v="1"/>
    <x v="3"/>
    <m/>
    <n v="1150"/>
    <n v="1200"/>
    <n v="0.85"/>
    <s v="unit"/>
    <x v="2"/>
    <x v="2"/>
  </r>
  <r>
    <s v="B210035610"/>
    <s v="#CALC!"/>
    <s v="#CALC!"/>
    <s v="#CALC!"/>
    <s v="#CALC!"/>
    <s v="built-in"/>
    <x v="2"/>
    <x v="0"/>
    <x v="0"/>
    <b v="1"/>
    <x v="3"/>
    <m/>
    <n v="1200"/>
    <n v="1250"/>
    <n v="0.85"/>
    <s v="unit"/>
    <x v="2"/>
    <x v="2"/>
  </r>
  <r>
    <s v="B210035620"/>
    <s v="#CALC!"/>
    <s v="#CALC!"/>
    <s v="#CALC!"/>
    <s v="#CALC!"/>
    <s v="built-in"/>
    <x v="2"/>
    <x v="0"/>
    <x v="0"/>
    <b v="1"/>
    <x v="3"/>
    <m/>
    <n v="1250"/>
    <n v="1300"/>
    <n v="0.85"/>
    <s v="unit"/>
    <x v="2"/>
    <x v="2"/>
  </r>
  <r>
    <s v="B210035630"/>
    <s v="#CALC!"/>
    <s v="#CALC!"/>
    <s v="#CALC!"/>
    <s v="#CALC!"/>
    <s v="built-in"/>
    <x v="2"/>
    <x v="0"/>
    <x v="0"/>
    <b v="1"/>
    <x v="3"/>
    <m/>
    <n v="1300"/>
    <n v="1350"/>
    <n v="0.85"/>
    <s v="unit"/>
    <x v="2"/>
    <x v="2"/>
  </r>
  <r>
    <s v="B210035640"/>
    <s v="#CALC!"/>
    <s v="#CALC!"/>
    <s v="#CALC!"/>
    <s v="#CALC!"/>
    <s v="built-in"/>
    <x v="2"/>
    <x v="0"/>
    <x v="0"/>
    <b v="1"/>
    <x v="3"/>
    <m/>
    <n v="1350"/>
    <n v="1400"/>
    <n v="0.85"/>
    <s v="unit"/>
    <x v="2"/>
    <x v="2"/>
  </r>
  <r>
    <s v="B210035650"/>
    <s v="#CALC!"/>
    <s v="#CALC!"/>
    <s v="#CALC!"/>
    <s v="#CALC!"/>
    <s v="built-in"/>
    <x v="2"/>
    <x v="0"/>
    <x v="0"/>
    <b v="1"/>
    <x v="3"/>
    <m/>
    <n v="1400"/>
    <n v="1450"/>
    <n v="0.85"/>
    <s v="unit"/>
    <x v="2"/>
    <x v="2"/>
  </r>
  <r>
    <s v="B210035660"/>
    <s v="#CALC!"/>
    <s v="#CALC!"/>
    <s v="#CALC!"/>
    <s v="#CALC!"/>
    <s v="built-in"/>
    <x v="2"/>
    <x v="0"/>
    <x v="0"/>
    <b v="1"/>
    <x v="3"/>
    <m/>
    <n v="1450"/>
    <n v="1500"/>
    <n v="0.85"/>
    <s v="unit"/>
    <x v="2"/>
    <x v="2"/>
  </r>
  <r>
    <s v="B210035670"/>
    <s v="#CALC!"/>
    <s v="#CALC!"/>
    <s v="#CALC!"/>
    <s v="#CALC!"/>
    <s v="built-in"/>
    <x v="2"/>
    <x v="0"/>
    <x v="0"/>
    <b v="1"/>
    <x v="3"/>
    <m/>
    <n v="1500"/>
    <n v="1600"/>
    <n v="0.85"/>
    <s v="unit"/>
    <x v="2"/>
    <x v="2"/>
  </r>
  <r>
    <s v="B210035680"/>
    <s v="#CALC!"/>
    <s v="#CALC!"/>
    <s v="#CALC!"/>
    <s v="#CALC!"/>
    <s v="built-in"/>
    <x v="2"/>
    <x v="0"/>
    <x v="0"/>
    <b v="1"/>
    <x v="3"/>
    <m/>
    <n v="1600"/>
    <n v="1700"/>
    <n v="0.85"/>
    <s v="unit"/>
    <x v="2"/>
    <x v="2"/>
  </r>
  <r>
    <s v="B210035690"/>
    <s v="#CALC!"/>
    <s v="#CALC!"/>
    <s v="#CALC!"/>
    <s v="#CALC!"/>
    <s v="built-in"/>
    <x v="2"/>
    <x v="0"/>
    <x v="0"/>
    <b v="1"/>
    <x v="3"/>
    <m/>
    <n v="1700"/>
    <n v="1800"/>
    <n v="0.85"/>
    <s v="unit"/>
    <x v="2"/>
    <x v="2"/>
  </r>
  <r>
    <s v="B210035700"/>
    <s v="#CALC!"/>
    <s v="#CALC!"/>
    <s v="#CALC!"/>
    <s v="#CALC!"/>
    <s v="built-in"/>
    <x v="2"/>
    <x v="0"/>
    <x v="0"/>
    <b v="1"/>
    <x v="3"/>
    <m/>
    <n v="1800"/>
    <n v="1900"/>
    <n v="0.85"/>
    <s v="unit"/>
    <x v="2"/>
    <x v="2"/>
  </r>
  <r>
    <s v="B210035710"/>
    <s v="#CALC!"/>
    <s v="#CALC!"/>
    <s v="#CALC!"/>
    <s v="#CALC!"/>
    <s v="built-in"/>
    <x v="2"/>
    <x v="0"/>
    <x v="0"/>
    <b v="1"/>
    <x v="3"/>
    <m/>
    <n v="1900"/>
    <n v="2000"/>
    <n v="0.85"/>
    <s v="unit"/>
    <x v="2"/>
    <x v="2"/>
  </r>
  <r>
    <s v="B210035720"/>
    <s v="#CALC!"/>
    <s v="#CALC!"/>
    <s v="#CALC!"/>
    <s v="#CALC!"/>
    <s v="built-in"/>
    <x v="2"/>
    <x v="0"/>
    <x v="0"/>
    <b v="1"/>
    <x v="3"/>
    <m/>
    <n v="2000"/>
    <n v="2100"/>
    <n v="7"/>
    <s v="unit"/>
    <x v="2"/>
    <x v="2"/>
  </r>
  <r>
    <s v="B210035730"/>
    <s v="#CALC!"/>
    <s v="#CALC!"/>
    <s v="#CALC!"/>
    <s v="#CALC!"/>
    <s v="built-in"/>
    <x v="2"/>
    <x v="0"/>
    <x v="0"/>
    <b v="1"/>
    <x v="3"/>
    <m/>
    <n v="2100"/>
    <n v="2200"/>
    <n v="7"/>
    <s v="unit"/>
    <x v="2"/>
    <x v="2"/>
  </r>
  <r>
    <s v="B210035740"/>
    <s v="#CALC!"/>
    <s v="#CALC!"/>
    <s v="#CALC!"/>
    <s v="#CALC!"/>
    <s v="built-in"/>
    <x v="2"/>
    <x v="0"/>
    <x v="0"/>
    <b v="1"/>
    <x v="3"/>
    <m/>
    <n v="2200"/>
    <n v="2300"/>
    <n v="7"/>
    <s v="unit"/>
    <x v="2"/>
    <x v="2"/>
  </r>
  <r>
    <s v="B210035750"/>
    <s v="#CALC!"/>
    <s v="#CALC!"/>
    <s v="#CALC!"/>
    <s v="#CALC!"/>
    <s v="built-in"/>
    <x v="2"/>
    <x v="0"/>
    <x v="0"/>
    <b v="1"/>
    <x v="3"/>
    <m/>
    <n v="2300"/>
    <n v="2400"/>
    <n v="7"/>
    <s v="unit"/>
    <x v="2"/>
    <x v="0"/>
  </r>
  <r>
    <s v="B210035760"/>
    <s v="#CALC!"/>
    <s v="#CALC!"/>
    <s v="#CALC!"/>
    <s v="#CALC!"/>
    <s v="built-in"/>
    <x v="2"/>
    <x v="0"/>
    <x v="0"/>
    <b v="1"/>
    <x v="3"/>
    <m/>
    <n v="2400"/>
    <n v="2500"/>
    <n v="7"/>
    <s v="unit"/>
    <x v="2"/>
    <x v="2"/>
  </r>
  <r>
    <s v="B210035770"/>
    <s v="#CALC!"/>
    <s v="#CALC!"/>
    <s v="#CALC!"/>
    <s v="#CALC!"/>
    <s v="built-in"/>
    <x v="2"/>
    <x v="0"/>
    <x v="0"/>
    <b v="1"/>
    <x v="3"/>
    <m/>
    <n v="2500"/>
    <n v="2600"/>
    <n v="7"/>
    <s v="unit"/>
    <x v="2"/>
    <x v="2"/>
  </r>
  <r>
    <s v="B210035780"/>
    <s v="#CALC!"/>
    <s v="#CALC!"/>
    <s v="#CALC!"/>
    <s v="#CALC!"/>
    <s v="built-in"/>
    <x v="2"/>
    <x v="0"/>
    <x v="0"/>
    <b v="1"/>
    <x v="3"/>
    <m/>
    <n v="2600"/>
    <n v="2700"/>
    <n v="7"/>
    <s v="unit"/>
    <x v="2"/>
    <x v="2"/>
  </r>
  <r>
    <s v="B210035790"/>
    <s v="#CALC!"/>
    <s v="#CALC!"/>
    <s v="#CALC!"/>
    <s v="#CALC!"/>
    <s v="built-in"/>
    <x v="2"/>
    <x v="0"/>
    <x v="0"/>
    <b v="1"/>
    <x v="3"/>
    <m/>
    <n v="2700"/>
    <n v="2800"/>
    <n v="7"/>
    <s v="unit"/>
    <x v="2"/>
    <x v="2"/>
  </r>
  <r>
    <s v="B210035800"/>
    <s v="#CALC!"/>
    <s v="#CALC!"/>
    <s v="#CALC!"/>
    <s v="#CALC!"/>
    <s v="built-in"/>
    <x v="2"/>
    <x v="0"/>
    <x v="0"/>
    <b v="1"/>
    <x v="3"/>
    <m/>
    <n v="2800"/>
    <n v="2900"/>
    <n v="7"/>
    <s v="unit"/>
    <x v="2"/>
    <x v="2"/>
  </r>
  <r>
    <s v="B210035810"/>
    <s v="#CALC!"/>
    <s v="#CALC!"/>
    <s v="#CALC!"/>
    <s v="#CALC!"/>
    <s v="built-in"/>
    <x v="2"/>
    <x v="0"/>
    <x v="0"/>
    <b v="1"/>
    <x v="3"/>
    <m/>
    <n v="2900"/>
    <n v="3000"/>
    <n v="7"/>
    <s v="unit"/>
    <x v="2"/>
    <x v="2"/>
  </r>
  <r>
    <s v="B210035820"/>
    <s v="Other Battery"/>
    <n v="0"/>
    <s v="Lithium Rechargeable"/>
    <s v="Possible I/P if between 3 &amp; 5"/>
    <s v="built-in"/>
    <x v="2"/>
    <x v="0"/>
    <x v="0"/>
    <b v="1"/>
    <x v="0"/>
    <m/>
    <n v="3000"/>
    <n v="3100"/>
    <n v="7"/>
    <s v="unit"/>
    <x v="2"/>
    <x v="0"/>
  </r>
  <r>
    <s v="B210035830"/>
    <s v="Other Battery"/>
    <n v="0"/>
    <s v="Lithium Rechargeable"/>
    <s v="Possible I/P if between 3 &amp; 5"/>
    <s v="built-in"/>
    <x v="2"/>
    <x v="0"/>
    <x v="0"/>
    <b v="1"/>
    <x v="0"/>
    <m/>
    <n v="3100"/>
    <n v="3200"/>
    <n v="7"/>
    <s v="unit"/>
    <x v="2"/>
    <x v="0"/>
  </r>
  <r>
    <s v="B210035840"/>
    <s v="Other Battery"/>
    <n v="0"/>
    <s v="Lithium Rechargeable"/>
    <s v="Possible I/P if between 3 &amp; 5"/>
    <s v="built-in"/>
    <x v="2"/>
    <x v="0"/>
    <x v="0"/>
    <b v="1"/>
    <x v="0"/>
    <m/>
    <n v="3200"/>
    <n v="3300"/>
    <n v="7"/>
    <s v="unit"/>
    <x v="2"/>
    <x v="0"/>
  </r>
  <r>
    <s v="B210035850"/>
    <s v="Other Battery"/>
    <n v="0"/>
    <s v="Lithium Rechargeable"/>
    <s v="Possible I/P if between 3 &amp; 5"/>
    <s v="built-in"/>
    <x v="2"/>
    <x v="0"/>
    <x v="0"/>
    <b v="1"/>
    <x v="0"/>
    <m/>
    <n v="3300"/>
    <n v="3400"/>
    <n v="7"/>
    <s v="unit"/>
    <x v="2"/>
    <x v="0"/>
  </r>
  <r>
    <s v="B210035860"/>
    <s v="Other Battery"/>
    <n v="0"/>
    <s v="Lithium Rechargeable"/>
    <s v="Possible I/P if between 3 &amp; 5"/>
    <s v="built-in"/>
    <x v="2"/>
    <x v="0"/>
    <x v="0"/>
    <b v="1"/>
    <x v="0"/>
    <m/>
    <n v="3400"/>
    <n v="3500"/>
    <n v="7"/>
    <s v="unit"/>
    <x v="2"/>
    <x v="0"/>
  </r>
  <r>
    <s v="B210035870"/>
    <s v="Other Battery"/>
    <n v="0"/>
    <s v="Lithium Rechargeable"/>
    <s v="Possible I/P if between 3 &amp; 5"/>
    <s v="built-in"/>
    <x v="2"/>
    <x v="0"/>
    <x v="0"/>
    <b v="1"/>
    <x v="0"/>
    <m/>
    <n v="3500"/>
    <n v="3600"/>
    <n v="7"/>
    <s v="unit"/>
    <x v="2"/>
    <x v="3"/>
  </r>
  <r>
    <s v="B210035880"/>
    <s v="Other Battery"/>
    <n v="0"/>
    <s v="Lithium Rechargeable"/>
    <s v="Possible I/P if between 3 &amp; 5"/>
    <s v="built-in"/>
    <x v="2"/>
    <x v="0"/>
    <x v="0"/>
    <b v="1"/>
    <x v="0"/>
    <m/>
    <n v="3600"/>
    <n v="3700"/>
    <n v="7"/>
    <s v="unit"/>
    <x v="2"/>
    <x v="3"/>
  </r>
  <r>
    <s v="B210035890"/>
    <s v="Other Battery"/>
    <n v="0"/>
    <s v="Lithium Rechargeable"/>
    <s v="Possible I/P if between 3 &amp; 5"/>
    <s v="built-in"/>
    <x v="2"/>
    <x v="0"/>
    <x v="0"/>
    <b v="1"/>
    <x v="0"/>
    <m/>
    <n v="3700"/>
    <n v="3800"/>
    <n v="7"/>
    <s v="unit"/>
    <x v="2"/>
    <x v="0"/>
  </r>
  <r>
    <s v="B210035900"/>
    <s v="Other Battery"/>
    <n v="0"/>
    <s v="Lithium Rechargeable"/>
    <s v="Possible I/P if between 3 &amp; 5"/>
    <s v="built-in"/>
    <x v="2"/>
    <x v="0"/>
    <x v="0"/>
    <b v="1"/>
    <x v="0"/>
    <m/>
    <n v="3800"/>
    <n v="3900"/>
    <n v="7"/>
    <s v="unit"/>
    <x v="2"/>
    <x v="0"/>
  </r>
  <r>
    <s v="B210035910"/>
    <s v="Other Battery"/>
    <n v="0"/>
    <s v="Lithium Rechargeable"/>
    <s v="Possible I/P if between 3 &amp; 5"/>
    <s v="built-in"/>
    <x v="2"/>
    <x v="0"/>
    <x v="0"/>
    <b v="1"/>
    <x v="0"/>
    <m/>
    <n v="3900"/>
    <n v="4000"/>
    <n v="7"/>
    <s v="unit"/>
    <x v="2"/>
    <x v="3"/>
  </r>
  <r>
    <s v="B210035920"/>
    <s v="Other Battery"/>
    <n v="0"/>
    <s v="Lithium Rechargeable"/>
    <s v="Possible I/P if between 3 &amp; 5"/>
    <s v="built-in"/>
    <x v="2"/>
    <x v="0"/>
    <x v="0"/>
    <b v="1"/>
    <x v="0"/>
    <m/>
    <n v="4000"/>
    <n v="4100"/>
    <n v="7"/>
    <s v="unit"/>
    <x v="2"/>
    <x v="3"/>
  </r>
  <r>
    <s v="B210035930"/>
    <s v="Other Battery"/>
    <n v="0"/>
    <s v="Lithium Rechargeable"/>
    <s v="Possible I/P if between 3 &amp; 5"/>
    <s v="built-in"/>
    <x v="2"/>
    <x v="0"/>
    <x v="0"/>
    <b v="1"/>
    <x v="0"/>
    <m/>
    <n v="4100"/>
    <n v="4200"/>
    <n v="7"/>
    <s v="unit"/>
    <x v="2"/>
    <x v="0"/>
  </r>
  <r>
    <s v="B210035940"/>
    <s v="Other Battery"/>
    <n v="0"/>
    <s v="Lithium Rechargeable"/>
    <s v="Possible I/P if between 3 &amp; 5"/>
    <s v="built-in"/>
    <x v="2"/>
    <x v="0"/>
    <x v="0"/>
    <b v="1"/>
    <x v="0"/>
    <m/>
    <n v="4200"/>
    <n v="4300"/>
    <n v="7"/>
    <s v="unit"/>
    <x v="2"/>
    <x v="3"/>
  </r>
  <r>
    <s v="B210035950"/>
    <s v="Other Battery"/>
    <n v="0"/>
    <s v="Lithium Rechargeable"/>
    <s v="Possible I/P if between 3 &amp; 5"/>
    <s v="built-in"/>
    <x v="2"/>
    <x v="0"/>
    <x v="0"/>
    <b v="1"/>
    <x v="0"/>
    <m/>
    <n v="4300"/>
    <n v="4400"/>
    <n v="7"/>
    <s v="unit"/>
    <x v="2"/>
    <x v="0"/>
  </r>
  <r>
    <s v="B210035960"/>
    <s v="Other Battery"/>
    <n v="0"/>
    <s v="Lithium Rechargeable"/>
    <s v="Possible I/P if between 3 &amp; 5"/>
    <s v="built-in"/>
    <x v="2"/>
    <x v="0"/>
    <x v="0"/>
    <b v="1"/>
    <x v="0"/>
    <m/>
    <n v="4400"/>
    <n v="4500"/>
    <n v="7"/>
    <s v="unit"/>
    <x v="2"/>
    <x v="3"/>
  </r>
  <r>
    <s v="B210035970"/>
    <s v="Other Battery"/>
    <n v="0"/>
    <s v="Lithium Rechargeable"/>
    <s v="Possible I/P if between 3 &amp; 5"/>
    <s v="built-in"/>
    <x v="2"/>
    <x v="0"/>
    <x v="0"/>
    <b v="1"/>
    <x v="0"/>
    <m/>
    <n v="4500"/>
    <n v="4600"/>
    <n v="7"/>
    <s v="unit"/>
    <x v="2"/>
    <x v="3"/>
  </r>
  <r>
    <s v="B210035980"/>
    <s v="Other Battery"/>
    <n v="0"/>
    <s v="Lithium Rechargeable"/>
    <s v="Possible I/P if between 3 &amp; 5"/>
    <s v="built-in"/>
    <x v="2"/>
    <x v="0"/>
    <x v="0"/>
    <b v="1"/>
    <x v="0"/>
    <m/>
    <n v="4600"/>
    <n v="4700"/>
    <n v="7"/>
    <s v="unit"/>
    <x v="2"/>
    <x v="0"/>
  </r>
  <r>
    <s v="B210035990"/>
    <s v="Other Battery"/>
    <n v="0"/>
    <s v="Lithium Rechargeable"/>
    <s v="Possible I/P if between 3 &amp; 5"/>
    <s v="built-in"/>
    <x v="2"/>
    <x v="0"/>
    <x v="0"/>
    <b v="1"/>
    <x v="0"/>
    <m/>
    <n v="4700"/>
    <n v="4800"/>
    <n v="7"/>
    <s v="unit"/>
    <x v="2"/>
    <x v="0"/>
  </r>
  <r>
    <s v="B210036000"/>
    <s v="Other Battery"/>
    <n v="0"/>
    <s v="Lithium Rechargeable"/>
    <s v="Possible I/P if between 3 &amp; 5"/>
    <s v="built-in"/>
    <x v="2"/>
    <x v="0"/>
    <x v="0"/>
    <b v="1"/>
    <x v="0"/>
    <m/>
    <n v="4800"/>
    <n v="4900"/>
    <n v="7"/>
    <s v="unit"/>
    <x v="2"/>
    <x v="3"/>
  </r>
  <r>
    <s v="B210036010"/>
    <s v="Other Battery"/>
    <n v="0"/>
    <s v="Lithium Rechargeable"/>
    <s v="Possible I/P if between 3 &amp; 5"/>
    <s v="built-in"/>
    <x v="2"/>
    <x v="0"/>
    <x v="0"/>
    <b v="1"/>
    <x v="0"/>
    <m/>
    <n v="4900"/>
    <n v="5000"/>
    <n v="7"/>
    <s v="unit"/>
    <x v="2"/>
    <x v="0"/>
  </r>
  <r>
    <s v="B210036020"/>
    <s v="Other Battery"/>
    <n v="0"/>
    <s v="Lithium Rechargeable"/>
    <s v="Possible I/P if between 3 &amp; 5"/>
    <s v="built-in"/>
    <x v="2"/>
    <x v="0"/>
    <x v="0"/>
    <b v="1"/>
    <x v="0"/>
    <m/>
    <n v="5000"/>
    <n v="5100"/>
    <n v="7"/>
    <s v="unit"/>
    <x v="2"/>
    <x v="3"/>
  </r>
  <r>
    <s v="B210036030"/>
    <s v="Other Battery"/>
    <n v="0"/>
    <s v="Lithium Rechargeable"/>
    <s v="Possible I/P if between 3 &amp; 5"/>
    <s v="built-in"/>
    <x v="2"/>
    <x v="0"/>
    <x v="0"/>
    <b v="1"/>
    <x v="0"/>
    <m/>
    <n v="5100"/>
    <n v="5200"/>
    <n v="7"/>
    <s v="unit"/>
    <x v="2"/>
    <x v="3"/>
  </r>
  <r>
    <s v="B210036040"/>
    <s v="Other Battery"/>
    <n v="0"/>
    <s v="Lithium Rechargeable"/>
    <s v="Possible I/P if between 3 &amp; 5"/>
    <s v="built-in"/>
    <x v="2"/>
    <x v="0"/>
    <x v="0"/>
    <b v="1"/>
    <x v="0"/>
    <m/>
    <n v="5200"/>
    <n v="5300"/>
    <n v="7"/>
    <s v="unit"/>
    <x v="2"/>
    <x v="3"/>
  </r>
  <r>
    <s v="B210036050"/>
    <s v="Other Battery"/>
    <n v="0"/>
    <s v="Lithium Rechargeable"/>
    <s v="Possible I/P if between 3 &amp; 5"/>
    <s v="built-in"/>
    <x v="2"/>
    <x v="0"/>
    <x v="0"/>
    <b v="1"/>
    <x v="0"/>
    <m/>
    <n v="5300"/>
    <n v="5400"/>
    <n v="7"/>
    <s v="unit"/>
    <x v="2"/>
    <x v="3"/>
  </r>
  <r>
    <s v="B210036060"/>
    <s v="Other Battery"/>
    <n v="0"/>
    <s v="Lithium Rechargeable"/>
    <s v="Possible I/P if between 3 &amp; 5"/>
    <s v="built-in"/>
    <x v="2"/>
    <x v="0"/>
    <x v="0"/>
    <b v="1"/>
    <x v="0"/>
    <m/>
    <n v="5400"/>
    <n v="5500"/>
    <n v="7"/>
    <s v="unit"/>
    <x v="2"/>
    <x v="3"/>
  </r>
  <r>
    <s v="B210036070"/>
    <s v="Other Battery"/>
    <n v="0"/>
    <s v="Lithium Rechargeable"/>
    <s v="Possible I/P if between 3 &amp; 5"/>
    <s v="built-in"/>
    <x v="2"/>
    <x v="0"/>
    <x v="0"/>
    <b v="1"/>
    <x v="0"/>
    <m/>
    <n v="5500"/>
    <n v="5600"/>
    <n v="7"/>
    <s v="unit"/>
    <x v="2"/>
    <x v="3"/>
  </r>
  <r>
    <s v="B210036080"/>
    <s v="Other Battery"/>
    <n v="0"/>
    <s v="Lithium Rechargeable"/>
    <s v="Possible I/P if between 3 &amp; 5"/>
    <s v="built-in"/>
    <x v="2"/>
    <x v="0"/>
    <x v="0"/>
    <b v="1"/>
    <x v="0"/>
    <m/>
    <n v="5600"/>
    <n v="5700"/>
    <n v="7"/>
    <s v="unit"/>
    <x v="2"/>
    <x v="0"/>
  </r>
  <r>
    <s v="B210036090"/>
    <s v="Other Battery"/>
    <n v="0"/>
    <s v="Lithium Rechargeable"/>
    <s v="Possible I/P if between 3 &amp; 5"/>
    <s v="built-in"/>
    <x v="2"/>
    <x v="0"/>
    <x v="0"/>
    <b v="1"/>
    <x v="0"/>
    <m/>
    <n v="5700"/>
    <n v="5800"/>
    <n v="7"/>
    <s v="unit"/>
    <x v="2"/>
    <x v="3"/>
  </r>
  <r>
    <s v="B210036100"/>
    <s v="Other Battery"/>
    <n v="0"/>
    <s v="Lithium Rechargeable"/>
    <s v="Possible I/P if between 3 &amp; 5"/>
    <s v="built-in"/>
    <x v="2"/>
    <x v="0"/>
    <x v="0"/>
    <b v="1"/>
    <x v="0"/>
    <m/>
    <n v="5800"/>
    <n v="5900"/>
    <n v="7"/>
    <s v="unit"/>
    <x v="2"/>
    <x v="3"/>
  </r>
  <r>
    <s v="B210036110"/>
    <s v="Other Battery"/>
    <n v="0"/>
    <s v="Lithium Rechargeable"/>
    <s v="Possible I/P if between 3 &amp; 5"/>
    <s v="built-in"/>
    <x v="2"/>
    <x v="0"/>
    <x v="0"/>
    <b v="1"/>
    <x v="0"/>
    <m/>
    <n v="5900"/>
    <n v="6000"/>
    <n v="7"/>
    <s v="unit"/>
    <x v="2"/>
    <x v="3"/>
  </r>
  <r>
    <s v="B210036120"/>
    <s v="Other Battery"/>
    <n v="0"/>
    <s v="Lithium Rechargeable"/>
    <s v="Possible I/P if between 3 &amp; 5"/>
    <s v="built-in"/>
    <x v="2"/>
    <x v="0"/>
    <x v="0"/>
    <b v="1"/>
    <x v="0"/>
    <m/>
    <n v="6000"/>
    <n v="6100"/>
    <n v="7"/>
    <s v="unit"/>
    <x v="2"/>
    <x v="3"/>
  </r>
  <r>
    <s v="B210036130"/>
    <s v="Other Battery"/>
    <n v="0"/>
    <s v="Lithium Rechargeable"/>
    <s v="Possible I/P if between 3 &amp; 5"/>
    <s v="built-in"/>
    <x v="2"/>
    <x v="0"/>
    <x v="0"/>
    <b v="1"/>
    <x v="0"/>
    <m/>
    <n v="6100"/>
    <n v="6200"/>
    <n v="7"/>
    <s v="unit"/>
    <x v="2"/>
    <x v="3"/>
  </r>
  <r>
    <s v="B210036140"/>
    <s v="Other Battery"/>
    <n v="0"/>
    <s v="Lithium Rechargeable"/>
    <s v="Possible I/P if between 3 &amp; 5"/>
    <s v="built-in"/>
    <x v="2"/>
    <x v="0"/>
    <x v="0"/>
    <b v="1"/>
    <x v="0"/>
    <m/>
    <n v="6200"/>
    <n v="6300"/>
    <n v="7"/>
    <s v="unit"/>
    <x v="2"/>
    <x v="3"/>
  </r>
  <r>
    <s v="B210036150"/>
    <s v="Other Battery"/>
    <n v="0"/>
    <s v="Lithium Rechargeable"/>
    <s v="Possible I/P if between 3 &amp; 5"/>
    <s v="built-in"/>
    <x v="2"/>
    <x v="0"/>
    <x v="0"/>
    <b v="1"/>
    <x v="0"/>
    <m/>
    <n v="6300"/>
    <n v="6400"/>
    <n v="7"/>
    <s v="unit"/>
    <x v="2"/>
    <x v="0"/>
  </r>
  <r>
    <s v="B210036160"/>
    <s v="Other Battery"/>
    <n v="0"/>
    <s v="Lithium Rechargeable"/>
    <s v="Possible I/P if between 3 &amp; 5"/>
    <s v="built-in"/>
    <x v="2"/>
    <x v="0"/>
    <x v="0"/>
    <b v="1"/>
    <x v="0"/>
    <m/>
    <n v="6400"/>
    <n v="6500"/>
    <n v="7"/>
    <s v="unit"/>
    <x v="2"/>
    <x v="3"/>
  </r>
  <r>
    <s v="B210036170"/>
    <s v="Other Battery"/>
    <n v="0"/>
    <s v="Lithium Rechargeable"/>
    <s v="Possible I/P if between 3 &amp; 5"/>
    <s v="built-in"/>
    <x v="2"/>
    <x v="0"/>
    <x v="0"/>
    <b v="1"/>
    <x v="0"/>
    <m/>
    <n v="6500"/>
    <n v="6600"/>
    <n v="7"/>
    <s v="unit"/>
    <x v="2"/>
    <x v="3"/>
  </r>
  <r>
    <s v="B210036180"/>
    <s v="Other Battery"/>
    <n v="0"/>
    <s v="Lithium Rechargeable"/>
    <s v="Possible I/P if between 3 &amp; 5"/>
    <s v="built-in"/>
    <x v="2"/>
    <x v="0"/>
    <x v="0"/>
    <b v="1"/>
    <x v="0"/>
    <m/>
    <n v="6600"/>
    <n v="6700"/>
    <n v="7"/>
    <s v="unit"/>
    <x v="2"/>
    <x v="3"/>
  </r>
  <r>
    <s v="B210036190"/>
    <s v="Other Battery"/>
    <n v="0"/>
    <s v="Lithium Rechargeable"/>
    <s v="Possible I/P if between 3 &amp; 5"/>
    <s v="built-in"/>
    <x v="2"/>
    <x v="0"/>
    <x v="0"/>
    <b v="1"/>
    <x v="0"/>
    <m/>
    <n v="6700"/>
    <n v="6800"/>
    <n v="7"/>
    <s v="unit"/>
    <x v="2"/>
    <x v="3"/>
  </r>
  <r>
    <s v="B210036200"/>
    <s v="Other Battery"/>
    <n v="0"/>
    <s v="Lithium Rechargeable"/>
    <s v="Possible I/P if between 3 &amp; 5"/>
    <s v="built-in"/>
    <x v="2"/>
    <x v="0"/>
    <x v="0"/>
    <b v="1"/>
    <x v="0"/>
    <m/>
    <n v="6800"/>
    <n v="6900"/>
    <n v="7"/>
    <s v="unit"/>
    <x v="2"/>
    <x v="3"/>
  </r>
  <r>
    <s v="B210036210"/>
    <s v="Other Battery"/>
    <n v="0"/>
    <s v="Lithium Rechargeable"/>
    <s v="Possible I/P if between 3 &amp; 5"/>
    <s v="built-in"/>
    <x v="2"/>
    <x v="0"/>
    <x v="0"/>
    <b v="1"/>
    <x v="0"/>
    <m/>
    <n v="6900"/>
    <n v="7000"/>
    <n v="7"/>
    <s v="unit"/>
    <x v="2"/>
    <x v="3"/>
  </r>
  <r>
    <s v="B210036220"/>
    <s v="Other Battery"/>
    <n v="0"/>
    <s v="Lithium Rechargeable"/>
    <s v="Possible I/P if between 3 &amp; 5"/>
    <s v="built-in"/>
    <x v="2"/>
    <x v="0"/>
    <x v="0"/>
    <b v="1"/>
    <x v="0"/>
    <m/>
    <n v="7000"/>
    <n v="7100"/>
    <n v="7"/>
    <s v="unit"/>
    <x v="2"/>
    <x v="3"/>
  </r>
  <r>
    <s v="B210036230"/>
    <s v="Other Battery"/>
    <n v="0"/>
    <s v="Lithium Rechargeable"/>
    <s v="Possible I/P if between 3 &amp; 5"/>
    <s v="built-in"/>
    <x v="2"/>
    <x v="0"/>
    <x v="0"/>
    <b v="1"/>
    <x v="0"/>
    <m/>
    <n v="7100"/>
    <n v="7200"/>
    <n v="7"/>
    <s v="unit"/>
    <x v="2"/>
    <x v="3"/>
  </r>
  <r>
    <s v="B210036240"/>
    <s v="Other Battery"/>
    <n v="0"/>
    <s v="Lithium Rechargeable"/>
    <s v="Possible I/P if between 3 &amp; 5"/>
    <s v="built-in"/>
    <x v="2"/>
    <x v="0"/>
    <x v="0"/>
    <b v="1"/>
    <x v="0"/>
    <m/>
    <n v="7200"/>
    <n v="7300"/>
    <n v="7"/>
    <s v="unit"/>
    <x v="2"/>
    <x v="3"/>
  </r>
  <r>
    <s v="B210036250"/>
    <s v="Other Battery"/>
    <n v="0"/>
    <s v="Lithium Rechargeable"/>
    <s v="Possible I/P if between 3 &amp; 5"/>
    <s v="built-in"/>
    <x v="2"/>
    <x v="0"/>
    <x v="0"/>
    <b v="1"/>
    <x v="0"/>
    <m/>
    <n v="7300"/>
    <n v="7400"/>
    <n v="7"/>
    <s v="unit"/>
    <x v="2"/>
    <x v="3"/>
  </r>
  <r>
    <s v="B210036260"/>
    <s v="Other Battery"/>
    <n v="0"/>
    <s v="Lithium Rechargeable"/>
    <s v="Possible I/P if between 3 &amp; 5"/>
    <s v="built-in"/>
    <x v="2"/>
    <x v="0"/>
    <x v="0"/>
    <b v="1"/>
    <x v="0"/>
    <m/>
    <n v="7400"/>
    <n v="7500"/>
    <n v="7"/>
    <s v="unit"/>
    <x v="2"/>
    <x v="3"/>
  </r>
  <r>
    <s v="B210036270"/>
    <s v="Other Battery"/>
    <n v="0"/>
    <s v="Lithium Rechargeable"/>
    <s v="Possible I/P if between 3 &amp; 5"/>
    <s v="built-in"/>
    <x v="2"/>
    <x v="0"/>
    <x v="0"/>
    <b v="1"/>
    <x v="0"/>
    <m/>
    <n v="7500"/>
    <n v="7600"/>
    <n v="7"/>
    <s v="unit"/>
    <x v="2"/>
    <x v="3"/>
  </r>
  <r>
    <s v="B210036280"/>
    <s v="Other Battery"/>
    <n v="0"/>
    <s v="Lithium Rechargeable"/>
    <s v="Possible I/P if between 3 &amp; 5"/>
    <s v="built-in"/>
    <x v="2"/>
    <x v="0"/>
    <x v="0"/>
    <b v="1"/>
    <x v="0"/>
    <m/>
    <n v="7600"/>
    <n v="7700"/>
    <n v="7"/>
    <s v="unit"/>
    <x v="2"/>
    <x v="3"/>
  </r>
  <r>
    <s v="B210036290"/>
    <s v="Other Battery"/>
    <n v="0"/>
    <s v="Lithium Rechargeable"/>
    <s v="Possible I/P if between 3 &amp; 5"/>
    <s v="built-in"/>
    <x v="2"/>
    <x v="0"/>
    <x v="0"/>
    <b v="1"/>
    <x v="0"/>
    <m/>
    <n v="7700"/>
    <n v="7800"/>
    <n v="7"/>
    <s v="unit"/>
    <x v="2"/>
    <x v="3"/>
  </r>
  <r>
    <s v="B210036300"/>
    <s v="Other Battery"/>
    <n v="0"/>
    <s v="Lithium Rechargeable"/>
    <s v="Possible I/P if between 3 &amp; 5"/>
    <s v="built-in"/>
    <x v="2"/>
    <x v="0"/>
    <x v="0"/>
    <b v="1"/>
    <x v="0"/>
    <m/>
    <n v="7800"/>
    <n v="7900"/>
    <n v="7"/>
    <s v="unit"/>
    <x v="2"/>
    <x v="3"/>
  </r>
  <r>
    <s v="B210036310"/>
    <s v="Other Battery"/>
    <n v="0"/>
    <s v="Lithium Rechargeable"/>
    <s v="Possible I/P if between 3 &amp; 5"/>
    <s v="built-in"/>
    <x v="2"/>
    <x v="0"/>
    <x v="0"/>
    <b v="1"/>
    <x v="0"/>
    <m/>
    <n v="7900"/>
    <n v="8000"/>
    <n v="7"/>
    <s v="unit"/>
    <x v="2"/>
    <x v="0"/>
  </r>
  <r>
    <s v="B210036320"/>
    <s v="Other Battery"/>
    <n v="0"/>
    <s v="Lithium Rechargeable"/>
    <s v="Possible I/P if between 3 &amp; 5"/>
    <s v="built-in"/>
    <x v="2"/>
    <x v="0"/>
    <x v="0"/>
    <b v="1"/>
    <x v="0"/>
    <m/>
    <n v="8000"/>
    <n v="8100"/>
    <n v="7"/>
    <s v="unit"/>
    <x v="2"/>
    <x v="0"/>
  </r>
  <r>
    <s v="B210036330"/>
    <s v="Other Battery"/>
    <n v="0"/>
    <s v="Lithium Rechargeable"/>
    <s v="Possible I/P if between 3 &amp; 5"/>
    <s v="built-in"/>
    <x v="2"/>
    <x v="0"/>
    <x v="0"/>
    <b v="1"/>
    <x v="0"/>
    <m/>
    <n v="8100"/>
    <n v="8200"/>
    <n v="7"/>
    <s v="unit"/>
    <x v="2"/>
    <x v="3"/>
  </r>
  <r>
    <s v="B210036340"/>
    <s v="Other Battery"/>
    <n v="0"/>
    <s v="Lithium Rechargeable"/>
    <s v="Possible I/P if between 3 &amp; 5"/>
    <s v="built-in"/>
    <x v="2"/>
    <x v="0"/>
    <x v="0"/>
    <b v="1"/>
    <x v="0"/>
    <m/>
    <n v="8200"/>
    <n v="8300"/>
    <n v="7"/>
    <s v="unit"/>
    <x v="2"/>
    <x v="3"/>
  </r>
  <r>
    <s v="B210036350"/>
    <s v="Other Battery"/>
    <n v="0"/>
    <s v="Lithium Rechargeable"/>
    <s v="Possible I/P if between 3 &amp; 5"/>
    <s v="built-in"/>
    <x v="2"/>
    <x v="0"/>
    <x v="0"/>
    <b v="1"/>
    <x v="0"/>
    <m/>
    <n v="8300"/>
    <n v="8400"/>
    <n v="7"/>
    <s v="unit"/>
    <x v="2"/>
    <x v="3"/>
  </r>
  <r>
    <s v="B210036360"/>
    <s v="Other Battery"/>
    <n v="0"/>
    <s v="Lithium Rechargeable"/>
    <s v="Possible I/P if between 3 &amp; 5"/>
    <s v="built-in"/>
    <x v="2"/>
    <x v="0"/>
    <x v="0"/>
    <b v="1"/>
    <x v="0"/>
    <m/>
    <n v="8400"/>
    <n v="8500"/>
    <n v="7"/>
    <s v="unit"/>
    <x v="2"/>
    <x v="3"/>
  </r>
  <r>
    <s v="B210036370"/>
    <s v="Other Battery"/>
    <n v="0"/>
    <s v="Lithium Rechargeable"/>
    <s v="Possible I/P if between 3 &amp; 5"/>
    <s v="built-in"/>
    <x v="2"/>
    <x v="0"/>
    <x v="0"/>
    <b v="1"/>
    <x v="0"/>
    <m/>
    <n v="8500"/>
    <n v="8600"/>
    <n v="7"/>
    <s v="unit"/>
    <x v="2"/>
    <x v="3"/>
  </r>
  <r>
    <s v="B210036380"/>
    <s v="Other Battery"/>
    <n v="0"/>
    <s v="Lithium Rechargeable"/>
    <s v="Possible I/P if between 3 &amp; 5"/>
    <s v="built-in"/>
    <x v="2"/>
    <x v="0"/>
    <x v="0"/>
    <b v="1"/>
    <x v="0"/>
    <m/>
    <n v="8600"/>
    <n v="8700"/>
    <n v="7"/>
    <s v="unit"/>
    <x v="2"/>
    <x v="3"/>
  </r>
  <r>
    <s v="B210036390"/>
    <s v="Other Battery"/>
    <n v="0"/>
    <s v="Lithium Rechargeable"/>
    <s v="Possible I/P if between 3 &amp; 5"/>
    <s v="built-in"/>
    <x v="2"/>
    <x v="0"/>
    <x v="0"/>
    <b v="1"/>
    <x v="0"/>
    <m/>
    <n v="8700"/>
    <n v="8800"/>
    <n v="7"/>
    <s v="unit"/>
    <x v="2"/>
    <x v="3"/>
  </r>
  <r>
    <s v="B210036400"/>
    <s v="Other Battery"/>
    <n v="0"/>
    <s v="Lithium Rechargeable"/>
    <s v="Possible I/P if between 3 &amp; 5"/>
    <s v="built-in"/>
    <x v="2"/>
    <x v="0"/>
    <x v="0"/>
    <b v="1"/>
    <x v="0"/>
    <m/>
    <n v="8800"/>
    <n v="8900"/>
    <n v="7"/>
    <s v="unit"/>
    <x v="2"/>
    <x v="3"/>
  </r>
  <r>
    <s v="B210036410"/>
    <s v="Other Battery"/>
    <n v="0"/>
    <s v="Lithium Rechargeable"/>
    <s v="Possible I/P if between 3 &amp; 5"/>
    <s v="built-in"/>
    <x v="2"/>
    <x v="0"/>
    <x v="0"/>
    <b v="1"/>
    <x v="0"/>
    <m/>
    <n v="8900"/>
    <n v="9000"/>
    <n v="7"/>
    <s v="unit"/>
    <x v="2"/>
    <x v="3"/>
  </r>
  <r>
    <s v="B210036420"/>
    <s v="Other Battery"/>
    <n v="0"/>
    <s v="Lithium Rechargeable"/>
    <s v="Possible I/P if between 3 &amp; 5"/>
    <s v="built-in"/>
    <x v="2"/>
    <x v="0"/>
    <x v="0"/>
    <b v="1"/>
    <x v="0"/>
    <m/>
    <n v="9000"/>
    <n v="9100"/>
    <n v="7"/>
    <s v="unit"/>
    <x v="2"/>
    <x v="3"/>
  </r>
  <r>
    <s v="B210036430"/>
    <s v="Other Battery"/>
    <n v="0"/>
    <s v="Lithium Rechargeable"/>
    <s v="Possible I/P if between 3 &amp; 5"/>
    <s v="built-in"/>
    <x v="2"/>
    <x v="0"/>
    <x v="0"/>
    <b v="1"/>
    <x v="0"/>
    <m/>
    <n v="9100"/>
    <n v="9200"/>
    <n v="7"/>
    <s v="unit"/>
    <x v="2"/>
    <x v="3"/>
  </r>
  <r>
    <s v="B210036440"/>
    <s v="Other Battery"/>
    <n v="0"/>
    <s v="Lithium Rechargeable"/>
    <s v="Possible I/P if between 3 &amp; 5"/>
    <s v="built-in"/>
    <x v="2"/>
    <x v="0"/>
    <x v="0"/>
    <b v="1"/>
    <x v="0"/>
    <m/>
    <n v="9200"/>
    <n v="9300"/>
    <n v="7"/>
    <s v="unit"/>
    <x v="2"/>
    <x v="0"/>
  </r>
  <r>
    <s v="B210036450"/>
    <s v="Other Battery"/>
    <n v="0"/>
    <s v="Lithium Rechargeable"/>
    <s v="Possible I/P if between 3 &amp; 5"/>
    <s v="built-in"/>
    <x v="2"/>
    <x v="0"/>
    <x v="0"/>
    <b v="1"/>
    <x v="0"/>
    <m/>
    <n v="9300"/>
    <n v="9400"/>
    <n v="7"/>
    <s v="unit"/>
    <x v="2"/>
    <x v="3"/>
  </r>
  <r>
    <s v="B210036460"/>
    <s v="Other Battery"/>
    <n v="0"/>
    <s v="Lithium Rechargeable"/>
    <s v="Possible I/P if between 3 &amp; 5"/>
    <s v="built-in"/>
    <x v="2"/>
    <x v="0"/>
    <x v="0"/>
    <b v="1"/>
    <x v="0"/>
    <m/>
    <n v="9400"/>
    <n v="9500"/>
    <n v="7"/>
    <s v="unit"/>
    <x v="2"/>
    <x v="0"/>
  </r>
  <r>
    <s v="B210036470"/>
    <s v="Other Battery"/>
    <n v="0"/>
    <s v="Lithium Rechargeable"/>
    <s v="Possible I/P if between 3 &amp; 5"/>
    <s v="built-in"/>
    <x v="2"/>
    <x v="0"/>
    <x v="0"/>
    <b v="1"/>
    <x v="0"/>
    <m/>
    <n v="9500"/>
    <n v="9600"/>
    <n v="7"/>
    <s v="unit"/>
    <x v="2"/>
    <x v="3"/>
  </r>
  <r>
    <s v="B210036480"/>
    <s v="Other Battery"/>
    <n v="0"/>
    <s v="Lithium Rechargeable"/>
    <s v="Possible I/P if between 3 &amp; 5"/>
    <s v="built-in"/>
    <x v="2"/>
    <x v="0"/>
    <x v="0"/>
    <b v="1"/>
    <x v="0"/>
    <m/>
    <n v="9600"/>
    <n v="9700"/>
    <n v="7"/>
    <s v="unit"/>
    <x v="2"/>
    <x v="0"/>
  </r>
  <r>
    <s v="B210036490"/>
    <s v="Other Battery"/>
    <n v="0"/>
    <s v="Lithium Rechargeable"/>
    <s v="Possible I/P if between 3 &amp; 5"/>
    <s v="built-in"/>
    <x v="2"/>
    <x v="0"/>
    <x v="0"/>
    <b v="1"/>
    <x v="0"/>
    <m/>
    <n v="9700"/>
    <n v="9800"/>
    <n v="7"/>
    <s v="unit"/>
    <x v="2"/>
    <x v="3"/>
  </r>
  <r>
    <s v="B210036500"/>
    <s v="Other Battery"/>
    <n v="0"/>
    <s v="Lithium Rechargeable"/>
    <s v="Possible I/P if between 3 &amp; 5"/>
    <s v="built-in"/>
    <x v="2"/>
    <x v="0"/>
    <x v="0"/>
    <b v="1"/>
    <x v="0"/>
    <m/>
    <n v="9800"/>
    <n v="9900"/>
    <n v="7"/>
    <s v="unit"/>
    <x v="2"/>
    <x v="3"/>
  </r>
  <r>
    <s v="B210036510"/>
    <s v="Other Battery"/>
    <n v="0"/>
    <s v="Lithium Rechargeable"/>
    <s v="Possible I/P if between 3 &amp; 5"/>
    <s v="built-in"/>
    <x v="2"/>
    <x v="0"/>
    <x v="0"/>
    <b v="1"/>
    <x v="0"/>
    <m/>
    <n v="9900"/>
    <n v="10000"/>
    <n v="7"/>
    <s v="unit"/>
    <x v="2"/>
    <x v="0"/>
  </r>
  <r>
    <s v="B210036530"/>
    <s v="Other Battery"/>
    <n v="0"/>
    <s v="Lithium Rechargeable"/>
    <s v="Possible I/P if between 3 &amp; 5"/>
    <s v="built-in"/>
    <x v="2"/>
    <x v="0"/>
    <x v="0"/>
    <b v="1"/>
    <x v="0"/>
    <m/>
    <n v="20000.009999999998"/>
    <n v="999999999"/>
    <n v="5.2999999999999999E-2"/>
    <s v="unit"/>
    <x v="2"/>
    <x v="0"/>
  </r>
  <r>
    <s v="B210036570"/>
    <n v="0"/>
    <n v="0"/>
    <s v="Lithium Rechargeable"/>
    <s v="Possible I/LMT/EV"/>
    <s v="built-in"/>
    <x v="1"/>
    <x v="0"/>
    <x v="0"/>
    <b v="1"/>
    <x v="0"/>
    <m/>
    <n v="350000.01"/>
    <n v="999999999"/>
    <n v="5.2999999999999999E-2"/>
    <s v="unit"/>
    <x v="1"/>
    <x v="0"/>
  </r>
  <r>
    <s v="B211010100"/>
    <n v="0"/>
    <n v="0"/>
    <n v="0"/>
    <s v="To be removed"/>
    <s v="built-in"/>
    <x v="2"/>
    <x v="0"/>
    <x v="12"/>
    <b v="1"/>
    <x v="2"/>
    <m/>
    <n v="625"/>
    <n v="675"/>
    <n v="5.2999999999999999E-2"/>
    <s v="unit"/>
    <x v="13"/>
    <x v="3"/>
  </r>
  <r>
    <s v="SA11001011"/>
    <s v="SLI (Starter, lighting, and ignition batteries)"/>
    <s v="Starter, lighting and ignition"/>
    <s v="Lithium Rechargeable"/>
    <n v="0"/>
    <s v="built-in"/>
    <x v="4"/>
    <x v="0"/>
    <x v="0"/>
    <b v="1"/>
    <x v="1"/>
    <m/>
    <n v="0"/>
    <n v="150"/>
    <n v="5.7000000000000002E-2"/>
    <s v="unit"/>
    <x v="4"/>
    <x v="1"/>
  </r>
  <r>
    <s v="SA11001012"/>
    <s v="SLI (Starter, lighting, and ignition batteries)"/>
    <s v="Starter, lighting and ignition"/>
    <s v="Lithium Rechargeable"/>
    <n v="0"/>
    <s v="built-in"/>
    <x v="4"/>
    <x v="0"/>
    <x v="0"/>
    <b v="1"/>
    <x v="1"/>
    <m/>
    <n v="150"/>
    <n v="500"/>
    <n v="0.2"/>
    <s v="unit"/>
    <x v="4"/>
    <x v="1"/>
  </r>
  <r>
    <s v="SA11001013"/>
    <s v="SLI (Starter, lighting, and ignition batteries)"/>
    <s v="Starter, lighting and ignition"/>
    <s v="Lithium Rechargeable"/>
    <n v="0"/>
    <s v="built-in"/>
    <x v="4"/>
    <x v="0"/>
    <x v="0"/>
    <b v="1"/>
    <x v="1"/>
    <m/>
    <n v="500"/>
    <n v="1000"/>
    <n v="0.85"/>
    <s v="unit"/>
    <x v="4"/>
    <x v="1"/>
  </r>
  <r>
    <s v="SA11001020"/>
    <s v="SLI (Starter, lighting, and ignition batteries)"/>
    <s v="Starter, lighting and ignition"/>
    <s v="Lithium Rechargeable"/>
    <n v="0"/>
    <s v="built-in"/>
    <x v="4"/>
    <x v="0"/>
    <x v="0"/>
    <b v="1"/>
    <x v="1"/>
    <s v="&gt; 1 TO 2 KG."/>
    <n v="1000"/>
    <n v="2000"/>
    <n v="0.85"/>
    <s v="unit"/>
    <x v="4"/>
    <x v="1"/>
  </r>
  <r>
    <s v="SA11001030"/>
    <s v="SLI (Starter, lighting, and ignition batteries)"/>
    <s v="Starter, lighting and ignition"/>
    <s v="Lithium Rechargeable"/>
    <n v="0"/>
    <s v="built-in"/>
    <x v="4"/>
    <x v="0"/>
    <x v="0"/>
    <b v="1"/>
    <x v="1"/>
    <s v="&gt; 2 TO 5 KG."/>
    <n v="2000"/>
    <n v="5000"/>
    <n v="7"/>
    <s v="unit"/>
    <x v="4"/>
    <x v="1"/>
  </r>
  <r>
    <s v="SA11001040"/>
    <s v="SLI (Starter, lighting, and ignition batteries)"/>
    <s v="Starter, lighting and ignition"/>
    <s v="Lithium Rechargeable"/>
    <n v="0"/>
    <s v="built-in"/>
    <x v="4"/>
    <x v="0"/>
    <x v="0"/>
    <b v="1"/>
    <x v="1"/>
    <s v="&gt; 5 TO 10 KG."/>
    <n v="5000"/>
    <n v="10000"/>
    <n v="7"/>
    <s v="unit"/>
    <x v="4"/>
    <x v="1"/>
  </r>
  <r>
    <s v="SA11001060"/>
    <s v="SLI (Starter, lighting, and ignition batteries)"/>
    <s v="Starter, lighting and ignition"/>
    <s v="Lithium Rechargeable"/>
    <n v="0"/>
    <s v="built-in"/>
    <x v="4"/>
    <x v="0"/>
    <x v="0"/>
    <b v="1"/>
    <x v="1"/>
    <m/>
    <n v="20000.009999999998"/>
    <n v="999999999"/>
    <n v="5.2999999999999999E-2"/>
    <s v="unit"/>
    <x v="4"/>
    <x v="1"/>
  </r>
  <r>
    <s v="SA11101025"/>
    <s v="SLI (Starter, lighting, and ignition batteries)"/>
    <s v="Starter, lighting and ignition"/>
    <s v="Lead"/>
    <n v="0"/>
    <s v="built-in"/>
    <x v="4"/>
    <x v="0"/>
    <x v="10"/>
    <b v="1"/>
    <x v="1"/>
    <s v="0 TO 3 KG."/>
    <n v="0"/>
    <n v="3000"/>
    <n v="5.2999999999999999E-2"/>
    <s v="unit"/>
    <x v="29"/>
    <x v="1"/>
  </r>
  <r>
    <s v="SA11101035"/>
    <s v="SLI (Starter, lighting, and ignition batteries)"/>
    <s v="Starter, lighting and ignition"/>
    <s v="Lead"/>
    <n v="0"/>
    <s v="built-in"/>
    <x v="4"/>
    <x v="0"/>
    <x v="10"/>
    <b v="1"/>
    <x v="1"/>
    <s v="3 TO 5 KG."/>
    <n v="3000"/>
    <n v="5000"/>
    <n v="5.2999999999999999E-2"/>
    <s v="unit"/>
    <x v="29"/>
    <x v="1"/>
  </r>
  <r>
    <s v="SA11101040"/>
    <s v="SLI (Starter, lighting, and ignition batteries)"/>
    <s v="Starter, lighting and ignition"/>
    <s v="Lead"/>
    <n v="0"/>
    <s v="built-in"/>
    <x v="4"/>
    <x v="0"/>
    <x v="10"/>
    <b v="1"/>
    <x v="1"/>
    <s v="&gt; 5 TO 10 KG."/>
    <n v="5000"/>
    <n v="10000"/>
    <n v="5.2999999999999999E-2"/>
    <s v="unit"/>
    <x v="29"/>
    <x v="1"/>
  </r>
  <r>
    <s v="SA11101050"/>
    <s v="SLI (Starter, lighting, and ignition batteries)"/>
    <s v="Starter, lighting and ignition"/>
    <s v="Lead"/>
    <n v="0"/>
    <s v="built-in"/>
    <x v="4"/>
    <x v="0"/>
    <x v="10"/>
    <b v="1"/>
    <x v="1"/>
    <s v="&gt; 10 TO 20 KG."/>
    <n v="10000"/>
    <n v="20000"/>
    <n v="5.2999999999999999E-2"/>
    <s v="unit"/>
    <x v="29"/>
    <x v="1"/>
  </r>
  <r>
    <s v="SA11101060"/>
    <s v="SLI (Starter, lighting, and ignition batteries)"/>
    <s v="Starter, lighting and ignition"/>
    <s v="Lead"/>
    <n v="0"/>
    <s v="built-in"/>
    <x v="4"/>
    <x v="0"/>
    <x v="10"/>
    <b v="1"/>
    <x v="1"/>
    <s v="&gt; 20 TO 30 KG."/>
    <n v="20000"/>
    <n v="30000"/>
    <n v="5.2999999999999999E-2"/>
    <s v="unit"/>
    <x v="29"/>
    <x v="1"/>
  </r>
  <r>
    <s v="SA11101070"/>
    <s v="SLI (Starter, lighting, and ignition batteries)"/>
    <s v="Starter, lighting and ignition"/>
    <s v="Lead"/>
    <n v="0"/>
    <s v="built-in"/>
    <x v="4"/>
    <x v="0"/>
    <x v="10"/>
    <b v="1"/>
    <x v="1"/>
    <s v="&gt; 30 TO 40 KG."/>
    <n v="30000"/>
    <n v="40000"/>
    <n v="5.2999999999999999E-2"/>
    <s v="unit"/>
    <x v="29"/>
    <x v="1"/>
  </r>
  <r>
    <s v="SA11101080"/>
    <s v="SLI (Starter, lighting, and ignition batteries)"/>
    <s v="Starter, lighting and ignition"/>
    <s v="Lead"/>
    <n v="0"/>
    <s v="built-in"/>
    <x v="4"/>
    <x v="0"/>
    <x v="10"/>
    <b v="1"/>
    <x v="1"/>
    <s v="&gt; 40 TO 50 KG."/>
    <n v="40000"/>
    <n v="50000"/>
    <n v="5.2999999999999999E-2"/>
    <s v="unit"/>
    <x v="29"/>
    <x v="1"/>
  </r>
  <r>
    <s v="SA11101090"/>
    <s v="SLI (Starter, lighting, and ignition batteries)"/>
    <s v="Starter, lighting and ignition"/>
    <s v="Lead"/>
    <n v="0"/>
    <s v="built-in"/>
    <x v="4"/>
    <x v="0"/>
    <x v="10"/>
    <b v="1"/>
    <x v="1"/>
    <s v="&gt; 50 TO 100 KG."/>
    <n v="50000"/>
    <n v="100000"/>
    <n v="5.2999999999999999E-2"/>
    <s v="unit"/>
    <x v="29"/>
    <x v="1"/>
  </r>
  <r>
    <s v="SA11101100"/>
    <s v="SLI (Starter, lighting, and ignition batteries)"/>
    <s v="Starter, lighting and ignition"/>
    <s v="Lead"/>
    <n v="0"/>
    <s v="built-in"/>
    <x v="4"/>
    <x v="0"/>
    <x v="10"/>
    <b v="1"/>
    <x v="1"/>
    <s v="&gt; 100 TO 150 KG."/>
    <n v="100000"/>
    <n v="150000"/>
    <n v="5.2999999999999999E-2"/>
    <s v="unit"/>
    <x v="29"/>
    <x v="1"/>
  </r>
  <r>
    <s v="SA11101110"/>
    <s v="SLI (Starter, lighting, and ignition batteries)"/>
    <s v="Starter, lighting and ignition"/>
    <s v="Lead"/>
    <n v="0"/>
    <s v="built-in"/>
    <x v="4"/>
    <x v="0"/>
    <x v="10"/>
    <b v="1"/>
    <x v="1"/>
    <s v="&gt; 150 TO 200 KG."/>
    <n v="150000"/>
    <n v="200000"/>
    <n v="5.2999999999999999E-2"/>
    <s v="unit"/>
    <x v="29"/>
    <x v="1"/>
  </r>
  <r>
    <s v="SB11001011"/>
    <s v="SLI (Starter, lighting, and ignition batteries)"/>
    <s v="Starter, lighting and ignition"/>
    <s v="Lithium Rechargeable"/>
    <n v="0"/>
    <s v="apart"/>
    <x v="4"/>
    <x v="0"/>
    <x v="0"/>
    <b v="1"/>
    <x v="1"/>
    <m/>
    <n v="0"/>
    <n v="150"/>
    <n v="5.7000000000000002E-2"/>
    <s v="unit"/>
    <x v="4"/>
    <x v="1"/>
  </r>
  <r>
    <s v="SB11001012"/>
    <s v="SLI (Starter, lighting, and ignition batteries)"/>
    <s v="Starter, lighting and ignition"/>
    <s v="Lithium Rechargeable"/>
    <n v="0"/>
    <s v="apart"/>
    <x v="4"/>
    <x v="0"/>
    <x v="0"/>
    <b v="1"/>
    <x v="1"/>
    <m/>
    <n v="150"/>
    <n v="500"/>
    <n v="0.2"/>
    <s v="unit"/>
    <x v="4"/>
    <x v="1"/>
  </r>
  <r>
    <s v="SB11001013"/>
    <s v="SLI (Starter, lighting, and ignition batteries)"/>
    <s v="Starter, lighting and ignition"/>
    <s v="Lithium Rechargeable"/>
    <n v="0"/>
    <s v="apart"/>
    <x v="4"/>
    <x v="0"/>
    <x v="0"/>
    <b v="1"/>
    <x v="1"/>
    <m/>
    <n v="500"/>
    <n v="1000"/>
    <n v="0.85"/>
    <s v="unit"/>
    <x v="4"/>
    <x v="1"/>
  </r>
  <r>
    <s v="SB11001020"/>
    <s v="SLI (Starter, lighting, and ignition batteries)"/>
    <s v="Starter, lighting and ignition"/>
    <s v="Lithium Rechargeable"/>
    <n v="0"/>
    <s v="apart"/>
    <x v="4"/>
    <x v="0"/>
    <x v="0"/>
    <b v="1"/>
    <x v="1"/>
    <s v="&gt; 1 TO 2 KG."/>
    <n v="1000"/>
    <n v="2000"/>
    <n v="0.85"/>
    <s v="unit"/>
    <x v="4"/>
    <x v="1"/>
  </r>
  <r>
    <s v="SB11001030"/>
    <s v="SLI (Starter, lighting, and ignition batteries)"/>
    <s v="Starter, lighting and ignition"/>
    <s v="Lithium Rechargeable"/>
    <n v="0"/>
    <s v="apart"/>
    <x v="4"/>
    <x v="0"/>
    <x v="0"/>
    <b v="1"/>
    <x v="1"/>
    <s v="&gt; 2 TO 5 KG."/>
    <n v="2000"/>
    <n v="5000"/>
    <n v="7"/>
    <s v="unit"/>
    <x v="4"/>
    <x v="1"/>
  </r>
  <r>
    <s v="SB11001040"/>
    <s v="SLI (Starter, lighting, and ignition batteries)"/>
    <s v="Starter, lighting and ignition"/>
    <s v="Lithium Rechargeable"/>
    <n v="0"/>
    <s v="apart"/>
    <x v="4"/>
    <x v="0"/>
    <x v="0"/>
    <b v="1"/>
    <x v="1"/>
    <s v="&gt; 5 TO 10 KG."/>
    <n v="5000"/>
    <n v="10000"/>
    <n v="7"/>
    <s v="unit"/>
    <x v="4"/>
    <x v="1"/>
  </r>
  <r>
    <s v="SB11001060"/>
    <s v="SLI (Starter, lighting, and ignition batteries)"/>
    <s v="Starter, lighting and ignition"/>
    <s v="Lithium Rechargeable"/>
    <n v="0"/>
    <s v="apart"/>
    <x v="4"/>
    <x v="0"/>
    <x v="0"/>
    <b v="1"/>
    <x v="1"/>
    <m/>
    <n v="20000.009999999998"/>
    <n v="999999999"/>
    <n v="5.2999999999999999E-2"/>
    <s v="unit"/>
    <x v="4"/>
    <x v="1"/>
  </r>
  <r>
    <s v="SB11101025"/>
    <s v="SLI (Starter, lighting, and ignition batteries)"/>
    <s v="Starter, lighting and ignition"/>
    <s v="Lead"/>
    <n v="0"/>
    <s v="apart"/>
    <x v="4"/>
    <x v="0"/>
    <x v="10"/>
    <b v="1"/>
    <x v="1"/>
    <s v="0 TO 3 KG."/>
    <n v="0"/>
    <n v="3000"/>
    <n v="5.2999999999999999E-2"/>
    <s v="unit"/>
    <x v="29"/>
    <x v="2"/>
  </r>
  <r>
    <s v="SB11101035"/>
    <s v="SLI (Starter, lighting, and ignition batteries)"/>
    <s v="Starter, lighting and ignition"/>
    <s v="Lead"/>
    <n v="0"/>
    <s v="apart"/>
    <x v="4"/>
    <x v="0"/>
    <x v="10"/>
    <b v="1"/>
    <x v="1"/>
    <s v="3 TO 5 KG."/>
    <n v="3000"/>
    <n v="5000"/>
    <n v="5.2999999999999999E-2"/>
    <s v="unit"/>
    <x v="29"/>
    <x v="1"/>
  </r>
  <r>
    <s v="SB11101040"/>
    <s v="SLI (Starter, lighting, and ignition batteries)"/>
    <s v="Starter, lighting and ignition"/>
    <s v="Lead"/>
    <n v="0"/>
    <s v="apart"/>
    <x v="4"/>
    <x v="0"/>
    <x v="10"/>
    <b v="1"/>
    <x v="1"/>
    <s v="&gt; 5 TO 10 KG."/>
    <n v="5000"/>
    <n v="10000"/>
    <n v="5.2999999999999999E-2"/>
    <s v="unit"/>
    <x v="29"/>
    <x v="1"/>
  </r>
  <r>
    <s v="SB11101050"/>
    <s v="SLI (Starter, lighting, and ignition batteries)"/>
    <s v="Starter, lighting and ignition"/>
    <s v="Lead"/>
    <n v="0"/>
    <s v="apart"/>
    <x v="4"/>
    <x v="0"/>
    <x v="10"/>
    <b v="1"/>
    <x v="1"/>
    <s v="&gt; 10 TO 20 KG."/>
    <n v="10000"/>
    <n v="20000"/>
    <n v="5.2999999999999999E-2"/>
    <s v="unit"/>
    <x v="29"/>
    <x v="1"/>
  </r>
  <r>
    <s v="SB11101060"/>
    <s v="SLI (Starter, lighting, and ignition batteries)"/>
    <s v="Starter, lighting and ignition"/>
    <s v="Lead"/>
    <n v="0"/>
    <s v="apart"/>
    <x v="4"/>
    <x v="0"/>
    <x v="10"/>
    <b v="1"/>
    <x v="1"/>
    <s v="&gt; 20 TO 30 KG."/>
    <n v="20000"/>
    <n v="30000"/>
    <n v="5.2999999999999999E-2"/>
    <s v="unit"/>
    <x v="29"/>
    <x v="1"/>
  </r>
  <r>
    <s v="SB11101070"/>
    <s v="SLI (Starter, lighting, and ignition batteries)"/>
    <s v="Starter, lighting and ignition"/>
    <s v="Lead"/>
    <n v="0"/>
    <s v="apart"/>
    <x v="4"/>
    <x v="0"/>
    <x v="10"/>
    <b v="1"/>
    <x v="1"/>
    <s v="&gt; 30 TO 40 KG."/>
    <n v="30000"/>
    <n v="40000"/>
    <n v="5.2999999999999999E-2"/>
    <s v="unit"/>
    <x v="29"/>
    <x v="1"/>
  </r>
  <r>
    <s v="SB11101080"/>
    <s v="SLI (Starter, lighting, and ignition batteries)"/>
    <s v="Starter, lighting and ignition"/>
    <s v="Lead"/>
    <n v="0"/>
    <s v="apart"/>
    <x v="4"/>
    <x v="0"/>
    <x v="10"/>
    <b v="1"/>
    <x v="1"/>
    <s v="&gt; 40 TO 50 KG."/>
    <n v="40000"/>
    <n v="50000"/>
    <n v="5.2999999999999999E-2"/>
    <s v="unit"/>
    <x v="29"/>
    <x v="1"/>
  </r>
  <r>
    <s v="SB11101090"/>
    <s v="SLI (Starter, lighting, and ignition batteries)"/>
    <s v="Starter, lighting and ignition"/>
    <s v="Lead"/>
    <n v="0"/>
    <s v="apart"/>
    <x v="4"/>
    <x v="0"/>
    <x v="10"/>
    <b v="1"/>
    <x v="1"/>
    <s v="&gt; 50 TO 100 KG."/>
    <n v="50000"/>
    <n v="100000"/>
    <n v="5.2999999999999999E-2"/>
    <s v="unit"/>
    <x v="29"/>
    <x v="1"/>
  </r>
  <r>
    <s v="SB11101100"/>
    <s v="SLI (Starter, lighting, and ignition batteries)"/>
    <s v="Starter, lighting and ignition"/>
    <s v="Lead"/>
    <n v="0"/>
    <s v="apart"/>
    <x v="4"/>
    <x v="0"/>
    <x v="10"/>
    <b v="1"/>
    <x v="1"/>
    <s v="&gt; 100 TO 150 KG."/>
    <n v="100000"/>
    <n v="150000"/>
    <n v="5.2999999999999999E-2"/>
    <s v="unit"/>
    <x v="29"/>
    <x v="1"/>
  </r>
  <r>
    <s v="SB11101110"/>
    <s v="SLI (Starter, lighting, and ignition batteries)"/>
    <s v="Starter, lighting and ignition"/>
    <s v="Lead"/>
    <n v="0"/>
    <s v="apart"/>
    <x v="4"/>
    <x v="0"/>
    <x v="10"/>
    <b v="1"/>
    <x v="1"/>
    <s v="&gt; 150 TO 200 KG."/>
    <n v="150000"/>
    <n v="200000"/>
    <n v="5.2999999999999999E-2"/>
    <s v="unit"/>
    <x v="29"/>
    <x v="1"/>
  </r>
  <r>
    <s v="A999911010"/>
    <s v="#CALC!"/>
    <s v="#CALC!"/>
    <s v="#CALC!"/>
    <s v="#CALC!"/>
    <s v="apart"/>
    <x v="6"/>
    <x v="0"/>
    <x v="0"/>
    <b v="1"/>
    <x v="0"/>
    <m/>
    <n v="10000.01"/>
    <n v="20000"/>
    <n v="2.2599999999999998"/>
    <s v="weight (kg)"/>
    <x v="4"/>
    <x v="0"/>
  </r>
  <r>
    <s v="A999911011"/>
    <s v="#CALC!"/>
    <s v="#CALC!"/>
    <s v="#CALC!"/>
    <s v="#CALC!"/>
    <s v="apart"/>
    <x v="6"/>
    <x v="0"/>
    <x v="0"/>
    <b v="1"/>
    <x v="0"/>
    <m/>
    <n v="10000.01"/>
    <n v="20000"/>
    <n v="2.2599999999999998"/>
    <s v="weight (kg)"/>
    <x v="0"/>
    <x v="0"/>
  </r>
  <r>
    <s v="B999911010"/>
    <s v="#CALC!"/>
    <s v="#CALC!"/>
    <s v="#CALC!"/>
    <s v="#CALC!"/>
    <s v="built-in"/>
    <x v="6"/>
    <x v="0"/>
    <x v="0"/>
    <b v="1"/>
    <x v="0"/>
    <m/>
    <n v="10000.01"/>
    <n v="20000"/>
    <n v="2.2599999999999998"/>
    <s v="weight (kg)"/>
    <x v="4"/>
    <x v="0"/>
  </r>
  <r>
    <s v="B999911011"/>
    <s v="#CALC!"/>
    <s v="#CALC!"/>
    <s v="#CALC!"/>
    <s v="#CALC!"/>
    <s v="built-in"/>
    <x v="6"/>
    <x v="0"/>
    <x v="0"/>
    <b v="1"/>
    <x v="0"/>
    <m/>
    <n v="10000.01"/>
    <n v="20000"/>
    <n v="2.2599999999999998"/>
    <s v="weight (kg)"/>
    <x v="0"/>
    <x v="0"/>
  </r>
  <r>
    <s v="A999911012"/>
    <s v="#CALC!"/>
    <s v="#CALC!"/>
    <s v="#CALC!"/>
    <s v="#CALC!"/>
    <s v="apart"/>
    <x v="6"/>
    <x v="0"/>
    <x v="8"/>
    <b v="1"/>
    <x v="0"/>
    <m/>
    <n v="10000.01"/>
    <n v="20000"/>
    <n v="5.2999999999999999E-2"/>
    <s v="unit"/>
    <x v="0"/>
    <x v="0"/>
  </r>
  <r>
    <s v="A999911020"/>
    <s v="#CALC!"/>
    <s v="#CALC!"/>
    <s v="#CALC!"/>
    <s v="#CALC!"/>
    <s v="apart"/>
    <x v="6"/>
    <x v="0"/>
    <x v="0"/>
    <b v="1"/>
    <x v="0"/>
    <m/>
    <n v="20000.009999999998"/>
    <n v="999999999"/>
    <n v="5.2999999999999999E-2"/>
    <s v="unit"/>
    <x v="4"/>
    <x v="0"/>
  </r>
  <r>
    <s v="A999911021"/>
    <s v="#CALC!"/>
    <s v="#CALC!"/>
    <s v="#CALC!"/>
    <s v="#CALC!"/>
    <s v="apart"/>
    <x v="6"/>
    <x v="0"/>
    <x v="0"/>
    <b v="1"/>
    <x v="0"/>
    <m/>
    <n v="20000.009999999998"/>
    <n v="999999999"/>
    <n v="5.2999999999999999E-2"/>
    <s v="unit"/>
    <x v="0"/>
    <x v="0"/>
  </r>
  <r>
    <s v="A999991081"/>
    <s v="#CALC!"/>
    <s v="#CALC!"/>
    <s v="#CALC!"/>
    <s v="#CALC!"/>
    <s v="apart"/>
    <x v="6"/>
    <x v="0"/>
    <x v="8"/>
    <b v="1"/>
    <x v="0"/>
    <m/>
    <n v="20000.009999999998"/>
    <n v="999999999"/>
    <n v="5.2999999999999999E-2"/>
    <s v="unit"/>
    <x v="2"/>
    <x v="0"/>
  </r>
  <r>
    <s v="A999991082"/>
    <s v="#CALC!"/>
    <s v="#CALC!"/>
    <s v="#CALC!"/>
    <s v="#CALC!"/>
    <s v="apart"/>
    <x v="6"/>
    <x v="0"/>
    <x v="8"/>
    <b v="1"/>
    <x v="0"/>
    <m/>
    <n v="20000.009999999998"/>
    <n v="999999999"/>
    <n v="5.2999999999999999E-2"/>
    <s v="unit"/>
    <x v="13"/>
    <x v="3"/>
  </r>
  <r>
    <s v="A999999105"/>
    <s v="#CALC!"/>
    <s v="#CALC!"/>
    <s v="#CALC!"/>
    <s v="#CALC!"/>
    <s v="apart"/>
    <x v="6"/>
    <x v="0"/>
    <x v="5"/>
    <b v="0"/>
    <x v="0"/>
    <m/>
    <n v="20000.009999999998"/>
    <n v="999999999"/>
    <n v="5.2999999999999999E-2"/>
    <s v="unit"/>
    <x v="13"/>
    <x v="3"/>
  </r>
  <r>
    <s v="A999999107"/>
    <s v="#CALC!"/>
    <s v="#CALC!"/>
    <s v="#CALC!"/>
    <s v="#CALC!"/>
    <s v="apart"/>
    <x v="6"/>
    <x v="0"/>
    <x v="7"/>
    <b v="1"/>
    <x v="0"/>
    <m/>
    <n v="20000.009999999998"/>
    <n v="999999999"/>
    <n v="5.2999999999999999E-2"/>
    <s v="unit"/>
    <x v="2"/>
    <x v="0"/>
  </r>
  <r>
    <s v="A999999111"/>
    <s v="#CALC!"/>
    <s v="#CALC!"/>
    <s v="#CALC!"/>
    <s v="#CALC!"/>
    <s v="apart"/>
    <x v="6"/>
    <x v="0"/>
    <x v="10"/>
    <b v="1"/>
    <x v="0"/>
    <m/>
    <n v="3000.01"/>
    <n v="999999999"/>
    <n v="5.2999999999999999E-2"/>
    <s v="unit"/>
    <x v="29"/>
    <x v="0"/>
  </r>
  <r>
    <s v="B999911012"/>
    <s v="#CALC!"/>
    <s v="#CALC!"/>
    <s v="#CALC!"/>
    <s v="#CALC!"/>
    <s v="built-in"/>
    <x v="6"/>
    <x v="0"/>
    <x v="8"/>
    <b v="1"/>
    <x v="0"/>
    <m/>
    <n v="10000.01"/>
    <n v="20000"/>
    <n v="5.2999999999999999E-2"/>
    <s v="unit"/>
    <x v="0"/>
    <x v="0"/>
  </r>
  <r>
    <s v="B999911020"/>
    <s v="#CALC!"/>
    <s v="#CALC!"/>
    <s v="#CALC!"/>
    <s v="#CALC!"/>
    <s v="built-in"/>
    <x v="6"/>
    <x v="0"/>
    <x v="0"/>
    <b v="1"/>
    <x v="0"/>
    <m/>
    <n v="20000.009999999998"/>
    <n v="999999999"/>
    <n v="5.2999999999999999E-2"/>
    <s v="unit"/>
    <x v="4"/>
    <x v="0"/>
  </r>
  <r>
    <s v="B999911021"/>
    <s v="#CALC!"/>
    <s v="#CALC!"/>
    <s v="#CALC!"/>
    <s v="#CALC!"/>
    <s v="built-in"/>
    <x v="6"/>
    <x v="0"/>
    <x v="0"/>
    <b v="1"/>
    <x v="0"/>
    <m/>
    <n v="20000.009999999998"/>
    <n v="999999999"/>
    <n v="5.2999999999999999E-2"/>
    <s v="unit"/>
    <x v="0"/>
    <x v="0"/>
  </r>
  <r>
    <s v="B999991081"/>
    <s v="#CALC!"/>
    <s v="#CALC!"/>
    <s v="#CALC!"/>
    <s v="#CALC!"/>
    <s v="built-in"/>
    <x v="6"/>
    <x v="0"/>
    <x v="8"/>
    <b v="1"/>
    <x v="0"/>
    <m/>
    <n v="20000.009999999998"/>
    <n v="999999999"/>
    <n v="5.2999999999999999E-2"/>
    <s v="unit"/>
    <x v="2"/>
    <x v="0"/>
  </r>
  <r>
    <s v="B999991082"/>
    <s v="#CALC!"/>
    <s v="#CALC!"/>
    <s v="#CALC!"/>
    <s v="#CALC!"/>
    <s v="built-in"/>
    <x v="6"/>
    <x v="0"/>
    <x v="8"/>
    <b v="1"/>
    <x v="0"/>
    <m/>
    <n v="20000.009999999998"/>
    <n v="999999999"/>
    <n v="5.2999999999999999E-2"/>
    <s v="unit"/>
    <x v="0"/>
    <x v="0"/>
  </r>
  <r>
    <s v="B999999105"/>
    <s v="#CALC!"/>
    <s v="#CALC!"/>
    <s v="#CALC!"/>
    <s v="#CALC!"/>
    <s v="built-in"/>
    <x v="6"/>
    <x v="0"/>
    <x v="5"/>
    <b v="0"/>
    <x v="0"/>
    <m/>
    <n v="20000.009999999998"/>
    <n v="999999999"/>
    <n v="5.2999999999999999E-2"/>
    <s v="unit"/>
    <x v="13"/>
    <x v="3"/>
  </r>
  <r>
    <s v="B999999107"/>
    <s v="#CALC!"/>
    <s v="#CALC!"/>
    <s v="#CALC!"/>
    <s v="#CALC!"/>
    <s v="built-in"/>
    <x v="6"/>
    <x v="0"/>
    <x v="7"/>
    <b v="1"/>
    <x v="0"/>
    <m/>
    <n v="20000.009999999998"/>
    <n v="999999999"/>
    <n v="5.2999999999999999E-2"/>
    <s v="unit"/>
    <x v="13"/>
    <x v="3"/>
  </r>
  <r>
    <s v="B999999111"/>
    <s v="#CALC!"/>
    <s v="#CALC!"/>
    <s v="#CALC!"/>
    <s v="#CALC!"/>
    <s v="built-in"/>
    <x v="6"/>
    <x v="0"/>
    <x v="10"/>
    <b v="1"/>
    <x v="0"/>
    <m/>
    <n v="3000.01"/>
    <n v="999999999"/>
    <n v="5.2999999999999999E-2"/>
    <s v="unit"/>
    <x v="29"/>
    <x v="0"/>
  </r>
  <r>
    <s v="A210037560"/>
    <n v="0"/>
    <s v="Light means of transport"/>
    <s v="Lithium Rechargeable"/>
    <s v="Product cat LMT"/>
    <s v="apart"/>
    <x v="7"/>
    <x v="0"/>
    <x v="0"/>
    <b v="0"/>
    <x v="4"/>
    <m/>
    <n v="10000"/>
    <n v="20000"/>
    <n v="2.2599999999999998"/>
    <s v="weight (kg)"/>
    <x v="13"/>
    <x v="3"/>
  </r>
  <r>
    <s v="B210036630"/>
    <n v="0"/>
    <s v="Light means of transport"/>
    <s v="Lithium Rechargeable"/>
    <s v="Product cat LMT"/>
    <s v="built-in"/>
    <x v="7"/>
    <x v="0"/>
    <x v="0"/>
    <b v="0"/>
    <x v="4"/>
    <m/>
    <n v="10000"/>
    <n v="20000"/>
    <n v="2.2599999999999998"/>
    <s v="weight (kg)"/>
    <x v="13"/>
    <x v="3"/>
  </r>
  <r>
    <s v="A111080530"/>
    <n v="0"/>
    <s v="Light means of transport"/>
    <s v="Lead"/>
    <s v="Product cat LMT"/>
    <s v="apart"/>
    <x v="7"/>
    <x v="0"/>
    <x v="10"/>
    <b v="0"/>
    <x v="4"/>
    <m/>
    <n v="2000"/>
    <n v="3000"/>
    <n v="5.2999999999999999E-2"/>
    <s v="unit"/>
    <x v="13"/>
    <x v="3"/>
  </r>
  <r>
    <s v="A111080600"/>
    <n v="0"/>
    <s v="Light means of transport"/>
    <s v="Lead"/>
    <s v="Product cat LMT"/>
    <s v="apart"/>
    <x v="7"/>
    <x v="0"/>
    <x v="10"/>
    <b v="0"/>
    <x v="4"/>
    <m/>
    <n v="20000"/>
    <n v="25000"/>
    <n v="5.2999999999999999E-2"/>
    <s v="unit"/>
    <x v="13"/>
    <x v="3"/>
  </r>
  <r>
    <s v="A111080610"/>
    <n v="0"/>
    <s v="Light means of transport"/>
    <s v="Lead"/>
    <s v="Product cat LMT"/>
    <s v="apart"/>
    <x v="7"/>
    <x v="0"/>
    <x v="10"/>
    <b v="0"/>
    <x v="4"/>
    <m/>
    <n v="10000"/>
    <n v="20000"/>
    <n v="5.2999999999999999E-2"/>
    <s v="unit"/>
    <x v="13"/>
    <x v="3"/>
  </r>
  <r>
    <s v="A111080620"/>
    <n v="0"/>
    <s v="Light means of transport"/>
    <s v="Lead"/>
    <s v="Product cat LMT"/>
    <s v="apart"/>
    <x v="7"/>
    <x v="0"/>
    <x v="10"/>
    <b v="0"/>
    <x v="4"/>
    <m/>
    <n v="3000"/>
    <n v="10000"/>
    <n v="5.2999999999999999E-2"/>
    <s v="unit"/>
    <x v="13"/>
    <x v="3"/>
  </r>
  <r>
    <s v="A111233344"/>
    <n v="0"/>
    <s v="Light means of transport"/>
    <s v="Lead"/>
    <s v="Product cat LMT"/>
    <s v="apart"/>
    <x v="7"/>
    <x v="0"/>
    <x v="10"/>
    <b v="0"/>
    <x v="4"/>
    <m/>
    <n v="1000"/>
    <n v="2000"/>
    <n v="5.2999999999999999E-2"/>
    <s v="unit"/>
    <x v="13"/>
    <x v="3"/>
  </r>
  <r>
    <s v="A111233345"/>
    <n v="0"/>
    <s v="Light means of transport"/>
    <s v="Lead"/>
    <s v="Product cat LMT"/>
    <s v="apart"/>
    <x v="7"/>
    <x v="0"/>
    <x v="10"/>
    <b v="0"/>
    <x v="4"/>
    <m/>
    <n v="0"/>
    <n v="1000"/>
    <n v="5.2999999999999999E-2"/>
    <s v="unit"/>
    <x v="13"/>
    <x v="3"/>
  </r>
  <r>
    <s v="A111233395"/>
    <s v="Other Battery"/>
    <s v="Portable"/>
    <s v="Lead"/>
    <n v="0"/>
    <s v="apart"/>
    <x v="2"/>
    <x v="0"/>
    <x v="10"/>
    <b v="1"/>
    <x v="2"/>
    <m/>
    <n v="3000"/>
    <n v="3050"/>
    <n v="5.2999999999999999E-2"/>
    <s v="unit"/>
    <x v="13"/>
    <x v="3"/>
  </r>
  <r>
    <s v="A111233396"/>
    <s v="Other Battery"/>
    <s v="Portable"/>
    <s v="Lead"/>
    <n v="0"/>
    <s v="apart"/>
    <x v="2"/>
    <x v="0"/>
    <x v="10"/>
    <b v="1"/>
    <x v="2"/>
    <m/>
    <n v="3050"/>
    <n v="3100"/>
    <n v="5.2999999999999999E-2"/>
    <s v="unit"/>
    <x v="13"/>
    <x v="3"/>
  </r>
  <r>
    <s v="A111233397"/>
    <s v="Other Battery"/>
    <s v="Portable"/>
    <s v="Lead"/>
    <n v="0"/>
    <s v="apart"/>
    <x v="2"/>
    <x v="0"/>
    <x v="10"/>
    <b v="1"/>
    <x v="2"/>
    <m/>
    <n v="3100"/>
    <n v="3150"/>
    <n v="5.2999999999999999E-2"/>
    <s v="unit"/>
    <x v="13"/>
    <x v="3"/>
  </r>
  <r>
    <s v="A111233398"/>
    <s v="Other Battery"/>
    <s v="Portable"/>
    <s v="Lead"/>
    <n v="0"/>
    <s v="apart"/>
    <x v="2"/>
    <x v="0"/>
    <x v="10"/>
    <b v="1"/>
    <x v="2"/>
    <m/>
    <n v="3150"/>
    <n v="3200"/>
    <n v="5.2999999999999999E-2"/>
    <s v="unit"/>
    <x v="13"/>
    <x v="3"/>
  </r>
  <r>
    <s v="A111233399"/>
    <s v="Other Battery"/>
    <s v="Portable"/>
    <s v="Lead"/>
    <n v="0"/>
    <s v="apart"/>
    <x v="2"/>
    <x v="0"/>
    <x v="10"/>
    <b v="1"/>
    <x v="2"/>
    <m/>
    <n v="3200"/>
    <n v="3250"/>
    <n v="5.2999999999999999E-2"/>
    <s v="unit"/>
    <x v="13"/>
    <x v="3"/>
  </r>
  <r>
    <s v="A111233400"/>
    <s v="Other Battery"/>
    <s v="Portable"/>
    <s v="Lead"/>
    <n v="0"/>
    <s v="apart"/>
    <x v="2"/>
    <x v="0"/>
    <x v="10"/>
    <b v="1"/>
    <x v="2"/>
    <m/>
    <n v="3250"/>
    <n v="3300"/>
    <n v="5.2999999999999999E-2"/>
    <s v="unit"/>
    <x v="13"/>
    <x v="3"/>
  </r>
  <r>
    <s v="A111233401"/>
    <s v="Other Battery"/>
    <s v="Portable"/>
    <s v="Lead"/>
    <n v="0"/>
    <s v="apart"/>
    <x v="2"/>
    <x v="0"/>
    <x v="10"/>
    <b v="1"/>
    <x v="2"/>
    <m/>
    <n v="3300"/>
    <n v="3350"/>
    <n v="5.2999999999999999E-2"/>
    <s v="unit"/>
    <x v="13"/>
    <x v="3"/>
  </r>
  <r>
    <s v="A111233402"/>
    <s v="Other Battery"/>
    <s v="Portable"/>
    <s v="Lead"/>
    <n v="0"/>
    <s v="apart"/>
    <x v="2"/>
    <x v="0"/>
    <x v="10"/>
    <b v="1"/>
    <x v="2"/>
    <m/>
    <n v="3350"/>
    <n v="3400"/>
    <n v="5.2999999999999999E-2"/>
    <s v="unit"/>
    <x v="13"/>
    <x v="3"/>
  </r>
  <r>
    <s v="A111233403"/>
    <s v="Other Battery"/>
    <s v="Portable"/>
    <s v="Lead"/>
    <n v="0"/>
    <s v="apart"/>
    <x v="2"/>
    <x v="0"/>
    <x v="10"/>
    <b v="1"/>
    <x v="2"/>
    <m/>
    <n v="3400"/>
    <n v="3450"/>
    <n v="5.2999999999999999E-2"/>
    <s v="unit"/>
    <x v="13"/>
    <x v="3"/>
  </r>
  <r>
    <s v="A111233404"/>
    <s v="Other Battery"/>
    <s v="Portable"/>
    <s v="Lead"/>
    <n v="0"/>
    <s v="apart"/>
    <x v="2"/>
    <x v="0"/>
    <x v="10"/>
    <b v="1"/>
    <x v="2"/>
    <m/>
    <n v="3450"/>
    <n v="3500"/>
    <n v="5.2999999999999999E-2"/>
    <s v="unit"/>
    <x v="13"/>
    <x v="3"/>
  </r>
  <r>
    <s v="A111233405"/>
    <s v="Other Battery"/>
    <s v="Portable"/>
    <s v="Lead"/>
    <n v="0"/>
    <s v="apart"/>
    <x v="2"/>
    <x v="0"/>
    <x v="10"/>
    <b v="1"/>
    <x v="2"/>
    <m/>
    <n v="3500"/>
    <n v="3550"/>
    <n v="5.2999999999999999E-2"/>
    <s v="unit"/>
    <x v="13"/>
    <x v="3"/>
  </r>
  <r>
    <s v="A111233406"/>
    <s v="Other Battery"/>
    <s v="Portable"/>
    <s v="Lead"/>
    <n v="0"/>
    <s v="apart"/>
    <x v="2"/>
    <x v="0"/>
    <x v="10"/>
    <b v="1"/>
    <x v="2"/>
    <m/>
    <n v="3550"/>
    <n v="3600"/>
    <n v="5.2999999999999999E-2"/>
    <s v="unit"/>
    <x v="13"/>
    <x v="3"/>
  </r>
  <r>
    <s v="A111233407"/>
    <s v="Other Battery"/>
    <s v="Portable"/>
    <s v="Lead"/>
    <n v="0"/>
    <s v="apart"/>
    <x v="2"/>
    <x v="0"/>
    <x v="10"/>
    <b v="1"/>
    <x v="2"/>
    <m/>
    <n v="3600"/>
    <n v="3650"/>
    <n v="5.2999999999999999E-2"/>
    <s v="unit"/>
    <x v="13"/>
    <x v="3"/>
  </r>
  <r>
    <s v="A111233408"/>
    <s v="Other Battery"/>
    <s v="Portable"/>
    <s v="Lead"/>
    <n v="0"/>
    <s v="apart"/>
    <x v="2"/>
    <x v="0"/>
    <x v="10"/>
    <b v="1"/>
    <x v="2"/>
    <m/>
    <n v="3650"/>
    <n v="3700"/>
    <n v="5.2999999999999999E-2"/>
    <s v="unit"/>
    <x v="13"/>
    <x v="3"/>
  </r>
  <r>
    <s v="A111233409"/>
    <s v="Other Battery"/>
    <s v="Portable"/>
    <s v="Lead"/>
    <n v="0"/>
    <s v="apart"/>
    <x v="2"/>
    <x v="0"/>
    <x v="10"/>
    <b v="1"/>
    <x v="2"/>
    <m/>
    <n v="3700"/>
    <n v="3750"/>
    <n v="5.2999999999999999E-2"/>
    <s v="unit"/>
    <x v="13"/>
    <x v="3"/>
  </r>
  <r>
    <s v="A111233410"/>
    <s v="Other Battery"/>
    <s v="Portable"/>
    <s v="Lead"/>
    <n v="0"/>
    <s v="apart"/>
    <x v="2"/>
    <x v="0"/>
    <x v="10"/>
    <b v="1"/>
    <x v="2"/>
    <m/>
    <n v="3750"/>
    <n v="3800"/>
    <n v="5.2999999999999999E-2"/>
    <s v="unit"/>
    <x v="13"/>
    <x v="3"/>
  </r>
  <r>
    <s v="A111233411"/>
    <s v="Other Battery"/>
    <s v="Portable"/>
    <s v="Lead"/>
    <n v="0"/>
    <s v="apart"/>
    <x v="2"/>
    <x v="0"/>
    <x v="10"/>
    <b v="1"/>
    <x v="2"/>
    <m/>
    <n v="3800"/>
    <n v="3850"/>
    <n v="5.2999999999999999E-2"/>
    <s v="unit"/>
    <x v="13"/>
    <x v="3"/>
  </r>
  <r>
    <s v="A111233412"/>
    <s v="Other Battery"/>
    <s v="Portable"/>
    <s v="Lead"/>
    <n v="0"/>
    <s v="apart"/>
    <x v="2"/>
    <x v="0"/>
    <x v="10"/>
    <b v="1"/>
    <x v="2"/>
    <m/>
    <n v="3850"/>
    <n v="3900"/>
    <n v="5.2999999999999999E-2"/>
    <s v="unit"/>
    <x v="13"/>
    <x v="3"/>
  </r>
  <r>
    <s v="A111233413"/>
    <s v="Other Battery"/>
    <s v="Portable"/>
    <s v="Lead"/>
    <n v="0"/>
    <s v="apart"/>
    <x v="2"/>
    <x v="0"/>
    <x v="10"/>
    <b v="1"/>
    <x v="2"/>
    <m/>
    <n v="3900"/>
    <n v="3950"/>
    <n v="5.2999999999999999E-2"/>
    <s v="unit"/>
    <x v="13"/>
    <x v="3"/>
  </r>
  <r>
    <s v="A111233414"/>
    <s v="Other Battery"/>
    <s v="Portable"/>
    <s v="Lead"/>
    <n v="0"/>
    <s v="apart"/>
    <x v="2"/>
    <x v="0"/>
    <x v="10"/>
    <b v="1"/>
    <x v="2"/>
    <m/>
    <n v="3950"/>
    <n v="4000"/>
    <n v="5.2999999999999999E-2"/>
    <s v="unit"/>
    <x v="13"/>
    <x v="3"/>
  </r>
  <r>
    <s v="A111233415"/>
    <s v="Other Battery"/>
    <s v="Portable"/>
    <s v="Lead"/>
    <n v="0"/>
    <s v="apart"/>
    <x v="2"/>
    <x v="0"/>
    <x v="10"/>
    <b v="1"/>
    <x v="2"/>
    <m/>
    <n v="4000"/>
    <n v="4050"/>
    <n v="5.2999999999999999E-2"/>
    <s v="unit"/>
    <x v="13"/>
    <x v="3"/>
  </r>
  <r>
    <s v="A111233416"/>
    <s v="Other Battery"/>
    <s v="Portable"/>
    <s v="Lead"/>
    <n v="0"/>
    <s v="apart"/>
    <x v="2"/>
    <x v="0"/>
    <x v="10"/>
    <b v="1"/>
    <x v="2"/>
    <m/>
    <n v="4050"/>
    <n v="4100"/>
    <n v="5.2999999999999999E-2"/>
    <s v="unit"/>
    <x v="13"/>
    <x v="3"/>
  </r>
  <r>
    <s v="A111233417"/>
    <s v="Other Battery"/>
    <s v="Portable"/>
    <s v="Lead"/>
    <n v="0"/>
    <s v="apart"/>
    <x v="2"/>
    <x v="0"/>
    <x v="10"/>
    <b v="1"/>
    <x v="2"/>
    <m/>
    <n v="4100"/>
    <n v="4150"/>
    <n v="5.2999999999999999E-2"/>
    <s v="unit"/>
    <x v="13"/>
    <x v="3"/>
  </r>
  <r>
    <s v="A111233418"/>
    <s v="Other Battery"/>
    <s v="Portable"/>
    <s v="Lead"/>
    <n v="0"/>
    <s v="apart"/>
    <x v="2"/>
    <x v="0"/>
    <x v="10"/>
    <b v="1"/>
    <x v="2"/>
    <m/>
    <n v="4150"/>
    <n v="4200"/>
    <n v="5.2999999999999999E-2"/>
    <s v="unit"/>
    <x v="13"/>
    <x v="3"/>
  </r>
  <r>
    <s v="A111233419"/>
    <s v="Other Battery"/>
    <s v="Portable"/>
    <s v="Lead"/>
    <n v="0"/>
    <s v="apart"/>
    <x v="2"/>
    <x v="0"/>
    <x v="10"/>
    <b v="1"/>
    <x v="2"/>
    <m/>
    <n v="4200"/>
    <n v="4250"/>
    <n v="5.2999999999999999E-2"/>
    <s v="unit"/>
    <x v="13"/>
    <x v="3"/>
  </r>
  <r>
    <s v="A111233420"/>
    <s v="Other Battery"/>
    <s v="Portable"/>
    <s v="Lead"/>
    <n v="0"/>
    <s v="apart"/>
    <x v="2"/>
    <x v="0"/>
    <x v="10"/>
    <b v="1"/>
    <x v="2"/>
    <m/>
    <n v="4250"/>
    <n v="4300"/>
    <n v="5.2999999999999999E-2"/>
    <s v="unit"/>
    <x v="13"/>
    <x v="3"/>
  </r>
  <r>
    <s v="A111233421"/>
    <s v="Other Battery"/>
    <s v="Portable"/>
    <s v="Lead"/>
    <n v="0"/>
    <s v="apart"/>
    <x v="2"/>
    <x v="0"/>
    <x v="10"/>
    <b v="1"/>
    <x v="2"/>
    <m/>
    <n v="4300"/>
    <n v="4350"/>
    <n v="5.2999999999999999E-2"/>
    <s v="unit"/>
    <x v="13"/>
    <x v="3"/>
  </r>
  <r>
    <s v="A111233422"/>
    <s v="Other Battery"/>
    <s v="Portable"/>
    <s v="Lead"/>
    <n v="0"/>
    <s v="apart"/>
    <x v="2"/>
    <x v="0"/>
    <x v="10"/>
    <b v="1"/>
    <x v="2"/>
    <m/>
    <n v="4350"/>
    <n v="4400"/>
    <n v="5.2999999999999999E-2"/>
    <s v="unit"/>
    <x v="13"/>
    <x v="3"/>
  </r>
  <r>
    <s v="A111233423"/>
    <s v="Other Battery"/>
    <s v="Portable"/>
    <s v="Lead"/>
    <n v="0"/>
    <s v="apart"/>
    <x v="2"/>
    <x v="0"/>
    <x v="10"/>
    <b v="1"/>
    <x v="2"/>
    <m/>
    <n v="4400"/>
    <n v="4450"/>
    <n v="5.2999999999999999E-2"/>
    <s v="unit"/>
    <x v="13"/>
    <x v="3"/>
  </r>
  <r>
    <s v="A111233424"/>
    <s v="Other Battery"/>
    <s v="Portable"/>
    <s v="Lead"/>
    <n v="0"/>
    <s v="apart"/>
    <x v="2"/>
    <x v="0"/>
    <x v="10"/>
    <b v="1"/>
    <x v="2"/>
    <m/>
    <n v="4450"/>
    <n v="4500"/>
    <n v="5.2999999999999999E-2"/>
    <s v="unit"/>
    <x v="13"/>
    <x v="3"/>
  </r>
  <r>
    <s v="A111233425"/>
    <s v="Other Battery"/>
    <s v="Portable"/>
    <s v="Lead"/>
    <n v="0"/>
    <s v="apart"/>
    <x v="2"/>
    <x v="0"/>
    <x v="10"/>
    <b v="1"/>
    <x v="2"/>
    <m/>
    <n v="4500"/>
    <n v="4550"/>
    <n v="5.2999999999999999E-2"/>
    <s v="unit"/>
    <x v="13"/>
    <x v="3"/>
  </r>
  <r>
    <s v="A111233426"/>
    <s v="Other Battery"/>
    <s v="Portable"/>
    <s v="Lead"/>
    <n v="0"/>
    <s v="apart"/>
    <x v="2"/>
    <x v="0"/>
    <x v="10"/>
    <b v="1"/>
    <x v="2"/>
    <m/>
    <n v="4550"/>
    <n v="4600"/>
    <n v="5.2999999999999999E-2"/>
    <s v="unit"/>
    <x v="13"/>
    <x v="3"/>
  </r>
  <r>
    <s v="A111233427"/>
    <s v="Other Battery"/>
    <s v="Portable"/>
    <s v="Lead"/>
    <n v="0"/>
    <s v="apart"/>
    <x v="2"/>
    <x v="0"/>
    <x v="10"/>
    <b v="1"/>
    <x v="2"/>
    <m/>
    <n v="4600"/>
    <n v="4650"/>
    <n v="5.2999999999999999E-2"/>
    <s v="unit"/>
    <x v="13"/>
    <x v="3"/>
  </r>
  <r>
    <s v="A111233428"/>
    <s v="Other Battery"/>
    <s v="Portable"/>
    <s v="Lead"/>
    <n v="0"/>
    <s v="apart"/>
    <x v="2"/>
    <x v="0"/>
    <x v="10"/>
    <b v="1"/>
    <x v="2"/>
    <m/>
    <n v="4650"/>
    <n v="4700"/>
    <n v="5.2999999999999999E-2"/>
    <s v="unit"/>
    <x v="13"/>
    <x v="3"/>
  </r>
  <r>
    <s v="A111233429"/>
    <s v="Other Battery"/>
    <s v="Portable"/>
    <s v="Lead"/>
    <n v="0"/>
    <s v="apart"/>
    <x v="2"/>
    <x v="0"/>
    <x v="10"/>
    <b v="1"/>
    <x v="2"/>
    <m/>
    <n v="4700"/>
    <n v="4750"/>
    <n v="5.2999999999999999E-2"/>
    <s v="unit"/>
    <x v="13"/>
    <x v="3"/>
  </r>
  <r>
    <s v="A111233430"/>
    <s v="Other Battery"/>
    <s v="Portable"/>
    <s v="Lead"/>
    <n v="0"/>
    <s v="apart"/>
    <x v="2"/>
    <x v="0"/>
    <x v="10"/>
    <b v="1"/>
    <x v="2"/>
    <m/>
    <n v="4750"/>
    <n v="4800"/>
    <n v="5.2999999999999999E-2"/>
    <s v="unit"/>
    <x v="13"/>
    <x v="3"/>
  </r>
  <r>
    <s v="A111233431"/>
    <s v="Other Battery"/>
    <s v="Portable"/>
    <s v="Lead"/>
    <n v="0"/>
    <s v="apart"/>
    <x v="2"/>
    <x v="0"/>
    <x v="10"/>
    <b v="1"/>
    <x v="2"/>
    <m/>
    <n v="4800"/>
    <n v="4850"/>
    <n v="5.2999999999999999E-2"/>
    <s v="unit"/>
    <x v="13"/>
    <x v="3"/>
  </r>
  <r>
    <s v="A111233432"/>
    <s v="Other Battery"/>
    <s v="Portable"/>
    <s v="Lead"/>
    <n v="0"/>
    <s v="apart"/>
    <x v="2"/>
    <x v="0"/>
    <x v="10"/>
    <b v="1"/>
    <x v="2"/>
    <m/>
    <n v="4850"/>
    <n v="4900"/>
    <n v="5.2999999999999999E-2"/>
    <s v="unit"/>
    <x v="13"/>
    <x v="3"/>
  </r>
  <r>
    <s v="A111233433"/>
    <s v="Other Battery"/>
    <s v="Portable"/>
    <s v="Lead"/>
    <n v="0"/>
    <s v="apart"/>
    <x v="2"/>
    <x v="0"/>
    <x v="10"/>
    <b v="1"/>
    <x v="2"/>
    <m/>
    <n v="4900"/>
    <n v="4950"/>
    <n v="5.2999999999999999E-2"/>
    <s v="unit"/>
    <x v="13"/>
    <x v="3"/>
  </r>
  <r>
    <s v="A111233434"/>
    <s v="Other Battery"/>
    <s v="Portable"/>
    <s v="Lead"/>
    <n v="0"/>
    <s v="apart"/>
    <x v="2"/>
    <x v="0"/>
    <x v="10"/>
    <b v="1"/>
    <x v="2"/>
    <m/>
    <n v="4950"/>
    <n v="5000"/>
    <n v="5.2999999999999999E-2"/>
    <s v="unit"/>
    <x v="13"/>
    <x v="3"/>
  </r>
  <r>
    <s v="A201025501"/>
    <s v="Other Battery"/>
    <s v="Portable"/>
    <s v="Zinc-Carbon"/>
    <n v="0"/>
    <s v="apart"/>
    <x v="2"/>
    <x v="0"/>
    <x v="2"/>
    <b v="0"/>
    <x v="2"/>
    <m/>
    <n v="3500"/>
    <n v="4000"/>
    <n v="5.2999999999999999E-2"/>
    <s v="unit"/>
    <x v="13"/>
    <x v="3"/>
  </r>
  <r>
    <s v="A205011401"/>
    <s v=""/>
    <s v=""/>
    <s v=""/>
    <s v=""/>
    <s v="apart"/>
    <x v="2"/>
    <x v="199"/>
    <x v="5"/>
    <b v="0"/>
    <x v="2"/>
    <s v="9 VOLTS"/>
    <n v="2800"/>
    <n v="4000"/>
    <n v="5.2999999999999999E-2"/>
    <s v="unit"/>
    <x v="13"/>
    <x v="3"/>
  </r>
  <r>
    <s v="A205011402"/>
    <s v=""/>
    <s v=""/>
    <s v=""/>
    <s v=""/>
    <s v="apart"/>
    <x v="2"/>
    <x v="204"/>
    <x v="5"/>
    <b v="0"/>
    <x v="2"/>
    <s v="12VOLTS"/>
    <n v="4000"/>
    <n v="4400"/>
    <n v="5.2999999999999999E-2"/>
    <s v="unit"/>
    <x v="13"/>
    <x v="3"/>
  </r>
  <r>
    <s v="A205011403"/>
    <s v="Other Battery"/>
    <s v="Portable"/>
    <s v="Zinc-Air"/>
    <n v="0"/>
    <s v="apart"/>
    <x v="2"/>
    <x v="0"/>
    <x v="5"/>
    <b v="0"/>
    <x v="2"/>
    <s v="BLOC"/>
    <n v="3000"/>
    <n v="4000"/>
    <n v="5.2999999999999999E-2"/>
    <s v="unit"/>
    <x v="13"/>
    <x v="3"/>
  </r>
  <r>
    <s v="A207045511"/>
    <s v="Other Battery"/>
    <s v="Portable"/>
    <s v="Nickel-cadmium"/>
    <n v="0"/>
    <s v="apart"/>
    <x v="2"/>
    <x v="0"/>
    <x v="7"/>
    <b v="1"/>
    <x v="2"/>
    <m/>
    <n v="3000"/>
    <n v="3100"/>
    <n v="5.2999999999999999E-2"/>
    <s v="unit"/>
    <x v="13"/>
    <x v="3"/>
  </r>
  <r>
    <s v="A207045512"/>
    <s v="Other Battery"/>
    <s v="Portable"/>
    <s v="Nickel-cadmium"/>
    <n v="0"/>
    <s v="apart"/>
    <x v="2"/>
    <x v="0"/>
    <x v="7"/>
    <b v="1"/>
    <x v="2"/>
    <m/>
    <n v="3100"/>
    <n v="3200"/>
    <n v="5.2999999999999999E-2"/>
    <s v="unit"/>
    <x v="13"/>
    <x v="3"/>
  </r>
  <r>
    <s v="A207045513"/>
    <s v="Other Battery"/>
    <s v="Portable"/>
    <s v="Nickel-cadmium"/>
    <n v="0"/>
    <s v="apart"/>
    <x v="2"/>
    <x v="0"/>
    <x v="7"/>
    <b v="1"/>
    <x v="2"/>
    <m/>
    <n v="3200"/>
    <n v="3300"/>
    <n v="5.2999999999999999E-2"/>
    <s v="unit"/>
    <x v="13"/>
    <x v="3"/>
  </r>
  <r>
    <s v="A207045514"/>
    <s v="Other Battery"/>
    <s v="Portable"/>
    <s v="Nickel-cadmium"/>
    <n v="0"/>
    <s v="apart"/>
    <x v="2"/>
    <x v="0"/>
    <x v="7"/>
    <b v="1"/>
    <x v="2"/>
    <m/>
    <n v="3300"/>
    <n v="3400"/>
    <n v="5.2999999999999999E-2"/>
    <s v="unit"/>
    <x v="13"/>
    <x v="3"/>
  </r>
  <r>
    <s v="A207045515"/>
    <s v="Other Battery"/>
    <s v="Portable"/>
    <s v="Nickel-cadmium"/>
    <n v="0"/>
    <s v="apart"/>
    <x v="2"/>
    <x v="0"/>
    <x v="7"/>
    <b v="1"/>
    <x v="2"/>
    <m/>
    <n v="3400"/>
    <n v="3500"/>
    <n v="5.2999999999999999E-2"/>
    <s v="unit"/>
    <x v="13"/>
    <x v="3"/>
  </r>
  <r>
    <s v="A207045516"/>
    <s v="Other Battery"/>
    <s v="Portable"/>
    <s v="Nickel-cadmium"/>
    <n v="0"/>
    <s v="apart"/>
    <x v="2"/>
    <x v="0"/>
    <x v="7"/>
    <b v="1"/>
    <x v="2"/>
    <m/>
    <n v="3500"/>
    <n v="3600"/>
    <n v="5.2999999999999999E-2"/>
    <s v="unit"/>
    <x v="13"/>
    <x v="3"/>
  </r>
  <r>
    <s v="A207045517"/>
    <s v="Other Battery"/>
    <s v="Portable"/>
    <s v="Nickel-cadmium"/>
    <n v="0"/>
    <s v="apart"/>
    <x v="2"/>
    <x v="0"/>
    <x v="7"/>
    <b v="1"/>
    <x v="2"/>
    <m/>
    <n v="3600"/>
    <n v="3700"/>
    <n v="5.2999999999999999E-2"/>
    <s v="unit"/>
    <x v="13"/>
    <x v="3"/>
  </r>
  <r>
    <s v="A207045518"/>
    <s v="Other Battery"/>
    <s v="Portable"/>
    <s v="Nickel-cadmium"/>
    <n v="0"/>
    <s v="apart"/>
    <x v="2"/>
    <x v="0"/>
    <x v="7"/>
    <b v="1"/>
    <x v="2"/>
    <m/>
    <n v="3700"/>
    <n v="3800"/>
    <n v="5.2999999999999999E-2"/>
    <s v="unit"/>
    <x v="13"/>
    <x v="3"/>
  </r>
  <r>
    <s v="A207045519"/>
    <s v="Other Battery"/>
    <s v="Portable"/>
    <s v="Nickel-cadmium"/>
    <n v="0"/>
    <s v="apart"/>
    <x v="2"/>
    <x v="0"/>
    <x v="7"/>
    <b v="1"/>
    <x v="2"/>
    <m/>
    <n v="3800"/>
    <n v="3900"/>
    <n v="5.2999999999999999E-2"/>
    <s v="unit"/>
    <x v="13"/>
    <x v="3"/>
  </r>
  <r>
    <s v="A207045520"/>
    <s v="Other Battery"/>
    <s v="Portable"/>
    <s v="Nickel-cadmium"/>
    <n v="0"/>
    <s v="apart"/>
    <x v="2"/>
    <x v="0"/>
    <x v="7"/>
    <b v="1"/>
    <x v="2"/>
    <m/>
    <n v="3900"/>
    <n v="4000"/>
    <n v="5.2999999999999999E-2"/>
    <s v="unit"/>
    <x v="13"/>
    <x v="3"/>
  </r>
  <r>
    <s v="A207045521"/>
    <s v="Other Battery"/>
    <s v="Portable"/>
    <s v="Nickel-cadmium"/>
    <n v="0"/>
    <s v="apart"/>
    <x v="2"/>
    <x v="0"/>
    <x v="7"/>
    <b v="1"/>
    <x v="2"/>
    <m/>
    <n v="4000"/>
    <n v="4100"/>
    <n v="5.2999999999999999E-2"/>
    <s v="unit"/>
    <x v="13"/>
    <x v="3"/>
  </r>
  <r>
    <s v="A207045522"/>
    <s v="Other Battery"/>
    <s v="Portable"/>
    <s v="Nickel-cadmium"/>
    <n v="0"/>
    <s v="apart"/>
    <x v="2"/>
    <x v="0"/>
    <x v="7"/>
    <b v="1"/>
    <x v="2"/>
    <m/>
    <n v="4100"/>
    <n v="4200"/>
    <n v="5.2999999999999999E-2"/>
    <s v="unit"/>
    <x v="13"/>
    <x v="3"/>
  </r>
  <r>
    <s v="A207045523"/>
    <s v="Other Battery"/>
    <s v="Portable"/>
    <s v="Nickel-cadmium"/>
    <n v="0"/>
    <s v="apart"/>
    <x v="2"/>
    <x v="0"/>
    <x v="7"/>
    <b v="1"/>
    <x v="2"/>
    <m/>
    <n v="4200"/>
    <n v="4300"/>
    <n v="5.2999999999999999E-2"/>
    <s v="unit"/>
    <x v="13"/>
    <x v="3"/>
  </r>
  <r>
    <s v="A207045524"/>
    <s v="Other Battery"/>
    <s v="Portable"/>
    <s v="Nickel-cadmium"/>
    <n v="0"/>
    <s v="apart"/>
    <x v="2"/>
    <x v="0"/>
    <x v="7"/>
    <b v="1"/>
    <x v="2"/>
    <m/>
    <n v="4300"/>
    <n v="4400"/>
    <n v="5.2999999999999999E-2"/>
    <s v="unit"/>
    <x v="13"/>
    <x v="3"/>
  </r>
  <r>
    <s v="A207045525"/>
    <s v="Other Battery"/>
    <s v="Portable"/>
    <s v="Nickel-cadmium"/>
    <n v="0"/>
    <s v="apart"/>
    <x v="2"/>
    <x v="0"/>
    <x v="7"/>
    <b v="1"/>
    <x v="2"/>
    <m/>
    <n v="4400"/>
    <n v="4500"/>
    <n v="5.2999999999999999E-2"/>
    <s v="unit"/>
    <x v="13"/>
    <x v="3"/>
  </r>
  <r>
    <s v="A207045526"/>
    <s v="Other Battery"/>
    <s v="Portable"/>
    <s v="Nickel-cadmium"/>
    <n v="0"/>
    <s v="apart"/>
    <x v="2"/>
    <x v="0"/>
    <x v="7"/>
    <b v="1"/>
    <x v="2"/>
    <m/>
    <n v="4500"/>
    <n v="4600"/>
    <n v="5.2999999999999999E-2"/>
    <s v="unit"/>
    <x v="13"/>
    <x v="3"/>
  </r>
  <r>
    <s v="A207045527"/>
    <s v="Other Battery"/>
    <s v="Portable"/>
    <s v="Nickel-cadmium"/>
    <n v="0"/>
    <s v="apart"/>
    <x v="2"/>
    <x v="0"/>
    <x v="7"/>
    <b v="1"/>
    <x v="2"/>
    <m/>
    <n v="4600"/>
    <n v="4700"/>
    <n v="5.2999999999999999E-2"/>
    <s v="unit"/>
    <x v="13"/>
    <x v="3"/>
  </r>
  <r>
    <s v="A207045528"/>
    <s v="Other Battery"/>
    <s v="Portable"/>
    <s v="Nickel-cadmium"/>
    <n v="0"/>
    <s v="apart"/>
    <x v="2"/>
    <x v="0"/>
    <x v="7"/>
    <b v="1"/>
    <x v="2"/>
    <m/>
    <n v="4700"/>
    <n v="4800"/>
    <n v="5.2999999999999999E-2"/>
    <s v="unit"/>
    <x v="13"/>
    <x v="3"/>
  </r>
  <r>
    <s v="A207045529"/>
    <s v="Other Battery"/>
    <s v="Portable"/>
    <s v="Nickel-cadmium"/>
    <n v="0"/>
    <s v="apart"/>
    <x v="2"/>
    <x v="0"/>
    <x v="7"/>
    <b v="1"/>
    <x v="2"/>
    <m/>
    <n v="4800"/>
    <n v="4900"/>
    <n v="5.2999999999999999E-2"/>
    <s v="unit"/>
    <x v="13"/>
    <x v="3"/>
  </r>
  <r>
    <s v="A207045530"/>
    <s v="Other Battery"/>
    <s v="Portable"/>
    <s v="Nickel-cadmium"/>
    <n v="0"/>
    <s v="apart"/>
    <x v="2"/>
    <x v="0"/>
    <x v="7"/>
    <b v="1"/>
    <x v="2"/>
    <m/>
    <n v="4900"/>
    <n v="5000"/>
    <n v="5.2999999999999999E-2"/>
    <s v="unit"/>
    <x v="13"/>
    <x v="3"/>
  </r>
  <r>
    <s v="A208042520"/>
    <n v="0"/>
    <s v="Light means of transport"/>
    <s v="Nickel-Metal Hydride"/>
    <s v="Product cat LMT"/>
    <s v="apart"/>
    <x v="7"/>
    <x v="0"/>
    <x v="8"/>
    <b v="0"/>
    <x v="4"/>
    <m/>
    <n v="20000"/>
    <n v="25000"/>
    <n v="0.53"/>
    <s v="unit"/>
    <x v="13"/>
    <x v="3"/>
  </r>
  <r>
    <s v="A208043020"/>
    <n v="0"/>
    <s v="Light means of transport"/>
    <s v="Nickel-Metal Hydride"/>
    <s v="Product cat LMT"/>
    <s v="apart"/>
    <x v="7"/>
    <x v="0"/>
    <x v="8"/>
    <b v="0"/>
    <x v="4"/>
    <m/>
    <n v="10000"/>
    <n v="20000"/>
    <n v="0.53"/>
    <s v="unit"/>
    <x v="13"/>
    <x v="3"/>
  </r>
  <r>
    <s v="A208043520"/>
    <n v="0"/>
    <s v="Light means of transport"/>
    <s v="Nickel-Metal Hydride"/>
    <s v="Product cat LMT"/>
    <s v="apart"/>
    <x v="7"/>
    <x v="0"/>
    <x v="8"/>
    <b v="0"/>
    <x v="4"/>
    <m/>
    <n v="2000"/>
    <n v="10000"/>
    <n v="0.53"/>
    <s v="unit"/>
    <x v="13"/>
    <x v="3"/>
  </r>
  <r>
    <s v="A208044020"/>
    <n v="0"/>
    <s v="Light means of transport"/>
    <s v="Nickel-Metal Hydride"/>
    <s v="Product cat LMT"/>
    <s v="apart"/>
    <x v="7"/>
    <x v="0"/>
    <x v="8"/>
    <b v="0"/>
    <x v="4"/>
    <m/>
    <n v="1000"/>
    <n v="2000"/>
    <n v="0.53"/>
    <s v="unit"/>
    <x v="13"/>
    <x v="3"/>
  </r>
  <r>
    <s v="A208044520"/>
    <n v="0"/>
    <s v="Light means of transport"/>
    <s v="Nickel-Metal Hydride"/>
    <s v="Product cat LMT"/>
    <s v="apart"/>
    <x v="7"/>
    <x v="0"/>
    <x v="8"/>
    <b v="0"/>
    <x v="4"/>
    <m/>
    <n v="500"/>
    <n v="1000"/>
    <n v="0.53"/>
    <s v="unit"/>
    <x v="13"/>
    <x v="3"/>
  </r>
  <r>
    <s v="A208045020"/>
    <n v="0"/>
    <s v="Light means of transport"/>
    <s v="Nickel-Metal Hydride"/>
    <s v="Product cat LMT"/>
    <s v="apart"/>
    <x v="7"/>
    <x v="0"/>
    <x v="8"/>
    <b v="0"/>
    <x v="4"/>
    <m/>
    <n v="150"/>
    <n v="500"/>
    <n v="0.53"/>
    <s v="unit"/>
    <x v="13"/>
    <x v="3"/>
  </r>
  <r>
    <s v="A208045511"/>
    <s v="Other Battery"/>
    <s v="Portable"/>
    <s v="Nickel-Metal Hydride"/>
    <n v="0"/>
    <s v="apart"/>
    <x v="2"/>
    <x v="0"/>
    <x v="8"/>
    <b v="1"/>
    <x v="2"/>
    <m/>
    <n v="3000"/>
    <n v="3100"/>
    <n v="5.2999999999999999E-2"/>
    <s v="unit"/>
    <x v="13"/>
    <x v="3"/>
  </r>
  <r>
    <s v="A208045512"/>
    <s v="Other Battery"/>
    <s v="Portable"/>
    <s v="Nickel-Metal Hydride"/>
    <n v="0"/>
    <s v="apart"/>
    <x v="2"/>
    <x v="0"/>
    <x v="8"/>
    <b v="1"/>
    <x v="2"/>
    <m/>
    <n v="3100"/>
    <n v="3200"/>
    <n v="5.2999999999999999E-2"/>
    <s v="unit"/>
    <x v="13"/>
    <x v="3"/>
  </r>
  <r>
    <s v="A208045513"/>
    <s v="Other Battery"/>
    <s v="Portable"/>
    <s v="Nickel-Metal Hydride"/>
    <n v="0"/>
    <s v="apart"/>
    <x v="2"/>
    <x v="0"/>
    <x v="8"/>
    <b v="1"/>
    <x v="2"/>
    <m/>
    <n v="3200"/>
    <n v="3300"/>
    <n v="5.2999999999999999E-2"/>
    <s v="unit"/>
    <x v="13"/>
    <x v="3"/>
  </r>
  <r>
    <s v="A208045514"/>
    <s v="Other Battery"/>
    <s v="Portable"/>
    <s v="Nickel-Metal Hydride"/>
    <n v="0"/>
    <s v="apart"/>
    <x v="2"/>
    <x v="0"/>
    <x v="8"/>
    <b v="1"/>
    <x v="2"/>
    <m/>
    <n v="3300"/>
    <n v="3400"/>
    <n v="5.2999999999999999E-2"/>
    <s v="unit"/>
    <x v="13"/>
    <x v="3"/>
  </r>
  <r>
    <s v="A208045515"/>
    <s v="Other Battery"/>
    <s v="Portable"/>
    <s v="Nickel-Metal Hydride"/>
    <n v="0"/>
    <s v="apart"/>
    <x v="2"/>
    <x v="0"/>
    <x v="8"/>
    <b v="1"/>
    <x v="2"/>
    <m/>
    <n v="3400"/>
    <n v="3500"/>
    <n v="5.2999999999999999E-2"/>
    <s v="unit"/>
    <x v="13"/>
    <x v="3"/>
  </r>
  <r>
    <s v="A208045516"/>
    <s v="Other Battery"/>
    <s v="Portable"/>
    <s v="Nickel-Metal Hydride"/>
    <n v="0"/>
    <s v="apart"/>
    <x v="2"/>
    <x v="0"/>
    <x v="8"/>
    <b v="1"/>
    <x v="2"/>
    <m/>
    <n v="3500"/>
    <n v="3600"/>
    <n v="5.2999999999999999E-2"/>
    <s v="unit"/>
    <x v="13"/>
    <x v="3"/>
  </r>
  <r>
    <s v="A208045517"/>
    <s v="Other Battery"/>
    <s v="Portable"/>
    <s v="Nickel-Metal Hydride"/>
    <n v="0"/>
    <s v="apart"/>
    <x v="2"/>
    <x v="0"/>
    <x v="8"/>
    <b v="1"/>
    <x v="2"/>
    <m/>
    <n v="3600"/>
    <n v="3700"/>
    <n v="5.2999999999999999E-2"/>
    <s v="unit"/>
    <x v="13"/>
    <x v="3"/>
  </r>
  <r>
    <s v="A208045518"/>
    <s v="Other Battery"/>
    <s v="Portable"/>
    <s v="Nickel-Metal Hydride"/>
    <n v="0"/>
    <s v="apart"/>
    <x v="2"/>
    <x v="0"/>
    <x v="8"/>
    <b v="1"/>
    <x v="2"/>
    <m/>
    <n v="3700"/>
    <n v="3800"/>
    <n v="5.2999999999999999E-2"/>
    <s v="unit"/>
    <x v="13"/>
    <x v="3"/>
  </r>
  <r>
    <s v="A208045519"/>
    <s v="Other Battery"/>
    <s v="Portable"/>
    <s v="Nickel-Metal Hydride"/>
    <n v="0"/>
    <s v="apart"/>
    <x v="2"/>
    <x v="0"/>
    <x v="8"/>
    <b v="1"/>
    <x v="2"/>
    <m/>
    <n v="3800"/>
    <n v="3900"/>
    <n v="5.2999999999999999E-2"/>
    <s v="unit"/>
    <x v="13"/>
    <x v="3"/>
  </r>
  <r>
    <s v="A208045520"/>
    <n v="0"/>
    <s v="Light means of transport"/>
    <s v="Nickel-Metal Hydride"/>
    <s v="Product cat LMT"/>
    <s v="apart"/>
    <x v="7"/>
    <x v="0"/>
    <x v="8"/>
    <b v="0"/>
    <x v="4"/>
    <m/>
    <n v="0"/>
    <n v="150"/>
    <n v="0.53"/>
    <s v="unit"/>
    <x v="13"/>
    <x v="3"/>
  </r>
  <r>
    <s v="A208045521"/>
    <s v="Other Battery"/>
    <s v="Portable"/>
    <s v="Nickel-Metal Hydride"/>
    <n v="0"/>
    <s v="apart"/>
    <x v="2"/>
    <x v="0"/>
    <x v="8"/>
    <b v="1"/>
    <x v="2"/>
    <m/>
    <n v="4000"/>
    <n v="4100"/>
    <n v="5.2999999999999999E-2"/>
    <s v="unit"/>
    <x v="13"/>
    <x v="3"/>
  </r>
  <r>
    <s v="A208045522"/>
    <s v="Other Battery"/>
    <s v="Portable"/>
    <s v="Nickel-Metal Hydride"/>
    <n v="0"/>
    <s v="apart"/>
    <x v="2"/>
    <x v="0"/>
    <x v="8"/>
    <b v="1"/>
    <x v="2"/>
    <m/>
    <n v="4100"/>
    <n v="4200"/>
    <n v="5.2999999999999999E-2"/>
    <s v="unit"/>
    <x v="13"/>
    <x v="3"/>
  </r>
  <r>
    <s v="A208045523"/>
    <s v="Other Battery"/>
    <s v="Portable"/>
    <s v="Nickel-Metal Hydride"/>
    <n v="0"/>
    <s v="apart"/>
    <x v="2"/>
    <x v="0"/>
    <x v="8"/>
    <b v="1"/>
    <x v="2"/>
    <m/>
    <n v="4200"/>
    <n v="4300"/>
    <n v="5.2999999999999999E-2"/>
    <s v="unit"/>
    <x v="13"/>
    <x v="3"/>
  </r>
  <r>
    <s v="A208045524"/>
    <s v="Other Battery"/>
    <s v="Portable"/>
    <s v="Nickel-Metal Hydride"/>
    <n v="0"/>
    <s v="apart"/>
    <x v="2"/>
    <x v="0"/>
    <x v="8"/>
    <b v="1"/>
    <x v="2"/>
    <m/>
    <n v="4300"/>
    <n v="4400"/>
    <n v="5.2999999999999999E-2"/>
    <s v="unit"/>
    <x v="13"/>
    <x v="3"/>
  </r>
  <r>
    <s v="A208045525"/>
    <s v="Other Battery"/>
    <s v="Portable"/>
    <s v="Nickel-Metal Hydride"/>
    <n v="0"/>
    <s v="apart"/>
    <x v="2"/>
    <x v="0"/>
    <x v="8"/>
    <b v="1"/>
    <x v="2"/>
    <m/>
    <n v="4400"/>
    <n v="4500"/>
    <n v="5.2999999999999999E-2"/>
    <s v="unit"/>
    <x v="13"/>
    <x v="3"/>
  </r>
  <r>
    <s v="A208045526"/>
    <s v="Other Battery"/>
    <s v="Portable"/>
    <s v="Nickel-Metal Hydride"/>
    <n v="0"/>
    <s v="apart"/>
    <x v="2"/>
    <x v="0"/>
    <x v="8"/>
    <b v="1"/>
    <x v="2"/>
    <m/>
    <n v="4500"/>
    <n v="4600"/>
    <n v="5.2999999999999999E-2"/>
    <s v="unit"/>
    <x v="13"/>
    <x v="3"/>
  </r>
  <r>
    <s v="A208045527"/>
    <s v="Other Battery"/>
    <s v="Portable"/>
    <s v="Nickel-Metal Hydride"/>
    <n v="0"/>
    <s v="apart"/>
    <x v="2"/>
    <x v="0"/>
    <x v="8"/>
    <b v="1"/>
    <x v="2"/>
    <m/>
    <n v="4600"/>
    <n v="4700"/>
    <n v="5.2999999999999999E-2"/>
    <s v="unit"/>
    <x v="13"/>
    <x v="3"/>
  </r>
  <r>
    <s v="A208045528"/>
    <s v="Other Battery"/>
    <s v="Portable"/>
    <s v="Nickel-Metal Hydride"/>
    <n v="0"/>
    <s v="apart"/>
    <x v="2"/>
    <x v="0"/>
    <x v="8"/>
    <b v="1"/>
    <x v="2"/>
    <m/>
    <n v="4700"/>
    <n v="4800"/>
    <n v="5.2999999999999999E-2"/>
    <s v="unit"/>
    <x v="13"/>
    <x v="3"/>
  </r>
  <r>
    <s v="A208045529"/>
    <s v="Other Battery"/>
    <s v="Portable"/>
    <s v="Nickel-Metal Hydride"/>
    <n v="0"/>
    <s v="apart"/>
    <x v="2"/>
    <x v="0"/>
    <x v="8"/>
    <b v="1"/>
    <x v="2"/>
    <m/>
    <n v="4800"/>
    <n v="4900"/>
    <n v="5.2999999999999999E-2"/>
    <s v="unit"/>
    <x v="13"/>
    <x v="3"/>
  </r>
  <r>
    <s v="A208045530"/>
    <s v="Other Battery"/>
    <s v="Portable"/>
    <s v="Nickel-Metal Hydride"/>
    <n v="0"/>
    <s v="apart"/>
    <x v="2"/>
    <x v="0"/>
    <x v="8"/>
    <b v="1"/>
    <x v="2"/>
    <m/>
    <n v="4900"/>
    <n v="5000"/>
    <n v="5.2999999999999999E-2"/>
    <s v="unit"/>
    <x v="13"/>
    <x v="3"/>
  </r>
  <r>
    <s v="A208045620"/>
    <s v="Other Battery"/>
    <s v="Portable"/>
    <s v="Nickel-Metal Hydride"/>
    <n v="0"/>
    <s v="apart"/>
    <x v="2"/>
    <x v="0"/>
    <x v="8"/>
    <b v="1"/>
    <x v="2"/>
    <m/>
    <n v="3900"/>
    <n v="4000"/>
    <n v="5.2999999999999999E-2"/>
    <s v="unit"/>
    <x v="13"/>
    <x v="3"/>
  </r>
  <r>
    <s v="A209035881"/>
    <s v="Other Battery"/>
    <s v="Portable"/>
    <s v="Lithium Rechargeable"/>
    <n v="0"/>
    <s v="apart"/>
    <x v="2"/>
    <x v="0"/>
    <x v="9"/>
    <b v="1"/>
    <x v="2"/>
    <m/>
    <n v="3000"/>
    <n v="3100"/>
    <n v="7"/>
    <s v="unit"/>
    <x v="13"/>
    <x v="3"/>
  </r>
  <r>
    <s v="A209035882"/>
    <s v="Other Battery"/>
    <s v="Portable"/>
    <s v="Lithium Rechargeable"/>
    <n v="0"/>
    <s v="apart"/>
    <x v="2"/>
    <x v="0"/>
    <x v="9"/>
    <b v="1"/>
    <x v="2"/>
    <m/>
    <n v="3100"/>
    <n v="3200"/>
    <n v="7"/>
    <s v="unit"/>
    <x v="13"/>
    <x v="3"/>
  </r>
  <r>
    <s v="A209035883"/>
    <s v="Other Battery"/>
    <s v="Portable"/>
    <s v="Lithium Rechargeable"/>
    <n v="0"/>
    <s v="apart"/>
    <x v="2"/>
    <x v="0"/>
    <x v="9"/>
    <b v="1"/>
    <x v="2"/>
    <m/>
    <n v="3200"/>
    <n v="3300"/>
    <n v="7"/>
    <s v="unit"/>
    <x v="13"/>
    <x v="3"/>
  </r>
  <r>
    <s v="A209035884"/>
    <s v="Other Battery"/>
    <s v="Portable"/>
    <s v="Lithium Rechargeable"/>
    <n v="0"/>
    <s v="apart"/>
    <x v="2"/>
    <x v="0"/>
    <x v="9"/>
    <b v="1"/>
    <x v="2"/>
    <m/>
    <n v="3300"/>
    <n v="3400"/>
    <n v="7"/>
    <s v="unit"/>
    <x v="13"/>
    <x v="3"/>
  </r>
  <r>
    <s v="A209035885"/>
    <s v="Other Battery"/>
    <s v="Portable"/>
    <s v="Lithium Rechargeable"/>
    <n v="0"/>
    <s v="apart"/>
    <x v="2"/>
    <x v="0"/>
    <x v="9"/>
    <b v="1"/>
    <x v="2"/>
    <m/>
    <n v="3400"/>
    <n v="3500"/>
    <n v="7"/>
    <s v="unit"/>
    <x v="13"/>
    <x v="3"/>
  </r>
  <r>
    <s v="A209035886"/>
    <s v="Other Battery"/>
    <s v="Portable"/>
    <s v="Lithium Rechargeable"/>
    <n v="0"/>
    <s v="apart"/>
    <x v="2"/>
    <x v="0"/>
    <x v="9"/>
    <b v="1"/>
    <x v="2"/>
    <m/>
    <n v="3500"/>
    <n v="3600"/>
    <n v="7"/>
    <s v="unit"/>
    <x v="13"/>
    <x v="3"/>
  </r>
  <r>
    <s v="A209035887"/>
    <s v="Other Battery"/>
    <s v="Portable"/>
    <s v="Lithium Rechargeable"/>
    <n v="0"/>
    <s v="apart"/>
    <x v="2"/>
    <x v="0"/>
    <x v="9"/>
    <b v="1"/>
    <x v="2"/>
    <m/>
    <n v="3600"/>
    <n v="3700"/>
    <n v="7"/>
    <s v="unit"/>
    <x v="13"/>
    <x v="3"/>
  </r>
  <r>
    <s v="A210036540"/>
    <n v="0"/>
    <s v="Light means of transport"/>
    <s v="Lithium Rechargeable"/>
    <s v="Product cat LMT"/>
    <s v="apart"/>
    <x v="7"/>
    <x v="0"/>
    <x v="0"/>
    <b v="0"/>
    <x v="4"/>
    <m/>
    <n v="2000"/>
    <n v="10000"/>
    <n v="7"/>
    <s v="unit"/>
    <x v="13"/>
    <x v="3"/>
  </r>
  <r>
    <s v="A210036541"/>
    <s v="Other Battery"/>
    <s v="Portable"/>
    <s v="Lithium Rechargeable"/>
    <n v="0"/>
    <s v="apart"/>
    <x v="2"/>
    <x v="0"/>
    <x v="0"/>
    <b v="1"/>
    <x v="2"/>
    <m/>
    <n v="3000"/>
    <n v="3100"/>
    <n v="7"/>
    <s v="unit"/>
    <x v="13"/>
    <x v="3"/>
  </r>
  <r>
    <s v="A210036542"/>
    <s v="Other Battery"/>
    <s v="Portable"/>
    <s v="Lithium Rechargeable"/>
    <n v="0"/>
    <s v="apart"/>
    <x v="2"/>
    <x v="0"/>
    <x v="0"/>
    <b v="1"/>
    <x v="2"/>
    <m/>
    <n v="3100"/>
    <n v="3200"/>
    <n v="7"/>
    <s v="unit"/>
    <x v="13"/>
    <x v="3"/>
  </r>
  <r>
    <s v="A210036543"/>
    <s v="Other Battery"/>
    <s v="Portable"/>
    <s v="Lithium Rechargeable"/>
    <n v="0"/>
    <s v="apart"/>
    <x v="2"/>
    <x v="0"/>
    <x v="0"/>
    <b v="1"/>
    <x v="2"/>
    <m/>
    <n v="3200"/>
    <n v="3300"/>
    <n v="7"/>
    <s v="unit"/>
    <x v="13"/>
    <x v="3"/>
  </r>
  <r>
    <s v="A210036544"/>
    <s v="Other Battery"/>
    <s v="Portable"/>
    <s v="Lithium Rechargeable"/>
    <n v="0"/>
    <s v="apart"/>
    <x v="2"/>
    <x v="0"/>
    <x v="0"/>
    <b v="1"/>
    <x v="2"/>
    <m/>
    <n v="3300"/>
    <n v="3400"/>
    <n v="7"/>
    <s v="unit"/>
    <x v="13"/>
    <x v="3"/>
  </r>
  <r>
    <s v="A210036545"/>
    <s v="Other Battery"/>
    <s v="Portable"/>
    <s v="Lithium Rechargeable"/>
    <n v="0"/>
    <s v="apart"/>
    <x v="2"/>
    <x v="0"/>
    <x v="0"/>
    <b v="1"/>
    <x v="2"/>
    <m/>
    <n v="3400"/>
    <n v="3500"/>
    <n v="7"/>
    <s v="unit"/>
    <x v="13"/>
    <x v="3"/>
  </r>
  <r>
    <s v="A210036546"/>
    <s v="Other Battery"/>
    <s v="Portable"/>
    <s v="Lithium Rechargeable"/>
    <n v="0"/>
    <s v="apart"/>
    <x v="2"/>
    <x v="0"/>
    <x v="0"/>
    <b v="1"/>
    <x v="2"/>
    <m/>
    <n v="3500"/>
    <n v="3600"/>
    <n v="7"/>
    <s v="unit"/>
    <x v="13"/>
    <x v="3"/>
  </r>
  <r>
    <s v="A210036547"/>
    <s v="Other Battery"/>
    <s v="Portable"/>
    <s v="Lithium Rechargeable"/>
    <n v="0"/>
    <s v="apart"/>
    <x v="2"/>
    <x v="0"/>
    <x v="0"/>
    <b v="1"/>
    <x v="2"/>
    <m/>
    <n v="3600"/>
    <n v="3700"/>
    <n v="7"/>
    <s v="unit"/>
    <x v="13"/>
    <x v="3"/>
  </r>
  <r>
    <s v="A210036548"/>
    <s v="Other Battery"/>
    <s v="Portable"/>
    <s v="Lithium Rechargeable"/>
    <n v="0"/>
    <s v="apart"/>
    <x v="2"/>
    <x v="0"/>
    <x v="0"/>
    <b v="1"/>
    <x v="2"/>
    <m/>
    <n v="3700"/>
    <n v="3800"/>
    <n v="7"/>
    <s v="unit"/>
    <x v="13"/>
    <x v="3"/>
  </r>
  <r>
    <s v="A210036549"/>
    <s v="Other Battery"/>
    <s v="Portable"/>
    <s v="Lithium Rechargeable"/>
    <n v="0"/>
    <s v="apart"/>
    <x v="2"/>
    <x v="0"/>
    <x v="0"/>
    <b v="1"/>
    <x v="2"/>
    <m/>
    <n v="3800"/>
    <n v="3900"/>
    <n v="7"/>
    <s v="unit"/>
    <x v="13"/>
    <x v="3"/>
  </r>
  <r>
    <s v="A210036551"/>
    <s v="Other Battery"/>
    <s v="Portable"/>
    <s v="Lithium Rechargeable"/>
    <n v="0"/>
    <s v="apart"/>
    <x v="2"/>
    <x v="0"/>
    <x v="0"/>
    <b v="1"/>
    <x v="2"/>
    <m/>
    <n v="4000"/>
    <n v="4100"/>
    <n v="7"/>
    <s v="unit"/>
    <x v="13"/>
    <x v="3"/>
  </r>
  <r>
    <s v="A210036552"/>
    <s v="Other Battery"/>
    <s v="Portable"/>
    <s v="Lithium Rechargeable"/>
    <n v="0"/>
    <s v="apart"/>
    <x v="2"/>
    <x v="0"/>
    <x v="0"/>
    <b v="1"/>
    <x v="2"/>
    <m/>
    <n v="4100"/>
    <n v="4200"/>
    <n v="7"/>
    <s v="unit"/>
    <x v="13"/>
    <x v="3"/>
  </r>
  <r>
    <s v="A210036553"/>
    <s v="Other Battery"/>
    <s v="Portable"/>
    <s v="Lithium Rechargeable"/>
    <n v="0"/>
    <s v="apart"/>
    <x v="2"/>
    <x v="0"/>
    <x v="0"/>
    <b v="1"/>
    <x v="2"/>
    <m/>
    <n v="4200"/>
    <n v="4300"/>
    <n v="7"/>
    <s v="unit"/>
    <x v="13"/>
    <x v="3"/>
  </r>
  <r>
    <s v="A210036554"/>
    <s v="Other Battery"/>
    <s v="Portable"/>
    <s v="Lithium Rechargeable"/>
    <n v="0"/>
    <s v="apart"/>
    <x v="2"/>
    <x v="0"/>
    <x v="0"/>
    <b v="1"/>
    <x v="2"/>
    <m/>
    <n v="4300"/>
    <n v="4400"/>
    <n v="7"/>
    <s v="unit"/>
    <x v="13"/>
    <x v="3"/>
  </r>
  <r>
    <s v="A210036555"/>
    <s v="Other Battery"/>
    <s v="Portable"/>
    <s v="Lithium Rechargeable"/>
    <n v="0"/>
    <s v="apart"/>
    <x v="2"/>
    <x v="0"/>
    <x v="0"/>
    <b v="1"/>
    <x v="2"/>
    <m/>
    <n v="4400"/>
    <n v="4500"/>
    <n v="7"/>
    <s v="unit"/>
    <x v="13"/>
    <x v="3"/>
  </r>
  <r>
    <s v="A210036556"/>
    <s v="Other Battery"/>
    <s v="Portable"/>
    <s v="Lithium Rechargeable"/>
    <n v="0"/>
    <s v="apart"/>
    <x v="2"/>
    <x v="0"/>
    <x v="0"/>
    <b v="1"/>
    <x v="2"/>
    <m/>
    <n v="4500"/>
    <n v="4600"/>
    <n v="7"/>
    <s v="unit"/>
    <x v="13"/>
    <x v="3"/>
  </r>
  <r>
    <s v="A210036557"/>
    <s v="Other Battery"/>
    <s v="Portable"/>
    <s v="Lithium Rechargeable"/>
    <n v="0"/>
    <s v="apart"/>
    <x v="2"/>
    <x v="0"/>
    <x v="0"/>
    <b v="1"/>
    <x v="2"/>
    <m/>
    <n v="4600"/>
    <n v="4700"/>
    <n v="7"/>
    <s v="unit"/>
    <x v="13"/>
    <x v="3"/>
  </r>
  <r>
    <s v="A210036558"/>
    <s v="Other Battery"/>
    <s v="Portable"/>
    <s v="Lithium Rechargeable"/>
    <n v="0"/>
    <s v="apart"/>
    <x v="2"/>
    <x v="0"/>
    <x v="0"/>
    <b v="1"/>
    <x v="2"/>
    <m/>
    <n v="4700"/>
    <n v="4800"/>
    <n v="7"/>
    <s v="unit"/>
    <x v="13"/>
    <x v="3"/>
  </r>
  <r>
    <s v="A210036559"/>
    <s v="Other Battery"/>
    <s v="Portable"/>
    <s v="Lithium Rechargeable"/>
    <n v="0"/>
    <s v="apart"/>
    <x v="2"/>
    <x v="0"/>
    <x v="0"/>
    <b v="1"/>
    <x v="2"/>
    <m/>
    <n v="4800"/>
    <n v="4900"/>
    <n v="7"/>
    <s v="unit"/>
    <x v="13"/>
    <x v="3"/>
  </r>
  <r>
    <s v="A210036560"/>
    <n v="0"/>
    <s v="Light means of transport"/>
    <s v="Lithium Rechargeable"/>
    <s v="Product cat LMT"/>
    <s v="apart"/>
    <x v="7"/>
    <x v="0"/>
    <x v="0"/>
    <b v="0"/>
    <x v="4"/>
    <m/>
    <n v="1000"/>
    <n v="2000"/>
    <n v="0.85"/>
    <s v="unit"/>
    <x v="13"/>
    <x v="3"/>
  </r>
  <r>
    <s v="A210036580"/>
    <n v="0"/>
    <s v="Light means of transport"/>
    <s v="Lithium Rechargeable"/>
    <s v="Product cat LMT"/>
    <s v="apart"/>
    <x v="7"/>
    <x v="0"/>
    <x v="0"/>
    <b v="0"/>
    <x v="4"/>
    <m/>
    <n v="500"/>
    <n v="1000"/>
    <n v="0.85"/>
    <s v="unit"/>
    <x v="13"/>
    <x v="3"/>
  </r>
  <r>
    <s v="A210036590"/>
    <n v="0"/>
    <s v="Light means of transport"/>
    <s v="Lithium Rechargeable"/>
    <s v="Product cat LMT"/>
    <s v="apart"/>
    <x v="7"/>
    <x v="0"/>
    <x v="0"/>
    <b v="0"/>
    <x v="4"/>
    <m/>
    <n v="20000"/>
    <n v="25000"/>
    <n v="5.2999999999999999E-2"/>
    <s v="unit"/>
    <x v="13"/>
    <x v="3"/>
  </r>
  <r>
    <s v="A210036650"/>
    <s v="Other Battery"/>
    <s v="Portable"/>
    <s v="Lithium Rechargeable"/>
    <n v="0"/>
    <s v="apart"/>
    <x v="2"/>
    <x v="0"/>
    <x v="0"/>
    <b v="1"/>
    <x v="2"/>
    <m/>
    <n v="3900"/>
    <n v="4000"/>
    <n v="7"/>
    <s v="unit"/>
    <x v="13"/>
    <x v="3"/>
  </r>
  <r>
    <s v="A210036670"/>
    <s v="Other Battery"/>
    <s v="Portable"/>
    <s v="Lithium Rechargeable"/>
    <n v="0"/>
    <s v="apart"/>
    <x v="2"/>
    <x v="0"/>
    <x v="0"/>
    <b v="1"/>
    <x v="2"/>
    <m/>
    <n v="4900"/>
    <n v="5000"/>
    <n v="7"/>
    <s v="unit"/>
    <x v="13"/>
    <x v="3"/>
  </r>
  <r>
    <s v="A210060030"/>
    <n v="0"/>
    <s v="Light means of transport"/>
    <s v="Lithium Rechargeable"/>
    <s v="Product cat LMT"/>
    <s v="apart"/>
    <x v="7"/>
    <x v="0"/>
    <x v="0"/>
    <b v="0"/>
    <x v="4"/>
    <m/>
    <n v="0"/>
    <n v="150"/>
    <n v="5.7000000000000002E-2"/>
    <s v="unit"/>
    <x v="13"/>
    <x v="3"/>
  </r>
  <r>
    <s v="A210060040"/>
    <n v="0"/>
    <s v="Light means of transport"/>
    <s v="Lithium Rechargeable"/>
    <s v="Product cat LMT"/>
    <s v="apart"/>
    <x v="7"/>
    <x v="0"/>
    <x v="0"/>
    <b v="0"/>
    <x v="4"/>
    <m/>
    <n v="150"/>
    <n v="500"/>
    <n v="0.2"/>
    <s v="unit"/>
    <x v="13"/>
    <x v="3"/>
  </r>
  <r>
    <s v="B111080530"/>
    <n v="0"/>
    <s v="Light means of transport"/>
    <s v="Lead"/>
    <s v="Product cat LMT"/>
    <s v="built-in"/>
    <x v="7"/>
    <x v="0"/>
    <x v="10"/>
    <b v="0"/>
    <x v="4"/>
    <m/>
    <n v="2000"/>
    <n v="3000"/>
    <n v="5.2999999999999999E-2"/>
    <s v="unit"/>
    <x v="13"/>
    <x v="3"/>
  </r>
  <r>
    <s v="B111080600"/>
    <n v="0"/>
    <s v="Light means of transport"/>
    <s v="Lead"/>
    <s v="Product cat LMT"/>
    <s v="built-in"/>
    <x v="7"/>
    <x v="0"/>
    <x v="10"/>
    <b v="0"/>
    <x v="4"/>
    <m/>
    <n v="20000"/>
    <n v="25000"/>
    <n v="5.2999999999999999E-2"/>
    <s v="unit"/>
    <x v="13"/>
    <x v="3"/>
  </r>
  <r>
    <s v="B111080610"/>
    <n v="0"/>
    <s v="Light means of transport"/>
    <s v="Lead"/>
    <s v="Product cat LMT"/>
    <s v="built-in"/>
    <x v="7"/>
    <x v="0"/>
    <x v="10"/>
    <b v="0"/>
    <x v="4"/>
    <m/>
    <n v="10000"/>
    <n v="20000"/>
    <n v="5.2999999999999999E-2"/>
    <s v="unit"/>
    <x v="13"/>
    <x v="3"/>
  </r>
  <r>
    <s v="B111080620"/>
    <n v="0"/>
    <s v="Light means of transport"/>
    <s v="Lead"/>
    <s v="Product cat LMT"/>
    <s v="built-in"/>
    <x v="7"/>
    <x v="0"/>
    <x v="10"/>
    <b v="0"/>
    <x v="4"/>
    <m/>
    <n v="3000"/>
    <n v="10000"/>
    <n v="5.2999999999999999E-2"/>
    <s v="unit"/>
    <x v="13"/>
    <x v="3"/>
  </r>
  <r>
    <s v="B111233344"/>
    <n v="0"/>
    <s v="Light means of transport"/>
    <s v="Lead"/>
    <s v="Product cat LMT"/>
    <s v="built-in"/>
    <x v="7"/>
    <x v="0"/>
    <x v="10"/>
    <b v="0"/>
    <x v="4"/>
    <m/>
    <n v="1000"/>
    <n v="2000"/>
    <n v="5.2999999999999999E-2"/>
    <s v="unit"/>
    <x v="13"/>
    <x v="3"/>
  </r>
  <r>
    <s v="B111233345"/>
    <n v="0"/>
    <s v="Light means of transport"/>
    <s v="Lead"/>
    <s v="Product cat LMT"/>
    <s v="built-in"/>
    <x v="7"/>
    <x v="0"/>
    <x v="10"/>
    <b v="0"/>
    <x v="4"/>
    <m/>
    <n v="0"/>
    <n v="1000"/>
    <n v="5.2999999999999999E-2"/>
    <s v="unit"/>
    <x v="13"/>
    <x v="3"/>
  </r>
  <r>
    <s v="B111233395"/>
    <s v="Other Battery"/>
    <s v="Portable"/>
    <s v="Lead"/>
    <n v="0"/>
    <s v="built-in"/>
    <x v="2"/>
    <x v="0"/>
    <x v="10"/>
    <b v="1"/>
    <x v="2"/>
    <m/>
    <n v="3000"/>
    <n v="3050"/>
    <n v="5.2999999999999999E-2"/>
    <s v="unit"/>
    <x v="13"/>
    <x v="3"/>
  </r>
  <r>
    <s v="B111233396"/>
    <s v="Other Battery"/>
    <s v="Portable"/>
    <s v="Lead"/>
    <n v="0"/>
    <s v="built-in"/>
    <x v="2"/>
    <x v="0"/>
    <x v="10"/>
    <b v="1"/>
    <x v="2"/>
    <m/>
    <n v="3050"/>
    <n v="3100"/>
    <n v="5.2999999999999999E-2"/>
    <s v="unit"/>
    <x v="13"/>
    <x v="3"/>
  </r>
  <r>
    <s v="B111233397"/>
    <s v="Other Battery"/>
    <s v="Portable"/>
    <s v="Lead"/>
    <n v="0"/>
    <s v="built-in"/>
    <x v="2"/>
    <x v="0"/>
    <x v="10"/>
    <b v="1"/>
    <x v="2"/>
    <m/>
    <n v="3100"/>
    <n v="3150"/>
    <n v="5.2999999999999999E-2"/>
    <s v="unit"/>
    <x v="13"/>
    <x v="3"/>
  </r>
  <r>
    <s v="B111233398"/>
    <s v="Other Battery"/>
    <s v="Portable"/>
    <s v="Lead"/>
    <n v="0"/>
    <s v="built-in"/>
    <x v="2"/>
    <x v="0"/>
    <x v="10"/>
    <b v="1"/>
    <x v="2"/>
    <m/>
    <n v="3150"/>
    <n v="3200"/>
    <n v="5.2999999999999999E-2"/>
    <s v="unit"/>
    <x v="13"/>
    <x v="3"/>
  </r>
  <r>
    <s v="B111233399"/>
    <s v="Other Battery"/>
    <s v="Portable"/>
    <s v="Lead"/>
    <n v="0"/>
    <s v="built-in"/>
    <x v="2"/>
    <x v="0"/>
    <x v="10"/>
    <b v="1"/>
    <x v="2"/>
    <m/>
    <n v="3200"/>
    <n v="3250"/>
    <n v="5.2999999999999999E-2"/>
    <s v="unit"/>
    <x v="13"/>
    <x v="3"/>
  </r>
  <r>
    <s v="B111233400"/>
    <s v="Other Battery"/>
    <s v="Portable"/>
    <s v="Lead"/>
    <n v="0"/>
    <s v="built-in"/>
    <x v="2"/>
    <x v="0"/>
    <x v="10"/>
    <b v="1"/>
    <x v="2"/>
    <m/>
    <n v="3250"/>
    <n v="3300"/>
    <n v="5.2999999999999999E-2"/>
    <s v="unit"/>
    <x v="13"/>
    <x v="3"/>
  </r>
  <r>
    <s v="B111233401"/>
    <s v="Other Battery"/>
    <s v="Portable"/>
    <s v="Lead"/>
    <n v="0"/>
    <s v="built-in"/>
    <x v="2"/>
    <x v="0"/>
    <x v="10"/>
    <b v="1"/>
    <x v="2"/>
    <m/>
    <n v="3300"/>
    <n v="3350"/>
    <n v="5.2999999999999999E-2"/>
    <s v="unit"/>
    <x v="13"/>
    <x v="3"/>
  </r>
  <r>
    <s v="B111233402"/>
    <s v="Other Battery"/>
    <s v="Portable"/>
    <s v="Lead"/>
    <n v="0"/>
    <s v="built-in"/>
    <x v="2"/>
    <x v="0"/>
    <x v="10"/>
    <b v="1"/>
    <x v="2"/>
    <m/>
    <n v="3350"/>
    <n v="3400"/>
    <n v="5.2999999999999999E-2"/>
    <s v="unit"/>
    <x v="13"/>
    <x v="3"/>
  </r>
  <r>
    <s v="B111233403"/>
    <s v="Other Battery"/>
    <s v="Portable"/>
    <s v="Lead"/>
    <n v="0"/>
    <s v="built-in"/>
    <x v="2"/>
    <x v="0"/>
    <x v="10"/>
    <b v="1"/>
    <x v="2"/>
    <m/>
    <n v="3400"/>
    <n v="3450"/>
    <n v="5.2999999999999999E-2"/>
    <s v="unit"/>
    <x v="13"/>
    <x v="3"/>
  </r>
  <r>
    <s v="B111233404"/>
    <s v="Other Battery"/>
    <s v="Portable"/>
    <s v="Lead"/>
    <n v="0"/>
    <s v="built-in"/>
    <x v="2"/>
    <x v="0"/>
    <x v="10"/>
    <b v="1"/>
    <x v="2"/>
    <m/>
    <n v="3450"/>
    <n v="3500"/>
    <n v="5.2999999999999999E-2"/>
    <s v="unit"/>
    <x v="13"/>
    <x v="3"/>
  </r>
  <r>
    <s v="B111233405"/>
    <s v="Other Battery"/>
    <s v="Portable"/>
    <s v="Lead"/>
    <n v="0"/>
    <s v="built-in"/>
    <x v="2"/>
    <x v="0"/>
    <x v="10"/>
    <b v="1"/>
    <x v="2"/>
    <m/>
    <n v="3500"/>
    <n v="3550"/>
    <n v="5.2999999999999999E-2"/>
    <s v="unit"/>
    <x v="13"/>
    <x v="3"/>
  </r>
  <r>
    <s v="B111233406"/>
    <s v="Other Battery"/>
    <s v="Portable"/>
    <s v="Lead"/>
    <n v="0"/>
    <s v="built-in"/>
    <x v="2"/>
    <x v="0"/>
    <x v="10"/>
    <b v="1"/>
    <x v="2"/>
    <m/>
    <n v="3550"/>
    <n v="3600"/>
    <n v="5.2999999999999999E-2"/>
    <s v="unit"/>
    <x v="13"/>
    <x v="3"/>
  </r>
  <r>
    <s v="B111233407"/>
    <s v="Other Battery"/>
    <s v="Portable"/>
    <s v="Lead"/>
    <n v="0"/>
    <s v="built-in"/>
    <x v="2"/>
    <x v="0"/>
    <x v="10"/>
    <b v="1"/>
    <x v="2"/>
    <m/>
    <n v="3600"/>
    <n v="3650"/>
    <n v="5.2999999999999999E-2"/>
    <s v="unit"/>
    <x v="13"/>
    <x v="3"/>
  </r>
  <r>
    <s v="B111233408"/>
    <s v="Other Battery"/>
    <s v="Portable"/>
    <s v="Lead"/>
    <n v="0"/>
    <s v="built-in"/>
    <x v="2"/>
    <x v="0"/>
    <x v="10"/>
    <b v="1"/>
    <x v="2"/>
    <m/>
    <n v="3650"/>
    <n v="3700"/>
    <n v="5.2999999999999999E-2"/>
    <s v="unit"/>
    <x v="13"/>
    <x v="3"/>
  </r>
  <r>
    <s v="B111233409"/>
    <s v="Other Battery"/>
    <s v="Portable"/>
    <s v="Lead"/>
    <n v="0"/>
    <s v="built-in"/>
    <x v="2"/>
    <x v="0"/>
    <x v="10"/>
    <b v="1"/>
    <x v="2"/>
    <m/>
    <n v="3700"/>
    <n v="3750"/>
    <n v="5.2999999999999999E-2"/>
    <s v="unit"/>
    <x v="13"/>
    <x v="3"/>
  </r>
  <r>
    <s v="B111233410"/>
    <s v="Other Battery"/>
    <s v="Portable"/>
    <s v="Lead"/>
    <n v="0"/>
    <s v="built-in"/>
    <x v="2"/>
    <x v="0"/>
    <x v="10"/>
    <b v="1"/>
    <x v="2"/>
    <m/>
    <n v="3750"/>
    <n v="3800"/>
    <n v="5.2999999999999999E-2"/>
    <s v="unit"/>
    <x v="13"/>
    <x v="3"/>
  </r>
  <r>
    <s v="B111233411"/>
    <s v="Other Battery"/>
    <s v="Portable"/>
    <s v="Lead"/>
    <n v="0"/>
    <s v="built-in"/>
    <x v="2"/>
    <x v="0"/>
    <x v="10"/>
    <b v="1"/>
    <x v="2"/>
    <m/>
    <n v="3800"/>
    <n v="3850"/>
    <n v="5.2999999999999999E-2"/>
    <s v="unit"/>
    <x v="13"/>
    <x v="3"/>
  </r>
  <r>
    <s v="B111233412"/>
    <s v="Other Battery"/>
    <s v="Portable"/>
    <s v="Lead"/>
    <n v="0"/>
    <s v="built-in"/>
    <x v="2"/>
    <x v="0"/>
    <x v="10"/>
    <b v="1"/>
    <x v="2"/>
    <m/>
    <n v="3850"/>
    <n v="3900"/>
    <n v="5.2999999999999999E-2"/>
    <s v="unit"/>
    <x v="13"/>
    <x v="3"/>
  </r>
  <r>
    <s v="B111233413"/>
    <s v="Other Battery"/>
    <s v="Portable"/>
    <s v="Lead"/>
    <n v="0"/>
    <s v="built-in"/>
    <x v="2"/>
    <x v="0"/>
    <x v="10"/>
    <b v="1"/>
    <x v="2"/>
    <m/>
    <n v="3900"/>
    <n v="3950"/>
    <n v="5.2999999999999999E-2"/>
    <s v="unit"/>
    <x v="13"/>
    <x v="3"/>
  </r>
  <r>
    <s v="B111233414"/>
    <s v="Other Battery"/>
    <s v="Portable"/>
    <s v="Lead"/>
    <n v="0"/>
    <s v="built-in"/>
    <x v="2"/>
    <x v="0"/>
    <x v="10"/>
    <b v="1"/>
    <x v="2"/>
    <m/>
    <n v="3950"/>
    <n v="4000"/>
    <n v="5.2999999999999999E-2"/>
    <s v="unit"/>
    <x v="13"/>
    <x v="3"/>
  </r>
  <r>
    <s v="B111233415"/>
    <s v="Other Battery"/>
    <s v="Portable"/>
    <s v="Lead"/>
    <n v="0"/>
    <s v="built-in"/>
    <x v="2"/>
    <x v="0"/>
    <x v="10"/>
    <b v="1"/>
    <x v="2"/>
    <m/>
    <n v="4000"/>
    <n v="4050"/>
    <n v="5.2999999999999999E-2"/>
    <s v="unit"/>
    <x v="13"/>
    <x v="3"/>
  </r>
  <r>
    <s v="B111233416"/>
    <s v="Other Battery"/>
    <s v="Portable"/>
    <s v="Lead"/>
    <n v="0"/>
    <s v="built-in"/>
    <x v="2"/>
    <x v="0"/>
    <x v="10"/>
    <b v="1"/>
    <x v="2"/>
    <m/>
    <n v="4050"/>
    <n v="4100"/>
    <n v="5.2999999999999999E-2"/>
    <s v="unit"/>
    <x v="13"/>
    <x v="3"/>
  </r>
  <r>
    <s v="B111233417"/>
    <s v="Other Battery"/>
    <s v="Portable"/>
    <s v="Lead"/>
    <n v="0"/>
    <s v="built-in"/>
    <x v="2"/>
    <x v="0"/>
    <x v="10"/>
    <b v="1"/>
    <x v="2"/>
    <m/>
    <n v="4100"/>
    <n v="4150"/>
    <n v="5.2999999999999999E-2"/>
    <s v="unit"/>
    <x v="13"/>
    <x v="3"/>
  </r>
  <r>
    <s v="B111233418"/>
    <s v="Other Battery"/>
    <s v="Portable"/>
    <s v="Lead"/>
    <n v="0"/>
    <s v="built-in"/>
    <x v="2"/>
    <x v="0"/>
    <x v="10"/>
    <b v="1"/>
    <x v="2"/>
    <m/>
    <n v="4150"/>
    <n v="4200"/>
    <n v="5.2999999999999999E-2"/>
    <s v="unit"/>
    <x v="13"/>
    <x v="3"/>
  </r>
  <r>
    <s v="B111233419"/>
    <s v="Other Battery"/>
    <s v="Portable"/>
    <s v="Lead"/>
    <n v="0"/>
    <s v="built-in"/>
    <x v="2"/>
    <x v="0"/>
    <x v="10"/>
    <b v="1"/>
    <x v="2"/>
    <m/>
    <n v="4200"/>
    <n v="4250"/>
    <n v="5.2999999999999999E-2"/>
    <s v="unit"/>
    <x v="13"/>
    <x v="3"/>
  </r>
  <r>
    <s v="B111233420"/>
    <s v="Other Battery"/>
    <s v="Portable"/>
    <s v="Lead"/>
    <n v="0"/>
    <s v="built-in"/>
    <x v="2"/>
    <x v="0"/>
    <x v="10"/>
    <b v="1"/>
    <x v="2"/>
    <m/>
    <n v="4250"/>
    <n v="4300"/>
    <n v="5.2999999999999999E-2"/>
    <s v="unit"/>
    <x v="13"/>
    <x v="3"/>
  </r>
  <r>
    <s v="B111233421"/>
    <s v="Other Battery"/>
    <s v="Portable"/>
    <s v="Lead"/>
    <n v="0"/>
    <s v="built-in"/>
    <x v="2"/>
    <x v="0"/>
    <x v="10"/>
    <b v="1"/>
    <x v="2"/>
    <m/>
    <n v="4300"/>
    <n v="4350"/>
    <n v="5.2999999999999999E-2"/>
    <s v="unit"/>
    <x v="13"/>
    <x v="3"/>
  </r>
  <r>
    <s v="B111233422"/>
    <s v="Other Battery"/>
    <s v="Portable"/>
    <s v="Lead"/>
    <n v="0"/>
    <s v="built-in"/>
    <x v="2"/>
    <x v="0"/>
    <x v="10"/>
    <b v="1"/>
    <x v="2"/>
    <m/>
    <n v="4350"/>
    <n v="4400"/>
    <n v="5.2999999999999999E-2"/>
    <s v="unit"/>
    <x v="13"/>
    <x v="3"/>
  </r>
  <r>
    <s v="B111233423"/>
    <s v="Other Battery"/>
    <s v="Portable"/>
    <s v="Lead"/>
    <n v="0"/>
    <s v="built-in"/>
    <x v="2"/>
    <x v="0"/>
    <x v="10"/>
    <b v="1"/>
    <x v="2"/>
    <m/>
    <n v="4400"/>
    <n v="4450"/>
    <n v="5.2999999999999999E-2"/>
    <s v="unit"/>
    <x v="13"/>
    <x v="3"/>
  </r>
  <r>
    <s v="B111233424"/>
    <s v="Other Battery"/>
    <s v="Portable"/>
    <s v="Lead"/>
    <n v="0"/>
    <s v="built-in"/>
    <x v="2"/>
    <x v="0"/>
    <x v="10"/>
    <b v="1"/>
    <x v="2"/>
    <m/>
    <n v="4450"/>
    <n v="4500"/>
    <n v="5.2999999999999999E-2"/>
    <s v="unit"/>
    <x v="13"/>
    <x v="3"/>
  </r>
  <r>
    <s v="B111233425"/>
    <s v="Other Battery"/>
    <s v="Portable"/>
    <s v="Lead"/>
    <n v="0"/>
    <s v="built-in"/>
    <x v="2"/>
    <x v="0"/>
    <x v="10"/>
    <b v="1"/>
    <x v="2"/>
    <m/>
    <n v="4500"/>
    <n v="4550"/>
    <n v="5.2999999999999999E-2"/>
    <s v="unit"/>
    <x v="13"/>
    <x v="3"/>
  </r>
  <r>
    <s v="B111233426"/>
    <s v="Other Battery"/>
    <s v="Portable"/>
    <s v="Lead"/>
    <n v="0"/>
    <s v="built-in"/>
    <x v="2"/>
    <x v="0"/>
    <x v="10"/>
    <b v="1"/>
    <x v="2"/>
    <m/>
    <n v="4550"/>
    <n v="4600"/>
    <n v="5.2999999999999999E-2"/>
    <s v="unit"/>
    <x v="13"/>
    <x v="3"/>
  </r>
  <r>
    <s v="B111233427"/>
    <s v="Other Battery"/>
    <s v="Portable"/>
    <s v="Lead"/>
    <n v="0"/>
    <s v="built-in"/>
    <x v="2"/>
    <x v="0"/>
    <x v="10"/>
    <b v="1"/>
    <x v="2"/>
    <m/>
    <n v="4600"/>
    <n v="4650"/>
    <n v="5.2999999999999999E-2"/>
    <s v="unit"/>
    <x v="13"/>
    <x v="3"/>
  </r>
  <r>
    <s v="B111233428"/>
    <s v="Other Battery"/>
    <s v="Portable"/>
    <s v="Lead"/>
    <n v="0"/>
    <s v="built-in"/>
    <x v="2"/>
    <x v="0"/>
    <x v="10"/>
    <b v="1"/>
    <x v="2"/>
    <m/>
    <n v="4650"/>
    <n v="4700"/>
    <n v="5.2999999999999999E-2"/>
    <s v="unit"/>
    <x v="13"/>
    <x v="3"/>
  </r>
  <r>
    <s v="B111233429"/>
    <s v="Other Battery"/>
    <s v="Portable"/>
    <s v="Lead"/>
    <n v="0"/>
    <s v="built-in"/>
    <x v="2"/>
    <x v="0"/>
    <x v="10"/>
    <b v="1"/>
    <x v="2"/>
    <m/>
    <n v="4700"/>
    <n v="4750"/>
    <n v="5.2999999999999999E-2"/>
    <s v="unit"/>
    <x v="13"/>
    <x v="3"/>
  </r>
  <r>
    <s v="B111233430"/>
    <s v="Other Battery"/>
    <s v="Portable"/>
    <s v="Lead"/>
    <n v="0"/>
    <s v="built-in"/>
    <x v="2"/>
    <x v="0"/>
    <x v="10"/>
    <b v="1"/>
    <x v="2"/>
    <m/>
    <n v="4750"/>
    <n v="4800"/>
    <n v="5.2999999999999999E-2"/>
    <s v="unit"/>
    <x v="13"/>
    <x v="3"/>
  </r>
  <r>
    <s v="B111233431"/>
    <s v="Other Battery"/>
    <s v="Portable"/>
    <s v="Lead"/>
    <n v="0"/>
    <s v="built-in"/>
    <x v="2"/>
    <x v="0"/>
    <x v="10"/>
    <b v="1"/>
    <x v="2"/>
    <m/>
    <n v="4800"/>
    <n v="4850"/>
    <n v="5.2999999999999999E-2"/>
    <s v="unit"/>
    <x v="13"/>
    <x v="3"/>
  </r>
  <r>
    <s v="B111233432"/>
    <s v="Other Battery"/>
    <s v="Portable"/>
    <s v="Lead"/>
    <n v="0"/>
    <s v="built-in"/>
    <x v="2"/>
    <x v="0"/>
    <x v="10"/>
    <b v="1"/>
    <x v="2"/>
    <m/>
    <n v="4850"/>
    <n v="4900"/>
    <n v="5.2999999999999999E-2"/>
    <s v="unit"/>
    <x v="13"/>
    <x v="3"/>
  </r>
  <r>
    <s v="B111233433"/>
    <s v="Other Battery"/>
    <s v="Portable"/>
    <s v="Lead"/>
    <n v="0"/>
    <s v="built-in"/>
    <x v="2"/>
    <x v="0"/>
    <x v="10"/>
    <b v="1"/>
    <x v="2"/>
    <m/>
    <n v="4900"/>
    <n v="4950"/>
    <n v="5.2999999999999999E-2"/>
    <s v="unit"/>
    <x v="13"/>
    <x v="3"/>
  </r>
  <r>
    <s v="B111233434"/>
    <s v="Other Battery"/>
    <s v="Portable"/>
    <s v="Lead"/>
    <n v="0"/>
    <s v="built-in"/>
    <x v="2"/>
    <x v="0"/>
    <x v="10"/>
    <b v="1"/>
    <x v="2"/>
    <m/>
    <n v="4950"/>
    <n v="5000"/>
    <n v="5.2999999999999999E-2"/>
    <s v="unit"/>
    <x v="13"/>
    <x v="3"/>
  </r>
  <r>
    <s v="B201025501"/>
    <s v="Other Battery"/>
    <s v="Portable"/>
    <s v="Zinc-Carbon"/>
    <n v="0"/>
    <s v="built-in"/>
    <x v="2"/>
    <x v="0"/>
    <x v="2"/>
    <b v="0"/>
    <x v="2"/>
    <m/>
    <n v="3500"/>
    <n v="4000"/>
    <n v="5.2999999999999999E-2"/>
    <s v="unit"/>
    <x v="13"/>
    <x v="3"/>
  </r>
  <r>
    <s v="B205011401"/>
    <s v=""/>
    <s v=""/>
    <s v=""/>
    <s v=""/>
    <s v="built-in"/>
    <x v="2"/>
    <x v="199"/>
    <x v="5"/>
    <b v="0"/>
    <x v="2"/>
    <s v="9 VOLTS"/>
    <n v="2800"/>
    <n v="4000"/>
    <n v="5.2999999999999999E-2"/>
    <s v="unit"/>
    <x v="13"/>
    <x v="3"/>
  </r>
  <r>
    <s v="B205011402"/>
    <s v=""/>
    <s v=""/>
    <s v=""/>
    <s v=""/>
    <s v="built-in"/>
    <x v="2"/>
    <x v="204"/>
    <x v="5"/>
    <b v="0"/>
    <x v="2"/>
    <s v="12VOLTS"/>
    <n v="4000"/>
    <n v="4400"/>
    <n v="5.2999999999999999E-2"/>
    <s v="unit"/>
    <x v="13"/>
    <x v="3"/>
  </r>
  <r>
    <s v="B205011403"/>
    <s v="Other Battery"/>
    <s v="Portable"/>
    <s v="Zinc-Air"/>
    <n v="0"/>
    <s v="built-in"/>
    <x v="2"/>
    <x v="0"/>
    <x v="5"/>
    <b v="0"/>
    <x v="2"/>
    <s v="BLOC"/>
    <n v="3000"/>
    <n v="4000"/>
    <n v="5.2999999999999999E-2"/>
    <s v="unit"/>
    <x v="13"/>
    <x v="3"/>
  </r>
  <r>
    <s v="B207045511"/>
    <s v="Other Battery"/>
    <s v="Portable"/>
    <s v="Nickel-cadmium"/>
    <n v="0"/>
    <s v="built-in"/>
    <x v="2"/>
    <x v="0"/>
    <x v="7"/>
    <b v="1"/>
    <x v="2"/>
    <m/>
    <n v="3000"/>
    <n v="3100"/>
    <n v="5.2999999999999999E-2"/>
    <s v="unit"/>
    <x v="13"/>
    <x v="3"/>
  </r>
  <r>
    <s v="B207045512"/>
    <s v="Other Battery"/>
    <s v="Portable"/>
    <s v="Nickel-cadmium"/>
    <n v="0"/>
    <s v="built-in"/>
    <x v="2"/>
    <x v="0"/>
    <x v="7"/>
    <b v="1"/>
    <x v="2"/>
    <m/>
    <n v="3100"/>
    <n v="3200"/>
    <n v="5.2999999999999999E-2"/>
    <s v="unit"/>
    <x v="13"/>
    <x v="3"/>
  </r>
  <r>
    <s v="B207045513"/>
    <s v="Other Battery"/>
    <s v="Portable"/>
    <s v="Nickel-cadmium"/>
    <n v="0"/>
    <s v="built-in"/>
    <x v="2"/>
    <x v="0"/>
    <x v="7"/>
    <b v="1"/>
    <x v="2"/>
    <m/>
    <n v="3200"/>
    <n v="3300"/>
    <n v="5.2999999999999999E-2"/>
    <s v="unit"/>
    <x v="13"/>
    <x v="3"/>
  </r>
  <r>
    <s v="B207045514"/>
    <s v="Other Battery"/>
    <s v="Portable"/>
    <s v="Nickel-cadmium"/>
    <n v="0"/>
    <s v="built-in"/>
    <x v="2"/>
    <x v="0"/>
    <x v="7"/>
    <b v="1"/>
    <x v="2"/>
    <m/>
    <n v="3300"/>
    <n v="3400"/>
    <n v="5.2999999999999999E-2"/>
    <s v="unit"/>
    <x v="13"/>
    <x v="3"/>
  </r>
  <r>
    <s v="B207045515"/>
    <s v="Other Battery"/>
    <s v="Portable"/>
    <s v="Nickel-cadmium"/>
    <n v="0"/>
    <s v="built-in"/>
    <x v="2"/>
    <x v="0"/>
    <x v="7"/>
    <b v="1"/>
    <x v="2"/>
    <m/>
    <n v="3400"/>
    <n v="3500"/>
    <n v="5.2999999999999999E-2"/>
    <s v="unit"/>
    <x v="13"/>
    <x v="3"/>
  </r>
  <r>
    <s v="B207045516"/>
    <s v="Other Battery"/>
    <s v="Portable"/>
    <s v="Nickel-cadmium"/>
    <n v="0"/>
    <s v="built-in"/>
    <x v="2"/>
    <x v="0"/>
    <x v="7"/>
    <b v="1"/>
    <x v="2"/>
    <m/>
    <n v="3500"/>
    <n v="3600"/>
    <n v="5.2999999999999999E-2"/>
    <s v="unit"/>
    <x v="13"/>
    <x v="3"/>
  </r>
  <r>
    <s v="B207045517"/>
    <s v="Other Battery"/>
    <s v="Portable"/>
    <s v="Nickel-cadmium"/>
    <n v="0"/>
    <s v="built-in"/>
    <x v="2"/>
    <x v="0"/>
    <x v="7"/>
    <b v="1"/>
    <x v="2"/>
    <m/>
    <n v="3600"/>
    <n v="3700"/>
    <n v="5.2999999999999999E-2"/>
    <s v="unit"/>
    <x v="13"/>
    <x v="3"/>
  </r>
  <r>
    <s v="B207045518"/>
    <s v="Other Battery"/>
    <s v="Portable"/>
    <s v="Nickel-cadmium"/>
    <n v="0"/>
    <s v="built-in"/>
    <x v="2"/>
    <x v="0"/>
    <x v="7"/>
    <b v="1"/>
    <x v="2"/>
    <m/>
    <n v="3700"/>
    <n v="3800"/>
    <n v="5.2999999999999999E-2"/>
    <s v="unit"/>
    <x v="13"/>
    <x v="3"/>
  </r>
  <r>
    <s v="B207045519"/>
    <s v="Other Battery"/>
    <s v="Portable"/>
    <s v="Nickel-cadmium"/>
    <n v="0"/>
    <s v="built-in"/>
    <x v="2"/>
    <x v="0"/>
    <x v="7"/>
    <b v="1"/>
    <x v="2"/>
    <m/>
    <n v="3800"/>
    <n v="3900"/>
    <n v="5.2999999999999999E-2"/>
    <s v="unit"/>
    <x v="13"/>
    <x v="3"/>
  </r>
  <r>
    <s v="B207045520"/>
    <s v="Other Battery"/>
    <s v="Portable"/>
    <s v="Nickel-cadmium"/>
    <n v="0"/>
    <s v="built-in"/>
    <x v="2"/>
    <x v="0"/>
    <x v="7"/>
    <b v="1"/>
    <x v="2"/>
    <m/>
    <n v="3900"/>
    <n v="4000"/>
    <n v="5.2999999999999999E-2"/>
    <s v="unit"/>
    <x v="13"/>
    <x v="3"/>
  </r>
  <r>
    <s v="B207045521"/>
    <s v="Other Battery"/>
    <s v="Portable"/>
    <s v="Nickel-cadmium"/>
    <n v="0"/>
    <s v="built-in"/>
    <x v="2"/>
    <x v="0"/>
    <x v="7"/>
    <b v="1"/>
    <x v="2"/>
    <m/>
    <n v="4000"/>
    <n v="4100"/>
    <n v="5.2999999999999999E-2"/>
    <s v="unit"/>
    <x v="13"/>
    <x v="3"/>
  </r>
  <r>
    <s v="B207045522"/>
    <s v="Other Battery"/>
    <s v="Portable"/>
    <s v="Nickel-cadmium"/>
    <n v="0"/>
    <s v="built-in"/>
    <x v="2"/>
    <x v="0"/>
    <x v="7"/>
    <b v="1"/>
    <x v="2"/>
    <m/>
    <n v="4100"/>
    <n v="4200"/>
    <n v="5.2999999999999999E-2"/>
    <s v="unit"/>
    <x v="13"/>
    <x v="3"/>
  </r>
  <r>
    <s v="B207045523"/>
    <s v="Other Battery"/>
    <s v="Portable"/>
    <s v="Nickel-cadmium"/>
    <n v="0"/>
    <s v="built-in"/>
    <x v="2"/>
    <x v="0"/>
    <x v="7"/>
    <b v="1"/>
    <x v="2"/>
    <m/>
    <n v="4200"/>
    <n v="4300"/>
    <n v="5.2999999999999999E-2"/>
    <s v="unit"/>
    <x v="13"/>
    <x v="3"/>
  </r>
  <r>
    <s v="B207045524"/>
    <s v="Other Battery"/>
    <s v="Portable"/>
    <s v="Nickel-cadmium"/>
    <n v="0"/>
    <s v="built-in"/>
    <x v="2"/>
    <x v="0"/>
    <x v="7"/>
    <b v="1"/>
    <x v="2"/>
    <m/>
    <n v="4300"/>
    <n v="4400"/>
    <n v="5.2999999999999999E-2"/>
    <s v="unit"/>
    <x v="13"/>
    <x v="3"/>
  </r>
  <r>
    <s v="B207045525"/>
    <s v="Other Battery"/>
    <s v="Portable"/>
    <s v="Nickel-cadmium"/>
    <n v="0"/>
    <s v="built-in"/>
    <x v="2"/>
    <x v="0"/>
    <x v="7"/>
    <b v="1"/>
    <x v="2"/>
    <m/>
    <n v="4400"/>
    <n v="4500"/>
    <n v="5.2999999999999999E-2"/>
    <s v="unit"/>
    <x v="13"/>
    <x v="3"/>
  </r>
  <r>
    <s v="B207045526"/>
    <s v="Other Battery"/>
    <s v="Portable"/>
    <s v="Nickel-cadmium"/>
    <n v="0"/>
    <s v="built-in"/>
    <x v="2"/>
    <x v="0"/>
    <x v="7"/>
    <b v="1"/>
    <x v="2"/>
    <m/>
    <n v="4500"/>
    <n v="4600"/>
    <n v="5.2999999999999999E-2"/>
    <s v="unit"/>
    <x v="13"/>
    <x v="3"/>
  </r>
  <r>
    <s v="B207045527"/>
    <s v="Other Battery"/>
    <s v="Portable"/>
    <s v="Nickel-cadmium"/>
    <n v="0"/>
    <s v="built-in"/>
    <x v="2"/>
    <x v="0"/>
    <x v="7"/>
    <b v="1"/>
    <x v="2"/>
    <m/>
    <n v="4600"/>
    <n v="4700"/>
    <n v="5.2999999999999999E-2"/>
    <s v="unit"/>
    <x v="13"/>
    <x v="3"/>
  </r>
  <r>
    <s v="B207045528"/>
    <s v="Other Battery"/>
    <s v="Portable"/>
    <s v="Nickel-cadmium"/>
    <n v="0"/>
    <s v="built-in"/>
    <x v="2"/>
    <x v="0"/>
    <x v="7"/>
    <b v="1"/>
    <x v="2"/>
    <m/>
    <n v="4700"/>
    <n v="4800"/>
    <n v="5.2999999999999999E-2"/>
    <s v="unit"/>
    <x v="13"/>
    <x v="3"/>
  </r>
  <r>
    <s v="B207045529"/>
    <s v="Other Battery"/>
    <s v="Portable"/>
    <s v="Nickel-cadmium"/>
    <n v="0"/>
    <s v="built-in"/>
    <x v="2"/>
    <x v="0"/>
    <x v="7"/>
    <b v="1"/>
    <x v="2"/>
    <m/>
    <n v="4800"/>
    <n v="4900"/>
    <n v="5.2999999999999999E-2"/>
    <s v="unit"/>
    <x v="13"/>
    <x v="3"/>
  </r>
  <r>
    <s v="B207045530"/>
    <s v="Other Battery"/>
    <s v="Portable"/>
    <s v="Nickel-cadmium"/>
    <n v="0"/>
    <s v="built-in"/>
    <x v="2"/>
    <x v="0"/>
    <x v="7"/>
    <b v="1"/>
    <x v="2"/>
    <m/>
    <n v="4900"/>
    <n v="5000"/>
    <n v="5.2999999999999999E-2"/>
    <s v="unit"/>
    <x v="13"/>
    <x v="3"/>
  </r>
  <r>
    <s v="B208042520"/>
    <n v="0"/>
    <s v="Light means of transport"/>
    <s v="Nickel-Metal Hydride"/>
    <s v="Product cat LMT"/>
    <s v="built-in"/>
    <x v="7"/>
    <x v="0"/>
    <x v="8"/>
    <b v="0"/>
    <x v="4"/>
    <m/>
    <n v="20000"/>
    <n v="25000"/>
    <n v="0.53"/>
    <s v="unit"/>
    <x v="13"/>
    <x v="3"/>
  </r>
  <r>
    <s v="B208043020"/>
    <n v="0"/>
    <s v="Light means of transport"/>
    <s v="Nickel-Metal Hydride"/>
    <s v="Product cat LMT"/>
    <s v="built-in"/>
    <x v="7"/>
    <x v="0"/>
    <x v="8"/>
    <b v="0"/>
    <x v="4"/>
    <m/>
    <n v="10000"/>
    <n v="20000"/>
    <n v="0.53"/>
    <s v="unit"/>
    <x v="13"/>
    <x v="3"/>
  </r>
  <r>
    <s v="B208043520"/>
    <n v="0"/>
    <s v="Light means of transport"/>
    <s v="Nickel-Metal Hydride"/>
    <s v="Product cat LMT"/>
    <s v="built-in"/>
    <x v="7"/>
    <x v="0"/>
    <x v="8"/>
    <b v="0"/>
    <x v="4"/>
    <m/>
    <n v="2000"/>
    <n v="10000"/>
    <n v="0.53"/>
    <s v="unit"/>
    <x v="13"/>
    <x v="3"/>
  </r>
  <r>
    <s v="B208044020"/>
    <n v="0"/>
    <s v="Light means of transport"/>
    <s v="Nickel-Metal Hydride"/>
    <s v="Product cat LMT"/>
    <s v="built-in"/>
    <x v="7"/>
    <x v="0"/>
    <x v="8"/>
    <b v="0"/>
    <x v="4"/>
    <m/>
    <n v="1000"/>
    <n v="2000"/>
    <n v="0.53"/>
    <s v="unit"/>
    <x v="13"/>
    <x v="3"/>
  </r>
  <r>
    <s v="B208044520"/>
    <n v="0"/>
    <s v="Light means of transport"/>
    <s v="Nickel-Metal Hydride"/>
    <s v="Product cat LMT"/>
    <s v="built-in"/>
    <x v="7"/>
    <x v="0"/>
    <x v="8"/>
    <b v="0"/>
    <x v="4"/>
    <m/>
    <n v="500"/>
    <n v="1000"/>
    <n v="0.53"/>
    <s v="unit"/>
    <x v="13"/>
    <x v="3"/>
  </r>
  <r>
    <s v="B208045020"/>
    <n v="0"/>
    <s v="Light means of transport"/>
    <s v="Nickel-Metal Hydride"/>
    <s v="Product cat LMT"/>
    <s v="built-in"/>
    <x v="7"/>
    <x v="0"/>
    <x v="8"/>
    <b v="0"/>
    <x v="4"/>
    <m/>
    <n v="150"/>
    <n v="500"/>
    <n v="0.53"/>
    <s v="unit"/>
    <x v="13"/>
    <x v="3"/>
  </r>
  <r>
    <s v="B208045511"/>
    <s v="Other Battery"/>
    <s v="Portable"/>
    <s v="Nickel-Metal Hydride"/>
    <n v="0"/>
    <s v="built-in"/>
    <x v="2"/>
    <x v="0"/>
    <x v="8"/>
    <b v="1"/>
    <x v="2"/>
    <m/>
    <n v="3000"/>
    <n v="3100"/>
    <n v="5.2999999999999999E-2"/>
    <s v="unit"/>
    <x v="13"/>
    <x v="3"/>
  </r>
  <r>
    <s v="B208045512"/>
    <s v="Other Battery"/>
    <s v="Portable"/>
    <s v="Nickel-Metal Hydride"/>
    <n v="0"/>
    <s v="built-in"/>
    <x v="2"/>
    <x v="0"/>
    <x v="8"/>
    <b v="1"/>
    <x v="2"/>
    <m/>
    <n v="3100"/>
    <n v="3200"/>
    <n v="5.2999999999999999E-2"/>
    <s v="unit"/>
    <x v="13"/>
    <x v="3"/>
  </r>
  <r>
    <s v="B208045513"/>
    <s v="Other Battery"/>
    <s v="Portable"/>
    <s v="Nickel-Metal Hydride"/>
    <n v="0"/>
    <s v="built-in"/>
    <x v="2"/>
    <x v="0"/>
    <x v="8"/>
    <b v="1"/>
    <x v="2"/>
    <m/>
    <n v="3200"/>
    <n v="3300"/>
    <n v="5.2999999999999999E-2"/>
    <s v="unit"/>
    <x v="13"/>
    <x v="3"/>
  </r>
  <r>
    <s v="B208045514"/>
    <s v="Other Battery"/>
    <s v="Portable"/>
    <s v="Nickel-Metal Hydride"/>
    <n v="0"/>
    <s v="built-in"/>
    <x v="2"/>
    <x v="0"/>
    <x v="8"/>
    <b v="1"/>
    <x v="2"/>
    <m/>
    <n v="3300"/>
    <n v="3400"/>
    <n v="5.2999999999999999E-2"/>
    <s v="unit"/>
    <x v="13"/>
    <x v="3"/>
  </r>
  <r>
    <s v="B208045515"/>
    <s v="Other Battery"/>
    <s v="Portable"/>
    <s v="Nickel-Metal Hydride"/>
    <n v="0"/>
    <s v="built-in"/>
    <x v="2"/>
    <x v="0"/>
    <x v="8"/>
    <b v="1"/>
    <x v="2"/>
    <m/>
    <n v="3400"/>
    <n v="3500"/>
    <n v="5.2999999999999999E-2"/>
    <s v="unit"/>
    <x v="13"/>
    <x v="3"/>
  </r>
  <r>
    <s v="B208045516"/>
    <s v="Other Battery"/>
    <s v="Portable"/>
    <s v="Nickel-Metal Hydride"/>
    <n v="0"/>
    <s v="built-in"/>
    <x v="2"/>
    <x v="0"/>
    <x v="8"/>
    <b v="1"/>
    <x v="2"/>
    <m/>
    <n v="3500"/>
    <n v="3600"/>
    <n v="5.2999999999999999E-2"/>
    <s v="unit"/>
    <x v="13"/>
    <x v="3"/>
  </r>
  <r>
    <s v="B208045517"/>
    <s v="Other Battery"/>
    <s v="Portable"/>
    <s v="Nickel-Metal Hydride"/>
    <n v="0"/>
    <s v="built-in"/>
    <x v="2"/>
    <x v="0"/>
    <x v="8"/>
    <b v="1"/>
    <x v="2"/>
    <m/>
    <n v="3600"/>
    <n v="3700"/>
    <n v="5.2999999999999999E-2"/>
    <s v="unit"/>
    <x v="13"/>
    <x v="3"/>
  </r>
  <r>
    <s v="B208045518"/>
    <s v="Other Battery"/>
    <s v="Portable"/>
    <s v="Nickel-Metal Hydride"/>
    <n v="0"/>
    <s v="built-in"/>
    <x v="2"/>
    <x v="0"/>
    <x v="8"/>
    <b v="1"/>
    <x v="2"/>
    <m/>
    <n v="3700"/>
    <n v="3800"/>
    <n v="5.2999999999999999E-2"/>
    <s v="unit"/>
    <x v="13"/>
    <x v="3"/>
  </r>
  <r>
    <s v="B208045519"/>
    <s v="Other Battery"/>
    <s v="Portable"/>
    <s v="Nickel-Metal Hydride"/>
    <n v="0"/>
    <s v="built-in"/>
    <x v="2"/>
    <x v="0"/>
    <x v="8"/>
    <b v="1"/>
    <x v="2"/>
    <m/>
    <n v="3800"/>
    <n v="3900"/>
    <n v="5.2999999999999999E-2"/>
    <s v="unit"/>
    <x v="13"/>
    <x v="3"/>
  </r>
  <r>
    <s v="B208045520"/>
    <n v="0"/>
    <s v="Light means of transport"/>
    <s v="Nickel-Metal Hydride"/>
    <s v="Product cat LMT"/>
    <s v="built-in"/>
    <x v="7"/>
    <x v="0"/>
    <x v="8"/>
    <b v="0"/>
    <x v="4"/>
    <m/>
    <n v="0"/>
    <n v="150"/>
    <n v="0.53"/>
    <s v="unit"/>
    <x v="13"/>
    <x v="3"/>
  </r>
  <r>
    <s v="B208045521"/>
    <s v="Other Battery"/>
    <s v="Portable"/>
    <s v="Nickel-Metal Hydride"/>
    <n v="0"/>
    <s v="built-in"/>
    <x v="2"/>
    <x v="0"/>
    <x v="8"/>
    <b v="1"/>
    <x v="2"/>
    <m/>
    <n v="4000"/>
    <n v="4100"/>
    <n v="5.2999999999999999E-2"/>
    <s v="unit"/>
    <x v="13"/>
    <x v="3"/>
  </r>
  <r>
    <s v="B208045522"/>
    <s v="Other Battery"/>
    <s v="Portable"/>
    <s v="Nickel-Metal Hydride"/>
    <n v="0"/>
    <s v="built-in"/>
    <x v="2"/>
    <x v="0"/>
    <x v="8"/>
    <b v="1"/>
    <x v="2"/>
    <m/>
    <n v="4100"/>
    <n v="4200"/>
    <n v="5.2999999999999999E-2"/>
    <s v="unit"/>
    <x v="13"/>
    <x v="3"/>
  </r>
  <r>
    <s v="B208045523"/>
    <s v="Other Battery"/>
    <s v="Portable"/>
    <s v="Nickel-Metal Hydride"/>
    <n v="0"/>
    <s v="built-in"/>
    <x v="2"/>
    <x v="0"/>
    <x v="8"/>
    <b v="1"/>
    <x v="2"/>
    <m/>
    <n v="4200"/>
    <n v="4300"/>
    <n v="5.2999999999999999E-2"/>
    <s v="unit"/>
    <x v="13"/>
    <x v="3"/>
  </r>
  <r>
    <s v="B208045524"/>
    <s v="Other Battery"/>
    <s v="Portable"/>
    <s v="Nickel-Metal Hydride"/>
    <n v="0"/>
    <s v="built-in"/>
    <x v="2"/>
    <x v="0"/>
    <x v="8"/>
    <b v="1"/>
    <x v="2"/>
    <m/>
    <n v="4300"/>
    <n v="4400"/>
    <n v="5.2999999999999999E-2"/>
    <s v="unit"/>
    <x v="13"/>
    <x v="3"/>
  </r>
  <r>
    <s v="B208045525"/>
    <s v="Other Battery"/>
    <s v="Portable"/>
    <s v="Nickel-Metal Hydride"/>
    <n v="0"/>
    <s v="built-in"/>
    <x v="2"/>
    <x v="0"/>
    <x v="8"/>
    <b v="1"/>
    <x v="2"/>
    <m/>
    <n v="4400"/>
    <n v="4500"/>
    <n v="5.2999999999999999E-2"/>
    <s v="unit"/>
    <x v="13"/>
    <x v="3"/>
  </r>
  <r>
    <s v="B208045526"/>
    <s v="Other Battery"/>
    <s v="Portable"/>
    <s v="Nickel-Metal Hydride"/>
    <n v="0"/>
    <s v="built-in"/>
    <x v="2"/>
    <x v="0"/>
    <x v="8"/>
    <b v="1"/>
    <x v="2"/>
    <m/>
    <n v="4500"/>
    <n v="4600"/>
    <n v="5.2999999999999999E-2"/>
    <s v="unit"/>
    <x v="13"/>
    <x v="3"/>
  </r>
  <r>
    <s v="B208045527"/>
    <s v="Other Battery"/>
    <s v="Portable"/>
    <s v="Nickel-Metal Hydride"/>
    <n v="0"/>
    <s v="built-in"/>
    <x v="2"/>
    <x v="0"/>
    <x v="8"/>
    <b v="1"/>
    <x v="2"/>
    <m/>
    <n v="4600"/>
    <n v="4700"/>
    <n v="5.2999999999999999E-2"/>
    <s v="unit"/>
    <x v="13"/>
    <x v="3"/>
  </r>
  <r>
    <s v="B208045528"/>
    <s v="Other Battery"/>
    <s v="Portable"/>
    <s v="Nickel-Metal Hydride"/>
    <n v="0"/>
    <s v="built-in"/>
    <x v="2"/>
    <x v="0"/>
    <x v="8"/>
    <b v="1"/>
    <x v="2"/>
    <m/>
    <n v="4700"/>
    <n v="4800"/>
    <n v="5.2999999999999999E-2"/>
    <s v="unit"/>
    <x v="13"/>
    <x v="3"/>
  </r>
  <r>
    <s v="B208045529"/>
    <s v="Other Battery"/>
    <s v="Portable"/>
    <s v="Nickel-Metal Hydride"/>
    <n v="0"/>
    <s v="built-in"/>
    <x v="2"/>
    <x v="0"/>
    <x v="8"/>
    <b v="1"/>
    <x v="2"/>
    <m/>
    <n v="4800"/>
    <n v="4900"/>
    <n v="5.2999999999999999E-2"/>
    <s v="unit"/>
    <x v="13"/>
    <x v="3"/>
  </r>
  <r>
    <s v="B208045530"/>
    <s v="Other Battery"/>
    <s v="Portable"/>
    <s v="Nickel-Metal Hydride"/>
    <n v="0"/>
    <s v="built-in"/>
    <x v="2"/>
    <x v="0"/>
    <x v="8"/>
    <b v="1"/>
    <x v="2"/>
    <m/>
    <n v="4900"/>
    <n v="5000"/>
    <n v="5.2999999999999999E-2"/>
    <s v="unit"/>
    <x v="13"/>
    <x v="3"/>
  </r>
  <r>
    <s v="B208045620"/>
    <s v="Other Battery"/>
    <s v="Portable"/>
    <s v="Nickel-Metal Hydride"/>
    <n v="0"/>
    <s v="built-in"/>
    <x v="2"/>
    <x v="0"/>
    <x v="8"/>
    <b v="1"/>
    <x v="2"/>
    <m/>
    <n v="3900"/>
    <n v="4000"/>
    <n v="5.2999999999999999E-2"/>
    <s v="unit"/>
    <x v="13"/>
    <x v="3"/>
  </r>
  <r>
    <s v="B209035881"/>
    <s v="Other Battery"/>
    <s v="Portable"/>
    <s v="Lithium Rechargeable"/>
    <n v="0"/>
    <s v="built-in"/>
    <x v="2"/>
    <x v="0"/>
    <x v="9"/>
    <b v="1"/>
    <x v="2"/>
    <m/>
    <n v="3000"/>
    <n v="3100"/>
    <n v="7"/>
    <s v="unit"/>
    <x v="13"/>
    <x v="3"/>
  </r>
  <r>
    <s v="B209035882"/>
    <s v="Other Battery"/>
    <s v="Portable"/>
    <s v="Lithium Rechargeable"/>
    <n v="0"/>
    <s v="built-in"/>
    <x v="2"/>
    <x v="0"/>
    <x v="9"/>
    <b v="1"/>
    <x v="2"/>
    <m/>
    <n v="3100"/>
    <n v="3200"/>
    <n v="7"/>
    <s v="unit"/>
    <x v="13"/>
    <x v="3"/>
  </r>
  <r>
    <s v="B210060030"/>
    <n v="0"/>
    <s v="Light means of transport"/>
    <s v="Lithium Rechargeable"/>
    <s v="Product cat LMT"/>
    <s v="built-in"/>
    <x v="7"/>
    <x v="0"/>
    <x v="0"/>
    <b v="0"/>
    <x v="4"/>
    <m/>
    <n v="0"/>
    <n v="150"/>
    <n v="5.7000000000000002E-2"/>
    <s v="unit"/>
    <x v="13"/>
    <x v="3"/>
  </r>
  <r>
    <s v="A213060030"/>
    <s v=""/>
    <s v=""/>
    <s v=""/>
    <s v=""/>
    <s v="apart"/>
    <x v="3"/>
    <x v="333"/>
    <x v="1"/>
    <b v="1"/>
    <x v="0"/>
    <m/>
    <n v="5000.01"/>
    <n v="999999999"/>
    <n v="1.27"/>
    <s v="weight (kg)"/>
    <x v="13"/>
    <x v="3"/>
  </r>
  <r>
    <s v="A111060030"/>
    <s v=""/>
    <s v=""/>
    <s v=""/>
    <s v=""/>
    <s v="apart"/>
    <x v="3"/>
    <x v="333"/>
    <x v="10"/>
    <b v="1"/>
    <x v="0"/>
    <m/>
    <n v="5000.01"/>
    <n v="999999999"/>
    <n v="5.2999999999999999E-2"/>
    <s v="unit"/>
    <x v="13"/>
    <x v="3"/>
  </r>
  <r>
    <s v="A210060090"/>
    <s v=""/>
    <s v=""/>
    <s v=""/>
    <s v=""/>
    <s v="apart"/>
    <x v="3"/>
    <x v="333"/>
    <x v="0"/>
    <b v="1"/>
    <x v="0"/>
    <m/>
    <n v="5000.01"/>
    <n v="999999999"/>
    <n v="2.89"/>
    <s v="weight (kg)"/>
    <x v="13"/>
    <x v="3"/>
  </r>
  <r>
    <s v="B209035883"/>
    <s v="Other Battery"/>
    <s v="Portable"/>
    <s v="Lithium Rechargeable"/>
    <n v="0"/>
    <s v="built-in"/>
    <x v="2"/>
    <x v="0"/>
    <x v="9"/>
    <b v="1"/>
    <x v="2"/>
    <m/>
    <n v="3200"/>
    <n v="3300"/>
    <n v="7"/>
    <s v="unit"/>
    <x v="13"/>
    <x v="3"/>
  </r>
  <r>
    <s v="B209035884"/>
    <s v="Other Battery"/>
    <s v="Portable"/>
    <s v="Lithium Rechargeable"/>
    <n v="0"/>
    <s v="built-in"/>
    <x v="2"/>
    <x v="0"/>
    <x v="9"/>
    <b v="1"/>
    <x v="2"/>
    <m/>
    <n v="3300"/>
    <n v="3400"/>
    <n v="7"/>
    <s v="unit"/>
    <x v="13"/>
    <x v="3"/>
  </r>
  <r>
    <s v="B209035885"/>
    <s v="Other Battery"/>
    <s v="Portable"/>
    <s v="Lithium Rechargeable"/>
    <n v="0"/>
    <s v="built-in"/>
    <x v="2"/>
    <x v="0"/>
    <x v="9"/>
    <b v="1"/>
    <x v="2"/>
    <m/>
    <n v="3400"/>
    <n v="3500"/>
    <n v="7"/>
    <s v="unit"/>
    <x v="13"/>
    <x v="3"/>
  </r>
  <r>
    <s v="B209035886"/>
    <s v="Other Battery"/>
    <s v="Portable"/>
    <s v="Lithium Rechargeable"/>
    <n v="0"/>
    <s v="built-in"/>
    <x v="2"/>
    <x v="0"/>
    <x v="9"/>
    <b v="1"/>
    <x v="2"/>
    <m/>
    <n v="3500"/>
    <n v="3600"/>
    <n v="7"/>
    <s v="unit"/>
    <x v="13"/>
    <x v="3"/>
  </r>
  <r>
    <s v="B209035887"/>
    <s v="Other Battery"/>
    <s v="Portable"/>
    <s v="Lithium Rechargeable"/>
    <n v="0"/>
    <s v="built-in"/>
    <x v="2"/>
    <x v="0"/>
    <x v="9"/>
    <b v="1"/>
    <x v="2"/>
    <m/>
    <n v="3600"/>
    <n v="3700"/>
    <n v="7"/>
    <s v="unit"/>
    <x v="13"/>
    <x v="3"/>
  </r>
  <r>
    <s v="B210036540"/>
    <n v="0"/>
    <s v="Light means of transport"/>
    <s v="Lithium Rechargeable"/>
    <s v="Product cat LMT"/>
    <s v="built-in"/>
    <x v="7"/>
    <x v="0"/>
    <x v="0"/>
    <b v="0"/>
    <x v="4"/>
    <m/>
    <n v="2000"/>
    <n v="10000"/>
    <n v="7"/>
    <s v="unit"/>
    <x v="13"/>
    <x v="3"/>
  </r>
  <r>
    <s v="B210036541"/>
    <s v="Other Battery"/>
    <s v="Portable"/>
    <s v="Lithium Rechargeable"/>
    <n v="0"/>
    <s v="built-in"/>
    <x v="2"/>
    <x v="0"/>
    <x v="0"/>
    <b v="1"/>
    <x v="2"/>
    <m/>
    <n v="3000"/>
    <n v="3100"/>
    <n v="7"/>
    <s v="unit"/>
    <x v="13"/>
    <x v="3"/>
  </r>
  <r>
    <s v="B210036542"/>
    <s v="Other Battery"/>
    <s v="Portable"/>
    <s v="Lithium Rechargeable"/>
    <n v="0"/>
    <s v="built-in"/>
    <x v="2"/>
    <x v="0"/>
    <x v="0"/>
    <b v="1"/>
    <x v="2"/>
    <m/>
    <n v="3100"/>
    <n v="3200"/>
    <n v="7"/>
    <s v="unit"/>
    <x v="13"/>
    <x v="3"/>
  </r>
  <r>
    <s v="B210036543"/>
    <s v="Other Battery"/>
    <s v="Portable"/>
    <s v="Lithium Rechargeable"/>
    <n v="0"/>
    <s v="built-in"/>
    <x v="2"/>
    <x v="0"/>
    <x v="0"/>
    <b v="1"/>
    <x v="2"/>
    <m/>
    <n v="3200"/>
    <n v="3300"/>
    <n v="7"/>
    <s v="unit"/>
    <x v="13"/>
    <x v="3"/>
  </r>
  <r>
    <s v="B210036544"/>
    <s v="Other Battery"/>
    <s v="Portable"/>
    <s v="Lithium Rechargeable"/>
    <n v="0"/>
    <s v="built-in"/>
    <x v="2"/>
    <x v="0"/>
    <x v="0"/>
    <b v="1"/>
    <x v="2"/>
    <m/>
    <n v="3300"/>
    <n v="3400"/>
    <n v="7"/>
    <s v="unit"/>
    <x v="13"/>
    <x v="3"/>
  </r>
  <r>
    <s v="B210036545"/>
    <s v="Other Battery"/>
    <s v="Portable"/>
    <s v="Lithium Rechargeable"/>
    <n v="0"/>
    <s v="built-in"/>
    <x v="2"/>
    <x v="0"/>
    <x v="0"/>
    <b v="1"/>
    <x v="2"/>
    <m/>
    <n v="3400"/>
    <n v="3500"/>
    <n v="7"/>
    <s v="unit"/>
    <x v="13"/>
    <x v="3"/>
  </r>
  <r>
    <s v="B210036546"/>
    <s v="Other Battery"/>
    <s v="Portable"/>
    <s v="Lithium Rechargeable"/>
    <n v="0"/>
    <s v="built-in"/>
    <x v="2"/>
    <x v="0"/>
    <x v="0"/>
    <b v="1"/>
    <x v="2"/>
    <m/>
    <n v="3500"/>
    <n v="3600"/>
    <n v="7"/>
    <s v="unit"/>
    <x v="13"/>
    <x v="3"/>
  </r>
  <r>
    <s v="B210036547"/>
    <s v="Other Battery"/>
    <s v="Portable"/>
    <s v="Lithium Rechargeable"/>
    <n v="0"/>
    <s v="built-in"/>
    <x v="2"/>
    <x v="0"/>
    <x v="0"/>
    <b v="1"/>
    <x v="2"/>
    <m/>
    <n v="3600"/>
    <n v="3700"/>
    <n v="7"/>
    <s v="unit"/>
    <x v="13"/>
    <x v="3"/>
  </r>
  <r>
    <s v="B210036548"/>
    <s v="Other Battery"/>
    <s v="Portable"/>
    <s v="Lithium Rechargeable"/>
    <n v="0"/>
    <s v="built-in"/>
    <x v="2"/>
    <x v="0"/>
    <x v="0"/>
    <b v="1"/>
    <x v="2"/>
    <m/>
    <n v="3700"/>
    <n v="3800"/>
    <n v="7"/>
    <s v="unit"/>
    <x v="13"/>
    <x v="3"/>
  </r>
  <r>
    <s v="B210036549"/>
    <s v="Other Battery"/>
    <s v="Portable"/>
    <s v="Lithium Rechargeable"/>
    <n v="0"/>
    <s v="built-in"/>
    <x v="2"/>
    <x v="0"/>
    <x v="0"/>
    <b v="1"/>
    <x v="2"/>
    <m/>
    <n v="3800"/>
    <n v="3900"/>
    <n v="7"/>
    <s v="unit"/>
    <x v="13"/>
    <x v="3"/>
  </r>
  <r>
    <s v="B210036551"/>
    <s v="Other Battery"/>
    <s v="Portable"/>
    <s v="Lithium Rechargeable"/>
    <n v="0"/>
    <s v="built-in"/>
    <x v="2"/>
    <x v="0"/>
    <x v="0"/>
    <b v="1"/>
    <x v="2"/>
    <m/>
    <n v="4000"/>
    <n v="4100"/>
    <n v="7"/>
    <s v="unit"/>
    <x v="13"/>
    <x v="3"/>
  </r>
  <r>
    <s v="B210036552"/>
    <s v="Other Battery"/>
    <s v="Portable"/>
    <s v="Lithium Rechargeable"/>
    <n v="0"/>
    <s v="built-in"/>
    <x v="2"/>
    <x v="0"/>
    <x v="0"/>
    <b v="1"/>
    <x v="2"/>
    <m/>
    <n v="4100"/>
    <n v="4200"/>
    <n v="7"/>
    <s v="unit"/>
    <x v="13"/>
    <x v="3"/>
  </r>
  <r>
    <s v="B210036553"/>
    <s v="Other Battery"/>
    <s v="Portable"/>
    <s v="Lithium Rechargeable"/>
    <n v="0"/>
    <s v="built-in"/>
    <x v="2"/>
    <x v="0"/>
    <x v="0"/>
    <b v="1"/>
    <x v="2"/>
    <m/>
    <n v="4200"/>
    <n v="4300"/>
    <n v="7"/>
    <s v="unit"/>
    <x v="13"/>
    <x v="3"/>
  </r>
  <r>
    <s v="B210036554"/>
    <s v="Other Battery"/>
    <s v="Portable"/>
    <s v="Lithium Rechargeable"/>
    <n v="0"/>
    <s v="built-in"/>
    <x v="2"/>
    <x v="0"/>
    <x v="0"/>
    <b v="1"/>
    <x v="2"/>
    <m/>
    <n v="4300"/>
    <n v="4400"/>
    <n v="7"/>
    <s v="unit"/>
    <x v="13"/>
    <x v="3"/>
  </r>
  <r>
    <s v="B210036555"/>
    <s v="Other Battery"/>
    <s v="Portable"/>
    <s v="Lithium Rechargeable"/>
    <n v="0"/>
    <s v="built-in"/>
    <x v="2"/>
    <x v="0"/>
    <x v="0"/>
    <b v="1"/>
    <x v="2"/>
    <m/>
    <n v="4400"/>
    <n v="4500"/>
    <n v="7"/>
    <s v="unit"/>
    <x v="13"/>
    <x v="3"/>
  </r>
  <r>
    <s v="B210036556"/>
    <s v="Other Battery"/>
    <s v="Portable"/>
    <s v="Lithium Rechargeable"/>
    <n v="0"/>
    <s v="built-in"/>
    <x v="2"/>
    <x v="0"/>
    <x v="0"/>
    <b v="1"/>
    <x v="2"/>
    <m/>
    <n v="4500"/>
    <n v="4600"/>
    <n v="7"/>
    <s v="unit"/>
    <x v="13"/>
    <x v="3"/>
  </r>
  <r>
    <s v="B210036557"/>
    <s v="Other Battery"/>
    <s v="Portable"/>
    <s v="Lithium Rechargeable"/>
    <n v="0"/>
    <s v="built-in"/>
    <x v="2"/>
    <x v="0"/>
    <x v="0"/>
    <b v="1"/>
    <x v="2"/>
    <m/>
    <n v="4600"/>
    <n v="4700"/>
    <n v="7"/>
    <s v="unit"/>
    <x v="13"/>
    <x v="3"/>
  </r>
  <r>
    <s v="B210036558"/>
    <s v="Other Battery"/>
    <s v="Portable"/>
    <s v="Lithium Rechargeable"/>
    <n v="0"/>
    <s v="built-in"/>
    <x v="2"/>
    <x v="0"/>
    <x v="0"/>
    <b v="1"/>
    <x v="2"/>
    <m/>
    <n v="4700"/>
    <n v="4800"/>
    <n v="7"/>
    <s v="unit"/>
    <x v="13"/>
    <x v="3"/>
  </r>
  <r>
    <s v="B210036559"/>
    <s v="Other Battery"/>
    <s v="Portable"/>
    <s v="Lithium Rechargeable"/>
    <n v="0"/>
    <s v="built-in"/>
    <x v="2"/>
    <x v="0"/>
    <x v="0"/>
    <b v="1"/>
    <x v="2"/>
    <m/>
    <n v="4800"/>
    <n v="4900"/>
    <n v="7"/>
    <s v="unit"/>
    <x v="13"/>
    <x v="3"/>
  </r>
  <r>
    <s v="B210036560"/>
    <n v="0"/>
    <s v="Light means of transport"/>
    <s v="Lithium Rechargeable"/>
    <s v="Product cat LMT"/>
    <s v="built-in"/>
    <x v="7"/>
    <x v="0"/>
    <x v="0"/>
    <b v="0"/>
    <x v="4"/>
    <m/>
    <n v="1000"/>
    <n v="2000"/>
    <n v="0.85"/>
    <s v="unit"/>
    <x v="13"/>
    <x v="3"/>
  </r>
  <r>
    <s v="B210036580"/>
    <n v="0"/>
    <s v="Light means of transport"/>
    <s v="Lithium Rechargeable"/>
    <s v="Product cat LMT"/>
    <s v="built-in"/>
    <x v="7"/>
    <x v="0"/>
    <x v="0"/>
    <b v="0"/>
    <x v="4"/>
    <m/>
    <n v="500"/>
    <n v="1000"/>
    <n v="0.85"/>
    <s v="unit"/>
    <x v="13"/>
    <x v="3"/>
  </r>
  <r>
    <s v="B210036620"/>
    <n v="0"/>
    <s v="Light means of transport"/>
    <s v="Lithium Rechargeable"/>
    <s v="Product cat LMT"/>
    <s v="built-in"/>
    <x v="7"/>
    <x v="0"/>
    <x v="0"/>
    <b v="0"/>
    <x v="4"/>
    <m/>
    <n v="20000"/>
    <n v="25000"/>
    <n v="5.2999999999999999E-2"/>
    <s v="unit"/>
    <x v="13"/>
    <x v="3"/>
  </r>
  <r>
    <s v="B210036650"/>
    <s v="Other Battery"/>
    <s v="Portable"/>
    <s v="Lithium Rechargeable"/>
    <n v="0"/>
    <s v="built-in"/>
    <x v="2"/>
    <x v="0"/>
    <x v="0"/>
    <b v="1"/>
    <x v="2"/>
    <m/>
    <n v="3900"/>
    <n v="4000"/>
    <n v="7"/>
    <s v="unit"/>
    <x v="13"/>
    <x v="3"/>
  </r>
  <r>
    <s v="B210036670"/>
    <s v="Other Battery"/>
    <s v="Portable"/>
    <s v="Lithium Rechargeable"/>
    <n v="0"/>
    <s v="built-in"/>
    <x v="2"/>
    <x v="0"/>
    <x v="0"/>
    <b v="1"/>
    <x v="2"/>
    <m/>
    <n v="4900"/>
    <n v="5000"/>
    <n v="7"/>
    <s v="unit"/>
    <x v="13"/>
    <x v="3"/>
  </r>
  <r>
    <s v="B210060020"/>
    <n v="0"/>
    <s v="Light means of transport"/>
    <s v="Lithium Rechargeable"/>
    <s v="Product cat LMT"/>
    <s v="built-in"/>
    <x v="7"/>
    <x v="0"/>
    <x v="0"/>
    <b v="0"/>
    <x v="4"/>
    <m/>
    <n v="150"/>
    <n v="500"/>
    <n v="0.2"/>
    <s v="unit"/>
    <x v="13"/>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893EAE-519B-48EB-8CF8-ACA86BEF1075}" name="PivotTable1" cacheId="6"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H137" firstHeaderRow="0" firstDataRow="1" firstDataCol="5" rowPageCount="1" colPageCount="1"/>
  <pivotFields count="18">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8">
        <item x="5"/>
        <item x="0"/>
        <item x="3"/>
        <item x="7"/>
        <item x="2"/>
        <item x="1"/>
        <item x="4"/>
        <item x="6"/>
      </items>
      <extLst>
        <ext xmlns:x14="http://schemas.microsoft.com/office/spreadsheetml/2009/9/main" uri="{2946ED86-A175-432a-8AC1-64E0C546D7DE}">
          <x14:pivotField fillDownLabels="1"/>
        </ext>
      </extLst>
    </pivotField>
    <pivotField axis="axisPage" compact="0" outline="0" multipleItemSelectionAllowed="1" showAll="0" defaultSubtotal="0">
      <items count="335">
        <item m="1" x="334"/>
        <item h="1" x="270"/>
        <item h="1" x="316"/>
        <item h="1" x="259"/>
        <item h="1" x="264"/>
        <item h="1" x="271"/>
        <item h="1" x="317"/>
        <item h="1" x="185"/>
        <item h="1" x="186"/>
        <item h="1" x="27"/>
        <item h="1" x="28"/>
        <item h="1" x="192"/>
        <item h="1" x="312"/>
        <item h="1" x="314"/>
        <item h="1" x="315"/>
        <item h="1" x="267"/>
        <item h="1" x="260"/>
        <item h="1" x="209"/>
        <item h="1" x="215"/>
        <item h="1" x="161"/>
        <item h="1" x="160"/>
        <item h="1" x="7"/>
        <item h="1" x="40"/>
        <item h="1" x="211"/>
        <item h="1" x="46"/>
        <item h="1" x="18"/>
        <item h="1" x="24"/>
        <item h="1" x="42"/>
        <item h="1" x="43"/>
        <item h="1" x="6"/>
        <item h="1" x="189"/>
        <item h="1" x="9"/>
        <item h="1" x="318"/>
        <item h="1" x="269"/>
        <item h="1" x="313"/>
        <item h="1" x="266"/>
        <item h="1" x="263"/>
        <item h="1" x="320"/>
        <item h="1" x="319"/>
        <item h="1" x="205"/>
        <item h="1" x="203"/>
        <item h="1" x="207"/>
        <item h="1" x="216"/>
        <item h="1" x="22"/>
        <item h="1" x="23"/>
        <item h="1" x="25"/>
        <item h="1" x="20"/>
        <item h="1" x="10"/>
        <item h="1" x="12"/>
        <item h="1" x="11"/>
        <item h="1" x="48"/>
        <item h="1" x="331"/>
        <item h="1" x="262"/>
        <item h="1" x="268"/>
        <item h="1" x="198"/>
        <item h="1" x="194"/>
        <item h="1" x="213"/>
        <item h="1" x="195"/>
        <item h="1" x="193"/>
        <item h="1" x="197"/>
        <item h="1" x="200"/>
        <item h="1" x="199"/>
        <item h="1" x="217"/>
        <item h="1" x="206"/>
        <item h="1" x="187"/>
        <item h="1" x="5"/>
        <item h="1" x="190"/>
        <item h="1" x="191"/>
        <item h="1" x="26"/>
        <item h="1" x="17"/>
        <item h="1" x="188"/>
        <item h="1" x="321"/>
        <item h="1" x="218"/>
        <item h="1" x="204"/>
        <item h="1" x="196"/>
        <item h="1" x="219"/>
        <item h="1" x="265"/>
        <item h="1" x="332"/>
        <item h="1" x="208"/>
        <item h="1" x="202"/>
        <item h="1" x="214"/>
        <item h="1" x="201"/>
        <item h="1" x="210"/>
        <item h="1" x="212"/>
        <item h="1" x="230"/>
        <item h="1" x="112"/>
        <item h="1" x="114"/>
        <item h="1" x="133"/>
        <item h="1" x="117"/>
        <item h="1" x="119"/>
        <item h="1" x="121"/>
        <item h="1" x="140"/>
        <item h="1" x="124"/>
        <item h="1" x="135"/>
        <item h="1" x="126"/>
        <item h="1" x="128"/>
        <item h="1" x="131"/>
        <item h="1" x="137"/>
        <item h="1" x="142"/>
        <item h="1" x="144"/>
        <item h="1" x="220"/>
        <item h="1" x="221"/>
        <item h="1" x="146"/>
        <item h="1" x="225"/>
        <item h="1" x="226"/>
        <item h="1" x="228"/>
        <item h="1" x="229"/>
        <item h="1" x="227"/>
        <item h="1" x="231"/>
        <item h="1" x="139"/>
        <item h="1" x="162"/>
        <item h="1" x="111"/>
        <item h="1" x="113"/>
        <item h="1" x="115"/>
        <item h="1" x="134"/>
        <item h="1" x="116"/>
        <item h="1" x="157"/>
        <item h="1" x="236"/>
        <item h="1" x="237"/>
        <item h="1" x="108"/>
        <item h="1" x="238"/>
        <item h="1" x="118"/>
        <item h="1" x="120"/>
        <item h="1" x="122"/>
        <item h="1" x="141"/>
        <item h="1" x="239"/>
        <item h="1" x="158"/>
        <item h="1" x="234"/>
        <item h="1" x="232"/>
        <item h="1" x="123"/>
        <item h="1" x="125"/>
        <item h="1" x="136"/>
        <item h="1" x="127"/>
        <item h="1" x="129"/>
        <item h="1" x="130"/>
        <item h="1" x="147"/>
        <item h="1" x="132"/>
        <item h="1" x="138"/>
        <item h="1" x="143"/>
        <item h="1" x="145"/>
        <item h="1" x="240"/>
        <item h="1" x="222"/>
        <item h="1" x="148"/>
        <item h="1" x="149"/>
        <item h="1" x="156"/>
        <item h="1" x="151"/>
        <item h="1" x="223"/>
        <item h="1" x="152"/>
        <item h="1" x="235"/>
        <item h="1" x="224"/>
        <item h="1" x="163"/>
        <item h="1" x="109"/>
        <item h="1" x="110"/>
        <item h="1" x="233"/>
        <item h="1" x="159"/>
        <item h="1" x="241"/>
        <item h="1" x="246"/>
        <item h="1" x="247"/>
        <item h="1" x="242"/>
        <item h="1" x="258"/>
        <item h="1" x="243"/>
        <item h="1" x="244"/>
        <item h="1" x="245"/>
        <item h="1" x="253"/>
        <item h="1" x="254"/>
        <item h="1" x="333"/>
        <item h="1" x="272"/>
        <item h="1" x="256"/>
        <item h="1" x="257"/>
        <item h="1" x="165"/>
        <item h="1" x="164"/>
        <item h="1" x="291"/>
        <item h="1" x="174"/>
        <item h="1" x="173"/>
        <item h="1" x="177"/>
        <item h="1" x="176"/>
        <item h="1" x="175"/>
        <item h="1" x="290"/>
        <item h="1" x="288"/>
        <item h="1" x="289"/>
        <item h="1" x="286"/>
        <item h="1" x="287"/>
        <item h="1" x="170"/>
        <item h="1" x="273"/>
        <item h="1" x="168"/>
        <item h="1" x="276"/>
        <item h="1" x="167"/>
        <item h="1" x="274"/>
        <item h="1" x="171"/>
        <item h="1" x="277"/>
        <item h="1" x="275"/>
        <item h="1" x="169"/>
        <item h="1" x="150"/>
        <item h="1" x="16"/>
        <item h="1" x="19"/>
        <item h="1" x="14"/>
        <item h="1" x="13"/>
        <item h="1" x="30"/>
        <item h="1" x="36"/>
        <item h="1" x="37"/>
        <item h="1" x="32"/>
        <item h="1" x="44"/>
        <item h="1" x="45"/>
        <item h="1" x="31"/>
        <item h="1" x="38"/>
        <item h="1" x="39"/>
        <item h="1" x="41"/>
        <item h="1" x="15"/>
        <item h="1" x="33"/>
        <item h="1" x="21"/>
        <item h="1" x="34"/>
        <item h="1" x="35"/>
        <item h="1" x="29"/>
        <item h="1" x="323"/>
        <item h="1" x="324"/>
        <item h="1" x="327"/>
        <item h="1" x="326"/>
        <item h="1" x="178"/>
        <item h="1" x="179"/>
        <item h="1" x="180"/>
        <item h="1" x="181"/>
        <item h="1" x="183"/>
        <item h="1" x="329"/>
        <item h="1" x="172"/>
        <item h="1" x="282"/>
        <item h="1" x="283"/>
        <item h="1" x="284"/>
        <item h="1" x="285"/>
        <item h="1" x="309"/>
        <item h="1" x="310"/>
        <item h="1" x="311"/>
        <item h="1" x="306"/>
        <item h="1" x="307"/>
        <item h="1" x="308"/>
        <item h="1" x="278"/>
        <item h="1" x="279"/>
        <item h="1" x="280"/>
        <item h="1" x="281"/>
        <item h="1" x="105"/>
        <item h="1" x="103"/>
        <item h="1" x="104"/>
        <item h="1" x="107"/>
        <item h="1" x="106"/>
        <item h="1" x="4"/>
        <item h="1" x="8"/>
        <item h="1" x="2"/>
        <item h="1" x="1"/>
        <item h="1" x="3"/>
        <item h="1" x="154"/>
        <item h="1" x="153"/>
        <item h="1" x="155"/>
        <item h="1" x="261"/>
        <item h="1" x="248"/>
        <item h="1" x="252"/>
        <item h="1" x="251"/>
        <item h="1" x="249"/>
        <item h="1" x="250"/>
        <item h="1" x="81"/>
        <item h="1" x="82"/>
        <item h="1" x="74"/>
        <item h="1" x="80"/>
        <item h="1" x="50"/>
        <item h="1" x="49"/>
        <item h="1" x="60"/>
        <item h="1" x="61"/>
        <item h="1" x="96"/>
        <item h="1" x="52"/>
        <item h="1" x="51"/>
        <item h="1" x="53"/>
        <item h="1" x="95"/>
        <item h="1" x="94"/>
        <item h="1" x="59"/>
        <item h="1" x="58"/>
        <item h="1" x="97"/>
        <item h="1" x="69"/>
        <item h="1" x="55"/>
        <item h="1" x="54"/>
        <item h="1" x="57"/>
        <item h="1" x="56"/>
        <item h="1" x="87"/>
        <item h="1" x="86"/>
        <item h="1" x="75"/>
        <item h="1" x="76"/>
        <item h="1" x="89"/>
        <item h="1" x="88"/>
        <item h="1" x="78"/>
        <item h="1" x="77"/>
        <item h="1" x="70"/>
        <item h="1" x="66"/>
        <item h="1" x="64"/>
        <item h="1" x="79"/>
        <item h="1" x="85"/>
        <item h="1" x="65"/>
        <item h="1" x="67"/>
        <item h="1" x="90"/>
        <item h="1" x="91"/>
        <item h="1" x="62"/>
        <item h="1" x="63"/>
        <item h="1" x="92"/>
        <item h="1" x="93"/>
        <item h="1" x="84"/>
        <item h="1" x="83"/>
        <item h="1" x="72"/>
        <item h="1" x="71"/>
        <item h="1" x="68"/>
        <item h="1" x="47"/>
        <item h="1" x="73"/>
        <item h="1" x="102"/>
        <item h="1" x="255"/>
        <item h="1" x="166"/>
        <item h="1" x="322"/>
        <item h="1" x="330"/>
        <item h="1" x="325"/>
        <item h="1" x="328"/>
        <item h="1" x="184"/>
        <item h="1" x="182"/>
        <item h="1" x="98"/>
        <item h="1" x="101"/>
        <item h="1" x="100"/>
        <item h="1" x="99"/>
        <item h="1" x="301"/>
        <item h="1" x="302"/>
        <item h="1" x="303"/>
        <item h="1" x="299"/>
        <item h="1" x="300"/>
        <item h="1" x="304"/>
        <item h="1" x="305"/>
        <item h="1" x="295"/>
        <item h="1" x="292"/>
        <item h="1" x="296"/>
        <item h="1" x="297"/>
        <item h="1" x="293"/>
        <item h="1" x="298"/>
        <item h="1" x="294"/>
        <item x="0"/>
      </items>
      <extLst>
        <ext xmlns:x14="http://schemas.microsoft.com/office/spreadsheetml/2009/9/main" uri="{2946ED86-A175-432a-8AC1-64E0C546D7DE}">
          <x14:pivotField fillDownLabels="1"/>
        </ext>
      </extLst>
    </pivotField>
    <pivotField axis="axisRow" compact="0" outline="0" showAll="0" defaultSubtotal="0">
      <items count="13">
        <item x="3"/>
        <item x="10"/>
        <item x="6"/>
        <item x="0"/>
        <item x="9"/>
        <item x="7"/>
        <item x="12"/>
        <item x="8"/>
        <item x="1"/>
        <item x="4"/>
        <item x="11"/>
        <item x="5"/>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5">
        <item x="1"/>
        <item x="0"/>
        <item x="4"/>
        <item x="2"/>
        <item x="3"/>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3">
        <item x="13"/>
        <item x="8"/>
        <item x="30"/>
        <item x="11"/>
        <item x="17"/>
        <item x="27"/>
        <item x="24"/>
        <item x="28"/>
        <item x="3"/>
        <item x="23"/>
        <item x="15"/>
        <item x="29"/>
        <item x="10"/>
        <item x="21"/>
        <item x="7"/>
        <item x="9"/>
        <item x="14"/>
        <item x="20"/>
        <item x="31"/>
        <item x="18"/>
        <item x="2"/>
        <item x="19"/>
        <item x="12"/>
        <item x="32"/>
        <item x="0"/>
        <item x="1"/>
        <item x="26"/>
        <item x="4"/>
        <item x="16"/>
        <item x="5"/>
        <item x="6"/>
        <item x="25"/>
        <item x="22"/>
      </items>
      <extLst>
        <ext xmlns:x14="http://schemas.microsoft.com/office/spreadsheetml/2009/9/main" uri="{2946ED86-A175-432a-8AC1-64E0C546D7DE}">
          <x14:pivotField fillDownLabels="1"/>
        </ext>
      </extLst>
    </pivotField>
    <pivotField axis="axisRow" compact="0" outline="0" showAll="0" defaultSubtotal="0">
      <items count="4">
        <item x="3"/>
        <item x="1"/>
        <item x="0"/>
        <item x="2"/>
      </items>
      <extLst>
        <ext xmlns:x14="http://schemas.microsoft.com/office/spreadsheetml/2009/9/main" uri="{2946ED86-A175-432a-8AC1-64E0C546D7DE}">
          <x14:pivotField fillDownLabels="1"/>
        </ext>
      </extLst>
    </pivotField>
  </pivotFields>
  <rowFields count="5">
    <field x="10"/>
    <field x="17"/>
    <field x="6"/>
    <field x="16"/>
    <field x="8"/>
  </rowFields>
  <rowItems count="134">
    <i>
      <x/>
      <x v="1"/>
      <x v="6"/>
      <x v="11"/>
      <x v="1"/>
    </i>
    <i r="3">
      <x v="27"/>
      <x v="3"/>
    </i>
    <i r="1">
      <x v="3"/>
      <x v="6"/>
      <x v="11"/>
      <x v="1"/>
    </i>
    <i>
      <x v="1"/>
      <x/>
      <x v="1"/>
      <x/>
      <x v="1"/>
    </i>
    <i r="4">
      <x v="3"/>
    </i>
    <i r="4">
      <x v="7"/>
    </i>
    <i r="2">
      <x v="2"/>
      <x/>
      <x v="8"/>
    </i>
    <i r="2">
      <x v="4"/>
      <x/>
      <x/>
    </i>
    <i r="4">
      <x v="1"/>
    </i>
    <i r="4">
      <x v="12"/>
    </i>
    <i r="3">
      <x v="14"/>
      <x v="11"/>
    </i>
    <i r="3">
      <x v="20"/>
      <x v="2"/>
    </i>
    <i r="4">
      <x v="3"/>
    </i>
    <i r="4">
      <x v="4"/>
    </i>
    <i r="4">
      <x v="5"/>
    </i>
    <i r="4">
      <x v="7"/>
    </i>
    <i r="2">
      <x v="5"/>
      <x/>
      <x v="1"/>
    </i>
    <i r="4">
      <x v="3"/>
    </i>
    <i r="4">
      <x v="7"/>
    </i>
    <i r="2">
      <x v="7"/>
      <x/>
      <x v="5"/>
    </i>
    <i r="4">
      <x v="7"/>
    </i>
    <i r="4">
      <x v="11"/>
    </i>
    <i r="1">
      <x v="2"/>
      <x/>
      <x v="7"/>
      <x v="1"/>
    </i>
    <i r="4">
      <x v="3"/>
    </i>
    <i r="4">
      <x v="7"/>
    </i>
    <i r="2">
      <x v="1"/>
      <x v="24"/>
      <x v="1"/>
    </i>
    <i r="4">
      <x v="3"/>
    </i>
    <i r="4">
      <x v="7"/>
    </i>
    <i r="2">
      <x v="2"/>
      <x v="8"/>
      <x v="1"/>
    </i>
    <i r="4">
      <x v="3"/>
    </i>
    <i r="4">
      <x v="8"/>
    </i>
    <i r="2">
      <x v="4"/>
      <x v="2"/>
      <x/>
    </i>
    <i r="4">
      <x v="11"/>
    </i>
    <i r="3">
      <x v="11"/>
      <x v="1"/>
    </i>
    <i r="3">
      <x v="12"/>
      <x v="11"/>
    </i>
    <i r="3">
      <x v="20"/>
      <x v="2"/>
    </i>
    <i r="4">
      <x v="3"/>
    </i>
    <i r="4">
      <x v="4"/>
    </i>
    <i r="4">
      <x v="5"/>
    </i>
    <i r="4">
      <x v="7"/>
    </i>
    <i r="4">
      <x v="12"/>
    </i>
    <i r="3">
      <x v="28"/>
      <x v="7"/>
    </i>
    <i r="2">
      <x v="5"/>
      <x v="25"/>
      <x v="1"/>
    </i>
    <i r="4">
      <x v="3"/>
    </i>
    <i r="4">
      <x v="7"/>
    </i>
    <i r="2">
      <x v="7"/>
      <x v="11"/>
      <x v="1"/>
    </i>
    <i r="3">
      <x v="20"/>
      <x v="5"/>
    </i>
    <i r="4">
      <x v="7"/>
    </i>
    <i r="3">
      <x v="24"/>
      <x v="3"/>
    </i>
    <i r="4">
      <x v="7"/>
    </i>
    <i r="3">
      <x v="27"/>
      <x v="3"/>
    </i>
    <i>
      <x v="2"/>
      <x/>
      <x v="3"/>
      <x/>
      <x v="1"/>
    </i>
    <i r="4">
      <x v="3"/>
    </i>
    <i r="4">
      <x v="7"/>
    </i>
    <i>
      <x v="3"/>
      <x/>
      <x v="4"/>
      <x/>
      <x/>
    </i>
    <i r="4">
      <x v="1"/>
    </i>
    <i r="4">
      <x v="3"/>
    </i>
    <i r="4">
      <x v="4"/>
    </i>
    <i r="4">
      <x v="5"/>
    </i>
    <i r="4">
      <x v="6"/>
    </i>
    <i r="4">
      <x v="7"/>
    </i>
    <i r="4">
      <x v="9"/>
    </i>
    <i r="4">
      <x v="10"/>
    </i>
    <i r="4">
      <x v="11"/>
    </i>
    <i r="4">
      <x v="12"/>
    </i>
    <i r="3">
      <x v="5"/>
      <x v="7"/>
    </i>
    <i r="3">
      <x v="9"/>
      <x v="7"/>
    </i>
    <i r="3">
      <x v="26"/>
      <x v="5"/>
    </i>
    <i r="3">
      <x v="31"/>
      <x v="5"/>
    </i>
    <i r="4">
      <x v="7"/>
    </i>
    <i r="3">
      <x v="32"/>
      <x v="7"/>
    </i>
    <i r="1">
      <x v="3"/>
      <x v="4"/>
      <x v="1"/>
      <x/>
    </i>
    <i r="3">
      <x v="3"/>
      <x/>
    </i>
    <i r="3">
      <x v="4"/>
      <x v="2"/>
    </i>
    <i r="3">
      <x v="5"/>
      <x v="7"/>
    </i>
    <i r="3">
      <x v="6"/>
      <x v="5"/>
    </i>
    <i r="3">
      <x v="9"/>
      <x v="3"/>
    </i>
    <i r="4">
      <x v="4"/>
    </i>
    <i r="4">
      <x v="5"/>
    </i>
    <i r="4">
      <x v="7"/>
    </i>
    <i r="3">
      <x v="10"/>
      <x v="7"/>
    </i>
    <i r="3">
      <x v="13"/>
      <x v="2"/>
    </i>
    <i r="4">
      <x v="12"/>
    </i>
    <i r="3">
      <x v="14"/>
      <x v="3"/>
    </i>
    <i r="4">
      <x v="12"/>
    </i>
    <i r="3">
      <x v="16"/>
      <x v="7"/>
    </i>
    <i r="4">
      <x v="9"/>
    </i>
    <i r="4">
      <x v="11"/>
    </i>
    <i r="4">
      <x v="12"/>
    </i>
    <i r="3">
      <x v="17"/>
      <x v="5"/>
    </i>
    <i r="4">
      <x v="7"/>
    </i>
    <i r="3">
      <x v="19"/>
      <x v="5"/>
    </i>
    <i r="3">
      <x v="21"/>
      <x v="2"/>
    </i>
    <i r="3">
      <x v="22"/>
      <x/>
    </i>
    <i r="3">
      <x v="23"/>
      <x v="9"/>
    </i>
    <i r="3">
      <x v="26"/>
      <x v="5"/>
    </i>
    <i r="3">
      <x v="27"/>
      <x v="4"/>
    </i>
    <i r="3">
      <x v="28"/>
      <x v="2"/>
    </i>
    <i r="4">
      <x v="3"/>
    </i>
    <i r="4">
      <x v="7"/>
    </i>
    <i r="3">
      <x v="31"/>
      <x v="3"/>
    </i>
    <i r="4">
      <x v="5"/>
    </i>
    <i r="4">
      <x v="7"/>
    </i>
    <i r="3">
      <x v="32"/>
      <x v="3"/>
    </i>
    <i r="4">
      <x v="5"/>
    </i>
    <i r="4">
      <x v="7"/>
    </i>
    <i>
      <x v="4"/>
      <x/>
      <x v="4"/>
      <x/>
      <x/>
    </i>
    <i r="4">
      <x v="10"/>
    </i>
    <i r="3">
      <x v="14"/>
      <x v="11"/>
    </i>
    <i r="3">
      <x v="20"/>
      <x/>
    </i>
    <i r="4">
      <x v="2"/>
    </i>
    <i r="4">
      <x v="3"/>
    </i>
    <i r="4">
      <x v="4"/>
    </i>
    <i r="4">
      <x v="5"/>
    </i>
    <i r="4">
      <x v="7"/>
    </i>
    <i r="4">
      <x v="9"/>
    </i>
    <i r="3">
      <x v="31"/>
      <x v="5"/>
    </i>
    <i r="1">
      <x v="2"/>
      <x v="4"/>
      <x v="14"/>
      <x v="11"/>
    </i>
    <i r="3">
      <x v="20"/>
      <x/>
    </i>
    <i r="4">
      <x v="2"/>
    </i>
    <i r="4">
      <x v="3"/>
    </i>
    <i r="4">
      <x v="5"/>
    </i>
    <i r="4">
      <x v="7"/>
    </i>
    <i r="1">
      <x v="3"/>
      <x v="4"/>
      <x v="11"/>
      <x v="1"/>
    </i>
    <i r="3">
      <x v="14"/>
      <x v="2"/>
    </i>
    <i r="3">
      <x v="20"/>
      <x/>
    </i>
    <i r="4">
      <x v="2"/>
    </i>
    <i r="4">
      <x v="3"/>
    </i>
    <i r="4">
      <x v="4"/>
    </i>
    <i r="4">
      <x v="5"/>
    </i>
    <i r="4">
      <x v="7"/>
    </i>
    <i r="4">
      <x v="9"/>
    </i>
    <i r="3">
      <x v="31"/>
      <x v="5"/>
    </i>
    <i t="grand">
      <x/>
    </i>
  </rowItems>
  <colFields count="1">
    <field x="-2"/>
  </colFields>
  <colItems count="3">
    <i>
      <x/>
    </i>
    <i i="1">
      <x v="1"/>
    </i>
    <i i="2">
      <x v="2"/>
    </i>
  </colItems>
  <pageFields count="1">
    <pageField fld="7" hier="-1"/>
  </pageFields>
  <dataFields count="3">
    <dataField name="Count of Bebat Code 2025" fld="0" subtotal="count" baseField="0" baseItem="0"/>
    <dataField name="Min of Minimum Weight (g)" fld="12" subtotal="min" baseField="0" baseItem="0"/>
    <dataField name="Max of Maximum Weight (g)" fld="13" subtotal="max" baseField="0" baseItem="0"/>
  </dataFields>
  <formats count="12">
    <format dxfId="22">
      <pivotArea outline="0" fieldPosition="0">
        <references count="5">
          <reference field="6" count="1" selected="0">
            <x v="1"/>
          </reference>
          <reference field="8" count="1" selected="0">
            <x v="1"/>
          </reference>
          <reference field="10" count="1" selected="0">
            <x v="1"/>
          </reference>
          <reference field="16" count="1" selected="0">
            <x v="24"/>
          </reference>
          <reference field="17" count="1" selected="0">
            <x v="2"/>
          </reference>
        </references>
      </pivotArea>
    </format>
    <format dxfId="21">
      <pivotArea dataOnly="0" labelOnly="1" outline="0" offset="IV4" fieldPosition="0">
        <references count="2">
          <reference field="10" count="1" selected="0">
            <x v="1"/>
          </reference>
          <reference field="17" count="1">
            <x v="2"/>
          </reference>
        </references>
      </pivotArea>
    </format>
    <format dxfId="20">
      <pivotArea dataOnly="0" labelOnly="1" outline="0" offset="IV1" fieldPosition="0">
        <references count="3">
          <reference field="6" count="1">
            <x v="1"/>
          </reference>
          <reference field="10" count="1" selected="0">
            <x v="1"/>
          </reference>
          <reference field="17" count="1" selected="0">
            <x v="2"/>
          </reference>
        </references>
      </pivotArea>
    </format>
    <format dxfId="19">
      <pivotArea dataOnly="0" labelOnly="1" outline="0" offset="IV1" fieldPosition="0">
        <references count="4">
          <reference field="6" count="1" selected="0">
            <x v="1"/>
          </reference>
          <reference field="10" count="1" selected="0">
            <x v="1"/>
          </reference>
          <reference field="16" count="1">
            <x v="24"/>
          </reference>
          <reference field="17" count="1" selected="0">
            <x v="2"/>
          </reference>
        </references>
      </pivotArea>
    </format>
    <format dxfId="18">
      <pivotArea dataOnly="0" labelOnly="1" outline="0" fieldPosition="0">
        <references count="5">
          <reference field="6" count="1" selected="0">
            <x v="1"/>
          </reference>
          <reference field="8" count="1">
            <x v="1"/>
          </reference>
          <reference field="10" count="1" selected="0">
            <x v="1"/>
          </reference>
          <reference field="16" count="1" selected="0">
            <x v="24"/>
          </reference>
          <reference field="17" count="1" selected="0">
            <x v="2"/>
          </reference>
        </references>
      </pivotArea>
    </format>
    <format dxfId="17">
      <pivotArea dataOnly="0" labelOnly="1" outline="0" offset="IV26" fieldPosition="0">
        <references count="1">
          <reference field="10" count="1">
            <x v="1"/>
          </reference>
        </references>
      </pivotArea>
    </format>
    <format dxfId="16">
      <pivotArea outline="0" fieldPosition="0">
        <references count="5">
          <reference field="6" count="1" selected="0">
            <x v="1"/>
          </reference>
          <reference field="8" count="1" selected="0">
            <x v="1"/>
          </reference>
          <reference field="10" count="1" selected="0">
            <x v="1"/>
          </reference>
          <reference field="16" count="1" selected="0">
            <x v="0"/>
          </reference>
          <reference field="17" count="1" selected="0">
            <x v="0"/>
          </reference>
        </references>
      </pivotArea>
    </format>
    <format dxfId="15">
      <pivotArea dataOnly="0" labelOnly="1" outline="0" offset="IV1" fieldPosition="0">
        <references count="1">
          <reference field="10" count="1">
            <x v="1"/>
          </reference>
        </references>
      </pivotArea>
    </format>
    <format dxfId="14">
      <pivotArea dataOnly="0" labelOnly="1" outline="0" offset="IV1" fieldPosition="0">
        <references count="2">
          <reference field="10" count="1" selected="0">
            <x v="1"/>
          </reference>
          <reference field="17" count="1">
            <x v="0"/>
          </reference>
        </references>
      </pivotArea>
    </format>
    <format dxfId="13">
      <pivotArea dataOnly="0" labelOnly="1" outline="0" offset="IV1" fieldPosition="0">
        <references count="3">
          <reference field="6" count="1">
            <x v="1"/>
          </reference>
          <reference field="10" count="1" selected="0">
            <x v="1"/>
          </reference>
          <reference field="17" count="1" selected="0">
            <x v="0"/>
          </reference>
        </references>
      </pivotArea>
    </format>
    <format dxfId="12">
      <pivotArea dataOnly="0" labelOnly="1" outline="0" offset="IV1" fieldPosition="0">
        <references count="4">
          <reference field="6" count="1" selected="0">
            <x v="1"/>
          </reference>
          <reference field="10" count="1" selected="0">
            <x v="1"/>
          </reference>
          <reference field="16" count="1">
            <x v="0"/>
          </reference>
          <reference field="17" count="1" selected="0">
            <x v="0"/>
          </reference>
        </references>
      </pivotArea>
    </format>
    <format dxfId="11">
      <pivotArea dataOnly="0" labelOnly="1" outline="0" fieldPosition="0">
        <references count="5">
          <reference field="6" count="1" selected="0">
            <x v="1"/>
          </reference>
          <reference field="8" count="1">
            <x v="1"/>
          </reference>
          <reference field="10" count="1" selected="0">
            <x v="1"/>
          </reference>
          <reference field="16" count="1" selected="0">
            <x v="0"/>
          </reference>
          <reference field="17"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 xmlns:xxpvi="http://schemas.microsoft.com/office/spreadsheetml/2022/pivotVersionInfo" uri="{9F748A41-CAEA-4470-BF7A-CE61E8FFA7F9}">
      <xxpvi:pivotVersionInfo>
        <xxpvi:lastUpdateFeature>RichData</xxpvi:lastUpdateFeature>
      </xxpvi:pivotVersionInfo>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527DE32-AFE1-460C-9508-2CC562D28DBB}" name="PivotTable2" cacheId="5"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1:C53" firstHeaderRow="1" firstDataRow="1" firstDataCol="3"/>
  <pivotFields count="14">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
        <item x="0"/>
        <item x="1"/>
        <item x="2"/>
        <item x="3"/>
        <item x="8"/>
        <item x="4"/>
        <item x="5"/>
        <item x="6"/>
        <item x="7"/>
      </items>
      <extLst>
        <ext xmlns:x14="http://schemas.microsoft.com/office/spreadsheetml/2009/9/main" uri="{2946ED86-A175-432a-8AC1-64E0C546D7DE}">
          <x14:pivotField fillDownLabels="1"/>
        </ext>
      </extLst>
    </pivotField>
    <pivotField axis="axisRow" compact="0" outline="0" showAll="0" defaultSubtotal="0">
      <items count="5">
        <item x="3"/>
        <item x="1"/>
        <item x="2"/>
        <item x="0"/>
        <item x="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1">
        <item x="0"/>
        <item x="8"/>
        <item x="1"/>
        <item x="2"/>
        <item x="9"/>
        <item x="3"/>
        <item x="4"/>
        <item x="10"/>
        <item x="5"/>
        <item x="6"/>
        <item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3">
    <field x="2"/>
    <field x="1"/>
    <field x="4"/>
  </rowFields>
  <rowItems count="52">
    <i>
      <x/>
      <x v="2"/>
      <x v="3"/>
    </i>
    <i r="2">
      <x v="6"/>
    </i>
    <i r="1">
      <x v="7"/>
      <x v="3"/>
    </i>
    <i r="2">
      <x v="6"/>
    </i>
    <i>
      <x v="1"/>
      <x/>
      <x v="2"/>
    </i>
    <i r="2">
      <x v="3"/>
    </i>
    <i r="2">
      <x v="8"/>
    </i>
    <i r="1">
      <x v="4"/>
      <x v="1"/>
    </i>
    <i r="2">
      <x v="3"/>
    </i>
    <i r="2">
      <x v="7"/>
    </i>
    <i r="1">
      <x v="5"/>
      <x/>
    </i>
    <i r="2">
      <x v="1"/>
    </i>
    <i r="2">
      <x v="2"/>
    </i>
    <i r="2">
      <x v="3"/>
    </i>
    <i r="2">
      <x v="4"/>
    </i>
    <i r="2">
      <x v="5"/>
    </i>
    <i r="2">
      <x v="6"/>
    </i>
    <i r="2">
      <x v="8"/>
    </i>
    <i r="2">
      <x v="9"/>
    </i>
    <i r="2">
      <x v="10"/>
    </i>
    <i>
      <x v="2"/>
      <x v="1"/>
      <x v="1"/>
    </i>
    <i r="2">
      <x v="3"/>
    </i>
    <i r="2">
      <x v="6"/>
    </i>
    <i r="1">
      <x v="2"/>
      <x v="1"/>
    </i>
    <i r="2">
      <x v="3"/>
    </i>
    <i r="2">
      <x v="6"/>
    </i>
    <i r="1">
      <x v="3"/>
      <x v="1"/>
    </i>
    <i r="2">
      <x v="3"/>
    </i>
    <i r="2">
      <x v="6"/>
    </i>
    <i r="1">
      <x v="6"/>
      <x v="1"/>
    </i>
    <i r="2">
      <x v="3"/>
    </i>
    <i r="2">
      <x v="6"/>
    </i>
    <i>
      <x v="3"/>
      <x/>
      <x/>
    </i>
    <i r="2">
      <x v="2"/>
    </i>
    <i r="2">
      <x v="3"/>
    </i>
    <i r="2">
      <x v="5"/>
    </i>
    <i r="2">
      <x v="6"/>
    </i>
    <i r="2">
      <x v="8"/>
    </i>
    <i r="2">
      <x v="9"/>
    </i>
    <i r="2">
      <x v="10"/>
    </i>
    <i r="1">
      <x v="5"/>
      <x/>
    </i>
    <i r="2">
      <x v="1"/>
    </i>
    <i r="2">
      <x v="2"/>
    </i>
    <i r="2">
      <x v="3"/>
    </i>
    <i r="2">
      <x v="4"/>
    </i>
    <i r="2">
      <x v="5"/>
    </i>
    <i r="2">
      <x v="6"/>
    </i>
    <i r="2">
      <x v="8"/>
    </i>
    <i r="2">
      <x v="9"/>
    </i>
    <i r="2">
      <x v="10"/>
    </i>
    <i>
      <x v="4"/>
      <x v="8"/>
      <x v="1"/>
    </i>
    <i r="2">
      <x v="3"/>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array.xml><?xml version="1.0" encoding="utf-8"?>
<arrayData xmlns="http://schemas.microsoft.com/office/spreadsheetml/2017/richdata2" count="1">
  <a r="4431">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r">0</v>
    <v t="e">#NULL!</v>
    <v t="r">0</v>
    <v t="e">#NULL!</v>
    <v t="r">0</v>
    <v t="e">#NULL!</v>
    <v t="r">0</v>
    <v t="e">#NULL!</v>
    <v t="r">0</v>
    <v t="e">#NULL!</v>
    <v t="r">0</v>
    <v t="e">#NULL!</v>
    <v t="r">0</v>
    <v t="e">#NULL!</v>
    <v t="r">0</v>
    <v t="e">#NULL!</v>
    <v t="r">0</v>
    <v t="e">#NULL!</v>
    <v t="r">0</v>
    <v t="e">#NULL!</v>
    <v t="r">0</v>
    <v t="e">#NULL!</v>
    <v t="r">0</v>
    <v t="e">#NULL!</v>
    <v t="r">0</v>
    <v t="e">#NULL!</v>
    <v t="r">0</v>
    <v t="e">#NULL!</v>
    <v t="r">0</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e">#NULL!</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r">0</v>
    <v t="r">0</v>
    <v t="r">0</v>
    <v t="r">0</v>
    <v t="r">0</v>
    <v t="r">0</v>
    <v t="r">0</v>
    <v t="r">0</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e">#NULL!</v>
    <v t="r">0</v>
    <v t="e">#NULL!</v>
    <v t="r">0</v>
    <v t="e">#NULL!</v>
    <v t="r">0</v>
    <v t="e">#NULL!</v>
    <v t="r">0</v>
    <v t="e">#NULL!</v>
    <v t="r">0</v>
    <v t="e">#NULL!</v>
    <v t="r">0</v>
    <v t="e">#NULL!</v>
    <v t="r">0</v>
    <v t="e">#NULL!</v>
    <v t="r">0</v>
    <v t="e">#NULL!</v>
    <v t="r">0</v>
    <v t="e">#NULL!</v>
    <v t="r">0</v>
    <v t="e">#NULL!</v>
    <v t="r">0</v>
    <v t="e">#NULL!</v>
    <v t="r">0</v>
    <v t="e">#NULL!</v>
    <v t="r">0</v>
    <v t="e">#NULL!</v>
    <v t="r">0</v>
    <v t="e">#NULL!</v>
    <v t="r">0</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e">#NULL!</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r">0</v>
    <v t="r">0</v>
    <v t="r">0</v>
    <v t="r">0</v>
    <v t="r">0</v>
    <v t="r">0</v>
    <v t="r">0</v>
    <v t="r">0</v>
    <v t="e">#NULL!</v>
    <v t="e">#NULL!</v>
    <v t="e">#NULL!</v>
    <v t="e">#NULL!</v>
    <v t="e">#NULL!</v>
    <v t="e">#NULL!</v>
    <v t="e">#NULL!</v>
    <v t="e">#NULL!</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r">0</v>
    <v t="r">0</v>
    <v t="r">0</v>
    <v t="r">0</v>
    <v t="r">0</v>
    <v t="r">0</v>
    <v t="r">0</v>
    <v t="r">0</v>
    <v t="r">0</v>
    <v t="r">0</v>
    <v t="r">0</v>
    <v t="r">0</v>
    <v t="r">0</v>
    <v t="r">0</v>
    <v t="r">0</v>
    <v t="r">0</v>
    <v t="r">0</v>
    <v t="r">0</v>
    <v t="r">0</v>
    <v t="r">0</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e">#NULL!</v>
    <v t="i">2</v>
  </a>
</arrayData>
</file>

<file path=xl/richData/rdrichvalue.xml><?xml version="1.0" encoding="utf-8"?>
<rvData xmlns="http://schemas.microsoft.com/office/spreadsheetml/2017/richdata" count="3">
  <rv s="0">
    <v>13</v>
    <v>1</v>
  </rv>
  <rv s="1">
    <v>0</v>
  </rv>
  <rv s="2">
    <v>0</v>
    <v>0</v>
    <v>{FAB42E4E-A775-4DD6-8C7E-59D9A1985073}</v>
    <v>1</v>
    <v>1</v>
    <v>1</v>
    <v>1</v>
  </rv>
</rvData>
</file>

<file path=xl/richData/rdrichvaluestructure.xml><?xml version="1.0" encoding="utf-8"?>
<rvStructures xmlns="http://schemas.microsoft.com/office/spreadsheetml/2017/richdata" count="3">
  <s t="_error">
    <k n="errorType" t="i"/>
    <k n="propagated" t="b"/>
  </s>
  <s t="_array">
    <k n="array" t="a"/>
  </s>
  <s t="_datasourcecontainer">
    <k n="_CRID" t="i"/>
    <k n="_Display" t="spb"/>
    <k n="%XLUID" t="s"/>
    <k n="Battery Category" t="r"/>
    <k n="Chemical Family" t="r"/>
    <k n="Exception" t="r"/>
    <k n="Product Category" t="r"/>
  </s>
</rvStructures>
</file>

<file path=xl/richData/rdsupportingpropertybag.xml><?xml version="1.0" encoding="utf-8"?>
<supportingPropertyBags xmlns="http://schemas.microsoft.com/office/spreadsheetml/2017/richdata2">
  <spbArrays count="1">
    <a count="7">
      <v t="s">Product Category</v>
      <v t="s">Battery Category</v>
      <v t="s">Chemical Family</v>
      <v t="s">Exception</v>
      <v t="s">_CRID</v>
      <v t="s">%XLUID</v>
      <v t="s">_Display</v>
    </a>
  </spbArrays>
  <spbData count="1">
    <spb s="0">
      <v>0</v>
    </spb>
  </spbData>
</supportingPropertyBags>
</file>

<file path=xl/richData/rdsupportingpropertybagstructure.xml><?xml version="1.0" encoding="utf-8"?>
<spbStructures xmlns="http://schemas.microsoft.com/office/spreadsheetml/2017/richdata2" count="1">
  <s>
    <k n="^Order" t="spba"/>
  </s>
</spb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C5CAE3-E8F9-4333-9A3C-E814DF6D25FC}" name="Table14" displayName="Table14" ref="A1:N3122" totalsRowShown="0" headerRowDxfId="53" dataDxfId="52">
  <autoFilter ref="A1:N3122" xr:uid="{B9C5CAE3-E8F9-4333-9A3C-E814DF6D25FC}">
    <filterColumn colId="2">
      <filters>
        <filter val="Portable"/>
      </filters>
    </filterColumn>
    <filterColumn colId="4">
      <filters>
        <filter val="Lithium Thionyl Chloride"/>
      </filters>
    </filterColumn>
    <filterColumn colId="9">
      <filters>
        <filter val="Environmental fee per kg"/>
      </filters>
    </filterColumn>
  </autoFilter>
  <tableColumns count="14">
    <tableColumn id="14" xr3:uid="{B3AADB71-2152-447B-B300-0AFA83D62032}" name="Bebatcode 2026" dataDxfId="51"/>
    <tableColumn id="1" xr3:uid="{8E8F3C40-30E5-4C01-B9E4-D36C1C6F54FD}" name="Product Category" dataDxfId="50"/>
    <tableColumn id="5" xr3:uid="{DDE2D99A-7FD0-43C9-8BAB-6096ADCA31D1}" name="Battery Category" dataDxfId="49"/>
    <tableColumn id="4" xr3:uid="{3D05FA98-B5AB-482B-826B-37FCDD6E0067}" name="Type" dataDxfId="48"/>
    <tableColumn id="2" xr3:uid="{E8DE3247-01D3-47BF-87A6-FE647DAC5935}" name="Chemical Family" dataDxfId="47"/>
    <tableColumn id="3" xr3:uid="{2522D34F-B654-4241-BE25-FF406E14A492}" name="Rechargeable" dataDxfId="46"/>
    <tableColumn id="6" xr3:uid="{13720338-37A7-4CF3-8224-B54E1C7E827E}" name="Minimum Weight (g)" dataDxfId="45"/>
    <tableColumn id="7" xr3:uid="{2F2A937B-2B5C-4E5A-A29D-972D8D49F2E3}" name="Maximum Weight (g)" dataDxfId="44"/>
    <tableColumn id="8" xr3:uid="{D469AF92-6D3F-4ADA-A605-570931416425}" name="Unit Weight (g)" dataDxfId="43"/>
    <tableColumn id="9" xr3:uid="{BD1B646F-82E2-4B41-981B-01E9F5037167}" name="Contribution Type" dataDxfId="42"/>
    <tableColumn id="10" xr3:uid="{0F3852DF-A91D-43C9-90AB-C8D9966C0B1A}" name="Contribution (euro)" dataDxfId="41"/>
    <tableColumn id="11" xr3:uid="{D8ED9C28-292E-4FA1-9780-6756C69BB882}" name="Temp_Bebat_Code" dataDxfId="40"/>
    <tableColumn id="12" xr3:uid="{CA435432-A6E8-4534-8B6C-84A622920F11}" name="IEC Code" dataDxfId="39"/>
    <tableColumn id="13" xr3:uid="{DBE41744-E323-4C7D-9C4E-7D641D3710FC}" name="Format" dataDxfId="3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9D0085-02A1-4BBF-A356-E1F34696C5B7}" name="Tabel1" displayName="Tabel1" ref="A1:R4431" totalsRowShown="0" headerRowDxfId="37">
  <autoFilter ref="A1:R4431" xr:uid="{BD9D0085-02A1-4BBF-A356-E1F34696C5B7}"/>
  <tableColumns count="18">
    <tableColumn id="1" xr3:uid="{4B75CEA6-6715-48D2-9A86-59A6BDA40952}" name="Bebat Code 2025" dataDxfId="36"/>
    <tableColumn id="13" xr3:uid="{4562D256-56BF-492D-BA8C-2BE544E2C8A6}" name="Product Category" dataDxfId="35">
      <calculatedColumnFormula array="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calculatedColumnFormula>
    </tableColumn>
    <tableColumn id="14" xr3:uid="{68042861-281F-4BF6-862B-F9EF42AEEB66}" name="Battery Category" dataDxfId="34">
      <calculatedColumnFormula array="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calculatedColumnFormula>
    </tableColumn>
    <tableColumn id="20" xr3:uid="{650BD614-369D-4D7D-A77C-8AD0E1290448}" name="Chemical Family" dataDxfId="33">
      <calculatedColumnFormula array="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calculatedColumnFormula>
    </tableColumn>
    <tableColumn id="21" xr3:uid="{225CBDD5-6EA6-4335-83B9-75D7C156E385}" name="Exception" dataDxfId="32">
      <calculatedColumnFormula array="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calculatedColumnFormula>
    </tableColumn>
    <tableColumn id="6" xr3:uid="{9AAEE2DB-97EA-4216-9CFE-4877E8E1AB6D}" name="Type" dataDxfId="31"/>
    <tableColumn id="2" xr3:uid="{10B46C62-018B-4F98-8390-FB6122F75DEC}" name="Category" dataDxfId="30"/>
    <tableColumn id="3" xr3:uid="{4657981E-0505-4AA0-8482-C6216B447746}" name="IEC Code" dataDxfId="29"/>
    <tableColumn id="4" xr3:uid="{E393A214-3278-4AC7-B799-32F41A53FD10}" name="Chemical Family - old" dataDxfId="28"/>
    <tableColumn id="5" xr3:uid="{ED62A28C-F7F8-492C-B9FB-43B6E2542010}" name="Rechargeable"/>
    <tableColumn id="7" xr3:uid="{7A93561A-DFA8-41F5-82B4-7888E2957D22}" name="Usage" dataDxfId="27"/>
    <tableColumn id="8" xr3:uid="{B352B40C-53E7-4520-8FFF-AA64CC4F8A7D}" name="Format" dataDxfId="26"/>
    <tableColumn id="9" xr3:uid="{36FA37DD-2623-4CE6-8A11-E466F3C2F892}" name="Minimum Weight (g)"/>
    <tableColumn id="10" xr3:uid="{31AD71A9-8A09-4258-9F7F-0794C5C64472}" name="Maximum Weight (g)"/>
    <tableColumn id="11" xr3:uid="{DC0B07BA-2C85-4693-801D-FE037AB3376F}" name="Unit Price"/>
    <tableColumn id="12" xr3:uid="{DA6E6B56-F0DF-4A48-9976-A48C0F31EF19}" name="Price Type" dataDxfId="25"/>
    <tableColumn id="15" xr3:uid="{1291EC03-8C54-4AED-869A-FA88705F575C}" name="Subfamily 2024" dataDxfId="24"/>
    <tableColumn id="16" xr3:uid="{C62FC8F1-F920-433B-9860-FC9E00EA30A8}" name="Usage 2024"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92E5C9-6D72-4DC1-A2B2-B4DA43414D62}" name="Table5" displayName="Table5" ref="I3:M136" totalsRowShown="0">
  <autoFilter ref="I3:M136" xr:uid="{8992E5C9-6D72-4DC1-A2B2-B4DA43414D62}"/>
  <tableColumns count="5">
    <tableColumn id="1" xr3:uid="{422D216B-6879-425C-8D88-3D46D0FDECDF}" name="Product Category"/>
    <tableColumn id="2" xr3:uid="{77BF7734-B18C-4237-B6B7-A579ED4F7B47}" name="Battery Category"/>
    <tableColumn id="3" xr3:uid="{7A26AF3F-B07A-46E8-9AB9-2503B5DF85FC}" name="Chemical Family"/>
    <tableColumn id="4" xr3:uid="{3BDCC865-B4C1-4CE9-869A-4235F6C0008F}" name="Possible?">
      <calculatedColumnFormula>IF(COUNTIFS(Lists!A$2:A$53,Table5[[#This Row],[Battery Category]],Lists!B$2:B$53,Table5[[#This Row],[Product Category]],Lists!C$2:C$53,Table5[[#This Row],[Chemical Family]])&gt;=1,TRUE,FALSE)</calculatedColumnFormula>
    </tableColumn>
    <tableColumn id="5" xr3:uid="{51686B0B-FDBB-4A30-BCE9-9AE450A6684C}" name="Excep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77D57F4-255A-4E90-B8F6-D8B1D3498B92}" name="Table57" displayName="Table57" ref="A140:M273" totalsRowShown="0">
  <autoFilter ref="A140:M273" xr:uid="{E77D57F4-255A-4E90-B8F6-D8B1D3498B92}"/>
  <tableColumns count="13">
    <tableColumn id="6" xr3:uid="{1355CC2B-6958-442A-81BA-4FA6AF8E7193}" name="Usage"/>
    <tableColumn id="7" xr3:uid="{20FDE330-940B-4208-A843-745A0AE21AB6}" name="Usage 2024"/>
    <tableColumn id="8" xr3:uid="{C932FFD9-FD8F-41D3-8B34-66132B6FA6F7}" name="Category"/>
    <tableColumn id="9" xr3:uid="{8014340F-1251-406C-A58C-D13D5194BF00}" name="Subfamily 2024"/>
    <tableColumn id="10" xr3:uid="{F44ACC24-9480-41D9-BEAF-5E8B1D22365A}" name="Chemical Family - old"/>
    <tableColumn id="11" xr3:uid="{F36E83BF-3350-4315-8E07-EC23852A10C3}" name="Count of Bebat Code 2025" dataDxfId="10"/>
    <tableColumn id="12" xr3:uid="{F0407F74-A935-471A-BCD2-BBA576203961}" name="Min of Minimum Weight (g)" dataDxfId="9"/>
    <tableColumn id="13" xr3:uid="{3A7071FE-9B5D-4ED7-B07A-CA0F28A332BB}" name="Max of Maximum Weight (g)" dataDxfId="8"/>
    <tableColumn id="1" xr3:uid="{FB3D2F63-ADCA-4594-920E-E3F4E7CDD2BF}" name="Product Category"/>
    <tableColumn id="2" xr3:uid="{50603B3F-C763-483F-A11C-336EE4090834}" name="Battery Category"/>
    <tableColumn id="3" xr3:uid="{C3838104-A66E-460C-83BB-9153913E76E8}" name="Chemical Family"/>
    <tableColumn id="4" xr3:uid="{6875854D-FA06-43B5-90D5-6430C37CF746}" name="Possible?">
      <calculatedColumnFormula>IF(COUNTIFS(Lists!A$2:A$53,Table57[[#This Row],[Battery Category]],Lists!B$2:B$53,Table57[[#This Row],[Product Category]],Lists!C$2:C$53,Table57[[#This Row],[Chemical Family]])&gt;=1,TRUE,FALSE)</calculatedColumnFormula>
    </tableColumn>
    <tableColumn id="5" xr3:uid="{A099A42C-EFD2-4707-B548-2B17952EDABD}" name="Excep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051E32-528B-4E93-B7E1-967DD2F5BC56}" name="Table2" displayName="Table2" ref="A2:U540" totalsRowShown="0" headerRowDxfId="76" dataDxfId="75">
  <autoFilter ref="A2:U540" xr:uid="{DA051E32-528B-4E93-B7E1-967DD2F5BC56}"/>
  <sortState xmlns:xlrd2="http://schemas.microsoft.com/office/spreadsheetml/2017/richdata2" ref="A3:U16">
    <sortCondition descending="1" ref="B11:B16"/>
  </sortState>
  <tableColumns count="21">
    <tableColumn id="1" xr3:uid="{D493D80B-1253-42E9-99D0-D8282B7BACEA}" name="Bebat code 2025" dataDxfId="74"/>
    <tableColumn id="2" xr3:uid="{072476DE-85EB-4054-84B6-48A38E938375}" name="New Bebat code 2026 (starting from 1/1/2026)" dataDxfId="73">
      <calculatedColumnFormula array="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calculatedColumnFormula>
    </tableColumn>
    <tableColumn id="7" xr3:uid="{D1878E14-5415-4F46-97CD-7E02E04E900E}" name="Exact weight of battery (g)" dataDxfId="72"/>
    <tableColumn id="3" xr3:uid="{0070B994-7A53-4BCE-B656-73DF7A60E3EE}" name="Product Category" dataDxfId="71">
      <calculatedColumnFormula array="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calculatedColumnFormula>
    </tableColumn>
    <tableColumn id="4" xr3:uid="{212D2042-DC4C-4058-B994-058CA8D688BE}" name="Battery Category" dataDxfId="70">
      <calculatedColumnFormula array="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calculatedColumnFormula>
    </tableColumn>
    <tableColumn id="5" xr3:uid="{144208E8-7D82-4EE3-8752-085FE09ABB89}" name="Chemical Family" dataDxfId="69">
      <calculatedColumnFormula>IF(AND(Table2[[#This Row],[Chemical Family - old]]="Lithium Primary",Table2[[#This Row],[Product Category]]&lt;&gt;"Button"),Table2[[#This Row],[Is the battery based on Lithium Primary or Lithium Thionyl Chloride]],Table2[[#This Row],[Chemical Family - old]])</calculatedColumnFormula>
    </tableColumn>
    <tableColumn id="21" xr3:uid="{4453703F-4D7B-4CF2-8B7E-8BAEA96FD76C}" name="Chemical Family - old" dataDxfId="68">
      <calculatedColumnFormula>_xlfn.XLOOKUP(TRIM(Table2[[#This Row],[Bebat code 2025]]),Tabel1[Bebat Code 2025],Tabel1[Chemical Family])</calculatedColumnFormula>
    </tableColumn>
    <tableColumn id="16" xr3:uid="{125CA2ED-3AC5-4E4F-8E13-8970EBDD4C76}" name="Type" dataDxfId="67">
      <calculatedColumnFormula>_xlfn.XLOOKUP(TRIM(Table2[[#This Row],[Bebat code 2025]]),Tabel1[Bebat Code 2025],Tabel1[Type])</calculatedColumnFormula>
    </tableColumn>
    <tableColumn id="6" xr3:uid="{4F1EEE24-FA5D-4208-89A0-663AAEA2580A}" name="Exception" dataDxfId="66">
      <calculatedColumnFormula>_xlfn.XLOOKUP(TRIM(Table2[[#This Row],[Bebat code 2025]]),Tabel1[Bebat Code 2025],Tabel1[Exception])</calculatedColumnFormula>
    </tableColumn>
    <tableColumn id="18" xr3:uid="{4735CCBD-EA51-4A8D-9916-BFECEC2EBFDF}" name="&gt;25 kg?" dataDxfId="65">
      <calculatedColumnFormula>IF(Table2[[#This Row],[Max boundary - new]]&lt;=25000,"No",IF(Table2[[#This Row],[Min boundary - new]]&gt;25000,"Yes","Possible"))</calculatedColumnFormula>
    </tableColumn>
    <tableColumn id="12" xr3:uid="{9845718F-719A-4B7D-B6E1-3F3136BED15D}" name="Min boundary - new" dataDxfId="64">
      <calculatedColumnFormula>IF(ISBLANK(Table2[[#This Row],[Exact weight of battery (g)]]),_xlfn.XLOOKUP(TRIM(Table2[[#This Row],[Bebat code 2025]]),Tabel1[Bebat Code 2025],Tabel1[Minimum Weight (g)]),Table2[[#This Row],[Exact weight of battery (g)]])</calculatedColumnFormula>
    </tableColumn>
    <tableColumn id="19" xr3:uid="{69B42492-E563-4D95-B40C-23ADD78ABDA6}" name="Max boundary - new" dataDxfId="63">
      <calculatedColumnFormula>IF(ISBLANK(Table2[[#This Row],[Exact weight of battery (g)]]),_xlfn.XLOOKUP(TRIM(Table2[[#This Row],[Bebat code 2025]]),Tabel1[Bebat Code 2025],Tabel1[Maximum Weight (g)]),Table2[[#This Row],[Exact weight of battery (g)]])</calculatedColumnFormula>
    </tableColumn>
    <tableColumn id="14" xr3:uid="{02FAED48-697C-41AF-B8E1-D398306B587F}" name="Min weight boundary (g) - 2025" dataDxfId="62">
      <calculatedColumnFormula>IF(ISBLANK(Table2[[#This Row],[Bebat code 2025]]),"",_xlfn.XLOOKUP(TRIM(Table2[[#This Row],[Bebat code 2025]]),Tabel1[Bebat Code 2025],Tabel1[Minimum Weight (g)]))</calculatedColumnFormula>
    </tableColumn>
    <tableColumn id="15" xr3:uid="{0D91EC40-5DDC-40AE-B276-18C6C63E904B}" name="Max weight boundary (g) - 2025" dataDxfId="61">
      <calculatedColumnFormula>IF(ISBLANK(Table2[[#This Row],[Bebat code 2025]]),"",_xlfn.XLOOKUP(TRIM(Table2[[#This Row],[Bebat code 2025]]),Tabel1[Bebat Code 2025],Tabel1[Maximum Weight (g)]))</calculatedColumnFormula>
    </tableColumn>
    <tableColumn id="20" xr3:uid="{00E4EB6D-4F42-4AC6-9F42-4E3E91A00B5D}" name="LMT - substap" dataDxfId="60">
      <calculatedColumnFormula array="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calculatedColumnFormula>
    </tableColumn>
    <tableColumn id="17" xr3:uid="{12859229-690E-4059-94D2-7254BF3D3C4D}" name="Is the battery based on Lithium Primary or Lithium Thionyl Chloride" dataDxfId="59"/>
    <tableColumn id="8" xr3:uid="{1C98A93C-1540-48EE-959C-071DC9214559}" name="Is the battery designed specifically for industrial purposes?" dataDxfId="58"/>
    <tableColumn id="9" xr3:uid="{7F4094FF-E3C0-4FDE-89FF-0D9EC61FBD69}" name="Is the battery sealed?" dataDxfId="57"/>
    <tableColumn id="10" xr3:uid="{281B48F9-1FC0-4FE6-B7B1-D92823CD09D6}" name="Is the battery specifically designed to power a hybrid or electric vehicle of category L" dataDxfId="56"/>
    <tableColumn id="11" xr3:uid="{D5C09DDD-C8A4-4064-81F0-7B06CB831462}" name="Is the battery specifically designed to power a wheeled vehicle that can be driven solely by an electric motor or by a combination of motor and human power?" dataDxfId="55"/>
    <tableColumn id="13" xr3:uid="{F3FD36D2-A8CC-4660-8546-16372B7E1EAF}" name="What type of 'Light Means of Transport' is the battery designed for?" dataDxfId="54"/>
  </tableColumns>
  <tableStyleInfo name="TableStyleMedium2" showFirstColumn="0" showLastColumn="0" showRowStripes="1" showColumnStripes="0"/>
</table>
</file>

<file path=xl/theme/theme1.xml><?xml version="1.0" encoding="utf-8"?>
<a:theme xmlns:a="http://schemas.openxmlformats.org/drawingml/2006/main" name="Bebat">
  <a:themeElements>
    <a:clrScheme name="Aangepast 93">
      <a:dk1>
        <a:srgbClr val="A29387"/>
      </a:dk1>
      <a:lt1>
        <a:srgbClr val="FFFFFF"/>
      </a:lt1>
      <a:dk2>
        <a:srgbClr val="A29387"/>
      </a:dk2>
      <a:lt2>
        <a:srgbClr val="FFFFFF"/>
      </a:lt2>
      <a:accent1>
        <a:srgbClr val="AFCA0B"/>
      </a:accent1>
      <a:accent2>
        <a:srgbClr val="A29387"/>
      </a:accent2>
      <a:accent3>
        <a:srgbClr val="64594E"/>
      </a:accent3>
      <a:accent4>
        <a:srgbClr val="EA6445"/>
      </a:accent4>
      <a:accent5>
        <a:srgbClr val="EA6445"/>
      </a:accent5>
      <a:accent6>
        <a:srgbClr val="FF6938"/>
      </a:accent6>
      <a:hlink>
        <a:srgbClr val="AFCA0B"/>
      </a:hlink>
      <a:folHlink>
        <a:srgbClr val="AFCA0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Bebat" id="{8C8D4B01-A7E7-4AF3-A5AD-E7DD72BF722B}" vid="{D33890C5-A92D-4910-9381-C24BB03ED549}"/>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22"/>
  <sheetViews>
    <sheetView workbookViewId="0">
      <selection sqref="A1:C1"/>
    </sheetView>
  </sheetViews>
  <sheetFormatPr baseColWidth="10" defaultColWidth="8.6640625" defaultRowHeight="15" x14ac:dyDescent="0.2"/>
  <cols>
    <col min="1" max="1" width="19" customWidth="1"/>
    <col min="2" max="2" width="40.5" bestFit="1" customWidth="1"/>
    <col min="3" max="3" width="26.33203125" bestFit="1" customWidth="1"/>
    <col min="4" max="4" width="8.5" bestFit="1" customWidth="1"/>
    <col min="5" max="5" width="23.1640625" bestFit="1" customWidth="1"/>
    <col min="9" max="9" width="25.1640625" bestFit="1" customWidth="1"/>
    <col min="10" max="10" width="25.6640625" bestFit="1" customWidth="1"/>
    <col min="11" max="11" width="19.5" bestFit="1" customWidth="1"/>
    <col min="12" max="12" width="25.33203125" bestFit="1" customWidth="1"/>
    <col min="13" max="13" width="24.1640625" bestFit="1" customWidth="1"/>
    <col min="14" max="14" width="15.6640625" bestFit="1" customWidth="1"/>
    <col min="15" max="15" width="21" bestFit="1" customWidth="1"/>
    <col min="16" max="16" width="46.33203125" bestFit="1" customWidth="1"/>
  </cols>
  <sheetData>
    <row r="1" spans="1:14" x14ac:dyDescent="0.2">
      <c r="A1" s="1" t="s">
        <v>0</v>
      </c>
      <c r="B1" s="1" t="s">
        <v>1</v>
      </c>
      <c r="C1" s="1" t="s">
        <v>2</v>
      </c>
      <c r="D1" s="1" t="s">
        <v>3</v>
      </c>
      <c r="E1" s="1" t="s">
        <v>4</v>
      </c>
      <c r="F1" s="1" t="s">
        <v>5</v>
      </c>
      <c r="G1" s="1" t="s">
        <v>6</v>
      </c>
      <c r="H1" s="1" t="s">
        <v>7</v>
      </c>
      <c r="I1" s="1" t="s">
        <v>8</v>
      </c>
      <c r="J1" s="1" t="s">
        <v>9</v>
      </c>
      <c r="K1" s="1" t="s">
        <v>10</v>
      </c>
      <c r="L1" s="1" t="s">
        <v>11</v>
      </c>
      <c r="M1" s="1" t="s">
        <v>12</v>
      </c>
      <c r="N1" s="1" t="s">
        <v>13</v>
      </c>
    </row>
    <row r="2" spans="1:14" hidden="1" x14ac:dyDescent="0.2">
      <c r="A2" t="s">
        <v>14</v>
      </c>
      <c r="B2" t="s">
        <v>15</v>
      </c>
      <c r="C2" t="s">
        <v>16</v>
      </c>
      <c r="D2" t="s">
        <v>17</v>
      </c>
      <c r="E2" t="s">
        <v>18</v>
      </c>
      <c r="F2" t="b">
        <v>0</v>
      </c>
      <c r="G2">
        <v>0.3</v>
      </c>
      <c r="H2">
        <v>0.4</v>
      </c>
      <c r="I2">
        <v>0.35</v>
      </c>
      <c r="J2" t="s">
        <v>19</v>
      </c>
      <c r="K2">
        <v>6.4000000000000001E-2</v>
      </c>
      <c r="L2" t="s">
        <v>20</v>
      </c>
      <c r="M2" t="s">
        <v>21</v>
      </c>
      <c r="N2" t="s">
        <v>22</v>
      </c>
    </row>
    <row r="3" spans="1:14" hidden="1" x14ac:dyDescent="0.2">
      <c r="A3" t="s">
        <v>23</v>
      </c>
      <c r="B3" t="s">
        <v>15</v>
      </c>
      <c r="C3" t="s">
        <v>16</v>
      </c>
      <c r="D3" t="s">
        <v>17</v>
      </c>
      <c r="E3" t="s">
        <v>18</v>
      </c>
      <c r="F3" t="b">
        <v>0</v>
      </c>
      <c r="G3">
        <v>0.35</v>
      </c>
      <c r="H3">
        <v>0.35</v>
      </c>
      <c r="I3">
        <v>0.35</v>
      </c>
      <c r="J3" t="s">
        <v>19</v>
      </c>
      <c r="K3">
        <v>6.4000000000000001E-2</v>
      </c>
      <c r="L3" t="s">
        <v>24</v>
      </c>
      <c r="M3" t="s">
        <v>25</v>
      </c>
    </row>
    <row r="4" spans="1:14" hidden="1" x14ac:dyDescent="0.2">
      <c r="A4" t="s">
        <v>26</v>
      </c>
      <c r="B4" t="s">
        <v>15</v>
      </c>
      <c r="C4" t="s">
        <v>16</v>
      </c>
      <c r="D4" t="s">
        <v>17</v>
      </c>
      <c r="E4" t="s">
        <v>18</v>
      </c>
      <c r="F4" t="b">
        <v>0</v>
      </c>
      <c r="G4">
        <v>0.4</v>
      </c>
      <c r="H4">
        <v>0.6</v>
      </c>
      <c r="I4">
        <v>0.5</v>
      </c>
      <c r="J4" t="s">
        <v>19</v>
      </c>
      <c r="K4">
        <v>6.4000000000000001E-2</v>
      </c>
      <c r="L4" t="s">
        <v>27</v>
      </c>
      <c r="M4" t="s">
        <v>28</v>
      </c>
      <c r="N4" t="s">
        <v>29</v>
      </c>
    </row>
    <row r="5" spans="1:14" hidden="1" x14ac:dyDescent="0.2">
      <c r="A5" t="s">
        <v>30</v>
      </c>
      <c r="B5" t="s">
        <v>15</v>
      </c>
      <c r="C5" t="s">
        <v>16</v>
      </c>
      <c r="D5" t="s">
        <v>17</v>
      </c>
      <c r="E5" t="s">
        <v>18</v>
      </c>
      <c r="F5" t="b">
        <v>0</v>
      </c>
      <c r="G5">
        <v>0.5</v>
      </c>
      <c r="H5">
        <v>0.7</v>
      </c>
      <c r="I5">
        <v>0.6</v>
      </c>
      <c r="J5" t="s">
        <v>19</v>
      </c>
      <c r="K5">
        <v>6.4000000000000001E-2</v>
      </c>
      <c r="L5" t="s">
        <v>31</v>
      </c>
      <c r="M5" t="s">
        <v>32</v>
      </c>
      <c r="N5" t="s">
        <v>33</v>
      </c>
    </row>
    <row r="6" spans="1:14" hidden="1" x14ac:dyDescent="0.2">
      <c r="A6" t="s">
        <v>34</v>
      </c>
      <c r="B6" t="s">
        <v>15</v>
      </c>
      <c r="C6" t="s">
        <v>16</v>
      </c>
      <c r="D6" t="s">
        <v>17</v>
      </c>
      <c r="E6" t="s">
        <v>18</v>
      </c>
      <c r="F6" t="b">
        <v>0</v>
      </c>
      <c r="G6">
        <v>0.6</v>
      </c>
      <c r="H6">
        <v>0.6</v>
      </c>
      <c r="I6">
        <v>0.6</v>
      </c>
      <c r="J6" t="s">
        <v>19</v>
      </c>
      <c r="K6">
        <v>6.4000000000000001E-2</v>
      </c>
      <c r="L6" t="s">
        <v>35</v>
      </c>
      <c r="M6" t="s">
        <v>36</v>
      </c>
      <c r="N6" t="s">
        <v>37</v>
      </c>
    </row>
    <row r="7" spans="1:14" hidden="1" x14ac:dyDescent="0.2">
      <c r="A7" t="s">
        <v>38</v>
      </c>
      <c r="B7" t="s">
        <v>15</v>
      </c>
      <c r="C7" t="s">
        <v>16</v>
      </c>
      <c r="D7" t="s">
        <v>17</v>
      </c>
      <c r="E7" t="s">
        <v>18</v>
      </c>
      <c r="F7" t="b">
        <v>0</v>
      </c>
      <c r="G7">
        <v>0.6</v>
      </c>
      <c r="H7">
        <v>0.8</v>
      </c>
      <c r="I7">
        <v>0.7</v>
      </c>
      <c r="J7" t="s">
        <v>19</v>
      </c>
      <c r="K7">
        <v>6.4000000000000001E-2</v>
      </c>
      <c r="L7" t="s">
        <v>39</v>
      </c>
      <c r="M7" t="s">
        <v>40</v>
      </c>
    </row>
    <row r="8" spans="1:14" hidden="1" x14ac:dyDescent="0.2">
      <c r="A8" t="s">
        <v>41</v>
      </c>
      <c r="B8" t="s">
        <v>15</v>
      </c>
      <c r="C8" t="s">
        <v>16</v>
      </c>
      <c r="D8" t="s">
        <v>17</v>
      </c>
      <c r="E8" t="s">
        <v>18</v>
      </c>
      <c r="F8" t="b">
        <v>0</v>
      </c>
      <c r="G8">
        <v>0.8</v>
      </c>
      <c r="H8">
        <v>1</v>
      </c>
      <c r="I8">
        <v>0.9</v>
      </c>
      <c r="J8" t="s">
        <v>19</v>
      </c>
      <c r="K8">
        <v>6.4000000000000001E-2</v>
      </c>
      <c r="L8" t="s">
        <v>42</v>
      </c>
      <c r="M8" t="s">
        <v>43</v>
      </c>
      <c r="N8" t="s">
        <v>44</v>
      </c>
    </row>
    <row r="9" spans="1:14" hidden="1" x14ac:dyDescent="0.2">
      <c r="A9" t="s">
        <v>45</v>
      </c>
      <c r="B9" t="s">
        <v>15</v>
      </c>
      <c r="C9" t="s">
        <v>16</v>
      </c>
      <c r="D9" t="s">
        <v>17</v>
      </c>
      <c r="E9" t="s">
        <v>18</v>
      </c>
      <c r="F9" t="b">
        <v>0</v>
      </c>
      <c r="G9">
        <v>0</v>
      </c>
      <c r="H9">
        <v>10</v>
      </c>
      <c r="I9">
        <v>1.53</v>
      </c>
      <c r="J9" t="s">
        <v>19</v>
      </c>
      <c r="K9">
        <v>6.4000000000000001E-2</v>
      </c>
      <c r="L9">
        <v>2</v>
      </c>
    </row>
    <row r="10" spans="1:14" hidden="1" x14ac:dyDescent="0.2">
      <c r="A10" t="s">
        <v>46</v>
      </c>
      <c r="B10" t="s">
        <v>15</v>
      </c>
      <c r="C10" t="s">
        <v>16</v>
      </c>
      <c r="D10" t="s">
        <v>17</v>
      </c>
      <c r="E10" t="s">
        <v>18</v>
      </c>
      <c r="F10" t="b">
        <v>0</v>
      </c>
      <c r="G10">
        <v>1.4</v>
      </c>
      <c r="H10">
        <v>1.6</v>
      </c>
      <c r="I10">
        <v>1.5</v>
      </c>
      <c r="J10" t="s">
        <v>19</v>
      </c>
      <c r="K10">
        <v>6.4000000000000001E-2</v>
      </c>
      <c r="L10" t="s">
        <v>47</v>
      </c>
      <c r="M10" t="s">
        <v>48</v>
      </c>
    </row>
    <row r="11" spans="1:14" hidden="1" x14ac:dyDescent="0.2">
      <c r="A11" t="s">
        <v>49</v>
      </c>
      <c r="B11" t="s">
        <v>15</v>
      </c>
      <c r="C11" t="s">
        <v>16</v>
      </c>
      <c r="D11" t="s">
        <v>17</v>
      </c>
      <c r="E11" t="s">
        <v>18</v>
      </c>
      <c r="F11" t="b">
        <v>0</v>
      </c>
      <c r="G11">
        <v>1.8</v>
      </c>
      <c r="H11">
        <v>2</v>
      </c>
      <c r="I11">
        <v>1.9</v>
      </c>
      <c r="J11" t="s">
        <v>19</v>
      </c>
      <c r="K11">
        <v>6.4000000000000001E-2</v>
      </c>
      <c r="L11" t="s">
        <v>50</v>
      </c>
      <c r="M11" t="s">
        <v>51</v>
      </c>
      <c r="N11" t="s">
        <v>52</v>
      </c>
    </row>
    <row r="12" spans="1:14" hidden="1" x14ac:dyDescent="0.2">
      <c r="A12" t="s">
        <v>53</v>
      </c>
      <c r="B12" t="s">
        <v>15</v>
      </c>
      <c r="C12" t="s">
        <v>16</v>
      </c>
      <c r="D12" t="s">
        <v>17</v>
      </c>
      <c r="E12" t="s">
        <v>18</v>
      </c>
      <c r="F12" t="b">
        <v>0</v>
      </c>
      <c r="G12">
        <v>1</v>
      </c>
      <c r="H12">
        <v>1.2</v>
      </c>
      <c r="I12">
        <v>1.1000000000000001</v>
      </c>
      <c r="J12" t="s">
        <v>19</v>
      </c>
      <c r="K12">
        <v>6.4000000000000001E-2</v>
      </c>
      <c r="L12" t="s">
        <v>54</v>
      </c>
      <c r="M12" t="s">
        <v>55</v>
      </c>
    </row>
    <row r="13" spans="1:14" hidden="1" x14ac:dyDescent="0.2">
      <c r="A13" t="s">
        <v>56</v>
      </c>
      <c r="B13" t="s">
        <v>15</v>
      </c>
      <c r="C13" t="s">
        <v>16</v>
      </c>
      <c r="D13" t="s">
        <v>17</v>
      </c>
      <c r="E13" t="s">
        <v>18</v>
      </c>
      <c r="F13" t="b">
        <v>0</v>
      </c>
      <c r="G13">
        <v>14</v>
      </c>
      <c r="H13">
        <v>16</v>
      </c>
      <c r="I13">
        <v>15</v>
      </c>
      <c r="J13" t="s">
        <v>19</v>
      </c>
      <c r="K13">
        <v>6.4000000000000001E-2</v>
      </c>
      <c r="L13" t="s">
        <v>57</v>
      </c>
      <c r="M13" t="s">
        <v>58</v>
      </c>
    </row>
    <row r="14" spans="1:14" hidden="1" x14ac:dyDescent="0.2">
      <c r="A14" t="s">
        <v>59</v>
      </c>
      <c r="B14" t="s">
        <v>15</v>
      </c>
      <c r="C14" t="s">
        <v>16</v>
      </c>
      <c r="D14" t="s">
        <v>17</v>
      </c>
      <c r="E14" t="s">
        <v>18</v>
      </c>
      <c r="F14" t="b">
        <v>0</v>
      </c>
      <c r="G14">
        <v>2</v>
      </c>
      <c r="H14">
        <v>3</v>
      </c>
      <c r="I14">
        <v>2.5</v>
      </c>
      <c r="J14" t="s">
        <v>19</v>
      </c>
      <c r="K14">
        <v>6.4000000000000001E-2</v>
      </c>
      <c r="L14" t="s">
        <v>60</v>
      </c>
      <c r="M14" t="s">
        <v>61</v>
      </c>
    </row>
    <row r="15" spans="1:14" hidden="1" x14ac:dyDescent="0.2">
      <c r="A15" t="s">
        <v>62</v>
      </c>
      <c r="B15" t="s">
        <v>15</v>
      </c>
      <c r="C15" t="s">
        <v>16</v>
      </c>
      <c r="D15" t="s">
        <v>17</v>
      </c>
      <c r="E15" t="s">
        <v>18</v>
      </c>
      <c r="F15" t="b">
        <v>0</v>
      </c>
      <c r="G15">
        <v>3</v>
      </c>
      <c r="H15">
        <v>3.6</v>
      </c>
      <c r="I15">
        <v>3.3</v>
      </c>
      <c r="J15" t="s">
        <v>19</v>
      </c>
      <c r="K15">
        <v>6.4000000000000001E-2</v>
      </c>
      <c r="L15" t="s">
        <v>63</v>
      </c>
      <c r="M15" t="s">
        <v>64</v>
      </c>
    </row>
    <row r="16" spans="1:14" hidden="1" x14ac:dyDescent="0.2">
      <c r="A16" t="s">
        <v>65</v>
      </c>
      <c r="B16" t="s">
        <v>15</v>
      </c>
      <c r="C16" t="s">
        <v>16</v>
      </c>
      <c r="D16" t="s">
        <v>17</v>
      </c>
      <c r="E16" t="s">
        <v>18</v>
      </c>
      <c r="F16" t="b">
        <v>0</v>
      </c>
      <c r="G16">
        <v>5</v>
      </c>
      <c r="H16">
        <v>7</v>
      </c>
      <c r="I16">
        <v>6</v>
      </c>
      <c r="J16" t="s">
        <v>19</v>
      </c>
      <c r="K16">
        <v>6.4000000000000001E-2</v>
      </c>
      <c r="L16" t="s">
        <v>66</v>
      </c>
      <c r="M16" t="s">
        <v>67</v>
      </c>
    </row>
    <row r="17" spans="1:13" hidden="1" x14ac:dyDescent="0.2">
      <c r="A17" t="s">
        <v>68</v>
      </c>
      <c r="B17" t="s">
        <v>15</v>
      </c>
      <c r="C17" t="s">
        <v>16</v>
      </c>
      <c r="D17" t="s">
        <v>17</v>
      </c>
      <c r="E17" t="s">
        <v>18</v>
      </c>
      <c r="F17" t="b">
        <v>0</v>
      </c>
      <c r="G17">
        <v>5</v>
      </c>
      <c r="H17">
        <v>7</v>
      </c>
      <c r="I17">
        <v>6</v>
      </c>
      <c r="J17" t="s">
        <v>19</v>
      </c>
      <c r="K17">
        <v>6.4000000000000001E-2</v>
      </c>
      <c r="L17" t="s">
        <v>69</v>
      </c>
      <c r="M17" t="s">
        <v>70</v>
      </c>
    </row>
    <row r="18" spans="1:13" hidden="1" x14ac:dyDescent="0.2">
      <c r="A18" t="s">
        <v>71</v>
      </c>
      <c r="B18" t="s">
        <v>15</v>
      </c>
      <c r="C18" t="s">
        <v>16</v>
      </c>
      <c r="D18" t="s">
        <v>17</v>
      </c>
      <c r="E18" t="s">
        <v>18</v>
      </c>
      <c r="F18" t="b">
        <v>0</v>
      </c>
      <c r="G18">
        <v>7</v>
      </c>
      <c r="H18">
        <v>9</v>
      </c>
      <c r="I18">
        <v>8</v>
      </c>
      <c r="J18" t="s">
        <v>19</v>
      </c>
      <c r="K18">
        <v>6.4000000000000001E-2</v>
      </c>
      <c r="L18" t="s">
        <v>72</v>
      </c>
      <c r="M18" t="s">
        <v>73</v>
      </c>
    </row>
    <row r="19" spans="1:13" hidden="1" x14ac:dyDescent="0.2">
      <c r="A19" t="s">
        <v>74</v>
      </c>
      <c r="B19" t="s">
        <v>15</v>
      </c>
      <c r="C19" t="s">
        <v>75</v>
      </c>
      <c r="D19" t="s">
        <v>17</v>
      </c>
      <c r="E19" t="s">
        <v>76</v>
      </c>
      <c r="F19" t="b">
        <v>0</v>
      </c>
      <c r="G19">
        <v>0.7</v>
      </c>
      <c r="H19">
        <v>0.7</v>
      </c>
      <c r="I19">
        <v>0.7</v>
      </c>
      <c r="J19" t="s">
        <v>19</v>
      </c>
      <c r="K19">
        <v>0.08</v>
      </c>
      <c r="L19" t="s">
        <v>77</v>
      </c>
      <c r="M19" t="s">
        <v>78</v>
      </c>
    </row>
    <row r="20" spans="1:13" hidden="1" x14ac:dyDescent="0.2">
      <c r="A20" t="s">
        <v>79</v>
      </c>
      <c r="B20" t="s">
        <v>15</v>
      </c>
      <c r="C20" t="s">
        <v>16</v>
      </c>
      <c r="D20" t="s">
        <v>17</v>
      </c>
      <c r="E20" t="s">
        <v>76</v>
      </c>
      <c r="F20" t="b">
        <v>0</v>
      </c>
      <c r="G20">
        <v>0.1</v>
      </c>
      <c r="H20">
        <v>0.1</v>
      </c>
      <c r="I20">
        <v>0.1</v>
      </c>
      <c r="J20" t="s">
        <v>19</v>
      </c>
      <c r="K20">
        <v>0.08</v>
      </c>
      <c r="L20" t="s">
        <v>80</v>
      </c>
      <c r="M20" t="s">
        <v>81</v>
      </c>
    </row>
    <row r="21" spans="1:13" hidden="1" x14ac:dyDescent="0.2">
      <c r="A21" t="s">
        <v>82</v>
      </c>
      <c r="B21" t="s">
        <v>15</v>
      </c>
      <c r="C21" t="s">
        <v>16</v>
      </c>
      <c r="D21" t="s">
        <v>17</v>
      </c>
      <c r="E21" t="s">
        <v>76</v>
      </c>
      <c r="F21" t="b">
        <v>0</v>
      </c>
      <c r="G21">
        <v>0.14000000000000001</v>
      </c>
      <c r="H21">
        <v>0.14000000000000001</v>
      </c>
      <c r="I21">
        <v>0.14000000000000001</v>
      </c>
      <c r="J21" t="s">
        <v>19</v>
      </c>
      <c r="K21">
        <v>0.08</v>
      </c>
      <c r="L21" t="s">
        <v>83</v>
      </c>
      <c r="M21" t="s">
        <v>84</v>
      </c>
    </row>
    <row r="22" spans="1:13" hidden="1" x14ac:dyDescent="0.2">
      <c r="A22" t="s">
        <v>85</v>
      </c>
      <c r="B22" t="s">
        <v>15</v>
      </c>
      <c r="C22" t="s">
        <v>16</v>
      </c>
      <c r="D22" t="s">
        <v>17</v>
      </c>
      <c r="E22" t="s">
        <v>76</v>
      </c>
      <c r="F22" t="b">
        <v>0</v>
      </c>
      <c r="G22">
        <v>0.18</v>
      </c>
      <c r="H22">
        <v>0.18</v>
      </c>
      <c r="I22">
        <v>0.18</v>
      </c>
      <c r="J22" t="s">
        <v>19</v>
      </c>
      <c r="K22">
        <v>0.08</v>
      </c>
      <c r="L22" t="s">
        <v>86</v>
      </c>
      <c r="M22" t="s">
        <v>87</v>
      </c>
    </row>
    <row r="23" spans="1:13" hidden="1" x14ac:dyDescent="0.2">
      <c r="A23" t="s">
        <v>88</v>
      </c>
      <c r="B23" t="s">
        <v>15</v>
      </c>
      <c r="C23" t="s">
        <v>16</v>
      </c>
      <c r="D23" t="s">
        <v>17</v>
      </c>
      <c r="E23" t="s">
        <v>76</v>
      </c>
      <c r="F23" t="b">
        <v>0</v>
      </c>
      <c r="G23">
        <v>0.45</v>
      </c>
      <c r="H23">
        <v>0.51</v>
      </c>
      <c r="I23">
        <v>0.48</v>
      </c>
      <c r="J23" t="s">
        <v>19</v>
      </c>
      <c r="K23">
        <v>0.08</v>
      </c>
      <c r="L23" t="s">
        <v>89</v>
      </c>
      <c r="M23" t="s">
        <v>90</v>
      </c>
    </row>
    <row r="24" spans="1:13" hidden="1" x14ac:dyDescent="0.2">
      <c r="A24" t="s">
        <v>91</v>
      </c>
      <c r="B24" t="s">
        <v>15</v>
      </c>
      <c r="C24" t="s">
        <v>16</v>
      </c>
      <c r="D24" t="s">
        <v>17</v>
      </c>
      <c r="E24" t="s">
        <v>76</v>
      </c>
      <c r="F24" t="b">
        <v>0</v>
      </c>
      <c r="G24">
        <v>0.6</v>
      </c>
      <c r="H24">
        <v>0.6</v>
      </c>
      <c r="I24">
        <v>0.6</v>
      </c>
      <c r="J24" t="s">
        <v>19</v>
      </c>
      <c r="K24">
        <v>0.08</v>
      </c>
      <c r="L24" t="s">
        <v>92</v>
      </c>
      <c r="M24" t="s">
        <v>93</v>
      </c>
    </row>
    <row r="25" spans="1:13" hidden="1" x14ac:dyDescent="0.2">
      <c r="A25" t="s">
        <v>94</v>
      </c>
      <c r="B25" t="s">
        <v>15</v>
      </c>
      <c r="C25" t="s">
        <v>16</v>
      </c>
      <c r="D25" t="s">
        <v>17</v>
      </c>
      <c r="E25" t="s">
        <v>76</v>
      </c>
      <c r="F25" t="b">
        <v>0</v>
      </c>
      <c r="G25">
        <v>0.6</v>
      </c>
      <c r="H25">
        <v>0.6</v>
      </c>
      <c r="I25">
        <v>0.6</v>
      </c>
      <c r="J25" t="s">
        <v>19</v>
      </c>
      <c r="K25">
        <v>0.08</v>
      </c>
      <c r="L25" t="s">
        <v>95</v>
      </c>
      <c r="M25" t="s">
        <v>96</v>
      </c>
    </row>
    <row r="26" spans="1:13" hidden="1" x14ac:dyDescent="0.2">
      <c r="A26" t="s">
        <v>97</v>
      </c>
      <c r="B26" t="s">
        <v>15</v>
      </c>
      <c r="C26" t="s">
        <v>16</v>
      </c>
      <c r="D26" t="s">
        <v>17</v>
      </c>
      <c r="E26" t="s">
        <v>76</v>
      </c>
      <c r="F26" t="b">
        <v>0</v>
      </c>
      <c r="G26">
        <v>0.7</v>
      </c>
      <c r="H26">
        <v>0.7</v>
      </c>
      <c r="I26">
        <v>0.7</v>
      </c>
      <c r="J26" t="s">
        <v>19</v>
      </c>
      <c r="K26">
        <v>0.08</v>
      </c>
      <c r="L26" t="s">
        <v>98</v>
      </c>
      <c r="M26" t="s">
        <v>99</v>
      </c>
    </row>
    <row r="27" spans="1:13" hidden="1" x14ac:dyDescent="0.2">
      <c r="A27" t="s">
        <v>100</v>
      </c>
      <c r="B27" t="s">
        <v>15</v>
      </c>
      <c r="C27" t="s">
        <v>16</v>
      </c>
      <c r="D27" t="s">
        <v>17</v>
      </c>
      <c r="E27" t="s">
        <v>76</v>
      </c>
      <c r="F27" t="b">
        <v>0</v>
      </c>
      <c r="G27">
        <v>0.7</v>
      </c>
      <c r="H27">
        <v>0.7</v>
      </c>
      <c r="I27">
        <v>0.7</v>
      </c>
      <c r="J27" t="s">
        <v>19</v>
      </c>
      <c r="K27">
        <v>0.08</v>
      </c>
      <c r="L27" t="s">
        <v>77</v>
      </c>
      <c r="M27" t="s">
        <v>78</v>
      </c>
    </row>
    <row r="28" spans="1:13" hidden="1" x14ac:dyDescent="0.2">
      <c r="A28" t="s">
        <v>101</v>
      </c>
      <c r="B28" t="s">
        <v>15</v>
      </c>
      <c r="C28" t="s">
        <v>16</v>
      </c>
      <c r="D28" t="s">
        <v>17</v>
      </c>
      <c r="E28" t="s">
        <v>76</v>
      </c>
      <c r="F28" t="b">
        <v>0</v>
      </c>
      <c r="G28">
        <v>0.8</v>
      </c>
      <c r="H28">
        <v>1</v>
      </c>
      <c r="I28">
        <v>0.9</v>
      </c>
      <c r="J28" t="s">
        <v>19</v>
      </c>
      <c r="K28">
        <v>0.08</v>
      </c>
      <c r="L28" t="s">
        <v>102</v>
      </c>
      <c r="M28" t="s">
        <v>103</v>
      </c>
    </row>
    <row r="29" spans="1:13" hidden="1" x14ac:dyDescent="0.2">
      <c r="A29" t="s">
        <v>104</v>
      </c>
      <c r="B29" t="s">
        <v>15</v>
      </c>
      <c r="C29" t="s">
        <v>16</v>
      </c>
      <c r="D29" t="s">
        <v>17</v>
      </c>
      <c r="E29" t="s">
        <v>76</v>
      </c>
      <c r="F29" t="b">
        <v>0</v>
      </c>
      <c r="G29">
        <v>0.8</v>
      </c>
      <c r="H29">
        <v>1</v>
      </c>
      <c r="I29">
        <v>0.9</v>
      </c>
      <c r="J29" t="s">
        <v>19</v>
      </c>
      <c r="K29">
        <v>0.08</v>
      </c>
      <c r="L29" t="s">
        <v>105</v>
      </c>
      <c r="M29" t="s">
        <v>106</v>
      </c>
    </row>
    <row r="30" spans="1:13" hidden="1" x14ac:dyDescent="0.2">
      <c r="A30" t="s">
        <v>107</v>
      </c>
      <c r="B30" t="s">
        <v>15</v>
      </c>
      <c r="C30" t="s">
        <v>16</v>
      </c>
      <c r="D30" t="s">
        <v>17</v>
      </c>
      <c r="E30" t="s">
        <v>76</v>
      </c>
      <c r="F30" t="b">
        <v>0</v>
      </c>
      <c r="G30">
        <v>0.8</v>
      </c>
      <c r="H30">
        <v>1</v>
      </c>
      <c r="I30">
        <v>0.9</v>
      </c>
      <c r="J30" t="s">
        <v>19</v>
      </c>
      <c r="K30">
        <v>0.08</v>
      </c>
      <c r="L30" t="s">
        <v>108</v>
      </c>
      <c r="M30" t="s">
        <v>109</v>
      </c>
    </row>
    <row r="31" spans="1:13" hidden="1" x14ac:dyDescent="0.2">
      <c r="A31" t="s">
        <v>110</v>
      </c>
      <c r="B31" t="s">
        <v>15</v>
      </c>
      <c r="C31" t="s">
        <v>16</v>
      </c>
      <c r="D31" t="s">
        <v>17</v>
      </c>
      <c r="E31" t="s">
        <v>76</v>
      </c>
      <c r="F31" t="b">
        <v>0</v>
      </c>
      <c r="G31">
        <v>0.9</v>
      </c>
      <c r="H31">
        <v>0.9</v>
      </c>
      <c r="I31">
        <v>0.9</v>
      </c>
      <c r="J31" t="s">
        <v>19</v>
      </c>
      <c r="K31">
        <v>0.08</v>
      </c>
      <c r="L31" t="s">
        <v>111</v>
      </c>
      <c r="M31" t="s">
        <v>112</v>
      </c>
    </row>
    <row r="32" spans="1:13" hidden="1" x14ac:dyDescent="0.2">
      <c r="A32" t="s">
        <v>113</v>
      </c>
      <c r="B32" t="s">
        <v>15</v>
      </c>
      <c r="C32" t="s">
        <v>16</v>
      </c>
      <c r="D32" t="s">
        <v>17</v>
      </c>
      <c r="E32" t="s">
        <v>76</v>
      </c>
      <c r="F32" t="b">
        <v>0</v>
      </c>
      <c r="G32">
        <v>0.9</v>
      </c>
      <c r="H32">
        <v>0.9</v>
      </c>
      <c r="I32">
        <v>0.9</v>
      </c>
      <c r="J32" t="s">
        <v>19</v>
      </c>
      <c r="K32">
        <v>0.08</v>
      </c>
      <c r="L32" t="s">
        <v>114</v>
      </c>
      <c r="M32" t="s">
        <v>115</v>
      </c>
    </row>
    <row r="33" spans="1:13" hidden="1" x14ac:dyDescent="0.2">
      <c r="A33" t="s">
        <v>116</v>
      </c>
      <c r="B33" t="s">
        <v>15</v>
      </c>
      <c r="C33" t="s">
        <v>16</v>
      </c>
      <c r="D33" t="s">
        <v>17</v>
      </c>
      <c r="E33" t="s">
        <v>76</v>
      </c>
      <c r="F33" t="b">
        <v>0</v>
      </c>
      <c r="G33">
        <v>0.9</v>
      </c>
      <c r="H33">
        <v>0.9</v>
      </c>
      <c r="I33">
        <v>0.9</v>
      </c>
      <c r="J33" t="s">
        <v>19</v>
      </c>
      <c r="K33">
        <v>0.08</v>
      </c>
      <c r="L33" t="s">
        <v>117</v>
      </c>
      <c r="M33" t="s">
        <v>118</v>
      </c>
    </row>
    <row r="34" spans="1:13" hidden="1" x14ac:dyDescent="0.2">
      <c r="A34" t="s">
        <v>119</v>
      </c>
      <c r="B34" t="s">
        <v>15</v>
      </c>
      <c r="C34" t="s">
        <v>16</v>
      </c>
      <c r="D34" t="s">
        <v>17</v>
      </c>
      <c r="E34" t="s">
        <v>76</v>
      </c>
      <c r="F34" t="b">
        <v>0</v>
      </c>
      <c r="G34">
        <v>0.9</v>
      </c>
      <c r="H34">
        <v>0.9</v>
      </c>
      <c r="I34">
        <v>0.9</v>
      </c>
      <c r="J34" t="s">
        <v>19</v>
      </c>
      <c r="K34">
        <v>0.08</v>
      </c>
      <c r="L34" t="s">
        <v>120</v>
      </c>
      <c r="M34" t="s">
        <v>121</v>
      </c>
    </row>
    <row r="35" spans="1:13" hidden="1" x14ac:dyDescent="0.2">
      <c r="A35" t="s">
        <v>122</v>
      </c>
      <c r="B35" t="s">
        <v>15</v>
      </c>
      <c r="C35" t="s">
        <v>16</v>
      </c>
      <c r="D35" t="s">
        <v>17</v>
      </c>
      <c r="E35" t="s">
        <v>76</v>
      </c>
      <c r="F35" t="b">
        <v>0</v>
      </c>
      <c r="G35">
        <v>0.9</v>
      </c>
      <c r="H35">
        <v>0.9</v>
      </c>
      <c r="I35">
        <v>0.9</v>
      </c>
      <c r="J35" t="s">
        <v>19</v>
      </c>
      <c r="K35">
        <v>0.08</v>
      </c>
      <c r="L35" t="s">
        <v>123</v>
      </c>
      <c r="M35" t="s">
        <v>124</v>
      </c>
    </row>
    <row r="36" spans="1:13" hidden="1" x14ac:dyDescent="0.2">
      <c r="A36" t="s">
        <v>125</v>
      </c>
      <c r="B36" t="s">
        <v>15</v>
      </c>
      <c r="C36" t="s">
        <v>16</v>
      </c>
      <c r="D36" t="s">
        <v>17</v>
      </c>
      <c r="E36" t="s">
        <v>76</v>
      </c>
      <c r="F36" t="b">
        <v>0</v>
      </c>
      <c r="G36">
        <v>0</v>
      </c>
      <c r="H36">
        <v>10</v>
      </c>
      <c r="I36">
        <v>3.22</v>
      </c>
      <c r="J36" t="s">
        <v>19</v>
      </c>
      <c r="K36">
        <v>0.08</v>
      </c>
      <c r="L36">
        <v>8</v>
      </c>
    </row>
    <row r="37" spans="1:13" hidden="1" x14ac:dyDescent="0.2">
      <c r="A37" t="s">
        <v>126</v>
      </c>
      <c r="B37" t="s">
        <v>15</v>
      </c>
      <c r="C37" t="s">
        <v>16</v>
      </c>
      <c r="D37" t="s">
        <v>17</v>
      </c>
      <c r="E37" t="s">
        <v>76</v>
      </c>
      <c r="F37" t="b">
        <v>0</v>
      </c>
      <c r="G37">
        <v>1.1000000000000001</v>
      </c>
      <c r="H37">
        <v>1.1000000000000001</v>
      </c>
      <c r="I37">
        <v>1.1000000000000001</v>
      </c>
      <c r="J37" t="s">
        <v>19</v>
      </c>
      <c r="K37">
        <v>0.08</v>
      </c>
      <c r="L37" t="s">
        <v>127</v>
      </c>
      <c r="M37" t="s">
        <v>128</v>
      </c>
    </row>
    <row r="38" spans="1:13" hidden="1" x14ac:dyDescent="0.2">
      <c r="A38" t="s">
        <v>129</v>
      </c>
      <c r="B38" t="s">
        <v>15</v>
      </c>
      <c r="C38" t="s">
        <v>16</v>
      </c>
      <c r="D38" t="s">
        <v>17</v>
      </c>
      <c r="E38" t="s">
        <v>76</v>
      </c>
      <c r="F38" t="b">
        <v>0</v>
      </c>
      <c r="G38">
        <v>1.2</v>
      </c>
      <c r="H38">
        <v>1.2</v>
      </c>
      <c r="I38">
        <v>1.2</v>
      </c>
      <c r="J38" t="s">
        <v>19</v>
      </c>
      <c r="K38">
        <v>0.08</v>
      </c>
      <c r="L38" t="s">
        <v>130</v>
      </c>
      <c r="M38" t="s">
        <v>131</v>
      </c>
    </row>
    <row r="39" spans="1:13" hidden="1" x14ac:dyDescent="0.2">
      <c r="A39" t="s">
        <v>132</v>
      </c>
      <c r="B39" t="s">
        <v>15</v>
      </c>
      <c r="C39" t="s">
        <v>16</v>
      </c>
      <c r="D39" t="s">
        <v>17</v>
      </c>
      <c r="E39" t="s">
        <v>76</v>
      </c>
      <c r="F39" t="b">
        <v>0</v>
      </c>
      <c r="G39">
        <v>1.2</v>
      </c>
      <c r="H39">
        <v>1.6</v>
      </c>
      <c r="I39">
        <v>1.4</v>
      </c>
      <c r="J39" t="s">
        <v>19</v>
      </c>
      <c r="K39">
        <v>0.08</v>
      </c>
      <c r="L39" t="s">
        <v>133</v>
      </c>
      <c r="M39" t="s">
        <v>134</v>
      </c>
    </row>
    <row r="40" spans="1:13" hidden="1" x14ac:dyDescent="0.2">
      <c r="A40" t="s">
        <v>135</v>
      </c>
      <c r="B40" t="s">
        <v>15</v>
      </c>
      <c r="C40" t="s">
        <v>16</v>
      </c>
      <c r="D40" t="s">
        <v>17</v>
      </c>
      <c r="E40" t="s">
        <v>76</v>
      </c>
      <c r="F40" t="b">
        <v>0</v>
      </c>
      <c r="G40">
        <v>1.3</v>
      </c>
      <c r="H40">
        <v>1.3</v>
      </c>
      <c r="I40">
        <v>1.3</v>
      </c>
      <c r="J40" t="s">
        <v>19</v>
      </c>
      <c r="K40">
        <v>0.08</v>
      </c>
      <c r="L40" t="s">
        <v>136</v>
      </c>
      <c r="M40" t="s">
        <v>137</v>
      </c>
    </row>
    <row r="41" spans="1:13" hidden="1" x14ac:dyDescent="0.2">
      <c r="A41" t="s">
        <v>138</v>
      </c>
      <c r="B41" t="s">
        <v>15</v>
      </c>
      <c r="C41" t="s">
        <v>16</v>
      </c>
      <c r="D41" t="s">
        <v>17</v>
      </c>
      <c r="E41" t="s">
        <v>76</v>
      </c>
      <c r="F41" t="b">
        <v>0</v>
      </c>
      <c r="G41">
        <v>1.4</v>
      </c>
      <c r="H41">
        <v>1.4</v>
      </c>
      <c r="I41">
        <v>1.4</v>
      </c>
      <c r="J41" t="s">
        <v>19</v>
      </c>
      <c r="K41">
        <v>0.08</v>
      </c>
      <c r="L41" t="s">
        <v>139</v>
      </c>
      <c r="M41" t="s">
        <v>140</v>
      </c>
    </row>
    <row r="42" spans="1:13" hidden="1" x14ac:dyDescent="0.2">
      <c r="A42" t="s">
        <v>141</v>
      </c>
      <c r="B42" t="s">
        <v>15</v>
      </c>
      <c r="C42" t="s">
        <v>16</v>
      </c>
      <c r="D42" t="s">
        <v>17</v>
      </c>
      <c r="E42" t="s">
        <v>76</v>
      </c>
      <c r="F42" t="b">
        <v>0</v>
      </c>
      <c r="G42">
        <v>1.5</v>
      </c>
      <c r="H42">
        <v>1.5</v>
      </c>
      <c r="I42">
        <v>1.5</v>
      </c>
      <c r="J42" t="s">
        <v>19</v>
      </c>
      <c r="K42">
        <v>0.08</v>
      </c>
      <c r="L42" t="s">
        <v>142</v>
      </c>
      <c r="M42" t="s">
        <v>143</v>
      </c>
    </row>
    <row r="43" spans="1:13" hidden="1" x14ac:dyDescent="0.2">
      <c r="A43" t="s">
        <v>144</v>
      </c>
      <c r="B43" t="s">
        <v>15</v>
      </c>
      <c r="C43" t="s">
        <v>16</v>
      </c>
      <c r="D43" t="s">
        <v>17</v>
      </c>
      <c r="E43" t="s">
        <v>76</v>
      </c>
      <c r="F43" t="b">
        <v>0</v>
      </c>
      <c r="G43">
        <v>1.7</v>
      </c>
      <c r="H43">
        <v>1.7</v>
      </c>
      <c r="I43">
        <v>1.7</v>
      </c>
      <c r="J43" t="s">
        <v>19</v>
      </c>
      <c r="K43">
        <v>0.08</v>
      </c>
      <c r="L43" t="s">
        <v>145</v>
      </c>
      <c r="M43" t="s">
        <v>146</v>
      </c>
    </row>
    <row r="44" spans="1:13" hidden="1" x14ac:dyDescent="0.2">
      <c r="A44" t="s">
        <v>147</v>
      </c>
      <c r="B44" t="s">
        <v>15</v>
      </c>
      <c r="C44" t="s">
        <v>16</v>
      </c>
      <c r="D44" t="s">
        <v>17</v>
      </c>
      <c r="E44" t="s">
        <v>76</v>
      </c>
      <c r="F44" t="b">
        <v>0</v>
      </c>
      <c r="G44">
        <v>1.8</v>
      </c>
      <c r="H44">
        <v>1.8</v>
      </c>
      <c r="I44">
        <v>1.8</v>
      </c>
      <c r="J44" t="s">
        <v>19</v>
      </c>
      <c r="K44">
        <v>0.08</v>
      </c>
      <c r="L44" t="s">
        <v>148</v>
      </c>
      <c r="M44" t="s">
        <v>149</v>
      </c>
    </row>
    <row r="45" spans="1:13" hidden="1" x14ac:dyDescent="0.2">
      <c r="A45" t="s">
        <v>150</v>
      </c>
      <c r="B45" t="s">
        <v>15</v>
      </c>
      <c r="C45" t="s">
        <v>16</v>
      </c>
      <c r="D45" t="s">
        <v>17</v>
      </c>
      <c r="E45" t="s">
        <v>76</v>
      </c>
      <c r="F45" t="b">
        <v>0</v>
      </c>
      <c r="G45">
        <v>1.8</v>
      </c>
      <c r="H45">
        <v>1.8</v>
      </c>
      <c r="I45">
        <v>1.8</v>
      </c>
      <c r="J45" t="s">
        <v>19</v>
      </c>
      <c r="K45">
        <v>0.08</v>
      </c>
      <c r="L45" t="s">
        <v>151</v>
      </c>
      <c r="M45" t="s">
        <v>152</v>
      </c>
    </row>
    <row r="46" spans="1:13" hidden="1" x14ac:dyDescent="0.2">
      <c r="A46" t="s">
        <v>153</v>
      </c>
      <c r="B46" t="s">
        <v>15</v>
      </c>
      <c r="C46" t="s">
        <v>16</v>
      </c>
      <c r="D46" t="s">
        <v>17</v>
      </c>
      <c r="E46" t="s">
        <v>76</v>
      </c>
      <c r="F46" t="b">
        <v>0</v>
      </c>
      <c r="G46">
        <v>10.5</v>
      </c>
      <c r="H46">
        <v>10.5</v>
      </c>
      <c r="I46">
        <v>10.5</v>
      </c>
      <c r="J46" t="s">
        <v>19</v>
      </c>
      <c r="K46">
        <v>0.08</v>
      </c>
      <c r="M46" t="s">
        <v>154</v>
      </c>
    </row>
    <row r="47" spans="1:13" hidden="1" x14ac:dyDescent="0.2">
      <c r="A47" t="s">
        <v>155</v>
      </c>
      <c r="B47" t="s">
        <v>15</v>
      </c>
      <c r="C47" t="s">
        <v>16</v>
      </c>
      <c r="D47" t="s">
        <v>17</v>
      </c>
      <c r="E47" t="s">
        <v>76</v>
      </c>
      <c r="F47" t="b">
        <v>0</v>
      </c>
      <c r="G47">
        <v>10.5</v>
      </c>
      <c r="H47">
        <v>10.5</v>
      </c>
      <c r="I47">
        <v>10.5</v>
      </c>
      <c r="J47" t="s">
        <v>19</v>
      </c>
      <c r="K47">
        <v>0.08</v>
      </c>
      <c r="L47" t="s">
        <v>156</v>
      </c>
      <c r="M47" t="s">
        <v>157</v>
      </c>
    </row>
    <row r="48" spans="1:13" hidden="1" x14ac:dyDescent="0.2">
      <c r="A48" t="s">
        <v>158</v>
      </c>
      <c r="B48" t="s">
        <v>15</v>
      </c>
      <c r="C48" t="s">
        <v>16</v>
      </c>
      <c r="D48" t="s">
        <v>17</v>
      </c>
      <c r="E48" t="s">
        <v>76</v>
      </c>
      <c r="F48" t="b">
        <v>0</v>
      </c>
      <c r="G48">
        <v>10.5</v>
      </c>
      <c r="H48">
        <v>10.5</v>
      </c>
      <c r="I48">
        <v>10.5</v>
      </c>
      <c r="J48" t="s">
        <v>19</v>
      </c>
      <c r="K48">
        <v>0.08</v>
      </c>
      <c r="L48" t="s">
        <v>159</v>
      </c>
      <c r="M48" t="s">
        <v>160</v>
      </c>
    </row>
    <row r="49" spans="1:13" hidden="1" x14ac:dyDescent="0.2">
      <c r="A49" t="s">
        <v>161</v>
      </c>
      <c r="B49" t="s">
        <v>15</v>
      </c>
      <c r="C49" t="s">
        <v>16</v>
      </c>
      <c r="D49" t="s">
        <v>17</v>
      </c>
      <c r="E49" t="s">
        <v>76</v>
      </c>
      <c r="F49" t="b">
        <v>0</v>
      </c>
      <c r="G49">
        <v>1</v>
      </c>
      <c r="H49">
        <v>1</v>
      </c>
      <c r="I49">
        <v>1</v>
      </c>
      <c r="J49" t="s">
        <v>19</v>
      </c>
      <c r="K49">
        <v>0.08</v>
      </c>
      <c r="L49" t="s">
        <v>162</v>
      </c>
      <c r="M49" t="s">
        <v>163</v>
      </c>
    </row>
    <row r="50" spans="1:13" hidden="1" x14ac:dyDescent="0.2">
      <c r="A50" t="s">
        <v>164</v>
      </c>
      <c r="B50" t="s">
        <v>15</v>
      </c>
      <c r="C50" t="s">
        <v>16</v>
      </c>
      <c r="D50" t="s">
        <v>17</v>
      </c>
      <c r="E50" t="s">
        <v>76</v>
      </c>
      <c r="F50" t="b">
        <v>0</v>
      </c>
      <c r="G50">
        <v>1</v>
      </c>
      <c r="H50">
        <v>1</v>
      </c>
      <c r="I50">
        <v>1</v>
      </c>
      <c r="J50" t="s">
        <v>19</v>
      </c>
      <c r="K50">
        <v>0.08</v>
      </c>
      <c r="L50" t="s">
        <v>165</v>
      </c>
      <c r="M50" t="s">
        <v>166</v>
      </c>
    </row>
    <row r="51" spans="1:13" hidden="1" x14ac:dyDescent="0.2">
      <c r="A51" t="s">
        <v>167</v>
      </c>
      <c r="B51" t="s">
        <v>15</v>
      </c>
      <c r="C51" t="s">
        <v>16</v>
      </c>
      <c r="D51" t="s">
        <v>17</v>
      </c>
      <c r="E51" t="s">
        <v>76</v>
      </c>
      <c r="F51" t="b">
        <v>0</v>
      </c>
      <c r="G51">
        <v>2.5</v>
      </c>
      <c r="H51">
        <v>2.5</v>
      </c>
      <c r="I51">
        <v>2.5</v>
      </c>
      <c r="J51" t="s">
        <v>19</v>
      </c>
      <c r="K51">
        <v>0.08</v>
      </c>
      <c r="L51" t="s">
        <v>168</v>
      </c>
      <c r="M51" t="s">
        <v>169</v>
      </c>
    </row>
    <row r="52" spans="1:13" hidden="1" x14ac:dyDescent="0.2">
      <c r="A52" t="s">
        <v>170</v>
      </c>
      <c r="B52" t="s">
        <v>15</v>
      </c>
      <c r="C52" t="s">
        <v>16</v>
      </c>
      <c r="D52" t="s">
        <v>17</v>
      </c>
      <c r="E52" t="s">
        <v>76</v>
      </c>
      <c r="F52" t="b">
        <v>0</v>
      </c>
      <c r="G52">
        <v>2.5</v>
      </c>
      <c r="H52">
        <v>2.5</v>
      </c>
      <c r="I52">
        <v>2.5</v>
      </c>
      <c r="J52" t="s">
        <v>19</v>
      </c>
      <c r="K52">
        <v>0.08</v>
      </c>
      <c r="L52" t="s">
        <v>171</v>
      </c>
      <c r="M52" t="s">
        <v>172</v>
      </c>
    </row>
    <row r="53" spans="1:13" hidden="1" x14ac:dyDescent="0.2">
      <c r="A53" t="s">
        <v>173</v>
      </c>
      <c r="B53" t="s">
        <v>15</v>
      </c>
      <c r="C53" t="s">
        <v>16</v>
      </c>
      <c r="D53" t="s">
        <v>17</v>
      </c>
      <c r="E53" t="s">
        <v>76</v>
      </c>
      <c r="F53" t="b">
        <v>0</v>
      </c>
      <c r="G53">
        <v>2.5</v>
      </c>
      <c r="H53">
        <v>2.5</v>
      </c>
      <c r="I53">
        <v>2.5</v>
      </c>
      <c r="J53" t="s">
        <v>19</v>
      </c>
      <c r="K53">
        <v>0.08</v>
      </c>
      <c r="L53" t="s">
        <v>174</v>
      </c>
      <c r="M53" t="s">
        <v>175</v>
      </c>
    </row>
    <row r="54" spans="1:13" hidden="1" x14ac:dyDescent="0.2">
      <c r="A54" t="s">
        <v>176</v>
      </c>
      <c r="B54" t="s">
        <v>15</v>
      </c>
      <c r="C54" t="s">
        <v>16</v>
      </c>
      <c r="D54" t="s">
        <v>17</v>
      </c>
      <c r="E54" t="s">
        <v>76</v>
      </c>
      <c r="F54" t="b">
        <v>0</v>
      </c>
      <c r="G54">
        <v>2.5</v>
      </c>
      <c r="H54">
        <v>2.5</v>
      </c>
      <c r="I54">
        <v>2.5</v>
      </c>
      <c r="J54" t="s">
        <v>19</v>
      </c>
      <c r="K54">
        <v>0.08</v>
      </c>
      <c r="L54" t="s">
        <v>177</v>
      </c>
      <c r="M54" t="s">
        <v>178</v>
      </c>
    </row>
    <row r="55" spans="1:13" hidden="1" x14ac:dyDescent="0.2">
      <c r="A55" t="s">
        <v>179</v>
      </c>
      <c r="B55" t="s">
        <v>15</v>
      </c>
      <c r="C55" t="s">
        <v>16</v>
      </c>
      <c r="D55" t="s">
        <v>17</v>
      </c>
      <c r="E55" t="s">
        <v>76</v>
      </c>
      <c r="F55" t="b">
        <v>0</v>
      </c>
      <c r="G55">
        <v>2.6</v>
      </c>
      <c r="H55">
        <v>3</v>
      </c>
      <c r="I55">
        <v>2.8</v>
      </c>
      <c r="J55" t="s">
        <v>19</v>
      </c>
      <c r="K55">
        <v>0.08</v>
      </c>
      <c r="L55" t="s">
        <v>180</v>
      </c>
      <c r="M55" t="s">
        <v>181</v>
      </c>
    </row>
    <row r="56" spans="1:13" hidden="1" x14ac:dyDescent="0.2">
      <c r="A56" t="s">
        <v>182</v>
      </c>
      <c r="B56" t="s">
        <v>15</v>
      </c>
      <c r="C56" t="s">
        <v>16</v>
      </c>
      <c r="D56" t="s">
        <v>17</v>
      </c>
      <c r="E56" t="s">
        <v>76</v>
      </c>
      <c r="F56" t="b">
        <v>0</v>
      </c>
      <c r="G56">
        <v>2.6</v>
      </c>
      <c r="H56">
        <v>4</v>
      </c>
      <c r="I56">
        <v>3.3</v>
      </c>
      <c r="J56" t="s">
        <v>19</v>
      </c>
      <c r="K56">
        <v>0.08</v>
      </c>
      <c r="L56" t="s">
        <v>183</v>
      </c>
      <c r="M56" t="s">
        <v>184</v>
      </c>
    </row>
    <row r="57" spans="1:13" hidden="1" x14ac:dyDescent="0.2">
      <c r="A57" t="s">
        <v>185</v>
      </c>
      <c r="B57" t="s">
        <v>15</v>
      </c>
      <c r="C57" t="s">
        <v>16</v>
      </c>
      <c r="D57" t="s">
        <v>17</v>
      </c>
      <c r="E57" t="s">
        <v>76</v>
      </c>
      <c r="F57" t="b">
        <v>0</v>
      </c>
      <c r="G57">
        <v>2</v>
      </c>
      <c r="H57">
        <v>2.6</v>
      </c>
      <c r="I57">
        <v>2.2999999999999998</v>
      </c>
      <c r="J57" t="s">
        <v>19</v>
      </c>
      <c r="K57">
        <v>0.08</v>
      </c>
      <c r="L57" t="s">
        <v>186</v>
      </c>
      <c r="M57" t="s">
        <v>187</v>
      </c>
    </row>
    <row r="58" spans="1:13" hidden="1" x14ac:dyDescent="0.2">
      <c r="A58" t="s">
        <v>188</v>
      </c>
      <c r="B58" t="s">
        <v>15</v>
      </c>
      <c r="C58" t="s">
        <v>16</v>
      </c>
      <c r="D58" t="s">
        <v>17</v>
      </c>
      <c r="E58" t="s">
        <v>76</v>
      </c>
      <c r="F58" t="b">
        <v>0</v>
      </c>
      <c r="G58">
        <v>2</v>
      </c>
      <c r="H58">
        <v>2.6</v>
      </c>
      <c r="I58">
        <v>2.2999999999999998</v>
      </c>
      <c r="J58" t="s">
        <v>19</v>
      </c>
      <c r="K58">
        <v>0.08</v>
      </c>
      <c r="L58" t="s">
        <v>189</v>
      </c>
      <c r="M58" t="s">
        <v>190</v>
      </c>
    </row>
    <row r="59" spans="1:13" hidden="1" x14ac:dyDescent="0.2">
      <c r="A59" t="s">
        <v>191</v>
      </c>
      <c r="B59" t="s">
        <v>15</v>
      </c>
      <c r="C59" t="s">
        <v>16</v>
      </c>
      <c r="D59" t="s">
        <v>17</v>
      </c>
      <c r="E59" t="s">
        <v>76</v>
      </c>
      <c r="F59" t="b">
        <v>0</v>
      </c>
      <c r="G59">
        <v>2</v>
      </c>
      <c r="H59">
        <v>2</v>
      </c>
      <c r="I59">
        <v>2</v>
      </c>
      <c r="J59" t="s">
        <v>19</v>
      </c>
      <c r="K59">
        <v>0.08</v>
      </c>
      <c r="L59" t="s">
        <v>192</v>
      </c>
      <c r="M59" t="s">
        <v>193</v>
      </c>
    </row>
    <row r="60" spans="1:13" hidden="1" x14ac:dyDescent="0.2">
      <c r="A60" t="s">
        <v>194</v>
      </c>
      <c r="B60" t="s">
        <v>15</v>
      </c>
      <c r="C60" t="s">
        <v>16</v>
      </c>
      <c r="D60" t="s">
        <v>17</v>
      </c>
      <c r="E60" t="s">
        <v>76</v>
      </c>
      <c r="F60" t="b">
        <v>0</v>
      </c>
      <c r="G60">
        <v>2</v>
      </c>
      <c r="H60">
        <v>2</v>
      </c>
      <c r="I60">
        <v>2</v>
      </c>
      <c r="J60" t="s">
        <v>19</v>
      </c>
      <c r="K60">
        <v>0.08</v>
      </c>
      <c r="L60" t="s">
        <v>195</v>
      </c>
      <c r="M60" t="s">
        <v>196</v>
      </c>
    </row>
    <row r="61" spans="1:13" hidden="1" x14ac:dyDescent="0.2">
      <c r="A61" t="s">
        <v>197</v>
      </c>
      <c r="B61" t="s">
        <v>15</v>
      </c>
      <c r="C61" t="s">
        <v>16</v>
      </c>
      <c r="D61" t="s">
        <v>17</v>
      </c>
      <c r="E61" t="s">
        <v>76</v>
      </c>
      <c r="F61" t="b">
        <v>0</v>
      </c>
      <c r="G61">
        <v>2</v>
      </c>
      <c r="H61">
        <v>2</v>
      </c>
      <c r="I61">
        <v>2</v>
      </c>
      <c r="J61" t="s">
        <v>19</v>
      </c>
      <c r="K61">
        <v>0.08</v>
      </c>
      <c r="L61" t="s">
        <v>198</v>
      </c>
      <c r="M61" t="s">
        <v>199</v>
      </c>
    </row>
    <row r="62" spans="1:13" hidden="1" x14ac:dyDescent="0.2">
      <c r="A62" t="s">
        <v>200</v>
      </c>
      <c r="B62" t="s">
        <v>15</v>
      </c>
      <c r="C62" t="s">
        <v>16</v>
      </c>
      <c r="D62" t="s">
        <v>17</v>
      </c>
      <c r="E62" t="s">
        <v>76</v>
      </c>
      <c r="F62" t="b">
        <v>0</v>
      </c>
      <c r="G62">
        <v>3.2</v>
      </c>
      <c r="H62">
        <v>3.2</v>
      </c>
      <c r="I62">
        <v>3.2</v>
      </c>
      <c r="J62" t="s">
        <v>19</v>
      </c>
      <c r="K62">
        <v>0.08</v>
      </c>
      <c r="L62" t="s">
        <v>201</v>
      </c>
      <c r="M62" t="s">
        <v>202</v>
      </c>
    </row>
    <row r="63" spans="1:13" hidden="1" x14ac:dyDescent="0.2">
      <c r="A63" t="s">
        <v>203</v>
      </c>
      <c r="B63" t="s">
        <v>15</v>
      </c>
      <c r="C63" t="s">
        <v>16</v>
      </c>
      <c r="D63" t="s">
        <v>17</v>
      </c>
      <c r="E63" t="s">
        <v>76</v>
      </c>
      <c r="F63" t="b">
        <v>0</v>
      </c>
      <c r="G63">
        <v>3.3</v>
      </c>
      <c r="H63">
        <v>3.3</v>
      </c>
      <c r="I63">
        <v>3.3</v>
      </c>
      <c r="J63" t="s">
        <v>19</v>
      </c>
      <c r="K63">
        <v>0.08</v>
      </c>
      <c r="L63" t="s">
        <v>204</v>
      </c>
      <c r="M63" t="s">
        <v>205</v>
      </c>
    </row>
    <row r="64" spans="1:13" hidden="1" x14ac:dyDescent="0.2">
      <c r="A64" t="s">
        <v>206</v>
      </c>
      <c r="B64" t="s">
        <v>15</v>
      </c>
      <c r="C64" t="s">
        <v>16</v>
      </c>
      <c r="D64" t="s">
        <v>17</v>
      </c>
      <c r="E64" t="s">
        <v>76</v>
      </c>
      <c r="F64" t="b">
        <v>0</v>
      </c>
      <c r="G64">
        <v>3</v>
      </c>
      <c r="H64">
        <v>3.6</v>
      </c>
      <c r="I64">
        <v>3.3</v>
      </c>
      <c r="J64" t="s">
        <v>19</v>
      </c>
      <c r="K64">
        <v>0.08</v>
      </c>
      <c r="L64" t="s">
        <v>207</v>
      </c>
      <c r="M64" t="s">
        <v>208</v>
      </c>
    </row>
    <row r="65" spans="1:13" hidden="1" x14ac:dyDescent="0.2">
      <c r="A65" t="s">
        <v>209</v>
      </c>
      <c r="B65" t="s">
        <v>15</v>
      </c>
      <c r="C65" t="s">
        <v>16</v>
      </c>
      <c r="D65" t="s">
        <v>17</v>
      </c>
      <c r="E65" t="s">
        <v>76</v>
      </c>
      <c r="F65" t="b">
        <v>0</v>
      </c>
      <c r="G65">
        <v>3</v>
      </c>
      <c r="H65">
        <v>3</v>
      </c>
      <c r="I65">
        <v>3</v>
      </c>
      <c r="J65" t="s">
        <v>19</v>
      </c>
      <c r="K65">
        <v>0.08</v>
      </c>
      <c r="L65" t="s">
        <v>210</v>
      </c>
      <c r="M65" t="s">
        <v>211</v>
      </c>
    </row>
    <row r="66" spans="1:13" hidden="1" x14ac:dyDescent="0.2">
      <c r="A66" t="s">
        <v>212</v>
      </c>
      <c r="B66" t="s">
        <v>15</v>
      </c>
      <c r="C66" t="s">
        <v>16</v>
      </c>
      <c r="D66" t="s">
        <v>17</v>
      </c>
      <c r="E66" t="s">
        <v>76</v>
      </c>
      <c r="F66" t="b">
        <v>0</v>
      </c>
      <c r="G66">
        <v>3</v>
      </c>
      <c r="H66">
        <v>3</v>
      </c>
      <c r="I66">
        <v>3</v>
      </c>
      <c r="J66" t="s">
        <v>19</v>
      </c>
      <c r="K66">
        <v>0.08</v>
      </c>
      <c r="L66" t="s">
        <v>213</v>
      </c>
      <c r="M66" t="s">
        <v>214</v>
      </c>
    </row>
    <row r="67" spans="1:13" hidden="1" x14ac:dyDescent="0.2">
      <c r="A67" t="s">
        <v>215</v>
      </c>
      <c r="B67" t="s">
        <v>15</v>
      </c>
      <c r="C67" t="s">
        <v>16</v>
      </c>
      <c r="D67" t="s">
        <v>17</v>
      </c>
      <c r="E67" t="s">
        <v>76</v>
      </c>
      <c r="F67" t="b">
        <v>0</v>
      </c>
      <c r="G67">
        <v>3</v>
      </c>
      <c r="H67">
        <v>3</v>
      </c>
      <c r="I67">
        <v>3</v>
      </c>
      <c r="J67" t="s">
        <v>19</v>
      </c>
      <c r="K67">
        <v>0.08</v>
      </c>
      <c r="L67" t="s">
        <v>216</v>
      </c>
      <c r="M67" t="s">
        <v>217</v>
      </c>
    </row>
    <row r="68" spans="1:13" hidden="1" x14ac:dyDescent="0.2">
      <c r="A68" t="s">
        <v>218</v>
      </c>
      <c r="B68" t="s">
        <v>15</v>
      </c>
      <c r="C68" t="s">
        <v>16</v>
      </c>
      <c r="D68" t="s">
        <v>17</v>
      </c>
      <c r="E68" t="s">
        <v>76</v>
      </c>
      <c r="F68" t="b">
        <v>0</v>
      </c>
      <c r="G68">
        <v>3</v>
      </c>
      <c r="H68">
        <v>4</v>
      </c>
      <c r="I68">
        <v>3.5</v>
      </c>
      <c r="J68" t="s">
        <v>19</v>
      </c>
      <c r="K68">
        <v>0.08</v>
      </c>
      <c r="L68" t="s">
        <v>219</v>
      </c>
      <c r="M68" t="s">
        <v>220</v>
      </c>
    </row>
    <row r="69" spans="1:13" hidden="1" x14ac:dyDescent="0.2">
      <c r="A69" t="s">
        <v>221</v>
      </c>
      <c r="B69" t="s">
        <v>15</v>
      </c>
      <c r="C69" t="s">
        <v>16</v>
      </c>
      <c r="D69" t="s">
        <v>17</v>
      </c>
      <c r="E69" t="s">
        <v>76</v>
      </c>
      <c r="F69" t="b">
        <v>0</v>
      </c>
      <c r="G69">
        <v>4</v>
      </c>
      <c r="H69">
        <v>4</v>
      </c>
      <c r="I69">
        <v>4</v>
      </c>
      <c r="J69" t="s">
        <v>19</v>
      </c>
      <c r="K69">
        <v>0.08</v>
      </c>
      <c r="L69" t="s">
        <v>222</v>
      </c>
      <c r="M69" t="s">
        <v>223</v>
      </c>
    </row>
    <row r="70" spans="1:13" hidden="1" x14ac:dyDescent="0.2">
      <c r="A70" t="s">
        <v>224</v>
      </c>
      <c r="B70" t="s">
        <v>15</v>
      </c>
      <c r="C70" t="s">
        <v>16</v>
      </c>
      <c r="D70" t="s">
        <v>17</v>
      </c>
      <c r="E70" t="s">
        <v>76</v>
      </c>
      <c r="F70" t="b">
        <v>0</v>
      </c>
      <c r="G70">
        <v>4</v>
      </c>
      <c r="H70">
        <v>4</v>
      </c>
      <c r="I70">
        <v>4</v>
      </c>
      <c r="J70" t="s">
        <v>19</v>
      </c>
      <c r="K70">
        <v>0.08</v>
      </c>
      <c r="L70" t="s">
        <v>225</v>
      </c>
      <c r="M70" t="s">
        <v>226</v>
      </c>
    </row>
    <row r="71" spans="1:13" hidden="1" x14ac:dyDescent="0.2">
      <c r="A71" t="s">
        <v>227</v>
      </c>
      <c r="B71" t="s">
        <v>15</v>
      </c>
      <c r="C71" t="s">
        <v>16</v>
      </c>
      <c r="D71" t="s">
        <v>17</v>
      </c>
      <c r="E71" t="s">
        <v>76</v>
      </c>
      <c r="F71" t="b">
        <v>0</v>
      </c>
      <c r="G71">
        <v>4</v>
      </c>
      <c r="H71">
        <v>4</v>
      </c>
      <c r="I71">
        <v>4</v>
      </c>
      <c r="J71" t="s">
        <v>19</v>
      </c>
      <c r="K71">
        <v>0.08</v>
      </c>
      <c r="L71" t="s">
        <v>228</v>
      </c>
      <c r="M71" t="s">
        <v>229</v>
      </c>
    </row>
    <row r="72" spans="1:13" hidden="1" x14ac:dyDescent="0.2">
      <c r="A72" t="s">
        <v>230</v>
      </c>
      <c r="B72" t="s">
        <v>15</v>
      </c>
      <c r="C72" t="s">
        <v>16</v>
      </c>
      <c r="D72" t="s">
        <v>17</v>
      </c>
      <c r="E72" t="s">
        <v>76</v>
      </c>
      <c r="F72" t="b">
        <v>0</v>
      </c>
      <c r="G72">
        <v>5.6</v>
      </c>
      <c r="H72">
        <v>6.2</v>
      </c>
      <c r="I72">
        <v>5.9</v>
      </c>
      <c r="J72" t="s">
        <v>19</v>
      </c>
      <c r="K72">
        <v>0.08</v>
      </c>
      <c r="L72" t="s">
        <v>231</v>
      </c>
      <c r="M72" t="s">
        <v>232</v>
      </c>
    </row>
    <row r="73" spans="1:13" hidden="1" x14ac:dyDescent="0.2">
      <c r="A73" t="s">
        <v>233</v>
      </c>
      <c r="B73" t="s">
        <v>15</v>
      </c>
      <c r="C73" t="s">
        <v>16</v>
      </c>
      <c r="D73" t="s">
        <v>17</v>
      </c>
      <c r="E73" t="s">
        <v>76</v>
      </c>
      <c r="F73" t="b">
        <v>0</v>
      </c>
      <c r="G73">
        <v>5.9</v>
      </c>
      <c r="H73">
        <v>5.9</v>
      </c>
      <c r="I73">
        <v>5.9</v>
      </c>
      <c r="J73" t="s">
        <v>19</v>
      </c>
      <c r="K73">
        <v>0.08</v>
      </c>
      <c r="L73" t="s">
        <v>234</v>
      </c>
      <c r="M73" t="s">
        <v>235</v>
      </c>
    </row>
    <row r="74" spans="1:13" hidden="1" x14ac:dyDescent="0.2">
      <c r="A74" t="s">
        <v>236</v>
      </c>
      <c r="B74" t="s">
        <v>15</v>
      </c>
      <c r="C74" t="s">
        <v>16</v>
      </c>
      <c r="D74" t="s">
        <v>17</v>
      </c>
      <c r="E74" t="s">
        <v>76</v>
      </c>
      <c r="F74" t="b">
        <v>0</v>
      </c>
      <c r="G74">
        <v>5</v>
      </c>
      <c r="H74">
        <v>5.4</v>
      </c>
      <c r="I74">
        <v>5.2</v>
      </c>
      <c r="J74" t="s">
        <v>19</v>
      </c>
      <c r="K74">
        <v>0.08</v>
      </c>
      <c r="L74" t="s">
        <v>237</v>
      </c>
      <c r="M74" t="s">
        <v>238</v>
      </c>
    </row>
    <row r="75" spans="1:13" hidden="1" x14ac:dyDescent="0.2">
      <c r="A75" t="s">
        <v>239</v>
      </c>
      <c r="B75" t="s">
        <v>15</v>
      </c>
      <c r="C75" t="s">
        <v>16</v>
      </c>
      <c r="D75" t="s">
        <v>17</v>
      </c>
      <c r="E75" t="s">
        <v>76</v>
      </c>
      <c r="F75" t="b">
        <v>0</v>
      </c>
      <c r="G75">
        <v>5</v>
      </c>
      <c r="H75">
        <v>7</v>
      </c>
      <c r="I75">
        <v>6</v>
      </c>
      <c r="J75" t="s">
        <v>19</v>
      </c>
      <c r="K75">
        <v>0.08</v>
      </c>
      <c r="L75" t="s">
        <v>240</v>
      </c>
      <c r="M75" t="s">
        <v>241</v>
      </c>
    </row>
    <row r="76" spans="1:13" hidden="1" x14ac:dyDescent="0.2">
      <c r="A76" t="s">
        <v>242</v>
      </c>
      <c r="B76" t="s">
        <v>15</v>
      </c>
      <c r="C76" t="s">
        <v>16</v>
      </c>
      <c r="D76" t="s">
        <v>17</v>
      </c>
      <c r="E76" t="s">
        <v>76</v>
      </c>
      <c r="F76" t="b">
        <v>0</v>
      </c>
      <c r="G76">
        <v>6.9</v>
      </c>
      <c r="H76">
        <v>7.1</v>
      </c>
      <c r="I76">
        <v>7</v>
      </c>
      <c r="J76" t="s">
        <v>19</v>
      </c>
      <c r="K76">
        <v>0.08</v>
      </c>
      <c r="L76" t="s">
        <v>243</v>
      </c>
      <c r="M76" t="s">
        <v>244</v>
      </c>
    </row>
    <row r="77" spans="1:13" hidden="1" x14ac:dyDescent="0.2">
      <c r="A77" t="s">
        <v>245</v>
      </c>
      <c r="B77" t="s">
        <v>15</v>
      </c>
      <c r="C77" t="s">
        <v>16</v>
      </c>
      <c r="D77" t="s">
        <v>17</v>
      </c>
      <c r="E77" t="s">
        <v>76</v>
      </c>
      <c r="F77" t="b">
        <v>0</v>
      </c>
      <c r="G77">
        <v>7.1</v>
      </c>
      <c r="H77">
        <v>7.1</v>
      </c>
      <c r="I77">
        <v>7.1</v>
      </c>
      <c r="J77" t="s">
        <v>19</v>
      </c>
      <c r="K77">
        <v>0.08</v>
      </c>
      <c r="L77" t="s">
        <v>246</v>
      </c>
      <c r="M77" t="s">
        <v>247</v>
      </c>
    </row>
    <row r="78" spans="1:13" hidden="1" x14ac:dyDescent="0.2">
      <c r="A78" t="s">
        <v>248</v>
      </c>
      <c r="B78" t="s">
        <v>15</v>
      </c>
      <c r="C78" t="s">
        <v>75</v>
      </c>
      <c r="D78" t="s">
        <v>17</v>
      </c>
      <c r="E78" t="s">
        <v>249</v>
      </c>
      <c r="F78" t="b">
        <v>1</v>
      </c>
      <c r="G78">
        <v>2</v>
      </c>
      <c r="H78">
        <v>3</v>
      </c>
      <c r="I78">
        <v>2.5</v>
      </c>
      <c r="J78" t="s">
        <v>19</v>
      </c>
      <c r="K78">
        <v>6.4000000000000001E-2</v>
      </c>
      <c r="L78" t="s">
        <v>250</v>
      </c>
      <c r="M78" t="s">
        <v>251</v>
      </c>
    </row>
    <row r="79" spans="1:13" hidden="1" x14ac:dyDescent="0.2">
      <c r="A79" t="s">
        <v>252</v>
      </c>
      <c r="B79" t="s">
        <v>15</v>
      </c>
      <c r="C79" t="s">
        <v>16</v>
      </c>
      <c r="D79" t="s">
        <v>17</v>
      </c>
      <c r="E79" t="s">
        <v>249</v>
      </c>
      <c r="F79" t="b">
        <v>1</v>
      </c>
      <c r="G79">
        <v>0.08</v>
      </c>
      <c r="H79">
        <v>0.1</v>
      </c>
      <c r="I79">
        <v>0.09</v>
      </c>
      <c r="J79" t="s">
        <v>19</v>
      </c>
      <c r="K79">
        <v>6.4000000000000001E-2</v>
      </c>
      <c r="L79" t="s">
        <v>253</v>
      </c>
      <c r="M79" t="s">
        <v>254</v>
      </c>
    </row>
    <row r="80" spans="1:13" hidden="1" x14ac:dyDescent="0.2">
      <c r="A80" t="s">
        <v>255</v>
      </c>
      <c r="B80" t="s">
        <v>15</v>
      </c>
      <c r="C80" t="s">
        <v>16</v>
      </c>
      <c r="D80" t="s">
        <v>17</v>
      </c>
      <c r="E80" t="s">
        <v>249</v>
      </c>
      <c r="F80" t="b">
        <v>1</v>
      </c>
      <c r="G80">
        <v>0.1</v>
      </c>
      <c r="H80">
        <v>0.12</v>
      </c>
      <c r="I80">
        <v>0.11</v>
      </c>
      <c r="J80" t="s">
        <v>19</v>
      </c>
      <c r="K80">
        <v>6.4000000000000001E-2</v>
      </c>
      <c r="L80" t="s">
        <v>256</v>
      </c>
      <c r="M80" t="s">
        <v>257</v>
      </c>
    </row>
    <row r="81" spans="1:13" hidden="1" x14ac:dyDescent="0.2">
      <c r="A81" t="s">
        <v>258</v>
      </c>
      <c r="B81" t="s">
        <v>15</v>
      </c>
      <c r="C81" t="s">
        <v>16</v>
      </c>
      <c r="D81" t="s">
        <v>17</v>
      </c>
      <c r="E81" t="s">
        <v>249</v>
      </c>
      <c r="F81" t="b">
        <v>1</v>
      </c>
      <c r="G81">
        <v>0.14000000000000001</v>
      </c>
      <c r="H81">
        <v>0.18</v>
      </c>
      <c r="I81">
        <v>0.16</v>
      </c>
      <c r="J81" t="s">
        <v>19</v>
      </c>
      <c r="K81">
        <v>6.4000000000000001E-2</v>
      </c>
      <c r="L81" t="s">
        <v>259</v>
      </c>
      <c r="M81" t="s">
        <v>260</v>
      </c>
    </row>
    <row r="82" spans="1:13" hidden="1" x14ac:dyDescent="0.2">
      <c r="A82" t="s">
        <v>261</v>
      </c>
      <c r="B82" t="s">
        <v>15</v>
      </c>
      <c r="C82" t="s">
        <v>16</v>
      </c>
      <c r="D82" t="s">
        <v>17</v>
      </c>
      <c r="E82" t="s">
        <v>249</v>
      </c>
      <c r="F82" t="b">
        <v>1</v>
      </c>
      <c r="G82">
        <v>0.14000000000000001</v>
      </c>
      <c r="H82">
        <v>0.2</v>
      </c>
      <c r="I82">
        <v>0.17</v>
      </c>
      <c r="J82" t="s">
        <v>19</v>
      </c>
      <c r="K82">
        <v>6.4000000000000001E-2</v>
      </c>
      <c r="L82" t="s">
        <v>262</v>
      </c>
      <c r="M82" t="s">
        <v>263</v>
      </c>
    </row>
    <row r="83" spans="1:13" hidden="1" x14ac:dyDescent="0.2">
      <c r="A83" t="s">
        <v>264</v>
      </c>
      <c r="B83" t="s">
        <v>15</v>
      </c>
      <c r="C83" t="s">
        <v>16</v>
      </c>
      <c r="D83" t="s">
        <v>17</v>
      </c>
      <c r="E83" t="s">
        <v>249</v>
      </c>
      <c r="F83" t="b">
        <v>1</v>
      </c>
      <c r="G83">
        <v>0.2</v>
      </c>
      <c r="H83">
        <v>0.26</v>
      </c>
      <c r="I83">
        <v>0.23</v>
      </c>
      <c r="J83" t="s">
        <v>19</v>
      </c>
      <c r="K83">
        <v>6.4000000000000001E-2</v>
      </c>
      <c r="L83" t="s">
        <v>265</v>
      </c>
      <c r="M83" t="s">
        <v>266</v>
      </c>
    </row>
    <row r="84" spans="1:13" hidden="1" x14ac:dyDescent="0.2">
      <c r="A84" t="s">
        <v>267</v>
      </c>
      <c r="B84" t="s">
        <v>15</v>
      </c>
      <c r="C84" t="s">
        <v>16</v>
      </c>
      <c r="D84" t="s">
        <v>17</v>
      </c>
      <c r="E84" t="s">
        <v>249</v>
      </c>
      <c r="F84" t="b">
        <v>1</v>
      </c>
      <c r="G84">
        <v>0.28000000000000003</v>
      </c>
      <c r="H84">
        <v>0.32</v>
      </c>
      <c r="I84">
        <v>0.3</v>
      </c>
      <c r="J84" t="s">
        <v>19</v>
      </c>
      <c r="K84">
        <v>6.4000000000000001E-2</v>
      </c>
      <c r="L84" t="s">
        <v>268</v>
      </c>
      <c r="M84" t="s">
        <v>269</v>
      </c>
    </row>
    <row r="85" spans="1:13" hidden="1" x14ac:dyDescent="0.2">
      <c r="A85" t="s">
        <v>270</v>
      </c>
      <c r="B85" t="s">
        <v>15</v>
      </c>
      <c r="C85" t="s">
        <v>16</v>
      </c>
      <c r="D85" t="s">
        <v>17</v>
      </c>
      <c r="E85" t="s">
        <v>249</v>
      </c>
      <c r="F85" t="b">
        <v>1</v>
      </c>
      <c r="G85">
        <v>0.3</v>
      </c>
      <c r="H85">
        <v>0.5</v>
      </c>
      <c r="I85">
        <v>0.4</v>
      </c>
      <c r="J85" t="s">
        <v>19</v>
      </c>
      <c r="K85">
        <v>6.4000000000000001E-2</v>
      </c>
      <c r="L85" t="s">
        <v>271</v>
      </c>
      <c r="M85" t="s">
        <v>272</v>
      </c>
    </row>
    <row r="86" spans="1:13" hidden="1" x14ac:dyDescent="0.2">
      <c r="A86" t="s">
        <v>273</v>
      </c>
      <c r="B86" t="s">
        <v>15</v>
      </c>
      <c r="C86" t="s">
        <v>16</v>
      </c>
      <c r="D86" t="s">
        <v>17</v>
      </c>
      <c r="E86" t="s">
        <v>249</v>
      </c>
      <c r="F86" t="b">
        <v>1</v>
      </c>
      <c r="G86">
        <v>2</v>
      </c>
      <c r="H86">
        <v>3</v>
      </c>
      <c r="I86">
        <v>2.5</v>
      </c>
      <c r="J86" t="s">
        <v>19</v>
      </c>
      <c r="K86">
        <v>6.4000000000000001E-2</v>
      </c>
      <c r="L86" t="s">
        <v>250</v>
      </c>
      <c r="M86" t="s">
        <v>251</v>
      </c>
    </row>
    <row r="87" spans="1:13" hidden="1" x14ac:dyDescent="0.2">
      <c r="A87" t="s">
        <v>274</v>
      </c>
      <c r="B87" t="s">
        <v>15</v>
      </c>
      <c r="C87" t="s">
        <v>16</v>
      </c>
      <c r="D87" t="s">
        <v>17</v>
      </c>
      <c r="E87" t="s">
        <v>249</v>
      </c>
      <c r="F87" t="b">
        <v>1</v>
      </c>
      <c r="G87">
        <v>2</v>
      </c>
      <c r="H87">
        <v>3</v>
      </c>
      <c r="I87">
        <v>2.5</v>
      </c>
      <c r="J87" t="s">
        <v>19</v>
      </c>
      <c r="K87">
        <v>6.4000000000000001E-2</v>
      </c>
      <c r="L87" t="s">
        <v>275</v>
      </c>
      <c r="M87" t="s">
        <v>276</v>
      </c>
    </row>
    <row r="88" spans="1:13" hidden="1" x14ac:dyDescent="0.2">
      <c r="A88" t="s">
        <v>277</v>
      </c>
      <c r="B88" t="s">
        <v>15</v>
      </c>
      <c r="C88" t="s">
        <v>16</v>
      </c>
      <c r="D88" t="s">
        <v>17</v>
      </c>
      <c r="E88" t="s">
        <v>249</v>
      </c>
      <c r="F88" t="b">
        <v>1</v>
      </c>
      <c r="G88">
        <v>3.8</v>
      </c>
      <c r="H88">
        <v>4.2</v>
      </c>
      <c r="I88">
        <v>4</v>
      </c>
      <c r="J88" t="s">
        <v>19</v>
      </c>
      <c r="K88">
        <v>6.4000000000000001E-2</v>
      </c>
      <c r="L88" t="s">
        <v>278</v>
      </c>
      <c r="M88" t="s">
        <v>226</v>
      </c>
    </row>
    <row r="89" spans="1:13" hidden="1" x14ac:dyDescent="0.2">
      <c r="A89" t="s">
        <v>279</v>
      </c>
      <c r="B89" t="s">
        <v>15</v>
      </c>
      <c r="C89" t="s">
        <v>16</v>
      </c>
      <c r="D89" t="s">
        <v>17</v>
      </c>
      <c r="E89" t="s">
        <v>249</v>
      </c>
      <c r="F89" t="b">
        <v>1</v>
      </c>
      <c r="G89">
        <v>3</v>
      </c>
      <c r="H89">
        <v>3</v>
      </c>
      <c r="I89">
        <v>3</v>
      </c>
      <c r="J89" t="s">
        <v>19</v>
      </c>
      <c r="K89">
        <v>6.4000000000000001E-2</v>
      </c>
      <c r="L89" t="s">
        <v>280</v>
      </c>
      <c r="M89" t="s">
        <v>281</v>
      </c>
    </row>
    <row r="90" spans="1:13" hidden="1" x14ac:dyDescent="0.2">
      <c r="A90" t="s">
        <v>282</v>
      </c>
      <c r="B90" t="s">
        <v>15</v>
      </c>
      <c r="C90" t="s">
        <v>16</v>
      </c>
      <c r="D90" t="s">
        <v>17</v>
      </c>
      <c r="E90" t="s">
        <v>249</v>
      </c>
      <c r="F90" t="b">
        <v>1</v>
      </c>
      <c r="G90">
        <v>3</v>
      </c>
      <c r="H90">
        <v>3</v>
      </c>
      <c r="I90">
        <v>3</v>
      </c>
      <c r="J90" t="s">
        <v>19</v>
      </c>
      <c r="K90">
        <v>6.4000000000000001E-2</v>
      </c>
      <c r="L90" t="s">
        <v>283</v>
      </c>
      <c r="M90" t="s">
        <v>284</v>
      </c>
    </row>
    <row r="91" spans="1:13" hidden="1" x14ac:dyDescent="0.2">
      <c r="A91" t="s">
        <v>285</v>
      </c>
      <c r="B91" t="s">
        <v>15</v>
      </c>
      <c r="C91" t="s">
        <v>16</v>
      </c>
      <c r="D91" t="s">
        <v>17</v>
      </c>
      <c r="E91" t="s">
        <v>249</v>
      </c>
      <c r="F91" t="b">
        <v>1</v>
      </c>
      <c r="G91">
        <v>3</v>
      </c>
      <c r="H91">
        <v>3</v>
      </c>
      <c r="I91">
        <v>3</v>
      </c>
      <c r="J91" t="s">
        <v>19</v>
      </c>
      <c r="K91">
        <v>6.4000000000000001E-2</v>
      </c>
      <c r="L91" t="s">
        <v>286</v>
      </c>
      <c r="M91" t="s">
        <v>287</v>
      </c>
    </row>
    <row r="92" spans="1:13" hidden="1" x14ac:dyDescent="0.2">
      <c r="A92" t="s">
        <v>288</v>
      </c>
      <c r="B92" t="s">
        <v>15</v>
      </c>
      <c r="C92" t="s">
        <v>16</v>
      </c>
      <c r="D92" t="s">
        <v>17</v>
      </c>
      <c r="E92" t="s">
        <v>249</v>
      </c>
      <c r="F92" t="b">
        <v>1</v>
      </c>
      <c r="G92">
        <v>5.8</v>
      </c>
      <c r="H92">
        <v>6.6</v>
      </c>
      <c r="I92">
        <v>6.2</v>
      </c>
      <c r="J92" t="s">
        <v>19</v>
      </c>
      <c r="K92">
        <v>6.4000000000000001E-2</v>
      </c>
      <c r="L92" t="s">
        <v>289</v>
      </c>
      <c r="M92" t="s">
        <v>290</v>
      </c>
    </row>
    <row r="93" spans="1:13" hidden="1" x14ac:dyDescent="0.2">
      <c r="A93" t="s">
        <v>291</v>
      </c>
      <c r="B93" t="s">
        <v>15</v>
      </c>
      <c r="C93" t="s">
        <v>16</v>
      </c>
      <c r="D93" t="s">
        <v>17</v>
      </c>
      <c r="E93" t="s">
        <v>292</v>
      </c>
      <c r="F93" t="b">
        <v>1</v>
      </c>
      <c r="G93">
        <v>0</v>
      </c>
      <c r="H93">
        <v>10</v>
      </c>
      <c r="I93">
        <v>5.63</v>
      </c>
      <c r="J93" t="s">
        <v>19</v>
      </c>
      <c r="K93">
        <v>6.4000000000000001E-2</v>
      </c>
      <c r="L93">
        <v>5</v>
      </c>
    </row>
    <row r="94" spans="1:13" hidden="1" x14ac:dyDescent="0.2">
      <c r="A94" t="s">
        <v>293</v>
      </c>
      <c r="B94" t="s">
        <v>15</v>
      </c>
      <c r="C94" t="s">
        <v>16</v>
      </c>
      <c r="D94" t="s">
        <v>17</v>
      </c>
      <c r="E94" t="s">
        <v>292</v>
      </c>
      <c r="F94" t="b">
        <v>1</v>
      </c>
      <c r="G94">
        <v>1.4</v>
      </c>
      <c r="H94">
        <v>1.4</v>
      </c>
      <c r="I94">
        <v>1.4</v>
      </c>
      <c r="J94" t="s">
        <v>19</v>
      </c>
      <c r="K94">
        <v>6.4000000000000001E-2</v>
      </c>
      <c r="L94" t="s">
        <v>294</v>
      </c>
      <c r="M94" t="s">
        <v>295</v>
      </c>
    </row>
    <row r="95" spans="1:13" hidden="1" x14ac:dyDescent="0.2">
      <c r="A95" t="s">
        <v>296</v>
      </c>
      <c r="B95" t="s">
        <v>15</v>
      </c>
      <c r="C95" t="s">
        <v>16</v>
      </c>
      <c r="D95" t="s">
        <v>17</v>
      </c>
      <c r="E95" t="s">
        <v>292</v>
      </c>
      <c r="F95" t="b">
        <v>1</v>
      </c>
      <c r="G95">
        <v>10</v>
      </c>
      <c r="H95">
        <v>10</v>
      </c>
      <c r="I95">
        <v>10</v>
      </c>
      <c r="J95" t="s">
        <v>19</v>
      </c>
      <c r="K95">
        <v>6.4000000000000001E-2</v>
      </c>
      <c r="L95" t="s">
        <v>297</v>
      </c>
      <c r="M95" t="s">
        <v>298</v>
      </c>
    </row>
    <row r="96" spans="1:13" hidden="1" x14ac:dyDescent="0.2">
      <c r="A96" t="s">
        <v>299</v>
      </c>
      <c r="B96" t="s">
        <v>15</v>
      </c>
      <c r="C96" t="s">
        <v>16</v>
      </c>
      <c r="D96" t="s">
        <v>17</v>
      </c>
      <c r="E96" t="s">
        <v>292</v>
      </c>
      <c r="F96" t="b">
        <v>1</v>
      </c>
      <c r="G96">
        <v>10</v>
      </c>
      <c r="H96">
        <v>10</v>
      </c>
      <c r="I96">
        <v>10</v>
      </c>
      <c r="J96" t="s">
        <v>19</v>
      </c>
      <c r="K96">
        <v>6.4000000000000001E-2</v>
      </c>
      <c r="L96" t="s">
        <v>300</v>
      </c>
      <c r="M96" t="s">
        <v>301</v>
      </c>
    </row>
    <row r="97" spans="1:13" hidden="1" x14ac:dyDescent="0.2">
      <c r="A97" t="s">
        <v>302</v>
      </c>
      <c r="B97" t="s">
        <v>15</v>
      </c>
      <c r="C97" t="s">
        <v>16</v>
      </c>
      <c r="D97" t="s">
        <v>17</v>
      </c>
      <c r="E97" t="s">
        <v>292</v>
      </c>
      <c r="F97" t="b">
        <v>1</v>
      </c>
      <c r="G97">
        <v>11</v>
      </c>
      <c r="H97">
        <v>11</v>
      </c>
      <c r="I97">
        <v>11</v>
      </c>
      <c r="J97" t="s">
        <v>19</v>
      </c>
      <c r="K97">
        <v>6.4000000000000001E-2</v>
      </c>
      <c r="L97" t="s">
        <v>303</v>
      </c>
      <c r="M97" t="s">
        <v>304</v>
      </c>
    </row>
    <row r="98" spans="1:13" hidden="1" x14ac:dyDescent="0.2">
      <c r="A98" t="s">
        <v>305</v>
      </c>
      <c r="B98" t="s">
        <v>15</v>
      </c>
      <c r="C98" t="s">
        <v>16</v>
      </c>
      <c r="D98" t="s">
        <v>17</v>
      </c>
      <c r="E98" t="s">
        <v>292</v>
      </c>
      <c r="F98" t="b">
        <v>1</v>
      </c>
      <c r="G98">
        <v>13.5</v>
      </c>
      <c r="H98">
        <v>13.5</v>
      </c>
      <c r="I98">
        <v>13.5</v>
      </c>
      <c r="J98" t="s">
        <v>19</v>
      </c>
      <c r="K98">
        <v>6.4000000000000001E-2</v>
      </c>
      <c r="L98" t="s">
        <v>306</v>
      </c>
      <c r="M98" t="s">
        <v>307</v>
      </c>
    </row>
    <row r="99" spans="1:13" hidden="1" x14ac:dyDescent="0.2">
      <c r="A99" t="s">
        <v>308</v>
      </c>
      <c r="B99" t="s">
        <v>15</v>
      </c>
      <c r="C99" t="s">
        <v>16</v>
      </c>
      <c r="D99" t="s">
        <v>17</v>
      </c>
      <c r="E99" t="s">
        <v>292</v>
      </c>
      <c r="F99" t="b">
        <v>1</v>
      </c>
      <c r="G99">
        <v>17</v>
      </c>
      <c r="H99">
        <v>17</v>
      </c>
      <c r="I99">
        <v>17</v>
      </c>
      <c r="J99" t="s">
        <v>19</v>
      </c>
      <c r="K99">
        <v>6.4000000000000001E-2</v>
      </c>
      <c r="L99" t="s">
        <v>309</v>
      </c>
      <c r="M99" t="s">
        <v>310</v>
      </c>
    </row>
    <row r="100" spans="1:13" hidden="1" x14ac:dyDescent="0.2">
      <c r="A100" t="s">
        <v>311</v>
      </c>
      <c r="B100" t="s">
        <v>15</v>
      </c>
      <c r="C100" t="s">
        <v>16</v>
      </c>
      <c r="D100" t="s">
        <v>17</v>
      </c>
      <c r="E100" t="s">
        <v>292</v>
      </c>
      <c r="F100" t="b">
        <v>1</v>
      </c>
      <c r="G100">
        <v>2.5</v>
      </c>
      <c r="H100">
        <v>2.5</v>
      </c>
      <c r="I100">
        <v>2.5</v>
      </c>
      <c r="J100" t="s">
        <v>19</v>
      </c>
      <c r="K100">
        <v>6.4000000000000001E-2</v>
      </c>
      <c r="L100" t="s">
        <v>312</v>
      </c>
      <c r="M100" t="s">
        <v>313</v>
      </c>
    </row>
    <row r="101" spans="1:13" hidden="1" x14ac:dyDescent="0.2">
      <c r="A101" t="s">
        <v>314</v>
      </c>
      <c r="B101" t="s">
        <v>15</v>
      </c>
      <c r="C101" t="s">
        <v>16</v>
      </c>
      <c r="D101" t="s">
        <v>17</v>
      </c>
      <c r="E101" t="s">
        <v>292</v>
      </c>
      <c r="F101" t="b">
        <v>1</v>
      </c>
      <c r="G101">
        <v>22</v>
      </c>
      <c r="H101">
        <v>22</v>
      </c>
      <c r="I101">
        <v>22</v>
      </c>
      <c r="J101" t="s">
        <v>19</v>
      </c>
      <c r="K101">
        <v>6.4000000000000001E-2</v>
      </c>
      <c r="L101" t="s">
        <v>315</v>
      </c>
      <c r="M101" t="s">
        <v>316</v>
      </c>
    </row>
    <row r="102" spans="1:13" hidden="1" x14ac:dyDescent="0.2">
      <c r="A102" t="s">
        <v>317</v>
      </c>
      <c r="B102" t="s">
        <v>15</v>
      </c>
      <c r="C102" t="s">
        <v>16</v>
      </c>
      <c r="D102" t="s">
        <v>17</v>
      </c>
      <c r="E102" t="s">
        <v>292</v>
      </c>
      <c r="F102" t="b">
        <v>1</v>
      </c>
      <c r="G102">
        <v>22</v>
      </c>
      <c r="H102">
        <v>22</v>
      </c>
      <c r="I102">
        <v>22</v>
      </c>
      <c r="J102" t="s">
        <v>19</v>
      </c>
      <c r="K102">
        <v>6.4000000000000001E-2</v>
      </c>
      <c r="L102" t="s">
        <v>318</v>
      </c>
      <c r="M102" t="s">
        <v>319</v>
      </c>
    </row>
    <row r="103" spans="1:13" hidden="1" x14ac:dyDescent="0.2">
      <c r="A103" t="s">
        <v>320</v>
      </c>
      <c r="B103" t="s">
        <v>15</v>
      </c>
      <c r="C103" t="s">
        <v>16</v>
      </c>
      <c r="D103" t="s">
        <v>17</v>
      </c>
      <c r="E103" t="s">
        <v>292</v>
      </c>
      <c r="F103" t="b">
        <v>1</v>
      </c>
      <c r="G103">
        <v>2</v>
      </c>
      <c r="H103">
        <v>2</v>
      </c>
      <c r="I103">
        <v>2</v>
      </c>
      <c r="J103" t="s">
        <v>19</v>
      </c>
      <c r="K103">
        <v>6.4000000000000001E-2</v>
      </c>
      <c r="L103" t="s">
        <v>321</v>
      </c>
      <c r="M103" t="s">
        <v>322</v>
      </c>
    </row>
    <row r="104" spans="1:13" hidden="1" x14ac:dyDescent="0.2">
      <c r="A104" t="s">
        <v>323</v>
      </c>
      <c r="B104" t="s">
        <v>15</v>
      </c>
      <c r="C104" t="s">
        <v>16</v>
      </c>
      <c r="D104" t="s">
        <v>17</v>
      </c>
      <c r="E104" t="s">
        <v>292</v>
      </c>
      <c r="F104" t="b">
        <v>1</v>
      </c>
      <c r="G104">
        <v>3.5</v>
      </c>
      <c r="H104">
        <v>3.5</v>
      </c>
      <c r="I104">
        <v>3.5</v>
      </c>
      <c r="J104" t="s">
        <v>19</v>
      </c>
      <c r="K104">
        <v>6.4000000000000001E-2</v>
      </c>
      <c r="L104" t="s">
        <v>324</v>
      </c>
      <c r="M104" t="s">
        <v>325</v>
      </c>
    </row>
    <row r="105" spans="1:13" hidden="1" x14ac:dyDescent="0.2">
      <c r="A105" t="s">
        <v>326</v>
      </c>
      <c r="B105" t="s">
        <v>15</v>
      </c>
      <c r="C105" t="s">
        <v>16</v>
      </c>
      <c r="D105" t="s">
        <v>17</v>
      </c>
      <c r="E105" t="s">
        <v>292</v>
      </c>
      <c r="F105" t="b">
        <v>1</v>
      </c>
      <c r="G105">
        <v>30</v>
      </c>
      <c r="H105">
        <v>30</v>
      </c>
      <c r="I105">
        <v>30</v>
      </c>
      <c r="J105" t="s">
        <v>19</v>
      </c>
      <c r="K105">
        <v>6.4000000000000001E-2</v>
      </c>
      <c r="L105" t="s">
        <v>327</v>
      </c>
      <c r="M105" t="s">
        <v>328</v>
      </c>
    </row>
    <row r="106" spans="1:13" hidden="1" x14ac:dyDescent="0.2">
      <c r="A106" t="s">
        <v>329</v>
      </c>
      <c r="B106" t="s">
        <v>15</v>
      </c>
      <c r="C106" t="s">
        <v>16</v>
      </c>
      <c r="D106" t="s">
        <v>17</v>
      </c>
      <c r="E106" t="s">
        <v>292</v>
      </c>
      <c r="F106" t="b">
        <v>1</v>
      </c>
      <c r="G106">
        <v>32</v>
      </c>
      <c r="H106">
        <v>32</v>
      </c>
      <c r="I106">
        <v>32</v>
      </c>
      <c r="J106" t="s">
        <v>19</v>
      </c>
      <c r="K106">
        <v>6.4000000000000001E-2</v>
      </c>
      <c r="L106" t="s">
        <v>330</v>
      </c>
      <c r="M106" t="s">
        <v>331</v>
      </c>
    </row>
    <row r="107" spans="1:13" hidden="1" x14ac:dyDescent="0.2">
      <c r="A107" t="s">
        <v>332</v>
      </c>
      <c r="B107" t="s">
        <v>15</v>
      </c>
      <c r="C107" t="s">
        <v>16</v>
      </c>
      <c r="D107" t="s">
        <v>17</v>
      </c>
      <c r="E107" t="s">
        <v>292</v>
      </c>
      <c r="F107" t="b">
        <v>1</v>
      </c>
      <c r="G107">
        <v>4.5</v>
      </c>
      <c r="H107">
        <v>4.5</v>
      </c>
      <c r="I107">
        <v>4.5</v>
      </c>
      <c r="J107" t="s">
        <v>19</v>
      </c>
      <c r="K107">
        <v>6.4000000000000001E-2</v>
      </c>
      <c r="L107" t="s">
        <v>333</v>
      </c>
      <c r="M107" t="s">
        <v>334</v>
      </c>
    </row>
    <row r="108" spans="1:13" hidden="1" x14ac:dyDescent="0.2">
      <c r="A108" t="s">
        <v>335</v>
      </c>
      <c r="B108" t="s">
        <v>15</v>
      </c>
      <c r="C108" t="s">
        <v>16</v>
      </c>
      <c r="D108" t="s">
        <v>17</v>
      </c>
      <c r="E108" t="s">
        <v>292</v>
      </c>
      <c r="F108" t="b">
        <v>1</v>
      </c>
      <c r="G108">
        <v>4</v>
      </c>
      <c r="H108">
        <v>4</v>
      </c>
      <c r="I108">
        <v>4</v>
      </c>
      <c r="J108" t="s">
        <v>19</v>
      </c>
      <c r="K108">
        <v>6.4000000000000001E-2</v>
      </c>
      <c r="L108" t="s">
        <v>336</v>
      </c>
      <c r="M108" t="s">
        <v>337</v>
      </c>
    </row>
    <row r="109" spans="1:13" hidden="1" x14ac:dyDescent="0.2">
      <c r="A109" t="s">
        <v>338</v>
      </c>
      <c r="B109" t="s">
        <v>15</v>
      </c>
      <c r="C109" t="s">
        <v>16</v>
      </c>
      <c r="D109" t="s">
        <v>17</v>
      </c>
      <c r="E109" t="s">
        <v>292</v>
      </c>
      <c r="F109" t="b">
        <v>1</v>
      </c>
      <c r="G109">
        <v>4</v>
      </c>
      <c r="H109">
        <v>4</v>
      </c>
      <c r="I109">
        <v>4</v>
      </c>
      <c r="J109" t="s">
        <v>19</v>
      </c>
      <c r="K109">
        <v>6.4000000000000001E-2</v>
      </c>
      <c r="L109" t="s">
        <v>339</v>
      </c>
      <c r="M109" t="s">
        <v>340</v>
      </c>
    </row>
    <row r="110" spans="1:13" hidden="1" x14ac:dyDescent="0.2">
      <c r="A110" t="s">
        <v>341</v>
      </c>
      <c r="B110" t="s">
        <v>15</v>
      </c>
      <c r="C110" t="s">
        <v>16</v>
      </c>
      <c r="D110" t="s">
        <v>17</v>
      </c>
      <c r="E110" t="s">
        <v>292</v>
      </c>
      <c r="F110" t="b">
        <v>1</v>
      </c>
      <c r="G110">
        <v>6</v>
      </c>
      <c r="H110">
        <v>6</v>
      </c>
      <c r="I110">
        <v>6</v>
      </c>
      <c r="J110" t="s">
        <v>19</v>
      </c>
      <c r="K110">
        <v>6.4000000000000001E-2</v>
      </c>
      <c r="L110" t="s">
        <v>342</v>
      </c>
      <c r="M110" t="s">
        <v>343</v>
      </c>
    </row>
    <row r="111" spans="1:13" hidden="1" x14ac:dyDescent="0.2">
      <c r="A111" t="s">
        <v>344</v>
      </c>
      <c r="B111" t="s">
        <v>15</v>
      </c>
      <c r="C111" t="s">
        <v>16</v>
      </c>
      <c r="D111" t="s">
        <v>17</v>
      </c>
      <c r="E111" t="s">
        <v>292</v>
      </c>
      <c r="F111" t="b">
        <v>1</v>
      </c>
      <c r="G111">
        <v>7</v>
      </c>
      <c r="H111">
        <v>7</v>
      </c>
      <c r="I111">
        <v>7</v>
      </c>
      <c r="J111" t="s">
        <v>19</v>
      </c>
      <c r="K111">
        <v>6.4000000000000001E-2</v>
      </c>
      <c r="L111" t="s">
        <v>345</v>
      </c>
      <c r="M111" t="s">
        <v>346</v>
      </c>
    </row>
    <row r="112" spans="1:13" hidden="1" x14ac:dyDescent="0.2">
      <c r="A112" t="s">
        <v>347</v>
      </c>
      <c r="B112" t="s">
        <v>15</v>
      </c>
      <c r="C112" t="s">
        <v>16</v>
      </c>
      <c r="D112" t="s">
        <v>17</v>
      </c>
      <c r="E112" t="s">
        <v>292</v>
      </c>
      <c r="F112" t="b">
        <v>1</v>
      </c>
      <c r="G112">
        <v>7</v>
      </c>
      <c r="H112">
        <v>7</v>
      </c>
      <c r="I112">
        <v>7</v>
      </c>
      <c r="J112" t="s">
        <v>19</v>
      </c>
      <c r="K112">
        <v>6.4000000000000001E-2</v>
      </c>
      <c r="L112" t="s">
        <v>348</v>
      </c>
      <c r="M112" t="s">
        <v>349</v>
      </c>
    </row>
    <row r="113" spans="1:14" hidden="1" x14ac:dyDescent="0.2">
      <c r="A113" t="s">
        <v>350</v>
      </c>
      <c r="B113" t="s">
        <v>15</v>
      </c>
      <c r="C113" t="s">
        <v>16</v>
      </c>
      <c r="D113" t="s">
        <v>17</v>
      </c>
      <c r="E113" t="s">
        <v>292</v>
      </c>
      <c r="F113" t="b">
        <v>1</v>
      </c>
      <c r="G113">
        <v>9</v>
      </c>
      <c r="H113">
        <v>9</v>
      </c>
      <c r="I113">
        <v>9</v>
      </c>
      <c r="J113" t="s">
        <v>19</v>
      </c>
      <c r="K113">
        <v>6.4000000000000001E-2</v>
      </c>
      <c r="L113" t="s">
        <v>351</v>
      </c>
      <c r="M113" t="s">
        <v>352</v>
      </c>
    </row>
    <row r="114" spans="1:14" hidden="1" x14ac:dyDescent="0.2">
      <c r="A114" t="s">
        <v>353</v>
      </c>
      <c r="B114" t="s">
        <v>15</v>
      </c>
      <c r="C114" t="s">
        <v>16</v>
      </c>
      <c r="D114" t="s">
        <v>17</v>
      </c>
      <c r="E114" t="s">
        <v>292</v>
      </c>
      <c r="F114" t="b">
        <v>1</v>
      </c>
      <c r="G114">
        <v>9</v>
      </c>
      <c r="H114">
        <v>9</v>
      </c>
      <c r="I114">
        <v>9</v>
      </c>
      <c r="J114" t="s">
        <v>19</v>
      </c>
      <c r="K114">
        <v>6.4000000000000001E-2</v>
      </c>
      <c r="L114" t="s">
        <v>354</v>
      </c>
      <c r="M114" t="s">
        <v>355</v>
      </c>
    </row>
    <row r="115" spans="1:14" hidden="1" x14ac:dyDescent="0.2">
      <c r="A115" t="s">
        <v>356</v>
      </c>
      <c r="B115" t="s">
        <v>15</v>
      </c>
      <c r="C115" t="s">
        <v>16</v>
      </c>
      <c r="D115" t="s">
        <v>17</v>
      </c>
      <c r="E115" t="s">
        <v>357</v>
      </c>
      <c r="F115" t="b">
        <v>1</v>
      </c>
      <c r="G115">
        <v>0.5</v>
      </c>
      <c r="H115">
        <v>1</v>
      </c>
      <c r="I115">
        <v>0.75</v>
      </c>
      <c r="J115" t="s">
        <v>19</v>
      </c>
      <c r="K115">
        <v>6.4000000000000001E-2</v>
      </c>
      <c r="L115" t="s">
        <v>358</v>
      </c>
      <c r="M115" t="s">
        <v>359</v>
      </c>
    </row>
    <row r="116" spans="1:14" hidden="1" x14ac:dyDescent="0.2">
      <c r="A116" t="s">
        <v>360</v>
      </c>
      <c r="B116" t="s">
        <v>15</v>
      </c>
      <c r="C116" t="s">
        <v>16</v>
      </c>
      <c r="D116" t="s">
        <v>17</v>
      </c>
      <c r="E116" t="s">
        <v>357</v>
      </c>
      <c r="F116" t="b">
        <v>1</v>
      </c>
      <c r="G116">
        <v>0.5</v>
      </c>
      <c r="H116">
        <v>1</v>
      </c>
      <c r="I116">
        <v>0.75</v>
      </c>
      <c r="J116" t="s">
        <v>19</v>
      </c>
      <c r="K116">
        <v>6.4000000000000001E-2</v>
      </c>
      <c r="L116" t="s">
        <v>361</v>
      </c>
      <c r="M116" t="s">
        <v>362</v>
      </c>
    </row>
    <row r="117" spans="1:14" hidden="1" x14ac:dyDescent="0.2">
      <c r="A117" t="s">
        <v>363</v>
      </c>
      <c r="B117" t="s">
        <v>15</v>
      </c>
      <c r="C117" t="s">
        <v>16</v>
      </c>
      <c r="D117" t="s">
        <v>17</v>
      </c>
      <c r="E117" t="s">
        <v>357</v>
      </c>
      <c r="F117" t="b">
        <v>1</v>
      </c>
      <c r="G117">
        <v>0.5</v>
      </c>
      <c r="H117">
        <v>1</v>
      </c>
      <c r="I117">
        <v>0.75</v>
      </c>
      <c r="J117" t="s">
        <v>19</v>
      </c>
      <c r="K117">
        <v>6.4000000000000001E-2</v>
      </c>
      <c r="L117" t="s">
        <v>364</v>
      </c>
      <c r="M117" t="s">
        <v>365</v>
      </c>
    </row>
    <row r="118" spans="1:14" hidden="1" x14ac:dyDescent="0.2">
      <c r="A118" t="s">
        <v>366</v>
      </c>
      <c r="B118" t="s">
        <v>15</v>
      </c>
      <c r="C118" t="s">
        <v>16</v>
      </c>
      <c r="D118" t="s">
        <v>17</v>
      </c>
      <c r="E118" t="s">
        <v>357</v>
      </c>
      <c r="F118" t="b">
        <v>1</v>
      </c>
      <c r="G118">
        <v>0</v>
      </c>
      <c r="H118">
        <v>10</v>
      </c>
      <c r="I118">
        <v>2.39</v>
      </c>
      <c r="J118" t="s">
        <v>19</v>
      </c>
      <c r="K118">
        <v>6.4000000000000001E-2</v>
      </c>
      <c r="L118">
        <v>4</v>
      </c>
    </row>
    <row r="119" spans="1:14" hidden="1" x14ac:dyDescent="0.2">
      <c r="A119" t="s">
        <v>367</v>
      </c>
      <c r="B119" t="s">
        <v>15</v>
      </c>
      <c r="C119" t="s">
        <v>75</v>
      </c>
      <c r="D119" t="s">
        <v>17</v>
      </c>
      <c r="E119" t="s">
        <v>368</v>
      </c>
      <c r="F119" t="b">
        <v>0</v>
      </c>
      <c r="G119">
        <v>0.7</v>
      </c>
      <c r="H119">
        <v>0.7</v>
      </c>
      <c r="I119">
        <v>0.7</v>
      </c>
      <c r="J119" t="s">
        <v>19</v>
      </c>
      <c r="K119">
        <v>6.4000000000000001E-2</v>
      </c>
      <c r="L119" t="s">
        <v>369</v>
      </c>
      <c r="M119" t="s">
        <v>370</v>
      </c>
    </row>
    <row r="120" spans="1:14" hidden="1" x14ac:dyDescent="0.2">
      <c r="A120" t="s">
        <v>371</v>
      </c>
      <c r="B120" t="s">
        <v>15</v>
      </c>
      <c r="C120" t="s">
        <v>16</v>
      </c>
      <c r="D120" t="s">
        <v>17</v>
      </c>
      <c r="E120" t="s">
        <v>368</v>
      </c>
      <c r="F120" t="b">
        <v>0</v>
      </c>
      <c r="G120">
        <v>0.12</v>
      </c>
      <c r="H120">
        <v>0.12</v>
      </c>
      <c r="I120">
        <v>0.12</v>
      </c>
      <c r="J120" t="s">
        <v>19</v>
      </c>
      <c r="K120">
        <v>6.4000000000000001E-2</v>
      </c>
      <c r="L120" t="s">
        <v>372</v>
      </c>
      <c r="M120" t="s">
        <v>373</v>
      </c>
    </row>
    <row r="121" spans="1:14" hidden="1" x14ac:dyDescent="0.2">
      <c r="A121" t="s">
        <v>374</v>
      </c>
      <c r="B121" t="s">
        <v>15</v>
      </c>
      <c r="C121" t="s">
        <v>16</v>
      </c>
      <c r="D121" t="s">
        <v>17</v>
      </c>
      <c r="E121" t="s">
        <v>368</v>
      </c>
      <c r="F121" t="b">
        <v>0</v>
      </c>
      <c r="G121">
        <v>0.13</v>
      </c>
      <c r="H121">
        <v>0.13</v>
      </c>
      <c r="I121">
        <v>0.13</v>
      </c>
      <c r="J121" t="s">
        <v>19</v>
      </c>
      <c r="K121">
        <v>6.4000000000000001E-2</v>
      </c>
      <c r="L121" t="s">
        <v>375</v>
      </c>
      <c r="M121" t="s">
        <v>376</v>
      </c>
    </row>
    <row r="122" spans="1:14" hidden="1" x14ac:dyDescent="0.2">
      <c r="A122" t="s">
        <v>377</v>
      </c>
      <c r="B122" t="s">
        <v>15</v>
      </c>
      <c r="C122" t="s">
        <v>16</v>
      </c>
      <c r="D122" t="s">
        <v>17</v>
      </c>
      <c r="E122" t="s">
        <v>368</v>
      </c>
      <c r="F122" t="b">
        <v>0</v>
      </c>
      <c r="G122">
        <v>0.14000000000000001</v>
      </c>
      <c r="H122">
        <v>0.14000000000000001</v>
      </c>
      <c r="I122">
        <v>0.14000000000000001</v>
      </c>
      <c r="J122" t="s">
        <v>19</v>
      </c>
      <c r="K122">
        <v>6.4000000000000001E-2</v>
      </c>
      <c r="L122" t="s">
        <v>378</v>
      </c>
      <c r="M122" t="s">
        <v>379</v>
      </c>
      <c r="N122" t="s">
        <v>380</v>
      </c>
    </row>
    <row r="123" spans="1:14" hidden="1" x14ac:dyDescent="0.2">
      <c r="A123" t="s">
        <v>381</v>
      </c>
      <c r="B123" t="s">
        <v>15</v>
      </c>
      <c r="C123" t="s">
        <v>16</v>
      </c>
      <c r="D123" t="s">
        <v>17</v>
      </c>
      <c r="E123" t="s">
        <v>368</v>
      </c>
      <c r="F123" t="b">
        <v>0</v>
      </c>
      <c r="G123">
        <v>0.17</v>
      </c>
      <c r="H123">
        <v>0.17</v>
      </c>
      <c r="I123">
        <v>0.17</v>
      </c>
      <c r="J123" t="s">
        <v>19</v>
      </c>
      <c r="K123">
        <v>6.4000000000000001E-2</v>
      </c>
      <c r="L123" t="s">
        <v>382</v>
      </c>
      <c r="M123" t="s">
        <v>383</v>
      </c>
    </row>
    <row r="124" spans="1:14" hidden="1" x14ac:dyDescent="0.2">
      <c r="A124" t="s">
        <v>384</v>
      </c>
      <c r="B124" t="s">
        <v>15</v>
      </c>
      <c r="C124" t="s">
        <v>16</v>
      </c>
      <c r="D124" t="s">
        <v>17</v>
      </c>
      <c r="E124" t="s">
        <v>368</v>
      </c>
      <c r="F124" t="b">
        <v>0</v>
      </c>
      <c r="G124">
        <v>0.2</v>
      </c>
      <c r="H124">
        <v>0.2</v>
      </c>
      <c r="I124">
        <v>0.2</v>
      </c>
      <c r="J124" t="s">
        <v>19</v>
      </c>
      <c r="K124">
        <v>6.4000000000000001E-2</v>
      </c>
      <c r="L124" t="s">
        <v>385</v>
      </c>
      <c r="M124" t="s">
        <v>386</v>
      </c>
    </row>
    <row r="125" spans="1:14" hidden="1" x14ac:dyDescent="0.2">
      <c r="A125" t="s">
        <v>387</v>
      </c>
      <c r="B125" t="s">
        <v>15</v>
      </c>
      <c r="C125" t="s">
        <v>16</v>
      </c>
      <c r="D125" t="s">
        <v>17</v>
      </c>
      <c r="E125" t="s">
        <v>368</v>
      </c>
      <c r="F125" t="b">
        <v>0</v>
      </c>
      <c r="G125">
        <v>0.2</v>
      </c>
      <c r="H125">
        <v>0.2</v>
      </c>
      <c r="I125">
        <v>0.2</v>
      </c>
      <c r="J125" t="s">
        <v>19</v>
      </c>
      <c r="K125">
        <v>6.4000000000000001E-2</v>
      </c>
      <c r="L125" t="s">
        <v>388</v>
      </c>
      <c r="M125" t="s">
        <v>389</v>
      </c>
      <c r="N125" t="s">
        <v>390</v>
      </c>
    </row>
    <row r="126" spans="1:14" hidden="1" x14ac:dyDescent="0.2">
      <c r="A126" t="s">
        <v>391</v>
      </c>
      <c r="B126" t="s">
        <v>15</v>
      </c>
      <c r="C126" t="s">
        <v>16</v>
      </c>
      <c r="D126" t="s">
        <v>17</v>
      </c>
      <c r="E126" t="s">
        <v>368</v>
      </c>
      <c r="F126" t="b">
        <v>0</v>
      </c>
      <c r="G126">
        <v>0.2</v>
      </c>
      <c r="H126">
        <v>0.2</v>
      </c>
      <c r="I126">
        <v>0.2</v>
      </c>
      <c r="J126" t="s">
        <v>19</v>
      </c>
      <c r="K126">
        <v>6.4000000000000001E-2</v>
      </c>
      <c r="L126" t="s">
        <v>392</v>
      </c>
      <c r="M126" t="s">
        <v>393</v>
      </c>
      <c r="N126" t="s">
        <v>394</v>
      </c>
    </row>
    <row r="127" spans="1:14" hidden="1" x14ac:dyDescent="0.2">
      <c r="A127" t="s">
        <v>395</v>
      </c>
      <c r="B127" t="s">
        <v>15</v>
      </c>
      <c r="C127" t="s">
        <v>16</v>
      </c>
      <c r="D127" t="s">
        <v>17</v>
      </c>
      <c r="E127" t="s">
        <v>368</v>
      </c>
      <c r="F127" t="b">
        <v>0</v>
      </c>
      <c r="G127">
        <v>0.25</v>
      </c>
      <c r="H127">
        <v>0.25</v>
      </c>
      <c r="I127">
        <v>0.25</v>
      </c>
      <c r="J127" t="s">
        <v>19</v>
      </c>
      <c r="K127">
        <v>6.4000000000000001E-2</v>
      </c>
      <c r="L127" t="s">
        <v>396</v>
      </c>
      <c r="M127" t="s">
        <v>397</v>
      </c>
    </row>
    <row r="128" spans="1:14" hidden="1" x14ac:dyDescent="0.2">
      <c r="A128" t="s">
        <v>398</v>
      </c>
      <c r="B128" t="s">
        <v>15</v>
      </c>
      <c r="C128" t="s">
        <v>16</v>
      </c>
      <c r="D128" t="s">
        <v>17</v>
      </c>
      <c r="E128" t="s">
        <v>368</v>
      </c>
      <c r="F128" t="b">
        <v>0</v>
      </c>
      <c r="G128">
        <v>0.3</v>
      </c>
      <c r="H128">
        <v>0.3</v>
      </c>
      <c r="I128">
        <v>0.3</v>
      </c>
      <c r="J128" t="s">
        <v>19</v>
      </c>
      <c r="K128">
        <v>6.4000000000000001E-2</v>
      </c>
      <c r="L128" t="s">
        <v>399</v>
      </c>
      <c r="M128" t="s">
        <v>400</v>
      </c>
      <c r="N128" t="s">
        <v>401</v>
      </c>
    </row>
    <row r="129" spans="1:14" hidden="1" x14ac:dyDescent="0.2">
      <c r="A129" t="s">
        <v>402</v>
      </c>
      <c r="B129" t="s">
        <v>15</v>
      </c>
      <c r="C129" t="s">
        <v>16</v>
      </c>
      <c r="D129" t="s">
        <v>17</v>
      </c>
      <c r="E129" t="s">
        <v>368</v>
      </c>
      <c r="F129" t="b">
        <v>0</v>
      </c>
      <c r="G129">
        <v>0.3</v>
      </c>
      <c r="H129">
        <v>0.3</v>
      </c>
      <c r="I129">
        <v>0.3</v>
      </c>
      <c r="J129" t="s">
        <v>19</v>
      </c>
      <c r="K129">
        <v>6.4000000000000001E-2</v>
      </c>
      <c r="L129" t="s">
        <v>403</v>
      </c>
      <c r="M129" t="s">
        <v>404</v>
      </c>
    </row>
    <row r="130" spans="1:14" hidden="1" x14ac:dyDescent="0.2">
      <c r="A130" t="s">
        <v>405</v>
      </c>
      <c r="B130" t="s">
        <v>15</v>
      </c>
      <c r="C130" t="s">
        <v>16</v>
      </c>
      <c r="D130" t="s">
        <v>17</v>
      </c>
      <c r="E130" t="s">
        <v>368</v>
      </c>
      <c r="F130" t="b">
        <v>0</v>
      </c>
      <c r="G130">
        <v>0.3</v>
      </c>
      <c r="H130">
        <v>0.3</v>
      </c>
      <c r="I130">
        <v>0.3</v>
      </c>
      <c r="J130" t="s">
        <v>19</v>
      </c>
      <c r="K130">
        <v>6.4000000000000001E-2</v>
      </c>
      <c r="L130" t="s">
        <v>406</v>
      </c>
      <c r="M130" t="s">
        <v>407</v>
      </c>
    </row>
    <row r="131" spans="1:14" hidden="1" x14ac:dyDescent="0.2">
      <c r="A131" t="s">
        <v>408</v>
      </c>
      <c r="B131" t="s">
        <v>15</v>
      </c>
      <c r="C131" t="s">
        <v>16</v>
      </c>
      <c r="D131" t="s">
        <v>17</v>
      </c>
      <c r="E131" t="s">
        <v>368</v>
      </c>
      <c r="F131" t="b">
        <v>0</v>
      </c>
      <c r="G131">
        <v>0.3</v>
      </c>
      <c r="H131">
        <v>0.3</v>
      </c>
      <c r="I131">
        <v>0.3</v>
      </c>
      <c r="J131" t="s">
        <v>19</v>
      </c>
      <c r="K131">
        <v>6.4000000000000001E-2</v>
      </c>
      <c r="L131" t="s">
        <v>409</v>
      </c>
      <c r="M131" t="s">
        <v>410</v>
      </c>
      <c r="N131" t="s">
        <v>411</v>
      </c>
    </row>
    <row r="132" spans="1:14" hidden="1" x14ac:dyDescent="0.2">
      <c r="A132" t="s">
        <v>412</v>
      </c>
      <c r="B132" t="s">
        <v>15</v>
      </c>
      <c r="C132" t="s">
        <v>16</v>
      </c>
      <c r="D132" t="s">
        <v>17</v>
      </c>
      <c r="E132" t="s">
        <v>368</v>
      </c>
      <c r="F132" t="b">
        <v>0</v>
      </c>
      <c r="G132">
        <v>0.3</v>
      </c>
      <c r="H132">
        <v>0.3</v>
      </c>
      <c r="I132">
        <v>0.3</v>
      </c>
      <c r="J132" t="s">
        <v>19</v>
      </c>
      <c r="K132">
        <v>6.4000000000000001E-2</v>
      </c>
      <c r="L132" t="s">
        <v>413</v>
      </c>
      <c r="M132" t="s">
        <v>414</v>
      </c>
      <c r="N132" t="s">
        <v>415</v>
      </c>
    </row>
    <row r="133" spans="1:14" hidden="1" x14ac:dyDescent="0.2">
      <c r="A133" t="s">
        <v>416</v>
      </c>
      <c r="B133" t="s">
        <v>15</v>
      </c>
      <c r="C133" t="s">
        <v>16</v>
      </c>
      <c r="D133" t="s">
        <v>17</v>
      </c>
      <c r="E133" t="s">
        <v>368</v>
      </c>
      <c r="F133" t="b">
        <v>0</v>
      </c>
      <c r="G133">
        <v>0.3</v>
      </c>
      <c r="H133">
        <v>0.3</v>
      </c>
      <c r="I133">
        <v>0.3</v>
      </c>
      <c r="J133" t="s">
        <v>19</v>
      </c>
      <c r="K133">
        <v>6.4000000000000001E-2</v>
      </c>
      <c r="L133" t="s">
        <v>417</v>
      </c>
      <c r="M133" t="s">
        <v>418</v>
      </c>
      <c r="N133" t="s">
        <v>419</v>
      </c>
    </row>
    <row r="134" spans="1:14" hidden="1" x14ac:dyDescent="0.2">
      <c r="A134" t="s">
        <v>420</v>
      </c>
      <c r="B134" t="s">
        <v>15</v>
      </c>
      <c r="C134" t="s">
        <v>16</v>
      </c>
      <c r="D134" t="s">
        <v>17</v>
      </c>
      <c r="E134" t="s">
        <v>368</v>
      </c>
      <c r="F134" t="b">
        <v>0</v>
      </c>
      <c r="G134">
        <v>0.3</v>
      </c>
      <c r="H134">
        <v>0.3</v>
      </c>
      <c r="I134">
        <v>0.3</v>
      </c>
      <c r="J134" t="s">
        <v>19</v>
      </c>
      <c r="K134">
        <v>6.4000000000000001E-2</v>
      </c>
      <c r="L134" t="s">
        <v>421</v>
      </c>
      <c r="M134" t="s">
        <v>422</v>
      </c>
    </row>
    <row r="135" spans="1:14" hidden="1" x14ac:dyDescent="0.2">
      <c r="A135" t="s">
        <v>423</v>
      </c>
      <c r="B135" t="s">
        <v>15</v>
      </c>
      <c r="C135" t="s">
        <v>16</v>
      </c>
      <c r="D135" t="s">
        <v>17</v>
      </c>
      <c r="E135" t="s">
        <v>368</v>
      </c>
      <c r="F135" t="b">
        <v>0</v>
      </c>
      <c r="G135">
        <v>0.3</v>
      </c>
      <c r="H135">
        <v>0.3</v>
      </c>
      <c r="I135">
        <v>0.3</v>
      </c>
      <c r="J135" t="s">
        <v>19</v>
      </c>
      <c r="K135">
        <v>6.4000000000000001E-2</v>
      </c>
      <c r="L135" t="s">
        <v>424</v>
      </c>
      <c r="M135" t="s">
        <v>425</v>
      </c>
      <c r="N135" t="s">
        <v>426</v>
      </c>
    </row>
    <row r="136" spans="1:14" hidden="1" x14ac:dyDescent="0.2">
      <c r="A136" t="s">
        <v>427</v>
      </c>
      <c r="B136" t="s">
        <v>15</v>
      </c>
      <c r="C136" t="s">
        <v>16</v>
      </c>
      <c r="D136" t="s">
        <v>17</v>
      </c>
      <c r="E136" t="s">
        <v>368</v>
      </c>
      <c r="F136" t="b">
        <v>0</v>
      </c>
      <c r="G136">
        <v>0.4</v>
      </c>
      <c r="H136">
        <v>0.4</v>
      </c>
      <c r="I136">
        <v>0.4</v>
      </c>
      <c r="J136" t="s">
        <v>19</v>
      </c>
      <c r="K136">
        <v>6.4000000000000001E-2</v>
      </c>
      <c r="L136" t="s">
        <v>428</v>
      </c>
      <c r="M136" t="s">
        <v>429</v>
      </c>
    </row>
    <row r="137" spans="1:14" hidden="1" x14ac:dyDescent="0.2">
      <c r="A137" t="s">
        <v>430</v>
      </c>
      <c r="B137" t="s">
        <v>15</v>
      </c>
      <c r="C137" t="s">
        <v>16</v>
      </c>
      <c r="D137" t="s">
        <v>17</v>
      </c>
      <c r="E137" t="s">
        <v>368</v>
      </c>
      <c r="F137" t="b">
        <v>0</v>
      </c>
      <c r="G137">
        <v>0.4</v>
      </c>
      <c r="H137">
        <v>0.4</v>
      </c>
      <c r="I137">
        <v>0.4</v>
      </c>
      <c r="J137" t="s">
        <v>19</v>
      </c>
      <c r="K137">
        <v>6.4000000000000001E-2</v>
      </c>
      <c r="L137" t="s">
        <v>431</v>
      </c>
      <c r="M137" t="s">
        <v>432</v>
      </c>
      <c r="N137" t="s">
        <v>433</v>
      </c>
    </row>
    <row r="138" spans="1:14" hidden="1" x14ac:dyDescent="0.2">
      <c r="A138" t="s">
        <v>434</v>
      </c>
      <c r="B138" t="s">
        <v>15</v>
      </c>
      <c r="C138" t="s">
        <v>16</v>
      </c>
      <c r="D138" t="s">
        <v>17</v>
      </c>
      <c r="E138" t="s">
        <v>368</v>
      </c>
      <c r="F138" t="b">
        <v>0</v>
      </c>
      <c r="G138">
        <v>0.4</v>
      </c>
      <c r="H138">
        <v>0.5</v>
      </c>
      <c r="I138">
        <v>0.45</v>
      </c>
      <c r="J138" t="s">
        <v>19</v>
      </c>
      <c r="K138">
        <v>6.4000000000000001E-2</v>
      </c>
      <c r="L138" t="s">
        <v>435</v>
      </c>
      <c r="M138" t="s">
        <v>436</v>
      </c>
    </row>
    <row r="139" spans="1:14" hidden="1" x14ac:dyDescent="0.2">
      <c r="A139" t="s">
        <v>437</v>
      </c>
      <c r="B139" t="s">
        <v>15</v>
      </c>
      <c r="C139" t="s">
        <v>16</v>
      </c>
      <c r="D139" t="s">
        <v>17</v>
      </c>
      <c r="E139" t="s">
        <v>368</v>
      </c>
      <c r="F139" t="b">
        <v>0</v>
      </c>
      <c r="G139">
        <v>0.45</v>
      </c>
      <c r="H139">
        <v>0.45</v>
      </c>
      <c r="I139">
        <v>0.45</v>
      </c>
      <c r="J139" t="s">
        <v>19</v>
      </c>
      <c r="K139">
        <v>6.4000000000000001E-2</v>
      </c>
      <c r="L139" t="s">
        <v>438</v>
      </c>
      <c r="M139" t="s">
        <v>439</v>
      </c>
      <c r="N139" t="s">
        <v>440</v>
      </c>
    </row>
    <row r="140" spans="1:14" hidden="1" x14ac:dyDescent="0.2">
      <c r="A140" t="s">
        <v>441</v>
      </c>
      <c r="B140" t="s">
        <v>15</v>
      </c>
      <c r="C140" t="s">
        <v>16</v>
      </c>
      <c r="D140" t="s">
        <v>17</v>
      </c>
      <c r="E140" t="s">
        <v>368</v>
      </c>
      <c r="F140" t="b">
        <v>0</v>
      </c>
      <c r="G140">
        <v>0.45</v>
      </c>
      <c r="H140">
        <v>0.45</v>
      </c>
      <c r="I140">
        <v>0.45</v>
      </c>
      <c r="J140" t="s">
        <v>19</v>
      </c>
      <c r="K140">
        <v>6.4000000000000001E-2</v>
      </c>
      <c r="L140" t="s">
        <v>442</v>
      </c>
      <c r="M140" t="s">
        <v>443</v>
      </c>
      <c r="N140" t="s">
        <v>444</v>
      </c>
    </row>
    <row r="141" spans="1:14" hidden="1" x14ac:dyDescent="0.2">
      <c r="A141" t="s">
        <v>445</v>
      </c>
      <c r="B141" t="s">
        <v>15</v>
      </c>
      <c r="C141" t="s">
        <v>16</v>
      </c>
      <c r="D141" t="s">
        <v>17</v>
      </c>
      <c r="E141" t="s">
        <v>368</v>
      </c>
      <c r="F141" t="b">
        <v>0</v>
      </c>
      <c r="G141">
        <v>0.5</v>
      </c>
      <c r="H141">
        <v>0.5</v>
      </c>
      <c r="I141">
        <v>0.5</v>
      </c>
      <c r="J141" t="s">
        <v>19</v>
      </c>
      <c r="K141">
        <v>6.4000000000000001E-2</v>
      </c>
      <c r="L141" t="s">
        <v>446</v>
      </c>
      <c r="M141" t="s">
        <v>447</v>
      </c>
      <c r="N141" t="s">
        <v>448</v>
      </c>
    </row>
    <row r="142" spans="1:14" hidden="1" x14ac:dyDescent="0.2">
      <c r="A142" t="s">
        <v>449</v>
      </c>
      <c r="B142" t="s">
        <v>15</v>
      </c>
      <c r="C142" t="s">
        <v>16</v>
      </c>
      <c r="D142" t="s">
        <v>17</v>
      </c>
      <c r="E142" t="s">
        <v>368</v>
      </c>
      <c r="F142" t="b">
        <v>0</v>
      </c>
      <c r="G142">
        <v>0.5</v>
      </c>
      <c r="H142">
        <v>0.5</v>
      </c>
      <c r="I142">
        <v>0.5</v>
      </c>
      <c r="J142" t="s">
        <v>19</v>
      </c>
      <c r="K142">
        <v>6.4000000000000001E-2</v>
      </c>
      <c r="L142" t="s">
        <v>450</v>
      </c>
      <c r="M142" t="s">
        <v>451</v>
      </c>
      <c r="N142" t="s">
        <v>452</v>
      </c>
    </row>
    <row r="143" spans="1:14" hidden="1" x14ac:dyDescent="0.2">
      <c r="A143" t="s">
        <v>453</v>
      </c>
      <c r="B143" t="s">
        <v>15</v>
      </c>
      <c r="C143" t="s">
        <v>16</v>
      </c>
      <c r="D143" t="s">
        <v>17</v>
      </c>
      <c r="E143" t="s">
        <v>368</v>
      </c>
      <c r="F143" t="b">
        <v>0</v>
      </c>
      <c r="G143">
        <v>0.5</v>
      </c>
      <c r="H143">
        <v>0.5</v>
      </c>
      <c r="I143">
        <v>0.5</v>
      </c>
      <c r="J143" t="s">
        <v>19</v>
      </c>
      <c r="K143">
        <v>6.4000000000000001E-2</v>
      </c>
      <c r="L143" t="s">
        <v>454</v>
      </c>
      <c r="M143" t="s">
        <v>455</v>
      </c>
    </row>
    <row r="144" spans="1:14" hidden="1" x14ac:dyDescent="0.2">
      <c r="A144" t="s">
        <v>456</v>
      </c>
      <c r="B144" t="s">
        <v>15</v>
      </c>
      <c r="C144" t="s">
        <v>16</v>
      </c>
      <c r="D144" t="s">
        <v>17</v>
      </c>
      <c r="E144" t="s">
        <v>368</v>
      </c>
      <c r="F144" t="b">
        <v>0</v>
      </c>
      <c r="G144">
        <v>0.5</v>
      </c>
      <c r="H144">
        <v>0.5</v>
      </c>
      <c r="I144">
        <v>0.5</v>
      </c>
      <c r="J144" t="s">
        <v>19</v>
      </c>
      <c r="K144">
        <v>6.4000000000000001E-2</v>
      </c>
      <c r="L144" t="s">
        <v>457</v>
      </c>
      <c r="M144" t="s">
        <v>458</v>
      </c>
      <c r="N144" t="s">
        <v>459</v>
      </c>
    </row>
    <row r="145" spans="1:14" hidden="1" x14ac:dyDescent="0.2">
      <c r="A145" t="s">
        <v>460</v>
      </c>
      <c r="B145" t="s">
        <v>15</v>
      </c>
      <c r="C145" t="s">
        <v>16</v>
      </c>
      <c r="D145" t="s">
        <v>17</v>
      </c>
      <c r="E145" t="s">
        <v>368</v>
      </c>
      <c r="F145" t="b">
        <v>0</v>
      </c>
      <c r="G145">
        <v>0.5</v>
      </c>
      <c r="H145">
        <v>0.5</v>
      </c>
      <c r="I145">
        <v>0.5</v>
      </c>
      <c r="J145" t="s">
        <v>19</v>
      </c>
      <c r="K145">
        <v>6.4000000000000001E-2</v>
      </c>
      <c r="L145" t="s">
        <v>461</v>
      </c>
      <c r="M145" t="s">
        <v>462</v>
      </c>
    </row>
    <row r="146" spans="1:14" hidden="1" x14ac:dyDescent="0.2">
      <c r="A146" t="s">
        <v>463</v>
      </c>
      <c r="B146" t="s">
        <v>15</v>
      </c>
      <c r="C146" t="s">
        <v>16</v>
      </c>
      <c r="D146" t="s">
        <v>17</v>
      </c>
      <c r="E146" t="s">
        <v>368</v>
      </c>
      <c r="F146" t="b">
        <v>0</v>
      </c>
      <c r="G146">
        <v>0.5</v>
      </c>
      <c r="H146">
        <v>0.7</v>
      </c>
      <c r="I146">
        <v>0.6</v>
      </c>
      <c r="J146" t="s">
        <v>19</v>
      </c>
      <c r="K146">
        <v>6.4000000000000001E-2</v>
      </c>
      <c r="L146" t="s">
        <v>464</v>
      </c>
      <c r="M146" t="s">
        <v>465</v>
      </c>
      <c r="N146" t="s">
        <v>466</v>
      </c>
    </row>
    <row r="147" spans="1:14" hidden="1" x14ac:dyDescent="0.2">
      <c r="A147" t="s">
        <v>467</v>
      </c>
      <c r="B147" t="s">
        <v>15</v>
      </c>
      <c r="C147" t="s">
        <v>16</v>
      </c>
      <c r="D147" t="s">
        <v>17</v>
      </c>
      <c r="E147" t="s">
        <v>368</v>
      </c>
      <c r="F147" t="b">
        <v>0</v>
      </c>
      <c r="G147">
        <v>0.5</v>
      </c>
      <c r="H147">
        <v>0.7</v>
      </c>
      <c r="I147">
        <v>0.6</v>
      </c>
      <c r="J147" t="s">
        <v>19</v>
      </c>
      <c r="K147">
        <v>6.4000000000000001E-2</v>
      </c>
      <c r="L147" t="s">
        <v>468</v>
      </c>
      <c r="M147" t="s">
        <v>469</v>
      </c>
      <c r="N147" t="s">
        <v>470</v>
      </c>
    </row>
    <row r="148" spans="1:14" hidden="1" x14ac:dyDescent="0.2">
      <c r="A148" t="s">
        <v>471</v>
      </c>
      <c r="B148" t="s">
        <v>15</v>
      </c>
      <c r="C148" t="s">
        <v>16</v>
      </c>
      <c r="D148" t="s">
        <v>17</v>
      </c>
      <c r="E148" t="s">
        <v>368</v>
      </c>
      <c r="F148" t="b">
        <v>0</v>
      </c>
      <c r="G148">
        <v>0.6</v>
      </c>
      <c r="H148">
        <v>0.6</v>
      </c>
      <c r="I148">
        <v>0.6</v>
      </c>
      <c r="J148" t="s">
        <v>19</v>
      </c>
      <c r="K148">
        <v>6.4000000000000001E-2</v>
      </c>
      <c r="L148" t="s">
        <v>472</v>
      </c>
      <c r="M148" t="s">
        <v>473</v>
      </c>
      <c r="N148" t="s">
        <v>474</v>
      </c>
    </row>
    <row r="149" spans="1:14" hidden="1" x14ac:dyDescent="0.2">
      <c r="A149" t="s">
        <v>475</v>
      </c>
      <c r="B149" t="s">
        <v>15</v>
      </c>
      <c r="C149" t="s">
        <v>16</v>
      </c>
      <c r="D149" t="s">
        <v>17</v>
      </c>
      <c r="E149" t="s">
        <v>368</v>
      </c>
      <c r="F149" t="b">
        <v>0</v>
      </c>
      <c r="G149">
        <v>0.6</v>
      </c>
      <c r="H149">
        <v>0.6</v>
      </c>
      <c r="I149">
        <v>0.6</v>
      </c>
      <c r="J149" t="s">
        <v>19</v>
      </c>
      <c r="K149">
        <v>6.4000000000000001E-2</v>
      </c>
      <c r="L149" t="s">
        <v>476</v>
      </c>
      <c r="M149" t="s">
        <v>477</v>
      </c>
      <c r="N149" t="s">
        <v>478</v>
      </c>
    </row>
    <row r="150" spans="1:14" hidden="1" x14ac:dyDescent="0.2">
      <c r="A150" t="s">
        <v>479</v>
      </c>
      <c r="B150" t="s">
        <v>15</v>
      </c>
      <c r="C150" t="s">
        <v>16</v>
      </c>
      <c r="D150" t="s">
        <v>17</v>
      </c>
      <c r="E150" t="s">
        <v>368</v>
      </c>
      <c r="F150" t="b">
        <v>0</v>
      </c>
      <c r="G150">
        <v>0.6</v>
      </c>
      <c r="H150">
        <v>0.6</v>
      </c>
      <c r="I150">
        <v>0.6</v>
      </c>
      <c r="J150" t="s">
        <v>19</v>
      </c>
      <c r="K150">
        <v>6.4000000000000001E-2</v>
      </c>
      <c r="L150" t="s">
        <v>480</v>
      </c>
      <c r="M150" t="s">
        <v>481</v>
      </c>
    </row>
    <row r="151" spans="1:14" hidden="1" x14ac:dyDescent="0.2">
      <c r="A151" t="s">
        <v>482</v>
      </c>
      <c r="B151" t="s">
        <v>15</v>
      </c>
      <c r="C151" t="s">
        <v>16</v>
      </c>
      <c r="D151" t="s">
        <v>17</v>
      </c>
      <c r="E151" t="s">
        <v>368</v>
      </c>
      <c r="F151" t="b">
        <v>0</v>
      </c>
      <c r="G151">
        <v>0.7</v>
      </c>
      <c r="H151">
        <v>0.7</v>
      </c>
      <c r="I151">
        <v>0.7</v>
      </c>
      <c r="J151" t="s">
        <v>19</v>
      </c>
      <c r="K151">
        <v>6.4000000000000001E-2</v>
      </c>
      <c r="L151" t="s">
        <v>483</v>
      </c>
      <c r="M151" t="s">
        <v>484</v>
      </c>
    </row>
    <row r="152" spans="1:14" hidden="1" x14ac:dyDescent="0.2">
      <c r="A152" t="s">
        <v>485</v>
      </c>
      <c r="B152" t="s">
        <v>15</v>
      </c>
      <c r="C152" t="s">
        <v>16</v>
      </c>
      <c r="D152" t="s">
        <v>17</v>
      </c>
      <c r="E152" t="s">
        <v>368</v>
      </c>
      <c r="F152" t="b">
        <v>0</v>
      </c>
      <c r="G152">
        <v>0.7</v>
      </c>
      <c r="H152">
        <v>0.7</v>
      </c>
      <c r="I152">
        <v>0.7</v>
      </c>
      <c r="J152" t="s">
        <v>19</v>
      </c>
      <c r="K152">
        <v>6.4000000000000001E-2</v>
      </c>
      <c r="L152" t="s">
        <v>369</v>
      </c>
      <c r="M152" t="s">
        <v>370</v>
      </c>
    </row>
    <row r="153" spans="1:14" hidden="1" x14ac:dyDescent="0.2">
      <c r="A153" t="s">
        <v>486</v>
      </c>
      <c r="B153" t="s">
        <v>15</v>
      </c>
      <c r="C153" t="s">
        <v>16</v>
      </c>
      <c r="D153" t="s">
        <v>17</v>
      </c>
      <c r="E153" t="s">
        <v>368</v>
      </c>
      <c r="F153" t="b">
        <v>0</v>
      </c>
      <c r="G153">
        <v>0.7</v>
      </c>
      <c r="H153">
        <v>0.7</v>
      </c>
      <c r="I153">
        <v>0.7</v>
      </c>
      <c r="J153" t="s">
        <v>19</v>
      </c>
      <c r="K153">
        <v>6.4000000000000001E-2</v>
      </c>
      <c r="L153" t="s">
        <v>487</v>
      </c>
      <c r="M153" t="s">
        <v>488</v>
      </c>
      <c r="N153" t="s">
        <v>489</v>
      </c>
    </row>
    <row r="154" spans="1:14" hidden="1" x14ac:dyDescent="0.2">
      <c r="A154" t="s">
        <v>490</v>
      </c>
      <c r="B154" t="s">
        <v>15</v>
      </c>
      <c r="C154" t="s">
        <v>16</v>
      </c>
      <c r="D154" t="s">
        <v>17</v>
      </c>
      <c r="E154" t="s">
        <v>368</v>
      </c>
      <c r="F154" t="b">
        <v>0</v>
      </c>
      <c r="G154">
        <v>0.8</v>
      </c>
      <c r="H154">
        <v>0.8</v>
      </c>
      <c r="I154">
        <v>0.8</v>
      </c>
      <c r="J154" t="s">
        <v>19</v>
      </c>
      <c r="K154">
        <v>6.4000000000000001E-2</v>
      </c>
      <c r="L154" t="s">
        <v>491</v>
      </c>
      <c r="M154" t="s">
        <v>492</v>
      </c>
      <c r="N154" t="s">
        <v>493</v>
      </c>
    </row>
    <row r="155" spans="1:14" hidden="1" x14ac:dyDescent="0.2">
      <c r="A155" t="s">
        <v>494</v>
      </c>
      <c r="B155" t="s">
        <v>15</v>
      </c>
      <c r="C155" t="s">
        <v>16</v>
      </c>
      <c r="D155" t="s">
        <v>17</v>
      </c>
      <c r="E155" t="s">
        <v>368</v>
      </c>
      <c r="F155" t="b">
        <v>0</v>
      </c>
      <c r="G155">
        <v>0.8</v>
      </c>
      <c r="H155">
        <v>0.8</v>
      </c>
      <c r="I155">
        <v>0.8</v>
      </c>
      <c r="J155" t="s">
        <v>19</v>
      </c>
      <c r="K155">
        <v>6.4000000000000001E-2</v>
      </c>
      <c r="L155" t="s">
        <v>495</v>
      </c>
      <c r="M155" t="s">
        <v>496</v>
      </c>
      <c r="N155" t="s">
        <v>497</v>
      </c>
    </row>
    <row r="156" spans="1:14" hidden="1" x14ac:dyDescent="0.2">
      <c r="A156" t="s">
        <v>498</v>
      </c>
      <c r="B156" t="s">
        <v>15</v>
      </c>
      <c r="C156" t="s">
        <v>16</v>
      </c>
      <c r="D156" t="s">
        <v>17</v>
      </c>
      <c r="E156" t="s">
        <v>368</v>
      </c>
      <c r="F156" t="b">
        <v>0</v>
      </c>
      <c r="G156">
        <v>0.8</v>
      </c>
      <c r="H156">
        <v>0.8</v>
      </c>
      <c r="I156">
        <v>0.8</v>
      </c>
      <c r="J156" t="s">
        <v>19</v>
      </c>
      <c r="K156">
        <v>6.4000000000000001E-2</v>
      </c>
      <c r="L156" t="s">
        <v>499</v>
      </c>
      <c r="M156" t="s">
        <v>500</v>
      </c>
    </row>
    <row r="157" spans="1:14" hidden="1" x14ac:dyDescent="0.2">
      <c r="A157" t="s">
        <v>501</v>
      </c>
      <c r="B157" t="s">
        <v>15</v>
      </c>
      <c r="C157" t="s">
        <v>16</v>
      </c>
      <c r="D157" t="s">
        <v>17</v>
      </c>
      <c r="E157" t="s">
        <v>368</v>
      </c>
      <c r="F157" t="b">
        <v>0</v>
      </c>
      <c r="G157">
        <v>0.8</v>
      </c>
      <c r="H157">
        <v>1.2</v>
      </c>
      <c r="I157">
        <v>1</v>
      </c>
      <c r="J157" t="s">
        <v>19</v>
      </c>
      <c r="K157">
        <v>6.4000000000000001E-2</v>
      </c>
      <c r="L157" t="s">
        <v>502</v>
      </c>
      <c r="M157" t="s">
        <v>503</v>
      </c>
      <c r="N157" t="s">
        <v>504</v>
      </c>
    </row>
    <row r="158" spans="1:14" hidden="1" x14ac:dyDescent="0.2">
      <c r="A158" t="s">
        <v>505</v>
      </c>
      <c r="B158" t="s">
        <v>15</v>
      </c>
      <c r="C158" t="s">
        <v>16</v>
      </c>
      <c r="D158" t="s">
        <v>17</v>
      </c>
      <c r="E158" t="s">
        <v>368</v>
      </c>
      <c r="F158" t="b">
        <v>0</v>
      </c>
      <c r="G158">
        <v>0.8</v>
      </c>
      <c r="H158">
        <v>1.2</v>
      </c>
      <c r="I158">
        <v>1</v>
      </c>
      <c r="J158" t="s">
        <v>19</v>
      </c>
      <c r="K158">
        <v>6.4000000000000001E-2</v>
      </c>
      <c r="L158" t="s">
        <v>506</v>
      </c>
      <c r="M158" t="s">
        <v>507</v>
      </c>
      <c r="N158" t="s">
        <v>508</v>
      </c>
    </row>
    <row r="159" spans="1:14" hidden="1" x14ac:dyDescent="0.2">
      <c r="A159" t="s">
        <v>509</v>
      </c>
      <c r="B159" t="s">
        <v>15</v>
      </c>
      <c r="C159" t="s">
        <v>16</v>
      </c>
      <c r="D159" t="s">
        <v>17</v>
      </c>
      <c r="E159" t="s">
        <v>368</v>
      </c>
      <c r="F159" t="b">
        <v>0</v>
      </c>
      <c r="G159">
        <v>0.8</v>
      </c>
      <c r="H159">
        <v>1</v>
      </c>
      <c r="I159">
        <v>1</v>
      </c>
      <c r="J159" t="s">
        <v>19</v>
      </c>
      <c r="K159">
        <v>6.4000000000000001E-2</v>
      </c>
      <c r="L159" t="s">
        <v>510</v>
      </c>
      <c r="M159" t="s">
        <v>511</v>
      </c>
    </row>
    <row r="160" spans="1:14" hidden="1" x14ac:dyDescent="0.2">
      <c r="A160" t="s">
        <v>512</v>
      </c>
      <c r="B160" t="s">
        <v>15</v>
      </c>
      <c r="C160" t="s">
        <v>16</v>
      </c>
      <c r="D160" t="s">
        <v>17</v>
      </c>
      <c r="E160" t="s">
        <v>368</v>
      </c>
      <c r="F160" t="b">
        <v>0</v>
      </c>
      <c r="G160">
        <v>0.9</v>
      </c>
      <c r="H160">
        <v>1.1000000000000001</v>
      </c>
      <c r="I160">
        <v>1</v>
      </c>
      <c r="J160" t="s">
        <v>19</v>
      </c>
      <c r="K160">
        <v>6.4000000000000001E-2</v>
      </c>
      <c r="L160" t="s">
        <v>513</v>
      </c>
      <c r="M160" t="s">
        <v>514</v>
      </c>
      <c r="N160" t="s">
        <v>515</v>
      </c>
    </row>
    <row r="161" spans="1:14" hidden="1" x14ac:dyDescent="0.2">
      <c r="A161" t="s">
        <v>516</v>
      </c>
      <c r="B161" t="s">
        <v>15</v>
      </c>
      <c r="C161" t="s">
        <v>16</v>
      </c>
      <c r="D161" t="s">
        <v>17</v>
      </c>
      <c r="E161" t="s">
        <v>368</v>
      </c>
      <c r="F161" t="b">
        <v>0</v>
      </c>
      <c r="G161">
        <v>0.9</v>
      </c>
      <c r="H161">
        <v>1.1000000000000001</v>
      </c>
      <c r="I161">
        <v>1</v>
      </c>
      <c r="J161" t="s">
        <v>19</v>
      </c>
      <c r="K161">
        <v>6.4000000000000001E-2</v>
      </c>
      <c r="L161" t="s">
        <v>517</v>
      </c>
      <c r="M161" t="s">
        <v>518</v>
      </c>
      <c r="N161" t="s">
        <v>519</v>
      </c>
    </row>
    <row r="162" spans="1:14" hidden="1" x14ac:dyDescent="0.2">
      <c r="A162" t="s">
        <v>520</v>
      </c>
      <c r="B162" t="s">
        <v>15</v>
      </c>
      <c r="C162" t="s">
        <v>16</v>
      </c>
      <c r="D162" t="s">
        <v>17</v>
      </c>
      <c r="E162" t="s">
        <v>368</v>
      </c>
      <c r="F162" t="b">
        <v>0</v>
      </c>
      <c r="G162">
        <v>0</v>
      </c>
      <c r="H162">
        <v>10</v>
      </c>
      <c r="I162">
        <v>0.54</v>
      </c>
      <c r="J162" t="s">
        <v>19</v>
      </c>
      <c r="K162">
        <v>6.4000000000000001E-2</v>
      </c>
      <c r="L162">
        <v>6</v>
      </c>
    </row>
    <row r="163" spans="1:14" hidden="1" x14ac:dyDescent="0.2">
      <c r="A163" t="s">
        <v>521</v>
      </c>
      <c r="B163" t="s">
        <v>15</v>
      </c>
      <c r="C163" t="s">
        <v>16</v>
      </c>
      <c r="D163" t="s">
        <v>17</v>
      </c>
      <c r="E163" t="s">
        <v>368</v>
      </c>
      <c r="F163" t="b">
        <v>0</v>
      </c>
      <c r="G163">
        <v>1.1000000000000001</v>
      </c>
      <c r="H163">
        <v>1.1000000000000001</v>
      </c>
      <c r="I163">
        <v>1.1000000000000001</v>
      </c>
      <c r="J163" t="s">
        <v>19</v>
      </c>
      <c r="K163">
        <v>6.4000000000000001E-2</v>
      </c>
      <c r="L163" t="s">
        <v>522</v>
      </c>
      <c r="M163" t="s">
        <v>523</v>
      </c>
    </row>
    <row r="164" spans="1:14" hidden="1" x14ac:dyDescent="0.2">
      <c r="A164" t="s">
        <v>524</v>
      </c>
      <c r="B164" t="s">
        <v>15</v>
      </c>
      <c r="C164" t="s">
        <v>16</v>
      </c>
      <c r="D164" t="s">
        <v>17</v>
      </c>
      <c r="E164" t="s">
        <v>368</v>
      </c>
      <c r="F164" t="b">
        <v>0</v>
      </c>
      <c r="G164">
        <v>1.1000000000000001</v>
      </c>
      <c r="H164">
        <v>1.1000000000000001</v>
      </c>
      <c r="I164">
        <v>1.1000000000000001</v>
      </c>
      <c r="J164" t="s">
        <v>19</v>
      </c>
      <c r="K164">
        <v>6.4000000000000001E-2</v>
      </c>
      <c r="L164" t="s">
        <v>525</v>
      </c>
      <c r="M164" t="s">
        <v>526</v>
      </c>
      <c r="N164" t="s">
        <v>527</v>
      </c>
    </row>
    <row r="165" spans="1:14" hidden="1" x14ac:dyDescent="0.2">
      <c r="A165" t="s">
        <v>528</v>
      </c>
      <c r="B165" t="s">
        <v>15</v>
      </c>
      <c r="C165" t="s">
        <v>16</v>
      </c>
      <c r="D165" t="s">
        <v>17</v>
      </c>
      <c r="E165" t="s">
        <v>368</v>
      </c>
      <c r="F165" t="b">
        <v>0</v>
      </c>
      <c r="G165">
        <v>1.1000000000000001</v>
      </c>
      <c r="H165">
        <v>1.5</v>
      </c>
      <c r="I165">
        <v>1.3</v>
      </c>
      <c r="J165" t="s">
        <v>19</v>
      </c>
      <c r="K165">
        <v>6.4000000000000001E-2</v>
      </c>
      <c r="L165" t="s">
        <v>529</v>
      </c>
      <c r="M165" t="s">
        <v>530</v>
      </c>
      <c r="N165" t="s">
        <v>531</v>
      </c>
    </row>
    <row r="166" spans="1:14" hidden="1" x14ac:dyDescent="0.2">
      <c r="A166" t="s">
        <v>532</v>
      </c>
      <c r="B166" t="s">
        <v>15</v>
      </c>
      <c r="C166" t="s">
        <v>16</v>
      </c>
      <c r="D166" t="s">
        <v>17</v>
      </c>
      <c r="E166" t="s">
        <v>368</v>
      </c>
      <c r="F166" t="b">
        <v>0</v>
      </c>
      <c r="G166">
        <v>1.2</v>
      </c>
      <c r="H166">
        <v>1.2</v>
      </c>
      <c r="I166">
        <v>1.2</v>
      </c>
      <c r="J166" t="s">
        <v>19</v>
      </c>
      <c r="K166">
        <v>6.4000000000000001E-2</v>
      </c>
      <c r="L166" t="s">
        <v>533</v>
      </c>
      <c r="M166" t="s">
        <v>534</v>
      </c>
    </row>
    <row r="167" spans="1:14" hidden="1" x14ac:dyDescent="0.2">
      <c r="A167" t="s">
        <v>535</v>
      </c>
      <c r="B167" t="s">
        <v>15</v>
      </c>
      <c r="C167" t="s">
        <v>16</v>
      </c>
      <c r="D167" t="s">
        <v>17</v>
      </c>
      <c r="E167" t="s">
        <v>368</v>
      </c>
      <c r="F167" t="b">
        <v>0</v>
      </c>
      <c r="G167">
        <v>1.5</v>
      </c>
      <c r="H167">
        <v>1.9</v>
      </c>
      <c r="I167">
        <v>1.7</v>
      </c>
      <c r="J167" t="s">
        <v>19</v>
      </c>
      <c r="K167">
        <v>6.4000000000000001E-2</v>
      </c>
      <c r="L167" t="s">
        <v>536</v>
      </c>
      <c r="M167" t="s">
        <v>537</v>
      </c>
      <c r="N167" t="s">
        <v>538</v>
      </c>
    </row>
    <row r="168" spans="1:14" hidden="1" x14ac:dyDescent="0.2">
      <c r="A168" t="s">
        <v>539</v>
      </c>
      <c r="B168" t="s">
        <v>15</v>
      </c>
      <c r="C168" t="s">
        <v>16</v>
      </c>
      <c r="D168" t="s">
        <v>17</v>
      </c>
      <c r="E168" t="s">
        <v>368</v>
      </c>
      <c r="F168" t="b">
        <v>0</v>
      </c>
      <c r="G168">
        <v>1.6</v>
      </c>
      <c r="H168">
        <v>1.8</v>
      </c>
      <c r="I168">
        <v>1.7</v>
      </c>
      <c r="J168" t="s">
        <v>19</v>
      </c>
      <c r="K168">
        <v>6.4000000000000001E-2</v>
      </c>
      <c r="L168" t="s">
        <v>540</v>
      </c>
      <c r="M168" t="s">
        <v>541</v>
      </c>
      <c r="N168" t="s">
        <v>542</v>
      </c>
    </row>
    <row r="169" spans="1:14" hidden="1" x14ac:dyDescent="0.2">
      <c r="A169" t="s">
        <v>543</v>
      </c>
      <c r="B169" t="s">
        <v>15</v>
      </c>
      <c r="C169" t="s">
        <v>16</v>
      </c>
      <c r="D169" t="s">
        <v>17</v>
      </c>
      <c r="E169" t="s">
        <v>368</v>
      </c>
      <c r="F169" t="b">
        <v>0</v>
      </c>
      <c r="G169">
        <v>10</v>
      </c>
      <c r="H169">
        <v>12</v>
      </c>
      <c r="I169">
        <v>11</v>
      </c>
      <c r="J169" t="s">
        <v>19</v>
      </c>
      <c r="K169">
        <v>6.4000000000000001E-2</v>
      </c>
      <c r="L169" t="s">
        <v>544</v>
      </c>
      <c r="M169" t="s">
        <v>545</v>
      </c>
      <c r="N169" t="s">
        <v>546</v>
      </c>
    </row>
    <row r="170" spans="1:14" hidden="1" x14ac:dyDescent="0.2">
      <c r="A170" t="s">
        <v>547</v>
      </c>
      <c r="B170" t="s">
        <v>15</v>
      </c>
      <c r="C170" t="s">
        <v>16</v>
      </c>
      <c r="D170" t="s">
        <v>17</v>
      </c>
      <c r="E170" t="s">
        <v>368</v>
      </c>
      <c r="F170" t="b">
        <v>0</v>
      </c>
      <c r="G170">
        <v>10</v>
      </c>
      <c r="H170">
        <v>14</v>
      </c>
      <c r="I170">
        <v>12</v>
      </c>
      <c r="J170" t="s">
        <v>19</v>
      </c>
      <c r="K170">
        <v>6.4000000000000001E-2</v>
      </c>
      <c r="L170" t="s">
        <v>548</v>
      </c>
      <c r="M170" t="s">
        <v>549</v>
      </c>
    </row>
    <row r="171" spans="1:14" hidden="1" x14ac:dyDescent="0.2">
      <c r="A171" t="s">
        <v>550</v>
      </c>
      <c r="B171" t="s">
        <v>15</v>
      </c>
      <c r="C171" t="s">
        <v>16</v>
      </c>
      <c r="D171" t="s">
        <v>17</v>
      </c>
      <c r="E171" t="s">
        <v>368</v>
      </c>
      <c r="F171" t="b">
        <v>0</v>
      </c>
      <c r="G171">
        <v>1</v>
      </c>
      <c r="H171">
        <v>1.4</v>
      </c>
      <c r="I171">
        <v>1.2</v>
      </c>
      <c r="J171" t="s">
        <v>19</v>
      </c>
      <c r="K171">
        <v>6.4000000000000001E-2</v>
      </c>
      <c r="L171" t="s">
        <v>551</v>
      </c>
      <c r="M171" t="s">
        <v>552</v>
      </c>
      <c r="N171" t="s">
        <v>553</v>
      </c>
    </row>
    <row r="172" spans="1:14" hidden="1" x14ac:dyDescent="0.2">
      <c r="A172" t="s">
        <v>554</v>
      </c>
      <c r="B172" t="s">
        <v>15</v>
      </c>
      <c r="C172" t="s">
        <v>16</v>
      </c>
      <c r="D172" t="s">
        <v>17</v>
      </c>
      <c r="E172" t="s">
        <v>368</v>
      </c>
      <c r="F172" t="b">
        <v>0</v>
      </c>
      <c r="G172">
        <v>1</v>
      </c>
      <c r="H172">
        <v>1.4</v>
      </c>
      <c r="I172">
        <v>1.2</v>
      </c>
      <c r="J172" t="s">
        <v>19</v>
      </c>
      <c r="K172">
        <v>6.4000000000000001E-2</v>
      </c>
      <c r="L172" t="s">
        <v>555</v>
      </c>
      <c r="M172" t="s">
        <v>556</v>
      </c>
      <c r="N172" t="s">
        <v>557</v>
      </c>
    </row>
    <row r="173" spans="1:14" hidden="1" x14ac:dyDescent="0.2">
      <c r="A173" t="s">
        <v>558</v>
      </c>
      <c r="B173" t="s">
        <v>15</v>
      </c>
      <c r="C173" t="s">
        <v>16</v>
      </c>
      <c r="D173" t="s">
        <v>17</v>
      </c>
      <c r="E173" t="s">
        <v>368</v>
      </c>
      <c r="F173" t="b">
        <v>0</v>
      </c>
      <c r="G173">
        <v>1</v>
      </c>
      <c r="H173">
        <v>1.4</v>
      </c>
      <c r="I173">
        <v>1.2</v>
      </c>
      <c r="J173" t="s">
        <v>19</v>
      </c>
      <c r="K173">
        <v>6.4000000000000001E-2</v>
      </c>
      <c r="L173" t="s">
        <v>559</v>
      </c>
      <c r="M173" t="s">
        <v>560</v>
      </c>
    </row>
    <row r="174" spans="1:14" hidden="1" x14ac:dyDescent="0.2">
      <c r="A174" t="s">
        <v>561</v>
      </c>
      <c r="B174" t="s">
        <v>15</v>
      </c>
      <c r="C174" t="s">
        <v>16</v>
      </c>
      <c r="D174" t="s">
        <v>17</v>
      </c>
      <c r="E174" t="s">
        <v>368</v>
      </c>
      <c r="F174" t="b">
        <v>0</v>
      </c>
      <c r="G174">
        <v>1</v>
      </c>
      <c r="H174">
        <v>1</v>
      </c>
      <c r="I174">
        <v>1</v>
      </c>
      <c r="J174" t="s">
        <v>19</v>
      </c>
      <c r="K174">
        <v>6.4000000000000001E-2</v>
      </c>
      <c r="L174" t="s">
        <v>562</v>
      </c>
      <c r="M174" t="s">
        <v>563</v>
      </c>
    </row>
    <row r="175" spans="1:14" hidden="1" x14ac:dyDescent="0.2">
      <c r="A175" t="s">
        <v>564</v>
      </c>
      <c r="B175" t="s">
        <v>15</v>
      </c>
      <c r="C175" t="s">
        <v>16</v>
      </c>
      <c r="D175" t="s">
        <v>17</v>
      </c>
      <c r="E175" t="s">
        <v>368</v>
      </c>
      <c r="F175" t="b">
        <v>0</v>
      </c>
      <c r="G175">
        <v>1</v>
      </c>
      <c r="H175">
        <v>1</v>
      </c>
      <c r="I175">
        <v>1</v>
      </c>
      <c r="J175" t="s">
        <v>19</v>
      </c>
      <c r="K175">
        <v>6.4000000000000001E-2</v>
      </c>
      <c r="L175" t="s">
        <v>565</v>
      </c>
      <c r="M175" t="s">
        <v>511</v>
      </c>
    </row>
    <row r="176" spans="1:14" hidden="1" x14ac:dyDescent="0.2">
      <c r="A176" t="s">
        <v>566</v>
      </c>
      <c r="B176" t="s">
        <v>15</v>
      </c>
      <c r="C176" t="s">
        <v>16</v>
      </c>
      <c r="D176" t="s">
        <v>17</v>
      </c>
      <c r="E176" t="s">
        <v>368</v>
      </c>
      <c r="F176" t="b">
        <v>0</v>
      </c>
      <c r="G176">
        <v>2.1</v>
      </c>
      <c r="H176">
        <v>2.2999999999999998</v>
      </c>
      <c r="I176">
        <v>2.2000000000000002</v>
      </c>
      <c r="J176" t="s">
        <v>19</v>
      </c>
      <c r="K176">
        <v>6.4000000000000001E-2</v>
      </c>
      <c r="L176" t="s">
        <v>567</v>
      </c>
      <c r="M176" t="s">
        <v>568</v>
      </c>
      <c r="N176" t="s">
        <v>569</v>
      </c>
    </row>
    <row r="177" spans="1:14" hidden="1" x14ac:dyDescent="0.2">
      <c r="A177" t="s">
        <v>570</v>
      </c>
      <c r="B177" t="s">
        <v>15</v>
      </c>
      <c r="C177" t="s">
        <v>16</v>
      </c>
      <c r="D177" t="s">
        <v>17</v>
      </c>
      <c r="E177" t="s">
        <v>368</v>
      </c>
      <c r="F177" t="b">
        <v>0</v>
      </c>
      <c r="G177">
        <v>2.2000000000000002</v>
      </c>
      <c r="H177">
        <v>2.2000000000000002</v>
      </c>
      <c r="I177">
        <v>2.2000000000000002</v>
      </c>
      <c r="J177" t="s">
        <v>19</v>
      </c>
      <c r="K177">
        <v>6.4000000000000001E-2</v>
      </c>
      <c r="L177" t="s">
        <v>571</v>
      </c>
      <c r="M177" t="s">
        <v>572</v>
      </c>
      <c r="N177" t="s">
        <v>573</v>
      </c>
    </row>
    <row r="178" spans="1:14" hidden="1" x14ac:dyDescent="0.2">
      <c r="A178" t="s">
        <v>574</v>
      </c>
      <c r="B178" t="s">
        <v>15</v>
      </c>
      <c r="C178" t="s">
        <v>16</v>
      </c>
      <c r="D178" t="s">
        <v>17</v>
      </c>
      <c r="E178" t="s">
        <v>575</v>
      </c>
      <c r="F178" t="b">
        <v>0</v>
      </c>
      <c r="G178">
        <v>0.18</v>
      </c>
      <c r="H178">
        <v>0.2</v>
      </c>
      <c r="I178">
        <v>0.19</v>
      </c>
      <c r="J178" t="s">
        <v>19</v>
      </c>
      <c r="K178">
        <v>6.4000000000000001E-2</v>
      </c>
      <c r="L178" t="s">
        <v>576</v>
      </c>
      <c r="M178" t="s">
        <v>577</v>
      </c>
    </row>
    <row r="179" spans="1:14" hidden="1" x14ac:dyDescent="0.2">
      <c r="A179" t="s">
        <v>578</v>
      </c>
      <c r="B179" t="s">
        <v>15</v>
      </c>
      <c r="C179" t="s">
        <v>16</v>
      </c>
      <c r="D179" t="s">
        <v>17</v>
      </c>
      <c r="E179" t="s">
        <v>575</v>
      </c>
      <c r="F179" t="b">
        <v>0</v>
      </c>
      <c r="G179">
        <v>0.25</v>
      </c>
      <c r="H179">
        <v>0.35</v>
      </c>
      <c r="I179">
        <v>0.3</v>
      </c>
      <c r="J179" t="s">
        <v>19</v>
      </c>
      <c r="K179">
        <v>6.4000000000000001E-2</v>
      </c>
      <c r="L179" t="s">
        <v>579</v>
      </c>
      <c r="M179" t="s">
        <v>580</v>
      </c>
    </row>
    <row r="180" spans="1:14" hidden="1" x14ac:dyDescent="0.2">
      <c r="A180" t="s">
        <v>581</v>
      </c>
      <c r="B180" t="s">
        <v>15</v>
      </c>
      <c r="C180" t="s">
        <v>16</v>
      </c>
      <c r="D180" t="s">
        <v>17</v>
      </c>
      <c r="E180" t="s">
        <v>575</v>
      </c>
      <c r="F180" t="b">
        <v>0</v>
      </c>
      <c r="G180">
        <v>0.5</v>
      </c>
      <c r="H180">
        <v>0.6</v>
      </c>
      <c r="I180">
        <v>0.55000000000000004</v>
      </c>
      <c r="J180" t="s">
        <v>19</v>
      </c>
      <c r="K180">
        <v>6.4000000000000001E-2</v>
      </c>
      <c r="L180" t="s">
        <v>582</v>
      </c>
      <c r="M180" t="s">
        <v>583</v>
      </c>
    </row>
    <row r="181" spans="1:14" hidden="1" x14ac:dyDescent="0.2">
      <c r="A181" t="s">
        <v>584</v>
      </c>
      <c r="B181" t="s">
        <v>15</v>
      </c>
      <c r="C181" t="s">
        <v>16</v>
      </c>
      <c r="D181" t="s">
        <v>17</v>
      </c>
      <c r="E181" t="s">
        <v>575</v>
      </c>
      <c r="F181" t="b">
        <v>0</v>
      </c>
      <c r="G181">
        <v>0.7</v>
      </c>
      <c r="H181">
        <v>0.9</v>
      </c>
      <c r="I181">
        <v>0.8</v>
      </c>
      <c r="J181" t="s">
        <v>19</v>
      </c>
      <c r="K181">
        <v>6.4000000000000001E-2</v>
      </c>
      <c r="L181" t="s">
        <v>585</v>
      </c>
      <c r="M181" t="s">
        <v>586</v>
      </c>
    </row>
    <row r="182" spans="1:14" hidden="1" x14ac:dyDescent="0.2">
      <c r="A182" t="s">
        <v>587</v>
      </c>
      <c r="B182" t="s">
        <v>15</v>
      </c>
      <c r="C182" t="s">
        <v>16</v>
      </c>
      <c r="D182" t="s">
        <v>17</v>
      </c>
      <c r="E182" t="s">
        <v>575</v>
      </c>
      <c r="F182" t="b">
        <v>0</v>
      </c>
      <c r="G182">
        <v>0</v>
      </c>
      <c r="H182">
        <v>10</v>
      </c>
      <c r="I182">
        <v>0.66</v>
      </c>
      <c r="J182" t="s">
        <v>19</v>
      </c>
      <c r="K182">
        <v>6.4000000000000001E-2</v>
      </c>
      <c r="L182">
        <v>7</v>
      </c>
    </row>
    <row r="183" spans="1:14" hidden="1" x14ac:dyDescent="0.2">
      <c r="A183" t="s">
        <v>588</v>
      </c>
      <c r="B183" t="s">
        <v>15</v>
      </c>
      <c r="C183" t="s">
        <v>16</v>
      </c>
      <c r="D183" t="s">
        <v>17</v>
      </c>
      <c r="E183" t="s">
        <v>575</v>
      </c>
      <c r="F183" t="b">
        <v>0</v>
      </c>
      <c r="G183">
        <v>1.6</v>
      </c>
      <c r="H183">
        <v>1.9</v>
      </c>
      <c r="I183">
        <v>1.75</v>
      </c>
      <c r="J183" t="s">
        <v>19</v>
      </c>
      <c r="K183">
        <v>6.4000000000000001E-2</v>
      </c>
      <c r="L183" t="s">
        <v>589</v>
      </c>
      <c r="M183" t="s">
        <v>590</v>
      </c>
    </row>
    <row r="184" spans="1:14" hidden="1" x14ac:dyDescent="0.2">
      <c r="A184" t="s">
        <v>591</v>
      </c>
      <c r="B184" t="s">
        <v>15</v>
      </c>
      <c r="C184" t="s">
        <v>16</v>
      </c>
      <c r="D184" t="s">
        <v>17</v>
      </c>
      <c r="E184" t="s">
        <v>592</v>
      </c>
      <c r="F184" t="b">
        <v>0</v>
      </c>
      <c r="G184">
        <v>0</v>
      </c>
      <c r="H184">
        <v>10</v>
      </c>
      <c r="I184">
        <v>5</v>
      </c>
      <c r="J184" t="s">
        <v>19</v>
      </c>
      <c r="K184">
        <v>6.4000000000000001E-2</v>
      </c>
      <c r="L184">
        <v>3</v>
      </c>
    </row>
    <row r="185" spans="1:14" hidden="1" x14ac:dyDescent="0.2">
      <c r="A185" t="s">
        <v>593</v>
      </c>
      <c r="B185" t="s">
        <v>594</v>
      </c>
      <c r="C185" t="s">
        <v>595</v>
      </c>
      <c r="D185" t="s">
        <v>17</v>
      </c>
      <c r="E185" t="s">
        <v>596</v>
      </c>
      <c r="F185" t="b">
        <v>1</v>
      </c>
      <c r="G185">
        <v>0</v>
      </c>
      <c r="H185">
        <v>150</v>
      </c>
      <c r="J185" t="s">
        <v>19</v>
      </c>
      <c r="K185">
        <v>0.2</v>
      </c>
      <c r="L185">
        <v>1096</v>
      </c>
    </row>
    <row r="186" spans="1:14" hidden="1" x14ac:dyDescent="0.2">
      <c r="A186" t="s">
        <v>597</v>
      </c>
      <c r="B186" t="s">
        <v>594</v>
      </c>
      <c r="C186" t="s">
        <v>595</v>
      </c>
      <c r="D186" t="s">
        <v>17</v>
      </c>
      <c r="E186" t="s">
        <v>596</v>
      </c>
      <c r="F186" t="b">
        <v>1</v>
      </c>
      <c r="G186">
        <v>15000</v>
      </c>
      <c r="H186">
        <v>25000</v>
      </c>
      <c r="J186" t="s">
        <v>598</v>
      </c>
      <c r="K186">
        <v>0.2</v>
      </c>
      <c r="L186">
        <v>1101</v>
      </c>
    </row>
    <row r="187" spans="1:14" hidden="1" x14ac:dyDescent="0.2">
      <c r="A187" t="s">
        <v>599</v>
      </c>
      <c r="B187" t="s">
        <v>594</v>
      </c>
      <c r="C187" t="s">
        <v>595</v>
      </c>
      <c r="D187" t="s">
        <v>17</v>
      </c>
      <c r="E187" t="s">
        <v>596</v>
      </c>
      <c r="F187" t="b">
        <v>1</v>
      </c>
      <c r="G187">
        <v>150</v>
      </c>
      <c r="H187">
        <v>500</v>
      </c>
      <c r="J187" t="s">
        <v>19</v>
      </c>
      <c r="K187">
        <v>0.2</v>
      </c>
      <c r="L187">
        <v>1097</v>
      </c>
    </row>
    <row r="188" spans="1:14" hidden="1" x14ac:dyDescent="0.2">
      <c r="A188" t="s">
        <v>600</v>
      </c>
      <c r="B188" t="s">
        <v>594</v>
      </c>
      <c r="C188" t="s">
        <v>595</v>
      </c>
      <c r="D188" t="s">
        <v>17</v>
      </c>
      <c r="E188" t="s">
        <v>596</v>
      </c>
      <c r="F188" t="b">
        <v>1</v>
      </c>
      <c r="G188">
        <v>2000</v>
      </c>
      <c r="H188">
        <v>5000</v>
      </c>
      <c r="J188" t="s">
        <v>19</v>
      </c>
      <c r="K188">
        <v>0.2</v>
      </c>
      <c r="L188">
        <v>1099</v>
      </c>
    </row>
    <row r="189" spans="1:14" hidden="1" x14ac:dyDescent="0.2">
      <c r="A189" t="s">
        <v>601</v>
      </c>
      <c r="B189" t="s">
        <v>594</v>
      </c>
      <c r="C189" t="s">
        <v>595</v>
      </c>
      <c r="D189" t="s">
        <v>17</v>
      </c>
      <c r="E189" t="s">
        <v>596</v>
      </c>
      <c r="F189" t="b">
        <v>1</v>
      </c>
      <c r="G189">
        <v>5000</v>
      </c>
      <c r="H189">
        <v>15000</v>
      </c>
      <c r="J189" t="s">
        <v>598</v>
      </c>
      <c r="K189">
        <v>0.2</v>
      </c>
      <c r="L189">
        <v>1100</v>
      </c>
    </row>
    <row r="190" spans="1:14" hidden="1" x14ac:dyDescent="0.2">
      <c r="A190" t="s">
        <v>602</v>
      </c>
      <c r="B190" t="s">
        <v>594</v>
      </c>
      <c r="C190" t="s">
        <v>595</v>
      </c>
      <c r="D190" t="s">
        <v>17</v>
      </c>
      <c r="E190" t="s">
        <v>596</v>
      </c>
      <c r="F190" t="b">
        <v>1</v>
      </c>
      <c r="G190">
        <v>500</v>
      </c>
      <c r="H190">
        <v>2000</v>
      </c>
      <c r="J190" t="s">
        <v>19</v>
      </c>
      <c r="K190">
        <v>0.2</v>
      </c>
      <c r="L190">
        <v>1098</v>
      </c>
    </row>
    <row r="191" spans="1:14" hidden="1" x14ac:dyDescent="0.2">
      <c r="A191" t="s">
        <v>603</v>
      </c>
      <c r="B191" t="s">
        <v>594</v>
      </c>
      <c r="C191" t="s">
        <v>595</v>
      </c>
      <c r="D191" t="s">
        <v>17</v>
      </c>
      <c r="E191" t="s">
        <v>249</v>
      </c>
      <c r="F191" t="b">
        <v>1</v>
      </c>
      <c r="G191">
        <v>0</v>
      </c>
      <c r="H191">
        <v>50</v>
      </c>
      <c r="J191" t="s">
        <v>19</v>
      </c>
      <c r="K191">
        <v>0.08</v>
      </c>
      <c r="L191">
        <v>1072</v>
      </c>
    </row>
    <row r="192" spans="1:14" hidden="1" x14ac:dyDescent="0.2">
      <c r="A192" t="s">
        <v>604</v>
      </c>
      <c r="B192" t="s">
        <v>594</v>
      </c>
      <c r="C192" t="s">
        <v>595</v>
      </c>
      <c r="D192" t="s">
        <v>17</v>
      </c>
      <c r="E192" t="s">
        <v>249</v>
      </c>
      <c r="F192" t="b">
        <v>1</v>
      </c>
      <c r="G192">
        <v>15000</v>
      </c>
      <c r="H192">
        <v>25000</v>
      </c>
      <c r="J192" t="s">
        <v>19</v>
      </c>
      <c r="K192">
        <v>55</v>
      </c>
      <c r="L192">
        <v>1077</v>
      </c>
    </row>
    <row r="193" spans="1:12" hidden="1" x14ac:dyDescent="0.2">
      <c r="A193" t="s">
        <v>605</v>
      </c>
      <c r="B193" t="s">
        <v>594</v>
      </c>
      <c r="C193" t="s">
        <v>595</v>
      </c>
      <c r="D193" t="s">
        <v>17</v>
      </c>
      <c r="E193" t="s">
        <v>249</v>
      </c>
      <c r="F193" t="b">
        <v>1</v>
      </c>
      <c r="G193">
        <v>150</v>
      </c>
      <c r="H193">
        <v>500</v>
      </c>
      <c r="J193" t="s">
        <v>19</v>
      </c>
      <c r="K193">
        <v>0.55000000000000004</v>
      </c>
      <c r="L193">
        <v>1073</v>
      </c>
    </row>
    <row r="194" spans="1:12" hidden="1" x14ac:dyDescent="0.2">
      <c r="A194" t="s">
        <v>606</v>
      </c>
      <c r="B194" t="s">
        <v>594</v>
      </c>
      <c r="C194" t="s">
        <v>595</v>
      </c>
      <c r="D194" t="s">
        <v>17</v>
      </c>
      <c r="E194" t="s">
        <v>249</v>
      </c>
      <c r="F194" t="b">
        <v>1</v>
      </c>
      <c r="G194">
        <v>2000</v>
      </c>
      <c r="H194">
        <v>5000</v>
      </c>
      <c r="J194" t="s">
        <v>19</v>
      </c>
      <c r="K194">
        <v>8.5</v>
      </c>
      <c r="L194">
        <v>1075</v>
      </c>
    </row>
    <row r="195" spans="1:12" hidden="1" x14ac:dyDescent="0.2">
      <c r="A195" t="s">
        <v>607</v>
      </c>
      <c r="B195" t="s">
        <v>594</v>
      </c>
      <c r="C195" t="s">
        <v>595</v>
      </c>
      <c r="D195" t="s">
        <v>17</v>
      </c>
      <c r="E195" t="s">
        <v>249</v>
      </c>
      <c r="F195" t="b">
        <v>1</v>
      </c>
      <c r="G195">
        <v>5000</v>
      </c>
      <c r="H195">
        <v>15000</v>
      </c>
      <c r="J195" t="s">
        <v>19</v>
      </c>
      <c r="K195">
        <v>27.5</v>
      </c>
      <c r="L195">
        <v>1076</v>
      </c>
    </row>
    <row r="196" spans="1:12" hidden="1" x14ac:dyDescent="0.2">
      <c r="A196" t="s">
        <v>608</v>
      </c>
      <c r="B196" t="s">
        <v>594</v>
      </c>
      <c r="C196" t="s">
        <v>595</v>
      </c>
      <c r="D196" t="s">
        <v>17</v>
      </c>
      <c r="E196" t="s">
        <v>249</v>
      </c>
      <c r="F196" t="b">
        <v>1</v>
      </c>
      <c r="G196">
        <v>500</v>
      </c>
      <c r="H196">
        <v>2000</v>
      </c>
      <c r="J196" t="s">
        <v>19</v>
      </c>
      <c r="K196">
        <v>2.1</v>
      </c>
      <c r="L196">
        <v>1074</v>
      </c>
    </row>
    <row r="197" spans="1:12" hidden="1" x14ac:dyDescent="0.2">
      <c r="A197" t="s">
        <v>609</v>
      </c>
      <c r="B197" t="s">
        <v>594</v>
      </c>
      <c r="C197" t="s">
        <v>595</v>
      </c>
      <c r="D197" t="s">
        <v>17</v>
      </c>
      <c r="E197" t="s">
        <v>249</v>
      </c>
      <c r="F197" t="b">
        <v>1</v>
      </c>
      <c r="G197">
        <v>50</v>
      </c>
      <c r="H197">
        <v>150</v>
      </c>
      <c r="J197" t="s">
        <v>19</v>
      </c>
      <c r="K197">
        <v>0.18</v>
      </c>
      <c r="L197">
        <v>1072</v>
      </c>
    </row>
    <row r="198" spans="1:12" hidden="1" x14ac:dyDescent="0.2">
      <c r="A198" t="s">
        <v>610</v>
      </c>
      <c r="B198" t="s">
        <v>594</v>
      </c>
      <c r="C198" t="s">
        <v>595</v>
      </c>
      <c r="D198" t="s">
        <v>17</v>
      </c>
      <c r="E198" t="s">
        <v>357</v>
      </c>
      <c r="F198" t="b">
        <v>1</v>
      </c>
      <c r="G198">
        <v>0</v>
      </c>
      <c r="H198">
        <v>150</v>
      </c>
      <c r="J198" t="s">
        <v>19</v>
      </c>
      <c r="K198">
        <v>6.4000000000000001E-2</v>
      </c>
      <c r="L198">
        <v>1048</v>
      </c>
    </row>
    <row r="199" spans="1:12" hidden="1" x14ac:dyDescent="0.2">
      <c r="A199" t="s">
        <v>611</v>
      </c>
      <c r="B199" t="s">
        <v>594</v>
      </c>
      <c r="C199" t="s">
        <v>595</v>
      </c>
      <c r="D199" t="s">
        <v>17</v>
      </c>
      <c r="E199" t="s">
        <v>357</v>
      </c>
      <c r="F199" t="b">
        <v>1</v>
      </c>
      <c r="G199">
        <v>15000</v>
      </c>
      <c r="H199">
        <v>25000</v>
      </c>
      <c r="J199" t="s">
        <v>19</v>
      </c>
      <c r="K199">
        <v>5</v>
      </c>
      <c r="L199">
        <v>1053</v>
      </c>
    </row>
    <row r="200" spans="1:12" hidden="1" x14ac:dyDescent="0.2">
      <c r="A200" t="s">
        <v>612</v>
      </c>
      <c r="B200" t="s">
        <v>594</v>
      </c>
      <c r="C200" t="s">
        <v>595</v>
      </c>
      <c r="D200" t="s">
        <v>17</v>
      </c>
      <c r="E200" t="s">
        <v>357</v>
      </c>
      <c r="F200" t="b">
        <v>1</v>
      </c>
      <c r="G200">
        <v>150</v>
      </c>
      <c r="H200">
        <v>500</v>
      </c>
      <c r="J200" t="s">
        <v>19</v>
      </c>
      <c r="K200">
        <v>0.3</v>
      </c>
      <c r="L200">
        <v>1049</v>
      </c>
    </row>
    <row r="201" spans="1:12" hidden="1" x14ac:dyDescent="0.2">
      <c r="A201" t="s">
        <v>613</v>
      </c>
      <c r="B201" t="s">
        <v>594</v>
      </c>
      <c r="C201" t="s">
        <v>595</v>
      </c>
      <c r="D201" t="s">
        <v>17</v>
      </c>
      <c r="E201" t="s">
        <v>357</v>
      </c>
      <c r="F201" t="b">
        <v>1</v>
      </c>
      <c r="G201">
        <v>2000</v>
      </c>
      <c r="H201">
        <v>5000</v>
      </c>
      <c r="J201" t="s">
        <v>19</v>
      </c>
      <c r="K201">
        <v>2.5</v>
      </c>
      <c r="L201">
        <v>1051</v>
      </c>
    </row>
    <row r="202" spans="1:12" hidden="1" x14ac:dyDescent="0.2">
      <c r="A202" t="s">
        <v>614</v>
      </c>
      <c r="B202" t="s">
        <v>594</v>
      </c>
      <c r="C202" t="s">
        <v>595</v>
      </c>
      <c r="D202" t="s">
        <v>17</v>
      </c>
      <c r="E202" t="s">
        <v>357</v>
      </c>
      <c r="F202" t="b">
        <v>1</v>
      </c>
      <c r="G202">
        <v>5000</v>
      </c>
      <c r="H202">
        <v>15000</v>
      </c>
      <c r="J202" t="s">
        <v>19</v>
      </c>
      <c r="K202">
        <v>5</v>
      </c>
      <c r="L202">
        <v>1052</v>
      </c>
    </row>
    <row r="203" spans="1:12" hidden="1" x14ac:dyDescent="0.2">
      <c r="A203" t="s">
        <v>615</v>
      </c>
      <c r="B203" t="s">
        <v>594</v>
      </c>
      <c r="C203" t="s">
        <v>595</v>
      </c>
      <c r="D203" t="s">
        <v>17</v>
      </c>
      <c r="E203" t="s">
        <v>357</v>
      </c>
      <c r="F203" t="b">
        <v>1</v>
      </c>
      <c r="G203">
        <v>500</v>
      </c>
      <c r="H203">
        <v>2000</v>
      </c>
      <c r="J203" t="s">
        <v>19</v>
      </c>
      <c r="K203">
        <v>1</v>
      </c>
      <c r="L203">
        <v>1050</v>
      </c>
    </row>
    <row r="204" spans="1:12" hidden="1" x14ac:dyDescent="0.2">
      <c r="A204" t="s">
        <v>616</v>
      </c>
      <c r="B204" t="s">
        <v>617</v>
      </c>
      <c r="C204" t="s">
        <v>595</v>
      </c>
      <c r="D204" t="s">
        <v>17</v>
      </c>
      <c r="E204" t="s">
        <v>596</v>
      </c>
      <c r="F204" t="b">
        <v>1</v>
      </c>
      <c r="G204">
        <v>0</v>
      </c>
      <c r="H204">
        <v>150</v>
      </c>
      <c r="J204" t="s">
        <v>19</v>
      </c>
      <c r="K204">
        <v>0.2</v>
      </c>
      <c r="L204">
        <v>1102</v>
      </c>
    </row>
    <row r="205" spans="1:12" hidden="1" x14ac:dyDescent="0.2">
      <c r="A205" t="s">
        <v>618</v>
      </c>
      <c r="B205" t="s">
        <v>617</v>
      </c>
      <c r="C205" t="s">
        <v>595</v>
      </c>
      <c r="D205" t="s">
        <v>17</v>
      </c>
      <c r="E205" t="s">
        <v>596</v>
      </c>
      <c r="F205" t="b">
        <v>1</v>
      </c>
      <c r="G205">
        <v>15000</v>
      </c>
      <c r="H205">
        <v>25000</v>
      </c>
      <c r="J205" t="s">
        <v>598</v>
      </c>
      <c r="K205">
        <v>0.2</v>
      </c>
      <c r="L205">
        <v>1107</v>
      </c>
    </row>
    <row r="206" spans="1:12" hidden="1" x14ac:dyDescent="0.2">
      <c r="A206" t="s">
        <v>619</v>
      </c>
      <c r="B206" t="s">
        <v>617</v>
      </c>
      <c r="C206" t="s">
        <v>595</v>
      </c>
      <c r="D206" t="s">
        <v>17</v>
      </c>
      <c r="E206" t="s">
        <v>596</v>
      </c>
      <c r="F206" t="b">
        <v>1</v>
      </c>
      <c r="G206">
        <v>150</v>
      </c>
      <c r="H206">
        <v>500</v>
      </c>
      <c r="J206" t="s">
        <v>19</v>
      </c>
      <c r="K206">
        <v>0.2</v>
      </c>
      <c r="L206">
        <v>1103</v>
      </c>
    </row>
    <row r="207" spans="1:12" hidden="1" x14ac:dyDescent="0.2">
      <c r="A207" t="s">
        <v>620</v>
      </c>
      <c r="B207" t="s">
        <v>617</v>
      </c>
      <c r="C207" t="s">
        <v>595</v>
      </c>
      <c r="D207" t="s">
        <v>17</v>
      </c>
      <c r="E207" t="s">
        <v>596</v>
      </c>
      <c r="F207" t="b">
        <v>1</v>
      </c>
      <c r="G207">
        <v>2000</v>
      </c>
      <c r="H207">
        <v>5000</v>
      </c>
      <c r="J207" t="s">
        <v>19</v>
      </c>
      <c r="K207">
        <v>0.2</v>
      </c>
      <c r="L207">
        <v>1105</v>
      </c>
    </row>
    <row r="208" spans="1:12" hidden="1" x14ac:dyDescent="0.2">
      <c r="A208" t="s">
        <v>621</v>
      </c>
      <c r="B208" t="s">
        <v>617</v>
      </c>
      <c r="C208" t="s">
        <v>595</v>
      </c>
      <c r="D208" t="s">
        <v>17</v>
      </c>
      <c r="E208" t="s">
        <v>596</v>
      </c>
      <c r="F208" t="b">
        <v>1</v>
      </c>
      <c r="G208">
        <v>5000</v>
      </c>
      <c r="H208">
        <v>15000</v>
      </c>
      <c r="J208" t="s">
        <v>598</v>
      </c>
      <c r="K208">
        <v>0.2</v>
      </c>
      <c r="L208">
        <v>1106</v>
      </c>
    </row>
    <row r="209" spans="1:12" hidden="1" x14ac:dyDescent="0.2">
      <c r="A209" t="s">
        <v>622</v>
      </c>
      <c r="B209" t="s">
        <v>617</v>
      </c>
      <c r="C209" t="s">
        <v>595</v>
      </c>
      <c r="D209" t="s">
        <v>17</v>
      </c>
      <c r="E209" t="s">
        <v>596</v>
      </c>
      <c r="F209" t="b">
        <v>1</v>
      </c>
      <c r="G209">
        <v>500</v>
      </c>
      <c r="H209">
        <v>2000</v>
      </c>
      <c r="J209" t="s">
        <v>19</v>
      </c>
      <c r="K209">
        <v>0.2</v>
      </c>
      <c r="L209">
        <v>1104</v>
      </c>
    </row>
    <row r="210" spans="1:12" hidden="1" x14ac:dyDescent="0.2">
      <c r="A210" t="s">
        <v>623</v>
      </c>
      <c r="B210" t="s">
        <v>617</v>
      </c>
      <c r="C210" t="s">
        <v>624</v>
      </c>
      <c r="D210" t="s">
        <v>17</v>
      </c>
      <c r="E210" t="s">
        <v>249</v>
      </c>
      <c r="F210" t="b">
        <v>1</v>
      </c>
      <c r="G210">
        <v>100000</v>
      </c>
      <c r="H210">
        <v>150000</v>
      </c>
      <c r="L210">
        <v>1133</v>
      </c>
    </row>
    <row r="211" spans="1:12" hidden="1" x14ac:dyDescent="0.2">
      <c r="A211" t="s">
        <v>625</v>
      </c>
      <c r="B211" t="s">
        <v>617</v>
      </c>
      <c r="C211" t="s">
        <v>624</v>
      </c>
      <c r="D211" t="s">
        <v>17</v>
      </c>
      <c r="E211" t="s">
        <v>249</v>
      </c>
      <c r="F211" t="b">
        <v>1</v>
      </c>
      <c r="G211">
        <v>150000</v>
      </c>
      <c r="H211">
        <v>200000</v>
      </c>
      <c r="L211">
        <v>1134</v>
      </c>
    </row>
    <row r="212" spans="1:12" hidden="1" x14ac:dyDescent="0.2">
      <c r="A212" t="s">
        <v>626</v>
      </c>
      <c r="B212" t="s">
        <v>617</v>
      </c>
      <c r="C212" t="s">
        <v>624</v>
      </c>
      <c r="D212" t="s">
        <v>17</v>
      </c>
      <c r="E212" t="s">
        <v>249</v>
      </c>
      <c r="F212" t="b">
        <v>1</v>
      </c>
      <c r="G212">
        <v>200000</v>
      </c>
      <c r="H212">
        <v>999999999</v>
      </c>
      <c r="L212">
        <v>1135</v>
      </c>
    </row>
    <row r="213" spans="1:12" hidden="1" x14ac:dyDescent="0.2">
      <c r="A213" t="s">
        <v>627</v>
      </c>
      <c r="B213" t="s">
        <v>617</v>
      </c>
      <c r="C213" t="s">
        <v>624</v>
      </c>
      <c r="D213" t="s">
        <v>17</v>
      </c>
      <c r="E213" t="s">
        <v>249</v>
      </c>
      <c r="F213" t="b">
        <v>1</v>
      </c>
      <c r="G213">
        <v>25000</v>
      </c>
      <c r="H213">
        <v>60000</v>
      </c>
      <c r="L213">
        <v>1131</v>
      </c>
    </row>
    <row r="214" spans="1:12" hidden="1" x14ac:dyDescent="0.2">
      <c r="A214" t="s">
        <v>628</v>
      </c>
      <c r="B214" t="s">
        <v>617</v>
      </c>
      <c r="C214" t="s">
        <v>624</v>
      </c>
      <c r="D214" t="s">
        <v>17</v>
      </c>
      <c r="E214" t="s">
        <v>249</v>
      </c>
      <c r="F214" t="b">
        <v>1</v>
      </c>
      <c r="G214">
        <v>60000</v>
      </c>
      <c r="H214">
        <v>100000</v>
      </c>
      <c r="L214">
        <v>1132</v>
      </c>
    </row>
    <row r="215" spans="1:12" hidden="1" x14ac:dyDescent="0.2">
      <c r="A215" t="s">
        <v>629</v>
      </c>
      <c r="B215" t="s">
        <v>617</v>
      </c>
      <c r="C215" t="s">
        <v>595</v>
      </c>
      <c r="D215" t="s">
        <v>17</v>
      </c>
      <c r="E215" t="s">
        <v>249</v>
      </c>
      <c r="F215" t="b">
        <v>1</v>
      </c>
      <c r="G215">
        <v>0</v>
      </c>
      <c r="H215">
        <v>50</v>
      </c>
      <c r="J215" t="s">
        <v>19</v>
      </c>
      <c r="K215">
        <v>0.08</v>
      </c>
      <c r="L215">
        <v>1078</v>
      </c>
    </row>
    <row r="216" spans="1:12" hidden="1" x14ac:dyDescent="0.2">
      <c r="A216" t="s">
        <v>630</v>
      </c>
      <c r="B216" t="s">
        <v>617</v>
      </c>
      <c r="C216" t="s">
        <v>595</v>
      </c>
      <c r="D216" t="s">
        <v>17</v>
      </c>
      <c r="E216" t="s">
        <v>249</v>
      </c>
      <c r="F216" t="b">
        <v>1</v>
      </c>
      <c r="G216">
        <v>15000</v>
      </c>
      <c r="H216">
        <v>25000</v>
      </c>
      <c r="J216" t="s">
        <v>19</v>
      </c>
      <c r="K216">
        <v>55</v>
      </c>
      <c r="L216">
        <v>1083</v>
      </c>
    </row>
    <row r="217" spans="1:12" hidden="1" x14ac:dyDescent="0.2">
      <c r="A217" t="s">
        <v>631</v>
      </c>
      <c r="B217" t="s">
        <v>617</v>
      </c>
      <c r="C217" t="s">
        <v>595</v>
      </c>
      <c r="D217" t="s">
        <v>17</v>
      </c>
      <c r="E217" t="s">
        <v>249</v>
      </c>
      <c r="F217" t="b">
        <v>1</v>
      </c>
      <c r="G217">
        <v>150</v>
      </c>
      <c r="H217">
        <v>500</v>
      </c>
      <c r="J217" t="s">
        <v>19</v>
      </c>
      <c r="K217">
        <v>0.55000000000000004</v>
      </c>
      <c r="L217">
        <v>1079</v>
      </c>
    </row>
    <row r="218" spans="1:12" hidden="1" x14ac:dyDescent="0.2">
      <c r="A218" t="s">
        <v>632</v>
      </c>
      <c r="B218" t="s">
        <v>617</v>
      </c>
      <c r="C218" t="s">
        <v>595</v>
      </c>
      <c r="D218" t="s">
        <v>17</v>
      </c>
      <c r="E218" t="s">
        <v>249</v>
      </c>
      <c r="F218" t="b">
        <v>1</v>
      </c>
      <c r="G218">
        <v>2000</v>
      </c>
      <c r="H218">
        <v>5000</v>
      </c>
      <c r="J218" t="s">
        <v>19</v>
      </c>
      <c r="K218">
        <v>8.5</v>
      </c>
      <c r="L218">
        <v>1081</v>
      </c>
    </row>
    <row r="219" spans="1:12" hidden="1" x14ac:dyDescent="0.2">
      <c r="A219" t="s">
        <v>633</v>
      </c>
      <c r="B219" t="s">
        <v>617</v>
      </c>
      <c r="C219" t="s">
        <v>595</v>
      </c>
      <c r="D219" t="s">
        <v>17</v>
      </c>
      <c r="E219" t="s">
        <v>249</v>
      </c>
      <c r="F219" t="b">
        <v>1</v>
      </c>
      <c r="G219">
        <v>5000</v>
      </c>
      <c r="H219">
        <v>15000</v>
      </c>
      <c r="J219" t="s">
        <v>19</v>
      </c>
      <c r="K219">
        <v>27.5</v>
      </c>
      <c r="L219">
        <v>1082</v>
      </c>
    </row>
    <row r="220" spans="1:12" hidden="1" x14ac:dyDescent="0.2">
      <c r="A220" t="s">
        <v>634</v>
      </c>
      <c r="B220" t="s">
        <v>617</v>
      </c>
      <c r="C220" t="s">
        <v>595</v>
      </c>
      <c r="D220" t="s">
        <v>17</v>
      </c>
      <c r="E220" t="s">
        <v>249</v>
      </c>
      <c r="F220" t="b">
        <v>1</v>
      </c>
      <c r="G220">
        <v>500</v>
      </c>
      <c r="H220">
        <v>2000</v>
      </c>
      <c r="J220" t="s">
        <v>19</v>
      </c>
      <c r="K220">
        <v>2.1</v>
      </c>
      <c r="L220">
        <v>1080</v>
      </c>
    </row>
    <row r="221" spans="1:12" hidden="1" x14ac:dyDescent="0.2">
      <c r="A221" t="s">
        <v>635</v>
      </c>
      <c r="B221" t="s">
        <v>617</v>
      </c>
      <c r="C221" t="s">
        <v>595</v>
      </c>
      <c r="D221" t="s">
        <v>17</v>
      </c>
      <c r="E221" t="s">
        <v>249</v>
      </c>
      <c r="F221" t="b">
        <v>1</v>
      </c>
      <c r="G221">
        <v>50</v>
      </c>
      <c r="H221">
        <v>150</v>
      </c>
      <c r="J221" t="s">
        <v>19</v>
      </c>
      <c r="K221">
        <v>0.18</v>
      </c>
      <c r="L221">
        <v>1078</v>
      </c>
    </row>
    <row r="222" spans="1:12" hidden="1" x14ac:dyDescent="0.2">
      <c r="A222" t="s">
        <v>636</v>
      </c>
      <c r="B222" t="s">
        <v>617</v>
      </c>
      <c r="C222" t="s">
        <v>624</v>
      </c>
      <c r="D222" t="s">
        <v>17</v>
      </c>
      <c r="E222" t="s">
        <v>357</v>
      </c>
      <c r="F222" t="b">
        <v>1</v>
      </c>
      <c r="G222">
        <v>100000</v>
      </c>
      <c r="H222">
        <v>150000</v>
      </c>
      <c r="L222">
        <v>1149</v>
      </c>
    </row>
    <row r="223" spans="1:12" hidden="1" x14ac:dyDescent="0.2">
      <c r="A223" t="s">
        <v>637</v>
      </c>
      <c r="B223" t="s">
        <v>617</v>
      </c>
      <c r="C223" t="s">
        <v>624</v>
      </c>
      <c r="D223" t="s">
        <v>17</v>
      </c>
      <c r="E223" t="s">
        <v>357</v>
      </c>
      <c r="F223" t="b">
        <v>1</v>
      </c>
      <c r="G223">
        <v>150000</v>
      </c>
      <c r="H223">
        <v>200000</v>
      </c>
      <c r="L223">
        <v>1150</v>
      </c>
    </row>
    <row r="224" spans="1:12" hidden="1" x14ac:dyDescent="0.2">
      <c r="A224" t="s">
        <v>638</v>
      </c>
      <c r="B224" t="s">
        <v>617</v>
      </c>
      <c r="C224" t="s">
        <v>624</v>
      </c>
      <c r="D224" t="s">
        <v>17</v>
      </c>
      <c r="E224" t="s">
        <v>357</v>
      </c>
      <c r="F224" t="b">
        <v>1</v>
      </c>
      <c r="G224">
        <v>200000</v>
      </c>
      <c r="H224">
        <v>999999999</v>
      </c>
      <c r="L224">
        <v>1151</v>
      </c>
    </row>
    <row r="225" spans="1:12" hidden="1" x14ac:dyDescent="0.2">
      <c r="A225" t="s">
        <v>639</v>
      </c>
      <c r="B225" t="s">
        <v>617</v>
      </c>
      <c r="C225" t="s">
        <v>624</v>
      </c>
      <c r="D225" t="s">
        <v>17</v>
      </c>
      <c r="E225" t="s">
        <v>357</v>
      </c>
      <c r="F225" t="b">
        <v>1</v>
      </c>
      <c r="G225">
        <v>25000</v>
      </c>
      <c r="H225">
        <v>60000</v>
      </c>
      <c r="L225">
        <v>1147</v>
      </c>
    </row>
    <row r="226" spans="1:12" hidden="1" x14ac:dyDescent="0.2">
      <c r="A226" t="s">
        <v>640</v>
      </c>
      <c r="B226" t="s">
        <v>617</v>
      </c>
      <c r="C226" t="s">
        <v>624</v>
      </c>
      <c r="D226" t="s">
        <v>17</v>
      </c>
      <c r="E226" t="s">
        <v>357</v>
      </c>
      <c r="F226" t="b">
        <v>1</v>
      </c>
      <c r="G226">
        <v>60000</v>
      </c>
      <c r="H226">
        <v>100000</v>
      </c>
      <c r="L226">
        <v>1148</v>
      </c>
    </row>
    <row r="227" spans="1:12" hidden="1" x14ac:dyDescent="0.2">
      <c r="A227" t="s">
        <v>641</v>
      </c>
      <c r="B227" t="s">
        <v>617</v>
      </c>
      <c r="C227" t="s">
        <v>595</v>
      </c>
      <c r="D227" t="s">
        <v>17</v>
      </c>
      <c r="E227" t="s">
        <v>357</v>
      </c>
      <c r="F227" t="b">
        <v>1</v>
      </c>
      <c r="G227">
        <v>0</v>
      </c>
      <c r="H227">
        <v>150</v>
      </c>
      <c r="J227" t="s">
        <v>19</v>
      </c>
      <c r="K227">
        <v>6.4000000000000001E-2</v>
      </c>
      <c r="L227">
        <v>1054</v>
      </c>
    </row>
    <row r="228" spans="1:12" hidden="1" x14ac:dyDescent="0.2">
      <c r="A228" t="s">
        <v>642</v>
      </c>
      <c r="B228" t="s">
        <v>617</v>
      </c>
      <c r="C228" t="s">
        <v>595</v>
      </c>
      <c r="D228" t="s">
        <v>17</v>
      </c>
      <c r="E228" t="s">
        <v>357</v>
      </c>
      <c r="F228" t="b">
        <v>1</v>
      </c>
      <c r="G228">
        <v>15000</v>
      </c>
      <c r="H228">
        <v>25000</v>
      </c>
      <c r="J228" t="s">
        <v>19</v>
      </c>
      <c r="K228">
        <v>5</v>
      </c>
      <c r="L228">
        <v>1059</v>
      </c>
    </row>
    <row r="229" spans="1:12" hidden="1" x14ac:dyDescent="0.2">
      <c r="A229" t="s">
        <v>643</v>
      </c>
      <c r="B229" t="s">
        <v>617</v>
      </c>
      <c r="C229" t="s">
        <v>595</v>
      </c>
      <c r="D229" t="s">
        <v>17</v>
      </c>
      <c r="E229" t="s">
        <v>357</v>
      </c>
      <c r="F229" t="b">
        <v>1</v>
      </c>
      <c r="G229">
        <v>150</v>
      </c>
      <c r="H229">
        <v>500</v>
      </c>
      <c r="J229" t="s">
        <v>19</v>
      </c>
      <c r="K229">
        <v>0.3</v>
      </c>
      <c r="L229">
        <v>1055</v>
      </c>
    </row>
    <row r="230" spans="1:12" hidden="1" x14ac:dyDescent="0.2">
      <c r="A230" t="s">
        <v>644</v>
      </c>
      <c r="B230" t="s">
        <v>617</v>
      </c>
      <c r="C230" t="s">
        <v>595</v>
      </c>
      <c r="D230" t="s">
        <v>17</v>
      </c>
      <c r="E230" t="s">
        <v>357</v>
      </c>
      <c r="F230" t="b">
        <v>1</v>
      </c>
      <c r="G230">
        <v>2000</v>
      </c>
      <c r="H230">
        <v>5000</v>
      </c>
      <c r="J230" t="s">
        <v>19</v>
      </c>
      <c r="K230">
        <v>2.5</v>
      </c>
      <c r="L230">
        <v>1057</v>
      </c>
    </row>
    <row r="231" spans="1:12" hidden="1" x14ac:dyDescent="0.2">
      <c r="A231" t="s">
        <v>645</v>
      </c>
      <c r="B231" t="s">
        <v>617</v>
      </c>
      <c r="C231" t="s">
        <v>595</v>
      </c>
      <c r="D231" t="s">
        <v>17</v>
      </c>
      <c r="E231" t="s">
        <v>357</v>
      </c>
      <c r="F231" t="b">
        <v>1</v>
      </c>
      <c r="G231">
        <v>5000</v>
      </c>
      <c r="H231">
        <v>15000</v>
      </c>
      <c r="J231" t="s">
        <v>19</v>
      </c>
      <c r="K231">
        <v>5</v>
      </c>
      <c r="L231">
        <v>1058</v>
      </c>
    </row>
    <row r="232" spans="1:12" hidden="1" x14ac:dyDescent="0.2">
      <c r="A232" t="s">
        <v>646</v>
      </c>
      <c r="B232" t="s">
        <v>617</v>
      </c>
      <c r="C232" t="s">
        <v>595</v>
      </c>
      <c r="D232" t="s">
        <v>17</v>
      </c>
      <c r="E232" t="s">
        <v>357</v>
      </c>
      <c r="F232" t="b">
        <v>1</v>
      </c>
      <c r="G232">
        <v>500</v>
      </c>
      <c r="H232">
        <v>2000</v>
      </c>
      <c r="J232" t="s">
        <v>19</v>
      </c>
      <c r="K232">
        <v>1</v>
      </c>
      <c r="L232">
        <v>1056</v>
      </c>
    </row>
    <row r="233" spans="1:12" hidden="1" x14ac:dyDescent="0.2">
      <c r="A233" t="s">
        <v>647</v>
      </c>
      <c r="B233" t="s">
        <v>648</v>
      </c>
      <c r="C233" t="s">
        <v>595</v>
      </c>
      <c r="D233" t="s">
        <v>17</v>
      </c>
      <c r="E233" t="s">
        <v>596</v>
      </c>
      <c r="F233" t="b">
        <v>1</v>
      </c>
      <c r="G233">
        <v>0</v>
      </c>
      <c r="H233">
        <v>150</v>
      </c>
      <c r="J233" t="s">
        <v>19</v>
      </c>
      <c r="K233">
        <v>0.2</v>
      </c>
      <c r="L233">
        <v>1108</v>
      </c>
    </row>
    <row r="234" spans="1:12" hidden="1" x14ac:dyDescent="0.2">
      <c r="A234" t="s">
        <v>649</v>
      </c>
      <c r="B234" t="s">
        <v>648</v>
      </c>
      <c r="C234" t="s">
        <v>595</v>
      </c>
      <c r="D234" t="s">
        <v>17</v>
      </c>
      <c r="E234" t="s">
        <v>596</v>
      </c>
      <c r="F234" t="b">
        <v>1</v>
      </c>
      <c r="G234">
        <v>15000</v>
      </c>
      <c r="H234">
        <v>25000</v>
      </c>
      <c r="J234" t="s">
        <v>598</v>
      </c>
      <c r="K234">
        <v>0.2</v>
      </c>
      <c r="L234">
        <v>1113</v>
      </c>
    </row>
    <row r="235" spans="1:12" hidden="1" x14ac:dyDescent="0.2">
      <c r="A235" t="s">
        <v>650</v>
      </c>
      <c r="B235" t="s">
        <v>648</v>
      </c>
      <c r="C235" t="s">
        <v>595</v>
      </c>
      <c r="D235" t="s">
        <v>17</v>
      </c>
      <c r="E235" t="s">
        <v>596</v>
      </c>
      <c r="F235" t="b">
        <v>1</v>
      </c>
      <c r="G235">
        <v>150</v>
      </c>
      <c r="H235">
        <v>500</v>
      </c>
      <c r="J235" t="s">
        <v>19</v>
      </c>
      <c r="K235">
        <v>0.2</v>
      </c>
      <c r="L235">
        <v>1109</v>
      </c>
    </row>
    <row r="236" spans="1:12" hidden="1" x14ac:dyDescent="0.2">
      <c r="A236" t="s">
        <v>651</v>
      </c>
      <c r="B236" t="s">
        <v>648</v>
      </c>
      <c r="C236" t="s">
        <v>595</v>
      </c>
      <c r="D236" t="s">
        <v>17</v>
      </c>
      <c r="E236" t="s">
        <v>596</v>
      </c>
      <c r="F236" t="b">
        <v>1</v>
      </c>
      <c r="G236">
        <v>2000</v>
      </c>
      <c r="H236">
        <v>5000</v>
      </c>
      <c r="J236" t="s">
        <v>19</v>
      </c>
      <c r="K236">
        <v>0.2</v>
      </c>
      <c r="L236">
        <v>1111</v>
      </c>
    </row>
    <row r="237" spans="1:12" hidden="1" x14ac:dyDescent="0.2">
      <c r="A237" t="s">
        <v>652</v>
      </c>
      <c r="B237" t="s">
        <v>648</v>
      </c>
      <c r="C237" t="s">
        <v>595</v>
      </c>
      <c r="D237" t="s">
        <v>17</v>
      </c>
      <c r="E237" t="s">
        <v>596</v>
      </c>
      <c r="F237" t="b">
        <v>1</v>
      </c>
      <c r="G237">
        <v>5000</v>
      </c>
      <c r="H237">
        <v>15000</v>
      </c>
      <c r="J237" t="s">
        <v>598</v>
      </c>
      <c r="K237">
        <v>0.2</v>
      </c>
      <c r="L237">
        <v>1112</v>
      </c>
    </row>
    <row r="238" spans="1:12" hidden="1" x14ac:dyDescent="0.2">
      <c r="A238" t="s">
        <v>653</v>
      </c>
      <c r="B238" t="s">
        <v>648</v>
      </c>
      <c r="C238" t="s">
        <v>595</v>
      </c>
      <c r="D238" t="s">
        <v>17</v>
      </c>
      <c r="E238" t="s">
        <v>596</v>
      </c>
      <c r="F238" t="b">
        <v>1</v>
      </c>
      <c r="G238">
        <v>500</v>
      </c>
      <c r="H238">
        <v>2000</v>
      </c>
      <c r="J238" t="s">
        <v>19</v>
      </c>
      <c r="K238">
        <v>0.2</v>
      </c>
      <c r="L238">
        <v>1110</v>
      </c>
    </row>
    <row r="239" spans="1:12" hidden="1" x14ac:dyDescent="0.2">
      <c r="A239" t="s">
        <v>654</v>
      </c>
      <c r="B239" t="s">
        <v>648</v>
      </c>
      <c r="C239" t="s">
        <v>595</v>
      </c>
      <c r="D239" t="s">
        <v>17</v>
      </c>
      <c r="E239" t="s">
        <v>249</v>
      </c>
      <c r="F239" t="b">
        <v>1</v>
      </c>
      <c r="G239">
        <v>0</v>
      </c>
      <c r="H239">
        <v>50</v>
      </c>
      <c r="J239" t="s">
        <v>19</v>
      </c>
      <c r="K239">
        <v>0.08</v>
      </c>
      <c r="L239">
        <v>1084</v>
      </c>
    </row>
    <row r="240" spans="1:12" hidden="1" x14ac:dyDescent="0.2">
      <c r="A240" t="s">
        <v>655</v>
      </c>
      <c r="B240" t="s">
        <v>648</v>
      </c>
      <c r="C240" t="s">
        <v>595</v>
      </c>
      <c r="D240" t="s">
        <v>17</v>
      </c>
      <c r="E240" t="s">
        <v>249</v>
      </c>
      <c r="F240" t="b">
        <v>1</v>
      </c>
      <c r="G240">
        <v>15000</v>
      </c>
      <c r="H240">
        <v>25000</v>
      </c>
      <c r="J240" t="s">
        <v>19</v>
      </c>
      <c r="K240">
        <v>55</v>
      </c>
      <c r="L240">
        <v>1089</v>
      </c>
    </row>
    <row r="241" spans="1:12" hidden="1" x14ac:dyDescent="0.2">
      <c r="A241" t="s">
        <v>656</v>
      </c>
      <c r="B241" t="s">
        <v>648</v>
      </c>
      <c r="C241" t="s">
        <v>595</v>
      </c>
      <c r="D241" t="s">
        <v>17</v>
      </c>
      <c r="E241" t="s">
        <v>249</v>
      </c>
      <c r="F241" t="b">
        <v>1</v>
      </c>
      <c r="G241">
        <v>150</v>
      </c>
      <c r="H241">
        <v>500</v>
      </c>
      <c r="J241" t="s">
        <v>19</v>
      </c>
      <c r="K241">
        <v>0.55000000000000004</v>
      </c>
      <c r="L241">
        <v>1085</v>
      </c>
    </row>
    <row r="242" spans="1:12" hidden="1" x14ac:dyDescent="0.2">
      <c r="A242" t="s">
        <v>657</v>
      </c>
      <c r="B242" t="s">
        <v>648</v>
      </c>
      <c r="C242" t="s">
        <v>595</v>
      </c>
      <c r="D242" t="s">
        <v>17</v>
      </c>
      <c r="E242" t="s">
        <v>249</v>
      </c>
      <c r="F242" t="b">
        <v>1</v>
      </c>
      <c r="G242">
        <v>2000</v>
      </c>
      <c r="H242">
        <v>5000</v>
      </c>
      <c r="J242" t="s">
        <v>19</v>
      </c>
      <c r="K242">
        <v>8.5</v>
      </c>
      <c r="L242">
        <v>1087</v>
      </c>
    </row>
    <row r="243" spans="1:12" hidden="1" x14ac:dyDescent="0.2">
      <c r="A243" t="s">
        <v>658</v>
      </c>
      <c r="B243" t="s">
        <v>648</v>
      </c>
      <c r="C243" t="s">
        <v>595</v>
      </c>
      <c r="D243" t="s">
        <v>17</v>
      </c>
      <c r="E243" t="s">
        <v>249</v>
      </c>
      <c r="F243" t="b">
        <v>1</v>
      </c>
      <c r="G243">
        <v>5000</v>
      </c>
      <c r="H243">
        <v>15000</v>
      </c>
      <c r="J243" t="s">
        <v>19</v>
      </c>
      <c r="K243">
        <v>27.5</v>
      </c>
      <c r="L243">
        <v>1088</v>
      </c>
    </row>
    <row r="244" spans="1:12" hidden="1" x14ac:dyDescent="0.2">
      <c r="A244" t="s">
        <v>659</v>
      </c>
      <c r="B244" t="s">
        <v>648</v>
      </c>
      <c r="C244" t="s">
        <v>595</v>
      </c>
      <c r="D244" t="s">
        <v>17</v>
      </c>
      <c r="E244" t="s">
        <v>249</v>
      </c>
      <c r="F244" t="b">
        <v>1</v>
      </c>
      <c r="G244">
        <v>500</v>
      </c>
      <c r="H244">
        <v>2000</v>
      </c>
      <c r="J244" t="s">
        <v>19</v>
      </c>
      <c r="K244">
        <v>2.1</v>
      </c>
      <c r="L244">
        <v>1086</v>
      </c>
    </row>
    <row r="245" spans="1:12" hidden="1" x14ac:dyDescent="0.2">
      <c r="A245" t="s">
        <v>660</v>
      </c>
      <c r="B245" t="s">
        <v>648</v>
      </c>
      <c r="C245" t="s">
        <v>595</v>
      </c>
      <c r="D245" t="s">
        <v>17</v>
      </c>
      <c r="E245" t="s">
        <v>249</v>
      </c>
      <c r="F245" t="b">
        <v>1</v>
      </c>
      <c r="G245">
        <v>50</v>
      </c>
      <c r="H245">
        <v>150</v>
      </c>
      <c r="J245" t="s">
        <v>19</v>
      </c>
      <c r="K245">
        <v>0.18</v>
      </c>
      <c r="L245">
        <v>1084</v>
      </c>
    </row>
    <row r="246" spans="1:12" hidden="1" x14ac:dyDescent="0.2">
      <c r="A246" t="s">
        <v>661</v>
      </c>
      <c r="B246" t="s">
        <v>648</v>
      </c>
      <c r="C246" t="s">
        <v>595</v>
      </c>
      <c r="D246" t="s">
        <v>17</v>
      </c>
      <c r="E246" t="s">
        <v>357</v>
      </c>
      <c r="F246" t="b">
        <v>1</v>
      </c>
      <c r="G246">
        <v>0</v>
      </c>
      <c r="H246">
        <v>150</v>
      </c>
      <c r="J246" t="s">
        <v>19</v>
      </c>
      <c r="K246">
        <v>6.4000000000000001E-2</v>
      </c>
      <c r="L246">
        <v>1060</v>
      </c>
    </row>
    <row r="247" spans="1:12" hidden="1" x14ac:dyDescent="0.2">
      <c r="A247" t="s">
        <v>662</v>
      </c>
      <c r="B247" t="s">
        <v>648</v>
      </c>
      <c r="C247" t="s">
        <v>595</v>
      </c>
      <c r="D247" t="s">
        <v>17</v>
      </c>
      <c r="E247" t="s">
        <v>357</v>
      </c>
      <c r="F247" t="b">
        <v>1</v>
      </c>
      <c r="G247">
        <v>15000</v>
      </c>
      <c r="H247">
        <v>25000</v>
      </c>
      <c r="J247" t="s">
        <v>19</v>
      </c>
      <c r="K247">
        <v>5</v>
      </c>
      <c r="L247">
        <v>1065</v>
      </c>
    </row>
    <row r="248" spans="1:12" hidden="1" x14ac:dyDescent="0.2">
      <c r="A248" t="s">
        <v>663</v>
      </c>
      <c r="B248" t="s">
        <v>648</v>
      </c>
      <c r="C248" t="s">
        <v>595</v>
      </c>
      <c r="D248" t="s">
        <v>17</v>
      </c>
      <c r="E248" t="s">
        <v>357</v>
      </c>
      <c r="F248" t="b">
        <v>1</v>
      </c>
      <c r="G248">
        <v>150</v>
      </c>
      <c r="H248">
        <v>500</v>
      </c>
      <c r="J248" t="s">
        <v>19</v>
      </c>
      <c r="K248">
        <v>0.3</v>
      </c>
      <c r="L248">
        <v>1061</v>
      </c>
    </row>
    <row r="249" spans="1:12" hidden="1" x14ac:dyDescent="0.2">
      <c r="A249" t="s">
        <v>664</v>
      </c>
      <c r="B249" t="s">
        <v>648</v>
      </c>
      <c r="C249" t="s">
        <v>595</v>
      </c>
      <c r="D249" t="s">
        <v>17</v>
      </c>
      <c r="E249" t="s">
        <v>357</v>
      </c>
      <c r="F249" t="b">
        <v>1</v>
      </c>
      <c r="G249">
        <v>2000</v>
      </c>
      <c r="H249">
        <v>5000</v>
      </c>
      <c r="J249" t="s">
        <v>19</v>
      </c>
      <c r="K249">
        <v>2.5</v>
      </c>
      <c r="L249">
        <v>1063</v>
      </c>
    </row>
    <row r="250" spans="1:12" hidden="1" x14ac:dyDescent="0.2">
      <c r="A250" t="s">
        <v>665</v>
      </c>
      <c r="B250" t="s">
        <v>648</v>
      </c>
      <c r="C250" t="s">
        <v>595</v>
      </c>
      <c r="D250" t="s">
        <v>17</v>
      </c>
      <c r="E250" t="s">
        <v>357</v>
      </c>
      <c r="F250" t="b">
        <v>1</v>
      </c>
      <c r="G250">
        <v>5000</v>
      </c>
      <c r="H250">
        <v>15000</v>
      </c>
      <c r="J250" t="s">
        <v>19</v>
      </c>
      <c r="K250">
        <v>5</v>
      </c>
      <c r="L250">
        <v>1064</v>
      </c>
    </row>
    <row r="251" spans="1:12" hidden="1" x14ac:dyDescent="0.2">
      <c r="A251" t="s">
        <v>666</v>
      </c>
      <c r="B251" t="s">
        <v>648</v>
      </c>
      <c r="C251" t="s">
        <v>595</v>
      </c>
      <c r="D251" t="s">
        <v>17</v>
      </c>
      <c r="E251" t="s">
        <v>357</v>
      </c>
      <c r="F251" t="b">
        <v>1</v>
      </c>
      <c r="G251">
        <v>500</v>
      </c>
      <c r="H251">
        <v>2000</v>
      </c>
      <c r="J251" t="s">
        <v>19</v>
      </c>
      <c r="K251">
        <v>1</v>
      </c>
      <c r="L251">
        <v>1062</v>
      </c>
    </row>
    <row r="252" spans="1:12" hidden="1" x14ac:dyDescent="0.2">
      <c r="A252" t="s">
        <v>667</v>
      </c>
      <c r="B252" t="s">
        <v>668</v>
      </c>
      <c r="C252" t="s">
        <v>75</v>
      </c>
      <c r="D252" t="s">
        <v>17</v>
      </c>
      <c r="E252" t="s">
        <v>18</v>
      </c>
      <c r="F252" t="b">
        <v>0</v>
      </c>
      <c r="G252">
        <v>0</v>
      </c>
      <c r="H252">
        <v>30</v>
      </c>
      <c r="I252">
        <v>15</v>
      </c>
      <c r="J252" t="s">
        <v>19</v>
      </c>
      <c r="K252">
        <v>6.4000000000000001E-2</v>
      </c>
      <c r="L252">
        <v>413</v>
      </c>
    </row>
    <row r="253" spans="1:12" hidden="1" x14ac:dyDescent="0.2">
      <c r="A253" t="s">
        <v>669</v>
      </c>
      <c r="B253" t="s">
        <v>668</v>
      </c>
      <c r="C253" t="s">
        <v>75</v>
      </c>
      <c r="D253" t="s">
        <v>17</v>
      </c>
      <c r="E253" t="s">
        <v>18</v>
      </c>
      <c r="F253" t="b">
        <v>0</v>
      </c>
      <c r="G253">
        <v>10000</v>
      </c>
      <c r="H253">
        <v>10500</v>
      </c>
      <c r="I253">
        <v>10250</v>
      </c>
      <c r="J253" t="s">
        <v>19</v>
      </c>
      <c r="K253">
        <v>5</v>
      </c>
      <c r="L253">
        <v>578</v>
      </c>
    </row>
    <row r="254" spans="1:12" hidden="1" x14ac:dyDescent="0.2">
      <c r="A254" t="s">
        <v>670</v>
      </c>
      <c r="B254" t="s">
        <v>668</v>
      </c>
      <c r="C254" t="s">
        <v>75</v>
      </c>
      <c r="D254" t="s">
        <v>17</v>
      </c>
      <c r="E254" t="s">
        <v>18</v>
      </c>
      <c r="F254" t="b">
        <v>0</v>
      </c>
      <c r="G254">
        <v>1000</v>
      </c>
      <c r="H254">
        <v>1250</v>
      </c>
      <c r="I254">
        <v>1125</v>
      </c>
      <c r="J254" t="s">
        <v>19</v>
      </c>
      <c r="K254">
        <v>1</v>
      </c>
      <c r="L254">
        <v>490</v>
      </c>
    </row>
    <row r="255" spans="1:12" hidden="1" x14ac:dyDescent="0.2">
      <c r="A255" t="s">
        <v>671</v>
      </c>
      <c r="B255" t="s">
        <v>668</v>
      </c>
      <c r="C255" t="s">
        <v>75</v>
      </c>
      <c r="D255" t="s">
        <v>17</v>
      </c>
      <c r="E255" t="s">
        <v>18</v>
      </c>
      <c r="F255" t="b">
        <v>0</v>
      </c>
      <c r="G255">
        <v>10500</v>
      </c>
      <c r="H255">
        <v>11000</v>
      </c>
      <c r="I255">
        <v>10750</v>
      </c>
      <c r="J255" t="s">
        <v>19</v>
      </c>
      <c r="K255">
        <v>5</v>
      </c>
      <c r="L255">
        <v>579</v>
      </c>
    </row>
    <row r="256" spans="1:12" hidden="1" x14ac:dyDescent="0.2">
      <c r="A256" t="s">
        <v>672</v>
      </c>
      <c r="B256" t="s">
        <v>668</v>
      </c>
      <c r="C256" t="s">
        <v>75</v>
      </c>
      <c r="D256" t="s">
        <v>17</v>
      </c>
      <c r="E256" t="s">
        <v>18</v>
      </c>
      <c r="F256" t="b">
        <v>0</v>
      </c>
      <c r="G256">
        <v>11000</v>
      </c>
      <c r="H256">
        <v>11500</v>
      </c>
      <c r="I256">
        <v>11250</v>
      </c>
      <c r="J256" t="s">
        <v>19</v>
      </c>
      <c r="K256">
        <v>5</v>
      </c>
      <c r="L256">
        <v>580</v>
      </c>
    </row>
    <row r="257" spans="1:12" hidden="1" x14ac:dyDescent="0.2">
      <c r="A257" t="s">
        <v>673</v>
      </c>
      <c r="B257" t="s">
        <v>668</v>
      </c>
      <c r="C257" t="s">
        <v>75</v>
      </c>
      <c r="D257" t="s">
        <v>17</v>
      </c>
      <c r="E257" t="s">
        <v>18</v>
      </c>
      <c r="F257" t="b">
        <v>0</v>
      </c>
      <c r="G257">
        <v>11500</v>
      </c>
      <c r="H257">
        <v>12000</v>
      </c>
      <c r="I257">
        <v>11750</v>
      </c>
      <c r="J257" t="s">
        <v>19</v>
      </c>
      <c r="K257">
        <v>5</v>
      </c>
      <c r="L257">
        <v>581</v>
      </c>
    </row>
    <row r="258" spans="1:12" hidden="1" x14ac:dyDescent="0.2">
      <c r="A258" t="s">
        <v>674</v>
      </c>
      <c r="B258" t="s">
        <v>668</v>
      </c>
      <c r="C258" t="s">
        <v>75</v>
      </c>
      <c r="D258" t="s">
        <v>17</v>
      </c>
      <c r="E258" t="s">
        <v>18</v>
      </c>
      <c r="F258" t="b">
        <v>0</v>
      </c>
      <c r="G258">
        <v>12000</v>
      </c>
      <c r="H258">
        <v>12500</v>
      </c>
      <c r="I258">
        <v>12250</v>
      </c>
      <c r="J258" t="s">
        <v>19</v>
      </c>
      <c r="K258">
        <v>5</v>
      </c>
      <c r="L258">
        <v>582</v>
      </c>
    </row>
    <row r="259" spans="1:12" hidden="1" x14ac:dyDescent="0.2">
      <c r="A259" t="s">
        <v>675</v>
      </c>
      <c r="B259" t="s">
        <v>668</v>
      </c>
      <c r="C259" t="s">
        <v>75</v>
      </c>
      <c r="D259" t="s">
        <v>17</v>
      </c>
      <c r="E259" t="s">
        <v>18</v>
      </c>
      <c r="F259" t="b">
        <v>0</v>
      </c>
      <c r="G259">
        <v>120</v>
      </c>
      <c r="H259">
        <v>150</v>
      </c>
      <c r="I259">
        <v>135</v>
      </c>
      <c r="J259" t="s">
        <v>19</v>
      </c>
      <c r="K259">
        <v>6.4000000000000001E-2</v>
      </c>
      <c r="L259">
        <v>417</v>
      </c>
    </row>
    <row r="260" spans="1:12" hidden="1" x14ac:dyDescent="0.2">
      <c r="A260" t="s">
        <v>676</v>
      </c>
      <c r="B260" t="s">
        <v>668</v>
      </c>
      <c r="C260" t="s">
        <v>75</v>
      </c>
      <c r="D260" t="s">
        <v>17</v>
      </c>
      <c r="E260" t="s">
        <v>18</v>
      </c>
      <c r="F260" t="b">
        <v>0</v>
      </c>
      <c r="G260">
        <v>12500</v>
      </c>
      <c r="H260">
        <v>13000</v>
      </c>
      <c r="I260">
        <v>12750</v>
      </c>
      <c r="J260" t="s">
        <v>19</v>
      </c>
      <c r="K260">
        <v>5</v>
      </c>
      <c r="L260">
        <v>583</v>
      </c>
    </row>
    <row r="261" spans="1:12" hidden="1" x14ac:dyDescent="0.2">
      <c r="A261" t="s">
        <v>677</v>
      </c>
      <c r="B261" t="s">
        <v>668</v>
      </c>
      <c r="C261" t="s">
        <v>75</v>
      </c>
      <c r="D261" t="s">
        <v>17</v>
      </c>
      <c r="E261" t="s">
        <v>18</v>
      </c>
      <c r="F261" t="b">
        <v>0</v>
      </c>
      <c r="G261">
        <v>1250</v>
      </c>
      <c r="H261">
        <v>1500</v>
      </c>
      <c r="I261">
        <v>1375</v>
      </c>
      <c r="J261" t="s">
        <v>19</v>
      </c>
      <c r="K261">
        <v>1</v>
      </c>
      <c r="L261">
        <v>491</v>
      </c>
    </row>
    <row r="262" spans="1:12" hidden="1" x14ac:dyDescent="0.2">
      <c r="A262" t="s">
        <v>678</v>
      </c>
      <c r="B262" t="s">
        <v>668</v>
      </c>
      <c r="C262" t="s">
        <v>75</v>
      </c>
      <c r="D262" t="s">
        <v>17</v>
      </c>
      <c r="E262" t="s">
        <v>18</v>
      </c>
      <c r="F262" t="b">
        <v>0</v>
      </c>
      <c r="G262">
        <v>13000</v>
      </c>
      <c r="H262">
        <v>13500</v>
      </c>
      <c r="I262">
        <v>13250</v>
      </c>
      <c r="J262" t="s">
        <v>19</v>
      </c>
      <c r="K262">
        <v>5</v>
      </c>
      <c r="L262">
        <v>584</v>
      </c>
    </row>
    <row r="263" spans="1:12" hidden="1" x14ac:dyDescent="0.2">
      <c r="A263" t="s">
        <v>679</v>
      </c>
      <c r="B263" t="s">
        <v>668</v>
      </c>
      <c r="C263" t="s">
        <v>75</v>
      </c>
      <c r="D263" t="s">
        <v>17</v>
      </c>
      <c r="E263" t="s">
        <v>18</v>
      </c>
      <c r="F263" t="b">
        <v>0</v>
      </c>
      <c r="G263">
        <v>13500</v>
      </c>
      <c r="H263">
        <v>14000</v>
      </c>
      <c r="I263">
        <v>13750</v>
      </c>
      <c r="J263" t="s">
        <v>19</v>
      </c>
      <c r="K263">
        <v>5</v>
      </c>
      <c r="L263">
        <v>585</v>
      </c>
    </row>
    <row r="264" spans="1:12" hidden="1" x14ac:dyDescent="0.2">
      <c r="A264" t="s">
        <v>680</v>
      </c>
      <c r="B264" t="s">
        <v>668</v>
      </c>
      <c r="C264" t="s">
        <v>75</v>
      </c>
      <c r="D264" t="s">
        <v>17</v>
      </c>
      <c r="E264" t="s">
        <v>18</v>
      </c>
      <c r="F264" t="b">
        <v>0</v>
      </c>
      <c r="G264">
        <v>14000</v>
      </c>
      <c r="H264">
        <v>14500</v>
      </c>
      <c r="I264">
        <v>14250</v>
      </c>
      <c r="J264" t="s">
        <v>19</v>
      </c>
      <c r="K264">
        <v>5</v>
      </c>
      <c r="L264">
        <v>586</v>
      </c>
    </row>
    <row r="265" spans="1:12" hidden="1" x14ac:dyDescent="0.2">
      <c r="A265" t="s">
        <v>681</v>
      </c>
      <c r="B265" t="s">
        <v>668</v>
      </c>
      <c r="C265" t="s">
        <v>75</v>
      </c>
      <c r="D265" t="s">
        <v>17</v>
      </c>
      <c r="E265" t="s">
        <v>18</v>
      </c>
      <c r="F265" t="b">
        <v>0</v>
      </c>
      <c r="G265">
        <v>14500</v>
      </c>
      <c r="H265">
        <v>15000</v>
      </c>
      <c r="I265">
        <v>14750</v>
      </c>
      <c r="J265" t="s">
        <v>19</v>
      </c>
      <c r="K265">
        <v>5</v>
      </c>
      <c r="L265">
        <v>587</v>
      </c>
    </row>
    <row r="266" spans="1:12" hidden="1" x14ac:dyDescent="0.2">
      <c r="A266" t="s">
        <v>682</v>
      </c>
      <c r="B266" t="s">
        <v>668</v>
      </c>
      <c r="C266" t="s">
        <v>75</v>
      </c>
      <c r="D266" t="s">
        <v>17</v>
      </c>
      <c r="E266" t="s">
        <v>18</v>
      </c>
      <c r="F266" t="b">
        <v>0</v>
      </c>
      <c r="G266">
        <v>15000</v>
      </c>
      <c r="H266">
        <v>20000</v>
      </c>
      <c r="I266">
        <v>17500</v>
      </c>
      <c r="J266" t="s">
        <v>19</v>
      </c>
      <c r="K266">
        <v>5</v>
      </c>
      <c r="L266">
        <v>668</v>
      </c>
    </row>
    <row r="267" spans="1:12" hidden="1" x14ac:dyDescent="0.2">
      <c r="A267" t="s">
        <v>683</v>
      </c>
      <c r="B267" t="s">
        <v>668</v>
      </c>
      <c r="C267" t="s">
        <v>75</v>
      </c>
      <c r="D267" t="s">
        <v>17</v>
      </c>
      <c r="E267" t="s">
        <v>18</v>
      </c>
      <c r="F267" t="b">
        <v>0</v>
      </c>
      <c r="G267">
        <v>1500</v>
      </c>
      <c r="H267">
        <v>1750</v>
      </c>
      <c r="I267">
        <v>1625</v>
      </c>
      <c r="J267" t="s">
        <v>19</v>
      </c>
      <c r="K267">
        <v>1</v>
      </c>
      <c r="L267">
        <v>492</v>
      </c>
    </row>
    <row r="268" spans="1:12" hidden="1" x14ac:dyDescent="0.2">
      <c r="A268" t="s">
        <v>684</v>
      </c>
      <c r="B268" t="s">
        <v>668</v>
      </c>
      <c r="C268" t="s">
        <v>75</v>
      </c>
      <c r="D268" t="s">
        <v>17</v>
      </c>
      <c r="E268" t="s">
        <v>18</v>
      </c>
      <c r="F268" t="b">
        <v>0</v>
      </c>
      <c r="G268">
        <v>150</v>
      </c>
      <c r="H268">
        <v>185</v>
      </c>
      <c r="I268">
        <v>167.5</v>
      </c>
      <c r="J268" t="s">
        <v>19</v>
      </c>
      <c r="K268">
        <v>0.3</v>
      </c>
      <c r="L268">
        <v>438</v>
      </c>
    </row>
    <row r="269" spans="1:12" hidden="1" x14ac:dyDescent="0.2">
      <c r="A269" t="s">
        <v>685</v>
      </c>
      <c r="B269" t="s">
        <v>668</v>
      </c>
      <c r="C269" t="s">
        <v>75</v>
      </c>
      <c r="D269" t="s">
        <v>17</v>
      </c>
      <c r="E269" t="s">
        <v>18</v>
      </c>
      <c r="F269" t="b">
        <v>0</v>
      </c>
      <c r="G269">
        <v>1750</v>
      </c>
      <c r="H269">
        <v>2000</v>
      </c>
      <c r="I269">
        <v>1875</v>
      </c>
      <c r="J269" t="s">
        <v>19</v>
      </c>
      <c r="K269">
        <v>1</v>
      </c>
      <c r="L269">
        <v>493</v>
      </c>
    </row>
    <row r="270" spans="1:12" hidden="1" x14ac:dyDescent="0.2">
      <c r="A270" t="s">
        <v>686</v>
      </c>
      <c r="B270" t="s">
        <v>668</v>
      </c>
      <c r="C270" t="s">
        <v>75</v>
      </c>
      <c r="D270" t="s">
        <v>17</v>
      </c>
      <c r="E270" t="s">
        <v>18</v>
      </c>
      <c r="F270" t="b">
        <v>0</v>
      </c>
      <c r="G270">
        <v>185</v>
      </c>
      <c r="H270">
        <v>220</v>
      </c>
      <c r="I270">
        <v>202.5</v>
      </c>
      <c r="J270" t="s">
        <v>19</v>
      </c>
      <c r="K270">
        <v>0.3</v>
      </c>
      <c r="L270">
        <v>439</v>
      </c>
    </row>
    <row r="271" spans="1:12" hidden="1" x14ac:dyDescent="0.2">
      <c r="A271" t="s">
        <v>687</v>
      </c>
      <c r="B271" t="s">
        <v>668</v>
      </c>
      <c r="C271" t="s">
        <v>75</v>
      </c>
      <c r="D271" t="s">
        <v>17</v>
      </c>
      <c r="E271" t="s">
        <v>18</v>
      </c>
      <c r="F271" t="b">
        <v>0</v>
      </c>
      <c r="G271">
        <v>20000</v>
      </c>
      <c r="H271">
        <v>25000</v>
      </c>
      <c r="I271">
        <v>22500</v>
      </c>
      <c r="J271" t="s">
        <v>19</v>
      </c>
      <c r="K271">
        <v>5</v>
      </c>
      <c r="L271">
        <v>669</v>
      </c>
    </row>
    <row r="272" spans="1:12" hidden="1" x14ac:dyDescent="0.2">
      <c r="A272" t="s">
        <v>688</v>
      </c>
      <c r="B272" t="s">
        <v>668</v>
      </c>
      <c r="C272" t="s">
        <v>75</v>
      </c>
      <c r="D272" t="s">
        <v>17</v>
      </c>
      <c r="E272" t="s">
        <v>18</v>
      </c>
      <c r="F272" t="b">
        <v>0</v>
      </c>
      <c r="G272">
        <v>2000</v>
      </c>
      <c r="H272">
        <v>2300</v>
      </c>
      <c r="I272">
        <v>2150</v>
      </c>
      <c r="J272" t="s">
        <v>19</v>
      </c>
      <c r="K272">
        <v>2.5</v>
      </c>
      <c r="L272">
        <v>518</v>
      </c>
    </row>
    <row r="273" spans="1:12" hidden="1" x14ac:dyDescent="0.2">
      <c r="A273" t="s">
        <v>689</v>
      </c>
      <c r="B273" t="s">
        <v>668</v>
      </c>
      <c r="C273" t="s">
        <v>75</v>
      </c>
      <c r="D273" t="s">
        <v>17</v>
      </c>
      <c r="E273" t="s">
        <v>18</v>
      </c>
      <c r="F273" t="b">
        <v>0</v>
      </c>
      <c r="G273">
        <v>220</v>
      </c>
      <c r="H273">
        <v>255</v>
      </c>
      <c r="I273">
        <v>237.5</v>
      </c>
      <c r="J273" t="s">
        <v>19</v>
      </c>
      <c r="K273">
        <v>0.3</v>
      </c>
      <c r="L273">
        <v>440</v>
      </c>
    </row>
    <row r="274" spans="1:12" hidden="1" x14ac:dyDescent="0.2">
      <c r="A274" t="s">
        <v>690</v>
      </c>
      <c r="B274" t="s">
        <v>668</v>
      </c>
      <c r="C274" t="s">
        <v>75</v>
      </c>
      <c r="D274" t="s">
        <v>17</v>
      </c>
      <c r="E274" t="s">
        <v>18</v>
      </c>
      <c r="F274" t="b">
        <v>0</v>
      </c>
      <c r="G274">
        <v>2300</v>
      </c>
      <c r="H274">
        <v>2600</v>
      </c>
      <c r="I274">
        <v>2450</v>
      </c>
      <c r="J274" t="s">
        <v>19</v>
      </c>
      <c r="K274">
        <v>2.5</v>
      </c>
      <c r="L274">
        <v>519</v>
      </c>
    </row>
    <row r="275" spans="1:12" hidden="1" x14ac:dyDescent="0.2">
      <c r="A275" t="s">
        <v>691</v>
      </c>
      <c r="B275" t="s">
        <v>668</v>
      </c>
      <c r="C275" t="s">
        <v>75</v>
      </c>
      <c r="D275" t="s">
        <v>17</v>
      </c>
      <c r="E275" t="s">
        <v>18</v>
      </c>
      <c r="F275" t="b">
        <v>0</v>
      </c>
      <c r="G275">
        <v>25000</v>
      </c>
      <c r="H275">
        <v>999999999</v>
      </c>
      <c r="L275">
        <v>678</v>
      </c>
    </row>
    <row r="276" spans="1:12" hidden="1" x14ac:dyDescent="0.2">
      <c r="A276" t="s">
        <v>692</v>
      </c>
      <c r="B276" t="s">
        <v>668</v>
      </c>
      <c r="C276" t="s">
        <v>75</v>
      </c>
      <c r="D276" t="s">
        <v>17</v>
      </c>
      <c r="E276" t="s">
        <v>18</v>
      </c>
      <c r="F276" t="b">
        <v>0</v>
      </c>
      <c r="G276">
        <v>255</v>
      </c>
      <c r="H276">
        <v>290</v>
      </c>
      <c r="I276">
        <v>272.5</v>
      </c>
      <c r="J276" t="s">
        <v>19</v>
      </c>
      <c r="K276">
        <v>0.3</v>
      </c>
      <c r="L276">
        <v>441</v>
      </c>
    </row>
    <row r="277" spans="1:12" hidden="1" x14ac:dyDescent="0.2">
      <c r="A277" t="s">
        <v>693</v>
      </c>
      <c r="B277" t="s">
        <v>668</v>
      </c>
      <c r="C277" t="s">
        <v>75</v>
      </c>
      <c r="D277" t="s">
        <v>17</v>
      </c>
      <c r="E277" t="s">
        <v>18</v>
      </c>
      <c r="F277" t="b">
        <v>0</v>
      </c>
      <c r="G277">
        <v>2600</v>
      </c>
      <c r="H277">
        <v>2900</v>
      </c>
      <c r="I277">
        <v>2750</v>
      </c>
      <c r="J277" t="s">
        <v>19</v>
      </c>
      <c r="K277">
        <v>2.5</v>
      </c>
      <c r="L277">
        <v>520</v>
      </c>
    </row>
    <row r="278" spans="1:12" hidden="1" x14ac:dyDescent="0.2">
      <c r="A278" t="s">
        <v>694</v>
      </c>
      <c r="B278" t="s">
        <v>668</v>
      </c>
      <c r="C278" t="s">
        <v>75</v>
      </c>
      <c r="D278" t="s">
        <v>17</v>
      </c>
      <c r="E278" t="s">
        <v>18</v>
      </c>
      <c r="F278" t="b">
        <v>0</v>
      </c>
      <c r="G278">
        <v>2900</v>
      </c>
      <c r="H278">
        <v>3200</v>
      </c>
      <c r="I278">
        <v>3050</v>
      </c>
      <c r="J278" t="s">
        <v>19</v>
      </c>
      <c r="K278">
        <v>2.5</v>
      </c>
      <c r="L278">
        <v>521</v>
      </c>
    </row>
    <row r="279" spans="1:12" hidden="1" x14ac:dyDescent="0.2">
      <c r="A279" t="s">
        <v>695</v>
      </c>
      <c r="B279" t="s">
        <v>668</v>
      </c>
      <c r="C279" t="s">
        <v>75</v>
      </c>
      <c r="D279" t="s">
        <v>17</v>
      </c>
      <c r="E279" t="s">
        <v>18</v>
      </c>
      <c r="F279" t="b">
        <v>0</v>
      </c>
      <c r="G279">
        <v>290</v>
      </c>
      <c r="H279">
        <v>325</v>
      </c>
      <c r="I279">
        <v>307.5</v>
      </c>
      <c r="J279" t="s">
        <v>19</v>
      </c>
      <c r="K279">
        <v>0.3</v>
      </c>
      <c r="L279">
        <v>442</v>
      </c>
    </row>
    <row r="280" spans="1:12" hidden="1" x14ac:dyDescent="0.2">
      <c r="A280" t="s">
        <v>696</v>
      </c>
      <c r="B280" t="s">
        <v>668</v>
      </c>
      <c r="C280" t="s">
        <v>75</v>
      </c>
      <c r="D280" t="s">
        <v>17</v>
      </c>
      <c r="E280" t="s">
        <v>18</v>
      </c>
      <c r="F280" t="b">
        <v>0</v>
      </c>
      <c r="G280">
        <v>30</v>
      </c>
      <c r="H280">
        <v>60</v>
      </c>
      <c r="I280">
        <v>45</v>
      </c>
      <c r="J280" t="s">
        <v>19</v>
      </c>
      <c r="K280">
        <v>6.4000000000000001E-2</v>
      </c>
      <c r="L280">
        <v>414</v>
      </c>
    </row>
    <row r="281" spans="1:12" hidden="1" x14ac:dyDescent="0.2">
      <c r="A281" t="s">
        <v>697</v>
      </c>
      <c r="B281" t="s">
        <v>668</v>
      </c>
      <c r="C281" t="s">
        <v>75</v>
      </c>
      <c r="D281" t="s">
        <v>17</v>
      </c>
      <c r="E281" t="s">
        <v>18</v>
      </c>
      <c r="F281" t="b">
        <v>0</v>
      </c>
      <c r="G281">
        <v>3200</v>
      </c>
      <c r="H281">
        <v>3500</v>
      </c>
      <c r="I281">
        <v>3350</v>
      </c>
      <c r="J281" t="s">
        <v>19</v>
      </c>
      <c r="K281">
        <v>2.5</v>
      </c>
      <c r="L281">
        <v>522</v>
      </c>
    </row>
    <row r="282" spans="1:12" hidden="1" x14ac:dyDescent="0.2">
      <c r="A282" t="s">
        <v>698</v>
      </c>
      <c r="B282" t="s">
        <v>668</v>
      </c>
      <c r="C282" t="s">
        <v>75</v>
      </c>
      <c r="D282" t="s">
        <v>17</v>
      </c>
      <c r="E282" t="s">
        <v>18</v>
      </c>
      <c r="F282" t="b">
        <v>0</v>
      </c>
      <c r="G282">
        <v>325</v>
      </c>
      <c r="H282">
        <v>360</v>
      </c>
      <c r="I282">
        <v>342.5</v>
      </c>
      <c r="J282" t="s">
        <v>19</v>
      </c>
      <c r="K282">
        <v>0.3</v>
      </c>
      <c r="L282">
        <v>443</v>
      </c>
    </row>
    <row r="283" spans="1:12" hidden="1" x14ac:dyDescent="0.2">
      <c r="A283" t="s">
        <v>699</v>
      </c>
      <c r="B283" t="s">
        <v>668</v>
      </c>
      <c r="C283" t="s">
        <v>75</v>
      </c>
      <c r="D283" t="s">
        <v>17</v>
      </c>
      <c r="E283" t="s">
        <v>18</v>
      </c>
      <c r="F283" t="b">
        <v>0</v>
      </c>
      <c r="G283">
        <v>3500</v>
      </c>
      <c r="H283">
        <v>3800</v>
      </c>
      <c r="I283">
        <v>3650</v>
      </c>
      <c r="J283" t="s">
        <v>19</v>
      </c>
      <c r="K283">
        <v>2.5</v>
      </c>
      <c r="L283">
        <v>523</v>
      </c>
    </row>
    <row r="284" spans="1:12" hidden="1" x14ac:dyDescent="0.2">
      <c r="A284" t="s">
        <v>700</v>
      </c>
      <c r="B284" t="s">
        <v>668</v>
      </c>
      <c r="C284" t="s">
        <v>75</v>
      </c>
      <c r="D284" t="s">
        <v>17</v>
      </c>
      <c r="E284" t="s">
        <v>18</v>
      </c>
      <c r="F284" t="b">
        <v>0</v>
      </c>
      <c r="G284">
        <v>360</v>
      </c>
      <c r="H284">
        <v>395</v>
      </c>
      <c r="I284">
        <v>377.5</v>
      </c>
      <c r="J284" t="s">
        <v>19</v>
      </c>
      <c r="K284">
        <v>0.3</v>
      </c>
      <c r="L284">
        <v>444</v>
      </c>
    </row>
    <row r="285" spans="1:12" hidden="1" x14ac:dyDescent="0.2">
      <c r="A285" t="s">
        <v>701</v>
      </c>
      <c r="B285" t="s">
        <v>668</v>
      </c>
      <c r="C285" t="s">
        <v>75</v>
      </c>
      <c r="D285" t="s">
        <v>17</v>
      </c>
      <c r="E285" t="s">
        <v>18</v>
      </c>
      <c r="F285" t="b">
        <v>0</v>
      </c>
      <c r="G285">
        <v>3800</v>
      </c>
      <c r="H285">
        <v>4100</v>
      </c>
      <c r="I285">
        <v>3950</v>
      </c>
      <c r="J285" t="s">
        <v>19</v>
      </c>
      <c r="K285">
        <v>2.5</v>
      </c>
      <c r="L285">
        <v>524</v>
      </c>
    </row>
    <row r="286" spans="1:12" hidden="1" x14ac:dyDescent="0.2">
      <c r="A286" t="s">
        <v>702</v>
      </c>
      <c r="B286" t="s">
        <v>668</v>
      </c>
      <c r="C286" t="s">
        <v>75</v>
      </c>
      <c r="D286" t="s">
        <v>17</v>
      </c>
      <c r="E286" t="s">
        <v>18</v>
      </c>
      <c r="F286" t="b">
        <v>0</v>
      </c>
      <c r="G286">
        <v>395</v>
      </c>
      <c r="H286">
        <v>430</v>
      </c>
      <c r="I286">
        <v>412.5</v>
      </c>
      <c r="J286" t="s">
        <v>19</v>
      </c>
      <c r="K286">
        <v>0.3</v>
      </c>
      <c r="L286">
        <v>445</v>
      </c>
    </row>
    <row r="287" spans="1:12" hidden="1" x14ac:dyDescent="0.2">
      <c r="A287" t="s">
        <v>703</v>
      </c>
      <c r="B287" t="s">
        <v>668</v>
      </c>
      <c r="C287" t="s">
        <v>75</v>
      </c>
      <c r="D287" t="s">
        <v>17</v>
      </c>
      <c r="E287" t="s">
        <v>18</v>
      </c>
      <c r="F287" t="b">
        <v>0</v>
      </c>
      <c r="G287">
        <v>4100</v>
      </c>
      <c r="H287">
        <v>4400</v>
      </c>
      <c r="I287">
        <v>4250</v>
      </c>
      <c r="J287" t="s">
        <v>19</v>
      </c>
      <c r="K287">
        <v>2.5</v>
      </c>
      <c r="L287">
        <v>525</v>
      </c>
    </row>
    <row r="288" spans="1:12" hidden="1" x14ac:dyDescent="0.2">
      <c r="A288" t="s">
        <v>704</v>
      </c>
      <c r="B288" t="s">
        <v>668</v>
      </c>
      <c r="C288" t="s">
        <v>75</v>
      </c>
      <c r="D288" t="s">
        <v>17</v>
      </c>
      <c r="E288" t="s">
        <v>18</v>
      </c>
      <c r="F288" t="b">
        <v>0</v>
      </c>
      <c r="G288">
        <v>430</v>
      </c>
      <c r="H288">
        <v>465</v>
      </c>
      <c r="I288">
        <v>447.5</v>
      </c>
      <c r="J288" t="s">
        <v>19</v>
      </c>
      <c r="K288">
        <v>0.3</v>
      </c>
      <c r="L288">
        <v>446</v>
      </c>
    </row>
    <row r="289" spans="1:12" hidden="1" x14ac:dyDescent="0.2">
      <c r="A289" t="s">
        <v>705</v>
      </c>
      <c r="B289" t="s">
        <v>668</v>
      </c>
      <c r="C289" t="s">
        <v>75</v>
      </c>
      <c r="D289" t="s">
        <v>17</v>
      </c>
      <c r="E289" t="s">
        <v>18</v>
      </c>
      <c r="F289" t="b">
        <v>0</v>
      </c>
      <c r="G289">
        <v>4400</v>
      </c>
      <c r="H289">
        <v>4700</v>
      </c>
      <c r="I289">
        <v>4550</v>
      </c>
      <c r="J289" t="s">
        <v>19</v>
      </c>
      <c r="K289">
        <v>2.5</v>
      </c>
      <c r="L289">
        <v>526</v>
      </c>
    </row>
    <row r="290" spans="1:12" hidden="1" x14ac:dyDescent="0.2">
      <c r="A290" t="s">
        <v>706</v>
      </c>
      <c r="B290" t="s">
        <v>668</v>
      </c>
      <c r="C290" t="s">
        <v>75</v>
      </c>
      <c r="D290" t="s">
        <v>17</v>
      </c>
      <c r="E290" t="s">
        <v>18</v>
      </c>
      <c r="F290" t="b">
        <v>0</v>
      </c>
      <c r="G290">
        <v>465</v>
      </c>
      <c r="H290">
        <v>500</v>
      </c>
      <c r="I290">
        <v>482.5</v>
      </c>
      <c r="J290" t="s">
        <v>19</v>
      </c>
      <c r="K290">
        <v>0.3</v>
      </c>
      <c r="L290">
        <v>447</v>
      </c>
    </row>
    <row r="291" spans="1:12" hidden="1" x14ac:dyDescent="0.2">
      <c r="A291" t="s">
        <v>707</v>
      </c>
      <c r="B291" t="s">
        <v>668</v>
      </c>
      <c r="C291" t="s">
        <v>75</v>
      </c>
      <c r="D291" t="s">
        <v>17</v>
      </c>
      <c r="E291" t="s">
        <v>18</v>
      </c>
      <c r="F291" t="b">
        <v>0</v>
      </c>
      <c r="G291">
        <v>4700</v>
      </c>
      <c r="H291">
        <v>5000</v>
      </c>
      <c r="I291">
        <v>4850</v>
      </c>
      <c r="J291" t="s">
        <v>19</v>
      </c>
      <c r="K291">
        <v>2.5</v>
      </c>
      <c r="L291">
        <v>527</v>
      </c>
    </row>
    <row r="292" spans="1:12" hidden="1" x14ac:dyDescent="0.2">
      <c r="A292" t="s">
        <v>708</v>
      </c>
      <c r="B292" t="s">
        <v>668</v>
      </c>
      <c r="C292" t="s">
        <v>75</v>
      </c>
      <c r="D292" t="s">
        <v>17</v>
      </c>
      <c r="E292" t="s">
        <v>18</v>
      </c>
      <c r="F292" t="b">
        <v>0</v>
      </c>
      <c r="G292">
        <v>5000</v>
      </c>
      <c r="H292">
        <v>5500</v>
      </c>
      <c r="I292">
        <v>5250</v>
      </c>
      <c r="J292" t="s">
        <v>19</v>
      </c>
      <c r="K292">
        <v>5</v>
      </c>
      <c r="L292">
        <v>568</v>
      </c>
    </row>
    <row r="293" spans="1:12" hidden="1" x14ac:dyDescent="0.2">
      <c r="A293" t="s">
        <v>709</v>
      </c>
      <c r="B293" t="s">
        <v>668</v>
      </c>
      <c r="C293" t="s">
        <v>75</v>
      </c>
      <c r="D293" t="s">
        <v>17</v>
      </c>
      <c r="E293" t="s">
        <v>18</v>
      </c>
      <c r="F293" t="b">
        <v>0</v>
      </c>
      <c r="G293">
        <v>500</v>
      </c>
      <c r="H293">
        <v>750</v>
      </c>
      <c r="I293">
        <v>625</v>
      </c>
      <c r="J293" t="s">
        <v>19</v>
      </c>
      <c r="K293">
        <v>1</v>
      </c>
      <c r="L293">
        <v>488</v>
      </c>
    </row>
    <row r="294" spans="1:12" hidden="1" x14ac:dyDescent="0.2">
      <c r="A294" t="s">
        <v>710</v>
      </c>
      <c r="B294" t="s">
        <v>668</v>
      </c>
      <c r="C294" t="s">
        <v>75</v>
      </c>
      <c r="D294" t="s">
        <v>17</v>
      </c>
      <c r="E294" t="s">
        <v>18</v>
      </c>
      <c r="F294" t="b">
        <v>0</v>
      </c>
      <c r="G294">
        <v>5500</v>
      </c>
      <c r="H294">
        <v>6000</v>
      </c>
      <c r="I294">
        <v>5750</v>
      </c>
      <c r="J294" t="s">
        <v>19</v>
      </c>
      <c r="K294">
        <v>5</v>
      </c>
      <c r="L294">
        <v>569</v>
      </c>
    </row>
    <row r="295" spans="1:12" hidden="1" x14ac:dyDescent="0.2">
      <c r="A295" t="s">
        <v>711</v>
      </c>
      <c r="B295" t="s">
        <v>668</v>
      </c>
      <c r="C295" t="s">
        <v>75</v>
      </c>
      <c r="D295" t="s">
        <v>17</v>
      </c>
      <c r="E295" t="s">
        <v>18</v>
      </c>
      <c r="F295" t="b">
        <v>0</v>
      </c>
      <c r="G295">
        <v>6000</v>
      </c>
      <c r="H295">
        <v>6500</v>
      </c>
      <c r="I295">
        <v>6250</v>
      </c>
      <c r="J295" t="s">
        <v>19</v>
      </c>
      <c r="K295">
        <v>5</v>
      </c>
      <c r="L295">
        <v>570</v>
      </c>
    </row>
    <row r="296" spans="1:12" hidden="1" x14ac:dyDescent="0.2">
      <c r="A296" t="s">
        <v>712</v>
      </c>
      <c r="B296" t="s">
        <v>668</v>
      </c>
      <c r="C296" t="s">
        <v>75</v>
      </c>
      <c r="D296" t="s">
        <v>17</v>
      </c>
      <c r="E296" t="s">
        <v>18</v>
      </c>
      <c r="F296" t="b">
        <v>0</v>
      </c>
      <c r="G296">
        <v>60</v>
      </c>
      <c r="H296">
        <v>90</v>
      </c>
      <c r="I296">
        <v>75</v>
      </c>
      <c r="J296" t="s">
        <v>19</v>
      </c>
      <c r="K296">
        <v>6.4000000000000001E-2</v>
      </c>
      <c r="L296">
        <v>415</v>
      </c>
    </row>
    <row r="297" spans="1:12" hidden="1" x14ac:dyDescent="0.2">
      <c r="A297" t="s">
        <v>713</v>
      </c>
      <c r="B297" t="s">
        <v>668</v>
      </c>
      <c r="C297" t="s">
        <v>75</v>
      </c>
      <c r="D297" t="s">
        <v>17</v>
      </c>
      <c r="E297" t="s">
        <v>18</v>
      </c>
      <c r="F297" t="b">
        <v>0</v>
      </c>
      <c r="G297">
        <v>6500</v>
      </c>
      <c r="H297">
        <v>7000</v>
      </c>
      <c r="I297">
        <v>6750</v>
      </c>
      <c r="J297" t="s">
        <v>19</v>
      </c>
      <c r="K297">
        <v>5</v>
      </c>
      <c r="L297">
        <v>571</v>
      </c>
    </row>
    <row r="298" spans="1:12" hidden="1" x14ac:dyDescent="0.2">
      <c r="A298" t="s">
        <v>714</v>
      </c>
      <c r="B298" t="s">
        <v>668</v>
      </c>
      <c r="C298" t="s">
        <v>75</v>
      </c>
      <c r="D298" t="s">
        <v>17</v>
      </c>
      <c r="E298" t="s">
        <v>18</v>
      </c>
      <c r="F298" t="b">
        <v>0</v>
      </c>
      <c r="G298">
        <v>7000</v>
      </c>
      <c r="H298">
        <v>7500</v>
      </c>
      <c r="I298">
        <v>7250</v>
      </c>
      <c r="J298" t="s">
        <v>19</v>
      </c>
      <c r="K298">
        <v>5</v>
      </c>
      <c r="L298">
        <v>572</v>
      </c>
    </row>
    <row r="299" spans="1:12" hidden="1" x14ac:dyDescent="0.2">
      <c r="A299" t="s">
        <v>715</v>
      </c>
      <c r="B299" t="s">
        <v>668</v>
      </c>
      <c r="C299" t="s">
        <v>75</v>
      </c>
      <c r="D299" t="s">
        <v>17</v>
      </c>
      <c r="E299" t="s">
        <v>18</v>
      </c>
      <c r="F299" t="b">
        <v>0</v>
      </c>
      <c r="G299">
        <v>7500</v>
      </c>
      <c r="H299">
        <v>8000</v>
      </c>
      <c r="I299">
        <v>7750</v>
      </c>
      <c r="J299" t="s">
        <v>19</v>
      </c>
      <c r="K299">
        <v>5</v>
      </c>
      <c r="L299">
        <v>573</v>
      </c>
    </row>
    <row r="300" spans="1:12" hidden="1" x14ac:dyDescent="0.2">
      <c r="A300" t="s">
        <v>716</v>
      </c>
      <c r="B300" t="s">
        <v>668</v>
      </c>
      <c r="C300" t="s">
        <v>75</v>
      </c>
      <c r="D300" t="s">
        <v>17</v>
      </c>
      <c r="E300" t="s">
        <v>18</v>
      </c>
      <c r="F300" t="b">
        <v>0</v>
      </c>
      <c r="G300">
        <v>750</v>
      </c>
      <c r="H300">
        <v>1000</v>
      </c>
      <c r="I300">
        <v>875</v>
      </c>
      <c r="J300" t="s">
        <v>19</v>
      </c>
      <c r="K300">
        <v>1</v>
      </c>
      <c r="L300">
        <v>489</v>
      </c>
    </row>
    <row r="301" spans="1:12" hidden="1" x14ac:dyDescent="0.2">
      <c r="A301" t="s">
        <v>717</v>
      </c>
      <c r="B301" t="s">
        <v>668</v>
      </c>
      <c r="C301" t="s">
        <v>75</v>
      </c>
      <c r="D301" t="s">
        <v>17</v>
      </c>
      <c r="E301" t="s">
        <v>18</v>
      </c>
      <c r="F301" t="b">
        <v>0</v>
      </c>
      <c r="G301">
        <v>8000</v>
      </c>
      <c r="H301">
        <v>8500</v>
      </c>
      <c r="I301">
        <v>8250</v>
      </c>
      <c r="J301" t="s">
        <v>19</v>
      </c>
      <c r="K301">
        <v>5</v>
      </c>
      <c r="L301">
        <v>574</v>
      </c>
    </row>
    <row r="302" spans="1:12" hidden="1" x14ac:dyDescent="0.2">
      <c r="A302" t="s">
        <v>718</v>
      </c>
      <c r="B302" t="s">
        <v>668</v>
      </c>
      <c r="C302" t="s">
        <v>75</v>
      </c>
      <c r="D302" t="s">
        <v>17</v>
      </c>
      <c r="E302" t="s">
        <v>18</v>
      </c>
      <c r="F302" t="b">
        <v>0</v>
      </c>
      <c r="G302">
        <v>8500</v>
      </c>
      <c r="H302">
        <v>9000</v>
      </c>
      <c r="I302">
        <v>8750</v>
      </c>
      <c r="J302" t="s">
        <v>19</v>
      </c>
      <c r="K302">
        <v>5</v>
      </c>
      <c r="L302">
        <v>575</v>
      </c>
    </row>
    <row r="303" spans="1:12" hidden="1" x14ac:dyDescent="0.2">
      <c r="A303" t="s">
        <v>719</v>
      </c>
      <c r="B303" t="s">
        <v>668</v>
      </c>
      <c r="C303" t="s">
        <v>75</v>
      </c>
      <c r="D303" t="s">
        <v>17</v>
      </c>
      <c r="E303" t="s">
        <v>18</v>
      </c>
      <c r="F303" t="b">
        <v>0</v>
      </c>
      <c r="G303">
        <v>9000</v>
      </c>
      <c r="H303">
        <v>9500</v>
      </c>
      <c r="I303">
        <v>9250</v>
      </c>
      <c r="J303" t="s">
        <v>19</v>
      </c>
      <c r="K303">
        <v>5</v>
      </c>
      <c r="L303">
        <v>576</v>
      </c>
    </row>
    <row r="304" spans="1:12" hidden="1" x14ac:dyDescent="0.2">
      <c r="A304" t="s">
        <v>720</v>
      </c>
      <c r="B304" t="s">
        <v>668</v>
      </c>
      <c r="C304" t="s">
        <v>75</v>
      </c>
      <c r="D304" t="s">
        <v>17</v>
      </c>
      <c r="E304" t="s">
        <v>18</v>
      </c>
      <c r="F304" t="b">
        <v>0</v>
      </c>
      <c r="G304">
        <v>90</v>
      </c>
      <c r="H304">
        <v>120</v>
      </c>
      <c r="I304">
        <v>105</v>
      </c>
      <c r="J304" t="s">
        <v>19</v>
      </c>
      <c r="K304">
        <v>6.4000000000000001E-2</v>
      </c>
      <c r="L304">
        <v>416</v>
      </c>
    </row>
    <row r="305" spans="1:14" hidden="1" x14ac:dyDescent="0.2">
      <c r="A305" t="s">
        <v>721</v>
      </c>
      <c r="B305" t="s">
        <v>668</v>
      </c>
      <c r="C305" t="s">
        <v>75</v>
      </c>
      <c r="D305" t="s">
        <v>17</v>
      </c>
      <c r="E305" t="s">
        <v>18</v>
      </c>
      <c r="F305" t="b">
        <v>0</v>
      </c>
      <c r="G305">
        <v>9500</v>
      </c>
      <c r="H305">
        <v>10000</v>
      </c>
      <c r="I305">
        <v>9750</v>
      </c>
      <c r="J305" t="s">
        <v>19</v>
      </c>
      <c r="K305">
        <v>5</v>
      </c>
      <c r="L305">
        <v>577</v>
      </c>
    </row>
    <row r="306" spans="1:14" hidden="1" x14ac:dyDescent="0.2">
      <c r="A306" t="s">
        <v>722</v>
      </c>
      <c r="B306" t="s">
        <v>668</v>
      </c>
      <c r="C306" t="s">
        <v>16</v>
      </c>
      <c r="D306" t="s">
        <v>17</v>
      </c>
      <c r="E306" t="s">
        <v>18</v>
      </c>
      <c r="F306" t="b">
        <v>0</v>
      </c>
      <c r="G306">
        <v>0</v>
      </c>
      <c r="H306">
        <v>30</v>
      </c>
      <c r="I306">
        <v>15</v>
      </c>
      <c r="J306" t="s">
        <v>19</v>
      </c>
      <c r="K306">
        <v>6.4000000000000001E-2</v>
      </c>
      <c r="L306">
        <v>9</v>
      </c>
      <c r="N306" t="s">
        <v>723</v>
      </c>
    </row>
    <row r="307" spans="1:14" hidden="1" x14ac:dyDescent="0.2">
      <c r="A307" t="s">
        <v>724</v>
      </c>
      <c r="B307" t="s">
        <v>668</v>
      </c>
      <c r="C307" t="s">
        <v>16</v>
      </c>
      <c r="D307" t="s">
        <v>17</v>
      </c>
      <c r="E307" t="s">
        <v>18</v>
      </c>
      <c r="F307" t="b">
        <v>0</v>
      </c>
      <c r="G307">
        <v>1000</v>
      </c>
      <c r="H307">
        <v>1250</v>
      </c>
      <c r="I307">
        <v>1125</v>
      </c>
      <c r="J307" t="s">
        <v>19</v>
      </c>
      <c r="K307">
        <v>1</v>
      </c>
      <c r="L307">
        <v>86</v>
      </c>
    </row>
    <row r="308" spans="1:14" hidden="1" x14ac:dyDescent="0.2">
      <c r="A308" t="s">
        <v>725</v>
      </c>
      <c r="B308" t="s">
        <v>668</v>
      </c>
      <c r="C308" t="s">
        <v>16</v>
      </c>
      <c r="D308" t="s">
        <v>17</v>
      </c>
      <c r="E308" t="s">
        <v>18</v>
      </c>
      <c r="F308" t="b">
        <v>0</v>
      </c>
      <c r="G308">
        <v>1200</v>
      </c>
      <c r="H308">
        <v>1360</v>
      </c>
      <c r="I308">
        <v>1280</v>
      </c>
      <c r="J308" t="s">
        <v>19</v>
      </c>
      <c r="K308">
        <v>1</v>
      </c>
      <c r="L308" t="s">
        <v>726</v>
      </c>
      <c r="M308" t="s">
        <v>727</v>
      </c>
      <c r="N308" t="s">
        <v>728</v>
      </c>
    </row>
    <row r="309" spans="1:14" hidden="1" x14ac:dyDescent="0.2">
      <c r="A309" t="s">
        <v>729</v>
      </c>
      <c r="B309" t="s">
        <v>668</v>
      </c>
      <c r="C309" t="s">
        <v>16</v>
      </c>
      <c r="D309" t="s">
        <v>17</v>
      </c>
      <c r="E309" t="s">
        <v>18</v>
      </c>
      <c r="F309" t="b">
        <v>0</v>
      </c>
      <c r="G309">
        <v>120</v>
      </c>
      <c r="H309">
        <v>150</v>
      </c>
      <c r="I309">
        <v>135</v>
      </c>
      <c r="J309" t="s">
        <v>19</v>
      </c>
      <c r="K309">
        <v>6.4000000000000001E-2</v>
      </c>
      <c r="L309">
        <v>13</v>
      </c>
    </row>
    <row r="310" spans="1:14" hidden="1" x14ac:dyDescent="0.2">
      <c r="A310" t="s">
        <v>730</v>
      </c>
      <c r="B310" t="s">
        <v>668</v>
      </c>
      <c r="C310" t="s">
        <v>16</v>
      </c>
      <c r="D310" t="s">
        <v>17</v>
      </c>
      <c r="E310" t="s">
        <v>18</v>
      </c>
      <c r="F310" t="b">
        <v>0</v>
      </c>
      <c r="G310">
        <v>12</v>
      </c>
      <c r="H310">
        <v>14</v>
      </c>
      <c r="I310">
        <v>13</v>
      </c>
      <c r="J310" t="s">
        <v>19</v>
      </c>
      <c r="K310">
        <v>6.4000000000000001E-2</v>
      </c>
      <c r="L310" t="s">
        <v>731</v>
      </c>
      <c r="M310" t="s">
        <v>732</v>
      </c>
      <c r="N310" t="s">
        <v>733</v>
      </c>
    </row>
    <row r="311" spans="1:14" hidden="1" x14ac:dyDescent="0.2">
      <c r="A311" t="s">
        <v>734</v>
      </c>
      <c r="B311" t="s">
        <v>668</v>
      </c>
      <c r="C311" t="s">
        <v>16</v>
      </c>
      <c r="D311" t="s">
        <v>17</v>
      </c>
      <c r="E311" t="s">
        <v>18</v>
      </c>
      <c r="F311" t="b">
        <v>0</v>
      </c>
      <c r="G311">
        <v>12</v>
      </c>
      <c r="H311">
        <v>14</v>
      </c>
      <c r="I311">
        <v>13</v>
      </c>
      <c r="J311" t="s">
        <v>19</v>
      </c>
      <c r="K311">
        <v>6.4000000000000001E-2</v>
      </c>
      <c r="L311" t="s">
        <v>735</v>
      </c>
      <c r="M311" t="s">
        <v>736</v>
      </c>
    </row>
    <row r="312" spans="1:14" hidden="1" x14ac:dyDescent="0.2">
      <c r="A312" t="s">
        <v>737</v>
      </c>
      <c r="B312" t="s">
        <v>668</v>
      </c>
      <c r="C312" t="s">
        <v>16</v>
      </c>
      <c r="D312" t="s">
        <v>17</v>
      </c>
      <c r="E312" t="s">
        <v>18</v>
      </c>
      <c r="F312" t="b">
        <v>0</v>
      </c>
      <c r="G312">
        <v>124</v>
      </c>
      <c r="H312">
        <v>140</v>
      </c>
      <c r="I312">
        <v>132</v>
      </c>
      <c r="J312" t="s">
        <v>19</v>
      </c>
      <c r="K312">
        <v>6.4000000000000001E-2</v>
      </c>
      <c r="L312" t="s">
        <v>738</v>
      </c>
      <c r="M312" t="s">
        <v>739</v>
      </c>
      <c r="N312" t="s">
        <v>740</v>
      </c>
    </row>
    <row r="313" spans="1:14" hidden="1" x14ac:dyDescent="0.2">
      <c r="A313" t="s">
        <v>741</v>
      </c>
      <c r="B313" t="s">
        <v>668</v>
      </c>
      <c r="C313" t="s">
        <v>16</v>
      </c>
      <c r="D313" t="s">
        <v>17</v>
      </c>
      <c r="E313" t="s">
        <v>18</v>
      </c>
      <c r="F313" t="b">
        <v>0</v>
      </c>
      <c r="G313">
        <v>1250</v>
      </c>
      <c r="H313">
        <v>1500</v>
      </c>
      <c r="I313">
        <v>1375</v>
      </c>
      <c r="J313" t="s">
        <v>19</v>
      </c>
      <c r="K313">
        <v>1</v>
      </c>
      <c r="L313">
        <v>87</v>
      </c>
    </row>
    <row r="314" spans="1:14" hidden="1" x14ac:dyDescent="0.2">
      <c r="A314" t="s">
        <v>742</v>
      </c>
      <c r="B314" t="s">
        <v>668</v>
      </c>
      <c r="C314" t="s">
        <v>16</v>
      </c>
      <c r="D314" t="s">
        <v>17</v>
      </c>
      <c r="E314" t="s">
        <v>18</v>
      </c>
      <c r="F314" t="b">
        <v>0</v>
      </c>
      <c r="G314">
        <v>145</v>
      </c>
      <c r="H314">
        <v>165</v>
      </c>
      <c r="I314">
        <v>155</v>
      </c>
      <c r="J314" t="s">
        <v>19</v>
      </c>
      <c r="K314">
        <v>0.3</v>
      </c>
      <c r="L314" t="s">
        <v>743</v>
      </c>
      <c r="M314" t="s">
        <v>744</v>
      </c>
      <c r="N314" t="s">
        <v>745</v>
      </c>
    </row>
    <row r="315" spans="1:14" hidden="1" x14ac:dyDescent="0.2">
      <c r="A315" t="s">
        <v>746</v>
      </c>
      <c r="B315" t="s">
        <v>668</v>
      </c>
      <c r="C315" t="s">
        <v>16</v>
      </c>
      <c r="D315" t="s">
        <v>17</v>
      </c>
      <c r="E315" t="s">
        <v>18</v>
      </c>
      <c r="F315" t="b">
        <v>0</v>
      </c>
      <c r="G315">
        <v>1500</v>
      </c>
      <c r="H315">
        <v>1750</v>
      </c>
      <c r="I315">
        <v>1625</v>
      </c>
      <c r="J315" t="s">
        <v>19</v>
      </c>
      <c r="K315">
        <v>1</v>
      </c>
      <c r="L315">
        <v>88</v>
      </c>
    </row>
    <row r="316" spans="1:14" hidden="1" x14ac:dyDescent="0.2">
      <c r="A316" t="s">
        <v>747</v>
      </c>
      <c r="B316" t="s">
        <v>668</v>
      </c>
      <c r="C316" t="s">
        <v>16</v>
      </c>
      <c r="D316" t="s">
        <v>17</v>
      </c>
      <c r="E316" t="s">
        <v>18</v>
      </c>
      <c r="F316" t="b">
        <v>0</v>
      </c>
      <c r="G316">
        <v>150</v>
      </c>
      <c r="H316">
        <v>185</v>
      </c>
      <c r="I316">
        <v>167.5</v>
      </c>
      <c r="J316" t="s">
        <v>19</v>
      </c>
      <c r="K316">
        <v>0.3</v>
      </c>
      <c r="L316">
        <v>34</v>
      </c>
    </row>
    <row r="317" spans="1:14" hidden="1" x14ac:dyDescent="0.2">
      <c r="A317" t="s">
        <v>748</v>
      </c>
      <c r="B317" t="s">
        <v>668</v>
      </c>
      <c r="C317" t="s">
        <v>16</v>
      </c>
      <c r="D317" t="s">
        <v>17</v>
      </c>
      <c r="E317" t="s">
        <v>18</v>
      </c>
      <c r="F317" t="b">
        <v>0</v>
      </c>
      <c r="G317">
        <v>15</v>
      </c>
      <c r="H317">
        <v>17</v>
      </c>
      <c r="I317">
        <v>16</v>
      </c>
      <c r="J317" t="s">
        <v>19</v>
      </c>
      <c r="K317">
        <v>6.4000000000000001E-2</v>
      </c>
      <c r="L317" t="s">
        <v>749</v>
      </c>
      <c r="M317" t="s">
        <v>750</v>
      </c>
    </row>
    <row r="318" spans="1:14" hidden="1" x14ac:dyDescent="0.2">
      <c r="A318" t="s">
        <v>751</v>
      </c>
      <c r="B318" t="s">
        <v>668</v>
      </c>
      <c r="C318" t="s">
        <v>16</v>
      </c>
      <c r="D318" t="s">
        <v>17</v>
      </c>
      <c r="E318" t="s">
        <v>18</v>
      </c>
      <c r="F318" t="b">
        <v>0</v>
      </c>
      <c r="G318">
        <v>1750</v>
      </c>
      <c r="H318">
        <v>2000</v>
      </c>
      <c r="I318">
        <v>1875</v>
      </c>
      <c r="J318" t="s">
        <v>19</v>
      </c>
      <c r="K318">
        <v>1</v>
      </c>
      <c r="L318">
        <v>89</v>
      </c>
    </row>
    <row r="319" spans="1:14" hidden="1" x14ac:dyDescent="0.2">
      <c r="A319" t="s">
        <v>752</v>
      </c>
      <c r="B319" t="s">
        <v>668</v>
      </c>
      <c r="C319" t="s">
        <v>16</v>
      </c>
      <c r="D319" t="s">
        <v>17</v>
      </c>
      <c r="E319" t="s">
        <v>18</v>
      </c>
      <c r="F319" t="b">
        <v>0</v>
      </c>
      <c r="G319">
        <v>185</v>
      </c>
      <c r="H319">
        <v>220</v>
      </c>
      <c r="I319">
        <v>202.5</v>
      </c>
      <c r="J319" t="s">
        <v>19</v>
      </c>
      <c r="K319">
        <v>0.3</v>
      </c>
      <c r="L319">
        <v>35</v>
      </c>
    </row>
    <row r="320" spans="1:14" hidden="1" x14ac:dyDescent="0.2">
      <c r="A320" t="s">
        <v>753</v>
      </c>
      <c r="B320" t="s">
        <v>668</v>
      </c>
      <c r="C320" t="s">
        <v>16</v>
      </c>
      <c r="D320" t="s">
        <v>17</v>
      </c>
      <c r="E320" t="s">
        <v>18</v>
      </c>
      <c r="F320" t="b">
        <v>0</v>
      </c>
      <c r="G320">
        <v>2000</v>
      </c>
      <c r="H320">
        <v>2300</v>
      </c>
      <c r="I320">
        <v>2150</v>
      </c>
      <c r="J320" t="s">
        <v>19</v>
      </c>
      <c r="K320">
        <v>2.5</v>
      </c>
      <c r="L320">
        <v>114</v>
      </c>
    </row>
    <row r="321" spans="1:14" hidden="1" x14ac:dyDescent="0.2">
      <c r="A321" t="s">
        <v>754</v>
      </c>
      <c r="B321" t="s">
        <v>668</v>
      </c>
      <c r="C321" t="s">
        <v>16</v>
      </c>
      <c r="D321" t="s">
        <v>17</v>
      </c>
      <c r="E321" t="s">
        <v>18</v>
      </c>
      <c r="F321" t="b">
        <v>0</v>
      </c>
      <c r="G321">
        <v>20</v>
      </c>
      <c r="H321">
        <v>24</v>
      </c>
      <c r="I321">
        <v>22</v>
      </c>
      <c r="J321" t="s">
        <v>19</v>
      </c>
      <c r="K321">
        <v>6.4000000000000001E-2</v>
      </c>
      <c r="L321" t="s">
        <v>755</v>
      </c>
      <c r="M321" t="s">
        <v>756</v>
      </c>
      <c r="N321" t="s">
        <v>757</v>
      </c>
    </row>
    <row r="322" spans="1:14" hidden="1" x14ac:dyDescent="0.2">
      <c r="A322" t="s">
        <v>758</v>
      </c>
      <c r="B322" t="s">
        <v>668</v>
      </c>
      <c r="C322" t="s">
        <v>16</v>
      </c>
      <c r="D322" t="s">
        <v>17</v>
      </c>
      <c r="E322" t="s">
        <v>18</v>
      </c>
      <c r="F322" t="b">
        <v>0</v>
      </c>
      <c r="G322">
        <v>220</v>
      </c>
      <c r="H322">
        <v>255</v>
      </c>
      <c r="I322">
        <v>237.5</v>
      </c>
      <c r="J322" t="s">
        <v>19</v>
      </c>
      <c r="K322">
        <v>0.3</v>
      </c>
      <c r="L322">
        <v>36</v>
      </c>
    </row>
    <row r="323" spans="1:14" hidden="1" x14ac:dyDescent="0.2">
      <c r="A323" t="s">
        <v>759</v>
      </c>
      <c r="B323" t="s">
        <v>668</v>
      </c>
      <c r="C323" t="s">
        <v>16</v>
      </c>
      <c r="D323" t="s">
        <v>17</v>
      </c>
      <c r="E323" t="s">
        <v>18</v>
      </c>
      <c r="F323" t="b">
        <v>0</v>
      </c>
      <c r="G323">
        <v>2300</v>
      </c>
      <c r="H323">
        <v>2600</v>
      </c>
      <c r="I323">
        <v>2450</v>
      </c>
      <c r="J323" t="s">
        <v>19</v>
      </c>
      <c r="K323">
        <v>2.5</v>
      </c>
      <c r="L323">
        <v>115</v>
      </c>
    </row>
    <row r="324" spans="1:14" hidden="1" x14ac:dyDescent="0.2">
      <c r="A324" t="s">
        <v>760</v>
      </c>
      <c r="B324" t="s">
        <v>668</v>
      </c>
      <c r="C324" t="s">
        <v>16</v>
      </c>
      <c r="D324" t="s">
        <v>17</v>
      </c>
      <c r="E324" t="s">
        <v>18</v>
      </c>
      <c r="F324" t="b">
        <v>0</v>
      </c>
      <c r="G324">
        <v>255</v>
      </c>
      <c r="H324">
        <v>290</v>
      </c>
      <c r="I324">
        <v>272.5</v>
      </c>
      <c r="J324" t="s">
        <v>19</v>
      </c>
      <c r="K324">
        <v>0.3</v>
      </c>
      <c r="L324">
        <v>37</v>
      </c>
    </row>
    <row r="325" spans="1:14" hidden="1" x14ac:dyDescent="0.2">
      <c r="A325" t="s">
        <v>761</v>
      </c>
      <c r="B325" t="s">
        <v>668</v>
      </c>
      <c r="C325" t="s">
        <v>16</v>
      </c>
      <c r="D325" t="s">
        <v>17</v>
      </c>
      <c r="E325" t="s">
        <v>18</v>
      </c>
      <c r="F325" t="b">
        <v>0</v>
      </c>
      <c r="G325">
        <v>2600</v>
      </c>
      <c r="H325">
        <v>2900</v>
      </c>
      <c r="I325">
        <v>2750</v>
      </c>
      <c r="J325" t="s">
        <v>19</v>
      </c>
      <c r="K325">
        <v>2.5</v>
      </c>
      <c r="L325">
        <v>116</v>
      </c>
    </row>
    <row r="326" spans="1:14" hidden="1" x14ac:dyDescent="0.2">
      <c r="A326" t="s">
        <v>762</v>
      </c>
      <c r="B326" t="s">
        <v>668</v>
      </c>
      <c r="C326" t="s">
        <v>16</v>
      </c>
      <c r="D326" t="s">
        <v>17</v>
      </c>
      <c r="E326" t="s">
        <v>18</v>
      </c>
      <c r="F326" t="b">
        <v>0</v>
      </c>
      <c r="G326">
        <v>26</v>
      </c>
      <c r="H326">
        <v>30</v>
      </c>
      <c r="I326">
        <v>28</v>
      </c>
      <c r="J326" t="s">
        <v>19</v>
      </c>
      <c r="K326">
        <v>6.4000000000000001E-2</v>
      </c>
      <c r="L326" t="s">
        <v>763</v>
      </c>
      <c r="M326" t="s">
        <v>764</v>
      </c>
    </row>
    <row r="327" spans="1:14" hidden="1" x14ac:dyDescent="0.2">
      <c r="A327" t="s">
        <v>765</v>
      </c>
      <c r="B327" t="s">
        <v>668</v>
      </c>
      <c r="C327" t="s">
        <v>16</v>
      </c>
      <c r="D327" t="s">
        <v>17</v>
      </c>
      <c r="E327" t="s">
        <v>18</v>
      </c>
      <c r="F327" t="b">
        <v>0</v>
      </c>
      <c r="G327">
        <v>2900</v>
      </c>
      <c r="H327">
        <v>3200</v>
      </c>
      <c r="I327">
        <v>3050</v>
      </c>
      <c r="J327" t="s">
        <v>19</v>
      </c>
      <c r="K327">
        <v>2.5</v>
      </c>
      <c r="L327">
        <v>117</v>
      </c>
    </row>
    <row r="328" spans="1:14" hidden="1" x14ac:dyDescent="0.2">
      <c r="A328" t="s">
        <v>766</v>
      </c>
      <c r="B328" t="s">
        <v>668</v>
      </c>
      <c r="C328" t="s">
        <v>16</v>
      </c>
      <c r="D328" t="s">
        <v>17</v>
      </c>
      <c r="E328" t="s">
        <v>18</v>
      </c>
      <c r="F328" t="b">
        <v>0</v>
      </c>
      <c r="G328">
        <v>290</v>
      </c>
      <c r="H328">
        <v>325</v>
      </c>
      <c r="I328">
        <v>307.5</v>
      </c>
      <c r="J328" t="s">
        <v>19</v>
      </c>
      <c r="K328">
        <v>0.3</v>
      </c>
      <c r="L328">
        <v>38</v>
      </c>
    </row>
    <row r="329" spans="1:14" hidden="1" x14ac:dyDescent="0.2">
      <c r="A329" t="s">
        <v>767</v>
      </c>
      <c r="B329" t="s">
        <v>668</v>
      </c>
      <c r="C329" t="s">
        <v>16</v>
      </c>
      <c r="D329" t="s">
        <v>17</v>
      </c>
      <c r="E329" t="s">
        <v>18</v>
      </c>
      <c r="F329" t="b">
        <v>0</v>
      </c>
      <c r="G329">
        <v>30</v>
      </c>
      <c r="H329">
        <v>60</v>
      </c>
      <c r="I329">
        <v>45</v>
      </c>
      <c r="J329" t="s">
        <v>19</v>
      </c>
      <c r="K329">
        <v>6.4000000000000001E-2</v>
      </c>
      <c r="L329">
        <v>10</v>
      </c>
      <c r="N329" t="s">
        <v>768</v>
      </c>
    </row>
    <row r="330" spans="1:14" hidden="1" x14ac:dyDescent="0.2">
      <c r="A330" t="s">
        <v>769</v>
      </c>
      <c r="B330" t="s">
        <v>668</v>
      </c>
      <c r="C330" t="s">
        <v>16</v>
      </c>
      <c r="D330" t="s">
        <v>17</v>
      </c>
      <c r="E330" t="s">
        <v>18</v>
      </c>
      <c r="F330" t="b">
        <v>0</v>
      </c>
      <c r="G330">
        <v>31</v>
      </c>
      <c r="H330">
        <v>35</v>
      </c>
      <c r="I330">
        <v>33</v>
      </c>
      <c r="J330" t="s">
        <v>19</v>
      </c>
      <c r="K330">
        <v>6.4000000000000001E-2</v>
      </c>
      <c r="L330" t="s">
        <v>770</v>
      </c>
      <c r="M330" t="s">
        <v>771</v>
      </c>
      <c r="N330" t="s">
        <v>772</v>
      </c>
    </row>
    <row r="331" spans="1:14" hidden="1" x14ac:dyDescent="0.2">
      <c r="A331" t="s">
        <v>773</v>
      </c>
      <c r="B331" t="s">
        <v>668</v>
      </c>
      <c r="C331" t="s">
        <v>16</v>
      </c>
      <c r="D331" t="s">
        <v>17</v>
      </c>
      <c r="E331" t="s">
        <v>18</v>
      </c>
      <c r="F331" t="b">
        <v>0</v>
      </c>
      <c r="G331">
        <v>3200</v>
      </c>
      <c r="H331">
        <v>3500</v>
      </c>
      <c r="I331">
        <v>3350</v>
      </c>
      <c r="J331" t="s">
        <v>19</v>
      </c>
      <c r="K331">
        <v>2.5</v>
      </c>
      <c r="L331">
        <v>118</v>
      </c>
    </row>
    <row r="332" spans="1:14" hidden="1" x14ac:dyDescent="0.2">
      <c r="A332" t="s">
        <v>774</v>
      </c>
      <c r="B332" t="s">
        <v>668</v>
      </c>
      <c r="C332" t="s">
        <v>16</v>
      </c>
      <c r="D332" t="s">
        <v>17</v>
      </c>
      <c r="E332" t="s">
        <v>18</v>
      </c>
      <c r="F332" t="b">
        <v>0</v>
      </c>
      <c r="G332">
        <v>325</v>
      </c>
      <c r="H332">
        <v>360</v>
      </c>
      <c r="I332">
        <v>342.5</v>
      </c>
      <c r="J332" t="s">
        <v>19</v>
      </c>
      <c r="K332">
        <v>0.3</v>
      </c>
      <c r="L332">
        <v>39</v>
      </c>
    </row>
    <row r="333" spans="1:14" hidden="1" x14ac:dyDescent="0.2">
      <c r="A333" t="s">
        <v>775</v>
      </c>
      <c r="B333" t="s">
        <v>668</v>
      </c>
      <c r="C333" t="s">
        <v>16</v>
      </c>
      <c r="D333" t="s">
        <v>17</v>
      </c>
      <c r="E333" t="s">
        <v>18</v>
      </c>
      <c r="F333" t="b">
        <v>0</v>
      </c>
      <c r="G333">
        <v>3500</v>
      </c>
      <c r="H333">
        <v>3800</v>
      </c>
      <c r="I333">
        <v>3650</v>
      </c>
      <c r="J333" t="s">
        <v>19</v>
      </c>
      <c r="K333">
        <v>2.5</v>
      </c>
      <c r="L333">
        <v>119</v>
      </c>
    </row>
    <row r="334" spans="1:14" hidden="1" x14ac:dyDescent="0.2">
      <c r="A334" t="s">
        <v>776</v>
      </c>
      <c r="B334" t="s">
        <v>668</v>
      </c>
      <c r="C334" t="s">
        <v>16</v>
      </c>
      <c r="D334" t="s">
        <v>17</v>
      </c>
      <c r="E334" t="s">
        <v>18</v>
      </c>
      <c r="F334" t="b">
        <v>0</v>
      </c>
      <c r="G334">
        <v>35</v>
      </c>
      <c r="H334">
        <v>39</v>
      </c>
      <c r="I334">
        <v>37</v>
      </c>
      <c r="J334" t="s">
        <v>19</v>
      </c>
      <c r="K334">
        <v>6.4000000000000001E-2</v>
      </c>
      <c r="L334" t="s">
        <v>777</v>
      </c>
      <c r="M334" t="s">
        <v>778</v>
      </c>
    </row>
    <row r="335" spans="1:14" hidden="1" x14ac:dyDescent="0.2">
      <c r="A335" t="s">
        <v>779</v>
      </c>
      <c r="B335" t="s">
        <v>668</v>
      </c>
      <c r="C335" t="s">
        <v>16</v>
      </c>
      <c r="D335" t="s">
        <v>17</v>
      </c>
      <c r="E335" t="s">
        <v>18</v>
      </c>
      <c r="F335" t="b">
        <v>0</v>
      </c>
      <c r="G335">
        <v>360</v>
      </c>
      <c r="H335">
        <v>395</v>
      </c>
      <c r="I335">
        <v>377.5</v>
      </c>
      <c r="J335" t="s">
        <v>19</v>
      </c>
      <c r="K335">
        <v>0.3</v>
      </c>
      <c r="L335">
        <v>40</v>
      </c>
    </row>
    <row r="336" spans="1:14" hidden="1" x14ac:dyDescent="0.2">
      <c r="A336" t="s">
        <v>780</v>
      </c>
      <c r="B336" t="s">
        <v>668</v>
      </c>
      <c r="C336" t="s">
        <v>16</v>
      </c>
      <c r="D336" t="s">
        <v>17</v>
      </c>
      <c r="E336" t="s">
        <v>18</v>
      </c>
      <c r="F336" t="b">
        <v>0</v>
      </c>
      <c r="G336">
        <v>3800</v>
      </c>
      <c r="H336">
        <v>4100</v>
      </c>
      <c r="I336">
        <v>3950</v>
      </c>
      <c r="J336" t="s">
        <v>19</v>
      </c>
      <c r="K336">
        <v>2.5</v>
      </c>
      <c r="L336">
        <v>120</v>
      </c>
    </row>
    <row r="337" spans="1:14" hidden="1" x14ac:dyDescent="0.2">
      <c r="A337" t="s">
        <v>781</v>
      </c>
      <c r="B337" t="s">
        <v>668</v>
      </c>
      <c r="C337" t="s">
        <v>16</v>
      </c>
      <c r="D337" t="s">
        <v>17</v>
      </c>
      <c r="E337" t="s">
        <v>18</v>
      </c>
      <c r="F337" t="b">
        <v>0</v>
      </c>
      <c r="G337">
        <v>395</v>
      </c>
      <c r="H337">
        <v>430</v>
      </c>
      <c r="I337">
        <v>412.5</v>
      </c>
      <c r="J337" t="s">
        <v>19</v>
      </c>
      <c r="K337">
        <v>0.3</v>
      </c>
      <c r="L337">
        <v>41</v>
      </c>
    </row>
    <row r="338" spans="1:14" hidden="1" x14ac:dyDescent="0.2">
      <c r="A338" t="s">
        <v>782</v>
      </c>
      <c r="B338" t="s">
        <v>668</v>
      </c>
      <c r="C338" t="s">
        <v>16</v>
      </c>
      <c r="D338" t="s">
        <v>17</v>
      </c>
      <c r="E338" t="s">
        <v>18</v>
      </c>
      <c r="F338" t="b">
        <v>0</v>
      </c>
      <c r="G338">
        <v>4100</v>
      </c>
      <c r="H338">
        <v>4400</v>
      </c>
      <c r="I338">
        <v>4250</v>
      </c>
      <c r="J338" t="s">
        <v>19</v>
      </c>
      <c r="K338">
        <v>2.5</v>
      </c>
      <c r="L338">
        <v>121</v>
      </c>
    </row>
    <row r="339" spans="1:14" hidden="1" x14ac:dyDescent="0.2">
      <c r="A339" t="s">
        <v>783</v>
      </c>
      <c r="B339" t="s">
        <v>668</v>
      </c>
      <c r="C339" t="s">
        <v>16</v>
      </c>
      <c r="D339" t="s">
        <v>17</v>
      </c>
      <c r="E339" t="s">
        <v>18</v>
      </c>
      <c r="F339" t="b">
        <v>0</v>
      </c>
      <c r="G339">
        <v>42</v>
      </c>
      <c r="H339">
        <v>48</v>
      </c>
      <c r="I339">
        <v>45</v>
      </c>
      <c r="J339" t="s">
        <v>19</v>
      </c>
      <c r="K339">
        <v>6.4000000000000001E-2</v>
      </c>
      <c r="L339" t="s">
        <v>784</v>
      </c>
      <c r="M339" t="s">
        <v>785</v>
      </c>
      <c r="N339" t="s">
        <v>786</v>
      </c>
    </row>
    <row r="340" spans="1:14" hidden="1" x14ac:dyDescent="0.2">
      <c r="A340" t="s">
        <v>787</v>
      </c>
      <c r="B340" t="s">
        <v>668</v>
      </c>
      <c r="C340" t="s">
        <v>16</v>
      </c>
      <c r="D340" t="s">
        <v>17</v>
      </c>
      <c r="E340" t="s">
        <v>18</v>
      </c>
      <c r="F340" t="b">
        <v>0</v>
      </c>
      <c r="G340">
        <v>430</v>
      </c>
      <c r="H340">
        <v>465</v>
      </c>
      <c r="I340">
        <v>447.5</v>
      </c>
      <c r="J340" t="s">
        <v>19</v>
      </c>
      <c r="K340">
        <v>0.3</v>
      </c>
      <c r="L340">
        <v>42</v>
      </c>
    </row>
    <row r="341" spans="1:14" hidden="1" x14ac:dyDescent="0.2">
      <c r="A341" t="s">
        <v>788</v>
      </c>
      <c r="B341" t="s">
        <v>668</v>
      </c>
      <c r="C341" t="s">
        <v>16</v>
      </c>
      <c r="D341" t="s">
        <v>17</v>
      </c>
      <c r="E341" t="s">
        <v>18</v>
      </c>
      <c r="F341" t="b">
        <v>0</v>
      </c>
      <c r="G341">
        <v>4400</v>
      </c>
      <c r="H341">
        <v>4700</v>
      </c>
      <c r="I341">
        <v>4550</v>
      </c>
      <c r="J341" t="s">
        <v>19</v>
      </c>
      <c r="K341">
        <v>2.5</v>
      </c>
      <c r="L341">
        <v>122</v>
      </c>
    </row>
    <row r="342" spans="1:14" hidden="1" x14ac:dyDescent="0.2">
      <c r="A342" t="s">
        <v>789</v>
      </c>
      <c r="B342" t="s">
        <v>668</v>
      </c>
      <c r="C342" t="s">
        <v>16</v>
      </c>
      <c r="D342" t="s">
        <v>17</v>
      </c>
      <c r="E342" t="s">
        <v>18</v>
      </c>
      <c r="F342" t="b">
        <v>0</v>
      </c>
      <c r="G342">
        <v>465</v>
      </c>
      <c r="H342">
        <v>500</v>
      </c>
      <c r="I342">
        <v>482.5</v>
      </c>
      <c r="J342" t="s">
        <v>19</v>
      </c>
      <c r="K342">
        <v>0.3</v>
      </c>
      <c r="L342">
        <v>43</v>
      </c>
    </row>
    <row r="343" spans="1:14" hidden="1" x14ac:dyDescent="0.2">
      <c r="A343" t="s">
        <v>790</v>
      </c>
      <c r="B343" t="s">
        <v>668</v>
      </c>
      <c r="C343" t="s">
        <v>16</v>
      </c>
      <c r="D343" t="s">
        <v>17</v>
      </c>
      <c r="E343" t="s">
        <v>18</v>
      </c>
      <c r="F343" t="b">
        <v>0</v>
      </c>
      <c r="G343">
        <v>4</v>
      </c>
      <c r="H343">
        <v>6</v>
      </c>
      <c r="I343">
        <v>5</v>
      </c>
      <c r="J343" t="s">
        <v>19</v>
      </c>
      <c r="K343">
        <v>6.4000000000000001E-2</v>
      </c>
      <c r="L343" t="s">
        <v>791</v>
      </c>
      <c r="M343" t="s">
        <v>792</v>
      </c>
    </row>
    <row r="344" spans="1:14" hidden="1" x14ac:dyDescent="0.2">
      <c r="A344" t="s">
        <v>793</v>
      </c>
      <c r="B344" t="s">
        <v>668</v>
      </c>
      <c r="C344" t="s">
        <v>16</v>
      </c>
      <c r="D344" t="s">
        <v>17</v>
      </c>
      <c r="E344" t="s">
        <v>18</v>
      </c>
      <c r="F344" t="b">
        <v>0</v>
      </c>
      <c r="G344">
        <v>4700</v>
      </c>
      <c r="H344">
        <v>5000</v>
      </c>
      <c r="I344">
        <v>4850</v>
      </c>
      <c r="J344" t="s">
        <v>19</v>
      </c>
      <c r="K344">
        <v>2.5</v>
      </c>
      <c r="L344">
        <v>123</v>
      </c>
    </row>
    <row r="345" spans="1:14" hidden="1" x14ac:dyDescent="0.2">
      <c r="A345" t="s">
        <v>794</v>
      </c>
      <c r="B345" t="s">
        <v>668</v>
      </c>
      <c r="C345" t="s">
        <v>16</v>
      </c>
      <c r="D345" t="s">
        <v>17</v>
      </c>
      <c r="E345" t="s">
        <v>18</v>
      </c>
      <c r="F345" t="b">
        <v>0</v>
      </c>
      <c r="G345">
        <v>500</v>
      </c>
      <c r="H345">
        <v>580</v>
      </c>
      <c r="I345">
        <v>540</v>
      </c>
      <c r="J345" t="s">
        <v>19</v>
      </c>
      <c r="K345">
        <v>1</v>
      </c>
      <c r="L345" t="s">
        <v>795</v>
      </c>
      <c r="M345" t="s">
        <v>796</v>
      </c>
      <c r="N345" t="s">
        <v>728</v>
      </c>
    </row>
    <row r="346" spans="1:14" hidden="1" x14ac:dyDescent="0.2">
      <c r="A346" t="s">
        <v>797</v>
      </c>
      <c r="B346" t="s">
        <v>668</v>
      </c>
      <c r="C346" t="s">
        <v>16</v>
      </c>
      <c r="D346" t="s">
        <v>17</v>
      </c>
      <c r="E346" t="s">
        <v>18</v>
      </c>
      <c r="F346" t="b">
        <v>0</v>
      </c>
      <c r="G346">
        <v>500</v>
      </c>
      <c r="H346">
        <v>750</v>
      </c>
      <c r="I346">
        <v>625</v>
      </c>
      <c r="J346" t="s">
        <v>19</v>
      </c>
      <c r="K346">
        <v>1</v>
      </c>
      <c r="L346">
        <v>84</v>
      </c>
    </row>
    <row r="347" spans="1:14" hidden="1" x14ac:dyDescent="0.2">
      <c r="A347" t="s">
        <v>798</v>
      </c>
      <c r="B347" t="s">
        <v>668</v>
      </c>
      <c r="C347" t="s">
        <v>16</v>
      </c>
      <c r="D347" t="s">
        <v>17</v>
      </c>
      <c r="E347" t="s">
        <v>18</v>
      </c>
      <c r="F347" t="b">
        <v>0</v>
      </c>
      <c r="G347">
        <v>5</v>
      </c>
      <c r="H347">
        <v>6</v>
      </c>
      <c r="I347">
        <v>5.5</v>
      </c>
      <c r="J347" t="s">
        <v>19</v>
      </c>
      <c r="K347">
        <v>6.4000000000000001E-2</v>
      </c>
      <c r="L347" t="s">
        <v>799</v>
      </c>
      <c r="M347" t="s">
        <v>800</v>
      </c>
      <c r="N347" t="s">
        <v>801</v>
      </c>
    </row>
    <row r="348" spans="1:14" hidden="1" x14ac:dyDescent="0.2">
      <c r="A348" t="s">
        <v>802</v>
      </c>
      <c r="B348" t="s">
        <v>668</v>
      </c>
      <c r="C348" t="s">
        <v>16</v>
      </c>
      <c r="D348" t="s">
        <v>17</v>
      </c>
      <c r="E348" t="s">
        <v>18</v>
      </c>
      <c r="F348" t="b">
        <v>0</v>
      </c>
      <c r="G348">
        <v>60</v>
      </c>
      <c r="H348">
        <v>70</v>
      </c>
      <c r="I348">
        <v>65</v>
      </c>
      <c r="J348" t="s">
        <v>19</v>
      </c>
      <c r="K348">
        <v>6.4000000000000001E-2</v>
      </c>
      <c r="L348" t="s">
        <v>803</v>
      </c>
      <c r="M348" t="s">
        <v>804</v>
      </c>
      <c r="N348" t="s">
        <v>805</v>
      </c>
    </row>
    <row r="349" spans="1:14" hidden="1" x14ac:dyDescent="0.2">
      <c r="A349" t="s">
        <v>806</v>
      </c>
      <c r="B349" t="s">
        <v>668</v>
      </c>
      <c r="C349" t="s">
        <v>16</v>
      </c>
      <c r="D349" t="s">
        <v>17</v>
      </c>
      <c r="E349" t="s">
        <v>18</v>
      </c>
      <c r="F349" t="b">
        <v>0</v>
      </c>
      <c r="G349">
        <v>60</v>
      </c>
      <c r="H349">
        <v>90</v>
      </c>
      <c r="I349">
        <v>75</v>
      </c>
      <c r="J349" t="s">
        <v>19</v>
      </c>
      <c r="K349">
        <v>6.4000000000000001E-2</v>
      </c>
      <c r="L349">
        <v>11</v>
      </c>
    </row>
    <row r="350" spans="1:14" hidden="1" x14ac:dyDescent="0.2">
      <c r="A350" t="s">
        <v>807</v>
      </c>
      <c r="B350" t="s">
        <v>668</v>
      </c>
      <c r="C350" t="s">
        <v>16</v>
      </c>
      <c r="D350" t="s">
        <v>17</v>
      </c>
      <c r="E350" t="s">
        <v>18</v>
      </c>
      <c r="F350" t="b">
        <v>0</v>
      </c>
      <c r="G350">
        <v>750</v>
      </c>
      <c r="H350">
        <v>1000</v>
      </c>
      <c r="I350">
        <v>875</v>
      </c>
      <c r="J350" t="s">
        <v>19</v>
      </c>
      <c r="K350">
        <v>1</v>
      </c>
      <c r="L350">
        <v>85</v>
      </c>
    </row>
    <row r="351" spans="1:14" hidden="1" x14ac:dyDescent="0.2">
      <c r="A351" t="s">
        <v>808</v>
      </c>
      <c r="B351" t="s">
        <v>668</v>
      </c>
      <c r="C351" t="s">
        <v>16</v>
      </c>
      <c r="D351" t="s">
        <v>17</v>
      </c>
      <c r="E351" t="s">
        <v>18</v>
      </c>
      <c r="F351" t="b">
        <v>0</v>
      </c>
      <c r="G351">
        <v>7</v>
      </c>
      <c r="H351">
        <v>9</v>
      </c>
      <c r="I351">
        <v>8</v>
      </c>
      <c r="J351" t="s">
        <v>19</v>
      </c>
      <c r="K351">
        <v>6.4000000000000001E-2</v>
      </c>
      <c r="L351" t="s">
        <v>809</v>
      </c>
      <c r="M351" t="s">
        <v>810</v>
      </c>
      <c r="N351" t="s">
        <v>811</v>
      </c>
    </row>
    <row r="352" spans="1:14" hidden="1" x14ac:dyDescent="0.2">
      <c r="A352" t="s">
        <v>812</v>
      </c>
      <c r="B352" t="s">
        <v>668</v>
      </c>
      <c r="C352" t="s">
        <v>16</v>
      </c>
      <c r="D352" t="s">
        <v>17</v>
      </c>
      <c r="E352" t="s">
        <v>18</v>
      </c>
      <c r="F352" t="b">
        <v>0</v>
      </c>
      <c r="G352">
        <v>8</v>
      </c>
      <c r="H352">
        <v>10</v>
      </c>
      <c r="I352">
        <v>9</v>
      </c>
      <c r="J352" t="s">
        <v>19</v>
      </c>
      <c r="K352">
        <v>6.4000000000000001E-2</v>
      </c>
      <c r="L352" t="s">
        <v>813</v>
      </c>
      <c r="M352" t="s">
        <v>814</v>
      </c>
    </row>
    <row r="353" spans="1:14" hidden="1" x14ac:dyDescent="0.2">
      <c r="A353" t="s">
        <v>815</v>
      </c>
      <c r="B353" t="s">
        <v>668</v>
      </c>
      <c r="C353" t="s">
        <v>16</v>
      </c>
      <c r="D353" t="s">
        <v>17</v>
      </c>
      <c r="E353" t="s">
        <v>18</v>
      </c>
      <c r="F353" t="b">
        <v>0</v>
      </c>
      <c r="G353">
        <v>90</v>
      </c>
      <c r="H353">
        <v>120</v>
      </c>
      <c r="I353">
        <v>105</v>
      </c>
      <c r="J353" t="s">
        <v>19</v>
      </c>
      <c r="K353">
        <v>6.4000000000000001E-2</v>
      </c>
      <c r="L353">
        <v>12</v>
      </c>
    </row>
    <row r="354" spans="1:14" hidden="1" x14ac:dyDescent="0.2">
      <c r="A354" t="s">
        <v>816</v>
      </c>
      <c r="B354" t="s">
        <v>668</v>
      </c>
      <c r="C354" t="s">
        <v>16</v>
      </c>
      <c r="D354" t="s">
        <v>17</v>
      </c>
      <c r="E354" t="s">
        <v>18</v>
      </c>
      <c r="F354" t="b">
        <v>0</v>
      </c>
      <c r="G354">
        <v>9</v>
      </c>
      <c r="H354">
        <v>11.4</v>
      </c>
      <c r="I354">
        <v>10.199999999999999</v>
      </c>
      <c r="J354" t="s">
        <v>19</v>
      </c>
      <c r="K354">
        <v>6.4000000000000001E-2</v>
      </c>
      <c r="L354" t="s">
        <v>817</v>
      </c>
      <c r="M354" t="s">
        <v>818</v>
      </c>
      <c r="N354" t="s">
        <v>819</v>
      </c>
    </row>
    <row r="355" spans="1:14" hidden="1" x14ac:dyDescent="0.2">
      <c r="A355" t="s">
        <v>820</v>
      </c>
      <c r="B355" t="s">
        <v>668</v>
      </c>
      <c r="C355" t="s">
        <v>75</v>
      </c>
      <c r="D355" t="s">
        <v>17</v>
      </c>
      <c r="E355" t="s">
        <v>596</v>
      </c>
      <c r="F355" t="b">
        <v>1</v>
      </c>
      <c r="G355">
        <v>0</v>
      </c>
      <c r="H355">
        <v>100</v>
      </c>
      <c r="I355">
        <v>50</v>
      </c>
      <c r="J355" t="s">
        <v>19</v>
      </c>
      <c r="K355">
        <v>0.2</v>
      </c>
      <c r="L355">
        <v>986</v>
      </c>
    </row>
    <row r="356" spans="1:14" hidden="1" x14ac:dyDescent="0.2">
      <c r="A356" t="s">
        <v>821</v>
      </c>
      <c r="B356" t="s">
        <v>668</v>
      </c>
      <c r="C356" t="s">
        <v>75</v>
      </c>
      <c r="D356" t="s">
        <v>17</v>
      </c>
      <c r="E356" t="s">
        <v>596</v>
      </c>
      <c r="F356" t="b">
        <v>1</v>
      </c>
      <c r="G356">
        <v>100000</v>
      </c>
      <c r="H356">
        <v>150000</v>
      </c>
      <c r="I356">
        <v>125000</v>
      </c>
      <c r="J356" t="s">
        <v>598</v>
      </c>
      <c r="K356">
        <v>0.2</v>
      </c>
      <c r="L356">
        <v>1042</v>
      </c>
    </row>
    <row r="357" spans="1:14" hidden="1" x14ac:dyDescent="0.2">
      <c r="A357" t="s">
        <v>822</v>
      </c>
      <c r="B357" t="s">
        <v>668</v>
      </c>
      <c r="C357" t="s">
        <v>75</v>
      </c>
      <c r="D357" t="s">
        <v>17</v>
      </c>
      <c r="E357" t="s">
        <v>596</v>
      </c>
      <c r="F357" t="b">
        <v>1</v>
      </c>
      <c r="G357">
        <v>10000</v>
      </c>
      <c r="H357">
        <v>20000</v>
      </c>
      <c r="I357">
        <v>15000</v>
      </c>
      <c r="J357" t="s">
        <v>598</v>
      </c>
      <c r="K357">
        <v>0.2</v>
      </c>
      <c r="L357">
        <v>1037</v>
      </c>
    </row>
    <row r="358" spans="1:14" hidden="1" x14ac:dyDescent="0.2">
      <c r="A358" t="s">
        <v>823</v>
      </c>
      <c r="B358" t="s">
        <v>668</v>
      </c>
      <c r="C358" t="s">
        <v>75</v>
      </c>
      <c r="D358" t="s">
        <v>17</v>
      </c>
      <c r="E358" t="s">
        <v>596</v>
      </c>
      <c r="F358" t="b">
        <v>1</v>
      </c>
      <c r="G358">
        <v>1000</v>
      </c>
      <c r="H358">
        <v>1100</v>
      </c>
      <c r="I358">
        <v>1050</v>
      </c>
      <c r="J358" t="s">
        <v>19</v>
      </c>
      <c r="K358">
        <v>0.2</v>
      </c>
      <c r="L358">
        <v>996</v>
      </c>
    </row>
    <row r="359" spans="1:14" hidden="1" x14ac:dyDescent="0.2">
      <c r="A359" t="s">
        <v>824</v>
      </c>
      <c r="B359" t="s">
        <v>668</v>
      </c>
      <c r="C359" t="s">
        <v>75</v>
      </c>
      <c r="D359" t="s">
        <v>17</v>
      </c>
      <c r="E359" t="s">
        <v>596</v>
      </c>
      <c r="F359" t="b">
        <v>1</v>
      </c>
      <c r="G359">
        <v>100</v>
      </c>
      <c r="H359">
        <v>200</v>
      </c>
      <c r="I359">
        <v>150</v>
      </c>
      <c r="J359" t="s">
        <v>19</v>
      </c>
      <c r="K359">
        <v>0.2</v>
      </c>
      <c r="L359">
        <v>987</v>
      </c>
    </row>
    <row r="360" spans="1:14" hidden="1" x14ac:dyDescent="0.2">
      <c r="A360" t="s">
        <v>825</v>
      </c>
      <c r="B360" t="s">
        <v>668</v>
      </c>
      <c r="C360" t="s">
        <v>75</v>
      </c>
      <c r="D360" t="s">
        <v>17</v>
      </c>
      <c r="E360" t="s">
        <v>596</v>
      </c>
      <c r="F360" t="b">
        <v>1</v>
      </c>
      <c r="G360">
        <v>1100</v>
      </c>
      <c r="H360">
        <v>1200</v>
      </c>
      <c r="I360">
        <v>1150</v>
      </c>
      <c r="J360" t="s">
        <v>19</v>
      </c>
      <c r="K360">
        <v>0.2</v>
      </c>
      <c r="L360">
        <v>997</v>
      </c>
    </row>
    <row r="361" spans="1:14" hidden="1" x14ac:dyDescent="0.2">
      <c r="A361" t="s">
        <v>826</v>
      </c>
      <c r="B361" t="s">
        <v>668</v>
      </c>
      <c r="C361" t="s">
        <v>75</v>
      </c>
      <c r="D361" t="s">
        <v>17</v>
      </c>
      <c r="E361" t="s">
        <v>596</v>
      </c>
      <c r="F361" t="b">
        <v>1</v>
      </c>
      <c r="G361">
        <v>1200</v>
      </c>
      <c r="H361">
        <v>1300</v>
      </c>
      <c r="I361">
        <v>1250</v>
      </c>
      <c r="J361" t="s">
        <v>19</v>
      </c>
      <c r="K361">
        <v>0.2</v>
      </c>
      <c r="L361">
        <v>998</v>
      </c>
    </row>
    <row r="362" spans="1:14" hidden="1" x14ac:dyDescent="0.2">
      <c r="A362" t="s">
        <v>827</v>
      </c>
      <c r="B362" t="s">
        <v>668</v>
      </c>
      <c r="C362" t="s">
        <v>75</v>
      </c>
      <c r="D362" t="s">
        <v>17</v>
      </c>
      <c r="E362" t="s">
        <v>596</v>
      </c>
      <c r="F362" t="b">
        <v>1</v>
      </c>
      <c r="G362">
        <v>1300</v>
      </c>
      <c r="H362">
        <v>1400</v>
      </c>
      <c r="I362">
        <v>1350</v>
      </c>
      <c r="J362" t="s">
        <v>19</v>
      </c>
      <c r="K362">
        <v>0.2</v>
      </c>
      <c r="L362">
        <v>999</v>
      </c>
    </row>
    <row r="363" spans="1:14" hidden="1" x14ac:dyDescent="0.2">
      <c r="A363" t="s">
        <v>828</v>
      </c>
      <c r="B363" t="s">
        <v>668</v>
      </c>
      <c r="C363" t="s">
        <v>75</v>
      </c>
      <c r="D363" t="s">
        <v>17</v>
      </c>
      <c r="E363" t="s">
        <v>596</v>
      </c>
      <c r="F363" t="b">
        <v>1</v>
      </c>
      <c r="G363">
        <v>1400</v>
      </c>
      <c r="H363">
        <v>1500</v>
      </c>
      <c r="I363">
        <v>1450</v>
      </c>
      <c r="J363" t="s">
        <v>19</v>
      </c>
      <c r="K363">
        <v>0.2</v>
      </c>
      <c r="L363">
        <v>1000</v>
      </c>
    </row>
    <row r="364" spans="1:14" hidden="1" x14ac:dyDescent="0.2">
      <c r="A364" t="s">
        <v>829</v>
      </c>
      <c r="B364" t="s">
        <v>668</v>
      </c>
      <c r="C364" t="s">
        <v>75</v>
      </c>
      <c r="D364" t="s">
        <v>17</v>
      </c>
      <c r="E364" t="s">
        <v>596</v>
      </c>
      <c r="F364" t="b">
        <v>1</v>
      </c>
      <c r="G364">
        <v>150000</v>
      </c>
      <c r="H364">
        <v>200000</v>
      </c>
      <c r="I364">
        <v>175000</v>
      </c>
      <c r="J364" t="s">
        <v>598</v>
      </c>
      <c r="K364">
        <v>0.2</v>
      </c>
      <c r="L364">
        <v>1043</v>
      </c>
    </row>
    <row r="365" spans="1:14" hidden="1" x14ac:dyDescent="0.2">
      <c r="A365" t="s">
        <v>830</v>
      </c>
      <c r="B365" t="s">
        <v>668</v>
      </c>
      <c r="C365" t="s">
        <v>75</v>
      </c>
      <c r="D365" t="s">
        <v>17</v>
      </c>
      <c r="E365" t="s">
        <v>596</v>
      </c>
      <c r="F365" t="b">
        <v>1</v>
      </c>
      <c r="G365">
        <v>1500</v>
      </c>
      <c r="H365">
        <v>1600</v>
      </c>
      <c r="I365">
        <v>1550</v>
      </c>
      <c r="J365" t="s">
        <v>19</v>
      </c>
      <c r="K365">
        <v>0.2</v>
      </c>
      <c r="L365">
        <v>1001</v>
      </c>
    </row>
    <row r="366" spans="1:14" hidden="1" x14ac:dyDescent="0.2">
      <c r="A366" t="s">
        <v>831</v>
      </c>
      <c r="B366" t="s">
        <v>668</v>
      </c>
      <c r="C366" t="s">
        <v>75</v>
      </c>
      <c r="D366" t="s">
        <v>17</v>
      </c>
      <c r="E366" t="s">
        <v>596</v>
      </c>
      <c r="F366" t="b">
        <v>1</v>
      </c>
      <c r="G366">
        <v>1600</v>
      </c>
      <c r="H366">
        <v>1700</v>
      </c>
      <c r="I366">
        <v>1650</v>
      </c>
      <c r="J366" t="s">
        <v>19</v>
      </c>
      <c r="K366">
        <v>0.2</v>
      </c>
      <c r="L366">
        <v>1002</v>
      </c>
    </row>
    <row r="367" spans="1:14" hidden="1" x14ac:dyDescent="0.2">
      <c r="A367" t="s">
        <v>832</v>
      </c>
      <c r="B367" t="s">
        <v>668</v>
      </c>
      <c r="C367" t="s">
        <v>75</v>
      </c>
      <c r="D367" t="s">
        <v>17</v>
      </c>
      <c r="E367" t="s">
        <v>596</v>
      </c>
      <c r="F367" t="b">
        <v>1</v>
      </c>
      <c r="G367">
        <v>1700</v>
      </c>
      <c r="H367">
        <v>1800</v>
      </c>
      <c r="I367">
        <v>1750</v>
      </c>
      <c r="J367" t="s">
        <v>19</v>
      </c>
      <c r="K367">
        <v>0.2</v>
      </c>
      <c r="L367">
        <v>1003</v>
      </c>
    </row>
    <row r="368" spans="1:14" hidden="1" x14ac:dyDescent="0.2">
      <c r="A368" t="s">
        <v>833</v>
      </c>
      <c r="B368" t="s">
        <v>668</v>
      </c>
      <c r="C368" t="s">
        <v>75</v>
      </c>
      <c r="D368" t="s">
        <v>17</v>
      </c>
      <c r="E368" t="s">
        <v>596</v>
      </c>
      <c r="F368" t="b">
        <v>1</v>
      </c>
      <c r="G368">
        <v>1800</v>
      </c>
      <c r="H368">
        <v>1900</v>
      </c>
      <c r="I368">
        <v>1850</v>
      </c>
      <c r="J368" t="s">
        <v>19</v>
      </c>
      <c r="K368">
        <v>0.2</v>
      </c>
      <c r="L368">
        <v>1004</v>
      </c>
    </row>
    <row r="369" spans="1:12" hidden="1" x14ac:dyDescent="0.2">
      <c r="A369" t="s">
        <v>834</v>
      </c>
      <c r="B369" t="s">
        <v>668</v>
      </c>
      <c r="C369" t="s">
        <v>75</v>
      </c>
      <c r="D369" t="s">
        <v>17</v>
      </c>
      <c r="E369" t="s">
        <v>596</v>
      </c>
      <c r="F369" t="b">
        <v>1</v>
      </c>
      <c r="G369">
        <v>1900</v>
      </c>
      <c r="H369">
        <v>2000</v>
      </c>
      <c r="I369">
        <v>1950</v>
      </c>
      <c r="J369" t="s">
        <v>19</v>
      </c>
      <c r="K369">
        <v>0.2</v>
      </c>
      <c r="L369">
        <v>1005</v>
      </c>
    </row>
    <row r="370" spans="1:12" hidden="1" x14ac:dyDescent="0.2">
      <c r="A370" t="s">
        <v>835</v>
      </c>
      <c r="B370" t="s">
        <v>668</v>
      </c>
      <c r="C370" t="s">
        <v>75</v>
      </c>
      <c r="D370" t="s">
        <v>17</v>
      </c>
      <c r="E370" t="s">
        <v>596</v>
      </c>
      <c r="F370" t="b">
        <v>1</v>
      </c>
      <c r="G370">
        <v>200000</v>
      </c>
      <c r="H370">
        <v>999999999</v>
      </c>
      <c r="J370" t="s">
        <v>598</v>
      </c>
      <c r="K370">
        <v>0.2</v>
      </c>
      <c r="L370">
        <v>1044</v>
      </c>
    </row>
    <row r="371" spans="1:12" hidden="1" x14ac:dyDescent="0.2">
      <c r="A371" t="s">
        <v>836</v>
      </c>
      <c r="B371" t="s">
        <v>668</v>
      </c>
      <c r="C371" t="s">
        <v>75</v>
      </c>
      <c r="D371" t="s">
        <v>17</v>
      </c>
      <c r="E371" t="s">
        <v>596</v>
      </c>
      <c r="F371" t="b">
        <v>1</v>
      </c>
      <c r="G371">
        <v>20000</v>
      </c>
      <c r="H371">
        <v>30000</v>
      </c>
      <c r="I371">
        <v>25000</v>
      </c>
      <c r="J371" t="s">
        <v>598</v>
      </c>
      <c r="K371">
        <v>0.2</v>
      </c>
      <c r="L371">
        <v>1038</v>
      </c>
    </row>
    <row r="372" spans="1:12" hidden="1" x14ac:dyDescent="0.2">
      <c r="A372" t="s">
        <v>837</v>
      </c>
      <c r="B372" t="s">
        <v>668</v>
      </c>
      <c r="C372" t="s">
        <v>75</v>
      </c>
      <c r="D372" t="s">
        <v>17</v>
      </c>
      <c r="E372" t="s">
        <v>596</v>
      </c>
      <c r="F372" t="b">
        <v>1</v>
      </c>
      <c r="G372">
        <v>2000</v>
      </c>
      <c r="H372">
        <v>2100</v>
      </c>
      <c r="I372">
        <v>2050</v>
      </c>
      <c r="J372" t="s">
        <v>19</v>
      </c>
      <c r="K372">
        <v>0.2</v>
      </c>
      <c r="L372">
        <v>1006</v>
      </c>
    </row>
    <row r="373" spans="1:12" hidden="1" x14ac:dyDescent="0.2">
      <c r="A373" t="s">
        <v>838</v>
      </c>
      <c r="B373" t="s">
        <v>668</v>
      </c>
      <c r="C373" t="s">
        <v>75</v>
      </c>
      <c r="D373" t="s">
        <v>17</v>
      </c>
      <c r="E373" t="s">
        <v>596</v>
      </c>
      <c r="F373" t="b">
        <v>1</v>
      </c>
      <c r="G373">
        <v>200</v>
      </c>
      <c r="H373">
        <v>300</v>
      </c>
      <c r="I373">
        <v>250</v>
      </c>
      <c r="J373" t="s">
        <v>19</v>
      </c>
      <c r="K373">
        <v>0.2</v>
      </c>
      <c r="L373">
        <v>988</v>
      </c>
    </row>
    <row r="374" spans="1:12" hidden="1" x14ac:dyDescent="0.2">
      <c r="A374" t="s">
        <v>839</v>
      </c>
      <c r="B374" t="s">
        <v>668</v>
      </c>
      <c r="C374" t="s">
        <v>75</v>
      </c>
      <c r="D374" t="s">
        <v>17</v>
      </c>
      <c r="E374" t="s">
        <v>596</v>
      </c>
      <c r="F374" t="b">
        <v>1</v>
      </c>
      <c r="G374">
        <v>2100</v>
      </c>
      <c r="H374">
        <v>2200</v>
      </c>
      <c r="I374">
        <v>2150</v>
      </c>
      <c r="J374" t="s">
        <v>19</v>
      </c>
      <c r="K374">
        <v>0.2</v>
      </c>
      <c r="L374">
        <v>1007</v>
      </c>
    </row>
    <row r="375" spans="1:12" hidden="1" x14ac:dyDescent="0.2">
      <c r="A375" t="s">
        <v>840</v>
      </c>
      <c r="B375" t="s">
        <v>668</v>
      </c>
      <c r="C375" t="s">
        <v>75</v>
      </c>
      <c r="D375" t="s">
        <v>17</v>
      </c>
      <c r="E375" t="s">
        <v>596</v>
      </c>
      <c r="F375" t="b">
        <v>1</v>
      </c>
      <c r="G375">
        <v>2200</v>
      </c>
      <c r="H375">
        <v>2300</v>
      </c>
      <c r="I375">
        <v>2250</v>
      </c>
      <c r="J375" t="s">
        <v>19</v>
      </c>
      <c r="K375">
        <v>0.2</v>
      </c>
      <c r="L375">
        <v>1008</v>
      </c>
    </row>
    <row r="376" spans="1:12" hidden="1" x14ac:dyDescent="0.2">
      <c r="A376" t="s">
        <v>841</v>
      </c>
      <c r="B376" t="s">
        <v>668</v>
      </c>
      <c r="C376" t="s">
        <v>75</v>
      </c>
      <c r="D376" t="s">
        <v>17</v>
      </c>
      <c r="E376" t="s">
        <v>596</v>
      </c>
      <c r="F376" t="b">
        <v>1</v>
      </c>
      <c r="G376">
        <v>2300</v>
      </c>
      <c r="H376">
        <v>2400</v>
      </c>
      <c r="I376">
        <v>2350</v>
      </c>
      <c r="J376" t="s">
        <v>19</v>
      </c>
      <c r="K376">
        <v>0.2</v>
      </c>
      <c r="L376">
        <v>1009</v>
      </c>
    </row>
    <row r="377" spans="1:12" hidden="1" x14ac:dyDescent="0.2">
      <c r="A377" t="s">
        <v>842</v>
      </c>
      <c r="B377" t="s">
        <v>668</v>
      </c>
      <c r="C377" t="s">
        <v>75</v>
      </c>
      <c r="D377" t="s">
        <v>17</v>
      </c>
      <c r="E377" t="s">
        <v>596</v>
      </c>
      <c r="F377" t="b">
        <v>1</v>
      </c>
      <c r="G377">
        <v>2400</v>
      </c>
      <c r="H377">
        <v>2500</v>
      </c>
      <c r="I377">
        <v>2450</v>
      </c>
      <c r="J377" t="s">
        <v>19</v>
      </c>
      <c r="K377">
        <v>0.2</v>
      </c>
      <c r="L377">
        <v>1010</v>
      </c>
    </row>
    <row r="378" spans="1:12" hidden="1" x14ac:dyDescent="0.2">
      <c r="A378" t="s">
        <v>843</v>
      </c>
      <c r="B378" t="s">
        <v>668</v>
      </c>
      <c r="C378" t="s">
        <v>75</v>
      </c>
      <c r="D378" t="s">
        <v>17</v>
      </c>
      <c r="E378" t="s">
        <v>596</v>
      </c>
      <c r="F378" t="b">
        <v>1</v>
      </c>
      <c r="G378">
        <v>2500</v>
      </c>
      <c r="H378">
        <v>2600</v>
      </c>
      <c r="I378">
        <v>2550</v>
      </c>
      <c r="J378" t="s">
        <v>19</v>
      </c>
      <c r="K378">
        <v>0.2</v>
      </c>
      <c r="L378">
        <v>1011</v>
      </c>
    </row>
    <row r="379" spans="1:12" hidden="1" x14ac:dyDescent="0.2">
      <c r="A379" t="s">
        <v>844</v>
      </c>
      <c r="B379" t="s">
        <v>668</v>
      </c>
      <c r="C379" t="s">
        <v>75</v>
      </c>
      <c r="D379" t="s">
        <v>17</v>
      </c>
      <c r="E379" t="s">
        <v>596</v>
      </c>
      <c r="F379" t="b">
        <v>1</v>
      </c>
      <c r="G379">
        <v>2600</v>
      </c>
      <c r="H379">
        <v>2700</v>
      </c>
      <c r="I379">
        <v>2650</v>
      </c>
      <c r="J379" t="s">
        <v>19</v>
      </c>
      <c r="K379">
        <v>0.2</v>
      </c>
      <c r="L379">
        <v>1012</v>
      </c>
    </row>
    <row r="380" spans="1:12" hidden="1" x14ac:dyDescent="0.2">
      <c r="A380" t="s">
        <v>845</v>
      </c>
      <c r="B380" t="s">
        <v>668</v>
      </c>
      <c r="C380" t="s">
        <v>75</v>
      </c>
      <c r="D380" t="s">
        <v>17</v>
      </c>
      <c r="E380" t="s">
        <v>596</v>
      </c>
      <c r="F380" t="b">
        <v>1</v>
      </c>
      <c r="G380">
        <v>2700</v>
      </c>
      <c r="H380">
        <v>2800</v>
      </c>
      <c r="I380">
        <v>2750</v>
      </c>
      <c r="J380" t="s">
        <v>19</v>
      </c>
      <c r="K380">
        <v>0.2</v>
      </c>
      <c r="L380">
        <v>1013</v>
      </c>
    </row>
    <row r="381" spans="1:12" hidden="1" x14ac:dyDescent="0.2">
      <c r="A381" t="s">
        <v>846</v>
      </c>
      <c r="B381" t="s">
        <v>668</v>
      </c>
      <c r="C381" t="s">
        <v>75</v>
      </c>
      <c r="D381" t="s">
        <v>17</v>
      </c>
      <c r="E381" t="s">
        <v>596</v>
      </c>
      <c r="F381" t="b">
        <v>1</v>
      </c>
      <c r="G381">
        <v>2800</v>
      </c>
      <c r="H381">
        <v>2900</v>
      </c>
      <c r="I381">
        <v>2850</v>
      </c>
      <c r="J381" t="s">
        <v>19</v>
      </c>
      <c r="K381">
        <v>0.2</v>
      </c>
      <c r="L381">
        <v>1014</v>
      </c>
    </row>
    <row r="382" spans="1:12" hidden="1" x14ac:dyDescent="0.2">
      <c r="A382" t="s">
        <v>847</v>
      </c>
      <c r="B382" t="s">
        <v>668</v>
      </c>
      <c r="C382" t="s">
        <v>75</v>
      </c>
      <c r="D382" t="s">
        <v>17</v>
      </c>
      <c r="E382" t="s">
        <v>596</v>
      </c>
      <c r="F382" t="b">
        <v>1</v>
      </c>
      <c r="G382">
        <v>2900</v>
      </c>
      <c r="H382">
        <v>3000</v>
      </c>
      <c r="I382">
        <v>2950</v>
      </c>
      <c r="J382" t="s">
        <v>19</v>
      </c>
      <c r="K382">
        <v>0.2</v>
      </c>
      <c r="L382">
        <v>1015</v>
      </c>
    </row>
    <row r="383" spans="1:12" hidden="1" x14ac:dyDescent="0.2">
      <c r="A383" t="s">
        <v>848</v>
      </c>
      <c r="B383" t="s">
        <v>668</v>
      </c>
      <c r="C383" t="s">
        <v>75</v>
      </c>
      <c r="D383" t="s">
        <v>17</v>
      </c>
      <c r="E383" t="s">
        <v>596</v>
      </c>
      <c r="F383" t="b">
        <v>1</v>
      </c>
      <c r="G383">
        <v>30000</v>
      </c>
      <c r="H383">
        <v>40000</v>
      </c>
      <c r="I383">
        <v>35000</v>
      </c>
      <c r="J383" t="s">
        <v>598</v>
      </c>
      <c r="K383">
        <v>0.2</v>
      </c>
      <c r="L383">
        <v>1039</v>
      </c>
    </row>
    <row r="384" spans="1:12" hidden="1" x14ac:dyDescent="0.2">
      <c r="A384" t="s">
        <v>849</v>
      </c>
      <c r="B384" t="s">
        <v>668</v>
      </c>
      <c r="C384" t="s">
        <v>75</v>
      </c>
      <c r="D384" t="s">
        <v>17</v>
      </c>
      <c r="E384" t="s">
        <v>596</v>
      </c>
      <c r="F384" t="b">
        <v>1</v>
      </c>
      <c r="G384">
        <v>3000</v>
      </c>
      <c r="H384">
        <v>3100</v>
      </c>
      <c r="I384">
        <v>3050</v>
      </c>
      <c r="J384" t="s">
        <v>19</v>
      </c>
      <c r="K384">
        <v>0.2</v>
      </c>
      <c r="L384">
        <v>1016</v>
      </c>
    </row>
    <row r="385" spans="1:12" hidden="1" x14ac:dyDescent="0.2">
      <c r="A385" t="s">
        <v>850</v>
      </c>
      <c r="B385" t="s">
        <v>668</v>
      </c>
      <c r="C385" t="s">
        <v>75</v>
      </c>
      <c r="D385" t="s">
        <v>17</v>
      </c>
      <c r="E385" t="s">
        <v>596</v>
      </c>
      <c r="F385" t="b">
        <v>1</v>
      </c>
      <c r="G385">
        <v>300</v>
      </c>
      <c r="H385">
        <v>400</v>
      </c>
      <c r="I385">
        <v>350</v>
      </c>
      <c r="J385" t="s">
        <v>19</v>
      </c>
      <c r="K385">
        <v>0.2</v>
      </c>
      <c r="L385">
        <v>989</v>
      </c>
    </row>
    <row r="386" spans="1:12" hidden="1" x14ac:dyDescent="0.2">
      <c r="A386" t="s">
        <v>851</v>
      </c>
      <c r="B386" t="s">
        <v>668</v>
      </c>
      <c r="C386" t="s">
        <v>75</v>
      </c>
      <c r="D386" t="s">
        <v>17</v>
      </c>
      <c r="E386" t="s">
        <v>596</v>
      </c>
      <c r="F386" t="b">
        <v>1</v>
      </c>
      <c r="G386">
        <v>3100</v>
      </c>
      <c r="H386">
        <v>3200</v>
      </c>
      <c r="I386">
        <v>3150</v>
      </c>
      <c r="J386" t="s">
        <v>19</v>
      </c>
      <c r="K386">
        <v>0.2</v>
      </c>
      <c r="L386">
        <v>1017</v>
      </c>
    </row>
    <row r="387" spans="1:12" hidden="1" x14ac:dyDescent="0.2">
      <c r="A387" t="s">
        <v>852</v>
      </c>
      <c r="B387" t="s">
        <v>668</v>
      </c>
      <c r="C387" t="s">
        <v>75</v>
      </c>
      <c r="D387" t="s">
        <v>17</v>
      </c>
      <c r="E387" t="s">
        <v>596</v>
      </c>
      <c r="F387" t="b">
        <v>1</v>
      </c>
      <c r="G387">
        <v>3200</v>
      </c>
      <c r="H387">
        <v>3300</v>
      </c>
      <c r="I387">
        <v>3250</v>
      </c>
      <c r="J387" t="s">
        <v>19</v>
      </c>
      <c r="K387">
        <v>0.2</v>
      </c>
      <c r="L387">
        <v>1018</v>
      </c>
    </row>
    <row r="388" spans="1:12" hidden="1" x14ac:dyDescent="0.2">
      <c r="A388" t="s">
        <v>853</v>
      </c>
      <c r="B388" t="s">
        <v>668</v>
      </c>
      <c r="C388" t="s">
        <v>75</v>
      </c>
      <c r="D388" t="s">
        <v>17</v>
      </c>
      <c r="E388" t="s">
        <v>596</v>
      </c>
      <c r="F388" t="b">
        <v>1</v>
      </c>
      <c r="G388">
        <v>3300</v>
      </c>
      <c r="H388">
        <v>3400</v>
      </c>
      <c r="I388">
        <v>3350</v>
      </c>
      <c r="J388" t="s">
        <v>19</v>
      </c>
      <c r="K388">
        <v>0.2</v>
      </c>
      <c r="L388">
        <v>1019</v>
      </c>
    </row>
    <row r="389" spans="1:12" hidden="1" x14ac:dyDescent="0.2">
      <c r="A389" t="s">
        <v>854</v>
      </c>
      <c r="B389" t="s">
        <v>668</v>
      </c>
      <c r="C389" t="s">
        <v>75</v>
      </c>
      <c r="D389" t="s">
        <v>17</v>
      </c>
      <c r="E389" t="s">
        <v>596</v>
      </c>
      <c r="F389" t="b">
        <v>1</v>
      </c>
      <c r="G389">
        <v>3400</v>
      </c>
      <c r="H389">
        <v>3500</v>
      </c>
      <c r="I389">
        <v>3450</v>
      </c>
      <c r="J389" t="s">
        <v>19</v>
      </c>
      <c r="K389">
        <v>0.2</v>
      </c>
      <c r="L389">
        <v>1020</v>
      </c>
    </row>
    <row r="390" spans="1:12" hidden="1" x14ac:dyDescent="0.2">
      <c r="A390" t="s">
        <v>855</v>
      </c>
      <c r="B390" t="s">
        <v>668</v>
      </c>
      <c r="C390" t="s">
        <v>75</v>
      </c>
      <c r="D390" t="s">
        <v>17</v>
      </c>
      <c r="E390" t="s">
        <v>596</v>
      </c>
      <c r="F390" t="b">
        <v>1</v>
      </c>
      <c r="G390">
        <v>3500</v>
      </c>
      <c r="H390">
        <v>3600</v>
      </c>
      <c r="I390">
        <v>3550</v>
      </c>
      <c r="J390" t="s">
        <v>19</v>
      </c>
      <c r="K390">
        <v>0.2</v>
      </c>
      <c r="L390">
        <v>1021</v>
      </c>
    </row>
    <row r="391" spans="1:12" hidden="1" x14ac:dyDescent="0.2">
      <c r="A391" t="s">
        <v>856</v>
      </c>
      <c r="B391" t="s">
        <v>668</v>
      </c>
      <c r="C391" t="s">
        <v>75</v>
      </c>
      <c r="D391" t="s">
        <v>17</v>
      </c>
      <c r="E391" t="s">
        <v>596</v>
      </c>
      <c r="F391" t="b">
        <v>1</v>
      </c>
      <c r="G391">
        <v>3600</v>
      </c>
      <c r="H391">
        <v>3700</v>
      </c>
      <c r="I391">
        <v>3650</v>
      </c>
      <c r="J391" t="s">
        <v>19</v>
      </c>
      <c r="K391">
        <v>0.2</v>
      </c>
      <c r="L391">
        <v>1022</v>
      </c>
    </row>
    <row r="392" spans="1:12" hidden="1" x14ac:dyDescent="0.2">
      <c r="A392" t="s">
        <v>857</v>
      </c>
      <c r="B392" t="s">
        <v>668</v>
      </c>
      <c r="C392" t="s">
        <v>75</v>
      </c>
      <c r="D392" t="s">
        <v>17</v>
      </c>
      <c r="E392" t="s">
        <v>596</v>
      </c>
      <c r="F392" t="b">
        <v>1</v>
      </c>
      <c r="G392">
        <v>3700</v>
      </c>
      <c r="H392">
        <v>3800</v>
      </c>
      <c r="I392">
        <v>3750</v>
      </c>
      <c r="J392" t="s">
        <v>19</v>
      </c>
      <c r="K392">
        <v>0.2</v>
      </c>
      <c r="L392">
        <v>1023</v>
      </c>
    </row>
    <row r="393" spans="1:12" hidden="1" x14ac:dyDescent="0.2">
      <c r="A393" t="s">
        <v>858</v>
      </c>
      <c r="B393" t="s">
        <v>668</v>
      </c>
      <c r="C393" t="s">
        <v>75</v>
      </c>
      <c r="D393" t="s">
        <v>17</v>
      </c>
      <c r="E393" t="s">
        <v>596</v>
      </c>
      <c r="F393" t="b">
        <v>1</v>
      </c>
      <c r="G393">
        <v>3800</v>
      </c>
      <c r="H393">
        <v>3900</v>
      </c>
      <c r="I393">
        <v>3850</v>
      </c>
      <c r="J393" t="s">
        <v>19</v>
      </c>
      <c r="K393">
        <v>0.2</v>
      </c>
      <c r="L393">
        <v>1024</v>
      </c>
    </row>
    <row r="394" spans="1:12" hidden="1" x14ac:dyDescent="0.2">
      <c r="A394" t="s">
        <v>859</v>
      </c>
      <c r="B394" t="s">
        <v>668</v>
      </c>
      <c r="C394" t="s">
        <v>75</v>
      </c>
      <c r="D394" t="s">
        <v>17</v>
      </c>
      <c r="E394" t="s">
        <v>596</v>
      </c>
      <c r="F394" t="b">
        <v>1</v>
      </c>
      <c r="G394">
        <v>3900</v>
      </c>
      <c r="H394">
        <v>4000</v>
      </c>
      <c r="I394">
        <v>3950</v>
      </c>
      <c r="J394" t="s">
        <v>19</v>
      </c>
      <c r="K394">
        <v>0.2</v>
      </c>
      <c r="L394">
        <v>1025</v>
      </c>
    </row>
    <row r="395" spans="1:12" hidden="1" x14ac:dyDescent="0.2">
      <c r="A395" t="s">
        <v>860</v>
      </c>
      <c r="B395" t="s">
        <v>668</v>
      </c>
      <c r="C395" t="s">
        <v>75</v>
      </c>
      <c r="D395" t="s">
        <v>17</v>
      </c>
      <c r="E395" t="s">
        <v>596</v>
      </c>
      <c r="F395" t="b">
        <v>1</v>
      </c>
      <c r="G395">
        <v>40000</v>
      </c>
      <c r="H395">
        <v>50000</v>
      </c>
      <c r="I395">
        <v>45000</v>
      </c>
      <c r="J395" t="s">
        <v>598</v>
      </c>
      <c r="K395">
        <v>0.2</v>
      </c>
      <c r="L395">
        <v>1040</v>
      </c>
    </row>
    <row r="396" spans="1:12" hidden="1" x14ac:dyDescent="0.2">
      <c r="A396" t="s">
        <v>861</v>
      </c>
      <c r="B396" t="s">
        <v>668</v>
      </c>
      <c r="C396" t="s">
        <v>75</v>
      </c>
      <c r="D396" t="s">
        <v>17</v>
      </c>
      <c r="E396" t="s">
        <v>596</v>
      </c>
      <c r="F396" t="b">
        <v>1</v>
      </c>
      <c r="G396">
        <v>4000</v>
      </c>
      <c r="H396">
        <v>4100</v>
      </c>
      <c r="I396">
        <v>4050</v>
      </c>
      <c r="J396" t="s">
        <v>19</v>
      </c>
      <c r="K396">
        <v>0.2</v>
      </c>
      <c r="L396">
        <v>1026</v>
      </c>
    </row>
    <row r="397" spans="1:12" hidden="1" x14ac:dyDescent="0.2">
      <c r="A397" t="s">
        <v>862</v>
      </c>
      <c r="B397" t="s">
        <v>668</v>
      </c>
      <c r="C397" t="s">
        <v>75</v>
      </c>
      <c r="D397" t="s">
        <v>17</v>
      </c>
      <c r="E397" t="s">
        <v>596</v>
      </c>
      <c r="F397" t="b">
        <v>1</v>
      </c>
      <c r="G397">
        <v>400</v>
      </c>
      <c r="H397">
        <v>500</v>
      </c>
      <c r="I397">
        <v>450</v>
      </c>
      <c r="J397" t="s">
        <v>19</v>
      </c>
      <c r="K397">
        <v>0.2</v>
      </c>
      <c r="L397">
        <v>990</v>
      </c>
    </row>
    <row r="398" spans="1:12" hidden="1" x14ac:dyDescent="0.2">
      <c r="A398" t="s">
        <v>863</v>
      </c>
      <c r="B398" t="s">
        <v>668</v>
      </c>
      <c r="C398" t="s">
        <v>75</v>
      </c>
      <c r="D398" t="s">
        <v>17</v>
      </c>
      <c r="E398" t="s">
        <v>596</v>
      </c>
      <c r="F398" t="b">
        <v>1</v>
      </c>
      <c r="G398">
        <v>4100</v>
      </c>
      <c r="H398">
        <v>4200</v>
      </c>
      <c r="I398">
        <v>4150</v>
      </c>
      <c r="J398" t="s">
        <v>19</v>
      </c>
      <c r="K398">
        <v>0.2</v>
      </c>
      <c r="L398">
        <v>1027</v>
      </c>
    </row>
    <row r="399" spans="1:12" hidden="1" x14ac:dyDescent="0.2">
      <c r="A399" t="s">
        <v>864</v>
      </c>
      <c r="B399" t="s">
        <v>668</v>
      </c>
      <c r="C399" t="s">
        <v>75</v>
      </c>
      <c r="D399" t="s">
        <v>17</v>
      </c>
      <c r="E399" t="s">
        <v>596</v>
      </c>
      <c r="F399" t="b">
        <v>1</v>
      </c>
      <c r="G399">
        <v>4200</v>
      </c>
      <c r="H399">
        <v>4300</v>
      </c>
      <c r="I399">
        <v>4250</v>
      </c>
      <c r="J399" t="s">
        <v>19</v>
      </c>
      <c r="K399">
        <v>0.2</v>
      </c>
      <c r="L399">
        <v>1028</v>
      </c>
    </row>
    <row r="400" spans="1:12" hidden="1" x14ac:dyDescent="0.2">
      <c r="A400" t="s">
        <v>865</v>
      </c>
      <c r="B400" t="s">
        <v>668</v>
      </c>
      <c r="C400" t="s">
        <v>75</v>
      </c>
      <c r="D400" t="s">
        <v>17</v>
      </c>
      <c r="E400" t="s">
        <v>596</v>
      </c>
      <c r="F400" t="b">
        <v>1</v>
      </c>
      <c r="G400">
        <v>4300</v>
      </c>
      <c r="H400">
        <v>4400</v>
      </c>
      <c r="I400">
        <v>4350</v>
      </c>
      <c r="J400" t="s">
        <v>19</v>
      </c>
      <c r="K400">
        <v>0.2</v>
      </c>
      <c r="L400">
        <v>1029</v>
      </c>
    </row>
    <row r="401" spans="1:12" hidden="1" x14ac:dyDescent="0.2">
      <c r="A401" t="s">
        <v>866</v>
      </c>
      <c r="B401" t="s">
        <v>668</v>
      </c>
      <c r="C401" t="s">
        <v>75</v>
      </c>
      <c r="D401" t="s">
        <v>17</v>
      </c>
      <c r="E401" t="s">
        <v>596</v>
      </c>
      <c r="F401" t="b">
        <v>1</v>
      </c>
      <c r="G401">
        <v>4400</v>
      </c>
      <c r="H401">
        <v>4500</v>
      </c>
      <c r="I401">
        <v>4450</v>
      </c>
      <c r="J401" t="s">
        <v>19</v>
      </c>
      <c r="K401">
        <v>0.2</v>
      </c>
      <c r="L401">
        <v>1030</v>
      </c>
    </row>
    <row r="402" spans="1:12" hidden="1" x14ac:dyDescent="0.2">
      <c r="A402" t="s">
        <v>867</v>
      </c>
      <c r="B402" t="s">
        <v>668</v>
      </c>
      <c r="C402" t="s">
        <v>75</v>
      </c>
      <c r="D402" t="s">
        <v>17</v>
      </c>
      <c r="E402" t="s">
        <v>596</v>
      </c>
      <c r="F402" t="b">
        <v>1</v>
      </c>
      <c r="G402">
        <v>4500</v>
      </c>
      <c r="H402">
        <v>4600</v>
      </c>
      <c r="I402">
        <v>4550</v>
      </c>
      <c r="J402" t="s">
        <v>19</v>
      </c>
      <c r="K402">
        <v>0.2</v>
      </c>
      <c r="L402">
        <v>1031</v>
      </c>
    </row>
    <row r="403" spans="1:12" hidden="1" x14ac:dyDescent="0.2">
      <c r="A403" t="s">
        <v>868</v>
      </c>
      <c r="B403" t="s">
        <v>668</v>
      </c>
      <c r="C403" t="s">
        <v>75</v>
      </c>
      <c r="D403" t="s">
        <v>17</v>
      </c>
      <c r="E403" t="s">
        <v>596</v>
      </c>
      <c r="F403" t="b">
        <v>1</v>
      </c>
      <c r="G403">
        <v>4600</v>
      </c>
      <c r="H403">
        <v>4700</v>
      </c>
      <c r="I403">
        <v>4650</v>
      </c>
      <c r="J403" t="s">
        <v>19</v>
      </c>
      <c r="K403">
        <v>0.2</v>
      </c>
      <c r="L403">
        <v>1032</v>
      </c>
    </row>
    <row r="404" spans="1:12" hidden="1" x14ac:dyDescent="0.2">
      <c r="A404" t="s">
        <v>869</v>
      </c>
      <c r="B404" t="s">
        <v>668</v>
      </c>
      <c r="C404" t="s">
        <v>75</v>
      </c>
      <c r="D404" t="s">
        <v>17</v>
      </c>
      <c r="E404" t="s">
        <v>596</v>
      </c>
      <c r="F404" t="b">
        <v>1</v>
      </c>
      <c r="G404">
        <v>4700</v>
      </c>
      <c r="H404">
        <v>4800</v>
      </c>
      <c r="I404">
        <v>4750</v>
      </c>
      <c r="J404" t="s">
        <v>19</v>
      </c>
      <c r="K404">
        <v>0.2</v>
      </c>
      <c r="L404">
        <v>1033</v>
      </c>
    </row>
    <row r="405" spans="1:12" hidden="1" x14ac:dyDescent="0.2">
      <c r="A405" t="s">
        <v>870</v>
      </c>
      <c r="B405" t="s">
        <v>668</v>
      </c>
      <c r="C405" t="s">
        <v>75</v>
      </c>
      <c r="D405" t="s">
        <v>17</v>
      </c>
      <c r="E405" t="s">
        <v>596</v>
      </c>
      <c r="F405" t="b">
        <v>1</v>
      </c>
      <c r="G405">
        <v>4800</v>
      </c>
      <c r="H405">
        <v>4900</v>
      </c>
      <c r="I405">
        <v>4850</v>
      </c>
      <c r="J405" t="s">
        <v>19</v>
      </c>
      <c r="K405">
        <v>0.2</v>
      </c>
      <c r="L405">
        <v>1034</v>
      </c>
    </row>
    <row r="406" spans="1:12" hidden="1" x14ac:dyDescent="0.2">
      <c r="A406" t="s">
        <v>871</v>
      </c>
      <c r="B406" t="s">
        <v>668</v>
      </c>
      <c r="C406" t="s">
        <v>75</v>
      </c>
      <c r="D406" t="s">
        <v>17</v>
      </c>
      <c r="E406" t="s">
        <v>596</v>
      </c>
      <c r="F406" t="b">
        <v>1</v>
      </c>
      <c r="G406">
        <v>4900</v>
      </c>
      <c r="H406">
        <v>5000</v>
      </c>
      <c r="I406">
        <v>4950</v>
      </c>
      <c r="J406" t="s">
        <v>19</v>
      </c>
      <c r="K406">
        <v>0.2</v>
      </c>
      <c r="L406">
        <v>1035</v>
      </c>
    </row>
    <row r="407" spans="1:12" hidden="1" x14ac:dyDescent="0.2">
      <c r="A407" t="s">
        <v>872</v>
      </c>
      <c r="B407" t="s">
        <v>668</v>
      </c>
      <c r="C407" t="s">
        <v>75</v>
      </c>
      <c r="D407" t="s">
        <v>17</v>
      </c>
      <c r="E407" t="s">
        <v>596</v>
      </c>
      <c r="F407" t="b">
        <v>1</v>
      </c>
      <c r="G407">
        <v>50000</v>
      </c>
      <c r="H407">
        <v>100000</v>
      </c>
      <c r="I407">
        <v>75000</v>
      </c>
      <c r="J407" t="s">
        <v>598</v>
      </c>
      <c r="K407">
        <v>0.2</v>
      </c>
      <c r="L407">
        <v>1041</v>
      </c>
    </row>
    <row r="408" spans="1:12" hidden="1" x14ac:dyDescent="0.2">
      <c r="A408" t="s">
        <v>873</v>
      </c>
      <c r="B408" t="s">
        <v>668</v>
      </c>
      <c r="C408" t="s">
        <v>75</v>
      </c>
      <c r="D408" t="s">
        <v>17</v>
      </c>
      <c r="E408" t="s">
        <v>596</v>
      </c>
      <c r="F408" t="b">
        <v>1</v>
      </c>
      <c r="G408">
        <v>5000</v>
      </c>
      <c r="H408">
        <v>10000</v>
      </c>
      <c r="I408">
        <v>7500</v>
      </c>
      <c r="J408" t="s">
        <v>598</v>
      </c>
      <c r="K408">
        <v>0.2</v>
      </c>
      <c r="L408">
        <v>1036</v>
      </c>
    </row>
    <row r="409" spans="1:12" hidden="1" x14ac:dyDescent="0.2">
      <c r="A409" t="s">
        <v>874</v>
      </c>
      <c r="B409" t="s">
        <v>668</v>
      </c>
      <c r="C409" t="s">
        <v>75</v>
      </c>
      <c r="D409" t="s">
        <v>17</v>
      </c>
      <c r="E409" t="s">
        <v>596</v>
      </c>
      <c r="F409" t="b">
        <v>1</v>
      </c>
      <c r="G409">
        <v>500</v>
      </c>
      <c r="H409">
        <v>600</v>
      </c>
      <c r="I409">
        <v>550</v>
      </c>
      <c r="J409" t="s">
        <v>19</v>
      </c>
      <c r="K409">
        <v>0.2</v>
      </c>
      <c r="L409">
        <v>991</v>
      </c>
    </row>
    <row r="410" spans="1:12" hidden="1" x14ac:dyDescent="0.2">
      <c r="A410" t="s">
        <v>875</v>
      </c>
      <c r="B410" t="s">
        <v>668</v>
      </c>
      <c r="C410" t="s">
        <v>75</v>
      </c>
      <c r="D410" t="s">
        <v>17</v>
      </c>
      <c r="E410" t="s">
        <v>596</v>
      </c>
      <c r="F410" t="b">
        <v>1</v>
      </c>
      <c r="G410">
        <v>600</v>
      </c>
      <c r="H410">
        <v>700</v>
      </c>
      <c r="I410">
        <v>650</v>
      </c>
      <c r="J410" t="s">
        <v>19</v>
      </c>
      <c r="K410">
        <v>0.2</v>
      </c>
      <c r="L410">
        <v>992</v>
      </c>
    </row>
    <row r="411" spans="1:12" hidden="1" x14ac:dyDescent="0.2">
      <c r="A411" t="s">
        <v>876</v>
      </c>
      <c r="B411" t="s">
        <v>668</v>
      </c>
      <c r="C411" t="s">
        <v>75</v>
      </c>
      <c r="D411" t="s">
        <v>17</v>
      </c>
      <c r="E411" t="s">
        <v>596</v>
      </c>
      <c r="F411" t="b">
        <v>1</v>
      </c>
      <c r="G411">
        <v>700</v>
      </c>
      <c r="H411">
        <v>800</v>
      </c>
      <c r="I411">
        <v>750</v>
      </c>
      <c r="J411" t="s">
        <v>19</v>
      </c>
      <c r="K411">
        <v>0.2</v>
      </c>
      <c r="L411">
        <v>993</v>
      </c>
    </row>
    <row r="412" spans="1:12" hidden="1" x14ac:dyDescent="0.2">
      <c r="A412" t="s">
        <v>877</v>
      </c>
      <c r="B412" t="s">
        <v>668</v>
      </c>
      <c r="C412" t="s">
        <v>75</v>
      </c>
      <c r="D412" t="s">
        <v>17</v>
      </c>
      <c r="E412" t="s">
        <v>596</v>
      </c>
      <c r="F412" t="b">
        <v>1</v>
      </c>
      <c r="G412">
        <v>800</v>
      </c>
      <c r="H412">
        <v>900</v>
      </c>
      <c r="I412">
        <v>850</v>
      </c>
      <c r="J412" t="s">
        <v>19</v>
      </c>
      <c r="K412">
        <v>0.2</v>
      </c>
      <c r="L412">
        <v>994</v>
      </c>
    </row>
    <row r="413" spans="1:12" hidden="1" x14ac:dyDescent="0.2">
      <c r="A413" t="s">
        <v>878</v>
      </c>
      <c r="B413" t="s">
        <v>668</v>
      </c>
      <c r="C413" t="s">
        <v>75</v>
      </c>
      <c r="D413" t="s">
        <v>17</v>
      </c>
      <c r="E413" t="s">
        <v>596</v>
      </c>
      <c r="F413" t="b">
        <v>1</v>
      </c>
      <c r="G413">
        <v>900</v>
      </c>
      <c r="H413">
        <v>1000</v>
      </c>
      <c r="I413">
        <v>950</v>
      </c>
      <c r="J413" t="s">
        <v>19</v>
      </c>
      <c r="K413">
        <v>0.2</v>
      </c>
      <c r="L413">
        <v>995</v>
      </c>
    </row>
    <row r="414" spans="1:12" hidden="1" x14ac:dyDescent="0.2">
      <c r="A414" t="s">
        <v>879</v>
      </c>
      <c r="B414" t="s">
        <v>668</v>
      </c>
      <c r="C414" t="s">
        <v>16</v>
      </c>
      <c r="D414" t="s">
        <v>17</v>
      </c>
      <c r="E414" t="s">
        <v>596</v>
      </c>
      <c r="F414" t="b">
        <v>1</v>
      </c>
      <c r="G414">
        <v>0</v>
      </c>
      <c r="H414">
        <v>100</v>
      </c>
      <c r="I414">
        <v>50</v>
      </c>
      <c r="J414" t="s">
        <v>19</v>
      </c>
      <c r="K414">
        <v>0.2</v>
      </c>
      <c r="L414">
        <v>363</v>
      </c>
    </row>
    <row r="415" spans="1:12" hidden="1" x14ac:dyDescent="0.2">
      <c r="A415" t="s">
        <v>880</v>
      </c>
      <c r="B415" t="s">
        <v>668</v>
      </c>
      <c r="C415" t="s">
        <v>16</v>
      </c>
      <c r="D415" t="s">
        <v>17</v>
      </c>
      <c r="E415" t="s">
        <v>596</v>
      </c>
      <c r="F415" t="b">
        <v>1</v>
      </c>
      <c r="G415">
        <v>1000</v>
      </c>
      <c r="H415">
        <v>1100</v>
      </c>
      <c r="I415">
        <v>1050</v>
      </c>
      <c r="J415" t="s">
        <v>19</v>
      </c>
      <c r="K415">
        <v>0.2</v>
      </c>
      <c r="L415">
        <v>373</v>
      </c>
    </row>
    <row r="416" spans="1:12" hidden="1" x14ac:dyDescent="0.2">
      <c r="A416" t="s">
        <v>881</v>
      </c>
      <c r="B416" t="s">
        <v>668</v>
      </c>
      <c r="C416" t="s">
        <v>16</v>
      </c>
      <c r="D416" t="s">
        <v>17</v>
      </c>
      <c r="E416" t="s">
        <v>596</v>
      </c>
      <c r="F416" t="b">
        <v>1</v>
      </c>
      <c r="G416">
        <v>100</v>
      </c>
      <c r="H416">
        <v>200</v>
      </c>
      <c r="I416">
        <v>150</v>
      </c>
      <c r="J416" t="s">
        <v>19</v>
      </c>
      <c r="K416">
        <v>0.2</v>
      </c>
      <c r="L416">
        <v>364</v>
      </c>
    </row>
    <row r="417" spans="1:12" hidden="1" x14ac:dyDescent="0.2">
      <c r="A417" t="s">
        <v>882</v>
      </c>
      <c r="B417" t="s">
        <v>668</v>
      </c>
      <c r="C417" t="s">
        <v>16</v>
      </c>
      <c r="D417" t="s">
        <v>17</v>
      </c>
      <c r="E417" t="s">
        <v>596</v>
      </c>
      <c r="F417" t="b">
        <v>1</v>
      </c>
      <c r="G417">
        <v>1100</v>
      </c>
      <c r="H417">
        <v>1200</v>
      </c>
      <c r="I417">
        <v>1150</v>
      </c>
      <c r="J417" t="s">
        <v>19</v>
      </c>
      <c r="K417">
        <v>0.2</v>
      </c>
      <c r="L417">
        <v>374</v>
      </c>
    </row>
    <row r="418" spans="1:12" hidden="1" x14ac:dyDescent="0.2">
      <c r="A418" t="s">
        <v>883</v>
      </c>
      <c r="B418" t="s">
        <v>668</v>
      </c>
      <c r="C418" t="s">
        <v>16</v>
      </c>
      <c r="D418" t="s">
        <v>17</v>
      </c>
      <c r="E418" t="s">
        <v>596</v>
      </c>
      <c r="F418" t="b">
        <v>1</v>
      </c>
      <c r="G418">
        <v>1200</v>
      </c>
      <c r="H418">
        <v>1300</v>
      </c>
      <c r="I418">
        <v>1250</v>
      </c>
      <c r="J418" t="s">
        <v>19</v>
      </c>
      <c r="K418">
        <v>0.2</v>
      </c>
      <c r="L418">
        <v>375</v>
      </c>
    </row>
    <row r="419" spans="1:12" hidden="1" x14ac:dyDescent="0.2">
      <c r="A419" t="s">
        <v>884</v>
      </c>
      <c r="B419" t="s">
        <v>668</v>
      </c>
      <c r="C419" t="s">
        <v>16</v>
      </c>
      <c r="D419" t="s">
        <v>17</v>
      </c>
      <c r="E419" t="s">
        <v>596</v>
      </c>
      <c r="F419" t="b">
        <v>1</v>
      </c>
      <c r="G419">
        <v>1300</v>
      </c>
      <c r="H419">
        <v>1400</v>
      </c>
      <c r="I419">
        <v>1350</v>
      </c>
      <c r="J419" t="s">
        <v>19</v>
      </c>
      <c r="K419">
        <v>0.2</v>
      </c>
      <c r="L419">
        <v>376</v>
      </c>
    </row>
    <row r="420" spans="1:12" hidden="1" x14ac:dyDescent="0.2">
      <c r="A420" t="s">
        <v>885</v>
      </c>
      <c r="B420" t="s">
        <v>668</v>
      </c>
      <c r="C420" t="s">
        <v>16</v>
      </c>
      <c r="D420" t="s">
        <v>17</v>
      </c>
      <c r="E420" t="s">
        <v>596</v>
      </c>
      <c r="F420" t="b">
        <v>1</v>
      </c>
      <c r="G420">
        <v>1400</v>
      </c>
      <c r="H420">
        <v>1500</v>
      </c>
      <c r="I420">
        <v>1450</v>
      </c>
      <c r="J420" t="s">
        <v>19</v>
      </c>
      <c r="K420">
        <v>0.2</v>
      </c>
      <c r="L420">
        <v>377</v>
      </c>
    </row>
    <row r="421" spans="1:12" hidden="1" x14ac:dyDescent="0.2">
      <c r="A421" t="s">
        <v>886</v>
      </c>
      <c r="B421" t="s">
        <v>668</v>
      </c>
      <c r="C421" t="s">
        <v>16</v>
      </c>
      <c r="D421" t="s">
        <v>17</v>
      </c>
      <c r="E421" t="s">
        <v>596</v>
      </c>
      <c r="F421" t="b">
        <v>1</v>
      </c>
      <c r="G421">
        <v>1500</v>
      </c>
      <c r="H421">
        <v>1600</v>
      </c>
      <c r="I421">
        <v>1550</v>
      </c>
      <c r="J421" t="s">
        <v>19</v>
      </c>
      <c r="K421">
        <v>0.2</v>
      </c>
      <c r="L421">
        <v>378</v>
      </c>
    </row>
    <row r="422" spans="1:12" hidden="1" x14ac:dyDescent="0.2">
      <c r="A422" t="s">
        <v>887</v>
      </c>
      <c r="B422" t="s">
        <v>668</v>
      </c>
      <c r="C422" t="s">
        <v>16</v>
      </c>
      <c r="D422" t="s">
        <v>17</v>
      </c>
      <c r="E422" t="s">
        <v>596</v>
      </c>
      <c r="F422" t="b">
        <v>1</v>
      </c>
      <c r="G422">
        <v>1600</v>
      </c>
      <c r="H422">
        <v>1700</v>
      </c>
      <c r="I422">
        <v>1650</v>
      </c>
      <c r="J422" t="s">
        <v>19</v>
      </c>
      <c r="K422">
        <v>0.2</v>
      </c>
      <c r="L422">
        <v>379</v>
      </c>
    </row>
    <row r="423" spans="1:12" hidden="1" x14ac:dyDescent="0.2">
      <c r="A423" t="s">
        <v>888</v>
      </c>
      <c r="B423" t="s">
        <v>668</v>
      </c>
      <c r="C423" t="s">
        <v>16</v>
      </c>
      <c r="D423" t="s">
        <v>17</v>
      </c>
      <c r="E423" t="s">
        <v>596</v>
      </c>
      <c r="F423" t="b">
        <v>1</v>
      </c>
      <c r="G423">
        <v>1700</v>
      </c>
      <c r="H423">
        <v>1800</v>
      </c>
      <c r="I423">
        <v>1750</v>
      </c>
      <c r="J423" t="s">
        <v>19</v>
      </c>
      <c r="K423">
        <v>0.2</v>
      </c>
      <c r="L423">
        <v>380</v>
      </c>
    </row>
    <row r="424" spans="1:12" hidden="1" x14ac:dyDescent="0.2">
      <c r="A424" t="s">
        <v>889</v>
      </c>
      <c r="B424" t="s">
        <v>668</v>
      </c>
      <c r="C424" t="s">
        <v>16</v>
      </c>
      <c r="D424" t="s">
        <v>17</v>
      </c>
      <c r="E424" t="s">
        <v>596</v>
      </c>
      <c r="F424" t="b">
        <v>1</v>
      </c>
      <c r="G424">
        <v>1800</v>
      </c>
      <c r="H424">
        <v>1900</v>
      </c>
      <c r="I424">
        <v>1850</v>
      </c>
      <c r="J424" t="s">
        <v>19</v>
      </c>
      <c r="K424">
        <v>0.2</v>
      </c>
      <c r="L424">
        <v>381</v>
      </c>
    </row>
    <row r="425" spans="1:12" hidden="1" x14ac:dyDescent="0.2">
      <c r="A425" t="s">
        <v>890</v>
      </c>
      <c r="B425" t="s">
        <v>668</v>
      </c>
      <c r="C425" t="s">
        <v>16</v>
      </c>
      <c r="D425" t="s">
        <v>17</v>
      </c>
      <c r="E425" t="s">
        <v>596</v>
      </c>
      <c r="F425" t="b">
        <v>1</v>
      </c>
      <c r="G425">
        <v>1900</v>
      </c>
      <c r="H425">
        <v>2000</v>
      </c>
      <c r="I425">
        <v>1950</v>
      </c>
      <c r="J425" t="s">
        <v>19</v>
      </c>
      <c r="K425">
        <v>0.2</v>
      </c>
      <c r="L425">
        <v>382</v>
      </c>
    </row>
    <row r="426" spans="1:12" hidden="1" x14ac:dyDescent="0.2">
      <c r="A426" t="s">
        <v>891</v>
      </c>
      <c r="B426" t="s">
        <v>668</v>
      </c>
      <c r="C426" t="s">
        <v>16</v>
      </c>
      <c r="D426" t="s">
        <v>17</v>
      </c>
      <c r="E426" t="s">
        <v>596</v>
      </c>
      <c r="F426" t="b">
        <v>1</v>
      </c>
      <c r="G426">
        <v>2000</v>
      </c>
      <c r="H426">
        <v>2100</v>
      </c>
      <c r="I426">
        <v>2050</v>
      </c>
      <c r="J426" t="s">
        <v>19</v>
      </c>
      <c r="K426">
        <v>0.2</v>
      </c>
      <c r="L426">
        <v>383</v>
      </c>
    </row>
    <row r="427" spans="1:12" hidden="1" x14ac:dyDescent="0.2">
      <c r="A427" t="s">
        <v>892</v>
      </c>
      <c r="B427" t="s">
        <v>668</v>
      </c>
      <c r="C427" t="s">
        <v>16</v>
      </c>
      <c r="D427" t="s">
        <v>17</v>
      </c>
      <c r="E427" t="s">
        <v>596</v>
      </c>
      <c r="F427" t="b">
        <v>1</v>
      </c>
      <c r="G427">
        <v>200</v>
      </c>
      <c r="H427">
        <v>300</v>
      </c>
      <c r="I427">
        <v>250</v>
      </c>
      <c r="J427" t="s">
        <v>19</v>
      </c>
      <c r="K427">
        <v>0.2</v>
      </c>
      <c r="L427">
        <v>365</v>
      </c>
    </row>
    <row r="428" spans="1:12" hidden="1" x14ac:dyDescent="0.2">
      <c r="A428" t="s">
        <v>893</v>
      </c>
      <c r="B428" t="s">
        <v>668</v>
      </c>
      <c r="C428" t="s">
        <v>16</v>
      </c>
      <c r="D428" t="s">
        <v>17</v>
      </c>
      <c r="E428" t="s">
        <v>596</v>
      </c>
      <c r="F428" t="b">
        <v>1</v>
      </c>
      <c r="G428">
        <v>2100</v>
      </c>
      <c r="H428">
        <v>2200</v>
      </c>
      <c r="I428">
        <v>2150</v>
      </c>
      <c r="J428" t="s">
        <v>19</v>
      </c>
      <c r="K428">
        <v>0.2</v>
      </c>
      <c r="L428">
        <v>384</v>
      </c>
    </row>
    <row r="429" spans="1:12" hidden="1" x14ac:dyDescent="0.2">
      <c r="A429" t="s">
        <v>894</v>
      </c>
      <c r="B429" t="s">
        <v>668</v>
      </c>
      <c r="C429" t="s">
        <v>16</v>
      </c>
      <c r="D429" t="s">
        <v>17</v>
      </c>
      <c r="E429" t="s">
        <v>596</v>
      </c>
      <c r="F429" t="b">
        <v>1</v>
      </c>
      <c r="G429">
        <v>2200</v>
      </c>
      <c r="H429">
        <v>2300</v>
      </c>
      <c r="I429">
        <v>2250</v>
      </c>
      <c r="J429" t="s">
        <v>19</v>
      </c>
      <c r="K429">
        <v>0.2</v>
      </c>
      <c r="L429">
        <v>385</v>
      </c>
    </row>
    <row r="430" spans="1:12" hidden="1" x14ac:dyDescent="0.2">
      <c r="A430" t="s">
        <v>895</v>
      </c>
      <c r="B430" t="s">
        <v>668</v>
      </c>
      <c r="C430" t="s">
        <v>16</v>
      </c>
      <c r="D430" t="s">
        <v>17</v>
      </c>
      <c r="E430" t="s">
        <v>596</v>
      </c>
      <c r="F430" t="b">
        <v>1</v>
      </c>
      <c r="G430">
        <v>2300</v>
      </c>
      <c r="H430">
        <v>2400</v>
      </c>
      <c r="I430">
        <v>2350</v>
      </c>
      <c r="J430" t="s">
        <v>19</v>
      </c>
      <c r="K430">
        <v>0.2</v>
      </c>
      <c r="L430">
        <v>386</v>
      </c>
    </row>
    <row r="431" spans="1:12" hidden="1" x14ac:dyDescent="0.2">
      <c r="A431" t="s">
        <v>896</v>
      </c>
      <c r="B431" t="s">
        <v>668</v>
      </c>
      <c r="C431" t="s">
        <v>16</v>
      </c>
      <c r="D431" t="s">
        <v>17</v>
      </c>
      <c r="E431" t="s">
        <v>596</v>
      </c>
      <c r="F431" t="b">
        <v>1</v>
      </c>
      <c r="G431">
        <v>2400</v>
      </c>
      <c r="H431">
        <v>2500</v>
      </c>
      <c r="I431">
        <v>2450</v>
      </c>
      <c r="J431" t="s">
        <v>19</v>
      </c>
      <c r="K431">
        <v>0.2</v>
      </c>
      <c r="L431">
        <v>387</v>
      </c>
    </row>
    <row r="432" spans="1:12" hidden="1" x14ac:dyDescent="0.2">
      <c r="A432" t="s">
        <v>897</v>
      </c>
      <c r="B432" t="s">
        <v>668</v>
      </c>
      <c r="C432" t="s">
        <v>16</v>
      </c>
      <c r="D432" t="s">
        <v>17</v>
      </c>
      <c r="E432" t="s">
        <v>596</v>
      </c>
      <c r="F432" t="b">
        <v>1</v>
      </c>
      <c r="G432">
        <v>2500</v>
      </c>
      <c r="H432">
        <v>2600</v>
      </c>
      <c r="I432">
        <v>2550</v>
      </c>
      <c r="J432" t="s">
        <v>19</v>
      </c>
      <c r="K432">
        <v>0.2</v>
      </c>
      <c r="L432">
        <v>388</v>
      </c>
    </row>
    <row r="433" spans="1:12" hidden="1" x14ac:dyDescent="0.2">
      <c r="A433" t="s">
        <v>898</v>
      </c>
      <c r="B433" t="s">
        <v>668</v>
      </c>
      <c r="C433" t="s">
        <v>16</v>
      </c>
      <c r="D433" t="s">
        <v>17</v>
      </c>
      <c r="E433" t="s">
        <v>596</v>
      </c>
      <c r="F433" t="b">
        <v>1</v>
      </c>
      <c r="G433">
        <v>2600</v>
      </c>
      <c r="H433">
        <v>2700</v>
      </c>
      <c r="I433">
        <v>2650</v>
      </c>
      <c r="J433" t="s">
        <v>19</v>
      </c>
      <c r="K433">
        <v>0.2</v>
      </c>
      <c r="L433">
        <v>389</v>
      </c>
    </row>
    <row r="434" spans="1:12" hidden="1" x14ac:dyDescent="0.2">
      <c r="A434" t="s">
        <v>899</v>
      </c>
      <c r="B434" t="s">
        <v>668</v>
      </c>
      <c r="C434" t="s">
        <v>16</v>
      </c>
      <c r="D434" t="s">
        <v>17</v>
      </c>
      <c r="E434" t="s">
        <v>596</v>
      </c>
      <c r="F434" t="b">
        <v>1</v>
      </c>
      <c r="G434">
        <v>2700</v>
      </c>
      <c r="H434">
        <v>2800</v>
      </c>
      <c r="I434">
        <v>2750</v>
      </c>
      <c r="J434" t="s">
        <v>19</v>
      </c>
      <c r="K434">
        <v>0.2</v>
      </c>
      <c r="L434">
        <v>390</v>
      </c>
    </row>
    <row r="435" spans="1:12" hidden="1" x14ac:dyDescent="0.2">
      <c r="A435" t="s">
        <v>900</v>
      </c>
      <c r="B435" t="s">
        <v>668</v>
      </c>
      <c r="C435" t="s">
        <v>16</v>
      </c>
      <c r="D435" t="s">
        <v>17</v>
      </c>
      <c r="E435" t="s">
        <v>596</v>
      </c>
      <c r="F435" t="b">
        <v>1</v>
      </c>
      <c r="G435">
        <v>2800</v>
      </c>
      <c r="H435">
        <v>2900</v>
      </c>
      <c r="I435">
        <v>2850</v>
      </c>
      <c r="J435" t="s">
        <v>19</v>
      </c>
      <c r="K435">
        <v>0.2</v>
      </c>
      <c r="L435">
        <v>391</v>
      </c>
    </row>
    <row r="436" spans="1:12" hidden="1" x14ac:dyDescent="0.2">
      <c r="A436" t="s">
        <v>901</v>
      </c>
      <c r="B436" t="s">
        <v>668</v>
      </c>
      <c r="C436" t="s">
        <v>16</v>
      </c>
      <c r="D436" t="s">
        <v>17</v>
      </c>
      <c r="E436" t="s">
        <v>596</v>
      </c>
      <c r="F436" t="b">
        <v>1</v>
      </c>
      <c r="G436">
        <v>2900</v>
      </c>
      <c r="H436">
        <v>3000</v>
      </c>
      <c r="I436">
        <v>2950</v>
      </c>
      <c r="J436" t="s">
        <v>19</v>
      </c>
      <c r="K436">
        <v>0.2</v>
      </c>
      <c r="L436">
        <v>392</v>
      </c>
    </row>
    <row r="437" spans="1:12" hidden="1" x14ac:dyDescent="0.2">
      <c r="A437" t="s">
        <v>902</v>
      </c>
      <c r="B437" t="s">
        <v>668</v>
      </c>
      <c r="C437" t="s">
        <v>16</v>
      </c>
      <c r="D437" t="s">
        <v>17</v>
      </c>
      <c r="E437" t="s">
        <v>596</v>
      </c>
      <c r="F437" t="b">
        <v>1</v>
      </c>
      <c r="G437">
        <v>3000</v>
      </c>
      <c r="H437">
        <v>3100</v>
      </c>
      <c r="I437">
        <v>3050</v>
      </c>
      <c r="J437" t="s">
        <v>19</v>
      </c>
      <c r="K437">
        <v>0.2</v>
      </c>
      <c r="L437">
        <v>393</v>
      </c>
    </row>
    <row r="438" spans="1:12" hidden="1" x14ac:dyDescent="0.2">
      <c r="A438" t="s">
        <v>903</v>
      </c>
      <c r="B438" t="s">
        <v>668</v>
      </c>
      <c r="C438" t="s">
        <v>16</v>
      </c>
      <c r="D438" t="s">
        <v>17</v>
      </c>
      <c r="E438" t="s">
        <v>596</v>
      </c>
      <c r="F438" t="b">
        <v>1</v>
      </c>
      <c r="G438">
        <v>300</v>
      </c>
      <c r="H438">
        <v>400</v>
      </c>
      <c r="I438">
        <v>350</v>
      </c>
      <c r="J438" t="s">
        <v>19</v>
      </c>
      <c r="K438">
        <v>0.2</v>
      </c>
      <c r="L438">
        <v>366</v>
      </c>
    </row>
    <row r="439" spans="1:12" hidden="1" x14ac:dyDescent="0.2">
      <c r="A439" t="s">
        <v>904</v>
      </c>
      <c r="B439" t="s">
        <v>668</v>
      </c>
      <c r="C439" t="s">
        <v>16</v>
      </c>
      <c r="D439" t="s">
        <v>17</v>
      </c>
      <c r="E439" t="s">
        <v>596</v>
      </c>
      <c r="F439" t="b">
        <v>1</v>
      </c>
      <c r="G439">
        <v>3100</v>
      </c>
      <c r="H439">
        <v>3200</v>
      </c>
      <c r="I439">
        <v>3150</v>
      </c>
      <c r="J439" t="s">
        <v>19</v>
      </c>
      <c r="K439">
        <v>0.2</v>
      </c>
      <c r="L439">
        <v>394</v>
      </c>
    </row>
    <row r="440" spans="1:12" hidden="1" x14ac:dyDescent="0.2">
      <c r="A440" t="s">
        <v>905</v>
      </c>
      <c r="B440" t="s">
        <v>668</v>
      </c>
      <c r="C440" t="s">
        <v>16</v>
      </c>
      <c r="D440" t="s">
        <v>17</v>
      </c>
      <c r="E440" t="s">
        <v>596</v>
      </c>
      <c r="F440" t="b">
        <v>1</v>
      </c>
      <c r="G440">
        <v>3200</v>
      </c>
      <c r="H440">
        <v>3300</v>
      </c>
      <c r="I440">
        <v>3250</v>
      </c>
      <c r="J440" t="s">
        <v>19</v>
      </c>
      <c r="K440">
        <v>0.2</v>
      </c>
      <c r="L440">
        <v>395</v>
      </c>
    </row>
    <row r="441" spans="1:12" hidden="1" x14ac:dyDescent="0.2">
      <c r="A441" t="s">
        <v>906</v>
      </c>
      <c r="B441" t="s">
        <v>668</v>
      </c>
      <c r="C441" t="s">
        <v>16</v>
      </c>
      <c r="D441" t="s">
        <v>17</v>
      </c>
      <c r="E441" t="s">
        <v>596</v>
      </c>
      <c r="F441" t="b">
        <v>1</v>
      </c>
      <c r="G441">
        <v>3300</v>
      </c>
      <c r="H441">
        <v>3400</v>
      </c>
      <c r="I441">
        <v>3350</v>
      </c>
      <c r="J441" t="s">
        <v>19</v>
      </c>
      <c r="K441">
        <v>0.2</v>
      </c>
      <c r="L441">
        <v>396</v>
      </c>
    </row>
    <row r="442" spans="1:12" hidden="1" x14ac:dyDescent="0.2">
      <c r="A442" t="s">
        <v>907</v>
      </c>
      <c r="B442" t="s">
        <v>668</v>
      </c>
      <c r="C442" t="s">
        <v>16</v>
      </c>
      <c r="D442" t="s">
        <v>17</v>
      </c>
      <c r="E442" t="s">
        <v>596</v>
      </c>
      <c r="F442" t="b">
        <v>1</v>
      </c>
      <c r="G442">
        <v>3400</v>
      </c>
      <c r="H442">
        <v>3500</v>
      </c>
      <c r="I442">
        <v>3450</v>
      </c>
      <c r="J442" t="s">
        <v>19</v>
      </c>
      <c r="K442">
        <v>0.2</v>
      </c>
      <c r="L442">
        <v>397</v>
      </c>
    </row>
    <row r="443" spans="1:12" hidden="1" x14ac:dyDescent="0.2">
      <c r="A443" t="s">
        <v>908</v>
      </c>
      <c r="B443" t="s">
        <v>668</v>
      </c>
      <c r="C443" t="s">
        <v>16</v>
      </c>
      <c r="D443" t="s">
        <v>17</v>
      </c>
      <c r="E443" t="s">
        <v>596</v>
      </c>
      <c r="F443" t="b">
        <v>1</v>
      </c>
      <c r="G443">
        <v>3500</v>
      </c>
      <c r="H443">
        <v>3600</v>
      </c>
      <c r="I443">
        <v>3550</v>
      </c>
      <c r="J443" t="s">
        <v>19</v>
      </c>
      <c r="K443">
        <v>0.2</v>
      </c>
      <c r="L443">
        <v>398</v>
      </c>
    </row>
    <row r="444" spans="1:12" hidden="1" x14ac:dyDescent="0.2">
      <c r="A444" t="s">
        <v>909</v>
      </c>
      <c r="B444" t="s">
        <v>668</v>
      </c>
      <c r="C444" t="s">
        <v>16</v>
      </c>
      <c r="D444" t="s">
        <v>17</v>
      </c>
      <c r="E444" t="s">
        <v>596</v>
      </c>
      <c r="F444" t="b">
        <v>1</v>
      </c>
      <c r="G444">
        <v>3600</v>
      </c>
      <c r="H444">
        <v>3700</v>
      </c>
      <c r="I444">
        <v>3650</v>
      </c>
      <c r="J444" t="s">
        <v>19</v>
      </c>
      <c r="K444">
        <v>0.2</v>
      </c>
      <c r="L444">
        <v>399</v>
      </c>
    </row>
    <row r="445" spans="1:12" hidden="1" x14ac:dyDescent="0.2">
      <c r="A445" t="s">
        <v>910</v>
      </c>
      <c r="B445" t="s">
        <v>668</v>
      </c>
      <c r="C445" t="s">
        <v>16</v>
      </c>
      <c r="D445" t="s">
        <v>17</v>
      </c>
      <c r="E445" t="s">
        <v>596</v>
      </c>
      <c r="F445" t="b">
        <v>1</v>
      </c>
      <c r="G445">
        <v>3700</v>
      </c>
      <c r="H445">
        <v>3800</v>
      </c>
      <c r="I445">
        <v>3750</v>
      </c>
      <c r="J445" t="s">
        <v>19</v>
      </c>
      <c r="K445">
        <v>0.2</v>
      </c>
      <c r="L445">
        <v>400</v>
      </c>
    </row>
    <row r="446" spans="1:12" hidden="1" x14ac:dyDescent="0.2">
      <c r="A446" t="s">
        <v>911</v>
      </c>
      <c r="B446" t="s">
        <v>668</v>
      </c>
      <c r="C446" t="s">
        <v>16</v>
      </c>
      <c r="D446" t="s">
        <v>17</v>
      </c>
      <c r="E446" t="s">
        <v>596</v>
      </c>
      <c r="F446" t="b">
        <v>1</v>
      </c>
      <c r="G446">
        <v>3800</v>
      </c>
      <c r="H446">
        <v>3900</v>
      </c>
      <c r="I446">
        <v>3850</v>
      </c>
      <c r="J446" t="s">
        <v>19</v>
      </c>
      <c r="K446">
        <v>0.2</v>
      </c>
      <c r="L446">
        <v>401</v>
      </c>
    </row>
    <row r="447" spans="1:12" hidden="1" x14ac:dyDescent="0.2">
      <c r="A447" t="s">
        <v>912</v>
      </c>
      <c r="B447" t="s">
        <v>668</v>
      </c>
      <c r="C447" t="s">
        <v>16</v>
      </c>
      <c r="D447" t="s">
        <v>17</v>
      </c>
      <c r="E447" t="s">
        <v>596</v>
      </c>
      <c r="F447" t="b">
        <v>1</v>
      </c>
      <c r="G447">
        <v>3900</v>
      </c>
      <c r="H447">
        <v>4000</v>
      </c>
      <c r="I447">
        <v>3950</v>
      </c>
      <c r="J447" t="s">
        <v>19</v>
      </c>
      <c r="K447">
        <v>0.2</v>
      </c>
      <c r="L447">
        <v>402</v>
      </c>
    </row>
    <row r="448" spans="1:12" hidden="1" x14ac:dyDescent="0.2">
      <c r="A448" t="s">
        <v>913</v>
      </c>
      <c r="B448" t="s">
        <v>668</v>
      </c>
      <c r="C448" t="s">
        <v>16</v>
      </c>
      <c r="D448" t="s">
        <v>17</v>
      </c>
      <c r="E448" t="s">
        <v>596</v>
      </c>
      <c r="F448" t="b">
        <v>1</v>
      </c>
      <c r="G448">
        <v>4000</v>
      </c>
      <c r="H448">
        <v>4100</v>
      </c>
      <c r="I448">
        <v>4050</v>
      </c>
      <c r="J448" t="s">
        <v>19</v>
      </c>
      <c r="K448">
        <v>0.2</v>
      </c>
      <c r="L448">
        <v>403</v>
      </c>
    </row>
    <row r="449" spans="1:12" hidden="1" x14ac:dyDescent="0.2">
      <c r="A449" t="s">
        <v>914</v>
      </c>
      <c r="B449" t="s">
        <v>668</v>
      </c>
      <c r="C449" t="s">
        <v>16</v>
      </c>
      <c r="D449" t="s">
        <v>17</v>
      </c>
      <c r="E449" t="s">
        <v>596</v>
      </c>
      <c r="F449" t="b">
        <v>1</v>
      </c>
      <c r="G449">
        <v>400</v>
      </c>
      <c r="H449">
        <v>500</v>
      </c>
      <c r="I449">
        <v>450</v>
      </c>
      <c r="J449" t="s">
        <v>19</v>
      </c>
      <c r="K449">
        <v>0.2</v>
      </c>
      <c r="L449">
        <v>367</v>
      </c>
    </row>
    <row r="450" spans="1:12" hidden="1" x14ac:dyDescent="0.2">
      <c r="A450" t="s">
        <v>915</v>
      </c>
      <c r="B450" t="s">
        <v>668</v>
      </c>
      <c r="C450" t="s">
        <v>16</v>
      </c>
      <c r="D450" t="s">
        <v>17</v>
      </c>
      <c r="E450" t="s">
        <v>596</v>
      </c>
      <c r="F450" t="b">
        <v>1</v>
      </c>
      <c r="G450">
        <v>4100</v>
      </c>
      <c r="H450">
        <v>4200</v>
      </c>
      <c r="I450">
        <v>4150</v>
      </c>
      <c r="J450" t="s">
        <v>19</v>
      </c>
      <c r="K450">
        <v>0.2</v>
      </c>
      <c r="L450">
        <v>404</v>
      </c>
    </row>
    <row r="451" spans="1:12" hidden="1" x14ac:dyDescent="0.2">
      <c r="A451" t="s">
        <v>916</v>
      </c>
      <c r="B451" t="s">
        <v>668</v>
      </c>
      <c r="C451" t="s">
        <v>16</v>
      </c>
      <c r="D451" t="s">
        <v>17</v>
      </c>
      <c r="E451" t="s">
        <v>596</v>
      </c>
      <c r="F451" t="b">
        <v>1</v>
      </c>
      <c r="G451">
        <v>4200</v>
      </c>
      <c r="H451">
        <v>4300</v>
      </c>
      <c r="I451">
        <v>4250</v>
      </c>
      <c r="J451" t="s">
        <v>19</v>
      </c>
      <c r="K451">
        <v>0.2</v>
      </c>
      <c r="L451">
        <v>405</v>
      </c>
    </row>
    <row r="452" spans="1:12" hidden="1" x14ac:dyDescent="0.2">
      <c r="A452" t="s">
        <v>917</v>
      </c>
      <c r="B452" t="s">
        <v>668</v>
      </c>
      <c r="C452" t="s">
        <v>16</v>
      </c>
      <c r="D452" t="s">
        <v>17</v>
      </c>
      <c r="E452" t="s">
        <v>596</v>
      </c>
      <c r="F452" t="b">
        <v>1</v>
      </c>
      <c r="G452">
        <v>4300</v>
      </c>
      <c r="H452">
        <v>4400</v>
      </c>
      <c r="I452">
        <v>4350</v>
      </c>
      <c r="J452" t="s">
        <v>19</v>
      </c>
      <c r="K452">
        <v>0.2</v>
      </c>
      <c r="L452">
        <v>406</v>
      </c>
    </row>
    <row r="453" spans="1:12" hidden="1" x14ac:dyDescent="0.2">
      <c r="A453" t="s">
        <v>918</v>
      </c>
      <c r="B453" t="s">
        <v>668</v>
      </c>
      <c r="C453" t="s">
        <v>16</v>
      </c>
      <c r="D453" t="s">
        <v>17</v>
      </c>
      <c r="E453" t="s">
        <v>596</v>
      </c>
      <c r="F453" t="b">
        <v>1</v>
      </c>
      <c r="G453">
        <v>4400</v>
      </c>
      <c r="H453">
        <v>4500</v>
      </c>
      <c r="I453">
        <v>4450</v>
      </c>
      <c r="J453" t="s">
        <v>19</v>
      </c>
      <c r="K453">
        <v>0.2</v>
      </c>
      <c r="L453">
        <v>407</v>
      </c>
    </row>
    <row r="454" spans="1:12" hidden="1" x14ac:dyDescent="0.2">
      <c r="A454" t="s">
        <v>919</v>
      </c>
      <c r="B454" t="s">
        <v>668</v>
      </c>
      <c r="C454" t="s">
        <v>16</v>
      </c>
      <c r="D454" t="s">
        <v>17</v>
      </c>
      <c r="E454" t="s">
        <v>596</v>
      </c>
      <c r="F454" t="b">
        <v>1</v>
      </c>
      <c r="G454">
        <v>4500</v>
      </c>
      <c r="H454">
        <v>4600</v>
      </c>
      <c r="I454">
        <v>4550</v>
      </c>
      <c r="J454" t="s">
        <v>19</v>
      </c>
      <c r="K454">
        <v>0.2</v>
      </c>
      <c r="L454">
        <v>408</v>
      </c>
    </row>
    <row r="455" spans="1:12" hidden="1" x14ac:dyDescent="0.2">
      <c r="A455" t="s">
        <v>920</v>
      </c>
      <c r="B455" t="s">
        <v>668</v>
      </c>
      <c r="C455" t="s">
        <v>16</v>
      </c>
      <c r="D455" t="s">
        <v>17</v>
      </c>
      <c r="E455" t="s">
        <v>596</v>
      </c>
      <c r="F455" t="b">
        <v>1</v>
      </c>
      <c r="G455">
        <v>4600</v>
      </c>
      <c r="H455">
        <v>4700</v>
      </c>
      <c r="I455">
        <v>4650</v>
      </c>
      <c r="J455" t="s">
        <v>19</v>
      </c>
      <c r="K455">
        <v>0.2</v>
      </c>
      <c r="L455">
        <v>409</v>
      </c>
    </row>
    <row r="456" spans="1:12" hidden="1" x14ac:dyDescent="0.2">
      <c r="A456" t="s">
        <v>921</v>
      </c>
      <c r="B456" t="s">
        <v>668</v>
      </c>
      <c r="C456" t="s">
        <v>16</v>
      </c>
      <c r="D456" t="s">
        <v>17</v>
      </c>
      <c r="E456" t="s">
        <v>596</v>
      </c>
      <c r="F456" t="b">
        <v>1</v>
      </c>
      <c r="G456">
        <v>4700</v>
      </c>
      <c r="H456">
        <v>4800</v>
      </c>
      <c r="I456">
        <v>4750</v>
      </c>
      <c r="J456" t="s">
        <v>19</v>
      </c>
      <c r="K456">
        <v>0.2</v>
      </c>
      <c r="L456">
        <v>410</v>
      </c>
    </row>
    <row r="457" spans="1:12" hidden="1" x14ac:dyDescent="0.2">
      <c r="A457" t="s">
        <v>922</v>
      </c>
      <c r="B457" t="s">
        <v>668</v>
      </c>
      <c r="C457" t="s">
        <v>16</v>
      </c>
      <c r="D457" t="s">
        <v>17</v>
      </c>
      <c r="E457" t="s">
        <v>596</v>
      </c>
      <c r="F457" t="b">
        <v>1</v>
      </c>
      <c r="G457">
        <v>4800</v>
      </c>
      <c r="H457">
        <v>4900</v>
      </c>
      <c r="I457">
        <v>4850</v>
      </c>
      <c r="J457" t="s">
        <v>19</v>
      </c>
      <c r="K457">
        <v>0.2</v>
      </c>
      <c r="L457">
        <v>411</v>
      </c>
    </row>
    <row r="458" spans="1:12" hidden="1" x14ac:dyDescent="0.2">
      <c r="A458" t="s">
        <v>923</v>
      </c>
      <c r="B458" t="s">
        <v>668</v>
      </c>
      <c r="C458" t="s">
        <v>16</v>
      </c>
      <c r="D458" t="s">
        <v>17</v>
      </c>
      <c r="E458" t="s">
        <v>596</v>
      </c>
      <c r="F458" t="b">
        <v>1</v>
      </c>
      <c r="G458">
        <v>4900</v>
      </c>
      <c r="H458">
        <v>5000</v>
      </c>
      <c r="I458">
        <v>4950</v>
      </c>
      <c r="J458" t="s">
        <v>19</v>
      </c>
      <c r="K458">
        <v>0.2</v>
      </c>
      <c r="L458">
        <v>412</v>
      </c>
    </row>
    <row r="459" spans="1:12" hidden="1" x14ac:dyDescent="0.2">
      <c r="A459" t="s">
        <v>924</v>
      </c>
      <c r="B459" t="s">
        <v>668</v>
      </c>
      <c r="C459" t="s">
        <v>16</v>
      </c>
      <c r="D459" t="s">
        <v>17</v>
      </c>
      <c r="E459" t="s">
        <v>596</v>
      </c>
      <c r="F459" t="b">
        <v>1</v>
      </c>
      <c r="G459">
        <v>500</v>
      </c>
      <c r="H459">
        <v>600</v>
      </c>
      <c r="I459">
        <v>550</v>
      </c>
      <c r="J459" t="s">
        <v>19</v>
      </c>
      <c r="K459">
        <v>0.2</v>
      </c>
      <c r="L459">
        <v>368</v>
      </c>
    </row>
    <row r="460" spans="1:12" hidden="1" x14ac:dyDescent="0.2">
      <c r="A460" t="s">
        <v>925</v>
      </c>
      <c r="B460" t="s">
        <v>668</v>
      </c>
      <c r="C460" t="s">
        <v>16</v>
      </c>
      <c r="D460" t="s">
        <v>17</v>
      </c>
      <c r="E460" t="s">
        <v>596</v>
      </c>
      <c r="F460" t="b">
        <v>1</v>
      </c>
      <c r="G460">
        <v>600</v>
      </c>
      <c r="H460">
        <v>700</v>
      </c>
      <c r="I460">
        <v>650</v>
      </c>
      <c r="J460" t="s">
        <v>19</v>
      </c>
      <c r="K460">
        <v>0.2</v>
      </c>
      <c r="L460">
        <v>369</v>
      </c>
    </row>
    <row r="461" spans="1:12" hidden="1" x14ac:dyDescent="0.2">
      <c r="A461" t="s">
        <v>926</v>
      </c>
      <c r="B461" t="s">
        <v>668</v>
      </c>
      <c r="C461" t="s">
        <v>16</v>
      </c>
      <c r="D461" t="s">
        <v>17</v>
      </c>
      <c r="E461" t="s">
        <v>596</v>
      </c>
      <c r="F461" t="b">
        <v>1</v>
      </c>
      <c r="G461">
        <v>700</v>
      </c>
      <c r="H461">
        <v>800</v>
      </c>
      <c r="I461">
        <v>750</v>
      </c>
      <c r="J461" t="s">
        <v>19</v>
      </c>
      <c r="K461">
        <v>0.2</v>
      </c>
      <c r="L461">
        <v>370</v>
      </c>
    </row>
    <row r="462" spans="1:12" hidden="1" x14ac:dyDescent="0.2">
      <c r="A462" t="s">
        <v>927</v>
      </c>
      <c r="B462" t="s">
        <v>668</v>
      </c>
      <c r="C462" t="s">
        <v>16</v>
      </c>
      <c r="D462" t="s">
        <v>17</v>
      </c>
      <c r="E462" t="s">
        <v>596</v>
      </c>
      <c r="F462" t="b">
        <v>1</v>
      </c>
      <c r="G462">
        <v>800</v>
      </c>
      <c r="H462">
        <v>900</v>
      </c>
      <c r="I462">
        <v>850</v>
      </c>
      <c r="J462" t="s">
        <v>19</v>
      </c>
      <c r="K462">
        <v>0.2</v>
      </c>
      <c r="L462">
        <v>371</v>
      </c>
    </row>
    <row r="463" spans="1:12" hidden="1" x14ac:dyDescent="0.2">
      <c r="A463" t="s">
        <v>928</v>
      </c>
      <c r="B463" t="s">
        <v>668</v>
      </c>
      <c r="C463" t="s">
        <v>16</v>
      </c>
      <c r="D463" t="s">
        <v>17</v>
      </c>
      <c r="E463" t="s">
        <v>596</v>
      </c>
      <c r="F463" t="b">
        <v>1</v>
      </c>
      <c r="G463">
        <v>900</v>
      </c>
      <c r="H463">
        <v>1000</v>
      </c>
      <c r="I463">
        <v>950</v>
      </c>
      <c r="J463" t="s">
        <v>19</v>
      </c>
      <c r="K463">
        <v>0.2</v>
      </c>
      <c r="L463">
        <v>372</v>
      </c>
    </row>
    <row r="464" spans="1:12" hidden="1" x14ac:dyDescent="0.2">
      <c r="A464" t="s">
        <v>929</v>
      </c>
      <c r="B464" t="s">
        <v>668</v>
      </c>
      <c r="C464" t="s">
        <v>75</v>
      </c>
      <c r="D464" t="s">
        <v>17</v>
      </c>
      <c r="E464" t="s">
        <v>76</v>
      </c>
      <c r="F464" t="b">
        <v>0</v>
      </c>
      <c r="G464">
        <v>0</v>
      </c>
      <c r="H464">
        <v>2</v>
      </c>
      <c r="I464">
        <v>1</v>
      </c>
      <c r="J464" t="s">
        <v>19</v>
      </c>
      <c r="K464">
        <v>0.08</v>
      </c>
      <c r="L464">
        <v>820</v>
      </c>
    </row>
    <row r="465" spans="1:12" hidden="1" x14ac:dyDescent="0.2">
      <c r="A465" t="s">
        <v>930</v>
      </c>
      <c r="B465" t="s">
        <v>668</v>
      </c>
      <c r="C465" t="s">
        <v>75</v>
      </c>
      <c r="D465" t="s">
        <v>17</v>
      </c>
      <c r="E465" t="s">
        <v>76</v>
      </c>
      <c r="F465" t="b">
        <v>0</v>
      </c>
      <c r="G465">
        <v>100000</v>
      </c>
      <c r="H465">
        <v>150000</v>
      </c>
      <c r="L465">
        <v>900</v>
      </c>
    </row>
    <row r="466" spans="1:12" hidden="1" x14ac:dyDescent="0.2">
      <c r="A466" t="s">
        <v>931</v>
      </c>
      <c r="B466" t="s">
        <v>668</v>
      </c>
      <c r="C466" t="s">
        <v>75</v>
      </c>
      <c r="D466" t="s">
        <v>17</v>
      </c>
      <c r="E466" t="s">
        <v>76</v>
      </c>
      <c r="F466" t="b">
        <v>0</v>
      </c>
      <c r="G466">
        <v>10000</v>
      </c>
      <c r="H466">
        <v>10500</v>
      </c>
      <c r="J466" t="s">
        <v>932</v>
      </c>
      <c r="K466">
        <v>3.2</v>
      </c>
      <c r="L466">
        <v>886</v>
      </c>
    </row>
    <row r="467" spans="1:12" hidden="1" x14ac:dyDescent="0.2">
      <c r="A467" t="s">
        <v>933</v>
      </c>
      <c r="B467" t="s">
        <v>668</v>
      </c>
      <c r="C467" t="s">
        <v>75</v>
      </c>
      <c r="D467" t="s">
        <v>17</v>
      </c>
      <c r="E467" t="s">
        <v>76</v>
      </c>
      <c r="F467" t="b">
        <v>0</v>
      </c>
      <c r="G467">
        <v>1000</v>
      </c>
      <c r="H467">
        <v>1250</v>
      </c>
      <c r="I467">
        <v>1125</v>
      </c>
      <c r="J467" t="s">
        <v>19</v>
      </c>
      <c r="K467">
        <v>4</v>
      </c>
      <c r="L467">
        <v>862</v>
      </c>
    </row>
    <row r="468" spans="1:12" hidden="1" x14ac:dyDescent="0.2">
      <c r="A468" t="s">
        <v>934</v>
      </c>
      <c r="B468" t="s">
        <v>668</v>
      </c>
      <c r="C468" t="s">
        <v>75</v>
      </c>
      <c r="D468" t="s">
        <v>17</v>
      </c>
      <c r="E468" t="s">
        <v>76</v>
      </c>
      <c r="F468" t="b">
        <v>0</v>
      </c>
      <c r="G468">
        <v>10</v>
      </c>
      <c r="H468">
        <v>12</v>
      </c>
      <c r="I468">
        <v>11</v>
      </c>
      <c r="J468" t="s">
        <v>19</v>
      </c>
      <c r="K468">
        <v>0.08</v>
      </c>
      <c r="L468">
        <v>825</v>
      </c>
    </row>
    <row r="469" spans="1:12" hidden="1" x14ac:dyDescent="0.2">
      <c r="A469" t="s">
        <v>935</v>
      </c>
      <c r="B469" t="s">
        <v>668</v>
      </c>
      <c r="C469" t="s">
        <v>75</v>
      </c>
      <c r="D469" t="s">
        <v>17</v>
      </c>
      <c r="E469" t="s">
        <v>76</v>
      </c>
      <c r="F469" t="b">
        <v>0</v>
      </c>
      <c r="G469">
        <v>10500</v>
      </c>
      <c r="H469">
        <v>11000</v>
      </c>
      <c r="J469" t="s">
        <v>932</v>
      </c>
      <c r="K469">
        <v>3.2</v>
      </c>
      <c r="L469">
        <v>887</v>
      </c>
    </row>
    <row r="470" spans="1:12" hidden="1" x14ac:dyDescent="0.2">
      <c r="A470" t="s">
        <v>936</v>
      </c>
      <c r="B470" t="s">
        <v>668</v>
      </c>
      <c r="C470" t="s">
        <v>75</v>
      </c>
      <c r="D470" t="s">
        <v>17</v>
      </c>
      <c r="E470" t="s">
        <v>76</v>
      </c>
      <c r="F470" t="b">
        <v>0</v>
      </c>
      <c r="G470">
        <v>11000</v>
      </c>
      <c r="H470">
        <v>11500</v>
      </c>
      <c r="J470" t="s">
        <v>932</v>
      </c>
      <c r="K470">
        <v>3.2</v>
      </c>
      <c r="L470">
        <v>888</v>
      </c>
    </row>
    <row r="471" spans="1:12" hidden="1" x14ac:dyDescent="0.2">
      <c r="A471" t="s">
        <v>937</v>
      </c>
      <c r="B471" t="s">
        <v>668</v>
      </c>
      <c r="C471" t="s">
        <v>75</v>
      </c>
      <c r="D471" t="s">
        <v>17</v>
      </c>
      <c r="E471" t="s">
        <v>76</v>
      </c>
      <c r="F471" t="b">
        <v>0</v>
      </c>
      <c r="G471">
        <v>110</v>
      </c>
      <c r="H471">
        <v>130</v>
      </c>
      <c r="I471">
        <v>120</v>
      </c>
      <c r="J471" t="s">
        <v>19</v>
      </c>
      <c r="K471">
        <v>0.25</v>
      </c>
      <c r="L471">
        <v>848</v>
      </c>
    </row>
    <row r="472" spans="1:12" hidden="1" x14ac:dyDescent="0.2">
      <c r="A472" t="s">
        <v>938</v>
      </c>
      <c r="B472" t="s">
        <v>668</v>
      </c>
      <c r="C472" t="s">
        <v>75</v>
      </c>
      <c r="D472" t="s">
        <v>17</v>
      </c>
      <c r="E472" t="s">
        <v>76</v>
      </c>
      <c r="F472" t="b">
        <v>0</v>
      </c>
      <c r="G472">
        <v>11500</v>
      </c>
      <c r="H472">
        <v>12000</v>
      </c>
      <c r="J472" t="s">
        <v>932</v>
      </c>
      <c r="K472">
        <v>3.2</v>
      </c>
      <c r="L472">
        <v>889</v>
      </c>
    </row>
    <row r="473" spans="1:12" hidden="1" x14ac:dyDescent="0.2">
      <c r="A473" t="s">
        <v>939</v>
      </c>
      <c r="B473" t="s">
        <v>668</v>
      </c>
      <c r="C473" t="s">
        <v>75</v>
      </c>
      <c r="D473" t="s">
        <v>17</v>
      </c>
      <c r="E473" t="s">
        <v>76</v>
      </c>
      <c r="F473" t="b">
        <v>0</v>
      </c>
      <c r="G473">
        <v>12000</v>
      </c>
      <c r="H473">
        <v>12500</v>
      </c>
      <c r="J473" t="s">
        <v>932</v>
      </c>
      <c r="K473">
        <v>3.2</v>
      </c>
      <c r="L473">
        <v>890</v>
      </c>
    </row>
    <row r="474" spans="1:12" hidden="1" x14ac:dyDescent="0.2">
      <c r="A474" t="s">
        <v>940</v>
      </c>
      <c r="B474" t="s">
        <v>668</v>
      </c>
      <c r="C474" t="s">
        <v>75</v>
      </c>
      <c r="D474" t="s">
        <v>17</v>
      </c>
      <c r="E474" t="s">
        <v>76</v>
      </c>
      <c r="F474" t="b">
        <v>0</v>
      </c>
      <c r="G474">
        <v>12</v>
      </c>
      <c r="H474">
        <v>14</v>
      </c>
      <c r="I474">
        <v>13</v>
      </c>
      <c r="J474" t="s">
        <v>19</v>
      </c>
      <c r="K474">
        <v>0.08</v>
      </c>
      <c r="L474">
        <v>826</v>
      </c>
    </row>
    <row r="475" spans="1:12" hidden="1" x14ac:dyDescent="0.2">
      <c r="A475" t="s">
        <v>941</v>
      </c>
      <c r="B475" t="s">
        <v>668</v>
      </c>
      <c r="C475" t="s">
        <v>75</v>
      </c>
      <c r="D475" t="s">
        <v>17</v>
      </c>
      <c r="E475" t="s">
        <v>76</v>
      </c>
      <c r="F475" t="b">
        <v>0</v>
      </c>
      <c r="G475">
        <v>12500</v>
      </c>
      <c r="H475">
        <v>13000</v>
      </c>
      <c r="J475" t="s">
        <v>932</v>
      </c>
      <c r="K475">
        <v>3.2</v>
      </c>
      <c r="L475">
        <v>891</v>
      </c>
    </row>
    <row r="476" spans="1:12" hidden="1" x14ac:dyDescent="0.2">
      <c r="A476" t="s">
        <v>942</v>
      </c>
      <c r="B476" t="s">
        <v>668</v>
      </c>
      <c r="C476" t="s">
        <v>75</v>
      </c>
      <c r="D476" t="s">
        <v>17</v>
      </c>
      <c r="E476" t="s">
        <v>76</v>
      </c>
      <c r="F476" t="b">
        <v>0</v>
      </c>
      <c r="G476">
        <v>1250</v>
      </c>
      <c r="H476">
        <v>1500</v>
      </c>
      <c r="I476">
        <v>1375</v>
      </c>
      <c r="J476" t="s">
        <v>19</v>
      </c>
      <c r="K476">
        <v>4</v>
      </c>
      <c r="L476">
        <v>863</v>
      </c>
    </row>
    <row r="477" spans="1:12" hidden="1" x14ac:dyDescent="0.2">
      <c r="A477" t="s">
        <v>943</v>
      </c>
      <c r="B477" t="s">
        <v>668</v>
      </c>
      <c r="C477" t="s">
        <v>75</v>
      </c>
      <c r="D477" t="s">
        <v>17</v>
      </c>
      <c r="E477" t="s">
        <v>76</v>
      </c>
      <c r="F477" t="b">
        <v>0</v>
      </c>
      <c r="G477">
        <v>13000</v>
      </c>
      <c r="H477">
        <v>13500</v>
      </c>
      <c r="J477" t="s">
        <v>932</v>
      </c>
      <c r="K477">
        <v>3.2</v>
      </c>
      <c r="L477">
        <v>892</v>
      </c>
    </row>
    <row r="478" spans="1:12" hidden="1" x14ac:dyDescent="0.2">
      <c r="A478" t="s">
        <v>944</v>
      </c>
      <c r="B478" t="s">
        <v>668</v>
      </c>
      <c r="C478" t="s">
        <v>75</v>
      </c>
      <c r="D478" t="s">
        <v>17</v>
      </c>
      <c r="E478" t="s">
        <v>76</v>
      </c>
      <c r="F478" t="b">
        <v>0</v>
      </c>
      <c r="G478">
        <v>130</v>
      </c>
      <c r="H478">
        <v>150</v>
      </c>
      <c r="I478">
        <v>140</v>
      </c>
      <c r="J478" t="s">
        <v>19</v>
      </c>
      <c r="K478">
        <v>0.25</v>
      </c>
      <c r="L478">
        <v>849</v>
      </c>
    </row>
    <row r="479" spans="1:12" hidden="1" x14ac:dyDescent="0.2">
      <c r="A479" t="s">
        <v>945</v>
      </c>
      <c r="B479" t="s">
        <v>668</v>
      </c>
      <c r="C479" t="s">
        <v>75</v>
      </c>
      <c r="D479" t="s">
        <v>17</v>
      </c>
      <c r="E479" t="s">
        <v>76</v>
      </c>
      <c r="F479" t="b">
        <v>0</v>
      </c>
      <c r="G479">
        <v>13500</v>
      </c>
      <c r="H479">
        <v>14000</v>
      </c>
      <c r="J479" t="s">
        <v>932</v>
      </c>
      <c r="K479">
        <v>3.2</v>
      </c>
      <c r="L479">
        <v>893</v>
      </c>
    </row>
    <row r="480" spans="1:12" hidden="1" x14ac:dyDescent="0.2">
      <c r="A480" t="s">
        <v>946</v>
      </c>
      <c r="B480" t="s">
        <v>668</v>
      </c>
      <c r="C480" t="s">
        <v>75</v>
      </c>
      <c r="D480" t="s">
        <v>17</v>
      </c>
      <c r="E480" t="s">
        <v>76</v>
      </c>
      <c r="F480" t="b">
        <v>0</v>
      </c>
      <c r="G480">
        <v>14000</v>
      </c>
      <c r="H480">
        <v>14500</v>
      </c>
      <c r="J480" t="s">
        <v>932</v>
      </c>
      <c r="K480">
        <v>3.2</v>
      </c>
      <c r="L480">
        <v>894</v>
      </c>
    </row>
    <row r="481" spans="1:13" hidden="1" x14ac:dyDescent="0.2">
      <c r="A481" t="s">
        <v>947</v>
      </c>
      <c r="B481" t="s">
        <v>668</v>
      </c>
      <c r="C481" t="s">
        <v>75</v>
      </c>
      <c r="D481" t="s">
        <v>17</v>
      </c>
      <c r="E481" t="s">
        <v>76</v>
      </c>
      <c r="F481" t="b">
        <v>0</v>
      </c>
      <c r="G481">
        <v>14</v>
      </c>
      <c r="H481">
        <v>16</v>
      </c>
      <c r="I481">
        <v>15</v>
      </c>
      <c r="J481" t="s">
        <v>19</v>
      </c>
      <c r="K481">
        <v>0.08</v>
      </c>
      <c r="L481">
        <v>827</v>
      </c>
    </row>
    <row r="482" spans="1:13" hidden="1" x14ac:dyDescent="0.2">
      <c r="A482" t="s">
        <v>948</v>
      </c>
      <c r="B482" t="s">
        <v>668</v>
      </c>
      <c r="C482" t="s">
        <v>75</v>
      </c>
      <c r="D482" t="s">
        <v>17</v>
      </c>
      <c r="E482" t="s">
        <v>76</v>
      </c>
      <c r="F482" t="b">
        <v>0</v>
      </c>
      <c r="G482">
        <v>14500</v>
      </c>
      <c r="H482">
        <v>15000</v>
      </c>
      <c r="J482" t="s">
        <v>932</v>
      </c>
      <c r="K482">
        <v>3.2</v>
      </c>
      <c r="L482">
        <v>895</v>
      </c>
    </row>
    <row r="483" spans="1:13" hidden="1" x14ac:dyDescent="0.2">
      <c r="A483" t="s">
        <v>949</v>
      </c>
      <c r="B483" t="s">
        <v>668</v>
      </c>
      <c r="C483" t="s">
        <v>75</v>
      </c>
      <c r="D483" t="s">
        <v>17</v>
      </c>
      <c r="E483" t="s">
        <v>76</v>
      </c>
      <c r="F483" t="b">
        <v>0</v>
      </c>
      <c r="G483">
        <v>150000</v>
      </c>
      <c r="H483">
        <v>200000</v>
      </c>
      <c r="L483">
        <v>901</v>
      </c>
    </row>
    <row r="484" spans="1:13" hidden="1" x14ac:dyDescent="0.2">
      <c r="A484" t="s">
        <v>950</v>
      </c>
      <c r="B484" t="s">
        <v>668</v>
      </c>
      <c r="C484" t="s">
        <v>75</v>
      </c>
      <c r="D484" t="s">
        <v>17</v>
      </c>
      <c r="E484" t="s">
        <v>76</v>
      </c>
      <c r="F484" t="b">
        <v>0</v>
      </c>
      <c r="G484">
        <v>15000</v>
      </c>
      <c r="H484">
        <v>20000</v>
      </c>
      <c r="J484" t="s">
        <v>932</v>
      </c>
      <c r="K484">
        <v>3.2</v>
      </c>
      <c r="L484">
        <v>896</v>
      </c>
    </row>
    <row r="485" spans="1:13" hidden="1" x14ac:dyDescent="0.2">
      <c r="A485" t="s">
        <v>951</v>
      </c>
      <c r="B485" t="s">
        <v>668</v>
      </c>
      <c r="C485" t="s">
        <v>75</v>
      </c>
      <c r="D485" t="s">
        <v>17</v>
      </c>
      <c r="E485" t="s">
        <v>76</v>
      </c>
      <c r="F485" t="b">
        <v>0</v>
      </c>
      <c r="G485">
        <v>1500</v>
      </c>
      <c r="H485">
        <v>1750</v>
      </c>
      <c r="I485">
        <v>1625</v>
      </c>
      <c r="J485" t="s">
        <v>19</v>
      </c>
      <c r="K485">
        <v>4</v>
      </c>
      <c r="L485">
        <v>864</v>
      </c>
    </row>
    <row r="486" spans="1:13" hidden="1" x14ac:dyDescent="0.2">
      <c r="A486" t="s">
        <v>952</v>
      </c>
      <c r="B486" t="s">
        <v>668</v>
      </c>
      <c r="C486" t="s">
        <v>75</v>
      </c>
      <c r="D486" t="s">
        <v>17</v>
      </c>
      <c r="E486" t="s">
        <v>76</v>
      </c>
      <c r="F486" t="b">
        <v>0</v>
      </c>
      <c r="G486">
        <v>150</v>
      </c>
      <c r="H486">
        <v>185</v>
      </c>
      <c r="I486">
        <v>167.5</v>
      </c>
      <c r="J486" t="s">
        <v>19</v>
      </c>
      <c r="K486">
        <v>0.81</v>
      </c>
      <c r="L486">
        <v>850</v>
      </c>
    </row>
    <row r="487" spans="1:13" hidden="1" x14ac:dyDescent="0.2">
      <c r="A487" t="s">
        <v>953</v>
      </c>
      <c r="B487" t="s">
        <v>668</v>
      </c>
      <c r="C487" t="s">
        <v>75</v>
      </c>
      <c r="D487" t="s">
        <v>17</v>
      </c>
      <c r="E487" t="s">
        <v>76</v>
      </c>
      <c r="F487" t="b">
        <v>0</v>
      </c>
      <c r="G487">
        <v>16</v>
      </c>
      <c r="H487">
        <v>18</v>
      </c>
      <c r="I487">
        <v>17</v>
      </c>
      <c r="J487" t="s">
        <v>19</v>
      </c>
      <c r="K487">
        <v>0.08</v>
      </c>
      <c r="L487">
        <v>828</v>
      </c>
    </row>
    <row r="488" spans="1:13" hidden="1" x14ac:dyDescent="0.2">
      <c r="A488" t="s">
        <v>954</v>
      </c>
      <c r="B488" t="s">
        <v>668</v>
      </c>
      <c r="C488" t="s">
        <v>75</v>
      </c>
      <c r="D488" t="s">
        <v>17</v>
      </c>
      <c r="E488" t="s">
        <v>76</v>
      </c>
      <c r="F488" t="b">
        <v>0</v>
      </c>
      <c r="G488">
        <v>1750</v>
      </c>
      <c r="H488">
        <v>2000</v>
      </c>
      <c r="I488">
        <v>1875</v>
      </c>
      <c r="J488" t="s">
        <v>19</v>
      </c>
      <c r="K488">
        <v>4</v>
      </c>
      <c r="L488">
        <v>865</v>
      </c>
    </row>
    <row r="489" spans="1:13" hidden="1" x14ac:dyDescent="0.2">
      <c r="A489" t="s">
        <v>955</v>
      </c>
      <c r="B489" t="s">
        <v>668</v>
      </c>
      <c r="C489" t="s">
        <v>75</v>
      </c>
      <c r="D489" t="s">
        <v>17</v>
      </c>
      <c r="E489" t="s">
        <v>76</v>
      </c>
      <c r="F489" t="b">
        <v>0</v>
      </c>
      <c r="G489">
        <v>18</v>
      </c>
      <c r="H489">
        <v>20</v>
      </c>
      <c r="I489">
        <v>19</v>
      </c>
      <c r="J489" t="s">
        <v>19</v>
      </c>
      <c r="K489">
        <v>0.08</v>
      </c>
      <c r="L489">
        <v>829</v>
      </c>
    </row>
    <row r="490" spans="1:13" hidden="1" x14ac:dyDescent="0.2">
      <c r="A490" t="s">
        <v>956</v>
      </c>
      <c r="B490" t="s">
        <v>668</v>
      </c>
      <c r="C490" t="s">
        <v>75</v>
      </c>
      <c r="D490" t="s">
        <v>17</v>
      </c>
      <c r="E490" t="s">
        <v>76</v>
      </c>
      <c r="F490" t="b">
        <v>0</v>
      </c>
      <c r="G490">
        <v>185</v>
      </c>
      <c r="H490">
        <v>220</v>
      </c>
      <c r="I490">
        <v>202.5</v>
      </c>
      <c r="J490" t="s">
        <v>19</v>
      </c>
      <c r="K490">
        <v>0.81</v>
      </c>
      <c r="L490">
        <v>851</v>
      </c>
    </row>
    <row r="491" spans="1:13" hidden="1" x14ac:dyDescent="0.2">
      <c r="A491" t="s">
        <v>957</v>
      </c>
      <c r="B491" t="s">
        <v>668</v>
      </c>
      <c r="C491" t="s">
        <v>75</v>
      </c>
      <c r="D491" t="s">
        <v>17</v>
      </c>
      <c r="E491" t="s">
        <v>76</v>
      </c>
      <c r="F491" t="b">
        <v>0</v>
      </c>
      <c r="G491">
        <v>200000</v>
      </c>
      <c r="H491">
        <v>999999999</v>
      </c>
      <c r="L491">
        <v>902</v>
      </c>
    </row>
    <row r="492" spans="1:13" hidden="1" x14ac:dyDescent="0.2">
      <c r="A492" t="s">
        <v>958</v>
      </c>
      <c r="B492" t="s">
        <v>668</v>
      </c>
      <c r="C492" t="s">
        <v>75</v>
      </c>
      <c r="D492" t="s">
        <v>17</v>
      </c>
      <c r="E492" t="s">
        <v>76</v>
      </c>
      <c r="F492" t="b">
        <v>0</v>
      </c>
      <c r="G492">
        <v>20000</v>
      </c>
      <c r="H492">
        <v>25000</v>
      </c>
      <c r="J492" t="s">
        <v>932</v>
      </c>
      <c r="K492">
        <v>3.2</v>
      </c>
      <c r="L492">
        <v>897</v>
      </c>
    </row>
    <row r="493" spans="1:13" hidden="1" x14ac:dyDescent="0.2">
      <c r="A493" t="s">
        <v>959</v>
      </c>
      <c r="B493" t="s">
        <v>668</v>
      </c>
      <c r="C493" t="s">
        <v>75</v>
      </c>
      <c r="D493" t="s">
        <v>17</v>
      </c>
      <c r="E493" t="s">
        <v>76</v>
      </c>
      <c r="F493" t="b">
        <v>0</v>
      </c>
      <c r="G493">
        <v>2000</v>
      </c>
      <c r="H493">
        <v>2300</v>
      </c>
      <c r="J493" t="s">
        <v>932</v>
      </c>
      <c r="K493">
        <v>3.2</v>
      </c>
      <c r="L493">
        <v>866</v>
      </c>
    </row>
    <row r="494" spans="1:13" hidden="1" x14ac:dyDescent="0.2">
      <c r="A494" t="s">
        <v>960</v>
      </c>
      <c r="B494" t="s">
        <v>668</v>
      </c>
      <c r="C494" t="s">
        <v>75</v>
      </c>
      <c r="D494" t="s">
        <v>17</v>
      </c>
      <c r="E494" t="s">
        <v>76</v>
      </c>
      <c r="F494" t="b">
        <v>0</v>
      </c>
      <c r="G494">
        <v>20</v>
      </c>
      <c r="H494">
        <v>20</v>
      </c>
      <c r="I494">
        <v>20</v>
      </c>
      <c r="J494" t="s">
        <v>19</v>
      </c>
      <c r="K494">
        <v>0.08</v>
      </c>
      <c r="L494" t="s">
        <v>961</v>
      </c>
      <c r="M494" t="s">
        <v>962</v>
      </c>
    </row>
    <row r="495" spans="1:13" hidden="1" x14ac:dyDescent="0.2">
      <c r="A495" t="s">
        <v>963</v>
      </c>
      <c r="B495" t="s">
        <v>668</v>
      </c>
      <c r="C495" t="s">
        <v>75</v>
      </c>
      <c r="D495" t="s">
        <v>17</v>
      </c>
      <c r="E495" t="s">
        <v>76</v>
      </c>
      <c r="F495" t="b">
        <v>0</v>
      </c>
      <c r="G495">
        <v>20</v>
      </c>
      <c r="H495">
        <v>22</v>
      </c>
      <c r="I495">
        <v>21</v>
      </c>
      <c r="J495" t="s">
        <v>19</v>
      </c>
      <c r="K495">
        <v>0.08</v>
      </c>
      <c r="L495">
        <v>830</v>
      </c>
    </row>
    <row r="496" spans="1:13" hidden="1" x14ac:dyDescent="0.2">
      <c r="A496" t="s">
        <v>964</v>
      </c>
      <c r="B496" t="s">
        <v>668</v>
      </c>
      <c r="C496" t="s">
        <v>75</v>
      </c>
      <c r="D496" t="s">
        <v>17</v>
      </c>
      <c r="E496" t="s">
        <v>76</v>
      </c>
      <c r="F496" t="b">
        <v>0</v>
      </c>
      <c r="G496">
        <v>220</v>
      </c>
      <c r="H496">
        <v>255</v>
      </c>
      <c r="I496">
        <v>237.5</v>
      </c>
      <c r="J496" t="s">
        <v>19</v>
      </c>
      <c r="K496">
        <v>0.81</v>
      </c>
      <c r="L496">
        <v>852</v>
      </c>
    </row>
    <row r="497" spans="1:12" hidden="1" x14ac:dyDescent="0.2">
      <c r="A497" t="s">
        <v>965</v>
      </c>
      <c r="B497" t="s">
        <v>668</v>
      </c>
      <c r="C497" t="s">
        <v>75</v>
      </c>
      <c r="D497" t="s">
        <v>17</v>
      </c>
      <c r="E497" t="s">
        <v>76</v>
      </c>
      <c r="F497" t="b">
        <v>0</v>
      </c>
      <c r="G497">
        <v>22</v>
      </c>
      <c r="H497">
        <v>24</v>
      </c>
      <c r="I497">
        <v>23</v>
      </c>
      <c r="J497" t="s">
        <v>19</v>
      </c>
      <c r="K497">
        <v>0.08</v>
      </c>
      <c r="L497">
        <v>831</v>
      </c>
    </row>
    <row r="498" spans="1:12" hidden="1" x14ac:dyDescent="0.2">
      <c r="A498" t="s">
        <v>966</v>
      </c>
      <c r="B498" t="s">
        <v>668</v>
      </c>
      <c r="C498" t="s">
        <v>75</v>
      </c>
      <c r="D498" t="s">
        <v>17</v>
      </c>
      <c r="E498" t="s">
        <v>76</v>
      </c>
      <c r="F498" t="b">
        <v>0</v>
      </c>
      <c r="G498">
        <v>2300</v>
      </c>
      <c r="H498">
        <v>2600</v>
      </c>
      <c r="J498" t="s">
        <v>932</v>
      </c>
      <c r="K498">
        <v>3.2</v>
      </c>
      <c r="L498">
        <v>867</v>
      </c>
    </row>
    <row r="499" spans="1:12" hidden="1" x14ac:dyDescent="0.2">
      <c r="A499" t="s">
        <v>967</v>
      </c>
      <c r="B499" t="s">
        <v>668</v>
      </c>
      <c r="C499" t="s">
        <v>75</v>
      </c>
      <c r="D499" t="s">
        <v>17</v>
      </c>
      <c r="E499" t="s">
        <v>76</v>
      </c>
      <c r="F499" t="b">
        <v>0</v>
      </c>
      <c r="G499">
        <v>24</v>
      </c>
      <c r="H499">
        <v>26</v>
      </c>
      <c r="I499">
        <v>25</v>
      </c>
      <c r="J499" t="s">
        <v>19</v>
      </c>
      <c r="K499">
        <v>0.08</v>
      </c>
      <c r="L499">
        <v>832</v>
      </c>
    </row>
    <row r="500" spans="1:12" hidden="1" x14ac:dyDescent="0.2">
      <c r="A500" t="s">
        <v>968</v>
      </c>
      <c r="B500" t="s">
        <v>668</v>
      </c>
      <c r="C500" t="s">
        <v>75</v>
      </c>
      <c r="D500" t="s">
        <v>17</v>
      </c>
      <c r="E500" t="s">
        <v>76</v>
      </c>
      <c r="F500" t="b">
        <v>0</v>
      </c>
      <c r="G500">
        <v>2</v>
      </c>
      <c r="H500">
        <v>4</v>
      </c>
      <c r="I500">
        <v>3</v>
      </c>
      <c r="J500" t="s">
        <v>19</v>
      </c>
      <c r="K500">
        <v>0.08</v>
      </c>
      <c r="L500">
        <v>821</v>
      </c>
    </row>
    <row r="501" spans="1:12" hidden="1" x14ac:dyDescent="0.2">
      <c r="A501" t="s">
        <v>969</v>
      </c>
      <c r="B501" t="s">
        <v>668</v>
      </c>
      <c r="C501" t="s">
        <v>75</v>
      </c>
      <c r="D501" t="s">
        <v>17</v>
      </c>
      <c r="E501" t="s">
        <v>76</v>
      </c>
      <c r="F501" t="b">
        <v>0</v>
      </c>
      <c r="G501">
        <v>25000</v>
      </c>
      <c r="H501">
        <v>60000</v>
      </c>
      <c r="L501">
        <v>898</v>
      </c>
    </row>
    <row r="502" spans="1:12" hidden="1" x14ac:dyDescent="0.2">
      <c r="A502" t="s">
        <v>970</v>
      </c>
      <c r="B502" t="s">
        <v>668</v>
      </c>
      <c r="C502" t="s">
        <v>75</v>
      </c>
      <c r="D502" t="s">
        <v>17</v>
      </c>
      <c r="E502" t="s">
        <v>76</v>
      </c>
      <c r="F502" t="b">
        <v>0</v>
      </c>
      <c r="G502">
        <v>255</v>
      </c>
      <c r="H502">
        <v>290</v>
      </c>
      <c r="I502">
        <v>272.5</v>
      </c>
      <c r="J502" t="s">
        <v>19</v>
      </c>
      <c r="K502">
        <v>0.81</v>
      </c>
      <c r="L502">
        <v>853</v>
      </c>
    </row>
    <row r="503" spans="1:12" hidden="1" x14ac:dyDescent="0.2">
      <c r="A503" t="s">
        <v>971</v>
      </c>
      <c r="B503" t="s">
        <v>668</v>
      </c>
      <c r="C503" t="s">
        <v>75</v>
      </c>
      <c r="D503" t="s">
        <v>17</v>
      </c>
      <c r="E503" t="s">
        <v>76</v>
      </c>
      <c r="F503" t="b">
        <v>0</v>
      </c>
      <c r="G503">
        <v>2600</v>
      </c>
      <c r="H503">
        <v>2900</v>
      </c>
      <c r="J503" t="s">
        <v>932</v>
      </c>
      <c r="K503">
        <v>3.2</v>
      </c>
      <c r="L503">
        <v>868</v>
      </c>
    </row>
    <row r="504" spans="1:12" hidden="1" x14ac:dyDescent="0.2">
      <c r="A504" t="s">
        <v>972</v>
      </c>
      <c r="B504" t="s">
        <v>668</v>
      </c>
      <c r="C504" t="s">
        <v>75</v>
      </c>
      <c r="D504" t="s">
        <v>17</v>
      </c>
      <c r="E504" t="s">
        <v>76</v>
      </c>
      <c r="F504" t="b">
        <v>0</v>
      </c>
      <c r="G504">
        <v>26</v>
      </c>
      <c r="H504">
        <v>28</v>
      </c>
      <c r="I504">
        <v>27</v>
      </c>
      <c r="J504" t="s">
        <v>19</v>
      </c>
      <c r="K504">
        <v>0.08</v>
      </c>
      <c r="L504">
        <v>833</v>
      </c>
    </row>
    <row r="505" spans="1:12" hidden="1" x14ac:dyDescent="0.2">
      <c r="A505" t="s">
        <v>973</v>
      </c>
      <c r="B505" t="s">
        <v>668</v>
      </c>
      <c r="C505" t="s">
        <v>75</v>
      </c>
      <c r="D505" t="s">
        <v>17</v>
      </c>
      <c r="E505" t="s">
        <v>76</v>
      </c>
      <c r="F505" t="b">
        <v>0</v>
      </c>
      <c r="G505">
        <v>28</v>
      </c>
      <c r="H505">
        <v>30</v>
      </c>
      <c r="I505">
        <v>29</v>
      </c>
      <c r="J505" t="s">
        <v>19</v>
      </c>
      <c r="K505">
        <v>0.08</v>
      </c>
      <c r="L505">
        <v>834</v>
      </c>
    </row>
    <row r="506" spans="1:12" hidden="1" x14ac:dyDescent="0.2">
      <c r="A506" t="s">
        <v>974</v>
      </c>
      <c r="B506" t="s">
        <v>668</v>
      </c>
      <c r="C506" t="s">
        <v>75</v>
      </c>
      <c r="D506" t="s">
        <v>17</v>
      </c>
      <c r="E506" t="s">
        <v>76</v>
      </c>
      <c r="F506" t="b">
        <v>0</v>
      </c>
      <c r="G506">
        <v>2900</v>
      </c>
      <c r="H506">
        <v>3200</v>
      </c>
      <c r="J506" t="s">
        <v>932</v>
      </c>
      <c r="K506">
        <v>3.2</v>
      </c>
      <c r="L506">
        <v>869</v>
      </c>
    </row>
    <row r="507" spans="1:12" hidden="1" x14ac:dyDescent="0.2">
      <c r="A507" t="s">
        <v>975</v>
      </c>
      <c r="B507" t="s">
        <v>668</v>
      </c>
      <c r="C507" t="s">
        <v>75</v>
      </c>
      <c r="D507" t="s">
        <v>17</v>
      </c>
      <c r="E507" t="s">
        <v>76</v>
      </c>
      <c r="F507" t="b">
        <v>0</v>
      </c>
      <c r="G507">
        <v>290</v>
      </c>
      <c r="H507">
        <v>325</v>
      </c>
      <c r="I507">
        <v>307.5</v>
      </c>
      <c r="J507" t="s">
        <v>19</v>
      </c>
      <c r="K507">
        <v>0.81</v>
      </c>
      <c r="L507">
        <v>854</v>
      </c>
    </row>
    <row r="508" spans="1:12" hidden="1" x14ac:dyDescent="0.2">
      <c r="A508" t="s">
        <v>976</v>
      </c>
      <c r="B508" t="s">
        <v>668</v>
      </c>
      <c r="C508" t="s">
        <v>75</v>
      </c>
      <c r="D508" t="s">
        <v>17</v>
      </c>
      <c r="E508" t="s">
        <v>76</v>
      </c>
      <c r="F508" t="b">
        <v>0</v>
      </c>
      <c r="G508">
        <v>30</v>
      </c>
      <c r="H508">
        <v>32</v>
      </c>
      <c r="I508">
        <v>31</v>
      </c>
      <c r="J508" t="s">
        <v>19</v>
      </c>
      <c r="K508">
        <v>0.08</v>
      </c>
      <c r="L508">
        <v>835</v>
      </c>
    </row>
    <row r="509" spans="1:12" hidden="1" x14ac:dyDescent="0.2">
      <c r="A509" t="s">
        <v>977</v>
      </c>
      <c r="B509" t="s">
        <v>668</v>
      </c>
      <c r="C509" t="s">
        <v>75</v>
      </c>
      <c r="D509" t="s">
        <v>17</v>
      </c>
      <c r="E509" t="s">
        <v>76</v>
      </c>
      <c r="F509" t="b">
        <v>0</v>
      </c>
      <c r="G509">
        <v>3200</v>
      </c>
      <c r="H509">
        <v>3500</v>
      </c>
      <c r="J509" t="s">
        <v>932</v>
      </c>
      <c r="K509">
        <v>3.2</v>
      </c>
      <c r="L509">
        <v>870</v>
      </c>
    </row>
    <row r="510" spans="1:12" hidden="1" x14ac:dyDescent="0.2">
      <c r="A510" t="s">
        <v>978</v>
      </c>
      <c r="B510" t="s">
        <v>668</v>
      </c>
      <c r="C510" t="s">
        <v>75</v>
      </c>
      <c r="D510" t="s">
        <v>17</v>
      </c>
      <c r="E510" t="s">
        <v>76</v>
      </c>
      <c r="F510" t="b">
        <v>0</v>
      </c>
      <c r="G510">
        <v>32</v>
      </c>
      <c r="H510">
        <v>34</v>
      </c>
      <c r="I510">
        <v>33</v>
      </c>
      <c r="J510" t="s">
        <v>19</v>
      </c>
      <c r="K510">
        <v>0.08</v>
      </c>
      <c r="L510">
        <v>836</v>
      </c>
    </row>
    <row r="511" spans="1:12" hidden="1" x14ac:dyDescent="0.2">
      <c r="A511" t="s">
        <v>979</v>
      </c>
      <c r="B511" t="s">
        <v>668</v>
      </c>
      <c r="C511" t="s">
        <v>75</v>
      </c>
      <c r="D511" t="s">
        <v>17</v>
      </c>
      <c r="E511" t="s">
        <v>76</v>
      </c>
      <c r="F511" t="b">
        <v>0</v>
      </c>
      <c r="G511">
        <v>325</v>
      </c>
      <c r="H511">
        <v>360</v>
      </c>
      <c r="I511">
        <v>342.5</v>
      </c>
      <c r="J511" t="s">
        <v>19</v>
      </c>
      <c r="K511">
        <v>0.81</v>
      </c>
      <c r="L511">
        <v>855</v>
      </c>
    </row>
    <row r="512" spans="1:12" hidden="1" x14ac:dyDescent="0.2">
      <c r="A512" t="s">
        <v>980</v>
      </c>
      <c r="B512" t="s">
        <v>668</v>
      </c>
      <c r="C512" t="s">
        <v>75</v>
      </c>
      <c r="D512" t="s">
        <v>17</v>
      </c>
      <c r="E512" t="s">
        <v>76</v>
      </c>
      <c r="F512" t="b">
        <v>0</v>
      </c>
      <c r="G512">
        <v>34</v>
      </c>
      <c r="H512">
        <v>36</v>
      </c>
      <c r="I512">
        <v>35</v>
      </c>
      <c r="J512" t="s">
        <v>19</v>
      </c>
      <c r="K512">
        <v>0.08</v>
      </c>
      <c r="L512">
        <v>837</v>
      </c>
    </row>
    <row r="513" spans="1:12" hidden="1" x14ac:dyDescent="0.2">
      <c r="A513" t="s">
        <v>981</v>
      </c>
      <c r="B513" t="s">
        <v>668</v>
      </c>
      <c r="C513" t="s">
        <v>75</v>
      </c>
      <c r="D513" t="s">
        <v>17</v>
      </c>
      <c r="E513" t="s">
        <v>76</v>
      </c>
      <c r="F513" t="b">
        <v>0</v>
      </c>
      <c r="G513">
        <v>3500</v>
      </c>
      <c r="H513">
        <v>3800</v>
      </c>
      <c r="J513" t="s">
        <v>932</v>
      </c>
      <c r="K513">
        <v>3.2</v>
      </c>
      <c r="L513">
        <v>871</v>
      </c>
    </row>
    <row r="514" spans="1:12" hidden="1" x14ac:dyDescent="0.2">
      <c r="A514" t="s">
        <v>982</v>
      </c>
      <c r="B514" t="s">
        <v>668</v>
      </c>
      <c r="C514" t="s">
        <v>75</v>
      </c>
      <c r="D514" t="s">
        <v>17</v>
      </c>
      <c r="E514" t="s">
        <v>76</v>
      </c>
      <c r="F514" t="b">
        <v>0</v>
      </c>
      <c r="G514">
        <v>360</v>
      </c>
      <c r="H514">
        <v>395</v>
      </c>
      <c r="I514">
        <v>377.5</v>
      </c>
      <c r="J514" t="s">
        <v>19</v>
      </c>
      <c r="K514">
        <v>0.81</v>
      </c>
      <c r="L514">
        <v>856</v>
      </c>
    </row>
    <row r="515" spans="1:12" hidden="1" x14ac:dyDescent="0.2">
      <c r="A515" t="s">
        <v>983</v>
      </c>
      <c r="B515" t="s">
        <v>668</v>
      </c>
      <c r="C515" t="s">
        <v>75</v>
      </c>
      <c r="D515" t="s">
        <v>17</v>
      </c>
      <c r="E515" t="s">
        <v>76</v>
      </c>
      <c r="F515" t="b">
        <v>0</v>
      </c>
      <c r="G515">
        <v>36</v>
      </c>
      <c r="H515">
        <v>38</v>
      </c>
      <c r="I515">
        <v>37</v>
      </c>
      <c r="J515" t="s">
        <v>19</v>
      </c>
      <c r="K515">
        <v>0.08</v>
      </c>
      <c r="L515">
        <v>838</v>
      </c>
    </row>
    <row r="516" spans="1:12" hidden="1" x14ac:dyDescent="0.2">
      <c r="A516" t="s">
        <v>984</v>
      </c>
      <c r="B516" t="s">
        <v>668</v>
      </c>
      <c r="C516" t="s">
        <v>75</v>
      </c>
      <c r="D516" t="s">
        <v>17</v>
      </c>
      <c r="E516" t="s">
        <v>76</v>
      </c>
      <c r="F516" t="b">
        <v>0</v>
      </c>
      <c r="G516">
        <v>3800</v>
      </c>
      <c r="H516">
        <v>4100</v>
      </c>
      <c r="J516" t="s">
        <v>932</v>
      </c>
      <c r="K516">
        <v>3.2</v>
      </c>
      <c r="L516">
        <v>872</v>
      </c>
    </row>
    <row r="517" spans="1:12" hidden="1" x14ac:dyDescent="0.2">
      <c r="A517" t="s">
        <v>985</v>
      </c>
      <c r="B517" t="s">
        <v>668</v>
      </c>
      <c r="C517" t="s">
        <v>75</v>
      </c>
      <c r="D517" t="s">
        <v>17</v>
      </c>
      <c r="E517" t="s">
        <v>76</v>
      </c>
      <c r="F517" t="b">
        <v>0</v>
      </c>
      <c r="G517">
        <v>38</v>
      </c>
      <c r="H517">
        <v>40</v>
      </c>
      <c r="I517">
        <v>39</v>
      </c>
      <c r="J517" t="s">
        <v>19</v>
      </c>
      <c r="K517">
        <v>0.08</v>
      </c>
      <c r="L517">
        <v>839</v>
      </c>
    </row>
    <row r="518" spans="1:12" hidden="1" x14ac:dyDescent="0.2">
      <c r="A518" t="s">
        <v>986</v>
      </c>
      <c r="B518" t="s">
        <v>668</v>
      </c>
      <c r="C518" t="s">
        <v>75</v>
      </c>
      <c r="D518" t="s">
        <v>17</v>
      </c>
      <c r="E518" t="s">
        <v>76</v>
      </c>
      <c r="F518" t="b">
        <v>0</v>
      </c>
      <c r="G518">
        <v>395</v>
      </c>
      <c r="H518">
        <v>430</v>
      </c>
      <c r="I518">
        <v>412.5</v>
      </c>
      <c r="J518" t="s">
        <v>19</v>
      </c>
      <c r="K518">
        <v>0.81</v>
      </c>
      <c r="L518">
        <v>857</v>
      </c>
    </row>
    <row r="519" spans="1:12" hidden="1" x14ac:dyDescent="0.2">
      <c r="A519" t="s">
        <v>987</v>
      </c>
      <c r="B519" t="s">
        <v>668</v>
      </c>
      <c r="C519" t="s">
        <v>75</v>
      </c>
      <c r="D519" t="s">
        <v>17</v>
      </c>
      <c r="E519" t="s">
        <v>76</v>
      </c>
      <c r="F519" t="b">
        <v>0</v>
      </c>
      <c r="G519">
        <v>40</v>
      </c>
      <c r="H519">
        <v>42</v>
      </c>
      <c r="I519">
        <v>41</v>
      </c>
      <c r="J519" t="s">
        <v>19</v>
      </c>
      <c r="K519">
        <v>0.08</v>
      </c>
      <c r="L519">
        <v>840</v>
      </c>
    </row>
    <row r="520" spans="1:12" hidden="1" x14ac:dyDescent="0.2">
      <c r="A520" t="s">
        <v>988</v>
      </c>
      <c r="B520" t="s">
        <v>668</v>
      </c>
      <c r="C520" t="s">
        <v>75</v>
      </c>
      <c r="D520" t="s">
        <v>17</v>
      </c>
      <c r="E520" t="s">
        <v>76</v>
      </c>
      <c r="F520" t="b">
        <v>0</v>
      </c>
      <c r="G520">
        <v>4100</v>
      </c>
      <c r="H520">
        <v>4400</v>
      </c>
      <c r="J520" t="s">
        <v>932</v>
      </c>
      <c r="K520">
        <v>3.2</v>
      </c>
      <c r="L520">
        <v>873</v>
      </c>
    </row>
    <row r="521" spans="1:12" hidden="1" x14ac:dyDescent="0.2">
      <c r="A521" t="s">
        <v>989</v>
      </c>
      <c r="B521" t="s">
        <v>668</v>
      </c>
      <c r="C521" t="s">
        <v>75</v>
      </c>
      <c r="D521" t="s">
        <v>17</v>
      </c>
      <c r="E521" t="s">
        <v>76</v>
      </c>
      <c r="F521" t="b">
        <v>0</v>
      </c>
      <c r="G521">
        <v>42</v>
      </c>
      <c r="H521">
        <v>44</v>
      </c>
      <c r="I521">
        <v>43</v>
      </c>
      <c r="J521" t="s">
        <v>19</v>
      </c>
      <c r="K521">
        <v>0.08</v>
      </c>
      <c r="L521">
        <v>841</v>
      </c>
    </row>
    <row r="522" spans="1:12" hidden="1" x14ac:dyDescent="0.2">
      <c r="A522" t="s">
        <v>990</v>
      </c>
      <c r="B522" t="s">
        <v>668</v>
      </c>
      <c r="C522" t="s">
        <v>75</v>
      </c>
      <c r="D522" t="s">
        <v>17</v>
      </c>
      <c r="E522" t="s">
        <v>76</v>
      </c>
      <c r="F522" t="b">
        <v>0</v>
      </c>
      <c r="G522">
        <v>430</v>
      </c>
      <c r="H522">
        <v>465</v>
      </c>
      <c r="I522">
        <v>447.5</v>
      </c>
      <c r="J522" t="s">
        <v>19</v>
      </c>
      <c r="K522">
        <v>0.81</v>
      </c>
      <c r="L522">
        <v>858</v>
      </c>
    </row>
    <row r="523" spans="1:12" hidden="1" x14ac:dyDescent="0.2">
      <c r="A523" t="s">
        <v>991</v>
      </c>
      <c r="B523" t="s">
        <v>668</v>
      </c>
      <c r="C523" t="s">
        <v>75</v>
      </c>
      <c r="D523" t="s">
        <v>17</v>
      </c>
      <c r="E523" t="s">
        <v>76</v>
      </c>
      <c r="F523" t="b">
        <v>0</v>
      </c>
      <c r="G523">
        <v>4400</v>
      </c>
      <c r="H523">
        <v>4700</v>
      </c>
      <c r="J523" t="s">
        <v>932</v>
      </c>
      <c r="K523">
        <v>3.2</v>
      </c>
      <c r="L523">
        <v>874</v>
      </c>
    </row>
    <row r="524" spans="1:12" hidden="1" x14ac:dyDescent="0.2">
      <c r="A524" t="s">
        <v>992</v>
      </c>
      <c r="B524" t="s">
        <v>668</v>
      </c>
      <c r="C524" t="s">
        <v>75</v>
      </c>
      <c r="D524" t="s">
        <v>17</v>
      </c>
      <c r="E524" t="s">
        <v>76</v>
      </c>
      <c r="F524" t="b">
        <v>0</v>
      </c>
      <c r="G524">
        <v>44</v>
      </c>
      <c r="H524">
        <v>46</v>
      </c>
      <c r="I524">
        <v>45</v>
      </c>
      <c r="J524" t="s">
        <v>19</v>
      </c>
      <c r="K524">
        <v>0.08</v>
      </c>
      <c r="L524">
        <v>842</v>
      </c>
    </row>
    <row r="525" spans="1:12" hidden="1" x14ac:dyDescent="0.2">
      <c r="A525" t="s">
        <v>993</v>
      </c>
      <c r="B525" t="s">
        <v>668</v>
      </c>
      <c r="C525" t="s">
        <v>75</v>
      </c>
      <c r="D525" t="s">
        <v>17</v>
      </c>
      <c r="E525" t="s">
        <v>76</v>
      </c>
      <c r="F525" t="b">
        <v>0</v>
      </c>
      <c r="G525">
        <v>46</v>
      </c>
      <c r="H525">
        <v>48</v>
      </c>
      <c r="I525">
        <v>47</v>
      </c>
      <c r="J525" t="s">
        <v>19</v>
      </c>
      <c r="K525">
        <v>0.08</v>
      </c>
      <c r="L525">
        <v>843</v>
      </c>
    </row>
    <row r="526" spans="1:12" hidden="1" x14ac:dyDescent="0.2">
      <c r="A526" t="s">
        <v>994</v>
      </c>
      <c r="B526" t="s">
        <v>668</v>
      </c>
      <c r="C526" t="s">
        <v>75</v>
      </c>
      <c r="D526" t="s">
        <v>17</v>
      </c>
      <c r="E526" t="s">
        <v>76</v>
      </c>
      <c r="F526" t="b">
        <v>0</v>
      </c>
      <c r="G526">
        <v>465</v>
      </c>
      <c r="H526">
        <v>500</v>
      </c>
      <c r="I526">
        <v>482.5</v>
      </c>
      <c r="J526" t="s">
        <v>19</v>
      </c>
      <c r="K526">
        <v>0.81</v>
      </c>
      <c r="L526">
        <v>859</v>
      </c>
    </row>
    <row r="527" spans="1:12" hidden="1" x14ac:dyDescent="0.2">
      <c r="A527" t="s">
        <v>995</v>
      </c>
      <c r="B527" t="s">
        <v>668</v>
      </c>
      <c r="C527" t="s">
        <v>75</v>
      </c>
      <c r="D527" t="s">
        <v>17</v>
      </c>
      <c r="E527" t="s">
        <v>76</v>
      </c>
      <c r="F527" t="b">
        <v>0</v>
      </c>
      <c r="G527">
        <v>4</v>
      </c>
      <c r="H527">
        <v>6</v>
      </c>
      <c r="I527">
        <v>5</v>
      </c>
      <c r="J527" t="s">
        <v>19</v>
      </c>
      <c r="K527">
        <v>0.08</v>
      </c>
      <c r="L527">
        <v>822</v>
      </c>
    </row>
    <row r="528" spans="1:12" hidden="1" x14ac:dyDescent="0.2">
      <c r="A528" t="s">
        <v>996</v>
      </c>
      <c r="B528" t="s">
        <v>668</v>
      </c>
      <c r="C528" t="s">
        <v>75</v>
      </c>
      <c r="D528" t="s">
        <v>17</v>
      </c>
      <c r="E528" t="s">
        <v>76</v>
      </c>
      <c r="F528" t="b">
        <v>0</v>
      </c>
      <c r="G528">
        <v>4700</v>
      </c>
      <c r="H528">
        <v>5000</v>
      </c>
      <c r="J528" t="s">
        <v>932</v>
      </c>
      <c r="K528">
        <v>3.2</v>
      </c>
      <c r="L528">
        <v>875</v>
      </c>
    </row>
    <row r="529" spans="1:12" hidden="1" x14ac:dyDescent="0.2">
      <c r="A529" t="s">
        <v>997</v>
      </c>
      <c r="B529" t="s">
        <v>668</v>
      </c>
      <c r="C529" t="s">
        <v>75</v>
      </c>
      <c r="D529" t="s">
        <v>17</v>
      </c>
      <c r="E529" t="s">
        <v>76</v>
      </c>
      <c r="F529" t="b">
        <v>0</v>
      </c>
      <c r="G529">
        <v>48</v>
      </c>
      <c r="H529">
        <v>50</v>
      </c>
      <c r="I529">
        <v>49</v>
      </c>
      <c r="J529" t="s">
        <v>19</v>
      </c>
      <c r="K529">
        <v>0.08</v>
      </c>
      <c r="L529">
        <v>844</v>
      </c>
    </row>
    <row r="530" spans="1:12" hidden="1" x14ac:dyDescent="0.2">
      <c r="A530" t="s">
        <v>998</v>
      </c>
      <c r="B530" t="s">
        <v>668</v>
      </c>
      <c r="C530" t="s">
        <v>75</v>
      </c>
      <c r="D530" t="s">
        <v>17</v>
      </c>
      <c r="E530" t="s">
        <v>76</v>
      </c>
      <c r="F530" t="b">
        <v>0</v>
      </c>
      <c r="G530">
        <v>5000</v>
      </c>
      <c r="H530">
        <v>5500</v>
      </c>
      <c r="J530" t="s">
        <v>932</v>
      </c>
      <c r="K530">
        <v>3.2</v>
      </c>
      <c r="L530">
        <v>876</v>
      </c>
    </row>
    <row r="531" spans="1:12" hidden="1" x14ac:dyDescent="0.2">
      <c r="A531" t="s">
        <v>999</v>
      </c>
      <c r="B531" t="s">
        <v>668</v>
      </c>
      <c r="C531" t="s">
        <v>75</v>
      </c>
      <c r="D531" t="s">
        <v>17</v>
      </c>
      <c r="E531" t="s">
        <v>76</v>
      </c>
      <c r="F531" t="b">
        <v>0</v>
      </c>
      <c r="G531">
        <v>500</v>
      </c>
      <c r="H531">
        <v>750</v>
      </c>
      <c r="I531">
        <v>625</v>
      </c>
      <c r="J531" t="s">
        <v>19</v>
      </c>
      <c r="K531">
        <v>4</v>
      </c>
      <c r="L531">
        <v>860</v>
      </c>
    </row>
    <row r="532" spans="1:12" hidden="1" x14ac:dyDescent="0.2">
      <c r="A532" t="s">
        <v>1000</v>
      </c>
      <c r="B532" t="s">
        <v>668</v>
      </c>
      <c r="C532" t="s">
        <v>75</v>
      </c>
      <c r="D532" t="s">
        <v>17</v>
      </c>
      <c r="E532" t="s">
        <v>76</v>
      </c>
      <c r="F532" t="b">
        <v>0</v>
      </c>
      <c r="G532">
        <v>50</v>
      </c>
      <c r="H532">
        <v>70</v>
      </c>
      <c r="I532">
        <v>60</v>
      </c>
      <c r="J532" t="s">
        <v>19</v>
      </c>
      <c r="K532">
        <v>0.25</v>
      </c>
      <c r="L532">
        <v>845</v>
      </c>
    </row>
    <row r="533" spans="1:12" hidden="1" x14ac:dyDescent="0.2">
      <c r="A533" t="s">
        <v>1001</v>
      </c>
      <c r="B533" t="s">
        <v>668</v>
      </c>
      <c r="C533" t="s">
        <v>75</v>
      </c>
      <c r="D533" t="s">
        <v>17</v>
      </c>
      <c r="E533" t="s">
        <v>76</v>
      </c>
      <c r="F533" t="b">
        <v>0</v>
      </c>
      <c r="G533">
        <v>5500</v>
      </c>
      <c r="H533">
        <v>6000</v>
      </c>
      <c r="J533" t="s">
        <v>932</v>
      </c>
      <c r="K533">
        <v>3.2</v>
      </c>
      <c r="L533">
        <v>877</v>
      </c>
    </row>
    <row r="534" spans="1:12" hidden="1" x14ac:dyDescent="0.2">
      <c r="A534" t="s">
        <v>1002</v>
      </c>
      <c r="B534" t="s">
        <v>668</v>
      </c>
      <c r="C534" t="s">
        <v>75</v>
      </c>
      <c r="D534" t="s">
        <v>17</v>
      </c>
      <c r="E534" t="s">
        <v>76</v>
      </c>
      <c r="F534" t="b">
        <v>0</v>
      </c>
      <c r="G534">
        <v>60000</v>
      </c>
      <c r="H534">
        <v>100000</v>
      </c>
      <c r="L534">
        <v>899</v>
      </c>
    </row>
    <row r="535" spans="1:12" hidden="1" x14ac:dyDescent="0.2">
      <c r="A535" t="s">
        <v>1003</v>
      </c>
      <c r="B535" t="s">
        <v>668</v>
      </c>
      <c r="C535" t="s">
        <v>75</v>
      </c>
      <c r="D535" t="s">
        <v>17</v>
      </c>
      <c r="E535" t="s">
        <v>76</v>
      </c>
      <c r="F535" t="b">
        <v>0</v>
      </c>
      <c r="G535">
        <v>6000</v>
      </c>
      <c r="H535">
        <v>6500</v>
      </c>
      <c r="J535" t="s">
        <v>932</v>
      </c>
      <c r="K535">
        <v>3.2</v>
      </c>
      <c r="L535">
        <v>878</v>
      </c>
    </row>
    <row r="536" spans="1:12" hidden="1" x14ac:dyDescent="0.2">
      <c r="A536" t="s">
        <v>1004</v>
      </c>
      <c r="B536" t="s">
        <v>668</v>
      </c>
      <c r="C536" t="s">
        <v>75</v>
      </c>
      <c r="D536" t="s">
        <v>17</v>
      </c>
      <c r="E536" t="s">
        <v>76</v>
      </c>
      <c r="F536" t="b">
        <v>0</v>
      </c>
      <c r="G536">
        <v>6500</v>
      </c>
      <c r="H536">
        <v>7000</v>
      </c>
      <c r="J536" t="s">
        <v>932</v>
      </c>
      <c r="K536">
        <v>3.2</v>
      </c>
      <c r="L536">
        <v>879</v>
      </c>
    </row>
    <row r="537" spans="1:12" hidden="1" x14ac:dyDescent="0.2">
      <c r="A537" t="s">
        <v>1005</v>
      </c>
      <c r="B537" t="s">
        <v>668</v>
      </c>
      <c r="C537" t="s">
        <v>75</v>
      </c>
      <c r="D537" t="s">
        <v>17</v>
      </c>
      <c r="E537" t="s">
        <v>76</v>
      </c>
      <c r="F537" t="b">
        <v>0</v>
      </c>
      <c r="G537">
        <v>6</v>
      </c>
      <c r="H537">
        <v>8</v>
      </c>
      <c r="I537">
        <v>7</v>
      </c>
      <c r="J537" t="s">
        <v>19</v>
      </c>
      <c r="K537">
        <v>0.08</v>
      </c>
      <c r="L537">
        <v>823</v>
      </c>
    </row>
    <row r="538" spans="1:12" hidden="1" x14ac:dyDescent="0.2">
      <c r="A538" t="s">
        <v>1006</v>
      </c>
      <c r="B538" t="s">
        <v>668</v>
      </c>
      <c r="C538" t="s">
        <v>75</v>
      </c>
      <c r="D538" t="s">
        <v>17</v>
      </c>
      <c r="E538" t="s">
        <v>76</v>
      </c>
      <c r="F538" t="b">
        <v>0</v>
      </c>
      <c r="G538">
        <v>7000</v>
      </c>
      <c r="H538">
        <v>7500</v>
      </c>
      <c r="J538" t="s">
        <v>932</v>
      </c>
      <c r="K538">
        <v>3.2</v>
      </c>
      <c r="L538">
        <v>880</v>
      </c>
    </row>
    <row r="539" spans="1:12" hidden="1" x14ac:dyDescent="0.2">
      <c r="A539" t="s">
        <v>1007</v>
      </c>
      <c r="B539" t="s">
        <v>668</v>
      </c>
      <c r="C539" t="s">
        <v>75</v>
      </c>
      <c r="D539" t="s">
        <v>17</v>
      </c>
      <c r="E539" t="s">
        <v>76</v>
      </c>
      <c r="F539" t="b">
        <v>0</v>
      </c>
      <c r="G539">
        <v>70</v>
      </c>
      <c r="H539">
        <v>90</v>
      </c>
      <c r="I539">
        <v>80</v>
      </c>
      <c r="J539" t="s">
        <v>19</v>
      </c>
      <c r="K539">
        <v>0.25</v>
      </c>
      <c r="L539">
        <v>846</v>
      </c>
    </row>
    <row r="540" spans="1:12" hidden="1" x14ac:dyDescent="0.2">
      <c r="A540" t="s">
        <v>1008</v>
      </c>
      <c r="B540" t="s">
        <v>668</v>
      </c>
      <c r="C540" t="s">
        <v>75</v>
      </c>
      <c r="D540" t="s">
        <v>17</v>
      </c>
      <c r="E540" t="s">
        <v>76</v>
      </c>
      <c r="F540" t="b">
        <v>0</v>
      </c>
      <c r="G540">
        <v>7500</v>
      </c>
      <c r="H540">
        <v>8000</v>
      </c>
      <c r="J540" t="s">
        <v>932</v>
      </c>
      <c r="K540">
        <v>3.2</v>
      </c>
      <c r="L540">
        <v>881</v>
      </c>
    </row>
    <row r="541" spans="1:12" hidden="1" x14ac:dyDescent="0.2">
      <c r="A541" t="s">
        <v>1009</v>
      </c>
      <c r="B541" t="s">
        <v>668</v>
      </c>
      <c r="C541" t="s">
        <v>75</v>
      </c>
      <c r="D541" t="s">
        <v>17</v>
      </c>
      <c r="E541" t="s">
        <v>76</v>
      </c>
      <c r="F541" t="b">
        <v>0</v>
      </c>
      <c r="G541">
        <v>750</v>
      </c>
      <c r="H541">
        <v>1000</v>
      </c>
      <c r="I541">
        <v>875</v>
      </c>
      <c r="J541" t="s">
        <v>19</v>
      </c>
      <c r="K541">
        <v>4</v>
      </c>
      <c r="L541">
        <v>861</v>
      </c>
    </row>
    <row r="542" spans="1:12" hidden="1" x14ac:dyDescent="0.2">
      <c r="A542" t="s">
        <v>1010</v>
      </c>
      <c r="B542" t="s">
        <v>668</v>
      </c>
      <c r="C542" t="s">
        <v>75</v>
      </c>
      <c r="D542" t="s">
        <v>17</v>
      </c>
      <c r="E542" t="s">
        <v>76</v>
      </c>
      <c r="F542" t="b">
        <v>0</v>
      </c>
      <c r="G542">
        <v>8000</v>
      </c>
      <c r="H542">
        <v>8500</v>
      </c>
      <c r="J542" t="s">
        <v>932</v>
      </c>
      <c r="K542">
        <v>3.2</v>
      </c>
      <c r="L542">
        <v>882</v>
      </c>
    </row>
    <row r="543" spans="1:12" hidden="1" x14ac:dyDescent="0.2">
      <c r="A543" t="s">
        <v>1011</v>
      </c>
      <c r="B543" t="s">
        <v>668</v>
      </c>
      <c r="C543" t="s">
        <v>75</v>
      </c>
      <c r="D543" t="s">
        <v>17</v>
      </c>
      <c r="E543" t="s">
        <v>76</v>
      </c>
      <c r="F543" t="b">
        <v>0</v>
      </c>
      <c r="G543">
        <v>8</v>
      </c>
      <c r="H543">
        <v>10</v>
      </c>
      <c r="I543">
        <v>9</v>
      </c>
      <c r="J543" t="s">
        <v>19</v>
      </c>
      <c r="K543">
        <v>0.08</v>
      </c>
      <c r="L543">
        <v>824</v>
      </c>
    </row>
    <row r="544" spans="1:12" hidden="1" x14ac:dyDescent="0.2">
      <c r="A544" t="s">
        <v>1012</v>
      </c>
      <c r="B544" t="s">
        <v>668</v>
      </c>
      <c r="C544" t="s">
        <v>75</v>
      </c>
      <c r="D544" t="s">
        <v>17</v>
      </c>
      <c r="E544" t="s">
        <v>76</v>
      </c>
      <c r="F544" t="b">
        <v>0</v>
      </c>
      <c r="G544">
        <v>8500</v>
      </c>
      <c r="H544">
        <v>9000</v>
      </c>
      <c r="J544" t="s">
        <v>932</v>
      </c>
      <c r="K544">
        <v>3.2</v>
      </c>
      <c r="L544">
        <v>883</v>
      </c>
    </row>
    <row r="545" spans="1:14" hidden="1" x14ac:dyDescent="0.2">
      <c r="A545" t="s">
        <v>1013</v>
      </c>
      <c r="B545" t="s">
        <v>668</v>
      </c>
      <c r="C545" t="s">
        <v>75</v>
      </c>
      <c r="D545" t="s">
        <v>17</v>
      </c>
      <c r="E545" t="s">
        <v>76</v>
      </c>
      <c r="F545" t="b">
        <v>0</v>
      </c>
      <c r="G545">
        <v>9000</v>
      </c>
      <c r="H545">
        <v>9500</v>
      </c>
      <c r="J545" t="s">
        <v>932</v>
      </c>
      <c r="K545">
        <v>3.2</v>
      </c>
      <c r="L545">
        <v>884</v>
      </c>
    </row>
    <row r="546" spans="1:14" hidden="1" x14ac:dyDescent="0.2">
      <c r="A546" t="s">
        <v>1014</v>
      </c>
      <c r="B546" t="s">
        <v>668</v>
      </c>
      <c r="C546" t="s">
        <v>75</v>
      </c>
      <c r="D546" t="s">
        <v>17</v>
      </c>
      <c r="E546" t="s">
        <v>76</v>
      </c>
      <c r="F546" t="b">
        <v>0</v>
      </c>
      <c r="G546">
        <v>90</v>
      </c>
      <c r="H546">
        <v>110</v>
      </c>
      <c r="I546">
        <v>100</v>
      </c>
      <c r="J546" t="s">
        <v>19</v>
      </c>
      <c r="K546">
        <v>0.25</v>
      </c>
      <c r="L546">
        <v>847</v>
      </c>
    </row>
    <row r="547" spans="1:14" hidden="1" x14ac:dyDescent="0.2">
      <c r="A547" t="s">
        <v>1015</v>
      </c>
      <c r="B547" t="s">
        <v>668</v>
      </c>
      <c r="C547" t="s">
        <v>75</v>
      </c>
      <c r="D547" t="s">
        <v>17</v>
      </c>
      <c r="E547" t="s">
        <v>76</v>
      </c>
      <c r="F547" t="b">
        <v>0</v>
      </c>
      <c r="G547">
        <v>9500</v>
      </c>
      <c r="H547">
        <v>10000</v>
      </c>
      <c r="J547" t="s">
        <v>932</v>
      </c>
      <c r="K547">
        <v>3.2</v>
      </c>
      <c r="L547">
        <v>885</v>
      </c>
    </row>
    <row r="548" spans="1:14" hidden="1" x14ac:dyDescent="0.2">
      <c r="A548" t="s">
        <v>1016</v>
      </c>
      <c r="B548" t="s">
        <v>668</v>
      </c>
      <c r="C548" t="s">
        <v>16</v>
      </c>
      <c r="D548" t="s">
        <v>17</v>
      </c>
      <c r="E548" t="s">
        <v>76</v>
      </c>
      <c r="F548" t="b">
        <v>0</v>
      </c>
      <c r="G548">
        <v>0.5</v>
      </c>
      <c r="H548">
        <v>0.5</v>
      </c>
      <c r="I548">
        <v>0.5</v>
      </c>
      <c r="J548" t="s">
        <v>19</v>
      </c>
      <c r="K548">
        <v>0.08</v>
      </c>
      <c r="L548" t="s">
        <v>1017</v>
      </c>
      <c r="M548" t="s">
        <v>1018</v>
      </c>
    </row>
    <row r="549" spans="1:14" hidden="1" x14ac:dyDescent="0.2">
      <c r="A549" t="s">
        <v>1019</v>
      </c>
      <c r="B549" t="s">
        <v>668</v>
      </c>
      <c r="C549" t="s">
        <v>16</v>
      </c>
      <c r="D549" t="s">
        <v>17</v>
      </c>
      <c r="E549" t="s">
        <v>76</v>
      </c>
      <c r="F549" t="b">
        <v>0</v>
      </c>
      <c r="G549">
        <v>0</v>
      </c>
      <c r="H549">
        <v>2</v>
      </c>
      <c r="I549">
        <v>1</v>
      </c>
      <c r="J549" t="s">
        <v>19</v>
      </c>
      <c r="K549">
        <v>0.08</v>
      </c>
      <c r="L549">
        <v>251</v>
      </c>
    </row>
    <row r="550" spans="1:14" hidden="1" x14ac:dyDescent="0.2">
      <c r="A550" t="s">
        <v>1020</v>
      </c>
      <c r="B550" t="s">
        <v>668</v>
      </c>
      <c r="C550" t="s">
        <v>16</v>
      </c>
      <c r="D550" t="s">
        <v>17</v>
      </c>
      <c r="E550" t="s">
        <v>76</v>
      </c>
      <c r="F550" t="b">
        <v>0</v>
      </c>
      <c r="G550">
        <v>1000</v>
      </c>
      <c r="H550">
        <v>1250</v>
      </c>
      <c r="I550">
        <v>1125</v>
      </c>
      <c r="J550" t="s">
        <v>19</v>
      </c>
      <c r="K550">
        <v>4</v>
      </c>
      <c r="L550">
        <v>293</v>
      </c>
    </row>
    <row r="551" spans="1:14" hidden="1" x14ac:dyDescent="0.2">
      <c r="A551" t="s">
        <v>1021</v>
      </c>
      <c r="B551" t="s">
        <v>668</v>
      </c>
      <c r="C551" t="s">
        <v>16</v>
      </c>
      <c r="D551" t="s">
        <v>17</v>
      </c>
      <c r="E551" t="s">
        <v>76</v>
      </c>
      <c r="F551" t="b">
        <v>0</v>
      </c>
      <c r="G551">
        <v>100</v>
      </c>
      <c r="H551">
        <v>100</v>
      </c>
      <c r="I551">
        <v>100</v>
      </c>
      <c r="J551" t="s">
        <v>19</v>
      </c>
      <c r="K551">
        <v>0.25</v>
      </c>
      <c r="L551" t="s">
        <v>1022</v>
      </c>
      <c r="M551" t="s">
        <v>1023</v>
      </c>
    </row>
    <row r="552" spans="1:14" hidden="1" x14ac:dyDescent="0.2">
      <c r="A552" t="s">
        <v>1024</v>
      </c>
      <c r="B552" t="s">
        <v>668</v>
      </c>
      <c r="C552" t="s">
        <v>16</v>
      </c>
      <c r="D552" t="s">
        <v>17</v>
      </c>
      <c r="E552" t="s">
        <v>76</v>
      </c>
      <c r="F552" t="b">
        <v>0</v>
      </c>
      <c r="G552">
        <v>10</v>
      </c>
      <c r="H552">
        <v>12</v>
      </c>
      <c r="I552">
        <v>11</v>
      </c>
      <c r="J552" t="s">
        <v>19</v>
      </c>
      <c r="K552">
        <v>0.08</v>
      </c>
      <c r="L552">
        <v>256</v>
      </c>
    </row>
    <row r="553" spans="1:14" hidden="1" x14ac:dyDescent="0.2">
      <c r="A553" t="s">
        <v>1025</v>
      </c>
      <c r="B553" t="s">
        <v>668</v>
      </c>
      <c r="C553" t="s">
        <v>16</v>
      </c>
      <c r="D553" t="s">
        <v>17</v>
      </c>
      <c r="E553" t="s">
        <v>76</v>
      </c>
      <c r="F553" t="b">
        <v>0</v>
      </c>
      <c r="G553">
        <v>10</v>
      </c>
      <c r="H553">
        <v>12</v>
      </c>
      <c r="I553">
        <v>11</v>
      </c>
      <c r="J553" t="s">
        <v>19</v>
      </c>
      <c r="K553">
        <v>0.08</v>
      </c>
      <c r="L553" t="s">
        <v>1026</v>
      </c>
      <c r="M553" t="s">
        <v>1027</v>
      </c>
    </row>
    <row r="554" spans="1:14" hidden="1" x14ac:dyDescent="0.2">
      <c r="A554" t="s">
        <v>1028</v>
      </c>
      <c r="B554" t="s">
        <v>668</v>
      </c>
      <c r="C554" t="s">
        <v>16</v>
      </c>
      <c r="D554" t="s">
        <v>17</v>
      </c>
      <c r="E554" t="s">
        <v>76</v>
      </c>
      <c r="F554" t="b">
        <v>0</v>
      </c>
      <c r="G554">
        <v>110</v>
      </c>
      <c r="H554">
        <v>130</v>
      </c>
      <c r="I554">
        <v>120</v>
      </c>
      <c r="J554" t="s">
        <v>19</v>
      </c>
      <c r="K554">
        <v>0.25</v>
      </c>
      <c r="L554">
        <v>279</v>
      </c>
    </row>
    <row r="555" spans="1:14" hidden="1" x14ac:dyDescent="0.2">
      <c r="A555" t="s">
        <v>1029</v>
      </c>
      <c r="B555" t="s">
        <v>668</v>
      </c>
      <c r="C555" t="s">
        <v>16</v>
      </c>
      <c r="D555" t="s">
        <v>17</v>
      </c>
      <c r="E555" t="s">
        <v>76</v>
      </c>
      <c r="F555" t="b">
        <v>0</v>
      </c>
      <c r="G555">
        <v>12</v>
      </c>
      <c r="H555">
        <v>14</v>
      </c>
      <c r="I555">
        <v>13</v>
      </c>
      <c r="J555" t="s">
        <v>19</v>
      </c>
      <c r="K555">
        <v>0.08</v>
      </c>
      <c r="L555">
        <v>257</v>
      </c>
    </row>
    <row r="556" spans="1:14" hidden="1" x14ac:dyDescent="0.2">
      <c r="A556" t="s">
        <v>1030</v>
      </c>
      <c r="B556" t="s">
        <v>668</v>
      </c>
      <c r="C556" t="s">
        <v>16</v>
      </c>
      <c r="D556" t="s">
        <v>17</v>
      </c>
      <c r="E556" t="s">
        <v>76</v>
      </c>
      <c r="F556" t="b">
        <v>0</v>
      </c>
      <c r="G556">
        <v>1250</v>
      </c>
      <c r="H556">
        <v>1500</v>
      </c>
      <c r="I556">
        <v>1375</v>
      </c>
      <c r="J556" t="s">
        <v>19</v>
      </c>
      <c r="K556">
        <v>4</v>
      </c>
      <c r="L556">
        <v>294</v>
      </c>
    </row>
    <row r="557" spans="1:14" hidden="1" x14ac:dyDescent="0.2">
      <c r="A557" t="s">
        <v>1031</v>
      </c>
      <c r="B557" t="s">
        <v>668</v>
      </c>
      <c r="C557" t="s">
        <v>16</v>
      </c>
      <c r="D557" t="s">
        <v>17</v>
      </c>
      <c r="E557" t="s">
        <v>76</v>
      </c>
      <c r="F557" t="b">
        <v>0</v>
      </c>
      <c r="G557">
        <v>13.5</v>
      </c>
      <c r="H557">
        <v>13.5</v>
      </c>
      <c r="I557">
        <v>13.5</v>
      </c>
      <c r="J557" t="s">
        <v>19</v>
      </c>
      <c r="K557">
        <v>0.08</v>
      </c>
      <c r="L557" t="s">
        <v>1032</v>
      </c>
      <c r="M557" t="s">
        <v>1033</v>
      </c>
    </row>
    <row r="558" spans="1:14" hidden="1" x14ac:dyDescent="0.2">
      <c r="A558" t="s">
        <v>1034</v>
      </c>
      <c r="B558" t="s">
        <v>668</v>
      </c>
      <c r="C558" t="s">
        <v>16</v>
      </c>
      <c r="D558" t="s">
        <v>17</v>
      </c>
      <c r="E558" t="s">
        <v>76</v>
      </c>
      <c r="F558" t="b">
        <v>0</v>
      </c>
      <c r="G558">
        <v>130</v>
      </c>
      <c r="H558">
        <v>150</v>
      </c>
      <c r="I558">
        <v>140</v>
      </c>
      <c r="J558" t="s">
        <v>19</v>
      </c>
      <c r="K558">
        <v>0.25</v>
      </c>
      <c r="L558">
        <v>280</v>
      </c>
    </row>
    <row r="559" spans="1:14" hidden="1" x14ac:dyDescent="0.2">
      <c r="A559" t="s">
        <v>1035</v>
      </c>
      <c r="B559" t="s">
        <v>668</v>
      </c>
      <c r="C559" t="s">
        <v>16</v>
      </c>
      <c r="D559" t="s">
        <v>17</v>
      </c>
      <c r="E559" t="s">
        <v>76</v>
      </c>
      <c r="F559" t="b">
        <v>0</v>
      </c>
      <c r="G559">
        <v>13</v>
      </c>
      <c r="H559">
        <v>13</v>
      </c>
      <c r="I559">
        <v>13</v>
      </c>
      <c r="J559" t="s">
        <v>19</v>
      </c>
      <c r="K559">
        <v>0.08</v>
      </c>
      <c r="L559" t="s">
        <v>1036</v>
      </c>
      <c r="M559" t="s">
        <v>1037</v>
      </c>
    </row>
    <row r="560" spans="1:14" hidden="1" x14ac:dyDescent="0.2">
      <c r="A560" t="s">
        <v>1038</v>
      </c>
      <c r="B560" t="s">
        <v>668</v>
      </c>
      <c r="C560" t="s">
        <v>16</v>
      </c>
      <c r="D560" t="s">
        <v>17</v>
      </c>
      <c r="E560" t="s">
        <v>76</v>
      </c>
      <c r="F560" t="b">
        <v>0</v>
      </c>
      <c r="G560">
        <v>14</v>
      </c>
      <c r="H560">
        <v>15</v>
      </c>
      <c r="I560">
        <v>14.5</v>
      </c>
      <c r="J560" t="s">
        <v>19</v>
      </c>
      <c r="K560">
        <v>0.08</v>
      </c>
      <c r="L560" t="s">
        <v>1039</v>
      </c>
      <c r="M560" t="s">
        <v>1040</v>
      </c>
      <c r="N560" t="s">
        <v>757</v>
      </c>
    </row>
    <row r="561" spans="1:14" hidden="1" x14ac:dyDescent="0.2">
      <c r="A561" t="s">
        <v>1041</v>
      </c>
      <c r="B561" t="s">
        <v>668</v>
      </c>
      <c r="C561" t="s">
        <v>16</v>
      </c>
      <c r="D561" t="s">
        <v>17</v>
      </c>
      <c r="E561" t="s">
        <v>76</v>
      </c>
      <c r="F561" t="b">
        <v>0</v>
      </c>
      <c r="G561">
        <v>14</v>
      </c>
      <c r="H561">
        <v>16</v>
      </c>
      <c r="I561">
        <v>15</v>
      </c>
      <c r="J561" t="s">
        <v>19</v>
      </c>
      <c r="K561">
        <v>0.08</v>
      </c>
      <c r="L561">
        <v>258</v>
      </c>
    </row>
    <row r="562" spans="1:14" hidden="1" x14ac:dyDescent="0.2">
      <c r="A562" t="s">
        <v>1042</v>
      </c>
      <c r="B562" t="s">
        <v>668</v>
      </c>
      <c r="C562" t="s">
        <v>16</v>
      </c>
      <c r="D562" t="s">
        <v>17</v>
      </c>
      <c r="E562" t="s">
        <v>76</v>
      </c>
      <c r="F562" t="b">
        <v>0</v>
      </c>
      <c r="G562">
        <v>14</v>
      </c>
      <c r="H562">
        <v>21</v>
      </c>
      <c r="I562">
        <v>17.5</v>
      </c>
      <c r="J562" t="s">
        <v>19</v>
      </c>
      <c r="K562">
        <v>0.08</v>
      </c>
      <c r="L562" t="s">
        <v>1043</v>
      </c>
      <c r="M562" t="s">
        <v>1044</v>
      </c>
      <c r="N562" t="s">
        <v>757</v>
      </c>
    </row>
    <row r="563" spans="1:14" hidden="1" x14ac:dyDescent="0.2">
      <c r="A563" t="s">
        <v>1045</v>
      </c>
      <c r="B563" t="s">
        <v>668</v>
      </c>
      <c r="C563" t="s">
        <v>16</v>
      </c>
      <c r="D563" t="s">
        <v>17</v>
      </c>
      <c r="E563" t="s">
        <v>76</v>
      </c>
      <c r="F563" t="b">
        <v>0</v>
      </c>
      <c r="G563">
        <v>1500</v>
      </c>
      <c r="H563">
        <v>1750</v>
      </c>
      <c r="I563">
        <v>1625</v>
      </c>
      <c r="J563" t="s">
        <v>19</v>
      </c>
      <c r="K563">
        <v>4</v>
      </c>
      <c r="L563">
        <v>295</v>
      </c>
    </row>
    <row r="564" spans="1:14" hidden="1" x14ac:dyDescent="0.2">
      <c r="A564" t="s">
        <v>1046</v>
      </c>
      <c r="B564" t="s">
        <v>668</v>
      </c>
      <c r="C564" t="s">
        <v>16</v>
      </c>
      <c r="D564" t="s">
        <v>17</v>
      </c>
      <c r="E564" t="s">
        <v>76</v>
      </c>
      <c r="F564" t="b">
        <v>0</v>
      </c>
      <c r="G564">
        <v>150</v>
      </c>
      <c r="H564">
        <v>185</v>
      </c>
      <c r="I564">
        <v>167.5</v>
      </c>
      <c r="J564" t="s">
        <v>19</v>
      </c>
      <c r="K564">
        <v>0.81</v>
      </c>
      <c r="L564">
        <v>281</v>
      </c>
    </row>
    <row r="565" spans="1:14" hidden="1" x14ac:dyDescent="0.2">
      <c r="A565" t="s">
        <v>1047</v>
      </c>
      <c r="B565" t="s">
        <v>668</v>
      </c>
      <c r="C565" t="s">
        <v>16</v>
      </c>
      <c r="D565" t="s">
        <v>17</v>
      </c>
      <c r="E565" t="s">
        <v>76</v>
      </c>
      <c r="F565" t="b">
        <v>0</v>
      </c>
      <c r="G565">
        <v>15</v>
      </c>
      <c r="H565">
        <v>15</v>
      </c>
      <c r="I565">
        <v>15</v>
      </c>
      <c r="J565" t="s">
        <v>19</v>
      </c>
      <c r="K565">
        <v>0.08</v>
      </c>
      <c r="L565" t="s">
        <v>1048</v>
      </c>
      <c r="M565" t="s">
        <v>1049</v>
      </c>
    </row>
    <row r="566" spans="1:14" hidden="1" x14ac:dyDescent="0.2">
      <c r="A566" t="s">
        <v>1050</v>
      </c>
      <c r="B566" t="s">
        <v>668</v>
      </c>
      <c r="C566" t="s">
        <v>16</v>
      </c>
      <c r="D566" t="s">
        <v>17</v>
      </c>
      <c r="E566" t="s">
        <v>76</v>
      </c>
      <c r="F566" t="b">
        <v>0</v>
      </c>
      <c r="G566">
        <v>15</v>
      </c>
      <c r="H566">
        <v>15</v>
      </c>
      <c r="I566">
        <v>15</v>
      </c>
      <c r="J566" t="s">
        <v>19</v>
      </c>
      <c r="K566">
        <v>0.08</v>
      </c>
      <c r="L566" t="s">
        <v>1051</v>
      </c>
      <c r="M566" t="s">
        <v>1052</v>
      </c>
    </row>
    <row r="567" spans="1:14" hidden="1" x14ac:dyDescent="0.2">
      <c r="A567" t="s">
        <v>1053</v>
      </c>
      <c r="B567" t="s">
        <v>668</v>
      </c>
      <c r="C567" t="s">
        <v>16</v>
      </c>
      <c r="D567" t="s">
        <v>17</v>
      </c>
      <c r="E567" t="s">
        <v>76</v>
      </c>
      <c r="F567" t="b">
        <v>0</v>
      </c>
      <c r="G567">
        <v>15</v>
      </c>
      <c r="H567">
        <v>15</v>
      </c>
      <c r="I567">
        <v>15</v>
      </c>
      <c r="J567" t="s">
        <v>19</v>
      </c>
      <c r="K567">
        <v>0.08</v>
      </c>
      <c r="L567" t="s">
        <v>1054</v>
      </c>
      <c r="M567" t="s">
        <v>1055</v>
      </c>
    </row>
    <row r="568" spans="1:14" hidden="1" x14ac:dyDescent="0.2">
      <c r="A568" t="s">
        <v>1056</v>
      </c>
      <c r="B568" t="s">
        <v>668</v>
      </c>
      <c r="C568" t="s">
        <v>16</v>
      </c>
      <c r="D568" t="s">
        <v>17</v>
      </c>
      <c r="E568" t="s">
        <v>76</v>
      </c>
      <c r="F568" t="b">
        <v>0</v>
      </c>
      <c r="G568">
        <v>15</v>
      </c>
      <c r="H568">
        <v>17</v>
      </c>
      <c r="I568">
        <v>16</v>
      </c>
      <c r="J568" t="s">
        <v>19</v>
      </c>
      <c r="K568">
        <v>0.08</v>
      </c>
      <c r="L568" t="s">
        <v>1057</v>
      </c>
      <c r="M568" t="s">
        <v>1058</v>
      </c>
    </row>
    <row r="569" spans="1:14" hidden="1" x14ac:dyDescent="0.2">
      <c r="A569" t="s">
        <v>1059</v>
      </c>
      <c r="B569" t="s">
        <v>668</v>
      </c>
      <c r="C569" t="s">
        <v>16</v>
      </c>
      <c r="D569" t="s">
        <v>17</v>
      </c>
      <c r="E569" t="s">
        <v>76</v>
      </c>
      <c r="F569" t="b">
        <v>0</v>
      </c>
      <c r="G569">
        <v>16</v>
      </c>
      <c r="H569">
        <v>16</v>
      </c>
      <c r="I569">
        <v>16</v>
      </c>
      <c r="J569" t="s">
        <v>19</v>
      </c>
      <c r="K569">
        <v>0.08</v>
      </c>
      <c r="L569" t="s">
        <v>1060</v>
      </c>
      <c r="M569" t="s">
        <v>1061</v>
      </c>
    </row>
    <row r="570" spans="1:14" hidden="1" x14ac:dyDescent="0.2">
      <c r="A570" t="s">
        <v>1062</v>
      </c>
      <c r="B570" t="s">
        <v>668</v>
      </c>
      <c r="C570" t="s">
        <v>16</v>
      </c>
      <c r="D570" t="s">
        <v>17</v>
      </c>
      <c r="E570" t="s">
        <v>76</v>
      </c>
      <c r="F570" t="b">
        <v>0</v>
      </c>
      <c r="G570">
        <v>16</v>
      </c>
      <c r="H570">
        <v>18</v>
      </c>
      <c r="I570">
        <v>17</v>
      </c>
      <c r="J570" t="s">
        <v>19</v>
      </c>
      <c r="K570">
        <v>0.08</v>
      </c>
      <c r="L570">
        <v>259</v>
      </c>
    </row>
    <row r="571" spans="1:14" hidden="1" x14ac:dyDescent="0.2">
      <c r="A571" t="s">
        <v>1063</v>
      </c>
      <c r="B571" t="s">
        <v>668</v>
      </c>
      <c r="C571" t="s">
        <v>16</v>
      </c>
      <c r="D571" t="s">
        <v>17</v>
      </c>
      <c r="E571" t="s">
        <v>76</v>
      </c>
      <c r="F571" t="b">
        <v>0</v>
      </c>
      <c r="G571">
        <v>17</v>
      </c>
      <c r="H571">
        <v>17</v>
      </c>
      <c r="I571">
        <v>17</v>
      </c>
      <c r="J571" t="s">
        <v>19</v>
      </c>
      <c r="K571">
        <v>0.08</v>
      </c>
      <c r="L571" t="s">
        <v>1064</v>
      </c>
      <c r="M571" t="s">
        <v>1065</v>
      </c>
    </row>
    <row r="572" spans="1:14" hidden="1" x14ac:dyDescent="0.2">
      <c r="A572" t="s">
        <v>1066</v>
      </c>
      <c r="B572" t="s">
        <v>668</v>
      </c>
      <c r="C572" t="s">
        <v>16</v>
      </c>
      <c r="D572" t="s">
        <v>17</v>
      </c>
      <c r="E572" t="s">
        <v>76</v>
      </c>
      <c r="F572" t="b">
        <v>0</v>
      </c>
      <c r="G572">
        <v>17</v>
      </c>
      <c r="H572">
        <v>17</v>
      </c>
      <c r="I572">
        <v>17</v>
      </c>
      <c r="J572" t="s">
        <v>19</v>
      </c>
      <c r="K572">
        <v>0.08</v>
      </c>
      <c r="L572" t="s">
        <v>1067</v>
      </c>
      <c r="M572" t="s">
        <v>1068</v>
      </c>
    </row>
    <row r="573" spans="1:14" hidden="1" x14ac:dyDescent="0.2">
      <c r="A573" t="s">
        <v>1069</v>
      </c>
      <c r="B573" t="s">
        <v>668</v>
      </c>
      <c r="C573" t="s">
        <v>16</v>
      </c>
      <c r="D573" t="s">
        <v>17</v>
      </c>
      <c r="E573" t="s">
        <v>76</v>
      </c>
      <c r="F573" t="b">
        <v>0</v>
      </c>
      <c r="G573">
        <v>17</v>
      </c>
      <c r="H573">
        <v>17</v>
      </c>
      <c r="I573">
        <v>17</v>
      </c>
      <c r="J573" t="s">
        <v>19</v>
      </c>
      <c r="K573">
        <v>0.08</v>
      </c>
      <c r="L573" t="s">
        <v>1070</v>
      </c>
      <c r="M573" t="s">
        <v>1071</v>
      </c>
    </row>
    <row r="574" spans="1:14" hidden="1" x14ac:dyDescent="0.2">
      <c r="A574" t="s">
        <v>1072</v>
      </c>
      <c r="B574" t="s">
        <v>668</v>
      </c>
      <c r="C574" t="s">
        <v>16</v>
      </c>
      <c r="D574" t="s">
        <v>17</v>
      </c>
      <c r="E574" t="s">
        <v>76</v>
      </c>
      <c r="F574" t="b">
        <v>0</v>
      </c>
      <c r="G574">
        <v>1750</v>
      </c>
      <c r="H574">
        <v>2000</v>
      </c>
      <c r="I574">
        <v>1875</v>
      </c>
      <c r="J574" t="s">
        <v>19</v>
      </c>
      <c r="K574">
        <v>4</v>
      </c>
      <c r="L574">
        <v>296</v>
      </c>
    </row>
    <row r="575" spans="1:14" hidden="1" x14ac:dyDescent="0.2">
      <c r="A575" t="s">
        <v>1073</v>
      </c>
      <c r="B575" t="s">
        <v>668</v>
      </c>
      <c r="C575" t="s">
        <v>16</v>
      </c>
      <c r="D575" t="s">
        <v>17</v>
      </c>
      <c r="E575" t="s">
        <v>76</v>
      </c>
      <c r="F575" t="b">
        <v>0</v>
      </c>
      <c r="G575">
        <v>18</v>
      </c>
      <c r="H575">
        <v>18</v>
      </c>
      <c r="I575">
        <v>18</v>
      </c>
      <c r="J575" t="s">
        <v>19</v>
      </c>
      <c r="K575">
        <v>0.08</v>
      </c>
      <c r="L575" t="s">
        <v>1074</v>
      </c>
      <c r="M575" t="s">
        <v>1075</v>
      </c>
    </row>
    <row r="576" spans="1:14" hidden="1" x14ac:dyDescent="0.2">
      <c r="A576" t="s">
        <v>1076</v>
      </c>
      <c r="B576" t="s">
        <v>668</v>
      </c>
      <c r="C576" t="s">
        <v>16</v>
      </c>
      <c r="D576" t="s">
        <v>17</v>
      </c>
      <c r="E576" t="s">
        <v>76</v>
      </c>
      <c r="F576" t="b">
        <v>0</v>
      </c>
      <c r="G576">
        <v>18</v>
      </c>
      <c r="H576">
        <v>20</v>
      </c>
      <c r="I576">
        <v>19</v>
      </c>
      <c r="J576" t="s">
        <v>19</v>
      </c>
      <c r="K576">
        <v>0.08</v>
      </c>
      <c r="L576">
        <v>260</v>
      </c>
    </row>
    <row r="577" spans="1:14" hidden="1" x14ac:dyDescent="0.2">
      <c r="A577" t="s">
        <v>1077</v>
      </c>
      <c r="B577" t="s">
        <v>668</v>
      </c>
      <c r="C577" t="s">
        <v>16</v>
      </c>
      <c r="D577" t="s">
        <v>17</v>
      </c>
      <c r="E577" t="s">
        <v>76</v>
      </c>
      <c r="F577" t="b">
        <v>0</v>
      </c>
      <c r="G577">
        <v>185</v>
      </c>
      <c r="H577">
        <v>220</v>
      </c>
      <c r="I577">
        <v>202.5</v>
      </c>
      <c r="J577" t="s">
        <v>19</v>
      </c>
      <c r="K577">
        <v>0.81</v>
      </c>
      <c r="L577">
        <v>282</v>
      </c>
    </row>
    <row r="578" spans="1:14" hidden="1" x14ac:dyDescent="0.2">
      <c r="A578" t="s">
        <v>1078</v>
      </c>
      <c r="B578" t="s">
        <v>668</v>
      </c>
      <c r="C578" t="s">
        <v>16</v>
      </c>
      <c r="D578" t="s">
        <v>17</v>
      </c>
      <c r="E578" t="s">
        <v>76</v>
      </c>
      <c r="F578" t="b">
        <v>0</v>
      </c>
      <c r="G578">
        <v>195</v>
      </c>
      <c r="H578">
        <v>205</v>
      </c>
      <c r="I578">
        <v>200</v>
      </c>
      <c r="J578" t="s">
        <v>19</v>
      </c>
      <c r="K578">
        <v>0.81</v>
      </c>
      <c r="L578" t="s">
        <v>1079</v>
      </c>
      <c r="M578" t="s">
        <v>1080</v>
      </c>
    </row>
    <row r="579" spans="1:14" hidden="1" x14ac:dyDescent="0.2">
      <c r="A579" t="s">
        <v>1081</v>
      </c>
      <c r="B579" t="s">
        <v>668</v>
      </c>
      <c r="C579" t="s">
        <v>16</v>
      </c>
      <c r="D579" t="s">
        <v>17</v>
      </c>
      <c r="E579" t="s">
        <v>76</v>
      </c>
      <c r="F579" t="b">
        <v>0</v>
      </c>
      <c r="G579">
        <v>2000</v>
      </c>
      <c r="H579">
        <v>2300</v>
      </c>
      <c r="J579" t="s">
        <v>932</v>
      </c>
      <c r="K579">
        <v>3.2</v>
      </c>
      <c r="L579">
        <v>297</v>
      </c>
    </row>
    <row r="580" spans="1:14" hidden="1" x14ac:dyDescent="0.2">
      <c r="A580" t="s">
        <v>1082</v>
      </c>
      <c r="B580" t="s">
        <v>668</v>
      </c>
      <c r="C580" t="s">
        <v>16</v>
      </c>
      <c r="D580" t="s">
        <v>17</v>
      </c>
      <c r="E580" t="s">
        <v>76</v>
      </c>
      <c r="F580" t="b">
        <v>0</v>
      </c>
      <c r="G580">
        <v>20</v>
      </c>
      <c r="H580">
        <v>20</v>
      </c>
      <c r="I580">
        <v>20</v>
      </c>
      <c r="J580" t="s">
        <v>19</v>
      </c>
      <c r="K580">
        <v>0.08</v>
      </c>
      <c r="L580" t="s">
        <v>1083</v>
      </c>
      <c r="M580" t="s">
        <v>1084</v>
      </c>
    </row>
    <row r="581" spans="1:14" hidden="1" x14ac:dyDescent="0.2">
      <c r="A581" t="s">
        <v>1085</v>
      </c>
      <c r="B581" t="s">
        <v>668</v>
      </c>
      <c r="C581" t="s">
        <v>16</v>
      </c>
      <c r="D581" t="s">
        <v>17</v>
      </c>
      <c r="E581" t="s">
        <v>76</v>
      </c>
      <c r="F581" t="b">
        <v>0</v>
      </c>
      <c r="G581">
        <v>20</v>
      </c>
      <c r="H581">
        <v>20</v>
      </c>
      <c r="I581">
        <v>20</v>
      </c>
      <c r="J581" t="s">
        <v>19</v>
      </c>
      <c r="K581">
        <v>0.08</v>
      </c>
      <c r="L581" t="s">
        <v>961</v>
      </c>
      <c r="M581" t="s">
        <v>962</v>
      </c>
    </row>
    <row r="582" spans="1:14" hidden="1" x14ac:dyDescent="0.2">
      <c r="A582" t="s">
        <v>1086</v>
      </c>
      <c r="B582" t="s">
        <v>668</v>
      </c>
      <c r="C582" t="s">
        <v>16</v>
      </c>
      <c r="D582" t="s">
        <v>17</v>
      </c>
      <c r="E582" t="s">
        <v>76</v>
      </c>
      <c r="F582" t="b">
        <v>0</v>
      </c>
      <c r="G582">
        <v>20</v>
      </c>
      <c r="H582">
        <v>22</v>
      </c>
      <c r="I582">
        <v>21</v>
      </c>
      <c r="J582" t="s">
        <v>19</v>
      </c>
      <c r="K582">
        <v>0.08</v>
      </c>
      <c r="L582">
        <v>261</v>
      </c>
    </row>
    <row r="583" spans="1:14" hidden="1" x14ac:dyDescent="0.2">
      <c r="A583" t="s">
        <v>1087</v>
      </c>
      <c r="B583" t="s">
        <v>668</v>
      </c>
      <c r="C583" t="s">
        <v>16</v>
      </c>
      <c r="D583" t="s">
        <v>17</v>
      </c>
      <c r="E583" t="s">
        <v>76</v>
      </c>
      <c r="F583" t="b">
        <v>0</v>
      </c>
      <c r="G583">
        <v>21</v>
      </c>
      <c r="H583">
        <v>21</v>
      </c>
      <c r="I583">
        <v>21</v>
      </c>
      <c r="J583" t="s">
        <v>19</v>
      </c>
      <c r="K583">
        <v>0.08</v>
      </c>
      <c r="L583" t="s">
        <v>1088</v>
      </c>
      <c r="M583" t="s">
        <v>1089</v>
      </c>
    </row>
    <row r="584" spans="1:14" hidden="1" x14ac:dyDescent="0.2">
      <c r="A584" t="s">
        <v>1090</v>
      </c>
      <c r="B584" t="s">
        <v>668</v>
      </c>
      <c r="C584" t="s">
        <v>16</v>
      </c>
      <c r="D584" t="s">
        <v>17</v>
      </c>
      <c r="E584" t="s">
        <v>76</v>
      </c>
      <c r="F584" t="b">
        <v>0</v>
      </c>
      <c r="G584">
        <v>220</v>
      </c>
      <c r="H584">
        <v>255</v>
      </c>
      <c r="I584">
        <v>237.5</v>
      </c>
      <c r="J584" t="s">
        <v>19</v>
      </c>
      <c r="K584">
        <v>0.81</v>
      </c>
      <c r="L584">
        <v>283</v>
      </c>
    </row>
    <row r="585" spans="1:14" hidden="1" x14ac:dyDescent="0.2">
      <c r="A585" t="s">
        <v>1091</v>
      </c>
      <c r="B585" t="s">
        <v>668</v>
      </c>
      <c r="C585" t="s">
        <v>16</v>
      </c>
      <c r="D585" t="s">
        <v>17</v>
      </c>
      <c r="E585" t="s">
        <v>76</v>
      </c>
      <c r="F585" t="b">
        <v>0</v>
      </c>
      <c r="G585">
        <v>22</v>
      </c>
      <c r="H585">
        <v>22</v>
      </c>
      <c r="I585">
        <v>22</v>
      </c>
      <c r="J585" t="s">
        <v>19</v>
      </c>
      <c r="K585">
        <v>0.08</v>
      </c>
      <c r="L585" t="s">
        <v>1092</v>
      </c>
      <c r="M585" t="s">
        <v>1093</v>
      </c>
    </row>
    <row r="586" spans="1:14" hidden="1" x14ac:dyDescent="0.2">
      <c r="A586" t="s">
        <v>1094</v>
      </c>
      <c r="B586" t="s">
        <v>668</v>
      </c>
      <c r="C586" t="s">
        <v>16</v>
      </c>
      <c r="D586" t="s">
        <v>17</v>
      </c>
      <c r="E586" t="s">
        <v>76</v>
      </c>
      <c r="F586" t="b">
        <v>0</v>
      </c>
      <c r="G586">
        <v>22</v>
      </c>
      <c r="H586">
        <v>24</v>
      </c>
      <c r="I586">
        <v>23</v>
      </c>
      <c r="J586" t="s">
        <v>19</v>
      </c>
      <c r="K586">
        <v>0.08</v>
      </c>
      <c r="L586">
        <v>262</v>
      </c>
    </row>
    <row r="587" spans="1:14" hidden="1" x14ac:dyDescent="0.2">
      <c r="A587" t="s">
        <v>1095</v>
      </c>
      <c r="B587" t="s">
        <v>668</v>
      </c>
      <c r="C587" t="s">
        <v>16</v>
      </c>
      <c r="D587" t="s">
        <v>17</v>
      </c>
      <c r="E587" t="s">
        <v>76</v>
      </c>
      <c r="F587" t="b">
        <v>0</v>
      </c>
      <c r="G587">
        <v>2300</v>
      </c>
      <c r="H587">
        <v>2600</v>
      </c>
      <c r="J587" t="s">
        <v>932</v>
      </c>
      <c r="K587">
        <v>3.2</v>
      </c>
      <c r="L587">
        <v>298</v>
      </c>
    </row>
    <row r="588" spans="1:14" hidden="1" x14ac:dyDescent="0.2">
      <c r="A588" t="s">
        <v>1096</v>
      </c>
      <c r="B588" t="s">
        <v>668</v>
      </c>
      <c r="C588" t="s">
        <v>16</v>
      </c>
      <c r="D588" t="s">
        <v>17</v>
      </c>
      <c r="E588" t="s">
        <v>76</v>
      </c>
      <c r="F588" t="b">
        <v>0</v>
      </c>
      <c r="G588">
        <v>23</v>
      </c>
      <c r="H588">
        <v>23</v>
      </c>
      <c r="I588">
        <v>23</v>
      </c>
      <c r="J588" t="s">
        <v>19</v>
      </c>
      <c r="K588">
        <v>0.08</v>
      </c>
      <c r="L588" t="s">
        <v>1097</v>
      </c>
      <c r="M588" t="s">
        <v>1098</v>
      </c>
    </row>
    <row r="589" spans="1:14" hidden="1" x14ac:dyDescent="0.2">
      <c r="A589" t="s">
        <v>1099</v>
      </c>
      <c r="B589" t="s">
        <v>668</v>
      </c>
      <c r="C589" t="s">
        <v>16</v>
      </c>
      <c r="D589" t="s">
        <v>17</v>
      </c>
      <c r="E589" t="s">
        <v>76</v>
      </c>
      <c r="F589" t="b">
        <v>0</v>
      </c>
      <c r="G589">
        <v>24</v>
      </c>
      <c r="H589">
        <v>26</v>
      </c>
      <c r="I589">
        <v>25</v>
      </c>
      <c r="J589" t="s">
        <v>19</v>
      </c>
      <c r="K589">
        <v>0.08</v>
      </c>
      <c r="L589">
        <v>263</v>
      </c>
      <c r="N589" t="s">
        <v>1100</v>
      </c>
    </row>
    <row r="590" spans="1:14" hidden="1" x14ac:dyDescent="0.2">
      <c r="A590" t="s">
        <v>1101</v>
      </c>
      <c r="B590" t="s">
        <v>668</v>
      </c>
      <c r="C590" t="s">
        <v>16</v>
      </c>
      <c r="D590" t="s">
        <v>17</v>
      </c>
      <c r="E590" t="s">
        <v>76</v>
      </c>
      <c r="F590" t="b">
        <v>0</v>
      </c>
      <c r="G590">
        <v>2</v>
      </c>
      <c r="H590">
        <v>4</v>
      </c>
      <c r="I590">
        <v>3</v>
      </c>
      <c r="J590" t="s">
        <v>19</v>
      </c>
      <c r="K590">
        <v>0.08</v>
      </c>
      <c r="L590">
        <v>252</v>
      </c>
    </row>
    <row r="591" spans="1:14" hidden="1" x14ac:dyDescent="0.2">
      <c r="A591" t="s">
        <v>1102</v>
      </c>
      <c r="B591" t="s">
        <v>668</v>
      </c>
      <c r="C591" t="s">
        <v>16</v>
      </c>
      <c r="D591" t="s">
        <v>17</v>
      </c>
      <c r="E591" t="s">
        <v>76</v>
      </c>
      <c r="F591" t="b">
        <v>0</v>
      </c>
      <c r="G591">
        <v>255</v>
      </c>
      <c r="H591">
        <v>290</v>
      </c>
      <c r="I591">
        <v>272.5</v>
      </c>
      <c r="J591" t="s">
        <v>19</v>
      </c>
      <c r="K591">
        <v>0.81</v>
      </c>
      <c r="L591">
        <v>284</v>
      </c>
    </row>
    <row r="592" spans="1:14" hidden="1" x14ac:dyDescent="0.2">
      <c r="A592" t="s">
        <v>1103</v>
      </c>
      <c r="B592" t="s">
        <v>668</v>
      </c>
      <c r="C592" t="s">
        <v>16</v>
      </c>
      <c r="D592" t="s">
        <v>17</v>
      </c>
      <c r="E592" t="s">
        <v>76</v>
      </c>
      <c r="F592" t="b">
        <v>0</v>
      </c>
      <c r="G592">
        <v>2600</v>
      </c>
      <c r="H592">
        <v>2900</v>
      </c>
      <c r="J592" t="s">
        <v>932</v>
      </c>
      <c r="K592">
        <v>3.2</v>
      </c>
      <c r="L592">
        <v>299</v>
      </c>
    </row>
    <row r="593" spans="1:14" hidden="1" x14ac:dyDescent="0.2">
      <c r="A593" t="s">
        <v>1104</v>
      </c>
      <c r="B593" t="s">
        <v>668</v>
      </c>
      <c r="C593" t="s">
        <v>16</v>
      </c>
      <c r="D593" t="s">
        <v>17</v>
      </c>
      <c r="E593" t="s">
        <v>76</v>
      </c>
      <c r="F593" t="b">
        <v>0</v>
      </c>
      <c r="G593">
        <v>26</v>
      </c>
      <c r="H593">
        <v>28</v>
      </c>
      <c r="I593">
        <v>27</v>
      </c>
      <c r="J593" t="s">
        <v>19</v>
      </c>
      <c r="K593">
        <v>0.08</v>
      </c>
      <c r="L593">
        <v>264</v>
      </c>
      <c r="N593" t="s">
        <v>1100</v>
      </c>
    </row>
    <row r="594" spans="1:14" hidden="1" x14ac:dyDescent="0.2">
      <c r="A594" t="s">
        <v>1105</v>
      </c>
      <c r="B594" t="s">
        <v>668</v>
      </c>
      <c r="C594" t="s">
        <v>16</v>
      </c>
      <c r="D594" t="s">
        <v>17</v>
      </c>
      <c r="E594" t="s">
        <v>76</v>
      </c>
      <c r="F594" t="b">
        <v>0</v>
      </c>
      <c r="G594">
        <v>28</v>
      </c>
      <c r="H594">
        <v>30</v>
      </c>
      <c r="I594">
        <v>29</v>
      </c>
      <c r="J594" t="s">
        <v>19</v>
      </c>
      <c r="K594">
        <v>0.08</v>
      </c>
      <c r="L594">
        <v>265</v>
      </c>
    </row>
    <row r="595" spans="1:14" hidden="1" x14ac:dyDescent="0.2">
      <c r="A595" t="s">
        <v>1106</v>
      </c>
      <c r="B595" t="s">
        <v>668</v>
      </c>
      <c r="C595" t="s">
        <v>16</v>
      </c>
      <c r="D595" t="s">
        <v>17</v>
      </c>
      <c r="E595" t="s">
        <v>76</v>
      </c>
      <c r="F595" t="b">
        <v>0</v>
      </c>
      <c r="G595">
        <v>2900</v>
      </c>
      <c r="H595">
        <v>3200</v>
      </c>
      <c r="J595" t="s">
        <v>932</v>
      </c>
      <c r="K595">
        <v>3.2</v>
      </c>
      <c r="L595">
        <v>300</v>
      </c>
    </row>
    <row r="596" spans="1:14" hidden="1" x14ac:dyDescent="0.2">
      <c r="A596" t="s">
        <v>1107</v>
      </c>
      <c r="B596" t="s">
        <v>668</v>
      </c>
      <c r="C596" t="s">
        <v>16</v>
      </c>
      <c r="D596" t="s">
        <v>17</v>
      </c>
      <c r="E596" t="s">
        <v>76</v>
      </c>
      <c r="F596" t="b">
        <v>0</v>
      </c>
      <c r="G596">
        <v>290</v>
      </c>
      <c r="H596">
        <v>325</v>
      </c>
      <c r="I596">
        <v>307.5</v>
      </c>
      <c r="J596" t="s">
        <v>19</v>
      </c>
      <c r="K596">
        <v>0.81</v>
      </c>
      <c r="L596">
        <v>285</v>
      </c>
    </row>
    <row r="597" spans="1:14" hidden="1" x14ac:dyDescent="0.2">
      <c r="A597" t="s">
        <v>1108</v>
      </c>
      <c r="B597" t="s">
        <v>668</v>
      </c>
      <c r="C597" t="s">
        <v>16</v>
      </c>
      <c r="D597" t="s">
        <v>17</v>
      </c>
      <c r="E597" t="s">
        <v>76</v>
      </c>
      <c r="F597" t="b">
        <v>0</v>
      </c>
      <c r="G597">
        <v>30</v>
      </c>
      <c r="H597">
        <v>32</v>
      </c>
      <c r="I597">
        <v>31</v>
      </c>
      <c r="J597" t="s">
        <v>19</v>
      </c>
      <c r="K597">
        <v>0.08</v>
      </c>
      <c r="L597">
        <v>266</v>
      </c>
    </row>
    <row r="598" spans="1:14" hidden="1" x14ac:dyDescent="0.2">
      <c r="A598" t="s">
        <v>1109</v>
      </c>
      <c r="B598" t="s">
        <v>668</v>
      </c>
      <c r="C598" t="s">
        <v>16</v>
      </c>
      <c r="D598" t="s">
        <v>17</v>
      </c>
      <c r="E598" t="s">
        <v>76</v>
      </c>
      <c r="F598" t="b">
        <v>0</v>
      </c>
      <c r="G598">
        <v>3200</v>
      </c>
      <c r="H598">
        <v>3500</v>
      </c>
      <c r="J598" t="s">
        <v>932</v>
      </c>
      <c r="K598">
        <v>3.2</v>
      </c>
      <c r="L598">
        <v>301</v>
      </c>
    </row>
    <row r="599" spans="1:14" hidden="1" x14ac:dyDescent="0.2">
      <c r="A599" t="s">
        <v>1110</v>
      </c>
      <c r="B599" t="s">
        <v>668</v>
      </c>
      <c r="C599" t="s">
        <v>16</v>
      </c>
      <c r="D599" t="s">
        <v>17</v>
      </c>
      <c r="E599" t="s">
        <v>76</v>
      </c>
      <c r="F599" t="b">
        <v>0</v>
      </c>
      <c r="G599">
        <v>32</v>
      </c>
      <c r="H599">
        <v>34</v>
      </c>
      <c r="I599">
        <v>33</v>
      </c>
      <c r="J599" t="s">
        <v>19</v>
      </c>
      <c r="K599">
        <v>0.08</v>
      </c>
      <c r="L599">
        <v>267</v>
      </c>
    </row>
    <row r="600" spans="1:14" hidden="1" x14ac:dyDescent="0.2">
      <c r="A600" t="s">
        <v>1111</v>
      </c>
      <c r="B600" t="s">
        <v>668</v>
      </c>
      <c r="C600" t="s">
        <v>16</v>
      </c>
      <c r="D600" t="s">
        <v>17</v>
      </c>
      <c r="E600" t="s">
        <v>76</v>
      </c>
      <c r="F600" t="b">
        <v>0</v>
      </c>
      <c r="G600">
        <v>32</v>
      </c>
      <c r="H600">
        <v>34</v>
      </c>
      <c r="I600">
        <v>33</v>
      </c>
      <c r="J600" t="s">
        <v>19</v>
      </c>
      <c r="K600">
        <v>0.08</v>
      </c>
      <c r="L600" t="s">
        <v>1112</v>
      </c>
      <c r="M600" t="s">
        <v>1113</v>
      </c>
      <c r="N600" t="s">
        <v>786</v>
      </c>
    </row>
    <row r="601" spans="1:14" hidden="1" x14ac:dyDescent="0.2">
      <c r="A601" t="s">
        <v>1114</v>
      </c>
      <c r="B601" t="s">
        <v>668</v>
      </c>
      <c r="C601" t="s">
        <v>16</v>
      </c>
      <c r="D601" t="s">
        <v>17</v>
      </c>
      <c r="E601" t="s">
        <v>76</v>
      </c>
      <c r="F601" t="b">
        <v>0</v>
      </c>
      <c r="G601">
        <v>325</v>
      </c>
      <c r="H601">
        <v>360</v>
      </c>
      <c r="I601">
        <v>342.5</v>
      </c>
      <c r="J601" t="s">
        <v>19</v>
      </c>
      <c r="K601">
        <v>0.81</v>
      </c>
      <c r="L601">
        <v>286</v>
      </c>
    </row>
    <row r="602" spans="1:14" hidden="1" x14ac:dyDescent="0.2">
      <c r="A602" t="s">
        <v>1115</v>
      </c>
      <c r="B602" t="s">
        <v>668</v>
      </c>
      <c r="C602" t="s">
        <v>16</v>
      </c>
      <c r="D602" t="s">
        <v>17</v>
      </c>
      <c r="E602" t="s">
        <v>76</v>
      </c>
      <c r="F602" t="b">
        <v>0</v>
      </c>
      <c r="G602">
        <v>34</v>
      </c>
      <c r="H602">
        <v>36</v>
      </c>
      <c r="I602">
        <v>35</v>
      </c>
      <c r="J602" t="s">
        <v>19</v>
      </c>
      <c r="K602">
        <v>0.08</v>
      </c>
      <c r="L602">
        <v>268</v>
      </c>
      <c r="N602" t="s">
        <v>1100</v>
      </c>
    </row>
    <row r="603" spans="1:14" hidden="1" x14ac:dyDescent="0.2">
      <c r="A603" t="s">
        <v>1116</v>
      </c>
      <c r="B603" t="s">
        <v>668</v>
      </c>
      <c r="C603" t="s">
        <v>16</v>
      </c>
      <c r="D603" t="s">
        <v>17</v>
      </c>
      <c r="E603" t="s">
        <v>76</v>
      </c>
      <c r="F603" t="b">
        <v>0</v>
      </c>
      <c r="G603">
        <v>3500</v>
      </c>
      <c r="H603">
        <v>3800</v>
      </c>
      <c r="J603" t="s">
        <v>932</v>
      </c>
      <c r="K603">
        <v>3.2</v>
      </c>
      <c r="L603">
        <v>302</v>
      </c>
    </row>
    <row r="604" spans="1:14" hidden="1" x14ac:dyDescent="0.2">
      <c r="A604" t="s">
        <v>1117</v>
      </c>
      <c r="B604" t="s">
        <v>668</v>
      </c>
      <c r="C604" t="s">
        <v>16</v>
      </c>
      <c r="D604" t="s">
        <v>17</v>
      </c>
      <c r="E604" t="s">
        <v>76</v>
      </c>
      <c r="F604" t="b">
        <v>0</v>
      </c>
      <c r="G604">
        <v>35</v>
      </c>
      <c r="H604">
        <v>35</v>
      </c>
      <c r="I604">
        <v>35</v>
      </c>
      <c r="J604" t="s">
        <v>19</v>
      </c>
      <c r="K604">
        <v>0.08</v>
      </c>
      <c r="L604" t="s">
        <v>1118</v>
      </c>
      <c r="M604" t="s">
        <v>1119</v>
      </c>
    </row>
    <row r="605" spans="1:14" hidden="1" x14ac:dyDescent="0.2">
      <c r="A605" t="s">
        <v>1120</v>
      </c>
      <c r="B605" t="s">
        <v>668</v>
      </c>
      <c r="C605" t="s">
        <v>16</v>
      </c>
      <c r="D605" t="s">
        <v>17</v>
      </c>
      <c r="E605" t="s">
        <v>76</v>
      </c>
      <c r="F605" t="b">
        <v>0</v>
      </c>
      <c r="G605">
        <v>35</v>
      </c>
      <c r="H605">
        <v>37</v>
      </c>
      <c r="I605">
        <v>36</v>
      </c>
      <c r="J605" t="s">
        <v>19</v>
      </c>
      <c r="K605">
        <v>0.08</v>
      </c>
      <c r="L605" t="s">
        <v>1121</v>
      </c>
      <c r="M605" t="s">
        <v>1122</v>
      </c>
      <c r="N605" t="s">
        <v>1100</v>
      </c>
    </row>
    <row r="606" spans="1:14" hidden="1" x14ac:dyDescent="0.2">
      <c r="A606" t="s">
        <v>1123</v>
      </c>
      <c r="B606" t="s">
        <v>668</v>
      </c>
      <c r="C606" t="s">
        <v>16</v>
      </c>
      <c r="D606" t="s">
        <v>17</v>
      </c>
      <c r="E606" t="s">
        <v>76</v>
      </c>
      <c r="F606" t="b">
        <v>0</v>
      </c>
      <c r="G606">
        <v>35</v>
      </c>
      <c r="H606">
        <v>37</v>
      </c>
      <c r="I606">
        <v>36</v>
      </c>
      <c r="J606" t="s">
        <v>19</v>
      </c>
      <c r="K606">
        <v>0.08</v>
      </c>
      <c r="L606" t="s">
        <v>1124</v>
      </c>
      <c r="M606" t="s">
        <v>1125</v>
      </c>
      <c r="N606" t="s">
        <v>1100</v>
      </c>
    </row>
    <row r="607" spans="1:14" hidden="1" x14ac:dyDescent="0.2">
      <c r="A607" t="s">
        <v>1126</v>
      </c>
      <c r="B607" t="s">
        <v>668</v>
      </c>
      <c r="C607" t="s">
        <v>16</v>
      </c>
      <c r="D607" t="s">
        <v>17</v>
      </c>
      <c r="E607" t="s">
        <v>76</v>
      </c>
      <c r="F607" t="b">
        <v>0</v>
      </c>
      <c r="G607">
        <v>360</v>
      </c>
      <c r="H607">
        <v>395</v>
      </c>
      <c r="I607">
        <v>377.5</v>
      </c>
      <c r="J607" t="s">
        <v>19</v>
      </c>
      <c r="K607">
        <v>0.81</v>
      </c>
      <c r="L607">
        <v>287</v>
      </c>
    </row>
    <row r="608" spans="1:14" hidden="1" x14ac:dyDescent="0.2">
      <c r="A608" t="s">
        <v>1127</v>
      </c>
      <c r="B608" t="s">
        <v>668</v>
      </c>
      <c r="C608" t="s">
        <v>16</v>
      </c>
      <c r="D608" t="s">
        <v>17</v>
      </c>
      <c r="E608" t="s">
        <v>76</v>
      </c>
      <c r="F608" t="b">
        <v>0</v>
      </c>
      <c r="G608">
        <v>36</v>
      </c>
      <c r="H608">
        <v>38</v>
      </c>
      <c r="I608">
        <v>37</v>
      </c>
      <c r="J608" t="s">
        <v>19</v>
      </c>
      <c r="K608">
        <v>0.08</v>
      </c>
      <c r="L608">
        <v>269</v>
      </c>
      <c r="N608" t="s">
        <v>1100</v>
      </c>
    </row>
    <row r="609" spans="1:13" hidden="1" x14ac:dyDescent="0.2">
      <c r="A609" t="s">
        <v>1128</v>
      </c>
      <c r="B609" t="s">
        <v>668</v>
      </c>
      <c r="C609" t="s">
        <v>16</v>
      </c>
      <c r="D609" t="s">
        <v>17</v>
      </c>
      <c r="E609" t="s">
        <v>76</v>
      </c>
      <c r="F609" t="b">
        <v>0</v>
      </c>
      <c r="G609">
        <v>3800</v>
      </c>
      <c r="H609">
        <v>4100</v>
      </c>
      <c r="J609" t="s">
        <v>932</v>
      </c>
      <c r="K609">
        <v>3.2</v>
      </c>
      <c r="L609">
        <v>303</v>
      </c>
    </row>
    <row r="610" spans="1:13" hidden="1" x14ac:dyDescent="0.2">
      <c r="A610" t="s">
        <v>1129</v>
      </c>
      <c r="B610" t="s">
        <v>668</v>
      </c>
      <c r="C610" t="s">
        <v>16</v>
      </c>
      <c r="D610" t="s">
        <v>17</v>
      </c>
      <c r="E610" t="s">
        <v>76</v>
      </c>
      <c r="F610" t="b">
        <v>0</v>
      </c>
      <c r="G610">
        <v>38</v>
      </c>
      <c r="H610">
        <v>40</v>
      </c>
      <c r="I610">
        <v>39</v>
      </c>
      <c r="J610" t="s">
        <v>19</v>
      </c>
      <c r="K610">
        <v>0.08</v>
      </c>
      <c r="L610">
        <v>270</v>
      </c>
    </row>
    <row r="611" spans="1:13" hidden="1" x14ac:dyDescent="0.2">
      <c r="A611" t="s">
        <v>1130</v>
      </c>
      <c r="B611" t="s">
        <v>668</v>
      </c>
      <c r="C611" t="s">
        <v>16</v>
      </c>
      <c r="D611" t="s">
        <v>17</v>
      </c>
      <c r="E611" t="s">
        <v>76</v>
      </c>
      <c r="F611" t="b">
        <v>0</v>
      </c>
      <c r="G611">
        <v>395</v>
      </c>
      <c r="H611">
        <v>430</v>
      </c>
      <c r="I611">
        <v>412.5</v>
      </c>
      <c r="J611" t="s">
        <v>19</v>
      </c>
      <c r="K611">
        <v>0.81</v>
      </c>
      <c r="L611">
        <v>288</v>
      </c>
    </row>
    <row r="612" spans="1:13" hidden="1" x14ac:dyDescent="0.2">
      <c r="A612" t="s">
        <v>1131</v>
      </c>
      <c r="B612" t="s">
        <v>668</v>
      </c>
      <c r="C612" t="s">
        <v>16</v>
      </c>
      <c r="D612" t="s">
        <v>17</v>
      </c>
      <c r="E612" t="s">
        <v>76</v>
      </c>
      <c r="F612" t="b">
        <v>0</v>
      </c>
      <c r="G612">
        <v>40</v>
      </c>
      <c r="H612">
        <v>42</v>
      </c>
      <c r="I612">
        <v>41</v>
      </c>
      <c r="J612" t="s">
        <v>19</v>
      </c>
      <c r="K612">
        <v>0.08</v>
      </c>
      <c r="L612">
        <v>271</v>
      </c>
    </row>
    <row r="613" spans="1:13" hidden="1" x14ac:dyDescent="0.2">
      <c r="A613" t="s">
        <v>1132</v>
      </c>
      <c r="B613" t="s">
        <v>668</v>
      </c>
      <c r="C613" t="s">
        <v>16</v>
      </c>
      <c r="D613" t="s">
        <v>17</v>
      </c>
      <c r="E613" t="s">
        <v>76</v>
      </c>
      <c r="F613" t="b">
        <v>0</v>
      </c>
      <c r="G613">
        <v>4100</v>
      </c>
      <c r="H613">
        <v>4400</v>
      </c>
      <c r="J613" t="s">
        <v>932</v>
      </c>
      <c r="K613">
        <v>3.2</v>
      </c>
      <c r="L613">
        <v>304</v>
      </c>
    </row>
    <row r="614" spans="1:13" hidden="1" x14ac:dyDescent="0.2">
      <c r="A614" t="s">
        <v>1133</v>
      </c>
      <c r="B614" t="s">
        <v>668</v>
      </c>
      <c r="C614" t="s">
        <v>16</v>
      </c>
      <c r="D614" t="s">
        <v>17</v>
      </c>
      <c r="E614" t="s">
        <v>76</v>
      </c>
      <c r="F614" t="b">
        <v>0</v>
      </c>
      <c r="G614">
        <v>42</v>
      </c>
      <c r="H614">
        <v>42</v>
      </c>
      <c r="I614">
        <v>42</v>
      </c>
      <c r="J614" t="s">
        <v>19</v>
      </c>
      <c r="K614">
        <v>0.08</v>
      </c>
      <c r="L614" t="s">
        <v>1134</v>
      </c>
      <c r="M614" t="s">
        <v>1135</v>
      </c>
    </row>
    <row r="615" spans="1:13" hidden="1" x14ac:dyDescent="0.2">
      <c r="A615" t="s">
        <v>1136</v>
      </c>
      <c r="B615" t="s">
        <v>668</v>
      </c>
      <c r="C615" t="s">
        <v>16</v>
      </c>
      <c r="D615" t="s">
        <v>17</v>
      </c>
      <c r="E615" t="s">
        <v>76</v>
      </c>
      <c r="F615" t="b">
        <v>0</v>
      </c>
      <c r="G615">
        <v>42</v>
      </c>
      <c r="H615">
        <v>44</v>
      </c>
      <c r="I615">
        <v>43</v>
      </c>
      <c r="J615" t="s">
        <v>19</v>
      </c>
      <c r="K615">
        <v>0.08</v>
      </c>
      <c r="L615">
        <v>272</v>
      </c>
    </row>
    <row r="616" spans="1:13" hidden="1" x14ac:dyDescent="0.2">
      <c r="A616" t="s">
        <v>1137</v>
      </c>
      <c r="B616" t="s">
        <v>668</v>
      </c>
      <c r="C616" t="s">
        <v>16</v>
      </c>
      <c r="D616" t="s">
        <v>17</v>
      </c>
      <c r="E616" t="s">
        <v>76</v>
      </c>
      <c r="F616" t="b">
        <v>0</v>
      </c>
      <c r="G616">
        <v>430</v>
      </c>
      <c r="H616">
        <v>465</v>
      </c>
      <c r="I616">
        <v>447.5</v>
      </c>
      <c r="J616" t="s">
        <v>19</v>
      </c>
      <c r="K616">
        <v>0.81</v>
      </c>
      <c r="L616">
        <v>289</v>
      </c>
    </row>
    <row r="617" spans="1:13" hidden="1" x14ac:dyDescent="0.2">
      <c r="A617" t="s">
        <v>1138</v>
      </c>
      <c r="B617" t="s">
        <v>668</v>
      </c>
      <c r="C617" t="s">
        <v>16</v>
      </c>
      <c r="D617" t="s">
        <v>17</v>
      </c>
      <c r="E617" t="s">
        <v>76</v>
      </c>
      <c r="F617" t="b">
        <v>0</v>
      </c>
      <c r="G617">
        <v>4</v>
      </c>
      <c r="H617">
        <v>4.2</v>
      </c>
      <c r="I617">
        <v>4.0999999999999996</v>
      </c>
      <c r="J617" t="s">
        <v>19</v>
      </c>
      <c r="K617">
        <v>0.08</v>
      </c>
      <c r="L617" t="s">
        <v>1139</v>
      </c>
      <c r="M617" t="s">
        <v>1140</v>
      </c>
    </row>
    <row r="618" spans="1:13" hidden="1" x14ac:dyDescent="0.2">
      <c r="A618" t="s">
        <v>1141</v>
      </c>
      <c r="B618" t="s">
        <v>668</v>
      </c>
      <c r="C618" t="s">
        <v>16</v>
      </c>
      <c r="D618" t="s">
        <v>17</v>
      </c>
      <c r="E618" t="s">
        <v>76</v>
      </c>
      <c r="F618" t="b">
        <v>0</v>
      </c>
      <c r="G618">
        <v>4400</v>
      </c>
      <c r="H618">
        <v>4700</v>
      </c>
      <c r="J618" t="s">
        <v>932</v>
      </c>
      <c r="K618">
        <v>3.2</v>
      </c>
      <c r="L618">
        <v>305</v>
      </c>
    </row>
    <row r="619" spans="1:13" hidden="1" x14ac:dyDescent="0.2">
      <c r="A619" t="s">
        <v>1142</v>
      </c>
      <c r="B619" t="s">
        <v>668</v>
      </c>
      <c r="C619" t="s">
        <v>16</v>
      </c>
      <c r="D619" t="s">
        <v>17</v>
      </c>
      <c r="E619" t="s">
        <v>76</v>
      </c>
      <c r="F619" t="b">
        <v>0</v>
      </c>
      <c r="G619">
        <v>44</v>
      </c>
      <c r="H619">
        <v>46</v>
      </c>
      <c r="I619">
        <v>45</v>
      </c>
      <c r="J619" t="s">
        <v>19</v>
      </c>
      <c r="K619">
        <v>0.08</v>
      </c>
      <c r="L619">
        <v>273</v>
      </c>
    </row>
    <row r="620" spans="1:13" hidden="1" x14ac:dyDescent="0.2">
      <c r="A620" t="s">
        <v>1143</v>
      </c>
      <c r="B620" t="s">
        <v>668</v>
      </c>
      <c r="C620" t="s">
        <v>16</v>
      </c>
      <c r="D620" t="s">
        <v>17</v>
      </c>
      <c r="E620" t="s">
        <v>76</v>
      </c>
      <c r="F620" t="b">
        <v>0</v>
      </c>
      <c r="G620">
        <v>4</v>
      </c>
      <c r="H620">
        <v>4</v>
      </c>
      <c r="I620">
        <v>4</v>
      </c>
      <c r="J620" t="s">
        <v>19</v>
      </c>
      <c r="K620">
        <v>0.08</v>
      </c>
      <c r="L620" t="s">
        <v>1144</v>
      </c>
      <c r="M620" t="s">
        <v>1145</v>
      </c>
    </row>
    <row r="621" spans="1:13" hidden="1" x14ac:dyDescent="0.2">
      <c r="A621" t="s">
        <v>1146</v>
      </c>
      <c r="B621" t="s">
        <v>668</v>
      </c>
      <c r="C621" t="s">
        <v>16</v>
      </c>
      <c r="D621" t="s">
        <v>17</v>
      </c>
      <c r="E621" t="s">
        <v>76</v>
      </c>
      <c r="F621" t="b">
        <v>0</v>
      </c>
      <c r="G621">
        <v>45</v>
      </c>
      <c r="H621">
        <v>45</v>
      </c>
      <c r="I621">
        <v>45</v>
      </c>
      <c r="J621" t="s">
        <v>19</v>
      </c>
      <c r="K621">
        <v>0.08</v>
      </c>
      <c r="L621" t="s">
        <v>1147</v>
      </c>
      <c r="M621" t="s">
        <v>1148</v>
      </c>
    </row>
    <row r="622" spans="1:13" hidden="1" x14ac:dyDescent="0.2">
      <c r="A622" t="s">
        <v>1149</v>
      </c>
      <c r="B622" t="s">
        <v>668</v>
      </c>
      <c r="C622" t="s">
        <v>16</v>
      </c>
      <c r="D622" t="s">
        <v>17</v>
      </c>
      <c r="E622" t="s">
        <v>76</v>
      </c>
      <c r="F622" t="b">
        <v>0</v>
      </c>
      <c r="G622">
        <v>46</v>
      </c>
      <c r="H622">
        <v>48</v>
      </c>
      <c r="I622">
        <v>47</v>
      </c>
      <c r="J622" t="s">
        <v>19</v>
      </c>
      <c r="K622">
        <v>0.08</v>
      </c>
      <c r="L622">
        <v>274</v>
      </c>
    </row>
    <row r="623" spans="1:13" hidden="1" x14ac:dyDescent="0.2">
      <c r="A623" t="s">
        <v>1150</v>
      </c>
      <c r="B623" t="s">
        <v>668</v>
      </c>
      <c r="C623" t="s">
        <v>16</v>
      </c>
      <c r="D623" t="s">
        <v>17</v>
      </c>
      <c r="E623" t="s">
        <v>76</v>
      </c>
      <c r="F623" t="b">
        <v>0</v>
      </c>
      <c r="G623">
        <v>465</v>
      </c>
      <c r="H623">
        <v>500</v>
      </c>
      <c r="I623">
        <v>482.5</v>
      </c>
      <c r="J623" t="s">
        <v>19</v>
      </c>
      <c r="K623">
        <v>0.81</v>
      </c>
      <c r="L623">
        <v>290</v>
      </c>
    </row>
    <row r="624" spans="1:13" hidden="1" x14ac:dyDescent="0.2">
      <c r="A624" t="s">
        <v>1151</v>
      </c>
      <c r="B624" t="s">
        <v>668</v>
      </c>
      <c r="C624" t="s">
        <v>16</v>
      </c>
      <c r="D624" t="s">
        <v>17</v>
      </c>
      <c r="E624" t="s">
        <v>76</v>
      </c>
      <c r="F624" t="b">
        <v>0</v>
      </c>
      <c r="G624">
        <v>4</v>
      </c>
      <c r="H624">
        <v>6</v>
      </c>
      <c r="I624">
        <v>5</v>
      </c>
      <c r="J624" t="s">
        <v>19</v>
      </c>
      <c r="K624">
        <v>0.08</v>
      </c>
      <c r="L624">
        <v>253</v>
      </c>
    </row>
    <row r="625" spans="1:14" hidden="1" x14ac:dyDescent="0.2">
      <c r="A625" t="s">
        <v>1152</v>
      </c>
      <c r="B625" t="s">
        <v>668</v>
      </c>
      <c r="C625" t="s">
        <v>16</v>
      </c>
      <c r="D625" t="s">
        <v>17</v>
      </c>
      <c r="E625" t="s">
        <v>76</v>
      </c>
      <c r="F625" t="b">
        <v>0</v>
      </c>
      <c r="G625">
        <v>4</v>
      </c>
      <c r="H625">
        <v>6</v>
      </c>
      <c r="I625">
        <v>5</v>
      </c>
      <c r="J625" t="s">
        <v>19</v>
      </c>
      <c r="K625">
        <v>0.08</v>
      </c>
      <c r="L625" t="s">
        <v>1153</v>
      </c>
      <c r="M625" t="s">
        <v>1154</v>
      </c>
    </row>
    <row r="626" spans="1:14" hidden="1" x14ac:dyDescent="0.2">
      <c r="A626" t="s">
        <v>1155</v>
      </c>
      <c r="B626" t="s">
        <v>668</v>
      </c>
      <c r="C626" t="s">
        <v>16</v>
      </c>
      <c r="D626" t="s">
        <v>17</v>
      </c>
      <c r="E626" t="s">
        <v>76</v>
      </c>
      <c r="F626" t="b">
        <v>0</v>
      </c>
      <c r="G626">
        <v>4700</v>
      </c>
      <c r="H626">
        <v>5000</v>
      </c>
      <c r="J626" t="s">
        <v>932</v>
      </c>
      <c r="K626">
        <v>3.2</v>
      </c>
      <c r="L626">
        <v>306</v>
      </c>
    </row>
    <row r="627" spans="1:14" hidden="1" x14ac:dyDescent="0.2">
      <c r="A627" t="s">
        <v>1156</v>
      </c>
      <c r="B627" t="s">
        <v>668</v>
      </c>
      <c r="C627" t="s">
        <v>16</v>
      </c>
      <c r="D627" t="s">
        <v>17</v>
      </c>
      <c r="E627" t="s">
        <v>76</v>
      </c>
      <c r="F627" t="b">
        <v>0</v>
      </c>
      <c r="G627">
        <v>47</v>
      </c>
      <c r="H627">
        <v>47</v>
      </c>
      <c r="I627">
        <v>47</v>
      </c>
      <c r="J627" t="s">
        <v>19</v>
      </c>
      <c r="K627">
        <v>0.08</v>
      </c>
      <c r="L627" t="s">
        <v>1157</v>
      </c>
      <c r="M627" t="s">
        <v>1158</v>
      </c>
    </row>
    <row r="628" spans="1:14" hidden="1" x14ac:dyDescent="0.2">
      <c r="A628" t="s">
        <v>1159</v>
      </c>
      <c r="B628" t="s">
        <v>668</v>
      </c>
      <c r="C628" t="s">
        <v>16</v>
      </c>
      <c r="D628" t="s">
        <v>17</v>
      </c>
      <c r="E628" t="s">
        <v>76</v>
      </c>
      <c r="F628" t="b">
        <v>0</v>
      </c>
      <c r="G628">
        <v>48</v>
      </c>
      <c r="H628">
        <v>50</v>
      </c>
      <c r="I628">
        <v>49</v>
      </c>
      <c r="J628" t="s">
        <v>19</v>
      </c>
      <c r="K628">
        <v>0.08</v>
      </c>
      <c r="L628">
        <v>275</v>
      </c>
      <c r="N628" t="s">
        <v>805</v>
      </c>
    </row>
    <row r="629" spans="1:14" hidden="1" x14ac:dyDescent="0.2">
      <c r="A629" t="s">
        <v>1160</v>
      </c>
      <c r="B629" t="s">
        <v>668</v>
      </c>
      <c r="C629" t="s">
        <v>16</v>
      </c>
      <c r="D629" t="s">
        <v>17</v>
      </c>
      <c r="E629" t="s">
        <v>76</v>
      </c>
      <c r="F629" t="b">
        <v>0</v>
      </c>
      <c r="G629">
        <v>500</v>
      </c>
      <c r="H629">
        <v>750</v>
      </c>
      <c r="I629">
        <v>625</v>
      </c>
      <c r="J629" t="s">
        <v>19</v>
      </c>
      <c r="K629">
        <v>4</v>
      </c>
      <c r="L629">
        <v>291</v>
      </c>
    </row>
    <row r="630" spans="1:14" hidden="1" x14ac:dyDescent="0.2">
      <c r="A630" t="s">
        <v>1161</v>
      </c>
      <c r="B630" t="s">
        <v>668</v>
      </c>
      <c r="C630" t="s">
        <v>16</v>
      </c>
      <c r="D630" t="s">
        <v>17</v>
      </c>
      <c r="E630" t="s">
        <v>76</v>
      </c>
      <c r="F630" t="b">
        <v>0</v>
      </c>
      <c r="G630">
        <v>50</v>
      </c>
      <c r="H630">
        <v>70</v>
      </c>
      <c r="I630">
        <v>60</v>
      </c>
      <c r="J630" t="s">
        <v>19</v>
      </c>
      <c r="K630">
        <v>0.25</v>
      </c>
      <c r="L630">
        <v>276</v>
      </c>
    </row>
    <row r="631" spans="1:14" hidden="1" x14ac:dyDescent="0.2">
      <c r="A631" t="s">
        <v>1162</v>
      </c>
      <c r="B631" t="s">
        <v>668</v>
      </c>
      <c r="C631" t="s">
        <v>16</v>
      </c>
      <c r="D631" t="s">
        <v>17</v>
      </c>
      <c r="E631" t="s">
        <v>76</v>
      </c>
      <c r="F631" t="b">
        <v>0</v>
      </c>
      <c r="G631">
        <v>52</v>
      </c>
      <c r="H631">
        <v>52</v>
      </c>
      <c r="I631">
        <v>52</v>
      </c>
      <c r="J631" t="s">
        <v>19</v>
      </c>
      <c r="K631">
        <v>0.25</v>
      </c>
      <c r="L631" t="s">
        <v>1163</v>
      </c>
      <c r="M631" t="s">
        <v>1164</v>
      </c>
    </row>
    <row r="632" spans="1:14" hidden="1" x14ac:dyDescent="0.2">
      <c r="A632" t="s">
        <v>1165</v>
      </c>
      <c r="B632" t="s">
        <v>668</v>
      </c>
      <c r="C632" t="s">
        <v>16</v>
      </c>
      <c r="D632" t="s">
        <v>17</v>
      </c>
      <c r="E632" t="s">
        <v>76</v>
      </c>
      <c r="F632" t="b">
        <v>0</v>
      </c>
      <c r="G632">
        <v>5</v>
      </c>
      <c r="H632">
        <v>5</v>
      </c>
      <c r="I632">
        <v>5</v>
      </c>
      <c r="J632" t="s">
        <v>19</v>
      </c>
      <c r="K632">
        <v>0.08</v>
      </c>
      <c r="L632" t="s">
        <v>1166</v>
      </c>
      <c r="M632" t="s">
        <v>1167</v>
      </c>
    </row>
    <row r="633" spans="1:14" hidden="1" x14ac:dyDescent="0.2">
      <c r="A633" t="s">
        <v>1168</v>
      </c>
      <c r="B633" t="s">
        <v>668</v>
      </c>
      <c r="C633" t="s">
        <v>16</v>
      </c>
      <c r="D633" t="s">
        <v>17</v>
      </c>
      <c r="E633" t="s">
        <v>76</v>
      </c>
      <c r="F633" t="b">
        <v>0</v>
      </c>
      <c r="G633">
        <v>6</v>
      </c>
      <c r="H633">
        <v>8</v>
      </c>
      <c r="I633">
        <v>7</v>
      </c>
      <c r="J633" t="s">
        <v>19</v>
      </c>
      <c r="K633">
        <v>0.08</v>
      </c>
      <c r="L633">
        <v>254</v>
      </c>
      <c r="N633" t="s">
        <v>1169</v>
      </c>
    </row>
    <row r="634" spans="1:14" hidden="1" x14ac:dyDescent="0.2">
      <c r="A634" t="s">
        <v>1170</v>
      </c>
      <c r="B634" t="s">
        <v>668</v>
      </c>
      <c r="C634" t="s">
        <v>16</v>
      </c>
      <c r="D634" t="s">
        <v>17</v>
      </c>
      <c r="E634" t="s">
        <v>76</v>
      </c>
      <c r="F634" t="b">
        <v>0</v>
      </c>
      <c r="G634">
        <v>70</v>
      </c>
      <c r="H634">
        <v>90</v>
      </c>
      <c r="I634">
        <v>80</v>
      </c>
      <c r="J634" t="s">
        <v>19</v>
      </c>
      <c r="K634">
        <v>0.25</v>
      </c>
      <c r="L634">
        <v>277</v>
      </c>
    </row>
    <row r="635" spans="1:14" hidden="1" x14ac:dyDescent="0.2">
      <c r="A635" t="s">
        <v>1171</v>
      </c>
      <c r="B635" t="s">
        <v>668</v>
      </c>
      <c r="C635" t="s">
        <v>16</v>
      </c>
      <c r="D635" t="s">
        <v>17</v>
      </c>
      <c r="E635" t="s">
        <v>76</v>
      </c>
      <c r="F635" t="b">
        <v>0</v>
      </c>
      <c r="G635">
        <v>750</v>
      </c>
      <c r="H635">
        <v>1000</v>
      </c>
      <c r="I635">
        <v>875</v>
      </c>
      <c r="J635" t="s">
        <v>19</v>
      </c>
      <c r="K635">
        <v>4</v>
      </c>
      <c r="L635">
        <v>292</v>
      </c>
    </row>
    <row r="636" spans="1:14" hidden="1" x14ac:dyDescent="0.2">
      <c r="A636" t="s">
        <v>1172</v>
      </c>
      <c r="B636" t="s">
        <v>668</v>
      </c>
      <c r="C636" t="s">
        <v>16</v>
      </c>
      <c r="D636" t="s">
        <v>17</v>
      </c>
      <c r="E636" t="s">
        <v>76</v>
      </c>
      <c r="F636" t="b">
        <v>0</v>
      </c>
      <c r="G636">
        <v>7</v>
      </c>
      <c r="H636">
        <v>8</v>
      </c>
      <c r="I636">
        <v>7.5</v>
      </c>
      <c r="J636" t="s">
        <v>19</v>
      </c>
      <c r="K636">
        <v>0.08</v>
      </c>
      <c r="L636" t="s">
        <v>1173</v>
      </c>
      <c r="M636" t="s">
        <v>1174</v>
      </c>
      <c r="N636" t="s">
        <v>819</v>
      </c>
    </row>
    <row r="637" spans="1:14" hidden="1" x14ac:dyDescent="0.2">
      <c r="A637" t="s">
        <v>1175</v>
      </c>
      <c r="B637" t="s">
        <v>668</v>
      </c>
      <c r="C637" t="s">
        <v>16</v>
      </c>
      <c r="D637" t="s">
        <v>17</v>
      </c>
      <c r="E637" t="s">
        <v>76</v>
      </c>
      <c r="F637" t="b">
        <v>0</v>
      </c>
      <c r="G637">
        <v>7</v>
      </c>
      <c r="H637">
        <v>9</v>
      </c>
      <c r="I637">
        <v>8</v>
      </c>
      <c r="J637" t="s">
        <v>19</v>
      </c>
      <c r="K637">
        <v>0.08</v>
      </c>
      <c r="L637" t="s">
        <v>1176</v>
      </c>
      <c r="M637" t="s">
        <v>1177</v>
      </c>
    </row>
    <row r="638" spans="1:14" hidden="1" x14ac:dyDescent="0.2">
      <c r="A638" t="s">
        <v>1178</v>
      </c>
      <c r="B638" t="s">
        <v>668</v>
      </c>
      <c r="C638" t="s">
        <v>16</v>
      </c>
      <c r="D638" t="s">
        <v>17</v>
      </c>
      <c r="E638" t="s">
        <v>76</v>
      </c>
      <c r="F638" t="b">
        <v>0</v>
      </c>
      <c r="G638">
        <v>8</v>
      </c>
      <c r="H638">
        <v>10</v>
      </c>
      <c r="I638">
        <v>9</v>
      </c>
      <c r="J638" t="s">
        <v>19</v>
      </c>
      <c r="K638">
        <v>0.08</v>
      </c>
      <c r="L638">
        <v>255</v>
      </c>
    </row>
    <row r="639" spans="1:14" hidden="1" x14ac:dyDescent="0.2">
      <c r="A639" t="s">
        <v>1179</v>
      </c>
      <c r="B639" t="s">
        <v>668</v>
      </c>
      <c r="C639" t="s">
        <v>16</v>
      </c>
      <c r="D639" t="s">
        <v>17</v>
      </c>
      <c r="E639" t="s">
        <v>76</v>
      </c>
      <c r="F639" t="b">
        <v>0</v>
      </c>
      <c r="G639">
        <v>8</v>
      </c>
      <c r="H639">
        <v>8</v>
      </c>
      <c r="I639">
        <v>8</v>
      </c>
      <c r="J639" t="s">
        <v>19</v>
      </c>
      <c r="K639">
        <v>0.08</v>
      </c>
      <c r="L639" t="s">
        <v>1180</v>
      </c>
      <c r="M639" t="s">
        <v>1181</v>
      </c>
    </row>
    <row r="640" spans="1:14" hidden="1" x14ac:dyDescent="0.2">
      <c r="A640" t="s">
        <v>1182</v>
      </c>
      <c r="B640" t="s">
        <v>668</v>
      </c>
      <c r="C640" t="s">
        <v>16</v>
      </c>
      <c r="D640" t="s">
        <v>17</v>
      </c>
      <c r="E640" t="s">
        <v>76</v>
      </c>
      <c r="F640" t="b">
        <v>0</v>
      </c>
      <c r="G640">
        <v>8</v>
      </c>
      <c r="H640">
        <v>8</v>
      </c>
      <c r="I640">
        <v>8</v>
      </c>
      <c r="J640" t="s">
        <v>19</v>
      </c>
      <c r="K640">
        <v>0.08</v>
      </c>
      <c r="L640" t="s">
        <v>1183</v>
      </c>
      <c r="M640" t="s">
        <v>1184</v>
      </c>
    </row>
    <row r="641" spans="1:14" hidden="1" x14ac:dyDescent="0.2">
      <c r="A641" t="s">
        <v>1185</v>
      </c>
      <c r="B641" t="s">
        <v>668</v>
      </c>
      <c r="C641" t="s">
        <v>16</v>
      </c>
      <c r="D641" t="s">
        <v>17</v>
      </c>
      <c r="E641" t="s">
        <v>76</v>
      </c>
      <c r="F641" t="b">
        <v>0</v>
      </c>
      <c r="G641">
        <v>9.5</v>
      </c>
      <c r="H641">
        <v>9.5</v>
      </c>
      <c r="I641">
        <v>9.5</v>
      </c>
      <c r="J641" t="s">
        <v>19</v>
      </c>
      <c r="K641">
        <v>0.08</v>
      </c>
      <c r="L641" t="s">
        <v>1186</v>
      </c>
      <c r="M641" t="s">
        <v>1187</v>
      </c>
    </row>
    <row r="642" spans="1:14" hidden="1" x14ac:dyDescent="0.2">
      <c r="A642" t="s">
        <v>1188</v>
      </c>
      <c r="B642" t="s">
        <v>668</v>
      </c>
      <c r="C642" t="s">
        <v>16</v>
      </c>
      <c r="D642" t="s">
        <v>17</v>
      </c>
      <c r="E642" t="s">
        <v>76</v>
      </c>
      <c r="F642" t="b">
        <v>0</v>
      </c>
      <c r="G642">
        <v>9.5</v>
      </c>
      <c r="H642">
        <v>9.5</v>
      </c>
      <c r="I642">
        <v>9.5</v>
      </c>
      <c r="J642" t="s">
        <v>19</v>
      </c>
      <c r="K642">
        <v>0.08</v>
      </c>
      <c r="L642" t="s">
        <v>1189</v>
      </c>
      <c r="M642" t="s">
        <v>1190</v>
      </c>
    </row>
    <row r="643" spans="1:14" hidden="1" x14ac:dyDescent="0.2">
      <c r="A643" t="s">
        <v>1191</v>
      </c>
      <c r="B643" t="s">
        <v>668</v>
      </c>
      <c r="C643" t="s">
        <v>16</v>
      </c>
      <c r="D643" t="s">
        <v>17</v>
      </c>
      <c r="E643" t="s">
        <v>76</v>
      </c>
      <c r="F643" t="b">
        <v>0</v>
      </c>
      <c r="G643">
        <v>90</v>
      </c>
      <c r="H643">
        <v>110</v>
      </c>
      <c r="I643">
        <v>100</v>
      </c>
      <c r="J643" t="s">
        <v>19</v>
      </c>
      <c r="K643">
        <v>0.25</v>
      </c>
      <c r="L643">
        <v>278</v>
      </c>
      <c r="N643" t="s">
        <v>740</v>
      </c>
    </row>
    <row r="644" spans="1:14" hidden="1" x14ac:dyDescent="0.2">
      <c r="A644" t="s">
        <v>1192</v>
      </c>
      <c r="B644" t="s">
        <v>668</v>
      </c>
      <c r="C644" t="s">
        <v>16</v>
      </c>
      <c r="D644" t="s">
        <v>17</v>
      </c>
      <c r="E644" t="s">
        <v>76</v>
      </c>
      <c r="F644" t="b">
        <v>0</v>
      </c>
      <c r="G644">
        <v>9</v>
      </c>
      <c r="H644">
        <v>11</v>
      </c>
      <c r="I644">
        <v>10</v>
      </c>
      <c r="J644" t="s">
        <v>19</v>
      </c>
      <c r="K644">
        <v>0.08</v>
      </c>
      <c r="L644" t="s">
        <v>1193</v>
      </c>
      <c r="M644" t="s">
        <v>1194</v>
      </c>
      <c r="N644" t="s">
        <v>1100</v>
      </c>
    </row>
    <row r="645" spans="1:14" hidden="1" x14ac:dyDescent="0.2">
      <c r="A645" t="s">
        <v>1195</v>
      </c>
      <c r="B645" t="s">
        <v>668</v>
      </c>
      <c r="C645" t="s">
        <v>16</v>
      </c>
      <c r="D645" t="s">
        <v>17</v>
      </c>
      <c r="E645" t="s">
        <v>76</v>
      </c>
      <c r="F645" t="b">
        <v>0</v>
      </c>
      <c r="G645">
        <v>9</v>
      </c>
      <c r="H645">
        <v>9</v>
      </c>
      <c r="I645">
        <v>9</v>
      </c>
      <c r="J645" t="s">
        <v>19</v>
      </c>
      <c r="K645">
        <v>0.08</v>
      </c>
      <c r="L645" t="s">
        <v>1196</v>
      </c>
      <c r="M645" t="s">
        <v>1197</v>
      </c>
    </row>
    <row r="646" spans="1:14" hidden="1" x14ac:dyDescent="0.2">
      <c r="A646" t="s">
        <v>1198</v>
      </c>
      <c r="B646" t="s">
        <v>668</v>
      </c>
      <c r="C646" t="s">
        <v>75</v>
      </c>
      <c r="D646" t="s">
        <v>17</v>
      </c>
      <c r="E646" t="s">
        <v>249</v>
      </c>
      <c r="F646" t="b">
        <v>1</v>
      </c>
      <c r="G646">
        <v>0</v>
      </c>
      <c r="H646">
        <v>2</v>
      </c>
      <c r="I646">
        <v>1</v>
      </c>
      <c r="J646" t="s">
        <v>19</v>
      </c>
      <c r="K646">
        <v>0.08</v>
      </c>
      <c r="L646">
        <v>737</v>
      </c>
    </row>
    <row r="647" spans="1:14" hidden="1" x14ac:dyDescent="0.2">
      <c r="A647" t="s">
        <v>1199</v>
      </c>
      <c r="B647" t="s">
        <v>668</v>
      </c>
      <c r="C647" t="s">
        <v>75</v>
      </c>
      <c r="D647" t="s">
        <v>17</v>
      </c>
      <c r="E647" t="s">
        <v>249</v>
      </c>
      <c r="F647" t="b">
        <v>1</v>
      </c>
      <c r="G647">
        <v>100000</v>
      </c>
      <c r="H647">
        <v>150000</v>
      </c>
      <c r="L647">
        <v>817</v>
      </c>
    </row>
    <row r="648" spans="1:14" hidden="1" x14ac:dyDescent="0.2">
      <c r="A648" t="s">
        <v>1200</v>
      </c>
      <c r="B648" t="s">
        <v>668</v>
      </c>
      <c r="C648" t="s">
        <v>75</v>
      </c>
      <c r="D648" t="s">
        <v>17</v>
      </c>
      <c r="E648" t="s">
        <v>249</v>
      </c>
      <c r="F648" t="b">
        <v>1</v>
      </c>
      <c r="G648">
        <v>10000</v>
      </c>
      <c r="H648">
        <v>10500</v>
      </c>
      <c r="I648">
        <v>10250</v>
      </c>
      <c r="J648" t="s">
        <v>19</v>
      </c>
      <c r="K648">
        <v>27.5</v>
      </c>
      <c r="L648">
        <v>803</v>
      </c>
    </row>
    <row r="649" spans="1:14" hidden="1" x14ac:dyDescent="0.2">
      <c r="A649" t="s">
        <v>1201</v>
      </c>
      <c r="B649" t="s">
        <v>668</v>
      </c>
      <c r="C649" t="s">
        <v>75</v>
      </c>
      <c r="D649" t="s">
        <v>17</v>
      </c>
      <c r="E649" t="s">
        <v>249</v>
      </c>
      <c r="F649" t="b">
        <v>1</v>
      </c>
      <c r="G649">
        <v>1000</v>
      </c>
      <c r="H649">
        <v>1250</v>
      </c>
      <c r="I649">
        <v>1125</v>
      </c>
      <c r="J649" t="s">
        <v>19</v>
      </c>
      <c r="K649">
        <v>2.1</v>
      </c>
      <c r="L649">
        <v>779</v>
      </c>
    </row>
    <row r="650" spans="1:14" hidden="1" x14ac:dyDescent="0.2">
      <c r="A650" t="s">
        <v>1202</v>
      </c>
      <c r="B650" t="s">
        <v>668</v>
      </c>
      <c r="C650" t="s">
        <v>75</v>
      </c>
      <c r="D650" t="s">
        <v>17</v>
      </c>
      <c r="E650" t="s">
        <v>249</v>
      </c>
      <c r="F650" t="b">
        <v>1</v>
      </c>
      <c r="G650">
        <v>10</v>
      </c>
      <c r="H650">
        <v>12</v>
      </c>
      <c r="I650">
        <v>11</v>
      </c>
      <c r="J650" t="s">
        <v>19</v>
      </c>
      <c r="K650">
        <v>0.08</v>
      </c>
      <c r="L650">
        <v>742</v>
      </c>
    </row>
    <row r="651" spans="1:14" hidden="1" x14ac:dyDescent="0.2">
      <c r="A651" t="s">
        <v>1203</v>
      </c>
      <c r="B651" t="s">
        <v>668</v>
      </c>
      <c r="C651" t="s">
        <v>75</v>
      </c>
      <c r="D651" t="s">
        <v>17</v>
      </c>
      <c r="E651" t="s">
        <v>249</v>
      </c>
      <c r="F651" t="b">
        <v>1</v>
      </c>
      <c r="G651">
        <v>10500</v>
      </c>
      <c r="H651">
        <v>11000</v>
      </c>
      <c r="I651">
        <v>10750</v>
      </c>
      <c r="J651" t="s">
        <v>19</v>
      </c>
      <c r="K651">
        <v>27.5</v>
      </c>
      <c r="L651">
        <v>804</v>
      </c>
    </row>
    <row r="652" spans="1:14" hidden="1" x14ac:dyDescent="0.2">
      <c r="A652" t="s">
        <v>1204</v>
      </c>
      <c r="B652" t="s">
        <v>668</v>
      </c>
      <c r="C652" t="s">
        <v>75</v>
      </c>
      <c r="D652" t="s">
        <v>17</v>
      </c>
      <c r="E652" t="s">
        <v>249</v>
      </c>
      <c r="F652" t="b">
        <v>1</v>
      </c>
      <c r="G652">
        <v>11000</v>
      </c>
      <c r="H652">
        <v>11500</v>
      </c>
      <c r="I652">
        <v>11250</v>
      </c>
      <c r="J652" t="s">
        <v>19</v>
      </c>
      <c r="K652">
        <v>27.5</v>
      </c>
      <c r="L652">
        <v>805</v>
      </c>
    </row>
    <row r="653" spans="1:14" hidden="1" x14ac:dyDescent="0.2">
      <c r="A653" t="s">
        <v>1205</v>
      </c>
      <c r="B653" t="s">
        <v>668</v>
      </c>
      <c r="C653" t="s">
        <v>75</v>
      </c>
      <c r="D653" t="s">
        <v>17</v>
      </c>
      <c r="E653" t="s">
        <v>249</v>
      </c>
      <c r="F653" t="b">
        <v>1</v>
      </c>
      <c r="G653">
        <v>110</v>
      </c>
      <c r="H653">
        <v>130</v>
      </c>
      <c r="I653">
        <v>120</v>
      </c>
      <c r="J653" t="s">
        <v>19</v>
      </c>
      <c r="K653">
        <v>0.18</v>
      </c>
      <c r="L653">
        <v>765</v>
      </c>
    </row>
    <row r="654" spans="1:14" hidden="1" x14ac:dyDescent="0.2">
      <c r="A654" t="s">
        <v>1206</v>
      </c>
      <c r="B654" t="s">
        <v>668</v>
      </c>
      <c r="C654" t="s">
        <v>75</v>
      </c>
      <c r="D654" t="s">
        <v>17</v>
      </c>
      <c r="E654" t="s">
        <v>249</v>
      </c>
      <c r="F654" t="b">
        <v>1</v>
      </c>
      <c r="G654">
        <v>11500</v>
      </c>
      <c r="H654">
        <v>12000</v>
      </c>
      <c r="I654">
        <v>11750</v>
      </c>
      <c r="J654" t="s">
        <v>19</v>
      </c>
      <c r="K654">
        <v>27.5</v>
      </c>
      <c r="L654">
        <v>806</v>
      </c>
    </row>
    <row r="655" spans="1:14" hidden="1" x14ac:dyDescent="0.2">
      <c r="A655" t="s">
        <v>1207</v>
      </c>
      <c r="B655" t="s">
        <v>668</v>
      </c>
      <c r="C655" t="s">
        <v>75</v>
      </c>
      <c r="D655" t="s">
        <v>17</v>
      </c>
      <c r="E655" t="s">
        <v>249</v>
      </c>
      <c r="F655" t="b">
        <v>1</v>
      </c>
      <c r="G655">
        <v>12000</v>
      </c>
      <c r="H655">
        <v>12500</v>
      </c>
      <c r="I655">
        <v>12250</v>
      </c>
      <c r="J655" t="s">
        <v>19</v>
      </c>
      <c r="K655">
        <v>27.5</v>
      </c>
      <c r="L655">
        <v>807</v>
      </c>
    </row>
    <row r="656" spans="1:14" hidden="1" x14ac:dyDescent="0.2">
      <c r="A656" t="s">
        <v>1208</v>
      </c>
      <c r="B656" t="s">
        <v>668</v>
      </c>
      <c r="C656" t="s">
        <v>75</v>
      </c>
      <c r="D656" t="s">
        <v>17</v>
      </c>
      <c r="E656" t="s">
        <v>249</v>
      </c>
      <c r="F656" t="b">
        <v>1</v>
      </c>
      <c r="G656">
        <v>12</v>
      </c>
      <c r="H656">
        <v>14</v>
      </c>
      <c r="I656">
        <v>13</v>
      </c>
      <c r="J656" t="s">
        <v>19</v>
      </c>
      <c r="K656">
        <v>0.08</v>
      </c>
      <c r="L656">
        <v>743</v>
      </c>
    </row>
    <row r="657" spans="1:12" hidden="1" x14ac:dyDescent="0.2">
      <c r="A657" t="s">
        <v>1209</v>
      </c>
      <c r="B657" t="s">
        <v>668</v>
      </c>
      <c r="C657" t="s">
        <v>75</v>
      </c>
      <c r="D657" t="s">
        <v>17</v>
      </c>
      <c r="E657" t="s">
        <v>249</v>
      </c>
      <c r="F657" t="b">
        <v>1</v>
      </c>
      <c r="G657">
        <v>12500</v>
      </c>
      <c r="H657">
        <v>13000</v>
      </c>
      <c r="I657">
        <v>12750</v>
      </c>
      <c r="J657" t="s">
        <v>19</v>
      </c>
      <c r="K657">
        <v>27.5</v>
      </c>
      <c r="L657">
        <v>808</v>
      </c>
    </row>
    <row r="658" spans="1:12" hidden="1" x14ac:dyDescent="0.2">
      <c r="A658" t="s">
        <v>1210</v>
      </c>
      <c r="B658" t="s">
        <v>668</v>
      </c>
      <c r="C658" t="s">
        <v>75</v>
      </c>
      <c r="D658" t="s">
        <v>17</v>
      </c>
      <c r="E658" t="s">
        <v>249</v>
      </c>
      <c r="F658" t="b">
        <v>1</v>
      </c>
      <c r="G658">
        <v>1250</v>
      </c>
      <c r="H658">
        <v>1500</v>
      </c>
      <c r="I658">
        <v>1375</v>
      </c>
      <c r="J658" t="s">
        <v>19</v>
      </c>
      <c r="K658">
        <v>2.1</v>
      </c>
      <c r="L658">
        <v>780</v>
      </c>
    </row>
    <row r="659" spans="1:12" hidden="1" x14ac:dyDescent="0.2">
      <c r="A659" t="s">
        <v>1211</v>
      </c>
      <c r="B659" t="s">
        <v>668</v>
      </c>
      <c r="C659" t="s">
        <v>75</v>
      </c>
      <c r="D659" t="s">
        <v>17</v>
      </c>
      <c r="E659" t="s">
        <v>249</v>
      </c>
      <c r="F659" t="b">
        <v>1</v>
      </c>
      <c r="G659">
        <v>13000</v>
      </c>
      <c r="H659">
        <v>13500</v>
      </c>
      <c r="I659">
        <v>13250</v>
      </c>
      <c r="J659" t="s">
        <v>19</v>
      </c>
      <c r="K659">
        <v>27.5</v>
      </c>
      <c r="L659">
        <v>809</v>
      </c>
    </row>
    <row r="660" spans="1:12" hidden="1" x14ac:dyDescent="0.2">
      <c r="A660" t="s">
        <v>1212</v>
      </c>
      <c r="B660" t="s">
        <v>668</v>
      </c>
      <c r="C660" t="s">
        <v>75</v>
      </c>
      <c r="D660" t="s">
        <v>17</v>
      </c>
      <c r="E660" t="s">
        <v>249</v>
      </c>
      <c r="F660" t="b">
        <v>1</v>
      </c>
      <c r="G660">
        <v>130</v>
      </c>
      <c r="H660">
        <v>150</v>
      </c>
      <c r="I660">
        <v>140</v>
      </c>
      <c r="J660" t="s">
        <v>19</v>
      </c>
      <c r="K660">
        <v>0.18</v>
      </c>
      <c r="L660">
        <v>766</v>
      </c>
    </row>
    <row r="661" spans="1:12" hidden="1" x14ac:dyDescent="0.2">
      <c r="A661" t="s">
        <v>1213</v>
      </c>
      <c r="B661" t="s">
        <v>668</v>
      </c>
      <c r="C661" t="s">
        <v>75</v>
      </c>
      <c r="D661" t="s">
        <v>17</v>
      </c>
      <c r="E661" t="s">
        <v>249</v>
      </c>
      <c r="F661" t="b">
        <v>1</v>
      </c>
      <c r="G661">
        <v>13500</v>
      </c>
      <c r="H661">
        <v>14000</v>
      </c>
      <c r="I661">
        <v>13750</v>
      </c>
      <c r="J661" t="s">
        <v>19</v>
      </c>
      <c r="K661">
        <v>27.5</v>
      </c>
      <c r="L661">
        <v>810</v>
      </c>
    </row>
    <row r="662" spans="1:12" hidden="1" x14ac:dyDescent="0.2">
      <c r="A662" t="s">
        <v>1214</v>
      </c>
      <c r="B662" t="s">
        <v>668</v>
      </c>
      <c r="C662" t="s">
        <v>75</v>
      </c>
      <c r="D662" t="s">
        <v>17</v>
      </c>
      <c r="E662" t="s">
        <v>249</v>
      </c>
      <c r="F662" t="b">
        <v>1</v>
      </c>
      <c r="G662">
        <v>14000</v>
      </c>
      <c r="H662">
        <v>14500</v>
      </c>
      <c r="I662">
        <v>14250</v>
      </c>
      <c r="J662" t="s">
        <v>19</v>
      </c>
      <c r="K662">
        <v>27.5</v>
      </c>
      <c r="L662">
        <v>811</v>
      </c>
    </row>
    <row r="663" spans="1:12" hidden="1" x14ac:dyDescent="0.2">
      <c r="A663" t="s">
        <v>1215</v>
      </c>
      <c r="B663" t="s">
        <v>668</v>
      </c>
      <c r="C663" t="s">
        <v>75</v>
      </c>
      <c r="D663" t="s">
        <v>17</v>
      </c>
      <c r="E663" t="s">
        <v>249</v>
      </c>
      <c r="F663" t="b">
        <v>1</v>
      </c>
      <c r="G663">
        <v>14</v>
      </c>
      <c r="H663">
        <v>16</v>
      </c>
      <c r="I663">
        <v>15</v>
      </c>
      <c r="J663" t="s">
        <v>19</v>
      </c>
      <c r="K663">
        <v>0.08</v>
      </c>
      <c r="L663">
        <v>744</v>
      </c>
    </row>
    <row r="664" spans="1:12" hidden="1" x14ac:dyDescent="0.2">
      <c r="A664" t="s">
        <v>1216</v>
      </c>
      <c r="B664" t="s">
        <v>668</v>
      </c>
      <c r="C664" t="s">
        <v>75</v>
      </c>
      <c r="D664" t="s">
        <v>17</v>
      </c>
      <c r="E664" t="s">
        <v>249</v>
      </c>
      <c r="F664" t="b">
        <v>1</v>
      </c>
      <c r="G664">
        <v>14500</v>
      </c>
      <c r="H664">
        <v>15000</v>
      </c>
      <c r="I664">
        <v>14750</v>
      </c>
      <c r="J664" t="s">
        <v>19</v>
      </c>
      <c r="K664">
        <v>27.5</v>
      </c>
      <c r="L664">
        <v>812</v>
      </c>
    </row>
    <row r="665" spans="1:12" hidden="1" x14ac:dyDescent="0.2">
      <c r="A665" t="s">
        <v>1217</v>
      </c>
      <c r="B665" t="s">
        <v>668</v>
      </c>
      <c r="C665" t="s">
        <v>75</v>
      </c>
      <c r="D665" t="s">
        <v>17</v>
      </c>
      <c r="E665" t="s">
        <v>249</v>
      </c>
      <c r="F665" t="b">
        <v>1</v>
      </c>
      <c r="G665">
        <v>150000</v>
      </c>
      <c r="H665">
        <v>200000</v>
      </c>
      <c r="L665">
        <v>818</v>
      </c>
    </row>
    <row r="666" spans="1:12" hidden="1" x14ac:dyDescent="0.2">
      <c r="A666" t="s">
        <v>1218</v>
      </c>
      <c r="B666" t="s">
        <v>668</v>
      </c>
      <c r="C666" t="s">
        <v>75</v>
      </c>
      <c r="D666" t="s">
        <v>17</v>
      </c>
      <c r="E666" t="s">
        <v>249</v>
      </c>
      <c r="F666" t="b">
        <v>1</v>
      </c>
      <c r="G666">
        <v>15000</v>
      </c>
      <c r="H666">
        <v>20000</v>
      </c>
      <c r="I666">
        <v>17500</v>
      </c>
      <c r="J666" t="s">
        <v>19</v>
      </c>
      <c r="K666">
        <v>55</v>
      </c>
      <c r="L666">
        <v>813</v>
      </c>
    </row>
    <row r="667" spans="1:12" hidden="1" x14ac:dyDescent="0.2">
      <c r="A667" t="s">
        <v>1219</v>
      </c>
      <c r="B667" t="s">
        <v>668</v>
      </c>
      <c r="C667" t="s">
        <v>75</v>
      </c>
      <c r="D667" t="s">
        <v>17</v>
      </c>
      <c r="E667" t="s">
        <v>249</v>
      </c>
      <c r="F667" t="b">
        <v>1</v>
      </c>
      <c r="G667">
        <v>1500</v>
      </c>
      <c r="H667">
        <v>1750</v>
      </c>
      <c r="I667">
        <v>1625</v>
      </c>
      <c r="J667" t="s">
        <v>19</v>
      </c>
      <c r="K667">
        <v>2.1</v>
      </c>
      <c r="L667">
        <v>781</v>
      </c>
    </row>
    <row r="668" spans="1:12" hidden="1" x14ac:dyDescent="0.2">
      <c r="A668" t="s">
        <v>1220</v>
      </c>
      <c r="B668" t="s">
        <v>668</v>
      </c>
      <c r="C668" t="s">
        <v>75</v>
      </c>
      <c r="D668" t="s">
        <v>17</v>
      </c>
      <c r="E668" t="s">
        <v>249</v>
      </c>
      <c r="F668" t="b">
        <v>1</v>
      </c>
      <c r="G668">
        <v>150</v>
      </c>
      <c r="H668">
        <v>185</v>
      </c>
      <c r="I668">
        <v>167.5</v>
      </c>
      <c r="J668" t="s">
        <v>19</v>
      </c>
      <c r="K668">
        <v>0.55000000000000004</v>
      </c>
      <c r="L668">
        <v>767</v>
      </c>
    </row>
    <row r="669" spans="1:12" hidden="1" x14ac:dyDescent="0.2">
      <c r="A669" t="s">
        <v>1221</v>
      </c>
      <c r="B669" t="s">
        <v>668</v>
      </c>
      <c r="C669" t="s">
        <v>75</v>
      </c>
      <c r="D669" t="s">
        <v>17</v>
      </c>
      <c r="E669" t="s">
        <v>249</v>
      </c>
      <c r="F669" t="b">
        <v>1</v>
      </c>
      <c r="G669">
        <v>16</v>
      </c>
      <c r="H669">
        <v>18</v>
      </c>
      <c r="I669">
        <v>17</v>
      </c>
      <c r="J669" t="s">
        <v>19</v>
      </c>
      <c r="K669">
        <v>0.08</v>
      </c>
      <c r="L669">
        <v>745</v>
      </c>
    </row>
    <row r="670" spans="1:12" hidden="1" x14ac:dyDescent="0.2">
      <c r="A670" t="s">
        <v>1222</v>
      </c>
      <c r="B670" t="s">
        <v>668</v>
      </c>
      <c r="C670" t="s">
        <v>75</v>
      </c>
      <c r="D670" t="s">
        <v>17</v>
      </c>
      <c r="E670" t="s">
        <v>249</v>
      </c>
      <c r="F670" t="b">
        <v>1</v>
      </c>
      <c r="G670">
        <v>1750</v>
      </c>
      <c r="H670">
        <v>2000</v>
      </c>
      <c r="I670">
        <v>1875</v>
      </c>
      <c r="J670" t="s">
        <v>19</v>
      </c>
      <c r="K670">
        <v>2.1</v>
      </c>
      <c r="L670">
        <v>782</v>
      </c>
    </row>
    <row r="671" spans="1:12" hidden="1" x14ac:dyDescent="0.2">
      <c r="A671" t="s">
        <v>1223</v>
      </c>
      <c r="B671" t="s">
        <v>668</v>
      </c>
      <c r="C671" t="s">
        <v>75</v>
      </c>
      <c r="D671" t="s">
        <v>17</v>
      </c>
      <c r="E671" t="s">
        <v>249</v>
      </c>
      <c r="F671" t="b">
        <v>1</v>
      </c>
      <c r="G671">
        <v>18</v>
      </c>
      <c r="H671">
        <v>20</v>
      </c>
      <c r="I671">
        <v>19</v>
      </c>
      <c r="J671" t="s">
        <v>19</v>
      </c>
      <c r="K671">
        <v>0.08</v>
      </c>
      <c r="L671">
        <v>746</v>
      </c>
    </row>
    <row r="672" spans="1:12" hidden="1" x14ac:dyDescent="0.2">
      <c r="A672" t="s">
        <v>1224</v>
      </c>
      <c r="B672" t="s">
        <v>668</v>
      </c>
      <c r="C672" t="s">
        <v>75</v>
      </c>
      <c r="D672" t="s">
        <v>17</v>
      </c>
      <c r="E672" t="s">
        <v>249</v>
      </c>
      <c r="F672" t="b">
        <v>1</v>
      </c>
      <c r="G672">
        <v>185</v>
      </c>
      <c r="H672">
        <v>220</v>
      </c>
      <c r="I672">
        <v>202.5</v>
      </c>
      <c r="J672" t="s">
        <v>19</v>
      </c>
      <c r="K672">
        <v>0.55000000000000004</v>
      </c>
      <c r="L672">
        <v>768</v>
      </c>
    </row>
    <row r="673" spans="1:12" hidden="1" x14ac:dyDescent="0.2">
      <c r="A673" t="s">
        <v>1225</v>
      </c>
      <c r="B673" t="s">
        <v>668</v>
      </c>
      <c r="C673" t="s">
        <v>75</v>
      </c>
      <c r="D673" t="s">
        <v>17</v>
      </c>
      <c r="E673" t="s">
        <v>249</v>
      </c>
      <c r="F673" t="b">
        <v>1</v>
      </c>
      <c r="G673">
        <v>200000</v>
      </c>
      <c r="H673">
        <v>999999999</v>
      </c>
      <c r="L673">
        <v>819</v>
      </c>
    </row>
    <row r="674" spans="1:12" hidden="1" x14ac:dyDescent="0.2">
      <c r="A674" t="s">
        <v>1226</v>
      </c>
      <c r="B674" t="s">
        <v>668</v>
      </c>
      <c r="C674" t="s">
        <v>75</v>
      </c>
      <c r="D674" t="s">
        <v>17</v>
      </c>
      <c r="E674" t="s">
        <v>249</v>
      </c>
      <c r="F674" t="b">
        <v>1</v>
      </c>
      <c r="G674">
        <v>20000</v>
      </c>
      <c r="H674">
        <v>25000</v>
      </c>
      <c r="I674">
        <v>22500</v>
      </c>
      <c r="J674" t="s">
        <v>19</v>
      </c>
      <c r="K674">
        <v>55</v>
      </c>
      <c r="L674">
        <v>814</v>
      </c>
    </row>
    <row r="675" spans="1:12" hidden="1" x14ac:dyDescent="0.2">
      <c r="A675" t="s">
        <v>1227</v>
      </c>
      <c r="B675" t="s">
        <v>668</v>
      </c>
      <c r="C675" t="s">
        <v>75</v>
      </c>
      <c r="D675" t="s">
        <v>17</v>
      </c>
      <c r="E675" t="s">
        <v>249</v>
      </c>
      <c r="F675" t="b">
        <v>1</v>
      </c>
      <c r="G675">
        <v>2000</v>
      </c>
      <c r="H675">
        <v>2300</v>
      </c>
      <c r="I675">
        <v>2150</v>
      </c>
      <c r="J675" t="s">
        <v>19</v>
      </c>
      <c r="K675">
        <v>8.5</v>
      </c>
      <c r="L675">
        <v>783</v>
      </c>
    </row>
    <row r="676" spans="1:12" hidden="1" x14ac:dyDescent="0.2">
      <c r="A676" t="s">
        <v>1228</v>
      </c>
      <c r="B676" t="s">
        <v>668</v>
      </c>
      <c r="C676" t="s">
        <v>75</v>
      </c>
      <c r="D676" t="s">
        <v>17</v>
      </c>
      <c r="E676" t="s">
        <v>249</v>
      </c>
      <c r="F676" t="b">
        <v>1</v>
      </c>
      <c r="G676">
        <v>20</v>
      </c>
      <c r="H676">
        <v>22</v>
      </c>
      <c r="I676">
        <v>21</v>
      </c>
      <c r="J676" t="s">
        <v>19</v>
      </c>
      <c r="K676">
        <v>0.08</v>
      </c>
      <c r="L676">
        <v>747</v>
      </c>
    </row>
    <row r="677" spans="1:12" hidden="1" x14ac:dyDescent="0.2">
      <c r="A677" t="s">
        <v>1229</v>
      </c>
      <c r="B677" t="s">
        <v>668</v>
      </c>
      <c r="C677" t="s">
        <v>75</v>
      </c>
      <c r="D677" t="s">
        <v>17</v>
      </c>
      <c r="E677" t="s">
        <v>249</v>
      </c>
      <c r="F677" t="b">
        <v>1</v>
      </c>
      <c r="G677">
        <v>220</v>
      </c>
      <c r="H677">
        <v>255</v>
      </c>
      <c r="I677">
        <v>237.5</v>
      </c>
      <c r="J677" t="s">
        <v>19</v>
      </c>
      <c r="K677">
        <v>0.55000000000000004</v>
      </c>
      <c r="L677">
        <v>769</v>
      </c>
    </row>
    <row r="678" spans="1:12" hidden="1" x14ac:dyDescent="0.2">
      <c r="A678" t="s">
        <v>1230</v>
      </c>
      <c r="B678" t="s">
        <v>668</v>
      </c>
      <c r="C678" t="s">
        <v>75</v>
      </c>
      <c r="D678" t="s">
        <v>17</v>
      </c>
      <c r="E678" t="s">
        <v>249</v>
      </c>
      <c r="F678" t="b">
        <v>1</v>
      </c>
      <c r="G678">
        <v>22</v>
      </c>
      <c r="H678">
        <v>24</v>
      </c>
      <c r="I678">
        <v>23</v>
      </c>
      <c r="J678" t="s">
        <v>19</v>
      </c>
      <c r="K678">
        <v>0.08</v>
      </c>
      <c r="L678">
        <v>748</v>
      </c>
    </row>
    <row r="679" spans="1:12" hidden="1" x14ac:dyDescent="0.2">
      <c r="A679" t="s">
        <v>1231</v>
      </c>
      <c r="B679" t="s">
        <v>668</v>
      </c>
      <c r="C679" t="s">
        <v>75</v>
      </c>
      <c r="D679" t="s">
        <v>17</v>
      </c>
      <c r="E679" t="s">
        <v>249</v>
      </c>
      <c r="F679" t="b">
        <v>1</v>
      </c>
      <c r="G679">
        <v>2300</v>
      </c>
      <c r="H679">
        <v>2600</v>
      </c>
      <c r="I679">
        <v>2450</v>
      </c>
      <c r="J679" t="s">
        <v>19</v>
      </c>
      <c r="K679">
        <v>8.5</v>
      </c>
      <c r="L679">
        <v>784</v>
      </c>
    </row>
    <row r="680" spans="1:12" hidden="1" x14ac:dyDescent="0.2">
      <c r="A680" t="s">
        <v>1232</v>
      </c>
      <c r="B680" t="s">
        <v>668</v>
      </c>
      <c r="C680" t="s">
        <v>75</v>
      </c>
      <c r="D680" t="s">
        <v>17</v>
      </c>
      <c r="E680" t="s">
        <v>249</v>
      </c>
      <c r="F680" t="b">
        <v>1</v>
      </c>
      <c r="G680">
        <v>24</v>
      </c>
      <c r="H680">
        <v>26</v>
      </c>
      <c r="I680">
        <v>25</v>
      </c>
      <c r="J680" t="s">
        <v>19</v>
      </c>
      <c r="K680">
        <v>0.08</v>
      </c>
      <c r="L680">
        <v>749</v>
      </c>
    </row>
    <row r="681" spans="1:12" hidden="1" x14ac:dyDescent="0.2">
      <c r="A681" t="s">
        <v>1233</v>
      </c>
      <c r="B681" t="s">
        <v>668</v>
      </c>
      <c r="C681" t="s">
        <v>75</v>
      </c>
      <c r="D681" t="s">
        <v>17</v>
      </c>
      <c r="E681" t="s">
        <v>249</v>
      </c>
      <c r="F681" t="b">
        <v>1</v>
      </c>
      <c r="G681">
        <v>2</v>
      </c>
      <c r="H681">
        <v>4</v>
      </c>
      <c r="I681">
        <v>3</v>
      </c>
      <c r="J681" t="s">
        <v>19</v>
      </c>
      <c r="K681">
        <v>0.08</v>
      </c>
      <c r="L681">
        <v>738</v>
      </c>
    </row>
    <row r="682" spans="1:12" hidden="1" x14ac:dyDescent="0.2">
      <c r="A682" t="s">
        <v>1234</v>
      </c>
      <c r="B682" t="s">
        <v>668</v>
      </c>
      <c r="C682" t="s">
        <v>75</v>
      </c>
      <c r="D682" t="s">
        <v>17</v>
      </c>
      <c r="E682" t="s">
        <v>249</v>
      </c>
      <c r="F682" t="b">
        <v>1</v>
      </c>
      <c r="G682">
        <v>25000</v>
      </c>
      <c r="H682">
        <v>60000</v>
      </c>
      <c r="L682">
        <v>815</v>
      </c>
    </row>
    <row r="683" spans="1:12" hidden="1" x14ac:dyDescent="0.2">
      <c r="A683" t="s">
        <v>1235</v>
      </c>
      <c r="B683" t="s">
        <v>668</v>
      </c>
      <c r="C683" t="s">
        <v>75</v>
      </c>
      <c r="D683" t="s">
        <v>17</v>
      </c>
      <c r="E683" t="s">
        <v>249</v>
      </c>
      <c r="F683" t="b">
        <v>1</v>
      </c>
      <c r="G683">
        <v>255</v>
      </c>
      <c r="H683">
        <v>290</v>
      </c>
      <c r="I683">
        <v>272.5</v>
      </c>
      <c r="J683" t="s">
        <v>19</v>
      </c>
      <c r="K683">
        <v>0.55000000000000004</v>
      </c>
      <c r="L683">
        <v>770</v>
      </c>
    </row>
    <row r="684" spans="1:12" hidden="1" x14ac:dyDescent="0.2">
      <c r="A684" t="s">
        <v>1236</v>
      </c>
      <c r="B684" t="s">
        <v>668</v>
      </c>
      <c r="C684" t="s">
        <v>75</v>
      </c>
      <c r="D684" t="s">
        <v>17</v>
      </c>
      <c r="E684" t="s">
        <v>249</v>
      </c>
      <c r="F684" t="b">
        <v>1</v>
      </c>
      <c r="G684">
        <v>2600</v>
      </c>
      <c r="H684">
        <v>2900</v>
      </c>
      <c r="I684">
        <v>2750</v>
      </c>
      <c r="J684" t="s">
        <v>19</v>
      </c>
      <c r="K684">
        <v>8.5</v>
      </c>
      <c r="L684">
        <v>785</v>
      </c>
    </row>
    <row r="685" spans="1:12" hidden="1" x14ac:dyDescent="0.2">
      <c r="A685" t="s">
        <v>1237</v>
      </c>
      <c r="B685" t="s">
        <v>668</v>
      </c>
      <c r="C685" t="s">
        <v>75</v>
      </c>
      <c r="D685" t="s">
        <v>17</v>
      </c>
      <c r="E685" t="s">
        <v>249</v>
      </c>
      <c r="F685" t="b">
        <v>1</v>
      </c>
      <c r="G685">
        <v>26</v>
      </c>
      <c r="H685">
        <v>28</v>
      </c>
      <c r="I685">
        <v>27</v>
      </c>
      <c r="J685" t="s">
        <v>19</v>
      </c>
      <c r="K685">
        <v>0.08</v>
      </c>
      <c r="L685">
        <v>750</v>
      </c>
    </row>
    <row r="686" spans="1:12" hidden="1" x14ac:dyDescent="0.2">
      <c r="A686" t="s">
        <v>1238</v>
      </c>
      <c r="B686" t="s">
        <v>668</v>
      </c>
      <c r="C686" t="s">
        <v>75</v>
      </c>
      <c r="D686" t="s">
        <v>17</v>
      </c>
      <c r="E686" t="s">
        <v>249</v>
      </c>
      <c r="F686" t="b">
        <v>1</v>
      </c>
      <c r="G686">
        <v>28</v>
      </c>
      <c r="H686">
        <v>30</v>
      </c>
      <c r="I686">
        <v>29</v>
      </c>
      <c r="J686" t="s">
        <v>19</v>
      </c>
      <c r="K686">
        <v>0.08</v>
      </c>
      <c r="L686">
        <v>751</v>
      </c>
    </row>
    <row r="687" spans="1:12" hidden="1" x14ac:dyDescent="0.2">
      <c r="A687" t="s">
        <v>1239</v>
      </c>
      <c r="B687" t="s">
        <v>668</v>
      </c>
      <c r="C687" t="s">
        <v>75</v>
      </c>
      <c r="D687" t="s">
        <v>17</v>
      </c>
      <c r="E687" t="s">
        <v>249</v>
      </c>
      <c r="F687" t="b">
        <v>1</v>
      </c>
      <c r="G687">
        <v>2900</v>
      </c>
      <c r="H687">
        <v>3200</v>
      </c>
      <c r="I687">
        <v>3050</v>
      </c>
      <c r="J687" t="s">
        <v>19</v>
      </c>
      <c r="K687">
        <v>8.5</v>
      </c>
      <c r="L687">
        <v>786</v>
      </c>
    </row>
    <row r="688" spans="1:12" hidden="1" x14ac:dyDescent="0.2">
      <c r="A688" t="s">
        <v>1240</v>
      </c>
      <c r="B688" t="s">
        <v>668</v>
      </c>
      <c r="C688" t="s">
        <v>75</v>
      </c>
      <c r="D688" t="s">
        <v>17</v>
      </c>
      <c r="E688" t="s">
        <v>249</v>
      </c>
      <c r="F688" t="b">
        <v>1</v>
      </c>
      <c r="G688">
        <v>290</v>
      </c>
      <c r="H688">
        <v>325</v>
      </c>
      <c r="I688">
        <v>307.5</v>
      </c>
      <c r="J688" t="s">
        <v>19</v>
      </c>
      <c r="K688">
        <v>0.55000000000000004</v>
      </c>
      <c r="L688">
        <v>771</v>
      </c>
    </row>
    <row r="689" spans="1:12" hidden="1" x14ac:dyDescent="0.2">
      <c r="A689" t="s">
        <v>1241</v>
      </c>
      <c r="B689" t="s">
        <v>668</v>
      </c>
      <c r="C689" t="s">
        <v>75</v>
      </c>
      <c r="D689" t="s">
        <v>17</v>
      </c>
      <c r="E689" t="s">
        <v>249</v>
      </c>
      <c r="F689" t="b">
        <v>1</v>
      </c>
      <c r="G689">
        <v>30</v>
      </c>
      <c r="H689">
        <v>32</v>
      </c>
      <c r="I689">
        <v>31</v>
      </c>
      <c r="J689" t="s">
        <v>19</v>
      </c>
      <c r="K689">
        <v>0.08</v>
      </c>
      <c r="L689">
        <v>752</v>
      </c>
    </row>
    <row r="690" spans="1:12" hidden="1" x14ac:dyDescent="0.2">
      <c r="A690" t="s">
        <v>1242</v>
      </c>
      <c r="B690" t="s">
        <v>668</v>
      </c>
      <c r="C690" t="s">
        <v>75</v>
      </c>
      <c r="D690" t="s">
        <v>17</v>
      </c>
      <c r="E690" t="s">
        <v>249</v>
      </c>
      <c r="F690" t="b">
        <v>1</v>
      </c>
      <c r="G690">
        <v>3200</v>
      </c>
      <c r="H690">
        <v>3500</v>
      </c>
      <c r="I690">
        <v>3350</v>
      </c>
      <c r="J690" t="s">
        <v>19</v>
      </c>
      <c r="K690">
        <v>8.5</v>
      </c>
      <c r="L690">
        <v>787</v>
      </c>
    </row>
    <row r="691" spans="1:12" hidden="1" x14ac:dyDescent="0.2">
      <c r="A691" t="s">
        <v>1243</v>
      </c>
      <c r="B691" t="s">
        <v>668</v>
      </c>
      <c r="C691" t="s">
        <v>75</v>
      </c>
      <c r="D691" t="s">
        <v>17</v>
      </c>
      <c r="E691" t="s">
        <v>249</v>
      </c>
      <c r="F691" t="b">
        <v>1</v>
      </c>
      <c r="G691">
        <v>32</v>
      </c>
      <c r="H691">
        <v>34</v>
      </c>
      <c r="I691">
        <v>33</v>
      </c>
      <c r="J691" t="s">
        <v>19</v>
      </c>
      <c r="K691">
        <v>0.08</v>
      </c>
      <c r="L691">
        <v>753</v>
      </c>
    </row>
    <row r="692" spans="1:12" hidden="1" x14ac:dyDescent="0.2">
      <c r="A692" t="s">
        <v>1244</v>
      </c>
      <c r="B692" t="s">
        <v>668</v>
      </c>
      <c r="C692" t="s">
        <v>75</v>
      </c>
      <c r="D692" t="s">
        <v>17</v>
      </c>
      <c r="E692" t="s">
        <v>249</v>
      </c>
      <c r="F692" t="b">
        <v>1</v>
      </c>
      <c r="G692">
        <v>325</v>
      </c>
      <c r="H692">
        <v>360</v>
      </c>
      <c r="I692">
        <v>342.5</v>
      </c>
      <c r="J692" t="s">
        <v>19</v>
      </c>
      <c r="K692">
        <v>0.55000000000000004</v>
      </c>
      <c r="L692">
        <v>772</v>
      </c>
    </row>
    <row r="693" spans="1:12" hidden="1" x14ac:dyDescent="0.2">
      <c r="A693" t="s">
        <v>1245</v>
      </c>
      <c r="B693" t="s">
        <v>668</v>
      </c>
      <c r="C693" t="s">
        <v>75</v>
      </c>
      <c r="D693" t="s">
        <v>17</v>
      </c>
      <c r="E693" t="s">
        <v>249</v>
      </c>
      <c r="F693" t="b">
        <v>1</v>
      </c>
      <c r="G693">
        <v>34</v>
      </c>
      <c r="H693">
        <v>36</v>
      </c>
      <c r="I693">
        <v>35</v>
      </c>
      <c r="J693" t="s">
        <v>19</v>
      </c>
      <c r="K693">
        <v>0.08</v>
      </c>
      <c r="L693">
        <v>754</v>
      </c>
    </row>
    <row r="694" spans="1:12" hidden="1" x14ac:dyDescent="0.2">
      <c r="A694" t="s">
        <v>1246</v>
      </c>
      <c r="B694" t="s">
        <v>668</v>
      </c>
      <c r="C694" t="s">
        <v>75</v>
      </c>
      <c r="D694" t="s">
        <v>17</v>
      </c>
      <c r="E694" t="s">
        <v>249</v>
      </c>
      <c r="F694" t="b">
        <v>1</v>
      </c>
      <c r="G694">
        <v>3500</v>
      </c>
      <c r="H694">
        <v>3800</v>
      </c>
      <c r="I694">
        <v>3650</v>
      </c>
      <c r="J694" t="s">
        <v>19</v>
      </c>
      <c r="K694">
        <v>8.5</v>
      </c>
      <c r="L694">
        <v>788</v>
      </c>
    </row>
    <row r="695" spans="1:12" hidden="1" x14ac:dyDescent="0.2">
      <c r="A695" t="s">
        <v>1247</v>
      </c>
      <c r="B695" t="s">
        <v>668</v>
      </c>
      <c r="C695" t="s">
        <v>75</v>
      </c>
      <c r="D695" t="s">
        <v>17</v>
      </c>
      <c r="E695" t="s">
        <v>249</v>
      </c>
      <c r="F695" t="b">
        <v>1</v>
      </c>
      <c r="G695">
        <v>360</v>
      </c>
      <c r="H695">
        <v>395</v>
      </c>
      <c r="I695">
        <v>377.5</v>
      </c>
      <c r="J695" t="s">
        <v>19</v>
      </c>
      <c r="K695">
        <v>0.55000000000000004</v>
      </c>
      <c r="L695">
        <v>773</v>
      </c>
    </row>
    <row r="696" spans="1:12" hidden="1" x14ac:dyDescent="0.2">
      <c r="A696" t="s">
        <v>1248</v>
      </c>
      <c r="B696" t="s">
        <v>668</v>
      </c>
      <c r="C696" t="s">
        <v>75</v>
      </c>
      <c r="D696" t="s">
        <v>17</v>
      </c>
      <c r="E696" t="s">
        <v>249</v>
      </c>
      <c r="F696" t="b">
        <v>1</v>
      </c>
      <c r="G696">
        <v>36</v>
      </c>
      <c r="H696">
        <v>38</v>
      </c>
      <c r="I696">
        <v>37</v>
      </c>
      <c r="J696" t="s">
        <v>19</v>
      </c>
      <c r="K696">
        <v>0.08</v>
      </c>
      <c r="L696">
        <v>755</v>
      </c>
    </row>
    <row r="697" spans="1:12" hidden="1" x14ac:dyDescent="0.2">
      <c r="A697" t="s">
        <v>1249</v>
      </c>
      <c r="B697" t="s">
        <v>668</v>
      </c>
      <c r="C697" t="s">
        <v>75</v>
      </c>
      <c r="D697" t="s">
        <v>17</v>
      </c>
      <c r="E697" t="s">
        <v>249</v>
      </c>
      <c r="F697" t="b">
        <v>1</v>
      </c>
      <c r="G697">
        <v>3800</v>
      </c>
      <c r="H697">
        <v>4100</v>
      </c>
      <c r="I697">
        <v>3950</v>
      </c>
      <c r="J697" t="s">
        <v>19</v>
      </c>
      <c r="K697">
        <v>8.5</v>
      </c>
      <c r="L697">
        <v>789</v>
      </c>
    </row>
    <row r="698" spans="1:12" hidden="1" x14ac:dyDescent="0.2">
      <c r="A698" t="s">
        <v>1250</v>
      </c>
      <c r="B698" t="s">
        <v>668</v>
      </c>
      <c r="C698" t="s">
        <v>75</v>
      </c>
      <c r="D698" t="s">
        <v>17</v>
      </c>
      <c r="E698" t="s">
        <v>249</v>
      </c>
      <c r="F698" t="b">
        <v>1</v>
      </c>
      <c r="G698">
        <v>38</v>
      </c>
      <c r="H698">
        <v>40</v>
      </c>
      <c r="I698">
        <v>39</v>
      </c>
      <c r="J698" t="s">
        <v>19</v>
      </c>
      <c r="K698">
        <v>0.08</v>
      </c>
      <c r="L698">
        <v>756</v>
      </c>
    </row>
    <row r="699" spans="1:12" hidden="1" x14ac:dyDescent="0.2">
      <c r="A699" t="s">
        <v>1251</v>
      </c>
      <c r="B699" t="s">
        <v>668</v>
      </c>
      <c r="C699" t="s">
        <v>75</v>
      </c>
      <c r="D699" t="s">
        <v>17</v>
      </c>
      <c r="E699" t="s">
        <v>249</v>
      </c>
      <c r="F699" t="b">
        <v>1</v>
      </c>
      <c r="G699">
        <v>395</v>
      </c>
      <c r="H699">
        <v>430</v>
      </c>
      <c r="I699">
        <v>412.5</v>
      </c>
      <c r="J699" t="s">
        <v>19</v>
      </c>
      <c r="K699">
        <v>0.55000000000000004</v>
      </c>
      <c r="L699">
        <v>774</v>
      </c>
    </row>
    <row r="700" spans="1:12" hidden="1" x14ac:dyDescent="0.2">
      <c r="A700" t="s">
        <v>1252</v>
      </c>
      <c r="B700" t="s">
        <v>668</v>
      </c>
      <c r="C700" t="s">
        <v>75</v>
      </c>
      <c r="D700" t="s">
        <v>17</v>
      </c>
      <c r="E700" t="s">
        <v>249</v>
      </c>
      <c r="F700" t="b">
        <v>1</v>
      </c>
      <c r="G700">
        <v>40</v>
      </c>
      <c r="H700">
        <v>42</v>
      </c>
      <c r="I700">
        <v>41</v>
      </c>
      <c r="J700" t="s">
        <v>19</v>
      </c>
      <c r="K700">
        <v>0.08</v>
      </c>
      <c r="L700">
        <v>757</v>
      </c>
    </row>
    <row r="701" spans="1:12" hidden="1" x14ac:dyDescent="0.2">
      <c r="A701" t="s">
        <v>1253</v>
      </c>
      <c r="B701" t="s">
        <v>668</v>
      </c>
      <c r="C701" t="s">
        <v>75</v>
      </c>
      <c r="D701" t="s">
        <v>17</v>
      </c>
      <c r="E701" t="s">
        <v>249</v>
      </c>
      <c r="F701" t="b">
        <v>1</v>
      </c>
      <c r="G701">
        <v>4100</v>
      </c>
      <c r="H701">
        <v>4400</v>
      </c>
      <c r="I701">
        <v>4250</v>
      </c>
      <c r="J701" t="s">
        <v>19</v>
      </c>
      <c r="K701">
        <v>8.5</v>
      </c>
      <c r="L701">
        <v>790</v>
      </c>
    </row>
    <row r="702" spans="1:12" hidden="1" x14ac:dyDescent="0.2">
      <c r="A702" t="s">
        <v>1254</v>
      </c>
      <c r="B702" t="s">
        <v>668</v>
      </c>
      <c r="C702" t="s">
        <v>75</v>
      </c>
      <c r="D702" t="s">
        <v>17</v>
      </c>
      <c r="E702" t="s">
        <v>249</v>
      </c>
      <c r="F702" t="b">
        <v>1</v>
      </c>
      <c r="G702">
        <v>42</v>
      </c>
      <c r="H702">
        <v>44</v>
      </c>
      <c r="I702">
        <v>43</v>
      </c>
      <c r="J702" t="s">
        <v>19</v>
      </c>
      <c r="K702">
        <v>0.08</v>
      </c>
      <c r="L702">
        <v>758</v>
      </c>
    </row>
    <row r="703" spans="1:12" hidden="1" x14ac:dyDescent="0.2">
      <c r="A703" t="s">
        <v>1255</v>
      </c>
      <c r="B703" t="s">
        <v>668</v>
      </c>
      <c r="C703" t="s">
        <v>75</v>
      </c>
      <c r="D703" t="s">
        <v>17</v>
      </c>
      <c r="E703" t="s">
        <v>249</v>
      </c>
      <c r="F703" t="b">
        <v>1</v>
      </c>
      <c r="G703">
        <v>430</v>
      </c>
      <c r="H703">
        <v>465</v>
      </c>
      <c r="I703">
        <v>447.5</v>
      </c>
      <c r="J703" t="s">
        <v>19</v>
      </c>
      <c r="K703">
        <v>0.55000000000000004</v>
      </c>
      <c r="L703">
        <v>775</v>
      </c>
    </row>
    <row r="704" spans="1:12" hidden="1" x14ac:dyDescent="0.2">
      <c r="A704" t="s">
        <v>1256</v>
      </c>
      <c r="B704" t="s">
        <v>668</v>
      </c>
      <c r="C704" t="s">
        <v>75</v>
      </c>
      <c r="D704" t="s">
        <v>17</v>
      </c>
      <c r="E704" t="s">
        <v>249</v>
      </c>
      <c r="F704" t="b">
        <v>1</v>
      </c>
      <c r="G704">
        <v>4400</v>
      </c>
      <c r="H704">
        <v>4700</v>
      </c>
      <c r="I704">
        <v>4550</v>
      </c>
      <c r="J704" t="s">
        <v>19</v>
      </c>
      <c r="K704">
        <v>8.5</v>
      </c>
      <c r="L704">
        <v>791</v>
      </c>
    </row>
    <row r="705" spans="1:12" hidden="1" x14ac:dyDescent="0.2">
      <c r="A705" t="s">
        <v>1257</v>
      </c>
      <c r="B705" t="s">
        <v>668</v>
      </c>
      <c r="C705" t="s">
        <v>75</v>
      </c>
      <c r="D705" t="s">
        <v>17</v>
      </c>
      <c r="E705" t="s">
        <v>249</v>
      </c>
      <c r="F705" t="b">
        <v>1</v>
      </c>
      <c r="G705">
        <v>44</v>
      </c>
      <c r="H705">
        <v>46</v>
      </c>
      <c r="I705">
        <v>45</v>
      </c>
      <c r="J705" t="s">
        <v>19</v>
      </c>
      <c r="K705">
        <v>0.08</v>
      </c>
      <c r="L705">
        <v>759</v>
      </c>
    </row>
    <row r="706" spans="1:12" hidden="1" x14ac:dyDescent="0.2">
      <c r="A706" t="s">
        <v>1258</v>
      </c>
      <c r="B706" t="s">
        <v>668</v>
      </c>
      <c r="C706" t="s">
        <v>75</v>
      </c>
      <c r="D706" t="s">
        <v>17</v>
      </c>
      <c r="E706" t="s">
        <v>249</v>
      </c>
      <c r="F706" t="b">
        <v>1</v>
      </c>
      <c r="G706">
        <v>46</v>
      </c>
      <c r="H706">
        <v>48</v>
      </c>
      <c r="I706">
        <v>47</v>
      </c>
      <c r="J706" t="s">
        <v>19</v>
      </c>
      <c r="K706">
        <v>0.08</v>
      </c>
      <c r="L706">
        <v>760</v>
      </c>
    </row>
    <row r="707" spans="1:12" hidden="1" x14ac:dyDescent="0.2">
      <c r="A707" t="s">
        <v>1259</v>
      </c>
      <c r="B707" t="s">
        <v>668</v>
      </c>
      <c r="C707" t="s">
        <v>75</v>
      </c>
      <c r="D707" t="s">
        <v>17</v>
      </c>
      <c r="E707" t="s">
        <v>249</v>
      </c>
      <c r="F707" t="b">
        <v>1</v>
      </c>
      <c r="G707">
        <v>465</v>
      </c>
      <c r="H707">
        <v>500</v>
      </c>
      <c r="I707">
        <v>482.5</v>
      </c>
      <c r="J707" t="s">
        <v>19</v>
      </c>
      <c r="K707">
        <v>0.55000000000000004</v>
      </c>
      <c r="L707">
        <v>776</v>
      </c>
    </row>
    <row r="708" spans="1:12" hidden="1" x14ac:dyDescent="0.2">
      <c r="A708" t="s">
        <v>1260</v>
      </c>
      <c r="B708" t="s">
        <v>668</v>
      </c>
      <c r="C708" t="s">
        <v>75</v>
      </c>
      <c r="D708" t="s">
        <v>17</v>
      </c>
      <c r="E708" t="s">
        <v>249</v>
      </c>
      <c r="F708" t="b">
        <v>1</v>
      </c>
      <c r="G708">
        <v>4</v>
      </c>
      <c r="H708">
        <v>6</v>
      </c>
      <c r="I708">
        <v>5</v>
      </c>
      <c r="J708" t="s">
        <v>19</v>
      </c>
      <c r="K708">
        <v>0.08</v>
      </c>
      <c r="L708">
        <v>739</v>
      </c>
    </row>
    <row r="709" spans="1:12" hidden="1" x14ac:dyDescent="0.2">
      <c r="A709" t="s">
        <v>1261</v>
      </c>
      <c r="B709" t="s">
        <v>668</v>
      </c>
      <c r="C709" t="s">
        <v>75</v>
      </c>
      <c r="D709" t="s">
        <v>17</v>
      </c>
      <c r="E709" t="s">
        <v>249</v>
      </c>
      <c r="F709" t="b">
        <v>1</v>
      </c>
      <c r="G709">
        <v>4700</v>
      </c>
      <c r="H709">
        <v>5000</v>
      </c>
      <c r="I709">
        <v>4850</v>
      </c>
      <c r="J709" t="s">
        <v>19</v>
      </c>
      <c r="K709">
        <v>8.5</v>
      </c>
      <c r="L709">
        <v>792</v>
      </c>
    </row>
    <row r="710" spans="1:12" hidden="1" x14ac:dyDescent="0.2">
      <c r="A710" t="s">
        <v>1262</v>
      </c>
      <c r="B710" t="s">
        <v>668</v>
      </c>
      <c r="C710" t="s">
        <v>75</v>
      </c>
      <c r="D710" t="s">
        <v>17</v>
      </c>
      <c r="E710" t="s">
        <v>249</v>
      </c>
      <c r="F710" t="b">
        <v>1</v>
      </c>
      <c r="G710">
        <v>48</v>
      </c>
      <c r="H710">
        <v>50</v>
      </c>
      <c r="I710">
        <v>49</v>
      </c>
      <c r="J710" t="s">
        <v>19</v>
      </c>
      <c r="K710">
        <v>0.08</v>
      </c>
      <c r="L710">
        <v>761</v>
      </c>
    </row>
    <row r="711" spans="1:12" hidden="1" x14ac:dyDescent="0.2">
      <c r="A711" t="s">
        <v>1263</v>
      </c>
      <c r="B711" t="s">
        <v>668</v>
      </c>
      <c r="C711" t="s">
        <v>75</v>
      </c>
      <c r="D711" t="s">
        <v>17</v>
      </c>
      <c r="E711" t="s">
        <v>249</v>
      </c>
      <c r="F711" t="b">
        <v>1</v>
      </c>
      <c r="G711">
        <v>5000</v>
      </c>
      <c r="H711">
        <v>5500</v>
      </c>
      <c r="I711">
        <v>5250</v>
      </c>
      <c r="J711" t="s">
        <v>19</v>
      </c>
      <c r="K711">
        <v>27.5</v>
      </c>
      <c r="L711">
        <v>793</v>
      </c>
    </row>
    <row r="712" spans="1:12" hidden="1" x14ac:dyDescent="0.2">
      <c r="A712" t="s">
        <v>1264</v>
      </c>
      <c r="B712" t="s">
        <v>668</v>
      </c>
      <c r="C712" t="s">
        <v>75</v>
      </c>
      <c r="D712" t="s">
        <v>17</v>
      </c>
      <c r="E712" t="s">
        <v>249</v>
      </c>
      <c r="F712" t="b">
        <v>1</v>
      </c>
      <c r="G712">
        <v>500</v>
      </c>
      <c r="H712">
        <v>750</v>
      </c>
      <c r="I712">
        <v>625</v>
      </c>
      <c r="J712" t="s">
        <v>19</v>
      </c>
      <c r="K712">
        <v>2.1</v>
      </c>
      <c r="L712">
        <v>777</v>
      </c>
    </row>
    <row r="713" spans="1:12" hidden="1" x14ac:dyDescent="0.2">
      <c r="A713" t="s">
        <v>1265</v>
      </c>
      <c r="B713" t="s">
        <v>668</v>
      </c>
      <c r="C713" t="s">
        <v>75</v>
      </c>
      <c r="D713" t="s">
        <v>17</v>
      </c>
      <c r="E713" t="s">
        <v>249</v>
      </c>
      <c r="F713" t="b">
        <v>1</v>
      </c>
      <c r="G713">
        <v>50</v>
      </c>
      <c r="H713">
        <v>70</v>
      </c>
      <c r="I713">
        <v>60</v>
      </c>
      <c r="J713" t="s">
        <v>19</v>
      </c>
      <c r="K713">
        <v>0.18</v>
      </c>
      <c r="L713">
        <v>762</v>
      </c>
    </row>
    <row r="714" spans="1:12" hidden="1" x14ac:dyDescent="0.2">
      <c r="A714" t="s">
        <v>1266</v>
      </c>
      <c r="B714" t="s">
        <v>668</v>
      </c>
      <c r="C714" t="s">
        <v>75</v>
      </c>
      <c r="D714" t="s">
        <v>17</v>
      </c>
      <c r="E714" t="s">
        <v>249</v>
      </c>
      <c r="F714" t="b">
        <v>1</v>
      </c>
      <c r="G714">
        <v>5500</v>
      </c>
      <c r="H714">
        <v>6000</v>
      </c>
      <c r="I714">
        <v>5750</v>
      </c>
      <c r="J714" t="s">
        <v>19</v>
      </c>
      <c r="K714">
        <v>27.5</v>
      </c>
      <c r="L714">
        <v>794</v>
      </c>
    </row>
    <row r="715" spans="1:12" hidden="1" x14ac:dyDescent="0.2">
      <c r="A715" t="s">
        <v>1267</v>
      </c>
      <c r="B715" t="s">
        <v>668</v>
      </c>
      <c r="C715" t="s">
        <v>75</v>
      </c>
      <c r="D715" t="s">
        <v>17</v>
      </c>
      <c r="E715" t="s">
        <v>249</v>
      </c>
      <c r="F715" t="b">
        <v>1</v>
      </c>
      <c r="G715">
        <v>60000</v>
      </c>
      <c r="H715">
        <v>100000</v>
      </c>
      <c r="L715">
        <v>816</v>
      </c>
    </row>
    <row r="716" spans="1:12" hidden="1" x14ac:dyDescent="0.2">
      <c r="A716" t="s">
        <v>1268</v>
      </c>
      <c r="B716" t="s">
        <v>668</v>
      </c>
      <c r="C716" t="s">
        <v>75</v>
      </c>
      <c r="D716" t="s">
        <v>17</v>
      </c>
      <c r="E716" t="s">
        <v>249</v>
      </c>
      <c r="F716" t="b">
        <v>1</v>
      </c>
      <c r="G716">
        <v>6000</v>
      </c>
      <c r="H716">
        <v>6500</v>
      </c>
      <c r="I716">
        <v>6250</v>
      </c>
      <c r="J716" t="s">
        <v>19</v>
      </c>
      <c r="K716">
        <v>27.5</v>
      </c>
      <c r="L716">
        <v>795</v>
      </c>
    </row>
    <row r="717" spans="1:12" hidden="1" x14ac:dyDescent="0.2">
      <c r="A717" t="s">
        <v>1269</v>
      </c>
      <c r="B717" t="s">
        <v>668</v>
      </c>
      <c r="C717" t="s">
        <v>75</v>
      </c>
      <c r="D717" t="s">
        <v>17</v>
      </c>
      <c r="E717" t="s">
        <v>249</v>
      </c>
      <c r="F717" t="b">
        <v>1</v>
      </c>
      <c r="G717">
        <v>6500</v>
      </c>
      <c r="H717">
        <v>7000</v>
      </c>
      <c r="I717">
        <v>6750</v>
      </c>
      <c r="J717" t="s">
        <v>19</v>
      </c>
      <c r="K717">
        <v>27.5</v>
      </c>
      <c r="L717">
        <v>796</v>
      </c>
    </row>
    <row r="718" spans="1:12" hidden="1" x14ac:dyDescent="0.2">
      <c r="A718" t="s">
        <v>1270</v>
      </c>
      <c r="B718" t="s">
        <v>668</v>
      </c>
      <c r="C718" t="s">
        <v>75</v>
      </c>
      <c r="D718" t="s">
        <v>17</v>
      </c>
      <c r="E718" t="s">
        <v>249</v>
      </c>
      <c r="F718" t="b">
        <v>1</v>
      </c>
      <c r="G718">
        <v>6</v>
      </c>
      <c r="H718">
        <v>8</v>
      </c>
      <c r="I718">
        <v>7</v>
      </c>
      <c r="J718" t="s">
        <v>19</v>
      </c>
      <c r="K718">
        <v>0.08</v>
      </c>
      <c r="L718">
        <v>740</v>
      </c>
    </row>
    <row r="719" spans="1:12" hidden="1" x14ac:dyDescent="0.2">
      <c r="A719" t="s">
        <v>1271</v>
      </c>
      <c r="B719" t="s">
        <v>668</v>
      </c>
      <c r="C719" t="s">
        <v>75</v>
      </c>
      <c r="D719" t="s">
        <v>17</v>
      </c>
      <c r="E719" t="s">
        <v>249</v>
      </c>
      <c r="F719" t="b">
        <v>1</v>
      </c>
      <c r="G719">
        <v>7000</v>
      </c>
      <c r="H719">
        <v>7500</v>
      </c>
      <c r="I719">
        <v>7250</v>
      </c>
      <c r="J719" t="s">
        <v>19</v>
      </c>
      <c r="K719">
        <v>27.5</v>
      </c>
      <c r="L719">
        <v>797</v>
      </c>
    </row>
    <row r="720" spans="1:12" hidden="1" x14ac:dyDescent="0.2">
      <c r="A720" t="s">
        <v>1272</v>
      </c>
      <c r="B720" t="s">
        <v>668</v>
      </c>
      <c r="C720" t="s">
        <v>75</v>
      </c>
      <c r="D720" t="s">
        <v>17</v>
      </c>
      <c r="E720" t="s">
        <v>249</v>
      </c>
      <c r="F720" t="b">
        <v>1</v>
      </c>
      <c r="G720">
        <v>70</v>
      </c>
      <c r="H720">
        <v>90</v>
      </c>
      <c r="I720">
        <v>80</v>
      </c>
      <c r="J720" t="s">
        <v>19</v>
      </c>
      <c r="K720">
        <v>0.18</v>
      </c>
      <c r="L720">
        <v>763</v>
      </c>
    </row>
    <row r="721" spans="1:12" hidden="1" x14ac:dyDescent="0.2">
      <c r="A721" t="s">
        <v>1273</v>
      </c>
      <c r="B721" t="s">
        <v>668</v>
      </c>
      <c r="C721" t="s">
        <v>75</v>
      </c>
      <c r="D721" t="s">
        <v>17</v>
      </c>
      <c r="E721" t="s">
        <v>249</v>
      </c>
      <c r="F721" t="b">
        <v>1</v>
      </c>
      <c r="G721">
        <v>7500</v>
      </c>
      <c r="H721">
        <v>8000</v>
      </c>
      <c r="I721">
        <v>7750</v>
      </c>
      <c r="J721" t="s">
        <v>19</v>
      </c>
      <c r="K721">
        <v>27.5</v>
      </c>
      <c r="L721">
        <v>798</v>
      </c>
    </row>
    <row r="722" spans="1:12" hidden="1" x14ac:dyDescent="0.2">
      <c r="A722" t="s">
        <v>1274</v>
      </c>
      <c r="B722" t="s">
        <v>668</v>
      </c>
      <c r="C722" t="s">
        <v>75</v>
      </c>
      <c r="D722" t="s">
        <v>17</v>
      </c>
      <c r="E722" t="s">
        <v>249</v>
      </c>
      <c r="F722" t="b">
        <v>1</v>
      </c>
      <c r="G722">
        <v>750</v>
      </c>
      <c r="H722">
        <v>1000</v>
      </c>
      <c r="I722">
        <v>875</v>
      </c>
      <c r="J722" t="s">
        <v>19</v>
      </c>
      <c r="K722">
        <v>2.1</v>
      </c>
      <c r="L722">
        <v>778</v>
      </c>
    </row>
    <row r="723" spans="1:12" hidden="1" x14ac:dyDescent="0.2">
      <c r="A723" t="s">
        <v>1275</v>
      </c>
      <c r="B723" t="s">
        <v>668</v>
      </c>
      <c r="C723" t="s">
        <v>75</v>
      </c>
      <c r="D723" t="s">
        <v>17</v>
      </c>
      <c r="E723" t="s">
        <v>249</v>
      </c>
      <c r="F723" t="b">
        <v>1</v>
      </c>
      <c r="G723">
        <v>8000</v>
      </c>
      <c r="H723">
        <v>8500</v>
      </c>
      <c r="I723">
        <v>8250</v>
      </c>
      <c r="J723" t="s">
        <v>19</v>
      </c>
      <c r="K723">
        <v>27.5</v>
      </c>
      <c r="L723">
        <v>799</v>
      </c>
    </row>
    <row r="724" spans="1:12" hidden="1" x14ac:dyDescent="0.2">
      <c r="A724" t="s">
        <v>1276</v>
      </c>
      <c r="B724" t="s">
        <v>668</v>
      </c>
      <c r="C724" t="s">
        <v>75</v>
      </c>
      <c r="D724" t="s">
        <v>17</v>
      </c>
      <c r="E724" t="s">
        <v>249</v>
      </c>
      <c r="F724" t="b">
        <v>1</v>
      </c>
      <c r="G724">
        <v>8</v>
      </c>
      <c r="H724">
        <v>10</v>
      </c>
      <c r="I724">
        <v>9</v>
      </c>
      <c r="J724" t="s">
        <v>19</v>
      </c>
      <c r="K724">
        <v>0.08</v>
      </c>
      <c r="L724">
        <v>741</v>
      </c>
    </row>
    <row r="725" spans="1:12" hidden="1" x14ac:dyDescent="0.2">
      <c r="A725" t="s">
        <v>1277</v>
      </c>
      <c r="B725" t="s">
        <v>668</v>
      </c>
      <c r="C725" t="s">
        <v>75</v>
      </c>
      <c r="D725" t="s">
        <v>17</v>
      </c>
      <c r="E725" t="s">
        <v>249</v>
      </c>
      <c r="F725" t="b">
        <v>1</v>
      </c>
      <c r="G725">
        <v>8500</v>
      </c>
      <c r="H725">
        <v>9000</v>
      </c>
      <c r="I725">
        <v>8750</v>
      </c>
      <c r="J725" t="s">
        <v>19</v>
      </c>
      <c r="K725">
        <v>27.5</v>
      </c>
      <c r="L725">
        <v>800</v>
      </c>
    </row>
    <row r="726" spans="1:12" hidden="1" x14ac:dyDescent="0.2">
      <c r="A726" t="s">
        <v>1278</v>
      </c>
      <c r="B726" t="s">
        <v>668</v>
      </c>
      <c r="C726" t="s">
        <v>75</v>
      </c>
      <c r="D726" t="s">
        <v>17</v>
      </c>
      <c r="E726" t="s">
        <v>249</v>
      </c>
      <c r="F726" t="b">
        <v>1</v>
      </c>
      <c r="G726">
        <v>9000</v>
      </c>
      <c r="H726">
        <v>9500</v>
      </c>
      <c r="I726">
        <v>9250</v>
      </c>
      <c r="J726" t="s">
        <v>19</v>
      </c>
      <c r="K726">
        <v>27.5</v>
      </c>
      <c r="L726">
        <v>801</v>
      </c>
    </row>
    <row r="727" spans="1:12" hidden="1" x14ac:dyDescent="0.2">
      <c r="A727" t="s">
        <v>1279</v>
      </c>
      <c r="B727" t="s">
        <v>668</v>
      </c>
      <c r="C727" t="s">
        <v>75</v>
      </c>
      <c r="D727" t="s">
        <v>17</v>
      </c>
      <c r="E727" t="s">
        <v>249</v>
      </c>
      <c r="F727" t="b">
        <v>1</v>
      </c>
      <c r="G727">
        <v>90</v>
      </c>
      <c r="H727">
        <v>110</v>
      </c>
      <c r="I727">
        <v>100</v>
      </c>
      <c r="J727" t="s">
        <v>19</v>
      </c>
      <c r="K727">
        <v>0.18</v>
      </c>
      <c r="L727">
        <v>764</v>
      </c>
    </row>
    <row r="728" spans="1:12" hidden="1" x14ac:dyDescent="0.2">
      <c r="A728" t="s">
        <v>1280</v>
      </c>
      <c r="B728" t="s">
        <v>668</v>
      </c>
      <c r="C728" t="s">
        <v>75</v>
      </c>
      <c r="D728" t="s">
        <v>17</v>
      </c>
      <c r="E728" t="s">
        <v>249</v>
      </c>
      <c r="F728" t="b">
        <v>1</v>
      </c>
      <c r="G728">
        <v>9500</v>
      </c>
      <c r="H728">
        <v>10000</v>
      </c>
      <c r="I728">
        <v>9750</v>
      </c>
      <c r="J728" t="s">
        <v>19</v>
      </c>
      <c r="K728">
        <v>27.5</v>
      </c>
      <c r="L728">
        <v>802</v>
      </c>
    </row>
    <row r="729" spans="1:12" hidden="1" x14ac:dyDescent="0.2">
      <c r="A729" t="s">
        <v>1281</v>
      </c>
      <c r="B729" t="s">
        <v>668</v>
      </c>
      <c r="C729" t="s">
        <v>16</v>
      </c>
      <c r="D729" t="s">
        <v>17</v>
      </c>
      <c r="E729" t="s">
        <v>249</v>
      </c>
      <c r="F729" t="b">
        <v>1</v>
      </c>
      <c r="G729">
        <v>0</v>
      </c>
      <c r="H729">
        <v>2</v>
      </c>
      <c r="I729">
        <v>1</v>
      </c>
      <c r="J729" t="s">
        <v>19</v>
      </c>
      <c r="K729">
        <v>0.08</v>
      </c>
      <c r="L729">
        <v>195</v>
      </c>
    </row>
    <row r="730" spans="1:12" hidden="1" x14ac:dyDescent="0.2">
      <c r="A730" t="s">
        <v>1282</v>
      </c>
      <c r="B730" t="s">
        <v>668</v>
      </c>
      <c r="C730" t="s">
        <v>16</v>
      </c>
      <c r="D730" t="s">
        <v>17</v>
      </c>
      <c r="E730" t="s">
        <v>249</v>
      </c>
      <c r="F730" t="b">
        <v>1</v>
      </c>
      <c r="G730">
        <v>1000</v>
      </c>
      <c r="H730">
        <v>1250</v>
      </c>
      <c r="I730">
        <v>1125</v>
      </c>
      <c r="J730" t="s">
        <v>19</v>
      </c>
      <c r="K730">
        <v>2.1</v>
      </c>
      <c r="L730">
        <v>237</v>
      </c>
    </row>
    <row r="731" spans="1:12" hidden="1" x14ac:dyDescent="0.2">
      <c r="A731" t="s">
        <v>1283</v>
      </c>
      <c r="B731" t="s">
        <v>668</v>
      </c>
      <c r="C731" t="s">
        <v>16</v>
      </c>
      <c r="D731" t="s">
        <v>17</v>
      </c>
      <c r="E731" t="s">
        <v>249</v>
      </c>
      <c r="F731" t="b">
        <v>1</v>
      </c>
      <c r="G731">
        <v>10</v>
      </c>
      <c r="H731">
        <v>12</v>
      </c>
      <c r="I731">
        <v>11</v>
      </c>
      <c r="J731" t="s">
        <v>19</v>
      </c>
      <c r="K731">
        <v>0.08</v>
      </c>
      <c r="L731">
        <v>200</v>
      </c>
    </row>
    <row r="732" spans="1:12" hidden="1" x14ac:dyDescent="0.2">
      <c r="A732" t="s">
        <v>1284</v>
      </c>
      <c r="B732" t="s">
        <v>668</v>
      </c>
      <c r="C732" t="s">
        <v>16</v>
      </c>
      <c r="D732" t="s">
        <v>17</v>
      </c>
      <c r="E732" t="s">
        <v>249</v>
      </c>
      <c r="F732" t="b">
        <v>1</v>
      </c>
      <c r="G732">
        <v>110</v>
      </c>
      <c r="H732">
        <v>130</v>
      </c>
      <c r="I732">
        <v>120</v>
      </c>
      <c r="J732" t="s">
        <v>19</v>
      </c>
      <c r="K732">
        <v>0.18</v>
      </c>
      <c r="L732">
        <v>223</v>
      </c>
    </row>
    <row r="733" spans="1:12" hidden="1" x14ac:dyDescent="0.2">
      <c r="A733" t="s">
        <v>1285</v>
      </c>
      <c r="B733" t="s">
        <v>668</v>
      </c>
      <c r="C733" t="s">
        <v>16</v>
      </c>
      <c r="D733" t="s">
        <v>17</v>
      </c>
      <c r="E733" t="s">
        <v>249</v>
      </c>
      <c r="F733" t="b">
        <v>1</v>
      </c>
      <c r="G733">
        <v>12</v>
      </c>
      <c r="H733">
        <v>14</v>
      </c>
      <c r="I733">
        <v>13</v>
      </c>
      <c r="J733" t="s">
        <v>19</v>
      </c>
      <c r="K733">
        <v>0.08</v>
      </c>
      <c r="L733">
        <v>201</v>
      </c>
    </row>
    <row r="734" spans="1:12" hidden="1" x14ac:dyDescent="0.2">
      <c r="A734" t="s">
        <v>1286</v>
      </c>
      <c r="B734" t="s">
        <v>668</v>
      </c>
      <c r="C734" t="s">
        <v>16</v>
      </c>
      <c r="D734" t="s">
        <v>17</v>
      </c>
      <c r="E734" t="s">
        <v>249</v>
      </c>
      <c r="F734" t="b">
        <v>1</v>
      </c>
      <c r="G734">
        <v>1250</v>
      </c>
      <c r="H734">
        <v>1500</v>
      </c>
      <c r="I734">
        <v>1375</v>
      </c>
      <c r="J734" t="s">
        <v>19</v>
      </c>
      <c r="K734">
        <v>2.1</v>
      </c>
      <c r="L734">
        <v>238</v>
      </c>
    </row>
    <row r="735" spans="1:12" hidden="1" x14ac:dyDescent="0.2">
      <c r="A735" t="s">
        <v>1287</v>
      </c>
      <c r="B735" t="s">
        <v>668</v>
      </c>
      <c r="C735" t="s">
        <v>16</v>
      </c>
      <c r="D735" t="s">
        <v>17</v>
      </c>
      <c r="E735" t="s">
        <v>249</v>
      </c>
      <c r="F735" t="b">
        <v>1</v>
      </c>
      <c r="G735">
        <v>130</v>
      </c>
      <c r="H735">
        <v>150</v>
      </c>
      <c r="I735">
        <v>140</v>
      </c>
      <c r="J735" t="s">
        <v>19</v>
      </c>
      <c r="K735">
        <v>0.18</v>
      </c>
      <c r="L735">
        <v>224</v>
      </c>
    </row>
    <row r="736" spans="1:12" hidden="1" x14ac:dyDescent="0.2">
      <c r="A736" t="s">
        <v>1288</v>
      </c>
      <c r="B736" t="s">
        <v>668</v>
      </c>
      <c r="C736" t="s">
        <v>16</v>
      </c>
      <c r="D736" t="s">
        <v>17</v>
      </c>
      <c r="E736" t="s">
        <v>249</v>
      </c>
      <c r="F736" t="b">
        <v>1</v>
      </c>
      <c r="G736">
        <v>14</v>
      </c>
      <c r="H736">
        <v>16</v>
      </c>
      <c r="I736">
        <v>15</v>
      </c>
      <c r="J736" t="s">
        <v>19</v>
      </c>
      <c r="K736">
        <v>0.08</v>
      </c>
      <c r="L736">
        <v>202</v>
      </c>
    </row>
    <row r="737" spans="1:13" hidden="1" x14ac:dyDescent="0.2">
      <c r="A737" t="s">
        <v>1289</v>
      </c>
      <c r="B737" t="s">
        <v>668</v>
      </c>
      <c r="C737" t="s">
        <v>16</v>
      </c>
      <c r="D737" t="s">
        <v>17</v>
      </c>
      <c r="E737" t="s">
        <v>249</v>
      </c>
      <c r="F737" t="b">
        <v>1</v>
      </c>
      <c r="G737">
        <v>1500</v>
      </c>
      <c r="H737">
        <v>1750</v>
      </c>
      <c r="I737">
        <v>1625</v>
      </c>
      <c r="J737" t="s">
        <v>19</v>
      </c>
      <c r="K737">
        <v>2.1</v>
      </c>
      <c r="L737">
        <v>239</v>
      </c>
    </row>
    <row r="738" spans="1:13" hidden="1" x14ac:dyDescent="0.2">
      <c r="A738" t="s">
        <v>1290</v>
      </c>
      <c r="B738" t="s">
        <v>668</v>
      </c>
      <c r="C738" t="s">
        <v>16</v>
      </c>
      <c r="D738" t="s">
        <v>17</v>
      </c>
      <c r="E738" t="s">
        <v>249</v>
      </c>
      <c r="F738" t="b">
        <v>1</v>
      </c>
      <c r="G738">
        <v>150</v>
      </c>
      <c r="H738">
        <v>185</v>
      </c>
      <c r="I738">
        <v>167.5</v>
      </c>
      <c r="J738" t="s">
        <v>19</v>
      </c>
      <c r="K738">
        <v>0.55000000000000004</v>
      </c>
      <c r="L738">
        <v>225</v>
      </c>
    </row>
    <row r="739" spans="1:13" hidden="1" x14ac:dyDescent="0.2">
      <c r="A739" t="s">
        <v>1291</v>
      </c>
      <c r="B739" t="s">
        <v>668</v>
      </c>
      <c r="C739" t="s">
        <v>16</v>
      </c>
      <c r="D739" t="s">
        <v>17</v>
      </c>
      <c r="E739" t="s">
        <v>249</v>
      </c>
      <c r="F739" t="b">
        <v>1</v>
      </c>
      <c r="G739">
        <v>15</v>
      </c>
      <c r="H739">
        <v>20</v>
      </c>
      <c r="I739">
        <v>17.5</v>
      </c>
      <c r="J739" t="s">
        <v>19</v>
      </c>
      <c r="K739">
        <v>0.08</v>
      </c>
      <c r="L739" t="s">
        <v>1292</v>
      </c>
      <c r="M739" t="s">
        <v>1293</v>
      </c>
    </row>
    <row r="740" spans="1:13" hidden="1" x14ac:dyDescent="0.2">
      <c r="A740" t="s">
        <v>1294</v>
      </c>
      <c r="B740" t="s">
        <v>668</v>
      </c>
      <c r="C740" t="s">
        <v>16</v>
      </c>
      <c r="D740" t="s">
        <v>17</v>
      </c>
      <c r="E740" t="s">
        <v>249</v>
      </c>
      <c r="F740" t="b">
        <v>1</v>
      </c>
      <c r="G740">
        <v>16</v>
      </c>
      <c r="H740">
        <v>18</v>
      </c>
      <c r="I740">
        <v>17</v>
      </c>
      <c r="J740" t="s">
        <v>19</v>
      </c>
      <c r="K740">
        <v>0.08</v>
      </c>
      <c r="L740">
        <v>203</v>
      </c>
    </row>
    <row r="741" spans="1:13" hidden="1" x14ac:dyDescent="0.2">
      <c r="A741" t="s">
        <v>1295</v>
      </c>
      <c r="B741" t="s">
        <v>668</v>
      </c>
      <c r="C741" t="s">
        <v>16</v>
      </c>
      <c r="D741" t="s">
        <v>17</v>
      </c>
      <c r="E741" t="s">
        <v>249</v>
      </c>
      <c r="F741" t="b">
        <v>1</v>
      </c>
      <c r="G741">
        <v>1750</v>
      </c>
      <c r="H741">
        <v>2000</v>
      </c>
      <c r="I741">
        <v>1875</v>
      </c>
      <c r="J741" t="s">
        <v>19</v>
      </c>
      <c r="K741">
        <v>2.1</v>
      </c>
      <c r="L741">
        <v>240</v>
      </c>
    </row>
    <row r="742" spans="1:13" hidden="1" x14ac:dyDescent="0.2">
      <c r="A742" t="s">
        <v>1296</v>
      </c>
      <c r="B742" t="s">
        <v>668</v>
      </c>
      <c r="C742" t="s">
        <v>16</v>
      </c>
      <c r="D742" t="s">
        <v>17</v>
      </c>
      <c r="E742" t="s">
        <v>249</v>
      </c>
      <c r="F742" t="b">
        <v>1</v>
      </c>
      <c r="G742">
        <v>18</v>
      </c>
      <c r="H742">
        <v>20</v>
      </c>
      <c r="I742">
        <v>19</v>
      </c>
      <c r="J742" t="s">
        <v>19</v>
      </c>
      <c r="K742">
        <v>0.08</v>
      </c>
      <c r="L742">
        <v>204</v>
      </c>
    </row>
    <row r="743" spans="1:13" hidden="1" x14ac:dyDescent="0.2">
      <c r="A743" t="s">
        <v>1297</v>
      </c>
      <c r="B743" t="s">
        <v>668</v>
      </c>
      <c r="C743" t="s">
        <v>16</v>
      </c>
      <c r="D743" t="s">
        <v>17</v>
      </c>
      <c r="E743" t="s">
        <v>249</v>
      </c>
      <c r="F743" t="b">
        <v>1</v>
      </c>
      <c r="G743">
        <v>185</v>
      </c>
      <c r="H743">
        <v>220</v>
      </c>
      <c r="I743">
        <v>202.5</v>
      </c>
      <c r="J743" t="s">
        <v>19</v>
      </c>
      <c r="K743">
        <v>0.55000000000000004</v>
      </c>
      <c r="L743">
        <v>226</v>
      </c>
    </row>
    <row r="744" spans="1:13" hidden="1" x14ac:dyDescent="0.2">
      <c r="A744" t="s">
        <v>1298</v>
      </c>
      <c r="B744" t="s">
        <v>668</v>
      </c>
      <c r="C744" t="s">
        <v>16</v>
      </c>
      <c r="D744" t="s">
        <v>17</v>
      </c>
      <c r="E744" t="s">
        <v>249</v>
      </c>
      <c r="F744" t="b">
        <v>1</v>
      </c>
      <c r="G744">
        <v>2000</v>
      </c>
      <c r="H744">
        <v>2300</v>
      </c>
      <c r="I744">
        <v>2150</v>
      </c>
      <c r="J744" t="s">
        <v>19</v>
      </c>
      <c r="K744">
        <v>8.5</v>
      </c>
      <c r="L744">
        <v>241</v>
      </c>
    </row>
    <row r="745" spans="1:13" hidden="1" x14ac:dyDescent="0.2">
      <c r="A745" t="s">
        <v>1299</v>
      </c>
      <c r="B745" t="s">
        <v>668</v>
      </c>
      <c r="C745" t="s">
        <v>16</v>
      </c>
      <c r="D745" t="s">
        <v>17</v>
      </c>
      <c r="E745" t="s">
        <v>249</v>
      </c>
      <c r="F745" t="b">
        <v>1</v>
      </c>
      <c r="G745">
        <v>20</v>
      </c>
      <c r="H745">
        <v>22</v>
      </c>
      <c r="I745">
        <v>21</v>
      </c>
      <c r="J745" t="s">
        <v>19</v>
      </c>
      <c r="K745">
        <v>0.08</v>
      </c>
      <c r="L745">
        <v>205</v>
      </c>
    </row>
    <row r="746" spans="1:13" hidden="1" x14ac:dyDescent="0.2">
      <c r="A746" t="s">
        <v>1300</v>
      </c>
      <c r="B746" t="s">
        <v>668</v>
      </c>
      <c r="C746" t="s">
        <v>16</v>
      </c>
      <c r="D746" t="s">
        <v>17</v>
      </c>
      <c r="E746" t="s">
        <v>249</v>
      </c>
      <c r="F746" t="b">
        <v>1</v>
      </c>
      <c r="G746">
        <v>220</v>
      </c>
      <c r="H746">
        <v>255</v>
      </c>
      <c r="I746">
        <v>237.5</v>
      </c>
      <c r="J746" t="s">
        <v>19</v>
      </c>
      <c r="K746">
        <v>0.55000000000000004</v>
      </c>
      <c r="L746">
        <v>227</v>
      </c>
    </row>
    <row r="747" spans="1:13" hidden="1" x14ac:dyDescent="0.2">
      <c r="A747" t="s">
        <v>1301</v>
      </c>
      <c r="B747" t="s">
        <v>668</v>
      </c>
      <c r="C747" t="s">
        <v>16</v>
      </c>
      <c r="D747" t="s">
        <v>17</v>
      </c>
      <c r="E747" t="s">
        <v>249</v>
      </c>
      <c r="F747" t="b">
        <v>1</v>
      </c>
      <c r="G747">
        <v>22</v>
      </c>
      <c r="H747">
        <v>24</v>
      </c>
      <c r="I747">
        <v>23</v>
      </c>
      <c r="J747" t="s">
        <v>19</v>
      </c>
      <c r="K747">
        <v>0.08</v>
      </c>
      <c r="L747">
        <v>206</v>
      </c>
    </row>
    <row r="748" spans="1:13" hidden="1" x14ac:dyDescent="0.2">
      <c r="A748" t="s">
        <v>1302</v>
      </c>
      <c r="B748" t="s">
        <v>668</v>
      </c>
      <c r="C748" t="s">
        <v>16</v>
      </c>
      <c r="D748" t="s">
        <v>17</v>
      </c>
      <c r="E748" t="s">
        <v>249</v>
      </c>
      <c r="F748" t="b">
        <v>1</v>
      </c>
      <c r="G748">
        <v>2300</v>
      </c>
      <c r="H748">
        <v>2600</v>
      </c>
      <c r="I748">
        <v>2450</v>
      </c>
      <c r="J748" t="s">
        <v>19</v>
      </c>
      <c r="K748">
        <v>8.5</v>
      </c>
      <c r="L748">
        <v>242</v>
      </c>
    </row>
    <row r="749" spans="1:13" hidden="1" x14ac:dyDescent="0.2">
      <c r="A749" t="s">
        <v>1303</v>
      </c>
      <c r="B749" t="s">
        <v>668</v>
      </c>
      <c r="C749" t="s">
        <v>16</v>
      </c>
      <c r="D749" t="s">
        <v>17</v>
      </c>
      <c r="E749" t="s">
        <v>249</v>
      </c>
      <c r="F749" t="b">
        <v>1</v>
      </c>
      <c r="G749">
        <v>24</v>
      </c>
      <c r="H749">
        <v>26</v>
      </c>
      <c r="I749">
        <v>25</v>
      </c>
      <c r="J749" t="s">
        <v>19</v>
      </c>
      <c r="K749">
        <v>0.08</v>
      </c>
      <c r="L749">
        <v>207</v>
      </c>
    </row>
    <row r="750" spans="1:13" hidden="1" x14ac:dyDescent="0.2">
      <c r="A750" t="s">
        <v>1304</v>
      </c>
      <c r="B750" t="s">
        <v>668</v>
      </c>
      <c r="C750" t="s">
        <v>16</v>
      </c>
      <c r="D750" t="s">
        <v>17</v>
      </c>
      <c r="E750" t="s">
        <v>249</v>
      </c>
      <c r="F750" t="b">
        <v>1</v>
      </c>
      <c r="G750">
        <v>2</v>
      </c>
      <c r="H750">
        <v>4</v>
      </c>
      <c r="I750">
        <v>3</v>
      </c>
      <c r="J750" t="s">
        <v>19</v>
      </c>
      <c r="K750">
        <v>0.08</v>
      </c>
      <c r="L750">
        <v>196</v>
      </c>
    </row>
    <row r="751" spans="1:13" hidden="1" x14ac:dyDescent="0.2">
      <c r="A751" t="s">
        <v>1305</v>
      </c>
      <c r="B751" t="s">
        <v>668</v>
      </c>
      <c r="C751" t="s">
        <v>16</v>
      </c>
      <c r="D751" t="s">
        <v>17</v>
      </c>
      <c r="E751" t="s">
        <v>249</v>
      </c>
      <c r="F751" t="b">
        <v>1</v>
      </c>
      <c r="G751">
        <v>255</v>
      </c>
      <c r="H751">
        <v>290</v>
      </c>
      <c r="I751">
        <v>272.5</v>
      </c>
      <c r="J751" t="s">
        <v>19</v>
      </c>
      <c r="K751">
        <v>0.55000000000000004</v>
      </c>
      <c r="L751">
        <v>228</v>
      </c>
    </row>
    <row r="752" spans="1:13" hidden="1" x14ac:dyDescent="0.2">
      <c r="A752" t="s">
        <v>1306</v>
      </c>
      <c r="B752" t="s">
        <v>668</v>
      </c>
      <c r="C752" t="s">
        <v>16</v>
      </c>
      <c r="D752" t="s">
        <v>17</v>
      </c>
      <c r="E752" t="s">
        <v>249</v>
      </c>
      <c r="F752" t="b">
        <v>1</v>
      </c>
      <c r="G752">
        <v>2600</v>
      </c>
      <c r="H752">
        <v>2900</v>
      </c>
      <c r="I752">
        <v>2750</v>
      </c>
      <c r="J752" t="s">
        <v>19</v>
      </c>
      <c r="K752">
        <v>8.5</v>
      </c>
      <c r="L752">
        <v>243</v>
      </c>
    </row>
    <row r="753" spans="1:13" hidden="1" x14ac:dyDescent="0.2">
      <c r="A753" t="s">
        <v>1307</v>
      </c>
      <c r="B753" t="s">
        <v>668</v>
      </c>
      <c r="C753" t="s">
        <v>16</v>
      </c>
      <c r="D753" t="s">
        <v>17</v>
      </c>
      <c r="E753" t="s">
        <v>249</v>
      </c>
      <c r="F753" t="b">
        <v>1</v>
      </c>
      <c r="G753">
        <v>26</v>
      </c>
      <c r="H753">
        <v>28</v>
      </c>
      <c r="I753">
        <v>27</v>
      </c>
      <c r="J753" t="s">
        <v>19</v>
      </c>
      <c r="K753">
        <v>0.08</v>
      </c>
      <c r="L753">
        <v>208</v>
      </c>
    </row>
    <row r="754" spans="1:13" hidden="1" x14ac:dyDescent="0.2">
      <c r="A754" t="s">
        <v>1308</v>
      </c>
      <c r="B754" t="s">
        <v>668</v>
      </c>
      <c r="C754" t="s">
        <v>16</v>
      </c>
      <c r="D754" t="s">
        <v>17</v>
      </c>
      <c r="E754" t="s">
        <v>249</v>
      </c>
      <c r="F754" t="b">
        <v>1</v>
      </c>
      <c r="G754">
        <v>28</v>
      </c>
      <c r="H754">
        <v>30</v>
      </c>
      <c r="I754">
        <v>29</v>
      </c>
      <c r="J754" t="s">
        <v>19</v>
      </c>
      <c r="K754">
        <v>0.08</v>
      </c>
      <c r="L754">
        <v>209</v>
      </c>
    </row>
    <row r="755" spans="1:13" hidden="1" x14ac:dyDescent="0.2">
      <c r="A755" t="s">
        <v>1309</v>
      </c>
      <c r="B755" t="s">
        <v>668</v>
      </c>
      <c r="C755" t="s">
        <v>16</v>
      </c>
      <c r="D755" t="s">
        <v>17</v>
      </c>
      <c r="E755" t="s">
        <v>249</v>
      </c>
      <c r="F755" t="b">
        <v>1</v>
      </c>
      <c r="G755">
        <v>2900</v>
      </c>
      <c r="H755">
        <v>3200</v>
      </c>
      <c r="I755">
        <v>3050</v>
      </c>
      <c r="J755" t="s">
        <v>19</v>
      </c>
      <c r="K755">
        <v>8.5</v>
      </c>
      <c r="L755">
        <v>244</v>
      </c>
    </row>
    <row r="756" spans="1:13" hidden="1" x14ac:dyDescent="0.2">
      <c r="A756" t="s">
        <v>1310</v>
      </c>
      <c r="B756" t="s">
        <v>668</v>
      </c>
      <c r="C756" t="s">
        <v>16</v>
      </c>
      <c r="D756" t="s">
        <v>17</v>
      </c>
      <c r="E756" t="s">
        <v>249</v>
      </c>
      <c r="F756" t="b">
        <v>1</v>
      </c>
      <c r="G756">
        <v>290</v>
      </c>
      <c r="H756">
        <v>325</v>
      </c>
      <c r="I756">
        <v>307.5</v>
      </c>
      <c r="J756" t="s">
        <v>19</v>
      </c>
      <c r="K756">
        <v>0.55000000000000004</v>
      </c>
      <c r="L756">
        <v>229</v>
      </c>
    </row>
    <row r="757" spans="1:13" hidden="1" x14ac:dyDescent="0.2">
      <c r="A757" t="s">
        <v>1311</v>
      </c>
      <c r="B757" t="s">
        <v>668</v>
      </c>
      <c r="C757" t="s">
        <v>16</v>
      </c>
      <c r="D757" t="s">
        <v>17</v>
      </c>
      <c r="E757" t="s">
        <v>249</v>
      </c>
      <c r="F757" t="b">
        <v>1</v>
      </c>
      <c r="G757">
        <v>30</v>
      </c>
      <c r="H757">
        <v>32</v>
      </c>
      <c r="I757">
        <v>31</v>
      </c>
      <c r="J757" t="s">
        <v>19</v>
      </c>
      <c r="K757">
        <v>0.08</v>
      </c>
      <c r="L757">
        <v>210</v>
      </c>
    </row>
    <row r="758" spans="1:13" hidden="1" x14ac:dyDescent="0.2">
      <c r="A758" t="s">
        <v>1312</v>
      </c>
      <c r="B758" t="s">
        <v>668</v>
      </c>
      <c r="C758" t="s">
        <v>16</v>
      </c>
      <c r="D758" t="s">
        <v>17</v>
      </c>
      <c r="E758" t="s">
        <v>249</v>
      </c>
      <c r="F758" t="b">
        <v>1</v>
      </c>
      <c r="G758">
        <v>3200</v>
      </c>
      <c r="H758">
        <v>3500</v>
      </c>
      <c r="I758">
        <v>3350</v>
      </c>
      <c r="J758" t="s">
        <v>19</v>
      </c>
      <c r="K758">
        <v>8.5</v>
      </c>
      <c r="L758">
        <v>245</v>
      </c>
    </row>
    <row r="759" spans="1:13" hidden="1" x14ac:dyDescent="0.2">
      <c r="A759" t="s">
        <v>1313</v>
      </c>
      <c r="B759" t="s">
        <v>668</v>
      </c>
      <c r="C759" t="s">
        <v>16</v>
      </c>
      <c r="D759" t="s">
        <v>17</v>
      </c>
      <c r="E759" t="s">
        <v>249</v>
      </c>
      <c r="F759" t="b">
        <v>1</v>
      </c>
      <c r="G759">
        <v>32</v>
      </c>
      <c r="H759">
        <v>34</v>
      </c>
      <c r="I759">
        <v>33</v>
      </c>
      <c r="J759" t="s">
        <v>19</v>
      </c>
      <c r="K759">
        <v>0.08</v>
      </c>
      <c r="L759">
        <v>211</v>
      </c>
    </row>
    <row r="760" spans="1:13" hidden="1" x14ac:dyDescent="0.2">
      <c r="A760" t="s">
        <v>1314</v>
      </c>
      <c r="B760" t="s">
        <v>668</v>
      </c>
      <c r="C760" t="s">
        <v>16</v>
      </c>
      <c r="D760" t="s">
        <v>17</v>
      </c>
      <c r="E760" t="s">
        <v>249</v>
      </c>
      <c r="F760" t="b">
        <v>1</v>
      </c>
      <c r="G760">
        <v>325</v>
      </c>
      <c r="H760">
        <v>360</v>
      </c>
      <c r="I760">
        <v>342.5</v>
      </c>
      <c r="J760" t="s">
        <v>19</v>
      </c>
      <c r="K760">
        <v>0.55000000000000004</v>
      </c>
      <c r="L760">
        <v>230</v>
      </c>
    </row>
    <row r="761" spans="1:13" hidden="1" x14ac:dyDescent="0.2">
      <c r="A761" t="s">
        <v>1315</v>
      </c>
      <c r="B761" t="s">
        <v>668</v>
      </c>
      <c r="C761" t="s">
        <v>16</v>
      </c>
      <c r="D761" t="s">
        <v>17</v>
      </c>
      <c r="E761" t="s">
        <v>249</v>
      </c>
      <c r="F761" t="b">
        <v>1</v>
      </c>
      <c r="G761">
        <v>3</v>
      </c>
      <c r="H761">
        <v>3</v>
      </c>
      <c r="I761">
        <v>3</v>
      </c>
      <c r="J761" t="s">
        <v>19</v>
      </c>
      <c r="K761">
        <v>0.08</v>
      </c>
      <c r="L761" t="s">
        <v>1316</v>
      </c>
      <c r="M761" t="s">
        <v>1317</v>
      </c>
    </row>
    <row r="762" spans="1:13" hidden="1" x14ac:dyDescent="0.2">
      <c r="A762" t="s">
        <v>1318</v>
      </c>
      <c r="B762" t="s">
        <v>668</v>
      </c>
      <c r="C762" t="s">
        <v>16</v>
      </c>
      <c r="D762" t="s">
        <v>17</v>
      </c>
      <c r="E762" t="s">
        <v>249</v>
      </c>
      <c r="F762" t="b">
        <v>1</v>
      </c>
      <c r="G762">
        <v>3</v>
      </c>
      <c r="H762">
        <v>3</v>
      </c>
      <c r="I762">
        <v>3</v>
      </c>
      <c r="J762" t="s">
        <v>19</v>
      </c>
      <c r="K762">
        <v>0.08</v>
      </c>
      <c r="L762" t="s">
        <v>1319</v>
      </c>
      <c r="M762" t="s">
        <v>1320</v>
      </c>
    </row>
    <row r="763" spans="1:13" hidden="1" x14ac:dyDescent="0.2">
      <c r="A763" t="s">
        <v>1321</v>
      </c>
      <c r="B763" t="s">
        <v>668</v>
      </c>
      <c r="C763" t="s">
        <v>16</v>
      </c>
      <c r="D763" t="s">
        <v>17</v>
      </c>
      <c r="E763" t="s">
        <v>249</v>
      </c>
      <c r="F763" t="b">
        <v>1</v>
      </c>
      <c r="G763">
        <v>3</v>
      </c>
      <c r="H763">
        <v>3</v>
      </c>
      <c r="I763">
        <v>3</v>
      </c>
      <c r="J763" t="s">
        <v>19</v>
      </c>
      <c r="K763">
        <v>0.08</v>
      </c>
      <c r="L763" t="s">
        <v>1322</v>
      </c>
      <c r="M763" t="s">
        <v>1323</v>
      </c>
    </row>
    <row r="764" spans="1:13" hidden="1" x14ac:dyDescent="0.2">
      <c r="A764" t="s">
        <v>1324</v>
      </c>
      <c r="B764" t="s">
        <v>668</v>
      </c>
      <c r="C764" t="s">
        <v>16</v>
      </c>
      <c r="D764" t="s">
        <v>17</v>
      </c>
      <c r="E764" t="s">
        <v>249</v>
      </c>
      <c r="F764" t="b">
        <v>1</v>
      </c>
      <c r="G764">
        <v>34</v>
      </c>
      <c r="H764">
        <v>36</v>
      </c>
      <c r="I764">
        <v>35</v>
      </c>
      <c r="J764" t="s">
        <v>19</v>
      </c>
      <c r="K764">
        <v>0.08</v>
      </c>
      <c r="L764">
        <v>212</v>
      </c>
    </row>
    <row r="765" spans="1:13" hidden="1" x14ac:dyDescent="0.2">
      <c r="A765" t="s">
        <v>1325</v>
      </c>
      <c r="B765" t="s">
        <v>668</v>
      </c>
      <c r="C765" t="s">
        <v>16</v>
      </c>
      <c r="D765" t="s">
        <v>17</v>
      </c>
      <c r="E765" t="s">
        <v>249</v>
      </c>
      <c r="F765" t="b">
        <v>1</v>
      </c>
      <c r="G765">
        <v>3500</v>
      </c>
      <c r="H765">
        <v>3800</v>
      </c>
      <c r="I765">
        <v>3650</v>
      </c>
      <c r="J765" t="s">
        <v>19</v>
      </c>
      <c r="K765">
        <v>8.5</v>
      </c>
      <c r="L765">
        <v>246</v>
      </c>
    </row>
    <row r="766" spans="1:13" hidden="1" x14ac:dyDescent="0.2">
      <c r="A766" t="s">
        <v>1326</v>
      </c>
      <c r="B766" t="s">
        <v>668</v>
      </c>
      <c r="C766" t="s">
        <v>16</v>
      </c>
      <c r="D766" t="s">
        <v>17</v>
      </c>
      <c r="E766" t="s">
        <v>249</v>
      </c>
      <c r="F766" t="b">
        <v>1</v>
      </c>
      <c r="G766">
        <v>360</v>
      </c>
      <c r="H766">
        <v>395</v>
      </c>
      <c r="I766">
        <v>377.5</v>
      </c>
      <c r="J766" t="s">
        <v>19</v>
      </c>
      <c r="K766">
        <v>0.55000000000000004</v>
      </c>
      <c r="L766">
        <v>231</v>
      </c>
    </row>
    <row r="767" spans="1:13" hidden="1" x14ac:dyDescent="0.2">
      <c r="A767" t="s">
        <v>1327</v>
      </c>
      <c r="B767" t="s">
        <v>668</v>
      </c>
      <c r="C767" t="s">
        <v>16</v>
      </c>
      <c r="D767" t="s">
        <v>17</v>
      </c>
      <c r="E767" t="s">
        <v>249</v>
      </c>
      <c r="F767" t="b">
        <v>1</v>
      </c>
      <c r="G767">
        <v>36</v>
      </c>
      <c r="H767">
        <v>38</v>
      </c>
      <c r="I767">
        <v>37</v>
      </c>
      <c r="J767" t="s">
        <v>19</v>
      </c>
      <c r="K767">
        <v>0.08</v>
      </c>
      <c r="L767">
        <v>213</v>
      </c>
    </row>
    <row r="768" spans="1:13" hidden="1" x14ac:dyDescent="0.2">
      <c r="A768" t="s">
        <v>1328</v>
      </c>
      <c r="B768" t="s">
        <v>668</v>
      </c>
      <c r="C768" t="s">
        <v>16</v>
      </c>
      <c r="D768" t="s">
        <v>17</v>
      </c>
      <c r="E768" t="s">
        <v>249</v>
      </c>
      <c r="F768" t="b">
        <v>1</v>
      </c>
      <c r="G768">
        <v>3800</v>
      </c>
      <c r="H768">
        <v>4100</v>
      </c>
      <c r="I768">
        <v>3950</v>
      </c>
      <c r="J768" t="s">
        <v>19</v>
      </c>
      <c r="K768">
        <v>8.5</v>
      </c>
      <c r="L768">
        <v>247</v>
      </c>
    </row>
    <row r="769" spans="1:12" hidden="1" x14ac:dyDescent="0.2">
      <c r="A769" t="s">
        <v>1329</v>
      </c>
      <c r="B769" t="s">
        <v>668</v>
      </c>
      <c r="C769" t="s">
        <v>16</v>
      </c>
      <c r="D769" t="s">
        <v>17</v>
      </c>
      <c r="E769" t="s">
        <v>249</v>
      </c>
      <c r="F769" t="b">
        <v>1</v>
      </c>
      <c r="G769">
        <v>38</v>
      </c>
      <c r="H769">
        <v>40</v>
      </c>
      <c r="I769">
        <v>39</v>
      </c>
      <c r="J769" t="s">
        <v>19</v>
      </c>
      <c r="K769">
        <v>0.08</v>
      </c>
      <c r="L769">
        <v>214</v>
      </c>
    </row>
    <row r="770" spans="1:12" hidden="1" x14ac:dyDescent="0.2">
      <c r="A770" t="s">
        <v>1330</v>
      </c>
      <c r="B770" t="s">
        <v>668</v>
      </c>
      <c r="C770" t="s">
        <v>16</v>
      </c>
      <c r="D770" t="s">
        <v>17</v>
      </c>
      <c r="E770" t="s">
        <v>249</v>
      </c>
      <c r="F770" t="b">
        <v>1</v>
      </c>
      <c r="G770">
        <v>395</v>
      </c>
      <c r="H770">
        <v>430</v>
      </c>
      <c r="I770">
        <v>412.5</v>
      </c>
      <c r="J770" t="s">
        <v>19</v>
      </c>
      <c r="K770">
        <v>0.55000000000000004</v>
      </c>
      <c r="L770">
        <v>232</v>
      </c>
    </row>
    <row r="771" spans="1:12" hidden="1" x14ac:dyDescent="0.2">
      <c r="A771" t="s">
        <v>1331</v>
      </c>
      <c r="B771" t="s">
        <v>668</v>
      </c>
      <c r="C771" t="s">
        <v>16</v>
      </c>
      <c r="D771" t="s">
        <v>17</v>
      </c>
      <c r="E771" t="s">
        <v>249</v>
      </c>
      <c r="F771" t="b">
        <v>1</v>
      </c>
      <c r="G771">
        <v>40</v>
      </c>
      <c r="H771">
        <v>42</v>
      </c>
      <c r="I771">
        <v>41</v>
      </c>
      <c r="J771" t="s">
        <v>19</v>
      </c>
      <c r="K771">
        <v>0.08</v>
      </c>
      <c r="L771">
        <v>215</v>
      </c>
    </row>
    <row r="772" spans="1:12" hidden="1" x14ac:dyDescent="0.2">
      <c r="A772" t="s">
        <v>1332</v>
      </c>
      <c r="B772" t="s">
        <v>668</v>
      </c>
      <c r="C772" t="s">
        <v>16</v>
      </c>
      <c r="D772" t="s">
        <v>17</v>
      </c>
      <c r="E772" t="s">
        <v>249</v>
      </c>
      <c r="F772" t="b">
        <v>1</v>
      </c>
      <c r="G772">
        <v>4100</v>
      </c>
      <c r="H772">
        <v>4400</v>
      </c>
      <c r="I772">
        <v>4250</v>
      </c>
      <c r="J772" t="s">
        <v>19</v>
      </c>
      <c r="K772">
        <v>8.5</v>
      </c>
      <c r="L772">
        <v>248</v>
      </c>
    </row>
    <row r="773" spans="1:12" hidden="1" x14ac:dyDescent="0.2">
      <c r="A773" t="s">
        <v>1333</v>
      </c>
      <c r="B773" t="s">
        <v>668</v>
      </c>
      <c r="C773" t="s">
        <v>16</v>
      </c>
      <c r="D773" t="s">
        <v>17</v>
      </c>
      <c r="E773" t="s">
        <v>249</v>
      </c>
      <c r="F773" t="b">
        <v>1</v>
      </c>
      <c r="G773">
        <v>42</v>
      </c>
      <c r="H773">
        <v>44</v>
      </c>
      <c r="I773">
        <v>43</v>
      </c>
      <c r="J773" t="s">
        <v>19</v>
      </c>
      <c r="K773">
        <v>0.08</v>
      </c>
      <c r="L773">
        <v>216</v>
      </c>
    </row>
    <row r="774" spans="1:12" hidden="1" x14ac:dyDescent="0.2">
      <c r="A774" t="s">
        <v>1334</v>
      </c>
      <c r="B774" t="s">
        <v>668</v>
      </c>
      <c r="C774" t="s">
        <v>16</v>
      </c>
      <c r="D774" t="s">
        <v>17</v>
      </c>
      <c r="E774" t="s">
        <v>249</v>
      </c>
      <c r="F774" t="b">
        <v>1</v>
      </c>
      <c r="G774">
        <v>430</v>
      </c>
      <c r="H774">
        <v>465</v>
      </c>
      <c r="I774">
        <v>447.5</v>
      </c>
      <c r="J774" t="s">
        <v>19</v>
      </c>
      <c r="K774">
        <v>0.55000000000000004</v>
      </c>
      <c r="L774">
        <v>233</v>
      </c>
    </row>
    <row r="775" spans="1:12" hidden="1" x14ac:dyDescent="0.2">
      <c r="A775" t="s">
        <v>1335</v>
      </c>
      <c r="B775" t="s">
        <v>668</v>
      </c>
      <c r="C775" t="s">
        <v>16</v>
      </c>
      <c r="D775" t="s">
        <v>17</v>
      </c>
      <c r="E775" t="s">
        <v>249</v>
      </c>
      <c r="F775" t="b">
        <v>1</v>
      </c>
      <c r="G775">
        <v>4400</v>
      </c>
      <c r="H775">
        <v>4700</v>
      </c>
      <c r="I775">
        <v>4550</v>
      </c>
      <c r="J775" t="s">
        <v>19</v>
      </c>
      <c r="K775">
        <v>8.5</v>
      </c>
      <c r="L775">
        <v>249</v>
      </c>
    </row>
    <row r="776" spans="1:12" hidden="1" x14ac:dyDescent="0.2">
      <c r="A776" t="s">
        <v>1336</v>
      </c>
      <c r="B776" t="s">
        <v>668</v>
      </c>
      <c r="C776" t="s">
        <v>16</v>
      </c>
      <c r="D776" t="s">
        <v>17</v>
      </c>
      <c r="E776" t="s">
        <v>249</v>
      </c>
      <c r="F776" t="b">
        <v>1</v>
      </c>
      <c r="G776">
        <v>44</v>
      </c>
      <c r="H776">
        <v>46</v>
      </c>
      <c r="I776">
        <v>45</v>
      </c>
      <c r="J776" t="s">
        <v>19</v>
      </c>
      <c r="K776">
        <v>0.08</v>
      </c>
      <c r="L776">
        <v>217</v>
      </c>
    </row>
    <row r="777" spans="1:12" hidden="1" x14ac:dyDescent="0.2">
      <c r="A777" t="s">
        <v>1337</v>
      </c>
      <c r="B777" t="s">
        <v>668</v>
      </c>
      <c r="C777" t="s">
        <v>16</v>
      </c>
      <c r="D777" t="s">
        <v>17</v>
      </c>
      <c r="E777" t="s">
        <v>249</v>
      </c>
      <c r="F777" t="b">
        <v>1</v>
      </c>
      <c r="G777">
        <v>46</v>
      </c>
      <c r="H777">
        <v>48</v>
      </c>
      <c r="I777">
        <v>47</v>
      </c>
      <c r="J777" t="s">
        <v>19</v>
      </c>
      <c r="K777">
        <v>0.08</v>
      </c>
      <c r="L777">
        <v>218</v>
      </c>
    </row>
    <row r="778" spans="1:12" hidden="1" x14ac:dyDescent="0.2">
      <c r="A778" t="s">
        <v>1338</v>
      </c>
      <c r="B778" t="s">
        <v>668</v>
      </c>
      <c r="C778" t="s">
        <v>16</v>
      </c>
      <c r="D778" t="s">
        <v>17</v>
      </c>
      <c r="E778" t="s">
        <v>249</v>
      </c>
      <c r="F778" t="b">
        <v>1</v>
      </c>
      <c r="G778">
        <v>465</v>
      </c>
      <c r="H778">
        <v>500</v>
      </c>
      <c r="I778">
        <v>482.5</v>
      </c>
      <c r="J778" t="s">
        <v>19</v>
      </c>
      <c r="K778">
        <v>0.55000000000000004</v>
      </c>
      <c r="L778">
        <v>234</v>
      </c>
    </row>
    <row r="779" spans="1:12" hidden="1" x14ac:dyDescent="0.2">
      <c r="A779" t="s">
        <v>1339</v>
      </c>
      <c r="B779" t="s">
        <v>668</v>
      </c>
      <c r="C779" t="s">
        <v>16</v>
      </c>
      <c r="D779" t="s">
        <v>17</v>
      </c>
      <c r="E779" t="s">
        <v>249</v>
      </c>
      <c r="F779" t="b">
        <v>1</v>
      </c>
      <c r="G779">
        <v>4</v>
      </c>
      <c r="H779">
        <v>6</v>
      </c>
      <c r="I779">
        <v>5</v>
      </c>
      <c r="J779" t="s">
        <v>19</v>
      </c>
      <c r="K779">
        <v>0.08</v>
      </c>
      <c r="L779">
        <v>197</v>
      </c>
    </row>
    <row r="780" spans="1:12" hidden="1" x14ac:dyDescent="0.2">
      <c r="A780" t="s">
        <v>1340</v>
      </c>
      <c r="B780" t="s">
        <v>668</v>
      </c>
      <c r="C780" t="s">
        <v>16</v>
      </c>
      <c r="D780" t="s">
        <v>17</v>
      </c>
      <c r="E780" t="s">
        <v>249</v>
      </c>
      <c r="F780" t="b">
        <v>1</v>
      </c>
      <c r="G780">
        <v>4700</v>
      </c>
      <c r="H780">
        <v>5000</v>
      </c>
      <c r="I780">
        <v>4850</v>
      </c>
      <c r="J780" t="s">
        <v>19</v>
      </c>
      <c r="K780">
        <v>8.5</v>
      </c>
      <c r="L780">
        <v>250</v>
      </c>
    </row>
    <row r="781" spans="1:12" hidden="1" x14ac:dyDescent="0.2">
      <c r="A781" t="s">
        <v>1341</v>
      </c>
      <c r="B781" t="s">
        <v>668</v>
      </c>
      <c r="C781" t="s">
        <v>16</v>
      </c>
      <c r="D781" t="s">
        <v>17</v>
      </c>
      <c r="E781" t="s">
        <v>249</v>
      </c>
      <c r="F781" t="b">
        <v>1</v>
      </c>
      <c r="G781">
        <v>48</v>
      </c>
      <c r="H781">
        <v>50</v>
      </c>
      <c r="I781">
        <v>49</v>
      </c>
      <c r="J781" t="s">
        <v>19</v>
      </c>
      <c r="K781">
        <v>0.08</v>
      </c>
      <c r="L781">
        <v>219</v>
      </c>
    </row>
    <row r="782" spans="1:12" hidden="1" x14ac:dyDescent="0.2">
      <c r="A782" t="s">
        <v>1342</v>
      </c>
      <c r="B782" t="s">
        <v>668</v>
      </c>
      <c r="C782" t="s">
        <v>16</v>
      </c>
      <c r="D782" t="s">
        <v>17</v>
      </c>
      <c r="E782" t="s">
        <v>249</v>
      </c>
      <c r="F782" t="b">
        <v>1</v>
      </c>
      <c r="G782">
        <v>500</v>
      </c>
      <c r="H782">
        <v>750</v>
      </c>
      <c r="I782">
        <v>625</v>
      </c>
      <c r="J782" t="s">
        <v>19</v>
      </c>
      <c r="K782">
        <v>2.1</v>
      </c>
      <c r="L782">
        <v>235</v>
      </c>
    </row>
    <row r="783" spans="1:12" hidden="1" x14ac:dyDescent="0.2">
      <c r="A783" t="s">
        <v>1343</v>
      </c>
      <c r="B783" t="s">
        <v>668</v>
      </c>
      <c r="C783" t="s">
        <v>16</v>
      </c>
      <c r="D783" t="s">
        <v>17</v>
      </c>
      <c r="E783" t="s">
        <v>249</v>
      </c>
      <c r="F783" t="b">
        <v>1</v>
      </c>
      <c r="G783">
        <v>50</v>
      </c>
      <c r="H783">
        <v>70</v>
      </c>
      <c r="I783">
        <v>60</v>
      </c>
      <c r="J783" t="s">
        <v>19</v>
      </c>
      <c r="K783">
        <v>0.18</v>
      </c>
      <c r="L783">
        <v>220</v>
      </c>
    </row>
    <row r="784" spans="1:12" hidden="1" x14ac:dyDescent="0.2">
      <c r="A784" t="s">
        <v>1344</v>
      </c>
      <c r="B784" t="s">
        <v>668</v>
      </c>
      <c r="C784" t="s">
        <v>16</v>
      </c>
      <c r="D784" t="s">
        <v>17</v>
      </c>
      <c r="E784" t="s">
        <v>249</v>
      </c>
      <c r="F784" t="b">
        <v>1</v>
      </c>
      <c r="G784">
        <v>6</v>
      </c>
      <c r="H784">
        <v>8</v>
      </c>
      <c r="I784">
        <v>7</v>
      </c>
      <c r="J784" t="s">
        <v>19</v>
      </c>
      <c r="K784">
        <v>0.08</v>
      </c>
      <c r="L784">
        <v>198</v>
      </c>
    </row>
    <row r="785" spans="1:12" hidden="1" x14ac:dyDescent="0.2">
      <c r="A785" t="s">
        <v>1345</v>
      </c>
      <c r="B785" t="s">
        <v>668</v>
      </c>
      <c r="C785" t="s">
        <v>16</v>
      </c>
      <c r="D785" t="s">
        <v>17</v>
      </c>
      <c r="E785" t="s">
        <v>249</v>
      </c>
      <c r="F785" t="b">
        <v>1</v>
      </c>
      <c r="G785">
        <v>70</v>
      </c>
      <c r="H785">
        <v>90</v>
      </c>
      <c r="I785">
        <v>80</v>
      </c>
      <c r="J785" t="s">
        <v>19</v>
      </c>
      <c r="K785">
        <v>0.18</v>
      </c>
      <c r="L785">
        <v>221</v>
      </c>
    </row>
    <row r="786" spans="1:12" hidden="1" x14ac:dyDescent="0.2">
      <c r="A786" t="s">
        <v>1346</v>
      </c>
      <c r="B786" t="s">
        <v>668</v>
      </c>
      <c r="C786" t="s">
        <v>16</v>
      </c>
      <c r="D786" t="s">
        <v>17</v>
      </c>
      <c r="E786" t="s">
        <v>249</v>
      </c>
      <c r="F786" t="b">
        <v>1</v>
      </c>
      <c r="G786">
        <v>750</v>
      </c>
      <c r="H786">
        <v>1000</v>
      </c>
      <c r="I786">
        <v>875</v>
      </c>
      <c r="J786" t="s">
        <v>19</v>
      </c>
      <c r="K786">
        <v>2.1</v>
      </c>
      <c r="L786">
        <v>236</v>
      </c>
    </row>
    <row r="787" spans="1:12" hidden="1" x14ac:dyDescent="0.2">
      <c r="A787" t="s">
        <v>1347</v>
      </c>
      <c r="B787" t="s">
        <v>668</v>
      </c>
      <c r="C787" t="s">
        <v>16</v>
      </c>
      <c r="D787" t="s">
        <v>17</v>
      </c>
      <c r="E787" t="s">
        <v>249</v>
      </c>
      <c r="F787" t="b">
        <v>1</v>
      </c>
      <c r="G787">
        <v>8</v>
      </c>
      <c r="H787">
        <v>10</v>
      </c>
      <c r="I787">
        <v>9</v>
      </c>
      <c r="J787" t="s">
        <v>19</v>
      </c>
      <c r="K787">
        <v>0.08</v>
      </c>
      <c r="L787">
        <v>199</v>
      </c>
    </row>
    <row r="788" spans="1:12" hidden="1" x14ac:dyDescent="0.2">
      <c r="A788" t="s">
        <v>1348</v>
      </c>
      <c r="B788" t="s">
        <v>668</v>
      </c>
      <c r="C788" t="s">
        <v>16</v>
      </c>
      <c r="D788" t="s">
        <v>17</v>
      </c>
      <c r="E788" t="s">
        <v>249</v>
      </c>
      <c r="F788" t="b">
        <v>1</v>
      </c>
      <c r="G788">
        <v>90</v>
      </c>
      <c r="H788">
        <v>110</v>
      </c>
      <c r="I788">
        <v>100</v>
      </c>
      <c r="J788" t="s">
        <v>19</v>
      </c>
      <c r="K788">
        <v>0.18</v>
      </c>
      <c r="L788">
        <v>222</v>
      </c>
    </row>
    <row r="789" spans="1:12" hidden="1" x14ac:dyDescent="0.2">
      <c r="A789" t="s">
        <v>1349</v>
      </c>
      <c r="B789" t="s">
        <v>668</v>
      </c>
      <c r="C789" t="s">
        <v>75</v>
      </c>
      <c r="D789" t="s">
        <v>17</v>
      </c>
      <c r="E789" t="s">
        <v>1350</v>
      </c>
      <c r="F789" t="b">
        <v>0</v>
      </c>
      <c r="G789">
        <v>0</v>
      </c>
      <c r="H789">
        <v>2</v>
      </c>
      <c r="I789">
        <v>1</v>
      </c>
      <c r="J789" t="s">
        <v>19</v>
      </c>
      <c r="K789">
        <v>0.11</v>
      </c>
      <c r="L789">
        <v>903</v>
      </c>
    </row>
    <row r="790" spans="1:12" hidden="1" x14ac:dyDescent="0.2">
      <c r="A790" t="s">
        <v>1351</v>
      </c>
      <c r="B790" t="s">
        <v>668</v>
      </c>
      <c r="C790" t="s">
        <v>75</v>
      </c>
      <c r="D790" t="s">
        <v>17</v>
      </c>
      <c r="E790" t="s">
        <v>1350</v>
      </c>
      <c r="F790" t="b">
        <v>0</v>
      </c>
      <c r="G790">
        <v>100000</v>
      </c>
      <c r="H790">
        <v>150000</v>
      </c>
      <c r="L790">
        <v>983</v>
      </c>
    </row>
    <row r="791" spans="1:12" hidden="1" x14ac:dyDescent="0.2">
      <c r="A791" t="s">
        <v>1352</v>
      </c>
      <c r="B791" t="s">
        <v>668</v>
      </c>
      <c r="C791" t="s">
        <v>75</v>
      </c>
      <c r="D791" t="s">
        <v>17</v>
      </c>
      <c r="E791" t="s">
        <v>1350</v>
      </c>
      <c r="F791" t="b">
        <v>0</v>
      </c>
      <c r="G791">
        <v>10000</v>
      </c>
      <c r="H791">
        <v>10500</v>
      </c>
      <c r="J791" t="s">
        <v>932</v>
      </c>
      <c r="K791">
        <v>4.5</v>
      </c>
      <c r="L791">
        <v>969</v>
      </c>
    </row>
    <row r="792" spans="1:12" hidden="1" x14ac:dyDescent="0.2">
      <c r="A792" t="s">
        <v>1353</v>
      </c>
      <c r="B792" t="s">
        <v>668</v>
      </c>
      <c r="C792" t="s">
        <v>75</v>
      </c>
      <c r="D792" t="s">
        <v>17</v>
      </c>
      <c r="E792" t="s">
        <v>1350</v>
      </c>
      <c r="F792" t="b">
        <v>0</v>
      </c>
      <c r="G792">
        <v>1000</v>
      </c>
      <c r="H792">
        <v>1250</v>
      </c>
      <c r="I792">
        <v>1125</v>
      </c>
      <c r="J792" t="s">
        <v>19</v>
      </c>
      <c r="K792">
        <v>5.63</v>
      </c>
      <c r="L792">
        <v>945</v>
      </c>
    </row>
    <row r="793" spans="1:12" hidden="1" x14ac:dyDescent="0.2">
      <c r="A793" t="s">
        <v>1354</v>
      </c>
      <c r="B793" t="s">
        <v>668</v>
      </c>
      <c r="C793" t="s">
        <v>75</v>
      </c>
      <c r="D793" t="s">
        <v>17</v>
      </c>
      <c r="E793" t="s">
        <v>1350</v>
      </c>
      <c r="F793" t="b">
        <v>0</v>
      </c>
      <c r="G793">
        <v>10</v>
      </c>
      <c r="H793">
        <v>12</v>
      </c>
      <c r="I793">
        <v>11</v>
      </c>
      <c r="J793" t="s">
        <v>19</v>
      </c>
      <c r="K793">
        <v>0.11</v>
      </c>
      <c r="L793">
        <v>908</v>
      </c>
    </row>
    <row r="794" spans="1:12" hidden="1" x14ac:dyDescent="0.2">
      <c r="A794" t="s">
        <v>1355</v>
      </c>
      <c r="B794" t="s">
        <v>668</v>
      </c>
      <c r="C794" t="s">
        <v>75</v>
      </c>
      <c r="D794" t="s">
        <v>17</v>
      </c>
      <c r="E794" t="s">
        <v>1350</v>
      </c>
      <c r="F794" t="b">
        <v>0</v>
      </c>
      <c r="G794">
        <v>10500</v>
      </c>
      <c r="H794">
        <v>11000</v>
      </c>
      <c r="J794" t="s">
        <v>932</v>
      </c>
      <c r="K794">
        <v>4.5</v>
      </c>
      <c r="L794">
        <v>970</v>
      </c>
    </row>
    <row r="795" spans="1:12" hidden="1" x14ac:dyDescent="0.2">
      <c r="A795" t="s">
        <v>1356</v>
      </c>
      <c r="B795" t="s">
        <v>668</v>
      </c>
      <c r="C795" t="s">
        <v>75</v>
      </c>
      <c r="D795" t="s">
        <v>17</v>
      </c>
      <c r="E795" t="s">
        <v>1350</v>
      </c>
      <c r="F795" t="b">
        <v>0</v>
      </c>
      <c r="G795">
        <v>11000</v>
      </c>
      <c r="H795">
        <v>11500</v>
      </c>
      <c r="J795" t="s">
        <v>932</v>
      </c>
      <c r="K795">
        <v>4.5</v>
      </c>
      <c r="L795">
        <v>971</v>
      </c>
    </row>
    <row r="796" spans="1:12" hidden="1" x14ac:dyDescent="0.2">
      <c r="A796" t="s">
        <v>1357</v>
      </c>
      <c r="B796" t="s">
        <v>668</v>
      </c>
      <c r="C796" t="s">
        <v>75</v>
      </c>
      <c r="D796" t="s">
        <v>17</v>
      </c>
      <c r="E796" t="s">
        <v>1350</v>
      </c>
      <c r="F796" t="b">
        <v>0</v>
      </c>
      <c r="G796">
        <v>110</v>
      </c>
      <c r="H796">
        <v>130</v>
      </c>
      <c r="I796">
        <v>120</v>
      </c>
      <c r="J796" t="s">
        <v>19</v>
      </c>
      <c r="K796">
        <v>0.45</v>
      </c>
      <c r="L796">
        <v>931</v>
      </c>
    </row>
    <row r="797" spans="1:12" hidden="1" x14ac:dyDescent="0.2">
      <c r="A797" t="s">
        <v>1358</v>
      </c>
      <c r="B797" t="s">
        <v>668</v>
      </c>
      <c r="C797" t="s">
        <v>75</v>
      </c>
      <c r="D797" t="s">
        <v>17</v>
      </c>
      <c r="E797" t="s">
        <v>1350</v>
      </c>
      <c r="F797" t="b">
        <v>0</v>
      </c>
      <c r="G797">
        <v>11500</v>
      </c>
      <c r="H797">
        <v>12000</v>
      </c>
      <c r="J797" t="s">
        <v>932</v>
      </c>
      <c r="K797">
        <v>4.5</v>
      </c>
      <c r="L797">
        <v>972</v>
      </c>
    </row>
    <row r="798" spans="1:12" hidden="1" x14ac:dyDescent="0.2">
      <c r="A798" t="s">
        <v>1359</v>
      </c>
      <c r="B798" t="s">
        <v>668</v>
      </c>
      <c r="C798" t="s">
        <v>75</v>
      </c>
      <c r="D798" t="s">
        <v>17</v>
      </c>
      <c r="E798" t="s">
        <v>1350</v>
      </c>
      <c r="F798" t="b">
        <v>0</v>
      </c>
      <c r="G798">
        <v>12000</v>
      </c>
      <c r="H798">
        <v>12500</v>
      </c>
      <c r="J798" t="s">
        <v>932</v>
      </c>
      <c r="K798">
        <v>4.5</v>
      </c>
      <c r="L798">
        <v>973</v>
      </c>
    </row>
    <row r="799" spans="1:12" hidden="1" x14ac:dyDescent="0.2">
      <c r="A799" t="s">
        <v>1360</v>
      </c>
      <c r="B799" t="s">
        <v>668</v>
      </c>
      <c r="C799" t="s">
        <v>75</v>
      </c>
      <c r="D799" t="s">
        <v>17</v>
      </c>
      <c r="E799" t="s">
        <v>1350</v>
      </c>
      <c r="F799" t="b">
        <v>0</v>
      </c>
      <c r="G799">
        <v>12</v>
      </c>
      <c r="H799">
        <v>14</v>
      </c>
      <c r="I799">
        <v>13</v>
      </c>
      <c r="J799" t="s">
        <v>19</v>
      </c>
      <c r="K799">
        <v>0.11</v>
      </c>
      <c r="L799">
        <v>909</v>
      </c>
    </row>
    <row r="800" spans="1:12" hidden="1" x14ac:dyDescent="0.2">
      <c r="A800" t="s">
        <v>1361</v>
      </c>
      <c r="B800" t="s">
        <v>668</v>
      </c>
      <c r="C800" t="s">
        <v>75</v>
      </c>
      <c r="D800" t="s">
        <v>17</v>
      </c>
      <c r="E800" t="s">
        <v>1350</v>
      </c>
      <c r="F800" t="b">
        <v>0</v>
      </c>
      <c r="G800">
        <v>12500</v>
      </c>
      <c r="H800">
        <v>13000</v>
      </c>
      <c r="J800" t="s">
        <v>932</v>
      </c>
      <c r="K800">
        <v>4.5</v>
      </c>
      <c r="L800">
        <v>974</v>
      </c>
    </row>
    <row r="801" spans="1:12" hidden="1" x14ac:dyDescent="0.2">
      <c r="A801" t="s">
        <v>1362</v>
      </c>
      <c r="B801" t="s">
        <v>668</v>
      </c>
      <c r="C801" t="s">
        <v>75</v>
      </c>
      <c r="D801" t="s">
        <v>17</v>
      </c>
      <c r="E801" t="s">
        <v>1350</v>
      </c>
      <c r="F801" t="b">
        <v>0</v>
      </c>
      <c r="G801">
        <v>1250</v>
      </c>
      <c r="H801">
        <v>1500</v>
      </c>
      <c r="I801">
        <v>1375</v>
      </c>
      <c r="J801" t="s">
        <v>19</v>
      </c>
      <c r="K801">
        <v>5.63</v>
      </c>
      <c r="L801">
        <v>946</v>
      </c>
    </row>
    <row r="802" spans="1:12" hidden="1" x14ac:dyDescent="0.2">
      <c r="A802" t="s">
        <v>1363</v>
      </c>
      <c r="B802" t="s">
        <v>668</v>
      </c>
      <c r="C802" t="s">
        <v>75</v>
      </c>
      <c r="D802" t="s">
        <v>17</v>
      </c>
      <c r="E802" t="s">
        <v>1350</v>
      </c>
      <c r="F802" t="b">
        <v>0</v>
      </c>
      <c r="G802">
        <v>13000</v>
      </c>
      <c r="H802">
        <v>13500</v>
      </c>
      <c r="J802" t="s">
        <v>932</v>
      </c>
      <c r="K802">
        <v>4.5</v>
      </c>
      <c r="L802">
        <v>975</v>
      </c>
    </row>
    <row r="803" spans="1:12" hidden="1" x14ac:dyDescent="0.2">
      <c r="A803" t="s">
        <v>1364</v>
      </c>
      <c r="B803" t="s">
        <v>668</v>
      </c>
      <c r="C803" t="s">
        <v>75</v>
      </c>
      <c r="D803" t="s">
        <v>17</v>
      </c>
      <c r="E803" t="s">
        <v>1350</v>
      </c>
      <c r="F803" t="b">
        <v>0</v>
      </c>
      <c r="G803">
        <v>130</v>
      </c>
      <c r="H803">
        <v>150</v>
      </c>
      <c r="I803">
        <v>140</v>
      </c>
      <c r="J803" t="s">
        <v>19</v>
      </c>
      <c r="K803">
        <v>0.45</v>
      </c>
      <c r="L803">
        <v>932</v>
      </c>
    </row>
    <row r="804" spans="1:12" hidden="1" x14ac:dyDescent="0.2">
      <c r="A804" t="s">
        <v>1365</v>
      </c>
      <c r="B804" t="s">
        <v>668</v>
      </c>
      <c r="C804" t="s">
        <v>75</v>
      </c>
      <c r="D804" t="s">
        <v>17</v>
      </c>
      <c r="E804" t="s">
        <v>1350</v>
      </c>
      <c r="F804" t="b">
        <v>0</v>
      </c>
      <c r="G804">
        <v>13500</v>
      </c>
      <c r="H804">
        <v>14000</v>
      </c>
      <c r="J804" t="s">
        <v>932</v>
      </c>
      <c r="K804">
        <v>4.5</v>
      </c>
      <c r="L804">
        <v>976</v>
      </c>
    </row>
    <row r="805" spans="1:12" hidden="1" x14ac:dyDescent="0.2">
      <c r="A805" t="s">
        <v>1366</v>
      </c>
      <c r="B805" t="s">
        <v>668</v>
      </c>
      <c r="C805" t="s">
        <v>75</v>
      </c>
      <c r="D805" t="s">
        <v>17</v>
      </c>
      <c r="E805" t="s">
        <v>1350</v>
      </c>
      <c r="F805" t="b">
        <v>0</v>
      </c>
      <c r="G805">
        <v>14000</v>
      </c>
      <c r="H805">
        <v>14500</v>
      </c>
      <c r="J805" t="s">
        <v>932</v>
      </c>
      <c r="K805">
        <v>4.5</v>
      </c>
      <c r="L805">
        <v>977</v>
      </c>
    </row>
    <row r="806" spans="1:12" hidden="1" x14ac:dyDescent="0.2">
      <c r="A806" t="s">
        <v>1367</v>
      </c>
      <c r="B806" t="s">
        <v>668</v>
      </c>
      <c r="C806" t="s">
        <v>75</v>
      </c>
      <c r="D806" t="s">
        <v>17</v>
      </c>
      <c r="E806" t="s">
        <v>1350</v>
      </c>
      <c r="F806" t="b">
        <v>0</v>
      </c>
      <c r="G806">
        <v>14</v>
      </c>
      <c r="H806">
        <v>16</v>
      </c>
      <c r="I806">
        <v>15</v>
      </c>
      <c r="J806" t="s">
        <v>19</v>
      </c>
      <c r="K806">
        <v>0.11</v>
      </c>
      <c r="L806">
        <v>910</v>
      </c>
    </row>
    <row r="807" spans="1:12" hidden="1" x14ac:dyDescent="0.2">
      <c r="A807" t="s">
        <v>1368</v>
      </c>
      <c r="B807" t="s">
        <v>668</v>
      </c>
      <c r="C807" t="s">
        <v>75</v>
      </c>
      <c r="D807" t="s">
        <v>17</v>
      </c>
      <c r="E807" t="s">
        <v>1350</v>
      </c>
      <c r="F807" t="b">
        <v>0</v>
      </c>
      <c r="G807">
        <v>14500</v>
      </c>
      <c r="H807">
        <v>15000</v>
      </c>
      <c r="J807" t="s">
        <v>932</v>
      </c>
      <c r="K807">
        <v>4.5</v>
      </c>
      <c r="L807">
        <v>978</v>
      </c>
    </row>
    <row r="808" spans="1:12" hidden="1" x14ac:dyDescent="0.2">
      <c r="A808" t="s">
        <v>1369</v>
      </c>
      <c r="B808" t="s">
        <v>668</v>
      </c>
      <c r="C808" t="s">
        <v>75</v>
      </c>
      <c r="D808" t="s">
        <v>17</v>
      </c>
      <c r="E808" t="s">
        <v>1350</v>
      </c>
      <c r="F808" t="b">
        <v>0</v>
      </c>
      <c r="G808">
        <v>150000</v>
      </c>
      <c r="H808">
        <v>200000</v>
      </c>
      <c r="L808">
        <v>984</v>
      </c>
    </row>
    <row r="809" spans="1:12" hidden="1" x14ac:dyDescent="0.2">
      <c r="A809" t="s">
        <v>1370</v>
      </c>
      <c r="B809" t="s">
        <v>668</v>
      </c>
      <c r="C809" t="s">
        <v>75</v>
      </c>
      <c r="D809" t="s">
        <v>17</v>
      </c>
      <c r="E809" t="s">
        <v>1350</v>
      </c>
      <c r="F809" t="b">
        <v>0</v>
      </c>
      <c r="G809">
        <v>15000</v>
      </c>
      <c r="H809">
        <v>20000</v>
      </c>
      <c r="J809" t="s">
        <v>932</v>
      </c>
      <c r="K809">
        <v>4.5</v>
      </c>
      <c r="L809">
        <v>979</v>
      </c>
    </row>
    <row r="810" spans="1:12" hidden="1" x14ac:dyDescent="0.2">
      <c r="A810" t="s">
        <v>1371</v>
      </c>
      <c r="B810" t="s">
        <v>668</v>
      </c>
      <c r="C810" t="s">
        <v>75</v>
      </c>
      <c r="D810" t="s">
        <v>17</v>
      </c>
      <c r="E810" t="s">
        <v>1350</v>
      </c>
      <c r="F810" t="b">
        <v>0</v>
      </c>
      <c r="G810">
        <v>1500</v>
      </c>
      <c r="H810">
        <v>1750</v>
      </c>
      <c r="I810">
        <v>1625</v>
      </c>
      <c r="J810" t="s">
        <v>19</v>
      </c>
      <c r="K810">
        <v>5.63</v>
      </c>
      <c r="L810">
        <v>947</v>
      </c>
    </row>
    <row r="811" spans="1:12" hidden="1" x14ac:dyDescent="0.2">
      <c r="A811" t="s">
        <v>1372</v>
      </c>
      <c r="B811" t="s">
        <v>668</v>
      </c>
      <c r="C811" t="s">
        <v>75</v>
      </c>
      <c r="D811" t="s">
        <v>17</v>
      </c>
      <c r="E811" t="s">
        <v>1350</v>
      </c>
      <c r="F811" t="b">
        <v>0</v>
      </c>
      <c r="G811">
        <v>150</v>
      </c>
      <c r="H811">
        <v>185</v>
      </c>
      <c r="I811">
        <v>167.5</v>
      </c>
      <c r="J811" t="s">
        <v>19</v>
      </c>
      <c r="K811">
        <v>1.46</v>
      </c>
      <c r="L811">
        <v>933</v>
      </c>
    </row>
    <row r="812" spans="1:12" hidden="1" x14ac:dyDescent="0.2">
      <c r="A812" t="s">
        <v>1373</v>
      </c>
      <c r="B812" t="s">
        <v>668</v>
      </c>
      <c r="C812" t="s">
        <v>75</v>
      </c>
      <c r="D812" t="s">
        <v>17</v>
      </c>
      <c r="E812" t="s">
        <v>1350</v>
      </c>
      <c r="F812" t="b">
        <v>0</v>
      </c>
      <c r="G812">
        <v>16</v>
      </c>
      <c r="H812">
        <v>18</v>
      </c>
      <c r="I812">
        <v>17</v>
      </c>
      <c r="J812" t="s">
        <v>19</v>
      </c>
      <c r="K812">
        <v>0.11</v>
      </c>
      <c r="L812">
        <v>911</v>
      </c>
    </row>
    <row r="813" spans="1:12" hidden="1" x14ac:dyDescent="0.2">
      <c r="A813" t="s">
        <v>1374</v>
      </c>
      <c r="B813" t="s">
        <v>668</v>
      </c>
      <c r="C813" t="s">
        <v>75</v>
      </c>
      <c r="D813" t="s">
        <v>17</v>
      </c>
      <c r="E813" t="s">
        <v>1350</v>
      </c>
      <c r="F813" t="b">
        <v>0</v>
      </c>
      <c r="G813">
        <v>1750</v>
      </c>
      <c r="H813">
        <v>2000</v>
      </c>
      <c r="I813">
        <v>1875</v>
      </c>
      <c r="J813" t="s">
        <v>19</v>
      </c>
      <c r="K813">
        <v>5.63</v>
      </c>
      <c r="L813">
        <v>948</v>
      </c>
    </row>
    <row r="814" spans="1:12" hidden="1" x14ac:dyDescent="0.2">
      <c r="A814" t="s">
        <v>1375</v>
      </c>
      <c r="B814" t="s">
        <v>668</v>
      </c>
      <c r="C814" t="s">
        <v>75</v>
      </c>
      <c r="D814" t="s">
        <v>17</v>
      </c>
      <c r="E814" t="s">
        <v>1350</v>
      </c>
      <c r="F814" t="b">
        <v>0</v>
      </c>
      <c r="G814">
        <v>18</v>
      </c>
      <c r="H814">
        <v>20</v>
      </c>
      <c r="I814">
        <v>19</v>
      </c>
      <c r="J814" t="s">
        <v>19</v>
      </c>
      <c r="K814">
        <v>0.11</v>
      </c>
      <c r="L814">
        <v>912</v>
      </c>
    </row>
    <row r="815" spans="1:12" hidden="1" x14ac:dyDescent="0.2">
      <c r="A815" t="s">
        <v>1376</v>
      </c>
      <c r="B815" t="s">
        <v>668</v>
      </c>
      <c r="C815" t="s">
        <v>75</v>
      </c>
      <c r="D815" t="s">
        <v>17</v>
      </c>
      <c r="E815" t="s">
        <v>1350</v>
      </c>
      <c r="F815" t="b">
        <v>0</v>
      </c>
      <c r="G815">
        <v>185</v>
      </c>
      <c r="H815">
        <v>220</v>
      </c>
      <c r="I815">
        <v>202.5</v>
      </c>
      <c r="J815" t="s">
        <v>19</v>
      </c>
      <c r="K815">
        <v>1.46</v>
      </c>
      <c r="L815">
        <v>934</v>
      </c>
    </row>
    <row r="816" spans="1:12" hidden="1" x14ac:dyDescent="0.2">
      <c r="A816" t="s">
        <v>1377</v>
      </c>
      <c r="B816" t="s">
        <v>668</v>
      </c>
      <c r="C816" t="s">
        <v>75</v>
      </c>
      <c r="D816" t="s">
        <v>17</v>
      </c>
      <c r="E816" t="s">
        <v>1350</v>
      </c>
      <c r="F816" t="b">
        <v>0</v>
      </c>
      <c r="G816">
        <v>200000</v>
      </c>
      <c r="H816">
        <v>999999999</v>
      </c>
      <c r="L816">
        <v>985</v>
      </c>
    </row>
    <row r="817" spans="1:12" hidden="1" x14ac:dyDescent="0.2">
      <c r="A817" t="s">
        <v>1378</v>
      </c>
      <c r="B817" t="s">
        <v>668</v>
      </c>
      <c r="C817" t="s">
        <v>75</v>
      </c>
      <c r="D817" t="s">
        <v>17</v>
      </c>
      <c r="E817" t="s">
        <v>1350</v>
      </c>
      <c r="F817" t="b">
        <v>0</v>
      </c>
      <c r="G817">
        <v>20000</v>
      </c>
      <c r="H817">
        <v>25000</v>
      </c>
      <c r="J817" t="s">
        <v>932</v>
      </c>
      <c r="K817">
        <v>4.5</v>
      </c>
      <c r="L817">
        <v>980</v>
      </c>
    </row>
    <row r="818" spans="1:12" hidden="1" x14ac:dyDescent="0.2">
      <c r="A818" t="s">
        <v>1379</v>
      </c>
      <c r="B818" t="s">
        <v>668</v>
      </c>
      <c r="C818" t="s">
        <v>75</v>
      </c>
      <c r="D818" t="s">
        <v>17</v>
      </c>
      <c r="E818" t="s">
        <v>1350</v>
      </c>
      <c r="F818" t="b">
        <v>0</v>
      </c>
      <c r="G818">
        <v>2000</v>
      </c>
      <c r="H818">
        <v>2300</v>
      </c>
      <c r="J818" t="s">
        <v>932</v>
      </c>
      <c r="K818">
        <v>4.5</v>
      </c>
      <c r="L818">
        <v>949</v>
      </c>
    </row>
    <row r="819" spans="1:12" hidden="1" x14ac:dyDescent="0.2">
      <c r="A819" t="s">
        <v>1380</v>
      </c>
      <c r="B819" t="s">
        <v>668</v>
      </c>
      <c r="C819" t="s">
        <v>75</v>
      </c>
      <c r="D819" t="s">
        <v>17</v>
      </c>
      <c r="E819" t="s">
        <v>1350</v>
      </c>
      <c r="F819" t="b">
        <v>0</v>
      </c>
      <c r="G819">
        <v>20</v>
      </c>
      <c r="H819">
        <v>22</v>
      </c>
      <c r="I819">
        <v>21</v>
      </c>
      <c r="J819" t="s">
        <v>19</v>
      </c>
      <c r="K819">
        <v>0.11</v>
      </c>
      <c r="L819">
        <v>913</v>
      </c>
    </row>
    <row r="820" spans="1:12" hidden="1" x14ac:dyDescent="0.2">
      <c r="A820" t="s">
        <v>1381</v>
      </c>
      <c r="B820" t="s">
        <v>668</v>
      </c>
      <c r="C820" t="s">
        <v>75</v>
      </c>
      <c r="D820" t="s">
        <v>17</v>
      </c>
      <c r="E820" t="s">
        <v>1350</v>
      </c>
      <c r="F820" t="b">
        <v>0</v>
      </c>
      <c r="G820">
        <v>220</v>
      </c>
      <c r="H820">
        <v>255</v>
      </c>
      <c r="I820">
        <v>237.5</v>
      </c>
      <c r="J820" t="s">
        <v>19</v>
      </c>
      <c r="K820">
        <v>1.46</v>
      </c>
      <c r="L820">
        <v>935</v>
      </c>
    </row>
    <row r="821" spans="1:12" hidden="1" x14ac:dyDescent="0.2">
      <c r="A821" t="s">
        <v>1382</v>
      </c>
      <c r="B821" t="s">
        <v>668</v>
      </c>
      <c r="C821" t="s">
        <v>75</v>
      </c>
      <c r="D821" t="s">
        <v>17</v>
      </c>
      <c r="E821" t="s">
        <v>1350</v>
      </c>
      <c r="F821" t="b">
        <v>0</v>
      </c>
      <c r="G821">
        <v>22</v>
      </c>
      <c r="H821">
        <v>24</v>
      </c>
      <c r="I821">
        <v>23</v>
      </c>
      <c r="J821" t="s">
        <v>19</v>
      </c>
      <c r="K821">
        <v>0.11</v>
      </c>
      <c r="L821">
        <v>914</v>
      </c>
    </row>
    <row r="822" spans="1:12" hidden="1" x14ac:dyDescent="0.2">
      <c r="A822" t="s">
        <v>1383</v>
      </c>
      <c r="B822" t="s">
        <v>668</v>
      </c>
      <c r="C822" t="s">
        <v>75</v>
      </c>
      <c r="D822" t="s">
        <v>17</v>
      </c>
      <c r="E822" t="s">
        <v>1350</v>
      </c>
      <c r="F822" t="b">
        <v>0</v>
      </c>
      <c r="G822">
        <v>2300</v>
      </c>
      <c r="H822">
        <v>2600</v>
      </c>
      <c r="J822" t="s">
        <v>932</v>
      </c>
      <c r="K822">
        <v>4.5</v>
      </c>
      <c r="L822">
        <v>950</v>
      </c>
    </row>
    <row r="823" spans="1:12" hidden="1" x14ac:dyDescent="0.2">
      <c r="A823" t="s">
        <v>1384</v>
      </c>
      <c r="B823" t="s">
        <v>668</v>
      </c>
      <c r="C823" t="s">
        <v>75</v>
      </c>
      <c r="D823" t="s">
        <v>17</v>
      </c>
      <c r="E823" t="s">
        <v>1350</v>
      </c>
      <c r="F823" t="b">
        <v>0</v>
      </c>
      <c r="G823">
        <v>24</v>
      </c>
      <c r="H823">
        <v>26</v>
      </c>
      <c r="I823">
        <v>25</v>
      </c>
      <c r="J823" t="s">
        <v>19</v>
      </c>
      <c r="K823">
        <v>0.11</v>
      </c>
      <c r="L823">
        <v>915</v>
      </c>
    </row>
    <row r="824" spans="1:12" hidden="1" x14ac:dyDescent="0.2">
      <c r="A824" t="s">
        <v>1385</v>
      </c>
      <c r="B824" t="s">
        <v>668</v>
      </c>
      <c r="C824" t="s">
        <v>75</v>
      </c>
      <c r="D824" t="s">
        <v>17</v>
      </c>
      <c r="E824" t="s">
        <v>1350</v>
      </c>
      <c r="F824" t="b">
        <v>0</v>
      </c>
      <c r="G824">
        <v>2</v>
      </c>
      <c r="H824">
        <v>4</v>
      </c>
      <c r="I824">
        <v>3</v>
      </c>
      <c r="J824" t="s">
        <v>19</v>
      </c>
      <c r="K824">
        <v>0.11</v>
      </c>
      <c r="L824">
        <v>904</v>
      </c>
    </row>
    <row r="825" spans="1:12" hidden="1" x14ac:dyDescent="0.2">
      <c r="A825" t="s">
        <v>1386</v>
      </c>
      <c r="B825" t="s">
        <v>668</v>
      </c>
      <c r="C825" t="s">
        <v>75</v>
      </c>
      <c r="D825" t="s">
        <v>17</v>
      </c>
      <c r="E825" t="s">
        <v>1350</v>
      </c>
      <c r="F825" t="b">
        <v>0</v>
      </c>
      <c r="G825">
        <v>25000</v>
      </c>
      <c r="H825">
        <v>60000</v>
      </c>
      <c r="L825">
        <v>981</v>
      </c>
    </row>
    <row r="826" spans="1:12" hidden="1" x14ac:dyDescent="0.2">
      <c r="A826" t="s">
        <v>1387</v>
      </c>
      <c r="B826" t="s">
        <v>668</v>
      </c>
      <c r="C826" t="s">
        <v>75</v>
      </c>
      <c r="D826" t="s">
        <v>17</v>
      </c>
      <c r="E826" t="s">
        <v>1350</v>
      </c>
      <c r="F826" t="b">
        <v>0</v>
      </c>
      <c r="G826">
        <v>255</v>
      </c>
      <c r="H826">
        <v>290</v>
      </c>
      <c r="I826">
        <v>272.5</v>
      </c>
      <c r="J826" t="s">
        <v>19</v>
      </c>
      <c r="K826">
        <v>1.46</v>
      </c>
      <c r="L826">
        <v>936</v>
      </c>
    </row>
    <row r="827" spans="1:12" hidden="1" x14ac:dyDescent="0.2">
      <c r="A827" t="s">
        <v>1388</v>
      </c>
      <c r="B827" t="s">
        <v>668</v>
      </c>
      <c r="C827" t="s">
        <v>75</v>
      </c>
      <c r="D827" t="s">
        <v>17</v>
      </c>
      <c r="E827" t="s">
        <v>1350</v>
      </c>
      <c r="F827" t="b">
        <v>0</v>
      </c>
      <c r="G827">
        <v>2600</v>
      </c>
      <c r="H827">
        <v>2900</v>
      </c>
      <c r="J827" t="s">
        <v>932</v>
      </c>
      <c r="K827">
        <v>4.5</v>
      </c>
      <c r="L827">
        <v>951</v>
      </c>
    </row>
    <row r="828" spans="1:12" hidden="1" x14ac:dyDescent="0.2">
      <c r="A828" t="s">
        <v>1389</v>
      </c>
      <c r="B828" t="s">
        <v>668</v>
      </c>
      <c r="C828" t="s">
        <v>75</v>
      </c>
      <c r="D828" t="s">
        <v>17</v>
      </c>
      <c r="E828" t="s">
        <v>1350</v>
      </c>
      <c r="F828" t="b">
        <v>0</v>
      </c>
      <c r="G828">
        <v>26</v>
      </c>
      <c r="H828">
        <v>28</v>
      </c>
      <c r="I828">
        <v>27</v>
      </c>
      <c r="J828" t="s">
        <v>19</v>
      </c>
      <c r="K828">
        <v>0.11</v>
      </c>
      <c r="L828">
        <v>916</v>
      </c>
    </row>
    <row r="829" spans="1:12" hidden="1" x14ac:dyDescent="0.2">
      <c r="A829" t="s">
        <v>1390</v>
      </c>
      <c r="B829" t="s">
        <v>668</v>
      </c>
      <c r="C829" t="s">
        <v>75</v>
      </c>
      <c r="D829" t="s">
        <v>17</v>
      </c>
      <c r="E829" t="s">
        <v>1350</v>
      </c>
      <c r="F829" t="b">
        <v>0</v>
      </c>
      <c r="G829">
        <v>28</v>
      </c>
      <c r="H829">
        <v>30</v>
      </c>
      <c r="I829">
        <v>29</v>
      </c>
      <c r="J829" t="s">
        <v>19</v>
      </c>
      <c r="K829">
        <v>0.11</v>
      </c>
      <c r="L829">
        <v>917</v>
      </c>
    </row>
    <row r="830" spans="1:12" hidden="1" x14ac:dyDescent="0.2">
      <c r="A830" t="s">
        <v>1391</v>
      </c>
      <c r="B830" t="s">
        <v>668</v>
      </c>
      <c r="C830" t="s">
        <v>75</v>
      </c>
      <c r="D830" t="s">
        <v>17</v>
      </c>
      <c r="E830" t="s">
        <v>1350</v>
      </c>
      <c r="F830" t="b">
        <v>0</v>
      </c>
      <c r="G830">
        <v>2900</v>
      </c>
      <c r="H830">
        <v>3200</v>
      </c>
      <c r="J830" t="s">
        <v>932</v>
      </c>
      <c r="K830">
        <v>4.5</v>
      </c>
      <c r="L830">
        <v>952</v>
      </c>
    </row>
    <row r="831" spans="1:12" hidden="1" x14ac:dyDescent="0.2">
      <c r="A831" t="s">
        <v>1392</v>
      </c>
      <c r="B831" t="s">
        <v>668</v>
      </c>
      <c r="C831" t="s">
        <v>75</v>
      </c>
      <c r="D831" t="s">
        <v>17</v>
      </c>
      <c r="E831" t="s">
        <v>1350</v>
      </c>
      <c r="F831" t="b">
        <v>0</v>
      </c>
      <c r="G831">
        <v>290</v>
      </c>
      <c r="H831">
        <v>325</v>
      </c>
      <c r="I831">
        <v>307.5</v>
      </c>
      <c r="J831" t="s">
        <v>19</v>
      </c>
      <c r="K831">
        <v>1.46</v>
      </c>
      <c r="L831">
        <v>937</v>
      </c>
    </row>
    <row r="832" spans="1:12" hidden="1" x14ac:dyDescent="0.2">
      <c r="A832" t="s">
        <v>1393</v>
      </c>
      <c r="B832" t="s">
        <v>668</v>
      </c>
      <c r="C832" t="s">
        <v>75</v>
      </c>
      <c r="D832" t="s">
        <v>17</v>
      </c>
      <c r="E832" t="s">
        <v>1350</v>
      </c>
      <c r="F832" t="b">
        <v>0</v>
      </c>
      <c r="G832">
        <v>30</v>
      </c>
      <c r="H832">
        <v>32</v>
      </c>
      <c r="I832">
        <v>31</v>
      </c>
      <c r="J832" t="s">
        <v>19</v>
      </c>
      <c r="K832">
        <v>0.11</v>
      </c>
      <c r="L832">
        <v>918</v>
      </c>
    </row>
    <row r="833" spans="1:12" hidden="1" x14ac:dyDescent="0.2">
      <c r="A833" t="s">
        <v>1394</v>
      </c>
      <c r="B833" t="s">
        <v>668</v>
      </c>
      <c r="C833" t="s">
        <v>75</v>
      </c>
      <c r="D833" t="s">
        <v>17</v>
      </c>
      <c r="E833" t="s">
        <v>1350</v>
      </c>
      <c r="F833" t="b">
        <v>0</v>
      </c>
      <c r="G833">
        <v>3200</v>
      </c>
      <c r="H833">
        <v>3500</v>
      </c>
      <c r="J833" t="s">
        <v>932</v>
      </c>
      <c r="K833">
        <v>4.5</v>
      </c>
      <c r="L833">
        <v>953</v>
      </c>
    </row>
    <row r="834" spans="1:12" hidden="1" x14ac:dyDescent="0.2">
      <c r="A834" t="s">
        <v>1395</v>
      </c>
      <c r="B834" t="s">
        <v>668</v>
      </c>
      <c r="C834" t="s">
        <v>75</v>
      </c>
      <c r="D834" t="s">
        <v>17</v>
      </c>
      <c r="E834" t="s">
        <v>1350</v>
      </c>
      <c r="F834" t="b">
        <v>0</v>
      </c>
      <c r="G834">
        <v>32</v>
      </c>
      <c r="H834">
        <v>34</v>
      </c>
      <c r="I834">
        <v>33</v>
      </c>
      <c r="J834" t="s">
        <v>19</v>
      </c>
      <c r="K834">
        <v>0.11</v>
      </c>
      <c r="L834">
        <v>919</v>
      </c>
    </row>
    <row r="835" spans="1:12" hidden="1" x14ac:dyDescent="0.2">
      <c r="A835" t="s">
        <v>1396</v>
      </c>
      <c r="B835" t="s">
        <v>668</v>
      </c>
      <c r="C835" t="s">
        <v>75</v>
      </c>
      <c r="D835" t="s">
        <v>17</v>
      </c>
      <c r="E835" t="s">
        <v>1350</v>
      </c>
      <c r="F835" t="b">
        <v>0</v>
      </c>
      <c r="G835">
        <v>325</v>
      </c>
      <c r="H835">
        <v>360</v>
      </c>
      <c r="I835">
        <v>342.5</v>
      </c>
      <c r="J835" t="s">
        <v>19</v>
      </c>
      <c r="K835">
        <v>1.46</v>
      </c>
      <c r="L835">
        <v>938</v>
      </c>
    </row>
    <row r="836" spans="1:12" hidden="1" x14ac:dyDescent="0.2">
      <c r="A836" t="s">
        <v>1397</v>
      </c>
      <c r="B836" t="s">
        <v>668</v>
      </c>
      <c r="C836" t="s">
        <v>75</v>
      </c>
      <c r="D836" t="s">
        <v>17</v>
      </c>
      <c r="E836" t="s">
        <v>1350</v>
      </c>
      <c r="F836" t="b">
        <v>0</v>
      </c>
      <c r="G836">
        <v>34</v>
      </c>
      <c r="H836">
        <v>36</v>
      </c>
      <c r="I836">
        <v>35</v>
      </c>
      <c r="J836" t="s">
        <v>19</v>
      </c>
      <c r="K836">
        <v>0.11</v>
      </c>
      <c r="L836">
        <v>920</v>
      </c>
    </row>
    <row r="837" spans="1:12" hidden="1" x14ac:dyDescent="0.2">
      <c r="A837" t="s">
        <v>1398</v>
      </c>
      <c r="B837" t="s">
        <v>668</v>
      </c>
      <c r="C837" t="s">
        <v>75</v>
      </c>
      <c r="D837" t="s">
        <v>17</v>
      </c>
      <c r="E837" t="s">
        <v>1350</v>
      </c>
      <c r="F837" t="b">
        <v>0</v>
      </c>
      <c r="G837">
        <v>3500</v>
      </c>
      <c r="H837">
        <v>3800</v>
      </c>
      <c r="J837" t="s">
        <v>932</v>
      </c>
      <c r="K837">
        <v>4.5</v>
      </c>
      <c r="L837">
        <v>954</v>
      </c>
    </row>
    <row r="838" spans="1:12" hidden="1" x14ac:dyDescent="0.2">
      <c r="A838" t="s">
        <v>1399</v>
      </c>
      <c r="B838" t="s">
        <v>668</v>
      </c>
      <c r="C838" t="s">
        <v>75</v>
      </c>
      <c r="D838" t="s">
        <v>17</v>
      </c>
      <c r="E838" t="s">
        <v>1350</v>
      </c>
      <c r="F838" t="b">
        <v>0</v>
      </c>
      <c r="G838">
        <v>360</v>
      </c>
      <c r="H838">
        <v>395</v>
      </c>
      <c r="I838">
        <v>377.5</v>
      </c>
      <c r="J838" t="s">
        <v>19</v>
      </c>
      <c r="K838">
        <v>1.46</v>
      </c>
      <c r="L838">
        <v>939</v>
      </c>
    </row>
    <row r="839" spans="1:12" hidden="1" x14ac:dyDescent="0.2">
      <c r="A839" t="s">
        <v>1400</v>
      </c>
      <c r="B839" t="s">
        <v>668</v>
      </c>
      <c r="C839" t="s">
        <v>75</v>
      </c>
      <c r="D839" t="s">
        <v>17</v>
      </c>
      <c r="E839" t="s">
        <v>1350</v>
      </c>
      <c r="F839" t="b">
        <v>0</v>
      </c>
      <c r="G839">
        <v>36</v>
      </c>
      <c r="H839">
        <v>38</v>
      </c>
      <c r="I839">
        <v>37</v>
      </c>
      <c r="J839" t="s">
        <v>19</v>
      </c>
      <c r="K839">
        <v>0.11</v>
      </c>
      <c r="L839">
        <v>921</v>
      </c>
    </row>
    <row r="840" spans="1:12" hidden="1" x14ac:dyDescent="0.2">
      <c r="A840" t="s">
        <v>1401</v>
      </c>
      <c r="B840" t="s">
        <v>668</v>
      </c>
      <c r="C840" t="s">
        <v>75</v>
      </c>
      <c r="D840" t="s">
        <v>17</v>
      </c>
      <c r="E840" t="s">
        <v>1350</v>
      </c>
      <c r="F840" t="b">
        <v>0</v>
      </c>
      <c r="G840">
        <v>3800</v>
      </c>
      <c r="H840">
        <v>4100</v>
      </c>
      <c r="J840" t="s">
        <v>932</v>
      </c>
      <c r="K840">
        <v>4.5</v>
      </c>
      <c r="L840">
        <v>955</v>
      </c>
    </row>
    <row r="841" spans="1:12" hidden="1" x14ac:dyDescent="0.2">
      <c r="A841" t="s">
        <v>1402</v>
      </c>
      <c r="B841" t="s">
        <v>668</v>
      </c>
      <c r="C841" t="s">
        <v>75</v>
      </c>
      <c r="D841" t="s">
        <v>17</v>
      </c>
      <c r="E841" t="s">
        <v>1350</v>
      </c>
      <c r="F841" t="b">
        <v>0</v>
      </c>
      <c r="G841">
        <v>38</v>
      </c>
      <c r="H841">
        <v>40</v>
      </c>
      <c r="I841">
        <v>39</v>
      </c>
      <c r="J841" t="s">
        <v>19</v>
      </c>
      <c r="K841">
        <v>0.11</v>
      </c>
      <c r="L841">
        <v>922</v>
      </c>
    </row>
    <row r="842" spans="1:12" hidden="1" x14ac:dyDescent="0.2">
      <c r="A842" t="s">
        <v>1403</v>
      </c>
      <c r="B842" t="s">
        <v>668</v>
      </c>
      <c r="C842" t="s">
        <v>75</v>
      </c>
      <c r="D842" t="s">
        <v>17</v>
      </c>
      <c r="E842" t="s">
        <v>1350</v>
      </c>
      <c r="F842" t="b">
        <v>0</v>
      </c>
      <c r="G842">
        <v>395</v>
      </c>
      <c r="H842">
        <v>430</v>
      </c>
      <c r="I842">
        <v>412.5</v>
      </c>
      <c r="J842" t="s">
        <v>19</v>
      </c>
      <c r="K842">
        <v>1.46</v>
      </c>
      <c r="L842">
        <v>940</v>
      </c>
    </row>
    <row r="843" spans="1:12" hidden="1" x14ac:dyDescent="0.2">
      <c r="A843" t="s">
        <v>1404</v>
      </c>
      <c r="B843" t="s">
        <v>668</v>
      </c>
      <c r="C843" t="s">
        <v>75</v>
      </c>
      <c r="D843" t="s">
        <v>17</v>
      </c>
      <c r="E843" t="s">
        <v>1350</v>
      </c>
      <c r="F843" t="b">
        <v>0</v>
      </c>
      <c r="G843">
        <v>40</v>
      </c>
      <c r="H843">
        <v>42</v>
      </c>
      <c r="I843">
        <v>41</v>
      </c>
      <c r="J843" t="s">
        <v>19</v>
      </c>
      <c r="K843">
        <v>0.11</v>
      </c>
      <c r="L843">
        <v>923</v>
      </c>
    </row>
    <row r="844" spans="1:12" hidden="1" x14ac:dyDescent="0.2">
      <c r="A844" t="s">
        <v>1405</v>
      </c>
      <c r="B844" t="s">
        <v>668</v>
      </c>
      <c r="C844" t="s">
        <v>75</v>
      </c>
      <c r="D844" t="s">
        <v>17</v>
      </c>
      <c r="E844" t="s">
        <v>1350</v>
      </c>
      <c r="F844" t="b">
        <v>0</v>
      </c>
      <c r="G844">
        <v>4100</v>
      </c>
      <c r="H844">
        <v>4400</v>
      </c>
      <c r="J844" t="s">
        <v>932</v>
      </c>
      <c r="K844">
        <v>4.5</v>
      </c>
      <c r="L844">
        <v>956</v>
      </c>
    </row>
    <row r="845" spans="1:12" hidden="1" x14ac:dyDescent="0.2">
      <c r="A845" t="s">
        <v>1406</v>
      </c>
      <c r="B845" t="s">
        <v>668</v>
      </c>
      <c r="C845" t="s">
        <v>75</v>
      </c>
      <c r="D845" t="s">
        <v>17</v>
      </c>
      <c r="E845" t="s">
        <v>1350</v>
      </c>
      <c r="F845" t="b">
        <v>0</v>
      </c>
      <c r="G845">
        <v>42</v>
      </c>
      <c r="H845">
        <v>44</v>
      </c>
      <c r="I845">
        <v>43</v>
      </c>
      <c r="J845" t="s">
        <v>19</v>
      </c>
      <c r="K845">
        <v>0.11</v>
      </c>
      <c r="L845">
        <v>924</v>
      </c>
    </row>
    <row r="846" spans="1:12" hidden="1" x14ac:dyDescent="0.2">
      <c r="A846" t="s">
        <v>1407</v>
      </c>
      <c r="B846" t="s">
        <v>668</v>
      </c>
      <c r="C846" t="s">
        <v>75</v>
      </c>
      <c r="D846" t="s">
        <v>17</v>
      </c>
      <c r="E846" t="s">
        <v>1350</v>
      </c>
      <c r="F846" t="b">
        <v>0</v>
      </c>
      <c r="G846">
        <v>430</v>
      </c>
      <c r="H846">
        <v>465</v>
      </c>
      <c r="I846">
        <v>447.5</v>
      </c>
      <c r="J846" t="s">
        <v>19</v>
      </c>
      <c r="K846">
        <v>1.46</v>
      </c>
      <c r="L846">
        <v>941</v>
      </c>
    </row>
    <row r="847" spans="1:12" hidden="1" x14ac:dyDescent="0.2">
      <c r="A847" t="s">
        <v>1408</v>
      </c>
      <c r="B847" t="s">
        <v>668</v>
      </c>
      <c r="C847" t="s">
        <v>75</v>
      </c>
      <c r="D847" t="s">
        <v>17</v>
      </c>
      <c r="E847" t="s">
        <v>1350</v>
      </c>
      <c r="F847" t="b">
        <v>0</v>
      </c>
      <c r="G847">
        <v>4400</v>
      </c>
      <c r="H847">
        <v>4700</v>
      </c>
      <c r="J847" t="s">
        <v>932</v>
      </c>
      <c r="K847">
        <v>4.5</v>
      </c>
      <c r="L847">
        <v>957</v>
      </c>
    </row>
    <row r="848" spans="1:12" hidden="1" x14ac:dyDescent="0.2">
      <c r="A848" t="s">
        <v>1409</v>
      </c>
      <c r="B848" t="s">
        <v>668</v>
      </c>
      <c r="C848" t="s">
        <v>75</v>
      </c>
      <c r="D848" t="s">
        <v>17</v>
      </c>
      <c r="E848" t="s">
        <v>1350</v>
      </c>
      <c r="F848" t="b">
        <v>0</v>
      </c>
      <c r="G848">
        <v>44</v>
      </c>
      <c r="H848">
        <v>46</v>
      </c>
      <c r="I848">
        <v>45</v>
      </c>
      <c r="J848" t="s">
        <v>19</v>
      </c>
      <c r="K848">
        <v>0.11</v>
      </c>
      <c r="L848">
        <v>925</v>
      </c>
    </row>
    <row r="849" spans="1:12" hidden="1" x14ac:dyDescent="0.2">
      <c r="A849" t="s">
        <v>1410</v>
      </c>
      <c r="B849" t="s">
        <v>668</v>
      </c>
      <c r="C849" t="s">
        <v>75</v>
      </c>
      <c r="D849" t="s">
        <v>17</v>
      </c>
      <c r="E849" t="s">
        <v>1350</v>
      </c>
      <c r="F849" t="b">
        <v>0</v>
      </c>
      <c r="G849">
        <v>46</v>
      </c>
      <c r="H849">
        <v>48</v>
      </c>
      <c r="I849">
        <v>47</v>
      </c>
      <c r="J849" t="s">
        <v>19</v>
      </c>
      <c r="K849">
        <v>0.11</v>
      </c>
      <c r="L849">
        <v>926</v>
      </c>
    </row>
    <row r="850" spans="1:12" hidden="1" x14ac:dyDescent="0.2">
      <c r="A850" t="s">
        <v>1411</v>
      </c>
      <c r="B850" t="s">
        <v>668</v>
      </c>
      <c r="C850" t="s">
        <v>75</v>
      </c>
      <c r="D850" t="s">
        <v>17</v>
      </c>
      <c r="E850" t="s">
        <v>1350</v>
      </c>
      <c r="F850" t="b">
        <v>0</v>
      </c>
      <c r="G850">
        <v>465</v>
      </c>
      <c r="H850">
        <v>500</v>
      </c>
      <c r="I850">
        <v>482.5</v>
      </c>
      <c r="J850" t="s">
        <v>19</v>
      </c>
      <c r="K850">
        <v>1.46</v>
      </c>
      <c r="L850">
        <v>942</v>
      </c>
    </row>
    <row r="851" spans="1:12" hidden="1" x14ac:dyDescent="0.2">
      <c r="A851" t="s">
        <v>1412</v>
      </c>
      <c r="B851" t="s">
        <v>668</v>
      </c>
      <c r="C851" t="s">
        <v>75</v>
      </c>
      <c r="D851" t="s">
        <v>17</v>
      </c>
      <c r="E851" t="s">
        <v>1350</v>
      </c>
      <c r="F851" t="b">
        <v>0</v>
      </c>
      <c r="G851">
        <v>4</v>
      </c>
      <c r="H851">
        <v>6</v>
      </c>
      <c r="I851">
        <v>5</v>
      </c>
      <c r="J851" t="s">
        <v>19</v>
      </c>
      <c r="K851">
        <v>0.11</v>
      </c>
      <c r="L851">
        <v>905</v>
      </c>
    </row>
    <row r="852" spans="1:12" hidden="1" x14ac:dyDescent="0.2">
      <c r="A852" t="s">
        <v>1413</v>
      </c>
      <c r="B852" t="s">
        <v>668</v>
      </c>
      <c r="C852" t="s">
        <v>75</v>
      </c>
      <c r="D852" t="s">
        <v>17</v>
      </c>
      <c r="E852" t="s">
        <v>1350</v>
      </c>
      <c r="F852" t="b">
        <v>0</v>
      </c>
      <c r="G852">
        <v>4700</v>
      </c>
      <c r="H852">
        <v>5000</v>
      </c>
      <c r="J852" t="s">
        <v>932</v>
      </c>
      <c r="K852">
        <v>4.5</v>
      </c>
      <c r="L852">
        <v>958</v>
      </c>
    </row>
    <row r="853" spans="1:12" hidden="1" x14ac:dyDescent="0.2">
      <c r="A853" t="s">
        <v>1414</v>
      </c>
      <c r="B853" t="s">
        <v>668</v>
      </c>
      <c r="C853" t="s">
        <v>75</v>
      </c>
      <c r="D853" t="s">
        <v>17</v>
      </c>
      <c r="E853" t="s">
        <v>1350</v>
      </c>
      <c r="F853" t="b">
        <v>0</v>
      </c>
      <c r="G853">
        <v>48</v>
      </c>
      <c r="H853">
        <v>50</v>
      </c>
      <c r="I853">
        <v>49</v>
      </c>
      <c r="J853" t="s">
        <v>19</v>
      </c>
      <c r="K853">
        <v>0.11</v>
      </c>
      <c r="L853">
        <v>927</v>
      </c>
    </row>
    <row r="854" spans="1:12" hidden="1" x14ac:dyDescent="0.2">
      <c r="A854" t="s">
        <v>1415</v>
      </c>
      <c r="B854" t="s">
        <v>668</v>
      </c>
      <c r="C854" t="s">
        <v>75</v>
      </c>
      <c r="D854" t="s">
        <v>17</v>
      </c>
      <c r="E854" t="s">
        <v>1350</v>
      </c>
      <c r="F854" t="b">
        <v>0</v>
      </c>
      <c r="G854">
        <v>5000</v>
      </c>
      <c r="H854">
        <v>5500</v>
      </c>
      <c r="J854" t="s">
        <v>932</v>
      </c>
      <c r="K854">
        <v>4.5</v>
      </c>
      <c r="L854">
        <v>959</v>
      </c>
    </row>
    <row r="855" spans="1:12" hidden="1" x14ac:dyDescent="0.2">
      <c r="A855" t="s">
        <v>1416</v>
      </c>
      <c r="B855" t="s">
        <v>668</v>
      </c>
      <c r="C855" t="s">
        <v>75</v>
      </c>
      <c r="D855" t="s">
        <v>17</v>
      </c>
      <c r="E855" t="s">
        <v>1350</v>
      </c>
      <c r="F855" t="b">
        <v>0</v>
      </c>
      <c r="G855">
        <v>500</v>
      </c>
      <c r="H855">
        <v>750</v>
      </c>
      <c r="I855">
        <v>625</v>
      </c>
      <c r="J855" t="s">
        <v>19</v>
      </c>
      <c r="K855">
        <v>5.63</v>
      </c>
      <c r="L855">
        <v>943</v>
      </c>
    </row>
    <row r="856" spans="1:12" hidden="1" x14ac:dyDescent="0.2">
      <c r="A856" t="s">
        <v>1417</v>
      </c>
      <c r="B856" t="s">
        <v>668</v>
      </c>
      <c r="C856" t="s">
        <v>75</v>
      </c>
      <c r="D856" t="s">
        <v>17</v>
      </c>
      <c r="E856" t="s">
        <v>1350</v>
      </c>
      <c r="F856" t="b">
        <v>0</v>
      </c>
      <c r="G856">
        <v>50</v>
      </c>
      <c r="H856">
        <v>70</v>
      </c>
      <c r="I856">
        <v>60</v>
      </c>
      <c r="J856" t="s">
        <v>19</v>
      </c>
      <c r="K856">
        <v>0.45</v>
      </c>
      <c r="L856">
        <v>928</v>
      </c>
    </row>
    <row r="857" spans="1:12" hidden="1" x14ac:dyDescent="0.2">
      <c r="A857" t="s">
        <v>1418</v>
      </c>
      <c r="B857" t="s">
        <v>668</v>
      </c>
      <c r="C857" t="s">
        <v>75</v>
      </c>
      <c r="D857" t="s">
        <v>17</v>
      </c>
      <c r="E857" t="s">
        <v>1350</v>
      </c>
      <c r="F857" t="b">
        <v>0</v>
      </c>
      <c r="G857">
        <v>5500</v>
      </c>
      <c r="H857">
        <v>6000</v>
      </c>
      <c r="J857" t="s">
        <v>932</v>
      </c>
      <c r="K857">
        <v>4.5</v>
      </c>
      <c r="L857">
        <v>960</v>
      </c>
    </row>
    <row r="858" spans="1:12" hidden="1" x14ac:dyDescent="0.2">
      <c r="A858" t="s">
        <v>1419</v>
      </c>
      <c r="B858" t="s">
        <v>668</v>
      </c>
      <c r="C858" t="s">
        <v>75</v>
      </c>
      <c r="D858" t="s">
        <v>17</v>
      </c>
      <c r="E858" t="s">
        <v>1350</v>
      </c>
      <c r="F858" t="b">
        <v>0</v>
      </c>
      <c r="G858">
        <v>60000</v>
      </c>
      <c r="H858">
        <v>100000</v>
      </c>
      <c r="L858">
        <v>982</v>
      </c>
    </row>
    <row r="859" spans="1:12" hidden="1" x14ac:dyDescent="0.2">
      <c r="A859" t="s">
        <v>1420</v>
      </c>
      <c r="B859" t="s">
        <v>668</v>
      </c>
      <c r="C859" t="s">
        <v>75</v>
      </c>
      <c r="D859" t="s">
        <v>17</v>
      </c>
      <c r="E859" t="s">
        <v>1350</v>
      </c>
      <c r="F859" t="b">
        <v>0</v>
      </c>
      <c r="G859">
        <v>6000</v>
      </c>
      <c r="H859">
        <v>6500</v>
      </c>
      <c r="J859" t="s">
        <v>932</v>
      </c>
      <c r="K859">
        <v>4.5</v>
      </c>
      <c r="L859">
        <v>961</v>
      </c>
    </row>
    <row r="860" spans="1:12" hidden="1" x14ac:dyDescent="0.2">
      <c r="A860" t="s">
        <v>1421</v>
      </c>
      <c r="B860" t="s">
        <v>668</v>
      </c>
      <c r="C860" t="s">
        <v>75</v>
      </c>
      <c r="D860" t="s">
        <v>17</v>
      </c>
      <c r="E860" t="s">
        <v>1350</v>
      </c>
      <c r="F860" t="b">
        <v>0</v>
      </c>
      <c r="G860">
        <v>6500</v>
      </c>
      <c r="H860">
        <v>7000</v>
      </c>
      <c r="J860" t="s">
        <v>932</v>
      </c>
      <c r="K860">
        <v>4.5</v>
      </c>
      <c r="L860">
        <v>962</v>
      </c>
    </row>
    <row r="861" spans="1:12" hidden="1" x14ac:dyDescent="0.2">
      <c r="A861" t="s">
        <v>1422</v>
      </c>
      <c r="B861" t="s">
        <v>668</v>
      </c>
      <c r="C861" t="s">
        <v>75</v>
      </c>
      <c r="D861" t="s">
        <v>17</v>
      </c>
      <c r="E861" t="s">
        <v>1350</v>
      </c>
      <c r="F861" t="b">
        <v>0</v>
      </c>
      <c r="G861">
        <v>6</v>
      </c>
      <c r="H861">
        <v>8</v>
      </c>
      <c r="I861">
        <v>7</v>
      </c>
      <c r="J861" t="s">
        <v>19</v>
      </c>
      <c r="K861">
        <v>0.11</v>
      </c>
      <c r="L861">
        <v>906</v>
      </c>
    </row>
    <row r="862" spans="1:12" hidden="1" x14ac:dyDescent="0.2">
      <c r="A862" t="s">
        <v>1423</v>
      </c>
      <c r="B862" t="s">
        <v>668</v>
      </c>
      <c r="C862" t="s">
        <v>75</v>
      </c>
      <c r="D862" t="s">
        <v>17</v>
      </c>
      <c r="E862" t="s">
        <v>1350</v>
      </c>
      <c r="F862" t="b">
        <v>0</v>
      </c>
      <c r="G862">
        <v>7000</v>
      </c>
      <c r="H862">
        <v>7500</v>
      </c>
      <c r="J862" t="s">
        <v>932</v>
      </c>
      <c r="K862">
        <v>4.5</v>
      </c>
      <c r="L862">
        <v>963</v>
      </c>
    </row>
    <row r="863" spans="1:12" hidden="1" x14ac:dyDescent="0.2">
      <c r="A863" t="s">
        <v>1424</v>
      </c>
      <c r="B863" t="s">
        <v>668</v>
      </c>
      <c r="C863" t="s">
        <v>75</v>
      </c>
      <c r="D863" t="s">
        <v>17</v>
      </c>
      <c r="E863" t="s">
        <v>1350</v>
      </c>
      <c r="F863" t="b">
        <v>0</v>
      </c>
      <c r="G863">
        <v>70</v>
      </c>
      <c r="H863">
        <v>90</v>
      </c>
      <c r="I863">
        <v>80</v>
      </c>
      <c r="J863" t="s">
        <v>19</v>
      </c>
      <c r="K863">
        <v>0.45</v>
      </c>
      <c r="L863">
        <v>929</v>
      </c>
    </row>
    <row r="864" spans="1:12" hidden="1" x14ac:dyDescent="0.2">
      <c r="A864" t="s">
        <v>1425</v>
      </c>
      <c r="B864" t="s">
        <v>668</v>
      </c>
      <c r="C864" t="s">
        <v>75</v>
      </c>
      <c r="D864" t="s">
        <v>17</v>
      </c>
      <c r="E864" t="s">
        <v>1350</v>
      </c>
      <c r="F864" t="b">
        <v>0</v>
      </c>
      <c r="G864">
        <v>7500</v>
      </c>
      <c r="H864">
        <v>8000</v>
      </c>
      <c r="J864" t="s">
        <v>932</v>
      </c>
      <c r="K864">
        <v>4.5</v>
      </c>
      <c r="L864">
        <v>964</v>
      </c>
    </row>
    <row r="865" spans="1:12" hidden="1" x14ac:dyDescent="0.2">
      <c r="A865" t="s">
        <v>1426</v>
      </c>
      <c r="B865" t="s">
        <v>668</v>
      </c>
      <c r="C865" t="s">
        <v>75</v>
      </c>
      <c r="D865" t="s">
        <v>17</v>
      </c>
      <c r="E865" t="s">
        <v>1350</v>
      </c>
      <c r="F865" t="b">
        <v>0</v>
      </c>
      <c r="G865">
        <v>750</v>
      </c>
      <c r="H865">
        <v>1000</v>
      </c>
      <c r="I865">
        <v>875</v>
      </c>
      <c r="J865" t="s">
        <v>19</v>
      </c>
      <c r="K865">
        <v>5.63</v>
      </c>
      <c r="L865">
        <v>944</v>
      </c>
    </row>
    <row r="866" spans="1:12" hidden="1" x14ac:dyDescent="0.2">
      <c r="A866" t="s">
        <v>1427</v>
      </c>
      <c r="B866" t="s">
        <v>668</v>
      </c>
      <c r="C866" t="s">
        <v>75</v>
      </c>
      <c r="D866" t="s">
        <v>17</v>
      </c>
      <c r="E866" t="s">
        <v>1350</v>
      </c>
      <c r="F866" t="b">
        <v>0</v>
      </c>
      <c r="G866">
        <v>8000</v>
      </c>
      <c r="H866">
        <v>8500</v>
      </c>
      <c r="J866" t="s">
        <v>932</v>
      </c>
      <c r="K866">
        <v>4.5</v>
      </c>
      <c r="L866">
        <v>965</v>
      </c>
    </row>
    <row r="867" spans="1:12" hidden="1" x14ac:dyDescent="0.2">
      <c r="A867" t="s">
        <v>1428</v>
      </c>
      <c r="B867" t="s">
        <v>668</v>
      </c>
      <c r="C867" t="s">
        <v>75</v>
      </c>
      <c r="D867" t="s">
        <v>17</v>
      </c>
      <c r="E867" t="s">
        <v>1350</v>
      </c>
      <c r="F867" t="b">
        <v>0</v>
      </c>
      <c r="G867">
        <v>8</v>
      </c>
      <c r="H867">
        <v>10</v>
      </c>
      <c r="I867">
        <v>9</v>
      </c>
      <c r="J867" t="s">
        <v>19</v>
      </c>
      <c r="K867">
        <v>0.11</v>
      </c>
      <c r="L867">
        <v>907</v>
      </c>
    </row>
    <row r="868" spans="1:12" hidden="1" x14ac:dyDescent="0.2">
      <c r="A868" t="s">
        <v>1429</v>
      </c>
      <c r="B868" t="s">
        <v>668</v>
      </c>
      <c r="C868" t="s">
        <v>75</v>
      </c>
      <c r="D868" t="s">
        <v>17</v>
      </c>
      <c r="E868" t="s">
        <v>1350</v>
      </c>
      <c r="F868" t="b">
        <v>0</v>
      </c>
      <c r="G868">
        <v>8500</v>
      </c>
      <c r="H868">
        <v>9000</v>
      </c>
      <c r="J868" t="s">
        <v>932</v>
      </c>
      <c r="K868">
        <v>4.5</v>
      </c>
      <c r="L868">
        <v>966</v>
      </c>
    </row>
    <row r="869" spans="1:12" hidden="1" x14ac:dyDescent="0.2">
      <c r="A869" t="s">
        <v>1430</v>
      </c>
      <c r="B869" t="s">
        <v>668</v>
      </c>
      <c r="C869" t="s">
        <v>75</v>
      </c>
      <c r="D869" t="s">
        <v>17</v>
      </c>
      <c r="E869" t="s">
        <v>1350</v>
      </c>
      <c r="F869" t="b">
        <v>0</v>
      </c>
      <c r="G869">
        <v>9000</v>
      </c>
      <c r="H869">
        <v>9500</v>
      </c>
      <c r="J869" t="s">
        <v>932</v>
      </c>
      <c r="K869">
        <v>4.5</v>
      </c>
      <c r="L869">
        <v>967</v>
      </c>
    </row>
    <row r="870" spans="1:12" hidden="1" x14ac:dyDescent="0.2">
      <c r="A870" t="s">
        <v>1431</v>
      </c>
      <c r="B870" t="s">
        <v>668</v>
      </c>
      <c r="C870" t="s">
        <v>75</v>
      </c>
      <c r="D870" t="s">
        <v>17</v>
      </c>
      <c r="E870" t="s">
        <v>1350</v>
      </c>
      <c r="F870" t="b">
        <v>0</v>
      </c>
      <c r="G870">
        <v>90</v>
      </c>
      <c r="H870">
        <v>110</v>
      </c>
      <c r="I870">
        <v>100</v>
      </c>
      <c r="J870" t="s">
        <v>19</v>
      </c>
      <c r="K870">
        <v>0.45</v>
      </c>
      <c r="L870">
        <v>930</v>
      </c>
    </row>
    <row r="871" spans="1:12" hidden="1" x14ac:dyDescent="0.2">
      <c r="A871" t="s">
        <v>1432</v>
      </c>
      <c r="B871" t="s">
        <v>668</v>
      </c>
      <c r="C871" t="s">
        <v>75</v>
      </c>
      <c r="D871" t="s">
        <v>17</v>
      </c>
      <c r="E871" t="s">
        <v>1350</v>
      </c>
      <c r="F871" t="b">
        <v>0</v>
      </c>
      <c r="G871">
        <v>9500</v>
      </c>
      <c r="H871">
        <v>10000</v>
      </c>
      <c r="J871" t="s">
        <v>932</v>
      </c>
      <c r="K871">
        <v>4.5</v>
      </c>
      <c r="L871">
        <v>968</v>
      </c>
    </row>
    <row r="872" spans="1:12" hidden="1" x14ac:dyDescent="0.2">
      <c r="A872" t="s">
        <v>1433</v>
      </c>
      <c r="B872" t="s">
        <v>668</v>
      </c>
      <c r="C872" t="s">
        <v>16</v>
      </c>
      <c r="D872" t="s">
        <v>17</v>
      </c>
      <c r="E872" t="s">
        <v>1350</v>
      </c>
      <c r="F872" t="b">
        <v>0</v>
      </c>
      <c r="G872">
        <v>0</v>
      </c>
      <c r="H872">
        <v>2</v>
      </c>
      <c r="I872">
        <v>1</v>
      </c>
      <c r="J872" t="s">
        <v>19</v>
      </c>
      <c r="K872">
        <v>0.11</v>
      </c>
      <c r="L872">
        <v>307</v>
      </c>
    </row>
    <row r="873" spans="1:12" hidden="1" x14ac:dyDescent="0.2">
      <c r="A873" t="s">
        <v>1434</v>
      </c>
      <c r="B873" t="s">
        <v>668</v>
      </c>
      <c r="C873" t="s">
        <v>16</v>
      </c>
      <c r="D873" t="s">
        <v>17</v>
      </c>
      <c r="E873" t="s">
        <v>1350</v>
      </c>
      <c r="F873" t="b">
        <v>0</v>
      </c>
      <c r="G873">
        <v>1000</v>
      </c>
      <c r="H873">
        <v>1250</v>
      </c>
      <c r="I873">
        <v>1125</v>
      </c>
      <c r="J873" t="s">
        <v>19</v>
      </c>
      <c r="K873">
        <v>5.63</v>
      </c>
      <c r="L873">
        <v>349</v>
      </c>
    </row>
    <row r="874" spans="1:12" hidden="1" x14ac:dyDescent="0.2">
      <c r="A874" t="s">
        <v>1435</v>
      </c>
      <c r="B874" t="s">
        <v>668</v>
      </c>
      <c r="C874" t="s">
        <v>16</v>
      </c>
      <c r="D874" t="s">
        <v>17</v>
      </c>
      <c r="E874" t="s">
        <v>1350</v>
      </c>
      <c r="F874" t="b">
        <v>0</v>
      </c>
      <c r="G874">
        <v>10</v>
      </c>
      <c r="H874">
        <v>12</v>
      </c>
      <c r="I874">
        <v>11</v>
      </c>
      <c r="J874" t="s">
        <v>19</v>
      </c>
      <c r="K874">
        <v>0.11</v>
      </c>
      <c r="L874">
        <v>312</v>
      </c>
    </row>
    <row r="875" spans="1:12" hidden="1" x14ac:dyDescent="0.2">
      <c r="A875" t="s">
        <v>1436</v>
      </c>
      <c r="B875" t="s">
        <v>668</v>
      </c>
      <c r="C875" t="s">
        <v>16</v>
      </c>
      <c r="D875" t="s">
        <v>17</v>
      </c>
      <c r="E875" t="s">
        <v>1350</v>
      </c>
      <c r="F875" t="b">
        <v>0</v>
      </c>
      <c r="G875">
        <v>110</v>
      </c>
      <c r="H875">
        <v>130</v>
      </c>
      <c r="I875">
        <v>120</v>
      </c>
      <c r="J875" t="s">
        <v>19</v>
      </c>
      <c r="K875">
        <v>0.45</v>
      </c>
      <c r="L875">
        <v>335</v>
      </c>
    </row>
    <row r="876" spans="1:12" hidden="1" x14ac:dyDescent="0.2">
      <c r="A876" t="s">
        <v>1437</v>
      </c>
      <c r="B876" t="s">
        <v>668</v>
      </c>
      <c r="C876" t="s">
        <v>16</v>
      </c>
      <c r="D876" t="s">
        <v>17</v>
      </c>
      <c r="E876" t="s">
        <v>1350</v>
      </c>
      <c r="F876" t="b">
        <v>0</v>
      </c>
      <c r="G876">
        <v>12</v>
      </c>
      <c r="H876">
        <v>14</v>
      </c>
      <c r="I876">
        <v>13</v>
      </c>
      <c r="J876" t="s">
        <v>19</v>
      </c>
      <c r="K876">
        <v>0.11</v>
      </c>
      <c r="L876">
        <v>313</v>
      </c>
    </row>
    <row r="877" spans="1:12" hidden="1" x14ac:dyDescent="0.2">
      <c r="A877" t="s">
        <v>1438</v>
      </c>
      <c r="B877" t="s">
        <v>668</v>
      </c>
      <c r="C877" t="s">
        <v>16</v>
      </c>
      <c r="D877" t="s">
        <v>17</v>
      </c>
      <c r="E877" t="s">
        <v>1350</v>
      </c>
      <c r="F877" t="b">
        <v>0</v>
      </c>
      <c r="G877">
        <v>1250</v>
      </c>
      <c r="H877">
        <v>1500</v>
      </c>
      <c r="I877">
        <v>1375</v>
      </c>
      <c r="J877" t="s">
        <v>19</v>
      </c>
      <c r="K877">
        <v>5.63</v>
      </c>
      <c r="L877">
        <v>350</v>
      </c>
    </row>
    <row r="878" spans="1:12" hidden="1" x14ac:dyDescent="0.2">
      <c r="A878" t="s">
        <v>1439</v>
      </c>
      <c r="B878" t="s">
        <v>668</v>
      </c>
      <c r="C878" t="s">
        <v>16</v>
      </c>
      <c r="D878" t="s">
        <v>17</v>
      </c>
      <c r="E878" t="s">
        <v>1350</v>
      </c>
      <c r="F878" t="b">
        <v>0</v>
      </c>
      <c r="G878">
        <v>130</v>
      </c>
      <c r="H878">
        <v>150</v>
      </c>
      <c r="I878">
        <v>140</v>
      </c>
      <c r="J878" t="s">
        <v>19</v>
      </c>
      <c r="K878">
        <v>0.45</v>
      </c>
      <c r="L878">
        <v>336</v>
      </c>
    </row>
    <row r="879" spans="1:12" hidden="1" x14ac:dyDescent="0.2">
      <c r="A879" t="s">
        <v>1440</v>
      </c>
      <c r="B879" t="s">
        <v>668</v>
      </c>
      <c r="C879" t="s">
        <v>16</v>
      </c>
      <c r="D879" t="s">
        <v>17</v>
      </c>
      <c r="E879" t="s">
        <v>1350</v>
      </c>
      <c r="F879" t="b">
        <v>0</v>
      </c>
      <c r="G879">
        <v>14</v>
      </c>
      <c r="H879">
        <v>16</v>
      </c>
      <c r="I879">
        <v>15</v>
      </c>
      <c r="J879" t="s">
        <v>19</v>
      </c>
      <c r="K879">
        <v>0.11</v>
      </c>
      <c r="L879">
        <v>314</v>
      </c>
    </row>
    <row r="880" spans="1:12" hidden="1" x14ac:dyDescent="0.2">
      <c r="A880" t="s">
        <v>1441</v>
      </c>
      <c r="B880" t="s">
        <v>668</v>
      </c>
      <c r="C880" t="s">
        <v>16</v>
      </c>
      <c r="D880" t="s">
        <v>17</v>
      </c>
      <c r="E880" t="s">
        <v>1350</v>
      </c>
      <c r="F880" t="b">
        <v>0</v>
      </c>
      <c r="G880">
        <v>1500</v>
      </c>
      <c r="H880">
        <v>1750</v>
      </c>
      <c r="I880">
        <v>1625</v>
      </c>
      <c r="J880" t="s">
        <v>19</v>
      </c>
      <c r="K880">
        <v>5.63</v>
      </c>
      <c r="L880">
        <v>351</v>
      </c>
    </row>
    <row r="881" spans="1:12" hidden="1" x14ac:dyDescent="0.2">
      <c r="A881" t="s">
        <v>1442</v>
      </c>
      <c r="B881" t="s">
        <v>668</v>
      </c>
      <c r="C881" t="s">
        <v>16</v>
      </c>
      <c r="D881" t="s">
        <v>17</v>
      </c>
      <c r="E881" t="s">
        <v>1350</v>
      </c>
      <c r="F881" t="b">
        <v>0</v>
      </c>
      <c r="G881">
        <v>150</v>
      </c>
      <c r="H881">
        <v>185</v>
      </c>
      <c r="I881">
        <v>167.5</v>
      </c>
      <c r="J881" t="s">
        <v>19</v>
      </c>
      <c r="K881">
        <v>1.46</v>
      </c>
      <c r="L881">
        <v>337</v>
      </c>
    </row>
    <row r="882" spans="1:12" hidden="1" x14ac:dyDescent="0.2">
      <c r="A882" t="s">
        <v>1443</v>
      </c>
      <c r="B882" t="s">
        <v>668</v>
      </c>
      <c r="C882" t="s">
        <v>16</v>
      </c>
      <c r="D882" t="s">
        <v>17</v>
      </c>
      <c r="E882" t="s">
        <v>1350</v>
      </c>
      <c r="F882" t="b">
        <v>0</v>
      </c>
      <c r="G882">
        <v>16</v>
      </c>
      <c r="H882">
        <v>18</v>
      </c>
      <c r="I882">
        <v>17</v>
      </c>
      <c r="J882" t="s">
        <v>19</v>
      </c>
      <c r="K882">
        <v>0.11</v>
      </c>
      <c r="L882">
        <v>315</v>
      </c>
    </row>
    <row r="883" spans="1:12" hidden="1" x14ac:dyDescent="0.2">
      <c r="A883" t="s">
        <v>1444</v>
      </c>
      <c r="B883" t="s">
        <v>668</v>
      </c>
      <c r="C883" t="s">
        <v>16</v>
      </c>
      <c r="D883" t="s">
        <v>17</v>
      </c>
      <c r="E883" t="s">
        <v>1350</v>
      </c>
      <c r="F883" t="b">
        <v>0</v>
      </c>
      <c r="G883">
        <v>1750</v>
      </c>
      <c r="H883">
        <v>2000</v>
      </c>
      <c r="I883">
        <v>1875</v>
      </c>
      <c r="J883" t="s">
        <v>19</v>
      </c>
      <c r="K883">
        <v>5.63</v>
      </c>
      <c r="L883">
        <v>352</v>
      </c>
    </row>
    <row r="884" spans="1:12" hidden="1" x14ac:dyDescent="0.2">
      <c r="A884" t="s">
        <v>1445</v>
      </c>
      <c r="B884" t="s">
        <v>668</v>
      </c>
      <c r="C884" t="s">
        <v>16</v>
      </c>
      <c r="D884" t="s">
        <v>17</v>
      </c>
      <c r="E884" t="s">
        <v>1350</v>
      </c>
      <c r="F884" t="b">
        <v>0</v>
      </c>
      <c r="G884">
        <v>18</v>
      </c>
      <c r="H884">
        <v>20</v>
      </c>
      <c r="I884">
        <v>19</v>
      </c>
      <c r="J884" t="s">
        <v>19</v>
      </c>
      <c r="K884">
        <v>0.11</v>
      </c>
      <c r="L884">
        <v>316</v>
      </c>
    </row>
    <row r="885" spans="1:12" hidden="1" x14ac:dyDescent="0.2">
      <c r="A885" t="s">
        <v>1446</v>
      </c>
      <c r="B885" t="s">
        <v>668</v>
      </c>
      <c r="C885" t="s">
        <v>16</v>
      </c>
      <c r="D885" t="s">
        <v>17</v>
      </c>
      <c r="E885" t="s">
        <v>1350</v>
      </c>
      <c r="F885" t="b">
        <v>0</v>
      </c>
      <c r="G885">
        <v>185</v>
      </c>
      <c r="H885">
        <v>220</v>
      </c>
      <c r="I885">
        <v>202.5</v>
      </c>
      <c r="J885" t="s">
        <v>19</v>
      </c>
      <c r="K885">
        <v>1.46</v>
      </c>
      <c r="L885">
        <v>338</v>
      </c>
    </row>
    <row r="886" spans="1:12" x14ac:dyDescent="0.2">
      <c r="A886" t="s">
        <v>1447</v>
      </c>
      <c r="B886" t="s">
        <v>668</v>
      </c>
      <c r="C886" t="s">
        <v>16</v>
      </c>
      <c r="D886" t="s">
        <v>17</v>
      </c>
      <c r="E886" t="s">
        <v>1350</v>
      </c>
      <c r="F886" t="b">
        <v>0</v>
      </c>
      <c r="G886">
        <v>2000</v>
      </c>
      <c r="H886">
        <v>2300</v>
      </c>
      <c r="J886" t="s">
        <v>932</v>
      </c>
      <c r="K886">
        <v>4.5</v>
      </c>
      <c r="L886">
        <v>353</v>
      </c>
    </row>
    <row r="887" spans="1:12" hidden="1" x14ac:dyDescent="0.2">
      <c r="A887" t="s">
        <v>1448</v>
      </c>
      <c r="B887" t="s">
        <v>668</v>
      </c>
      <c r="C887" t="s">
        <v>16</v>
      </c>
      <c r="D887" t="s">
        <v>17</v>
      </c>
      <c r="E887" t="s">
        <v>1350</v>
      </c>
      <c r="F887" t="b">
        <v>0</v>
      </c>
      <c r="G887">
        <v>20</v>
      </c>
      <c r="H887">
        <v>22</v>
      </c>
      <c r="I887">
        <v>21</v>
      </c>
      <c r="J887" t="s">
        <v>19</v>
      </c>
      <c r="K887">
        <v>0.11</v>
      </c>
      <c r="L887">
        <v>317</v>
      </c>
    </row>
    <row r="888" spans="1:12" hidden="1" x14ac:dyDescent="0.2">
      <c r="A888" t="s">
        <v>1449</v>
      </c>
      <c r="B888" t="s">
        <v>668</v>
      </c>
      <c r="C888" t="s">
        <v>16</v>
      </c>
      <c r="D888" t="s">
        <v>17</v>
      </c>
      <c r="E888" t="s">
        <v>1350</v>
      </c>
      <c r="F888" t="b">
        <v>0</v>
      </c>
      <c r="G888">
        <v>220</v>
      </c>
      <c r="H888">
        <v>255</v>
      </c>
      <c r="I888">
        <v>237.5</v>
      </c>
      <c r="J888" t="s">
        <v>19</v>
      </c>
      <c r="K888">
        <v>1.46</v>
      </c>
      <c r="L888">
        <v>339</v>
      </c>
    </row>
    <row r="889" spans="1:12" hidden="1" x14ac:dyDescent="0.2">
      <c r="A889" t="s">
        <v>1450</v>
      </c>
      <c r="B889" t="s">
        <v>668</v>
      </c>
      <c r="C889" t="s">
        <v>16</v>
      </c>
      <c r="D889" t="s">
        <v>17</v>
      </c>
      <c r="E889" t="s">
        <v>1350</v>
      </c>
      <c r="F889" t="b">
        <v>0</v>
      </c>
      <c r="G889">
        <v>22</v>
      </c>
      <c r="H889">
        <v>24</v>
      </c>
      <c r="I889">
        <v>23</v>
      </c>
      <c r="J889" t="s">
        <v>19</v>
      </c>
      <c r="K889">
        <v>0.11</v>
      </c>
      <c r="L889">
        <v>318</v>
      </c>
    </row>
    <row r="890" spans="1:12" x14ac:dyDescent="0.2">
      <c r="A890" t="s">
        <v>1451</v>
      </c>
      <c r="B890" t="s">
        <v>668</v>
      </c>
      <c r="C890" t="s">
        <v>16</v>
      </c>
      <c r="D890" t="s">
        <v>17</v>
      </c>
      <c r="E890" t="s">
        <v>1350</v>
      </c>
      <c r="F890" t="b">
        <v>0</v>
      </c>
      <c r="G890">
        <v>2300</v>
      </c>
      <c r="H890">
        <v>2600</v>
      </c>
      <c r="J890" t="s">
        <v>932</v>
      </c>
      <c r="K890">
        <v>4.5</v>
      </c>
      <c r="L890">
        <v>354</v>
      </c>
    </row>
    <row r="891" spans="1:12" hidden="1" x14ac:dyDescent="0.2">
      <c r="A891" t="s">
        <v>1452</v>
      </c>
      <c r="B891" t="s">
        <v>668</v>
      </c>
      <c r="C891" t="s">
        <v>16</v>
      </c>
      <c r="D891" t="s">
        <v>17</v>
      </c>
      <c r="E891" t="s">
        <v>1350</v>
      </c>
      <c r="F891" t="b">
        <v>0</v>
      </c>
      <c r="G891">
        <v>24</v>
      </c>
      <c r="H891">
        <v>26</v>
      </c>
      <c r="I891">
        <v>25</v>
      </c>
      <c r="J891" t="s">
        <v>19</v>
      </c>
      <c r="K891">
        <v>0.11</v>
      </c>
      <c r="L891">
        <v>319</v>
      </c>
    </row>
    <row r="892" spans="1:12" hidden="1" x14ac:dyDescent="0.2">
      <c r="A892" t="s">
        <v>1453</v>
      </c>
      <c r="B892" t="s">
        <v>668</v>
      </c>
      <c r="C892" t="s">
        <v>16</v>
      </c>
      <c r="D892" t="s">
        <v>17</v>
      </c>
      <c r="E892" t="s">
        <v>1350</v>
      </c>
      <c r="F892" t="b">
        <v>0</v>
      </c>
      <c r="G892">
        <v>2</v>
      </c>
      <c r="H892">
        <v>4</v>
      </c>
      <c r="I892">
        <v>3</v>
      </c>
      <c r="J892" t="s">
        <v>19</v>
      </c>
      <c r="K892">
        <v>0.11</v>
      </c>
      <c r="L892">
        <v>308</v>
      </c>
    </row>
    <row r="893" spans="1:12" hidden="1" x14ac:dyDescent="0.2">
      <c r="A893" t="s">
        <v>1454</v>
      </c>
      <c r="B893" t="s">
        <v>668</v>
      </c>
      <c r="C893" t="s">
        <v>16</v>
      </c>
      <c r="D893" t="s">
        <v>17</v>
      </c>
      <c r="E893" t="s">
        <v>1350</v>
      </c>
      <c r="F893" t="b">
        <v>0</v>
      </c>
      <c r="G893">
        <v>255</v>
      </c>
      <c r="H893">
        <v>290</v>
      </c>
      <c r="I893">
        <v>272.5</v>
      </c>
      <c r="J893" t="s">
        <v>19</v>
      </c>
      <c r="K893">
        <v>1.46</v>
      </c>
      <c r="L893">
        <v>340</v>
      </c>
    </row>
    <row r="894" spans="1:12" x14ac:dyDescent="0.2">
      <c r="A894" t="s">
        <v>1455</v>
      </c>
      <c r="B894" t="s">
        <v>668</v>
      </c>
      <c r="C894" t="s">
        <v>16</v>
      </c>
      <c r="D894" t="s">
        <v>17</v>
      </c>
      <c r="E894" t="s">
        <v>1350</v>
      </c>
      <c r="F894" t="b">
        <v>0</v>
      </c>
      <c r="G894">
        <v>2600</v>
      </c>
      <c r="H894">
        <v>2900</v>
      </c>
      <c r="J894" t="s">
        <v>932</v>
      </c>
      <c r="K894">
        <v>4.5</v>
      </c>
      <c r="L894">
        <v>355</v>
      </c>
    </row>
    <row r="895" spans="1:12" hidden="1" x14ac:dyDescent="0.2">
      <c r="A895" t="s">
        <v>1456</v>
      </c>
      <c r="B895" t="s">
        <v>668</v>
      </c>
      <c r="C895" t="s">
        <v>16</v>
      </c>
      <c r="D895" t="s">
        <v>17</v>
      </c>
      <c r="E895" t="s">
        <v>1350</v>
      </c>
      <c r="F895" t="b">
        <v>0</v>
      </c>
      <c r="G895">
        <v>26</v>
      </c>
      <c r="H895">
        <v>28</v>
      </c>
      <c r="I895">
        <v>27</v>
      </c>
      <c r="J895" t="s">
        <v>19</v>
      </c>
      <c r="K895">
        <v>0.11</v>
      </c>
      <c r="L895">
        <v>320</v>
      </c>
    </row>
    <row r="896" spans="1:12" hidden="1" x14ac:dyDescent="0.2">
      <c r="A896" t="s">
        <v>1457</v>
      </c>
      <c r="B896" t="s">
        <v>668</v>
      </c>
      <c r="C896" t="s">
        <v>16</v>
      </c>
      <c r="D896" t="s">
        <v>17</v>
      </c>
      <c r="E896" t="s">
        <v>1350</v>
      </c>
      <c r="F896" t="b">
        <v>0</v>
      </c>
      <c r="G896">
        <v>28</v>
      </c>
      <c r="H896">
        <v>30</v>
      </c>
      <c r="I896">
        <v>29</v>
      </c>
      <c r="J896" t="s">
        <v>19</v>
      </c>
      <c r="K896">
        <v>0.11</v>
      </c>
      <c r="L896">
        <v>321</v>
      </c>
    </row>
    <row r="897" spans="1:12" x14ac:dyDescent="0.2">
      <c r="A897" t="s">
        <v>1458</v>
      </c>
      <c r="B897" t="s">
        <v>668</v>
      </c>
      <c r="C897" t="s">
        <v>16</v>
      </c>
      <c r="D897" t="s">
        <v>17</v>
      </c>
      <c r="E897" t="s">
        <v>1350</v>
      </c>
      <c r="F897" t="b">
        <v>0</v>
      </c>
      <c r="G897">
        <v>2900</v>
      </c>
      <c r="H897">
        <v>3200</v>
      </c>
      <c r="J897" t="s">
        <v>932</v>
      </c>
      <c r="K897">
        <v>4.5</v>
      </c>
      <c r="L897">
        <v>356</v>
      </c>
    </row>
    <row r="898" spans="1:12" hidden="1" x14ac:dyDescent="0.2">
      <c r="A898" t="s">
        <v>1459</v>
      </c>
      <c r="B898" t="s">
        <v>668</v>
      </c>
      <c r="C898" t="s">
        <v>16</v>
      </c>
      <c r="D898" t="s">
        <v>17</v>
      </c>
      <c r="E898" t="s">
        <v>1350</v>
      </c>
      <c r="F898" t="b">
        <v>0</v>
      </c>
      <c r="G898">
        <v>290</v>
      </c>
      <c r="H898">
        <v>325</v>
      </c>
      <c r="I898">
        <v>307.5</v>
      </c>
      <c r="J898" t="s">
        <v>19</v>
      </c>
      <c r="K898">
        <v>1.46</v>
      </c>
      <c r="L898">
        <v>341</v>
      </c>
    </row>
    <row r="899" spans="1:12" hidden="1" x14ac:dyDescent="0.2">
      <c r="A899" t="s">
        <v>1460</v>
      </c>
      <c r="B899" t="s">
        <v>668</v>
      </c>
      <c r="C899" t="s">
        <v>16</v>
      </c>
      <c r="D899" t="s">
        <v>17</v>
      </c>
      <c r="E899" t="s">
        <v>1350</v>
      </c>
      <c r="F899" t="b">
        <v>0</v>
      </c>
      <c r="G899">
        <v>30</v>
      </c>
      <c r="H899">
        <v>32</v>
      </c>
      <c r="I899">
        <v>31</v>
      </c>
      <c r="J899" t="s">
        <v>19</v>
      </c>
      <c r="K899">
        <v>0.11</v>
      </c>
      <c r="L899">
        <v>322</v>
      </c>
    </row>
    <row r="900" spans="1:12" x14ac:dyDescent="0.2">
      <c r="A900" t="s">
        <v>1461</v>
      </c>
      <c r="B900" t="s">
        <v>668</v>
      </c>
      <c r="C900" t="s">
        <v>16</v>
      </c>
      <c r="D900" t="s">
        <v>17</v>
      </c>
      <c r="E900" t="s">
        <v>1350</v>
      </c>
      <c r="F900" t="b">
        <v>0</v>
      </c>
      <c r="G900">
        <v>3200</v>
      </c>
      <c r="H900">
        <v>3500</v>
      </c>
      <c r="J900" t="s">
        <v>932</v>
      </c>
      <c r="K900">
        <v>4.5</v>
      </c>
      <c r="L900">
        <v>357</v>
      </c>
    </row>
    <row r="901" spans="1:12" hidden="1" x14ac:dyDescent="0.2">
      <c r="A901" t="s">
        <v>1462</v>
      </c>
      <c r="B901" t="s">
        <v>668</v>
      </c>
      <c r="C901" t="s">
        <v>16</v>
      </c>
      <c r="D901" t="s">
        <v>17</v>
      </c>
      <c r="E901" t="s">
        <v>1350</v>
      </c>
      <c r="F901" t="b">
        <v>0</v>
      </c>
      <c r="G901">
        <v>32</v>
      </c>
      <c r="H901">
        <v>34</v>
      </c>
      <c r="I901">
        <v>33</v>
      </c>
      <c r="J901" t="s">
        <v>19</v>
      </c>
      <c r="K901">
        <v>0.11</v>
      </c>
      <c r="L901">
        <v>323</v>
      </c>
    </row>
    <row r="902" spans="1:12" hidden="1" x14ac:dyDescent="0.2">
      <c r="A902" t="s">
        <v>1463</v>
      </c>
      <c r="B902" t="s">
        <v>668</v>
      </c>
      <c r="C902" t="s">
        <v>16</v>
      </c>
      <c r="D902" t="s">
        <v>17</v>
      </c>
      <c r="E902" t="s">
        <v>1350</v>
      </c>
      <c r="F902" t="b">
        <v>0</v>
      </c>
      <c r="G902">
        <v>325</v>
      </c>
      <c r="H902">
        <v>360</v>
      </c>
      <c r="I902">
        <v>342.5</v>
      </c>
      <c r="J902" t="s">
        <v>19</v>
      </c>
      <c r="K902">
        <v>1.46</v>
      </c>
      <c r="L902">
        <v>342</v>
      </c>
    </row>
    <row r="903" spans="1:12" hidden="1" x14ac:dyDescent="0.2">
      <c r="A903" t="s">
        <v>1464</v>
      </c>
      <c r="B903" t="s">
        <v>668</v>
      </c>
      <c r="C903" t="s">
        <v>16</v>
      </c>
      <c r="D903" t="s">
        <v>17</v>
      </c>
      <c r="E903" t="s">
        <v>1350</v>
      </c>
      <c r="F903" t="b">
        <v>0</v>
      </c>
      <c r="G903">
        <v>34</v>
      </c>
      <c r="H903">
        <v>36</v>
      </c>
      <c r="I903">
        <v>35</v>
      </c>
      <c r="J903" t="s">
        <v>19</v>
      </c>
      <c r="K903">
        <v>0.11</v>
      </c>
      <c r="L903">
        <v>324</v>
      </c>
    </row>
    <row r="904" spans="1:12" x14ac:dyDescent="0.2">
      <c r="A904" t="s">
        <v>1465</v>
      </c>
      <c r="B904" t="s">
        <v>668</v>
      </c>
      <c r="C904" t="s">
        <v>16</v>
      </c>
      <c r="D904" t="s">
        <v>17</v>
      </c>
      <c r="E904" t="s">
        <v>1350</v>
      </c>
      <c r="F904" t="b">
        <v>0</v>
      </c>
      <c r="G904">
        <v>3500</v>
      </c>
      <c r="H904">
        <v>3800</v>
      </c>
      <c r="J904" t="s">
        <v>932</v>
      </c>
      <c r="K904">
        <v>4.5</v>
      </c>
      <c r="L904">
        <v>358</v>
      </c>
    </row>
    <row r="905" spans="1:12" hidden="1" x14ac:dyDescent="0.2">
      <c r="A905" t="s">
        <v>1466</v>
      </c>
      <c r="B905" t="s">
        <v>668</v>
      </c>
      <c r="C905" t="s">
        <v>16</v>
      </c>
      <c r="D905" t="s">
        <v>17</v>
      </c>
      <c r="E905" t="s">
        <v>1350</v>
      </c>
      <c r="F905" t="b">
        <v>0</v>
      </c>
      <c r="G905">
        <v>360</v>
      </c>
      <c r="H905">
        <v>395</v>
      </c>
      <c r="I905">
        <v>377.5</v>
      </c>
      <c r="J905" t="s">
        <v>19</v>
      </c>
      <c r="K905">
        <v>1.46</v>
      </c>
      <c r="L905">
        <v>343</v>
      </c>
    </row>
    <row r="906" spans="1:12" hidden="1" x14ac:dyDescent="0.2">
      <c r="A906" t="s">
        <v>1467</v>
      </c>
      <c r="B906" t="s">
        <v>668</v>
      </c>
      <c r="C906" t="s">
        <v>16</v>
      </c>
      <c r="D906" t="s">
        <v>17</v>
      </c>
      <c r="E906" t="s">
        <v>1350</v>
      </c>
      <c r="F906" t="b">
        <v>0</v>
      </c>
      <c r="G906">
        <v>36</v>
      </c>
      <c r="H906">
        <v>38</v>
      </c>
      <c r="I906">
        <v>37</v>
      </c>
      <c r="J906" t="s">
        <v>19</v>
      </c>
      <c r="K906">
        <v>0.11</v>
      </c>
      <c r="L906">
        <v>325</v>
      </c>
    </row>
    <row r="907" spans="1:12" x14ac:dyDescent="0.2">
      <c r="A907" t="s">
        <v>1468</v>
      </c>
      <c r="B907" t="s">
        <v>668</v>
      </c>
      <c r="C907" t="s">
        <v>16</v>
      </c>
      <c r="D907" t="s">
        <v>17</v>
      </c>
      <c r="E907" t="s">
        <v>1350</v>
      </c>
      <c r="F907" t="b">
        <v>0</v>
      </c>
      <c r="G907">
        <v>3800</v>
      </c>
      <c r="H907">
        <v>4100</v>
      </c>
      <c r="J907" t="s">
        <v>932</v>
      </c>
      <c r="K907">
        <v>4.5</v>
      </c>
      <c r="L907">
        <v>359</v>
      </c>
    </row>
    <row r="908" spans="1:12" hidden="1" x14ac:dyDescent="0.2">
      <c r="A908" t="s">
        <v>1469</v>
      </c>
      <c r="B908" t="s">
        <v>668</v>
      </c>
      <c r="C908" t="s">
        <v>16</v>
      </c>
      <c r="D908" t="s">
        <v>17</v>
      </c>
      <c r="E908" t="s">
        <v>1350</v>
      </c>
      <c r="F908" t="b">
        <v>0</v>
      </c>
      <c r="G908">
        <v>38</v>
      </c>
      <c r="H908">
        <v>40</v>
      </c>
      <c r="I908">
        <v>39</v>
      </c>
      <c r="J908" t="s">
        <v>19</v>
      </c>
      <c r="K908">
        <v>0.11</v>
      </c>
      <c r="L908">
        <v>326</v>
      </c>
    </row>
    <row r="909" spans="1:12" hidden="1" x14ac:dyDescent="0.2">
      <c r="A909" t="s">
        <v>1470</v>
      </c>
      <c r="B909" t="s">
        <v>668</v>
      </c>
      <c r="C909" t="s">
        <v>16</v>
      </c>
      <c r="D909" t="s">
        <v>17</v>
      </c>
      <c r="E909" t="s">
        <v>1350</v>
      </c>
      <c r="F909" t="b">
        <v>0</v>
      </c>
      <c r="G909">
        <v>395</v>
      </c>
      <c r="H909">
        <v>430</v>
      </c>
      <c r="I909">
        <v>412.5</v>
      </c>
      <c r="J909" t="s">
        <v>19</v>
      </c>
      <c r="K909">
        <v>1.46</v>
      </c>
      <c r="L909">
        <v>344</v>
      </c>
    </row>
    <row r="910" spans="1:12" hidden="1" x14ac:dyDescent="0.2">
      <c r="A910" t="s">
        <v>1471</v>
      </c>
      <c r="B910" t="s">
        <v>668</v>
      </c>
      <c r="C910" t="s">
        <v>16</v>
      </c>
      <c r="D910" t="s">
        <v>17</v>
      </c>
      <c r="E910" t="s">
        <v>1350</v>
      </c>
      <c r="F910" t="b">
        <v>0</v>
      </c>
      <c r="G910">
        <v>40</v>
      </c>
      <c r="H910">
        <v>42</v>
      </c>
      <c r="I910">
        <v>41</v>
      </c>
      <c r="J910" t="s">
        <v>19</v>
      </c>
      <c r="K910">
        <v>0.11</v>
      </c>
      <c r="L910">
        <v>327</v>
      </c>
    </row>
    <row r="911" spans="1:12" x14ac:dyDescent="0.2">
      <c r="A911" t="s">
        <v>1472</v>
      </c>
      <c r="B911" t="s">
        <v>668</v>
      </c>
      <c r="C911" t="s">
        <v>16</v>
      </c>
      <c r="D911" t="s">
        <v>17</v>
      </c>
      <c r="E911" t="s">
        <v>1350</v>
      </c>
      <c r="F911" t="b">
        <v>0</v>
      </c>
      <c r="G911">
        <v>4100</v>
      </c>
      <c r="H911">
        <v>4400</v>
      </c>
      <c r="J911" t="s">
        <v>932</v>
      </c>
      <c r="K911">
        <v>4.5</v>
      </c>
      <c r="L911">
        <v>360</v>
      </c>
    </row>
    <row r="912" spans="1:12" hidden="1" x14ac:dyDescent="0.2">
      <c r="A912" t="s">
        <v>1473</v>
      </c>
      <c r="B912" t="s">
        <v>668</v>
      </c>
      <c r="C912" t="s">
        <v>16</v>
      </c>
      <c r="D912" t="s">
        <v>17</v>
      </c>
      <c r="E912" t="s">
        <v>1350</v>
      </c>
      <c r="F912" t="b">
        <v>0</v>
      </c>
      <c r="G912">
        <v>42</v>
      </c>
      <c r="H912">
        <v>44</v>
      </c>
      <c r="I912">
        <v>43</v>
      </c>
      <c r="J912" t="s">
        <v>19</v>
      </c>
      <c r="K912">
        <v>0.11</v>
      </c>
      <c r="L912">
        <v>328</v>
      </c>
    </row>
    <row r="913" spans="1:12" hidden="1" x14ac:dyDescent="0.2">
      <c r="A913" t="s">
        <v>1474</v>
      </c>
      <c r="B913" t="s">
        <v>668</v>
      </c>
      <c r="C913" t="s">
        <v>16</v>
      </c>
      <c r="D913" t="s">
        <v>17</v>
      </c>
      <c r="E913" t="s">
        <v>1350</v>
      </c>
      <c r="F913" t="b">
        <v>0</v>
      </c>
      <c r="G913">
        <v>430</v>
      </c>
      <c r="H913">
        <v>465</v>
      </c>
      <c r="I913">
        <v>447.5</v>
      </c>
      <c r="J913" t="s">
        <v>19</v>
      </c>
      <c r="K913">
        <v>1.46</v>
      </c>
      <c r="L913">
        <v>345</v>
      </c>
    </row>
    <row r="914" spans="1:12" x14ac:dyDescent="0.2">
      <c r="A914" t="s">
        <v>1475</v>
      </c>
      <c r="B914" t="s">
        <v>668</v>
      </c>
      <c r="C914" t="s">
        <v>16</v>
      </c>
      <c r="D914" t="s">
        <v>17</v>
      </c>
      <c r="E914" t="s">
        <v>1350</v>
      </c>
      <c r="F914" t="b">
        <v>0</v>
      </c>
      <c r="G914">
        <v>4400</v>
      </c>
      <c r="H914">
        <v>4700</v>
      </c>
      <c r="J914" t="s">
        <v>932</v>
      </c>
      <c r="K914">
        <v>4.5</v>
      </c>
      <c r="L914">
        <v>361</v>
      </c>
    </row>
    <row r="915" spans="1:12" hidden="1" x14ac:dyDescent="0.2">
      <c r="A915" t="s">
        <v>1476</v>
      </c>
      <c r="B915" t="s">
        <v>668</v>
      </c>
      <c r="C915" t="s">
        <v>16</v>
      </c>
      <c r="D915" t="s">
        <v>17</v>
      </c>
      <c r="E915" t="s">
        <v>1350</v>
      </c>
      <c r="F915" t="b">
        <v>0</v>
      </c>
      <c r="G915">
        <v>44</v>
      </c>
      <c r="H915">
        <v>46</v>
      </c>
      <c r="I915">
        <v>45</v>
      </c>
      <c r="J915" t="s">
        <v>19</v>
      </c>
      <c r="K915">
        <v>0.11</v>
      </c>
      <c r="L915">
        <v>329</v>
      </c>
    </row>
    <row r="916" spans="1:12" hidden="1" x14ac:dyDescent="0.2">
      <c r="A916" t="s">
        <v>1477</v>
      </c>
      <c r="B916" t="s">
        <v>668</v>
      </c>
      <c r="C916" t="s">
        <v>16</v>
      </c>
      <c r="D916" t="s">
        <v>17</v>
      </c>
      <c r="E916" t="s">
        <v>1350</v>
      </c>
      <c r="F916" t="b">
        <v>0</v>
      </c>
      <c r="G916">
        <v>46</v>
      </c>
      <c r="H916">
        <v>48</v>
      </c>
      <c r="I916">
        <v>47</v>
      </c>
      <c r="J916" t="s">
        <v>19</v>
      </c>
      <c r="K916">
        <v>0.11</v>
      </c>
      <c r="L916">
        <v>330</v>
      </c>
    </row>
    <row r="917" spans="1:12" hidden="1" x14ac:dyDescent="0.2">
      <c r="A917" t="s">
        <v>1478</v>
      </c>
      <c r="B917" t="s">
        <v>668</v>
      </c>
      <c r="C917" t="s">
        <v>16</v>
      </c>
      <c r="D917" t="s">
        <v>17</v>
      </c>
      <c r="E917" t="s">
        <v>1350</v>
      </c>
      <c r="F917" t="b">
        <v>0</v>
      </c>
      <c r="G917">
        <v>465</v>
      </c>
      <c r="H917">
        <v>500</v>
      </c>
      <c r="I917">
        <v>482.5</v>
      </c>
      <c r="J917" t="s">
        <v>19</v>
      </c>
      <c r="K917">
        <v>1.46</v>
      </c>
      <c r="L917">
        <v>346</v>
      </c>
    </row>
    <row r="918" spans="1:12" hidden="1" x14ac:dyDescent="0.2">
      <c r="A918" t="s">
        <v>1479</v>
      </c>
      <c r="B918" t="s">
        <v>668</v>
      </c>
      <c r="C918" t="s">
        <v>16</v>
      </c>
      <c r="D918" t="s">
        <v>17</v>
      </c>
      <c r="E918" t="s">
        <v>1350</v>
      </c>
      <c r="F918" t="b">
        <v>0</v>
      </c>
      <c r="G918">
        <v>4</v>
      </c>
      <c r="H918">
        <v>6</v>
      </c>
      <c r="I918">
        <v>5</v>
      </c>
      <c r="J918" t="s">
        <v>19</v>
      </c>
      <c r="K918">
        <v>0.11</v>
      </c>
      <c r="L918">
        <v>309</v>
      </c>
    </row>
    <row r="919" spans="1:12" x14ac:dyDescent="0.2">
      <c r="A919" t="s">
        <v>1480</v>
      </c>
      <c r="B919" t="s">
        <v>668</v>
      </c>
      <c r="C919" t="s">
        <v>16</v>
      </c>
      <c r="D919" t="s">
        <v>17</v>
      </c>
      <c r="E919" t="s">
        <v>1350</v>
      </c>
      <c r="F919" t="b">
        <v>0</v>
      </c>
      <c r="G919">
        <v>4700</v>
      </c>
      <c r="H919">
        <v>5000</v>
      </c>
      <c r="J919" t="s">
        <v>932</v>
      </c>
      <c r="K919">
        <v>4.5</v>
      </c>
      <c r="L919">
        <v>362</v>
      </c>
    </row>
    <row r="920" spans="1:12" hidden="1" x14ac:dyDescent="0.2">
      <c r="A920" t="s">
        <v>1481</v>
      </c>
      <c r="B920" t="s">
        <v>668</v>
      </c>
      <c r="C920" t="s">
        <v>16</v>
      </c>
      <c r="D920" t="s">
        <v>17</v>
      </c>
      <c r="E920" t="s">
        <v>1350</v>
      </c>
      <c r="F920" t="b">
        <v>0</v>
      </c>
      <c r="G920">
        <v>48</v>
      </c>
      <c r="H920">
        <v>50</v>
      </c>
      <c r="I920">
        <v>49</v>
      </c>
      <c r="J920" t="s">
        <v>19</v>
      </c>
      <c r="K920">
        <v>0.11</v>
      </c>
      <c r="L920">
        <v>331</v>
      </c>
    </row>
    <row r="921" spans="1:12" hidden="1" x14ac:dyDescent="0.2">
      <c r="A921" t="s">
        <v>1482</v>
      </c>
      <c r="B921" t="s">
        <v>668</v>
      </c>
      <c r="C921" t="s">
        <v>16</v>
      </c>
      <c r="D921" t="s">
        <v>17</v>
      </c>
      <c r="E921" t="s">
        <v>1350</v>
      </c>
      <c r="F921" t="b">
        <v>0</v>
      </c>
      <c r="G921">
        <v>500</v>
      </c>
      <c r="H921">
        <v>750</v>
      </c>
      <c r="I921">
        <v>625</v>
      </c>
      <c r="J921" t="s">
        <v>19</v>
      </c>
      <c r="K921">
        <v>5.63</v>
      </c>
      <c r="L921">
        <v>347</v>
      </c>
    </row>
    <row r="922" spans="1:12" hidden="1" x14ac:dyDescent="0.2">
      <c r="A922" t="s">
        <v>1483</v>
      </c>
      <c r="B922" t="s">
        <v>668</v>
      </c>
      <c r="C922" t="s">
        <v>16</v>
      </c>
      <c r="D922" t="s">
        <v>17</v>
      </c>
      <c r="E922" t="s">
        <v>1350</v>
      </c>
      <c r="F922" t="b">
        <v>0</v>
      </c>
      <c r="G922">
        <v>50</v>
      </c>
      <c r="H922">
        <v>70</v>
      </c>
      <c r="I922">
        <v>60</v>
      </c>
      <c r="J922" t="s">
        <v>19</v>
      </c>
      <c r="K922">
        <v>0.45</v>
      </c>
      <c r="L922">
        <v>332</v>
      </c>
    </row>
    <row r="923" spans="1:12" hidden="1" x14ac:dyDescent="0.2">
      <c r="A923" t="s">
        <v>1484</v>
      </c>
      <c r="B923" t="s">
        <v>668</v>
      </c>
      <c r="C923" t="s">
        <v>16</v>
      </c>
      <c r="D923" t="s">
        <v>17</v>
      </c>
      <c r="E923" t="s">
        <v>1350</v>
      </c>
      <c r="F923" t="b">
        <v>0</v>
      </c>
      <c r="G923">
        <v>6</v>
      </c>
      <c r="H923">
        <v>8</v>
      </c>
      <c r="I923">
        <v>7</v>
      </c>
      <c r="J923" t="s">
        <v>19</v>
      </c>
      <c r="K923">
        <v>0.11</v>
      </c>
      <c r="L923">
        <v>310</v>
      </c>
    </row>
    <row r="924" spans="1:12" hidden="1" x14ac:dyDescent="0.2">
      <c r="A924" t="s">
        <v>1485</v>
      </c>
      <c r="B924" t="s">
        <v>668</v>
      </c>
      <c r="C924" t="s">
        <v>16</v>
      </c>
      <c r="D924" t="s">
        <v>17</v>
      </c>
      <c r="E924" t="s">
        <v>1350</v>
      </c>
      <c r="F924" t="b">
        <v>0</v>
      </c>
      <c r="G924">
        <v>70</v>
      </c>
      <c r="H924">
        <v>90</v>
      </c>
      <c r="I924">
        <v>80</v>
      </c>
      <c r="J924" t="s">
        <v>19</v>
      </c>
      <c r="K924">
        <v>0.45</v>
      </c>
      <c r="L924">
        <v>333</v>
      </c>
    </row>
    <row r="925" spans="1:12" hidden="1" x14ac:dyDescent="0.2">
      <c r="A925" t="s">
        <v>1486</v>
      </c>
      <c r="B925" t="s">
        <v>668</v>
      </c>
      <c r="C925" t="s">
        <v>16</v>
      </c>
      <c r="D925" t="s">
        <v>17</v>
      </c>
      <c r="E925" t="s">
        <v>1350</v>
      </c>
      <c r="F925" t="b">
        <v>0</v>
      </c>
      <c r="G925">
        <v>750</v>
      </c>
      <c r="H925">
        <v>1000</v>
      </c>
      <c r="I925">
        <v>875</v>
      </c>
      <c r="J925" t="s">
        <v>19</v>
      </c>
      <c r="K925">
        <v>5.63</v>
      </c>
      <c r="L925">
        <v>348</v>
      </c>
    </row>
    <row r="926" spans="1:12" hidden="1" x14ac:dyDescent="0.2">
      <c r="A926" t="s">
        <v>1487</v>
      </c>
      <c r="B926" t="s">
        <v>668</v>
      </c>
      <c r="C926" t="s">
        <v>16</v>
      </c>
      <c r="D926" t="s">
        <v>17</v>
      </c>
      <c r="E926" t="s">
        <v>1350</v>
      </c>
      <c r="F926" t="b">
        <v>0</v>
      </c>
      <c r="G926">
        <v>8</v>
      </c>
      <c r="H926">
        <v>10</v>
      </c>
      <c r="I926">
        <v>9</v>
      </c>
      <c r="J926" t="s">
        <v>19</v>
      </c>
      <c r="K926">
        <v>0.11</v>
      </c>
      <c r="L926">
        <v>311</v>
      </c>
    </row>
    <row r="927" spans="1:12" hidden="1" x14ac:dyDescent="0.2">
      <c r="A927" t="s">
        <v>1488</v>
      </c>
      <c r="B927" t="s">
        <v>668</v>
      </c>
      <c r="C927" t="s">
        <v>16</v>
      </c>
      <c r="D927" t="s">
        <v>17</v>
      </c>
      <c r="E927" t="s">
        <v>1350</v>
      </c>
      <c r="F927" t="b">
        <v>0</v>
      </c>
      <c r="G927">
        <v>90</v>
      </c>
      <c r="H927">
        <v>110</v>
      </c>
      <c r="I927">
        <v>100</v>
      </c>
      <c r="J927" t="s">
        <v>19</v>
      </c>
      <c r="K927">
        <v>0.45</v>
      </c>
      <c r="L927">
        <v>334</v>
      </c>
    </row>
    <row r="928" spans="1:12" hidden="1" x14ac:dyDescent="0.2">
      <c r="A928" t="s">
        <v>1489</v>
      </c>
      <c r="B928" t="s">
        <v>668</v>
      </c>
      <c r="C928" t="s">
        <v>75</v>
      </c>
      <c r="D928" t="s">
        <v>17</v>
      </c>
      <c r="E928" t="s">
        <v>292</v>
      </c>
      <c r="F928" t="b">
        <v>1</v>
      </c>
      <c r="G928">
        <v>0</v>
      </c>
      <c r="H928">
        <v>30</v>
      </c>
      <c r="I928">
        <v>15</v>
      </c>
      <c r="J928" t="s">
        <v>19</v>
      </c>
      <c r="K928">
        <v>0.192</v>
      </c>
      <c r="L928">
        <v>683</v>
      </c>
    </row>
    <row r="929" spans="1:12" hidden="1" x14ac:dyDescent="0.2">
      <c r="A929" t="s">
        <v>1490</v>
      </c>
      <c r="B929" t="s">
        <v>668</v>
      </c>
      <c r="C929" t="s">
        <v>75</v>
      </c>
      <c r="D929" t="s">
        <v>17</v>
      </c>
      <c r="E929" t="s">
        <v>292</v>
      </c>
      <c r="F929" t="b">
        <v>1</v>
      </c>
      <c r="G929">
        <v>10000</v>
      </c>
      <c r="H929">
        <v>10500</v>
      </c>
      <c r="I929">
        <v>10250</v>
      </c>
      <c r="J929" t="s">
        <v>19</v>
      </c>
      <c r="K929">
        <v>15</v>
      </c>
      <c r="L929">
        <v>724</v>
      </c>
    </row>
    <row r="930" spans="1:12" hidden="1" x14ac:dyDescent="0.2">
      <c r="A930" t="s">
        <v>1491</v>
      </c>
      <c r="B930" t="s">
        <v>668</v>
      </c>
      <c r="C930" t="s">
        <v>75</v>
      </c>
      <c r="D930" t="s">
        <v>17</v>
      </c>
      <c r="E930" t="s">
        <v>292</v>
      </c>
      <c r="F930" t="b">
        <v>1</v>
      </c>
      <c r="G930">
        <v>1000</v>
      </c>
      <c r="H930">
        <v>1250</v>
      </c>
      <c r="I930">
        <v>1125</v>
      </c>
      <c r="J930" t="s">
        <v>19</v>
      </c>
      <c r="K930">
        <v>3</v>
      </c>
      <c r="L930">
        <v>700</v>
      </c>
    </row>
    <row r="931" spans="1:12" hidden="1" x14ac:dyDescent="0.2">
      <c r="A931" t="s">
        <v>1492</v>
      </c>
      <c r="B931" t="s">
        <v>668</v>
      </c>
      <c r="C931" t="s">
        <v>75</v>
      </c>
      <c r="D931" t="s">
        <v>17</v>
      </c>
      <c r="E931" t="s">
        <v>292</v>
      </c>
      <c r="F931" t="b">
        <v>1</v>
      </c>
      <c r="G931">
        <v>10500</v>
      </c>
      <c r="H931">
        <v>11000</v>
      </c>
      <c r="I931">
        <v>10750</v>
      </c>
      <c r="J931" t="s">
        <v>19</v>
      </c>
      <c r="K931">
        <v>15</v>
      </c>
      <c r="L931">
        <v>725</v>
      </c>
    </row>
    <row r="932" spans="1:12" hidden="1" x14ac:dyDescent="0.2">
      <c r="A932" t="s">
        <v>1493</v>
      </c>
      <c r="B932" t="s">
        <v>668</v>
      </c>
      <c r="C932" t="s">
        <v>75</v>
      </c>
      <c r="D932" t="s">
        <v>17</v>
      </c>
      <c r="E932" t="s">
        <v>292</v>
      </c>
      <c r="F932" t="b">
        <v>1</v>
      </c>
      <c r="G932">
        <v>11000</v>
      </c>
      <c r="H932">
        <v>11500</v>
      </c>
      <c r="I932">
        <v>11250</v>
      </c>
      <c r="J932" t="s">
        <v>19</v>
      </c>
      <c r="K932">
        <v>15</v>
      </c>
      <c r="L932">
        <v>726</v>
      </c>
    </row>
    <row r="933" spans="1:12" hidden="1" x14ac:dyDescent="0.2">
      <c r="A933" t="s">
        <v>1494</v>
      </c>
      <c r="B933" t="s">
        <v>668</v>
      </c>
      <c r="C933" t="s">
        <v>75</v>
      </c>
      <c r="D933" t="s">
        <v>17</v>
      </c>
      <c r="E933" t="s">
        <v>292</v>
      </c>
      <c r="F933" t="b">
        <v>1</v>
      </c>
      <c r="G933">
        <v>11500</v>
      </c>
      <c r="H933">
        <v>12000</v>
      </c>
      <c r="I933">
        <v>11750</v>
      </c>
      <c r="J933" t="s">
        <v>19</v>
      </c>
      <c r="K933">
        <v>15</v>
      </c>
      <c r="L933">
        <v>727</v>
      </c>
    </row>
    <row r="934" spans="1:12" hidden="1" x14ac:dyDescent="0.2">
      <c r="A934" t="s">
        <v>1495</v>
      </c>
      <c r="B934" t="s">
        <v>668</v>
      </c>
      <c r="C934" t="s">
        <v>75</v>
      </c>
      <c r="D934" t="s">
        <v>17</v>
      </c>
      <c r="E934" t="s">
        <v>292</v>
      </c>
      <c r="F934" t="b">
        <v>1</v>
      </c>
      <c r="G934">
        <v>12000</v>
      </c>
      <c r="H934">
        <v>12500</v>
      </c>
      <c r="I934">
        <v>12250</v>
      </c>
      <c r="J934" t="s">
        <v>19</v>
      </c>
      <c r="K934">
        <v>15</v>
      </c>
      <c r="L934">
        <v>728</v>
      </c>
    </row>
    <row r="935" spans="1:12" hidden="1" x14ac:dyDescent="0.2">
      <c r="A935" t="s">
        <v>1496</v>
      </c>
      <c r="B935" t="s">
        <v>668</v>
      </c>
      <c r="C935" t="s">
        <v>75</v>
      </c>
      <c r="D935" t="s">
        <v>17</v>
      </c>
      <c r="E935" t="s">
        <v>292</v>
      </c>
      <c r="F935" t="b">
        <v>1</v>
      </c>
      <c r="G935">
        <v>120</v>
      </c>
      <c r="H935">
        <v>150</v>
      </c>
      <c r="I935">
        <v>135</v>
      </c>
      <c r="J935" t="s">
        <v>19</v>
      </c>
      <c r="K935">
        <v>0.192</v>
      </c>
      <c r="L935">
        <v>687</v>
      </c>
    </row>
    <row r="936" spans="1:12" hidden="1" x14ac:dyDescent="0.2">
      <c r="A936" t="s">
        <v>1497</v>
      </c>
      <c r="B936" t="s">
        <v>668</v>
      </c>
      <c r="C936" t="s">
        <v>75</v>
      </c>
      <c r="D936" t="s">
        <v>17</v>
      </c>
      <c r="E936" t="s">
        <v>292</v>
      </c>
      <c r="F936" t="b">
        <v>1</v>
      </c>
      <c r="G936">
        <v>12500</v>
      </c>
      <c r="H936">
        <v>13000</v>
      </c>
      <c r="I936">
        <v>12750</v>
      </c>
      <c r="J936" t="s">
        <v>19</v>
      </c>
      <c r="K936">
        <v>15</v>
      </c>
      <c r="L936">
        <v>729</v>
      </c>
    </row>
    <row r="937" spans="1:12" hidden="1" x14ac:dyDescent="0.2">
      <c r="A937" t="s">
        <v>1498</v>
      </c>
      <c r="B937" t="s">
        <v>668</v>
      </c>
      <c r="C937" t="s">
        <v>75</v>
      </c>
      <c r="D937" t="s">
        <v>17</v>
      </c>
      <c r="E937" t="s">
        <v>292</v>
      </c>
      <c r="F937" t="b">
        <v>1</v>
      </c>
      <c r="G937">
        <v>1250</v>
      </c>
      <c r="H937">
        <v>1500</v>
      </c>
      <c r="I937">
        <v>1375</v>
      </c>
      <c r="J937" t="s">
        <v>19</v>
      </c>
      <c r="K937">
        <v>3</v>
      </c>
      <c r="L937">
        <v>701</v>
      </c>
    </row>
    <row r="938" spans="1:12" hidden="1" x14ac:dyDescent="0.2">
      <c r="A938" t="s">
        <v>1499</v>
      </c>
      <c r="B938" t="s">
        <v>668</v>
      </c>
      <c r="C938" t="s">
        <v>75</v>
      </c>
      <c r="D938" t="s">
        <v>17</v>
      </c>
      <c r="E938" t="s">
        <v>292</v>
      </c>
      <c r="F938" t="b">
        <v>1</v>
      </c>
      <c r="G938">
        <v>13000</v>
      </c>
      <c r="H938">
        <v>13500</v>
      </c>
      <c r="I938">
        <v>13250</v>
      </c>
      <c r="J938" t="s">
        <v>19</v>
      </c>
      <c r="K938">
        <v>15</v>
      </c>
      <c r="L938">
        <v>730</v>
      </c>
    </row>
    <row r="939" spans="1:12" hidden="1" x14ac:dyDescent="0.2">
      <c r="A939" t="s">
        <v>1500</v>
      </c>
      <c r="B939" t="s">
        <v>668</v>
      </c>
      <c r="C939" t="s">
        <v>75</v>
      </c>
      <c r="D939" t="s">
        <v>17</v>
      </c>
      <c r="E939" t="s">
        <v>292</v>
      </c>
      <c r="F939" t="b">
        <v>1</v>
      </c>
      <c r="G939">
        <v>13500</v>
      </c>
      <c r="H939">
        <v>14000</v>
      </c>
      <c r="I939">
        <v>13750</v>
      </c>
      <c r="J939" t="s">
        <v>19</v>
      </c>
      <c r="K939">
        <v>15</v>
      </c>
      <c r="L939">
        <v>731</v>
      </c>
    </row>
    <row r="940" spans="1:12" hidden="1" x14ac:dyDescent="0.2">
      <c r="A940" t="s">
        <v>1501</v>
      </c>
      <c r="B940" t="s">
        <v>668</v>
      </c>
      <c r="C940" t="s">
        <v>75</v>
      </c>
      <c r="D940" t="s">
        <v>17</v>
      </c>
      <c r="E940" t="s">
        <v>292</v>
      </c>
      <c r="F940" t="b">
        <v>1</v>
      </c>
      <c r="G940">
        <v>14000</v>
      </c>
      <c r="H940">
        <v>14500</v>
      </c>
      <c r="I940">
        <v>14250</v>
      </c>
      <c r="J940" t="s">
        <v>19</v>
      </c>
      <c r="K940">
        <v>15</v>
      </c>
      <c r="L940">
        <v>732</v>
      </c>
    </row>
    <row r="941" spans="1:12" hidden="1" x14ac:dyDescent="0.2">
      <c r="A941" t="s">
        <v>1502</v>
      </c>
      <c r="B941" t="s">
        <v>668</v>
      </c>
      <c r="C941" t="s">
        <v>75</v>
      </c>
      <c r="D941" t="s">
        <v>17</v>
      </c>
      <c r="E941" t="s">
        <v>292</v>
      </c>
      <c r="F941" t="b">
        <v>1</v>
      </c>
      <c r="G941">
        <v>14500</v>
      </c>
      <c r="H941">
        <v>15000</v>
      </c>
      <c r="I941">
        <v>14750</v>
      </c>
      <c r="J941" t="s">
        <v>19</v>
      </c>
      <c r="K941">
        <v>15</v>
      </c>
      <c r="L941">
        <v>733</v>
      </c>
    </row>
    <row r="942" spans="1:12" hidden="1" x14ac:dyDescent="0.2">
      <c r="A942" t="s">
        <v>1503</v>
      </c>
      <c r="B942" t="s">
        <v>668</v>
      </c>
      <c r="C942" t="s">
        <v>75</v>
      </c>
      <c r="D942" t="s">
        <v>17</v>
      </c>
      <c r="E942" t="s">
        <v>292</v>
      </c>
      <c r="F942" t="b">
        <v>1</v>
      </c>
      <c r="G942">
        <v>15000</v>
      </c>
      <c r="H942">
        <v>20000</v>
      </c>
      <c r="I942">
        <v>17500</v>
      </c>
      <c r="J942" t="s">
        <v>19</v>
      </c>
      <c r="K942">
        <v>15</v>
      </c>
      <c r="L942">
        <v>734</v>
      </c>
    </row>
    <row r="943" spans="1:12" hidden="1" x14ac:dyDescent="0.2">
      <c r="A943" t="s">
        <v>1504</v>
      </c>
      <c r="B943" t="s">
        <v>668</v>
      </c>
      <c r="C943" t="s">
        <v>75</v>
      </c>
      <c r="D943" t="s">
        <v>17</v>
      </c>
      <c r="E943" t="s">
        <v>292</v>
      </c>
      <c r="F943" t="b">
        <v>1</v>
      </c>
      <c r="G943">
        <v>1500</v>
      </c>
      <c r="H943">
        <v>1750</v>
      </c>
      <c r="I943">
        <v>1625</v>
      </c>
      <c r="J943" t="s">
        <v>19</v>
      </c>
      <c r="K943">
        <v>3</v>
      </c>
      <c r="L943">
        <v>702</v>
      </c>
    </row>
    <row r="944" spans="1:12" hidden="1" x14ac:dyDescent="0.2">
      <c r="A944" t="s">
        <v>1505</v>
      </c>
      <c r="B944" t="s">
        <v>668</v>
      </c>
      <c r="C944" t="s">
        <v>75</v>
      </c>
      <c r="D944" t="s">
        <v>17</v>
      </c>
      <c r="E944" t="s">
        <v>292</v>
      </c>
      <c r="F944" t="b">
        <v>1</v>
      </c>
      <c r="G944">
        <v>150</v>
      </c>
      <c r="H944">
        <v>185</v>
      </c>
      <c r="I944">
        <v>167.5</v>
      </c>
      <c r="J944" t="s">
        <v>19</v>
      </c>
      <c r="K944">
        <v>0.9</v>
      </c>
      <c r="L944">
        <v>688</v>
      </c>
    </row>
    <row r="945" spans="1:12" hidden="1" x14ac:dyDescent="0.2">
      <c r="A945" t="s">
        <v>1506</v>
      </c>
      <c r="B945" t="s">
        <v>668</v>
      </c>
      <c r="C945" t="s">
        <v>75</v>
      </c>
      <c r="D945" t="s">
        <v>17</v>
      </c>
      <c r="E945" t="s">
        <v>292</v>
      </c>
      <c r="F945" t="b">
        <v>1</v>
      </c>
      <c r="G945">
        <v>1750</v>
      </c>
      <c r="H945">
        <v>2000</v>
      </c>
      <c r="I945">
        <v>1875</v>
      </c>
      <c r="J945" t="s">
        <v>19</v>
      </c>
      <c r="K945">
        <v>3</v>
      </c>
      <c r="L945">
        <v>703</v>
      </c>
    </row>
    <row r="946" spans="1:12" hidden="1" x14ac:dyDescent="0.2">
      <c r="A946" t="s">
        <v>1507</v>
      </c>
      <c r="B946" t="s">
        <v>668</v>
      </c>
      <c r="C946" t="s">
        <v>75</v>
      </c>
      <c r="D946" t="s">
        <v>17</v>
      </c>
      <c r="E946" t="s">
        <v>292</v>
      </c>
      <c r="F946" t="b">
        <v>1</v>
      </c>
      <c r="G946">
        <v>185</v>
      </c>
      <c r="H946">
        <v>220</v>
      </c>
      <c r="I946">
        <v>202.5</v>
      </c>
      <c r="J946" t="s">
        <v>19</v>
      </c>
      <c r="K946">
        <v>0.9</v>
      </c>
      <c r="L946">
        <v>689</v>
      </c>
    </row>
    <row r="947" spans="1:12" hidden="1" x14ac:dyDescent="0.2">
      <c r="A947" t="s">
        <v>1508</v>
      </c>
      <c r="B947" t="s">
        <v>668</v>
      </c>
      <c r="C947" t="s">
        <v>75</v>
      </c>
      <c r="D947" t="s">
        <v>17</v>
      </c>
      <c r="E947" t="s">
        <v>292</v>
      </c>
      <c r="F947" t="b">
        <v>1</v>
      </c>
      <c r="G947">
        <v>20000</v>
      </c>
      <c r="H947">
        <v>25000</v>
      </c>
      <c r="I947">
        <v>22500</v>
      </c>
      <c r="J947" t="s">
        <v>19</v>
      </c>
      <c r="K947">
        <v>15</v>
      </c>
      <c r="L947">
        <v>735</v>
      </c>
    </row>
    <row r="948" spans="1:12" hidden="1" x14ac:dyDescent="0.2">
      <c r="A948" t="s">
        <v>1509</v>
      </c>
      <c r="B948" t="s">
        <v>668</v>
      </c>
      <c r="C948" t="s">
        <v>75</v>
      </c>
      <c r="D948" t="s">
        <v>17</v>
      </c>
      <c r="E948" t="s">
        <v>292</v>
      </c>
      <c r="F948" t="b">
        <v>1</v>
      </c>
      <c r="G948">
        <v>2000</v>
      </c>
      <c r="H948">
        <v>2300</v>
      </c>
      <c r="I948">
        <v>2150</v>
      </c>
      <c r="J948" t="s">
        <v>19</v>
      </c>
      <c r="K948">
        <v>7.5</v>
      </c>
      <c r="L948">
        <v>704</v>
      </c>
    </row>
    <row r="949" spans="1:12" hidden="1" x14ac:dyDescent="0.2">
      <c r="A949" t="s">
        <v>1510</v>
      </c>
      <c r="B949" t="s">
        <v>668</v>
      </c>
      <c r="C949" t="s">
        <v>75</v>
      </c>
      <c r="D949" t="s">
        <v>17</v>
      </c>
      <c r="E949" t="s">
        <v>292</v>
      </c>
      <c r="F949" t="b">
        <v>1</v>
      </c>
      <c r="G949">
        <v>220</v>
      </c>
      <c r="H949">
        <v>255</v>
      </c>
      <c r="I949">
        <v>237.5</v>
      </c>
      <c r="J949" t="s">
        <v>19</v>
      </c>
      <c r="K949">
        <v>0.9</v>
      </c>
      <c r="L949">
        <v>690</v>
      </c>
    </row>
    <row r="950" spans="1:12" hidden="1" x14ac:dyDescent="0.2">
      <c r="A950" t="s">
        <v>1511</v>
      </c>
      <c r="B950" t="s">
        <v>668</v>
      </c>
      <c r="C950" t="s">
        <v>75</v>
      </c>
      <c r="D950" t="s">
        <v>17</v>
      </c>
      <c r="E950" t="s">
        <v>292</v>
      </c>
      <c r="F950" t="b">
        <v>1</v>
      </c>
      <c r="G950">
        <v>2300</v>
      </c>
      <c r="H950">
        <v>2600</v>
      </c>
      <c r="I950">
        <v>2450</v>
      </c>
      <c r="J950" t="s">
        <v>19</v>
      </c>
      <c r="K950">
        <v>7.5</v>
      </c>
      <c r="L950">
        <v>705</v>
      </c>
    </row>
    <row r="951" spans="1:12" hidden="1" x14ac:dyDescent="0.2">
      <c r="A951" t="s">
        <v>1512</v>
      </c>
      <c r="B951" t="s">
        <v>668</v>
      </c>
      <c r="C951" t="s">
        <v>75</v>
      </c>
      <c r="D951" t="s">
        <v>17</v>
      </c>
      <c r="E951" t="s">
        <v>292</v>
      </c>
      <c r="F951" t="b">
        <v>1</v>
      </c>
      <c r="G951">
        <v>25000</v>
      </c>
      <c r="H951">
        <v>999999999</v>
      </c>
      <c r="L951">
        <v>736</v>
      </c>
    </row>
    <row r="952" spans="1:12" hidden="1" x14ac:dyDescent="0.2">
      <c r="A952" t="s">
        <v>1513</v>
      </c>
      <c r="B952" t="s">
        <v>668</v>
      </c>
      <c r="C952" t="s">
        <v>75</v>
      </c>
      <c r="D952" t="s">
        <v>17</v>
      </c>
      <c r="E952" t="s">
        <v>292</v>
      </c>
      <c r="F952" t="b">
        <v>1</v>
      </c>
      <c r="G952">
        <v>255</v>
      </c>
      <c r="H952">
        <v>290</v>
      </c>
      <c r="I952">
        <v>272.5</v>
      </c>
      <c r="J952" t="s">
        <v>19</v>
      </c>
      <c r="K952">
        <v>0.9</v>
      </c>
      <c r="L952">
        <v>691</v>
      </c>
    </row>
    <row r="953" spans="1:12" hidden="1" x14ac:dyDescent="0.2">
      <c r="A953" t="s">
        <v>1514</v>
      </c>
      <c r="B953" t="s">
        <v>668</v>
      </c>
      <c r="C953" t="s">
        <v>75</v>
      </c>
      <c r="D953" t="s">
        <v>17</v>
      </c>
      <c r="E953" t="s">
        <v>292</v>
      </c>
      <c r="F953" t="b">
        <v>1</v>
      </c>
      <c r="G953">
        <v>2600</v>
      </c>
      <c r="H953">
        <v>2900</v>
      </c>
      <c r="I953">
        <v>2750</v>
      </c>
      <c r="J953" t="s">
        <v>19</v>
      </c>
      <c r="K953">
        <v>7.5</v>
      </c>
      <c r="L953">
        <v>706</v>
      </c>
    </row>
    <row r="954" spans="1:12" hidden="1" x14ac:dyDescent="0.2">
      <c r="A954" t="s">
        <v>1515</v>
      </c>
      <c r="B954" t="s">
        <v>668</v>
      </c>
      <c r="C954" t="s">
        <v>75</v>
      </c>
      <c r="D954" t="s">
        <v>17</v>
      </c>
      <c r="E954" t="s">
        <v>292</v>
      </c>
      <c r="F954" t="b">
        <v>1</v>
      </c>
      <c r="G954">
        <v>2900</v>
      </c>
      <c r="H954">
        <v>3200</v>
      </c>
      <c r="I954">
        <v>3050</v>
      </c>
      <c r="J954" t="s">
        <v>19</v>
      </c>
      <c r="K954">
        <v>7.5</v>
      </c>
      <c r="L954">
        <v>707</v>
      </c>
    </row>
    <row r="955" spans="1:12" hidden="1" x14ac:dyDescent="0.2">
      <c r="A955" t="s">
        <v>1516</v>
      </c>
      <c r="B955" t="s">
        <v>668</v>
      </c>
      <c r="C955" t="s">
        <v>75</v>
      </c>
      <c r="D955" t="s">
        <v>17</v>
      </c>
      <c r="E955" t="s">
        <v>292</v>
      </c>
      <c r="F955" t="b">
        <v>1</v>
      </c>
      <c r="G955">
        <v>290</v>
      </c>
      <c r="H955">
        <v>325</v>
      </c>
      <c r="I955">
        <v>307.5</v>
      </c>
      <c r="J955" t="s">
        <v>19</v>
      </c>
      <c r="K955">
        <v>0.9</v>
      </c>
      <c r="L955">
        <v>692</v>
      </c>
    </row>
    <row r="956" spans="1:12" hidden="1" x14ac:dyDescent="0.2">
      <c r="A956" t="s">
        <v>1517</v>
      </c>
      <c r="B956" t="s">
        <v>668</v>
      </c>
      <c r="C956" t="s">
        <v>75</v>
      </c>
      <c r="D956" t="s">
        <v>17</v>
      </c>
      <c r="E956" t="s">
        <v>292</v>
      </c>
      <c r="F956" t="b">
        <v>1</v>
      </c>
      <c r="G956">
        <v>30</v>
      </c>
      <c r="H956">
        <v>60</v>
      </c>
      <c r="I956">
        <v>45</v>
      </c>
      <c r="J956" t="s">
        <v>19</v>
      </c>
      <c r="K956">
        <v>0.192</v>
      </c>
      <c r="L956">
        <v>684</v>
      </c>
    </row>
    <row r="957" spans="1:12" hidden="1" x14ac:dyDescent="0.2">
      <c r="A957" t="s">
        <v>1518</v>
      </c>
      <c r="B957" t="s">
        <v>668</v>
      </c>
      <c r="C957" t="s">
        <v>75</v>
      </c>
      <c r="D957" t="s">
        <v>17</v>
      </c>
      <c r="E957" t="s">
        <v>292</v>
      </c>
      <c r="F957" t="b">
        <v>1</v>
      </c>
      <c r="G957">
        <v>3200</v>
      </c>
      <c r="H957">
        <v>3500</v>
      </c>
      <c r="I957">
        <v>3350</v>
      </c>
      <c r="J957" t="s">
        <v>19</v>
      </c>
      <c r="K957">
        <v>7.5</v>
      </c>
      <c r="L957">
        <v>708</v>
      </c>
    </row>
    <row r="958" spans="1:12" hidden="1" x14ac:dyDescent="0.2">
      <c r="A958" t="s">
        <v>1519</v>
      </c>
      <c r="B958" t="s">
        <v>668</v>
      </c>
      <c r="C958" t="s">
        <v>75</v>
      </c>
      <c r="D958" t="s">
        <v>17</v>
      </c>
      <c r="E958" t="s">
        <v>292</v>
      </c>
      <c r="F958" t="b">
        <v>1</v>
      </c>
      <c r="G958">
        <v>325</v>
      </c>
      <c r="H958">
        <v>360</v>
      </c>
      <c r="I958">
        <v>342.5</v>
      </c>
      <c r="J958" t="s">
        <v>19</v>
      </c>
      <c r="K958">
        <v>0.9</v>
      </c>
      <c r="L958">
        <v>693</v>
      </c>
    </row>
    <row r="959" spans="1:12" hidden="1" x14ac:dyDescent="0.2">
      <c r="A959" t="s">
        <v>1520</v>
      </c>
      <c r="B959" t="s">
        <v>668</v>
      </c>
      <c r="C959" t="s">
        <v>75</v>
      </c>
      <c r="D959" t="s">
        <v>17</v>
      </c>
      <c r="E959" t="s">
        <v>292</v>
      </c>
      <c r="F959" t="b">
        <v>1</v>
      </c>
      <c r="G959">
        <v>3500</v>
      </c>
      <c r="H959">
        <v>3800</v>
      </c>
      <c r="I959">
        <v>3650</v>
      </c>
      <c r="J959" t="s">
        <v>19</v>
      </c>
      <c r="K959">
        <v>7.5</v>
      </c>
      <c r="L959">
        <v>709</v>
      </c>
    </row>
    <row r="960" spans="1:12" hidden="1" x14ac:dyDescent="0.2">
      <c r="A960" t="s">
        <v>1521</v>
      </c>
      <c r="B960" t="s">
        <v>668</v>
      </c>
      <c r="C960" t="s">
        <v>75</v>
      </c>
      <c r="D960" t="s">
        <v>17</v>
      </c>
      <c r="E960" t="s">
        <v>292</v>
      </c>
      <c r="F960" t="b">
        <v>1</v>
      </c>
      <c r="G960">
        <v>360</v>
      </c>
      <c r="H960">
        <v>395</v>
      </c>
      <c r="I960">
        <v>377.5</v>
      </c>
      <c r="J960" t="s">
        <v>19</v>
      </c>
      <c r="K960">
        <v>0.9</v>
      </c>
      <c r="L960">
        <v>694</v>
      </c>
    </row>
    <row r="961" spans="1:12" hidden="1" x14ac:dyDescent="0.2">
      <c r="A961" t="s">
        <v>1522</v>
      </c>
      <c r="B961" t="s">
        <v>668</v>
      </c>
      <c r="C961" t="s">
        <v>75</v>
      </c>
      <c r="D961" t="s">
        <v>17</v>
      </c>
      <c r="E961" t="s">
        <v>292</v>
      </c>
      <c r="F961" t="b">
        <v>1</v>
      </c>
      <c r="G961">
        <v>3800</v>
      </c>
      <c r="H961">
        <v>4100</v>
      </c>
      <c r="I961">
        <v>3950</v>
      </c>
      <c r="J961" t="s">
        <v>19</v>
      </c>
      <c r="K961">
        <v>7.5</v>
      </c>
      <c r="L961">
        <v>710</v>
      </c>
    </row>
    <row r="962" spans="1:12" hidden="1" x14ac:dyDescent="0.2">
      <c r="A962" t="s">
        <v>1523</v>
      </c>
      <c r="B962" t="s">
        <v>668</v>
      </c>
      <c r="C962" t="s">
        <v>75</v>
      </c>
      <c r="D962" t="s">
        <v>17</v>
      </c>
      <c r="E962" t="s">
        <v>292</v>
      </c>
      <c r="F962" t="b">
        <v>1</v>
      </c>
      <c r="G962">
        <v>395</v>
      </c>
      <c r="H962">
        <v>430</v>
      </c>
      <c r="I962">
        <v>412.5</v>
      </c>
      <c r="J962" t="s">
        <v>19</v>
      </c>
      <c r="K962">
        <v>0.9</v>
      </c>
      <c r="L962">
        <v>695</v>
      </c>
    </row>
    <row r="963" spans="1:12" hidden="1" x14ac:dyDescent="0.2">
      <c r="A963" t="s">
        <v>1524</v>
      </c>
      <c r="B963" t="s">
        <v>668</v>
      </c>
      <c r="C963" t="s">
        <v>75</v>
      </c>
      <c r="D963" t="s">
        <v>17</v>
      </c>
      <c r="E963" t="s">
        <v>292</v>
      </c>
      <c r="F963" t="b">
        <v>1</v>
      </c>
      <c r="G963">
        <v>4100</v>
      </c>
      <c r="H963">
        <v>4400</v>
      </c>
      <c r="I963">
        <v>4250</v>
      </c>
      <c r="J963" t="s">
        <v>19</v>
      </c>
      <c r="K963">
        <v>7.5</v>
      </c>
      <c r="L963">
        <v>711</v>
      </c>
    </row>
    <row r="964" spans="1:12" hidden="1" x14ac:dyDescent="0.2">
      <c r="A964" t="s">
        <v>1525</v>
      </c>
      <c r="B964" t="s">
        <v>668</v>
      </c>
      <c r="C964" t="s">
        <v>75</v>
      </c>
      <c r="D964" t="s">
        <v>17</v>
      </c>
      <c r="E964" t="s">
        <v>292</v>
      </c>
      <c r="F964" t="b">
        <v>1</v>
      </c>
      <c r="G964">
        <v>430</v>
      </c>
      <c r="H964">
        <v>465</v>
      </c>
      <c r="I964">
        <v>447.5</v>
      </c>
      <c r="J964" t="s">
        <v>19</v>
      </c>
      <c r="K964">
        <v>0.9</v>
      </c>
      <c r="L964">
        <v>696</v>
      </c>
    </row>
    <row r="965" spans="1:12" hidden="1" x14ac:dyDescent="0.2">
      <c r="A965" t="s">
        <v>1526</v>
      </c>
      <c r="B965" t="s">
        <v>668</v>
      </c>
      <c r="C965" t="s">
        <v>75</v>
      </c>
      <c r="D965" t="s">
        <v>17</v>
      </c>
      <c r="E965" t="s">
        <v>292</v>
      </c>
      <c r="F965" t="b">
        <v>1</v>
      </c>
      <c r="G965">
        <v>4400</v>
      </c>
      <c r="H965">
        <v>4700</v>
      </c>
      <c r="I965">
        <v>4550</v>
      </c>
      <c r="J965" t="s">
        <v>19</v>
      </c>
      <c r="K965">
        <v>7.5</v>
      </c>
      <c r="L965">
        <v>712</v>
      </c>
    </row>
    <row r="966" spans="1:12" hidden="1" x14ac:dyDescent="0.2">
      <c r="A966" t="s">
        <v>1527</v>
      </c>
      <c r="B966" t="s">
        <v>668</v>
      </c>
      <c r="C966" t="s">
        <v>75</v>
      </c>
      <c r="D966" t="s">
        <v>17</v>
      </c>
      <c r="E966" t="s">
        <v>292</v>
      </c>
      <c r="F966" t="b">
        <v>1</v>
      </c>
      <c r="G966">
        <v>465</v>
      </c>
      <c r="H966">
        <v>500</v>
      </c>
      <c r="I966">
        <v>482.5</v>
      </c>
      <c r="J966" t="s">
        <v>19</v>
      </c>
      <c r="K966">
        <v>0.9</v>
      </c>
      <c r="L966">
        <v>697</v>
      </c>
    </row>
    <row r="967" spans="1:12" hidden="1" x14ac:dyDescent="0.2">
      <c r="A967" t="s">
        <v>1528</v>
      </c>
      <c r="B967" t="s">
        <v>668</v>
      </c>
      <c r="C967" t="s">
        <v>75</v>
      </c>
      <c r="D967" t="s">
        <v>17</v>
      </c>
      <c r="E967" t="s">
        <v>292</v>
      </c>
      <c r="F967" t="b">
        <v>1</v>
      </c>
      <c r="G967">
        <v>4700</v>
      </c>
      <c r="H967">
        <v>5000</v>
      </c>
      <c r="I967">
        <v>4850</v>
      </c>
      <c r="J967" t="s">
        <v>19</v>
      </c>
      <c r="K967">
        <v>7.5</v>
      </c>
      <c r="L967">
        <v>713</v>
      </c>
    </row>
    <row r="968" spans="1:12" hidden="1" x14ac:dyDescent="0.2">
      <c r="A968" t="s">
        <v>1529</v>
      </c>
      <c r="B968" t="s">
        <v>668</v>
      </c>
      <c r="C968" t="s">
        <v>75</v>
      </c>
      <c r="D968" t="s">
        <v>17</v>
      </c>
      <c r="E968" t="s">
        <v>292</v>
      </c>
      <c r="F968" t="b">
        <v>1</v>
      </c>
      <c r="G968">
        <v>5000</v>
      </c>
      <c r="H968">
        <v>5500</v>
      </c>
      <c r="I968">
        <v>5250</v>
      </c>
      <c r="J968" t="s">
        <v>19</v>
      </c>
      <c r="K968">
        <v>15</v>
      </c>
      <c r="L968">
        <v>714</v>
      </c>
    </row>
    <row r="969" spans="1:12" hidden="1" x14ac:dyDescent="0.2">
      <c r="A969" t="s">
        <v>1530</v>
      </c>
      <c r="B969" t="s">
        <v>668</v>
      </c>
      <c r="C969" t="s">
        <v>75</v>
      </c>
      <c r="D969" t="s">
        <v>17</v>
      </c>
      <c r="E969" t="s">
        <v>292</v>
      </c>
      <c r="F969" t="b">
        <v>1</v>
      </c>
      <c r="G969">
        <v>500</v>
      </c>
      <c r="H969">
        <v>750</v>
      </c>
      <c r="I969">
        <v>625</v>
      </c>
      <c r="J969" t="s">
        <v>19</v>
      </c>
      <c r="K969">
        <v>3</v>
      </c>
      <c r="L969">
        <v>698</v>
      </c>
    </row>
    <row r="970" spans="1:12" hidden="1" x14ac:dyDescent="0.2">
      <c r="A970" t="s">
        <v>1531</v>
      </c>
      <c r="B970" t="s">
        <v>668</v>
      </c>
      <c r="C970" t="s">
        <v>75</v>
      </c>
      <c r="D970" t="s">
        <v>17</v>
      </c>
      <c r="E970" t="s">
        <v>292</v>
      </c>
      <c r="F970" t="b">
        <v>1</v>
      </c>
      <c r="G970">
        <v>5500</v>
      </c>
      <c r="H970">
        <v>6000</v>
      </c>
      <c r="I970">
        <v>5750</v>
      </c>
      <c r="J970" t="s">
        <v>19</v>
      </c>
      <c r="K970">
        <v>15</v>
      </c>
      <c r="L970">
        <v>715</v>
      </c>
    </row>
    <row r="971" spans="1:12" hidden="1" x14ac:dyDescent="0.2">
      <c r="A971" t="s">
        <v>1532</v>
      </c>
      <c r="B971" t="s">
        <v>668</v>
      </c>
      <c r="C971" t="s">
        <v>75</v>
      </c>
      <c r="D971" t="s">
        <v>17</v>
      </c>
      <c r="E971" t="s">
        <v>292</v>
      </c>
      <c r="F971" t="b">
        <v>1</v>
      </c>
      <c r="G971">
        <v>6000</v>
      </c>
      <c r="H971">
        <v>6500</v>
      </c>
      <c r="I971">
        <v>6250</v>
      </c>
      <c r="J971" t="s">
        <v>19</v>
      </c>
      <c r="K971">
        <v>15</v>
      </c>
      <c r="L971">
        <v>716</v>
      </c>
    </row>
    <row r="972" spans="1:12" hidden="1" x14ac:dyDescent="0.2">
      <c r="A972" t="s">
        <v>1533</v>
      </c>
      <c r="B972" t="s">
        <v>668</v>
      </c>
      <c r="C972" t="s">
        <v>75</v>
      </c>
      <c r="D972" t="s">
        <v>17</v>
      </c>
      <c r="E972" t="s">
        <v>292</v>
      </c>
      <c r="F972" t="b">
        <v>1</v>
      </c>
      <c r="G972">
        <v>60</v>
      </c>
      <c r="H972">
        <v>90</v>
      </c>
      <c r="I972">
        <v>75</v>
      </c>
      <c r="J972" t="s">
        <v>19</v>
      </c>
      <c r="K972">
        <v>0.192</v>
      </c>
      <c r="L972">
        <v>685</v>
      </c>
    </row>
    <row r="973" spans="1:12" hidden="1" x14ac:dyDescent="0.2">
      <c r="A973" t="s">
        <v>1534</v>
      </c>
      <c r="B973" t="s">
        <v>668</v>
      </c>
      <c r="C973" t="s">
        <v>75</v>
      </c>
      <c r="D973" t="s">
        <v>17</v>
      </c>
      <c r="E973" t="s">
        <v>292</v>
      </c>
      <c r="F973" t="b">
        <v>1</v>
      </c>
      <c r="G973">
        <v>6500</v>
      </c>
      <c r="H973">
        <v>7000</v>
      </c>
      <c r="I973">
        <v>6750</v>
      </c>
      <c r="J973" t="s">
        <v>19</v>
      </c>
      <c r="K973">
        <v>15</v>
      </c>
      <c r="L973">
        <v>717</v>
      </c>
    </row>
    <row r="974" spans="1:12" hidden="1" x14ac:dyDescent="0.2">
      <c r="A974" t="s">
        <v>1535</v>
      </c>
      <c r="B974" t="s">
        <v>668</v>
      </c>
      <c r="C974" t="s">
        <v>75</v>
      </c>
      <c r="D974" t="s">
        <v>17</v>
      </c>
      <c r="E974" t="s">
        <v>292</v>
      </c>
      <c r="F974" t="b">
        <v>1</v>
      </c>
      <c r="G974">
        <v>7000</v>
      </c>
      <c r="H974">
        <v>7500</v>
      </c>
      <c r="I974">
        <v>7250</v>
      </c>
      <c r="J974" t="s">
        <v>19</v>
      </c>
      <c r="K974">
        <v>15</v>
      </c>
      <c r="L974">
        <v>718</v>
      </c>
    </row>
    <row r="975" spans="1:12" hidden="1" x14ac:dyDescent="0.2">
      <c r="A975" t="s">
        <v>1536</v>
      </c>
      <c r="B975" t="s">
        <v>668</v>
      </c>
      <c r="C975" t="s">
        <v>75</v>
      </c>
      <c r="D975" t="s">
        <v>17</v>
      </c>
      <c r="E975" t="s">
        <v>292</v>
      </c>
      <c r="F975" t="b">
        <v>1</v>
      </c>
      <c r="G975">
        <v>7500</v>
      </c>
      <c r="H975">
        <v>8000</v>
      </c>
      <c r="I975">
        <v>7750</v>
      </c>
      <c r="J975" t="s">
        <v>19</v>
      </c>
      <c r="K975">
        <v>15</v>
      </c>
      <c r="L975">
        <v>719</v>
      </c>
    </row>
    <row r="976" spans="1:12" hidden="1" x14ac:dyDescent="0.2">
      <c r="A976" t="s">
        <v>1537</v>
      </c>
      <c r="B976" t="s">
        <v>668</v>
      </c>
      <c r="C976" t="s">
        <v>75</v>
      </c>
      <c r="D976" t="s">
        <v>17</v>
      </c>
      <c r="E976" t="s">
        <v>292</v>
      </c>
      <c r="F976" t="b">
        <v>1</v>
      </c>
      <c r="G976">
        <v>750</v>
      </c>
      <c r="H976">
        <v>1000</v>
      </c>
      <c r="I976">
        <v>875</v>
      </c>
      <c r="J976" t="s">
        <v>19</v>
      </c>
      <c r="K976">
        <v>3</v>
      </c>
      <c r="L976">
        <v>699</v>
      </c>
    </row>
    <row r="977" spans="1:13" hidden="1" x14ac:dyDescent="0.2">
      <c r="A977" t="s">
        <v>1538</v>
      </c>
      <c r="B977" t="s">
        <v>668</v>
      </c>
      <c r="C977" t="s">
        <v>75</v>
      </c>
      <c r="D977" t="s">
        <v>17</v>
      </c>
      <c r="E977" t="s">
        <v>292</v>
      </c>
      <c r="F977" t="b">
        <v>1</v>
      </c>
      <c r="G977">
        <v>8000</v>
      </c>
      <c r="H977">
        <v>8500</v>
      </c>
      <c r="I977">
        <v>8250</v>
      </c>
      <c r="J977" t="s">
        <v>19</v>
      </c>
      <c r="K977">
        <v>15</v>
      </c>
      <c r="L977">
        <v>720</v>
      </c>
    </row>
    <row r="978" spans="1:13" hidden="1" x14ac:dyDescent="0.2">
      <c r="A978" t="s">
        <v>1539</v>
      </c>
      <c r="B978" t="s">
        <v>668</v>
      </c>
      <c r="C978" t="s">
        <v>75</v>
      </c>
      <c r="D978" t="s">
        <v>17</v>
      </c>
      <c r="E978" t="s">
        <v>292</v>
      </c>
      <c r="F978" t="b">
        <v>1</v>
      </c>
      <c r="G978">
        <v>8500</v>
      </c>
      <c r="H978">
        <v>9000</v>
      </c>
      <c r="I978">
        <v>8750</v>
      </c>
      <c r="J978" t="s">
        <v>19</v>
      </c>
      <c r="K978">
        <v>15</v>
      </c>
      <c r="L978">
        <v>721</v>
      </c>
    </row>
    <row r="979" spans="1:13" hidden="1" x14ac:dyDescent="0.2">
      <c r="A979" t="s">
        <v>1540</v>
      </c>
      <c r="B979" t="s">
        <v>668</v>
      </c>
      <c r="C979" t="s">
        <v>75</v>
      </c>
      <c r="D979" t="s">
        <v>17</v>
      </c>
      <c r="E979" t="s">
        <v>292</v>
      </c>
      <c r="F979" t="b">
        <v>1</v>
      </c>
      <c r="G979">
        <v>9000</v>
      </c>
      <c r="H979">
        <v>9500</v>
      </c>
      <c r="I979">
        <v>9250</v>
      </c>
      <c r="J979" t="s">
        <v>19</v>
      </c>
      <c r="K979">
        <v>15</v>
      </c>
      <c r="L979">
        <v>722</v>
      </c>
    </row>
    <row r="980" spans="1:13" hidden="1" x14ac:dyDescent="0.2">
      <c r="A980" t="s">
        <v>1541</v>
      </c>
      <c r="B980" t="s">
        <v>668</v>
      </c>
      <c r="C980" t="s">
        <v>75</v>
      </c>
      <c r="D980" t="s">
        <v>17</v>
      </c>
      <c r="E980" t="s">
        <v>292</v>
      </c>
      <c r="F980" t="b">
        <v>1</v>
      </c>
      <c r="G980">
        <v>90</v>
      </c>
      <c r="H980">
        <v>120</v>
      </c>
      <c r="I980">
        <v>105</v>
      </c>
      <c r="J980" t="s">
        <v>19</v>
      </c>
      <c r="K980">
        <v>0.192</v>
      </c>
      <c r="L980">
        <v>686</v>
      </c>
    </row>
    <row r="981" spans="1:13" hidden="1" x14ac:dyDescent="0.2">
      <c r="A981" t="s">
        <v>1542</v>
      </c>
      <c r="B981" t="s">
        <v>668</v>
      </c>
      <c r="C981" t="s">
        <v>75</v>
      </c>
      <c r="D981" t="s">
        <v>17</v>
      </c>
      <c r="E981" t="s">
        <v>292</v>
      </c>
      <c r="F981" t="b">
        <v>1</v>
      </c>
      <c r="G981">
        <v>9500</v>
      </c>
      <c r="H981">
        <v>10000</v>
      </c>
      <c r="I981">
        <v>9750</v>
      </c>
      <c r="J981" t="s">
        <v>19</v>
      </c>
      <c r="K981">
        <v>15</v>
      </c>
      <c r="L981">
        <v>723</v>
      </c>
    </row>
    <row r="982" spans="1:13" hidden="1" x14ac:dyDescent="0.2">
      <c r="A982" t="s">
        <v>1543</v>
      </c>
      <c r="B982" t="s">
        <v>668</v>
      </c>
      <c r="C982" t="s">
        <v>16</v>
      </c>
      <c r="D982" t="s">
        <v>17</v>
      </c>
      <c r="E982" t="s">
        <v>292</v>
      </c>
      <c r="F982" t="b">
        <v>1</v>
      </c>
      <c r="G982">
        <v>0</v>
      </c>
      <c r="H982">
        <v>30</v>
      </c>
      <c r="I982">
        <v>15</v>
      </c>
      <c r="J982" t="s">
        <v>19</v>
      </c>
      <c r="K982">
        <v>0.192</v>
      </c>
      <c r="L982">
        <v>164</v>
      </c>
    </row>
    <row r="983" spans="1:13" hidden="1" x14ac:dyDescent="0.2">
      <c r="A983" t="s">
        <v>1544</v>
      </c>
      <c r="B983" t="s">
        <v>668</v>
      </c>
      <c r="C983" t="s">
        <v>16</v>
      </c>
      <c r="D983" t="s">
        <v>17</v>
      </c>
      <c r="E983" t="s">
        <v>292</v>
      </c>
      <c r="F983" t="b">
        <v>1</v>
      </c>
      <c r="G983">
        <v>1000</v>
      </c>
      <c r="H983">
        <v>1250</v>
      </c>
      <c r="I983">
        <v>1125</v>
      </c>
      <c r="J983" t="s">
        <v>19</v>
      </c>
      <c r="K983">
        <v>3</v>
      </c>
      <c r="L983">
        <v>181</v>
      </c>
    </row>
    <row r="984" spans="1:13" hidden="1" x14ac:dyDescent="0.2">
      <c r="A984" t="s">
        <v>1545</v>
      </c>
      <c r="B984" t="s">
        <v>668</v>
      </c>
      <c r="C984" t="s">
        <v>16</v>
      </c>
      <c r="D984" t="s">
        <v>17</v>
      </c>
      <c r="E984" t="s">
        <v>292</v>
      </c>
      <c r="F984" t="b">
        <v>1</v>
      </c>
      <c r="G984">
        <v>10</v>
      </c>
      <c r="H984">
        <v>12</v>
      </c>
      <c r="I984">
        <v>11</v>
      </c>
      <c r="J984" t="s">
        <v>19</v>
      </c>
      <c r="K984">
        <v>0.192</v>
      </c>
      <c r="L984" t="s">
        <v>1546</v>
      </c>
      <c r="M984" t="s">
        <v>1547</v>
      </c>
    </row>
    <row r="985" spans="1:13" hidden="1" x14ac:dyDescent="0.2">
      <c r="A985" t="s">
        <v>1548</v>
      </c>
      <c r="B985" t="s">
        <v>668</v>
      </c>
      <c r="C985" t="s">
        <v>16</v>
      </c>
      <c r="D985" t="s">
        <v>17</v>
      </c>
      <c r="E985" t="s">
        <v>292</v>
      </c>
      <c r="F985" t="b">
        <v>1</v>
      </c>
      <c r="G985">
        <v>110</v>
      </c>
      <c r="H985">
        <v>114</v>
      </c>
      <c r="I985">
        <v>112</v>
      </c>
      <c r="J985" t="s">
        <v>19</v>
      </c>
      <c r="K985">
        <v>0.192</v>
      </c>
      <c r="L985" t="s">
        <v>1549</v>
      </c>
      <c r="M985" t="s">
        <v>1550</v>
      </c>
    </row>
    <row r="986" spans="1:13" hidden="1" x14ac:dyDescent="0.2">
      <c r="A986" t="s">
        <v>1551</v>
      </c>
      <c r="B986" t="s">
        <v>668</v>
      </c>
      <c r="C986" t="s">
        <v>16</v>
      </c>
      <c r="D986" t="s">
        <v>17</v>
      </c>
      <c r="E986" t="s">
        <v>292</v>
      </c>
      <c r="F986" t="b">
        <v>1</v>
      </c>
      <c r="G986">
        <v>120</v>
      </c>
      <c r="H986">
        <v>150</v>
      </c>
      <c r="I986">
        <v>135</v>
      </c>
      <c r="J986" t="s">
        <v>19</v>
      </c>
      <c r="K986">
        <v>0.192</v>
      </c>
      <c r="L986">
        <v>168</v>
      </c>
    </row>
    <row r="987" spans="1:13" hidden="1" x14ac:dyDescent="0.2">
      <c r="A987" t="s">
        <v>1552</v>
      </c>
      <c r="B987" t="s">
        <v>668</v>
      </c>
      <c r="C987" t="s">
        <v>16</v>
      </c>
      <c r="D987" t="s">
        <v>17</v>
      </c>
      <c r="E987" t="s">
        <v>292</v>
      </c>
      <c r="F987" t="b">
        <v>1</v>
      </c>
      <c r="G987">
        <v>12</v>
      </c>
      <c r="H987">
        <v>12</v>
      </c>
      <c r="I987">
        <v>12</v>
      </c>
      <c r="J987" t="s">
        <v>19</v>
      </c>
      <c r="K987">
        <v>0.192</v>
      </c>
      <c r="L987" t="s">
        <v>1553</v>
      </c>
      <c r="M987" t="s">
        <v>1554</v>
      </c>
    </row>
    <row r="988" spans="1:13" hidden="1" x14ac:dyDescent="0.2">
      <c r="A988" t="s">
        <v>1555</v>
      </c>
      <c r="B988" t="s">
        <v>668</v>
      </c>
      <c r="C988" t="s">
        <v>16</v>
      </c>
      <c r="D988" t="s">
        <v>17</v>
      </c>
      <c r="E988" t="s">
        <v>292</v>
      </c>
      <c r="F988" t="b">
        <v>1</v>
      </c>
      <c r="G988">
        <v>12</v>
      </c>
      <c r="H988">
        <v>16</v>
      </c>
      <c r="I988">
        <v>14</v>
      </c>
      <c r="J988" t="s">
        <v>19</v>
      </c>
      <c r="K988">
        <v>0.192</v>
      </c>
      <c r="L988" t="s">
        <v>1556</v>
      </c>
      <c r="M988" t="s">
        <v>1557</v>
      </c>
    </row>
    <row r="989" spans="1:13" hidden="1" x14ac:dyDescent="0.2">
      <c r="A989" t="s">
        <v>1558</v>
      </c>
      <c r="B989" t="s">
        <v>668</v>
      </c>
      <c r="C989" t="s">
        <v>16</v>
      </c>
      <c r="D989" t="s">
        <v>17</v>
      </c>
      <c r="E989" t="s">
        <v>292</v>
      </c>
      <c r="F989" t="b">
        <v>1</v>
      </c>
      <c r="G989">
        <v>1250</v>
      </c>
      <c r="H989">
        <v>1500</v>
      </c>
      <c r="I989">
        <v>1375</v>
      </c>
      <c r="J989" t="s">
        <v>19</v>
      </c>
      <c r="K989">
        <v>3</v>
      </c>
      <c r="L989">
        <v>182</v>
      </c>
    </row>
    <row r="990" spans="1:13" hidden="1" x14ac:dyDescent="0.2">
      <c r="A990" t="s">
        <v>1559</v>
      </c>
      <c r="B990" t="s">
        <v>668</v>
      </c>
      <c r="C990" t="s">
        <v>16</v>
      </c>
      <c r="D990" t="s">
        <v>17</v>
      </c>
      <c r="E990" t="s">
        <v>292</v>
      </c>
      <c r="F990" t="b">
        <v>1</v>
      </c>
      <c r="G990">
        <v>14</v>
      </c>
      <c r="H990">
        <v>20</v>
      </c>
      <c r="I990">
        <v>17</v>
      </c>
      <c r="J990" t="s">
        <v>19</v>
      </c>
      <c r="K990">
        <v>0.192</v>
      </c>
      <c r="L990" t="s">
        <v>1560</v>
      </c>
      <c r="M990" t="s">
        <v>1561</v>
      </c>
    </row>
    <row r="991" spans="1:13" hidden="1" x14ac:dyDescent="0.2">
      <c r="A991" t="s">
        <v>1562</v>
      </c>
      <c r="B991" t="s">
        <v>668</v>
      </c>
      <c r="C991" t="s">
        <v>16</v>
      </c>
      <c r="D991" t="s">
        <v>17</v>
      </c>
      <c r="E991" t="s">
        <v>292</v>
      </c>
      <c r="F991" t="b">
        <v>1</v>
      </c>
      <c r="G991">
        <v>1500</v>
      </c>
      <c r="H991">
        <v>1750</v>
      </c>
      <c r="I991">
        <v>1625</v>
      </c>
      <c r="J991" t="s">
        <v>19</v>
      </c>
      <c r="K991">
        <v>3</v>
      </c>
      <c r="L991">
        <v>183</v>
      </c>
    </row>
    <row r="992" spans="1:13" hidden="1" x14ac:dyDescent="0.2">
      <c r="A992" t="s">
        <v>1563</v>
      </c>
      <c r="B992" t="s">
        <v>668</v>
      </c>
      <c r="C992" t="s">
        <v>16</v>
      </c>
      <c r="D992" t="s">
        <v>17</v>
      </c>
      <c r="E992" t="s">
        <v>292</v>
      </c>
      <c r="F992" t="b">
        <v>1</v>
      </c>
      <c r="G992">
        <v>150</v>
      </c>
      <c r="H992">
        <v>185</v>
      </c>
      <c r="I992">
        <v>167.5</v>
      </c>
      <c r="J992" t="s">
        <v>19</v>
      </c>
      <c r="K992">
        <v>0.9</v>
      </c>
      <c r="L992">
        <v>169</v>
      </c>
    </row>
    <row r="993" spans="1:14" hidden="1" x14ac:dyDescent="0.2">
      <c r="A993" t="s">
        <v>1564</v>
      </c>
      <c r="B993" t="s">
        <v>668</v>
      </c>
      <c r="C993" t="s">
        <v>16</v>
      </c>
      <c r="D993" t="s">
        <v>17</v>
      </c>
      <c r="E993" t="s">
        <v>292</v>
      </c>
      <c r="F993" t="b">
        <v>1</v>
      </c>
      <c r="G993">
        <v>15</v>
      </c>
      <c r="H993">
        <v>17</v>
      </c>
      <c r="I993">
        <v>16</v>
      </c>
      <c r="J993" t="s">
        <v>19</v>
      </c>
      <c r="K993">
        <v>0.192</v>
      </c>
      <c r="L993" t="s">
        <v>1565</v>
      </c>
      <c r="M993" t="s">
        <v>1566</v>
      </c>
    </row>
    <row r="994" spans="1:14" hidden="1" x14ac:dyDescent="0.2">
      <c r="A994" t="s">
        <v>1567</v>
      </c>
      <c r="B994" t="s">
        <v>668</v>
      </c>
      <c r="C994" t="s">
        <v>16</v>
      </c>
      <c r="D994" t="s">
        <v>17</v>
      </c>
      <c r="E994" t="s">
        <v>292</v>
      </c>
      <c r="F994" t="b">
        <v>1</v>
      </c>
      <c r="G994">
        <v>1750</v>
      </c>
      <c r="H994">
        <v>2000</v>
      </c>
      <c r="I994">
        <v>1875</v>
      </c>
      <c r="J994" t="s">
        <v>19</v>
      </c>
      <c r="K994">
        <v>3</v>
      </c>
      <c r="L994">
        <v>184</v>
      </c>
    </row>
    <row r="995" spans="1:14" hidden="1" x14ac:dyDescent="0.2">
      <c r="A995" t="s">
        <v>1568</v>
      </c>
      <c r="B995" t="s">
        <v>668</v>
      </c>
      <c r="C995" t="s">
        <v>16</v>
      </c>
      <c r="D995" t="s">
        <v>17</v>
      </c>
      <c r="E995" t="s">
        <v>292</v>
      </c>
      <c r="F995" t="b">
        <v>1</v>
      </c>
      <c r="G995">
        <v>18</v>
      </c>
      <c r="H995">
        <v>18</v>
      </c>
      <c r="I995">
        <v>18</v>
      </c>
      <c r="J995" t="s">
        <v>19</v>
      </c>
      <c r="K995">
        <v>0.192</v>
      </c>
      <c r="L995" t="s">
        <v>1569</v>
      </c>
      <c r="M995" t="s">
        <v>1570</v>
      </c>
    </row>
    <row r="996" spans="1:14" hidden="1" x14ac:dyDescent="0.2">
      <c r="A996" t="s">
        <v>1571</v>
      </c>
      <c r="B996" t="s">
        <v>668</v>
      </c>
      <c r="C996" t="s">
        <v>16</v>
      </c>
      <c r="D996" t="s">
        <v>17</v>
      </c>
      <c r="E996" t="s">
        <v>292</v>
      </c>
      <c r="F996" t="b">
        <v>1</v>
      </c>
      <c r="G996">
        <v>18</v>
      </c>
      <c r="H996">
        <v>22</v>
      </c>
      <c r="I996">
        <v>20</v>
      </c>
      <c r="J996" t="s">
        <v>19</v>
      </c>
      <c r="K996">
        <v>0.192</v>
      </c>
      <c r="L996" t="s">
        <v>1572</v>
      </c>
      <c r="M996" t="s">
        <v>1573</v>
      </c>
    </row>
    <row r="997" spans="1:14" hidden="1" x14ac:dyDescent="0.2">
      <c r="A997" t="s">
        <v>1574</v>
      </c>
      <c r="B997" t="s">
        <v>668</v>
      </c>
      <c r="C997" t="s">
        <v>16</v>
      </c>
      <c r="D997" t="s">
        <v>17</v>
      </c>
      <c r="E997" t="s">
        <v>292</v>
      </c>
      <c r="F997" t="b">
        <v>1</v>
      </c>
      <c r="G997">
        <v>18</v>
      </c>
      <c r="H997">
        <v>22</v>
      </c>
      <c r="I997">
        <v>20</v>
      </c>
      <c r="J997" t="s">
        <v>19</v>
      </c>
      <c r="K997">
        <v>0.192</v>
      </c>
      <c r="L997" t="s">
        <v>1575</v>
      </c>
      <c r="M997" t="s">
        <v>1576</v>
      </c>
    </row>
    <row r="998" spans="1:14" hidden="1" x14ac:dyDescent="0.2">
      <c r="A998" t="s">
        <v>1577</v>
      </c>
      <c r="B998" t="s">
        <v>668</v>
      </c>
      <c r="C998" t="s">
        <v>16</v>
      </c>
      <c r="D998" t="s">
        <v>17</v>
      </c>
      <c r="E998" t="s">
        <v>292</v>
      </c>
      <c r="F998" t="b">
        <v>1</v>
      </c>
      <c r="G998">
        <v>18</v>
      </c>
      <c r="H998">
        <v>22</v>
      </c>
      <c r="I998">
        <v>20</v>
      </c>
      <c r="J998" t="s">
        <v>19</v>
      </c>
      <c r="K998">
        <v>0.192</v>
      </c>
      <c r="L998" t="s">
        <v>1578</v>
      </c>
      <c r="M998" t="s">
        <v>1579</v>
      </c>
      <c r="N998" t="s">
        <v>757</v>
      </c>
    </row>
    <row r="999" spans="1:14" hidden="1" x14ac:dyDescent="0.2">
      <c r="A999" t="s">
        <v>1580</v>
      </c>
      <c r="B999" t="s">
        <v>668</v>
      </c>
      <c r="C999" t="s">
        <v>16</v>
      </c>
      <c r="D999" t="s">
        <v>17</v>
      </c>
      <c r="E999" t="s">
        <v>292</v>
      </c>
      <c r="F999" t="b">
        <v>1</v>
      </c>
      <c r="G999">
        <v>185</v>
      </c>
      <c r="H999">
        <v>220</v>
      </c>
      <c r="I999">
        <v>202.5</v>
      </c>
      <c r="J999" t="s">
        <v>19</v>
      </c>
      <c r="K999">
        <v>0.9</v>
      </c>
      <c r="L999">
        <v>170</v>
      </c>
    </row>
    <row r="1000" spans="1:14" hidden="1" x14ac:dyDescent="0.2">
      <c r="A1000" t="s">
        <v>1581</v>
      </c>
      <c r="B1000" t="s">
        <v>668</v>
      </c>
      <c r="C1000" t="s">
        <v>16</v>
      </c>
      <c r="D1000" t="s">
        <v>17</v>
      </c>
      <c r="E1000" t="s">
        <v>292</v>
      </c>
      <c r="F1000" t="b">
        <v>1</v>
      </c>
      <c r="G1000">
        <v>2000</v>
      </c>
      <c r="H1000">
        <v>2300</v>
      </c>
      <c r="I1000">
        <v>2150</v>
      </c>
      <c r="J1000" t="s">
        <v>19</v>
      </c>
      <c r="K1000">
        <v>7.5</v>
      </c>
      <c r="L1000">
        <v>185</v>
      </c>
    </row>
    <row r="1001" spans="1:14" hidden="1" x14ac:dyDescent="0.2">
      <c r="A1001" t="s">
        <v>1582</v>
      </c>
      <c r="B1001" t="s">
        <v>668</v>
      </c>
      <c r="C1001" t="s">
        <v>16</v>
      </c>
      <c r="D1001" t="s">
        <v>17</v>
      </c>
      <c r="E1001" t="s">
        <v>292</v>
      </c>
      <c r="F1001" t="b">
        <v>1</v>
      </c>
      <c r="G1001">
        <v>20</v>
      </c>
      <c r="H1001">
        <v>24</v>
      </c>
      <c r="I1001">
        <v>22</v>
      </c>
      <c r="J1001" t="s">
        <v>19</v>
      </c>
      <c r="K1001">
        <v>0.192</v>
      </c>
      <c r="L1001" t="s">
        <v>1583</v>
      </c>
      <c r="M1001" t="s">
        <v>1584</v>
      </c>
    </row>
    <row r="1002" spans="1:14" hidden="1" x14ac:dyDescent="0.2">
      <c r="A1002" t="s">
        <v>1585</v>
      </c>
      <c r="B1002" t="s">
        <v>668</v>
      </c>
      <c r="C1002" t="s">
        <v>16</v>
      </c>
      <c r="D1002" t="s">
        <v>17</v>
      </c>
      <c r="E1002" t="s">
        <v>292</v>
      </c>
      <c r="F1002" t="b">
        <v>1</v>
      </c>
      <c r="G1002">
        <v>210</v>
      </c>
      <c r="H1002">
        <v>230</v>
      </c>
      <c r="I1002">
        <v>220</v>
      </c>
      <c r="J1002" t="s">
        <v>19</v>
      </c>
      <c r="K1002">
        <v>0.9</v>
      </c>
      <c r="L1002" t="s">
        <v>1586</v>
      </c>
      <c r="M1002" t="s">
        <v>1587</v>
      </c>
    </row>
    <row r="1003" spans="1:14" hidden="1" x14ac:dyDescent="0.2">
      <c r="A1003" t="s">
        <v>1588</v>
      </c>
      <c r="B1003" t="s">
        <v>668</v>
      </c>
      <c r="C1003" t="s">
        <v>16</v>
      </c>
      <c r="D1003" t="s">
        <v>17</v>
      </c>
      <c r="E1003" t="s">
        <v>292</v>
      </c>
      <c r="F1003" t="b">
        <v>1</v>
      </c>
      <c r="G1003">
        <v>220</v>
      </c>
      <c r="H1003">
        <v>255</v>
      </c>
      <c r="I1003">
        <v>237.5</v>
      </c>
      <c r="J1003" t="s">
        <v>19</v>
      </c>
      <c r="K1003">
        <v>0.9</v>
      </c>
      <c r="L1003">
        <v>171</v>
      </c>
    </row>
    <row r="1004" spans="1:14" hidden="1" x14ac:dyDescent="0.2">
      <c r="A1004" t="s">
        <v>1589</v>
      </c>
      <c r="B1004" t="s">
        <v>668</v>
      </c>
      <c r="C1004" t="s">
        <v>16</v>
      </c>
      <c r="D1004" t="s">
        <v>17</v>
      </c>
      <c r="E1004" t="s">
        <v>292</v>
      </c>
      <c r="F1004" t="b">
        <v>1</v>
      </c>
      <c r="G1004">
        <v>2300</v>
      </c>
      <c r="H1004">
        <v>2600</v>
      </c>
      <c r="I1004">
        <v>2450</v>
      </c>
      <c r="J1004" t="s">
        <v>19</v>
      </c>
      <c r="K1004">
        <v>7.5</v>
      </c>
      <c r="L1004">
        <v>186</v>
      </c>
    </row>
    <row r="1005" spans="1:14" hidden="1" x14ac:dyDescent="0.2">
      <c r="A1005" t="s">
        <v>1590</v>
      </c>
      <c r="B1005" t="s">
        <v>668</v>
      </c>
      <c r="C1005" t="s">
        <v>16</v>
      </c>
      <c r="D1005" t="s">
        <v>17</v>
      </c>
      <c r="E1005" t="s">
        <v>292</v>
      </c>
      <c r="F1005" t="b">
        <v>1</v>
      </c>
      <c r="G1005">
        <v>255</v>
      </c>
      <c r="H1005">
        <v>290</v>
      </c>
      <c r="I1005">
        <v>272.5</v>
      </c>
      <c r="J1005" t="s">
        <v>19</v>
      </c>
      <c r="K1005">
        <v>0.9</v>
      </c>
      <c r="L1005">
        <v>172</v>
      </c>
    </row>
    <row r="1006" spans="1:14" hidden="1" x14ac:dyDescent="0.2">
      <c r="A1006" t="s">
        <v>1591</v>
      </c>
      <c r="B1006" t="s">
        <v>668</v>
      </c>
      <c r="C1006" t="s">
        <v>16</v>
      </c>
      <c r="D1006" t="s">
        <v>17</v>
      </c>
      <c r="E1006" t="s">
        <v>292</v>
      </c>
      <c r="F1006" t="b">
        <v>1</v>
      </c>
      <c r="G1006">
        <v>2600</v>
      </c>
      <c r="H1006">
        <v>2900</v>
      </c>
      <c r="I1006">
        <v>2750</v>
      </c>
      <c r="J1006" t="s">
        <v>19</v>
      </c>
      <c r="K1006">
        <v>7.5</v>
      </c>
      <c r="L1006">
        <v>187</v>
      </c>
    </row>
    <row r="1007" spans="1:14" hidden="1" x14ac:dyDescent="0.2">
      <c r="A1007" t="s">
        <v>1592</v>
      </c>
      <c r="B1007" t="s">
        <v>668</v>
      </c>
      <c r="C1007" t="s">
        <v>16</v>
      </c>
      <c r="D1007" t="s">
        <v>17</v>
      </c>
      <c r="E1007" t="s">
        <v>292</v>
      </c>
      <c r="F1007" t="b">
        <v>1</v>
      </c>
      <c r="G1007">
        <v>26</v>
      </c>
      <c r="H1007">
        <v>26</v>
      </c>
      <c r="I1007">
        <v>26</v>
      </c>
      <c r="J1007" t="s">
        <v>19</v>
      </c>
      <c r="K1007">
        <v>0.192</v>
      </c>
      <c r="L1007" t="s">
        <v>1593</v>
      </c>
      <c r="M1007" t="s">
        <v>1594</v>
      </c>
    </row>
    <row r="1008" spans="1:14" hidden="1" x14ac:dyDescent="0.2">
      <c r="A1008" t="s">
        <v>1595</v>
      </c>
      <c r="B1008" t="s">
        <v>668</v>
      </c>
      <c r="C1008" t="s">
        <v>16</v>
      </c>
      <c r="D1008" t="s">
        <v>17</v>
      </c>
      <c r="E1008" t="s">
        <v>292</v>
      </c>
      <c r="F1008" t="b">
        <v>1</v>
      </c>
      <c r="G1008">
        <v>26</v>
      </c>
      <c r="H1008">
        <v>30</v>
      </c>
      <c r="I1008">
        <v>28</v>
      </c>
      <c r="J1008" t="s">
        <v>19</v>
      </c>
      <c r="K1008">
        <v>0.192</v>
      </c>
      <c r="L1008" t="s">
        <v>1596</v>
      </c>
      <c r="M1008" t="s">
        <v>1597</v>
      </c>
    </row>
    <row r="1009" spans="1:13" hidden="1" x14ac:dyDescent="0.2">
      <c r="A1009" t="s">
        <v>1598</v>
      </c>
      <c r="B1009" t="s">
        <v>668</v>
      </c>
      <c r="C1009" t="s">
        <v>16</v>
      </c>
      <c r="D1009" t="s">
        <v>17</v>
      </c>
      <c r="E1009" t="s">
        <v>292</v>
      </c>
      <c r="F1009" t="b">
        <v>1</v>
      </c>
      <c r="G1009">
        <v>28</v>
      </c>
      <c r="H1009">
        <v>40</v>
      </c>
      <c r="I1009">
        <v>34</v>
      </c>
      <c r="J1009" t="s">
        <v>19</v>
      </c>
      <c r="K1009">
        <v>0.192</v>
      </c>
      <c r="L1009" t="s">
        <v>1599</v>
      </c>
      <c r="M1009" t="s">
        <v>1600</v>
      </c>
    </row>
    <row r="1010" spans="1:13" hidden="1" x14ac:dyDescent="0.2">
      <c r="A1010" t="s">
        <v>1601</v>
      </c>
      <c r="B1010" t="s">
        <v>668</v>
      </c>
      <c r="C1010" t="s">
        <v>16</v>
      </c>
      <c r="D1010" t="s">
        <v>17</v>
      </c>
      <c r="E1010" t="s">
        <v>292</v>
      </c>
      <c r="F1010" t="b">
        <v>1</v>
      </c>
      <c r="G1010">
        <v>2900</v>
      </c>
      <c r="H1010">
        <v>3200</v>
      </c>
      <c r="I1010">
        <v>3050</v>
      </c>
      <c r="J1010" t="s">
        <v>19</v>
      </c>
      <c r="K1010">
        <v>7.5</v>
      </c>
      <c r="L1010">
        <v>188</v>
      </c>
    </row>
    <row r="1011" spans="1:13" hidden="1" x14ac:dyDescent="0.2">
      <c r="A1011" t="s">
        <v>1602</v>
      </c>
      <c r="B1011" t="s">
        <v>668</v>
      </c>
      <c r="C1011" t="s">
        <v>16</v>
      </c>
      <c r="D1011" t="s">
        <v>17</v>
      </c>
      <c r="E1011" t="s">
        <v>292</v>
      </c>
      <c r="F1011" t="b">
        <v>1</v>
      </c>
      <c r="G1011">
        <v>290</v>
      </c>
      <c r="H1011">
        <v>325</v>
      </c>
      <c r="I1011">
        <v>307.5</v>
      </c>
      <c r="J1011" t="s">
        <v>19</v>
      </c>
      <c r="K1011">
        <v>0.9</v>
      </c>
      <c r="L1011">
        <v>173</v>
      </c>
    </row>
    <row r="1012" spans="1:13" hidden="1" x14ac:dyDescent="0.2">
      <c r="A1012" t="s">
        <v>1603</v>
      </c>
      <c r="B1012" t="s">
        <v>668</v>
      </c>
      <c r="C1012" t="s">
        <v>16</v>
      </c>
      <c r="D1012" t="s">
        <v>17</v>
      </c>
      <c r="E1012" t="s">
        <v>292</v>
      </c>
      <c r="F1012" t="b">
        <v>1</v>
      </c>
      <c r="G1012">
        <v>29</v>
      </c>
      <c r="H1012">
        <v>29</v>
      </c>
      <c r="I1012">
        <v>29</v>
      </c>
      <c r="J1012" t="s">
        <v>19</v>
      </c>
      <c r="K1012">
        <v>0.192</v>
      </c>
      <c r="L1012" t="s">
        <v>1604</v>
      </c>
      <c r="M1012" t="s">
        <v>1605</v>
      </c>
    </row>
    <row r="1013" spans="1:13" hidden="1" x14ac:dyDescent="0.2">
      <c r="A1013" t="s">
        <v>1606</v>
      </c>
      <c r="B1013" t="s">
        <v>668</v>
      </c>
      <c r="C1013" t="s">
        <v>16</v>
      </c>
      <c r="D1013" t="s">
        <v>17</v>
      </c>
      <c r="E1013" t="s">
        <v>292</v>
      </c>
      <c r="F1013" t="b">
        <v>1</v>
      </c>
      <c r="G1013">
        <v>29</v>
      </c>
      <c r="H1013">
        <v>31</v>
      </c>
      <c r="I1013">
        <v>30</v>
      </c>
      <c r="J1013" t="s">
        <v>19</v>
      </c>
      <c r="K1013">
        <v>0.192</v>
      </c>
      <c r="L1013" t="s">
        <v>1607</v>
      </c>
      <c r="M1013" t="s">
        <v>1608</v>
      </c>
    </row>
    <row r="1014" spans="1:13" hidden="1" x14ac:dyDescent="0.2">
      <c r="A1014" t="s">
        <v>1609</v>
      </c>
      <c r="B1014" t="s">
        <v>668</v>
      </c>
      <c r="C1014" t="s">
        <v>16</v>
      </c>
      <c r="D1014" t="s">
        <v>17</v>
      </c>
      <c r="E1014" t="s">
        <v>292</v>
      </c>
      <c r="F1014" t="b">
        <v>1</v>
      </c>
      <c r="G1014">
        <v>300</v>
      </c>
      <c r="H1014">
        <v>400</v>
      </c>
      <c r="I1014">
        <v>350</v>
      </c>
      <c r="J1014" t="s">
        <v>19</v>
      </c>
      <c r="K1014">
        <v>0.9</v>
      </c>
      <c r="L1014" t="s">
        <v>1610</v>
      </c>
      <c r="M1014" t="s">
        <v>1611</v>
      </c>
    </row>
    <row r="1015" spans="1:13" hidden="1" x14ac:dyDescent="0.2">
      <c r="A1015" t="s">
        <v>1612</v>
      </c>
      <c r="B1015" t="s">
        <v>668</v>
      </c>
      <c r="C1015" t="s">
        <v>16</v>
      </c>
      <c r="D1015" t="s">
        <v>17</v>
      </c>
      <c r="E1015" t="s">
        <v>292</v>
      </c>
      <c r="F1015" t="b">
        <v>1</v>
      </c>
      <c r="G1015">
        <v>30</v>
      </c>
      <c r="H1015">
        <v>30</v>
      </c>
      <c r="I1015">
        <v>30</v>
      </c>
      <c r="J1015" t="s">
        <v>19</v>
      </c>
      <c r="K1015">
        <v>0.192</v>
      </c>
      <c r="L1015" t="s">
        <v>1613</v>
      </c>
      <c r="M1015" t="s">
        <v>1614</v>
      </c>
    </row>
    <row r="1016" spans="1:13" hidden="1" x14ac:dyDescent="0.2">
      <c r="A1016" t="s">
        <v>1615</v>
      </c>
      <c r="B1016" t="s">
        <v>668</v>
      </c>
      <c r="C1016" t="s">
        <v>16</v>
      </c>
      <c r="D1016" t="s">
        <v>17</v>
      </c>
      <c r="E1016" t="s">
        <v>292</v>
      </c>
      <c r="F1016" t="b">
        <v>1</v>
      </c>
      <c r="G1016">
        <v>30</v>
      </c>
      <c r="H1016">
        <v>60</v>
      </c>
      <c r="I1016">
        <v>45</v>
      </c>
      <c r="J1016" t="s">
        <v>19</v>
      </c>
      <c r="K1016">
        <v>0.192</v>
      </c>
      <c r="L1016">
        <v>165</v>
      </c>
    </row>
    <row r="1017" spans="1:13" hidden="1" x14ac:dyDescent="0.2">
      <c r="A1017" t="s">
        <v>1616</v>
      </c>
      <c r="B1017" t="s">
        <v>668</v>
      </c>
      <c r="C1017" t="s">
        <v>16</v>
      </c>
      <c r="D1017" t="s">
        <v>17</v>
      </c>
      <c r="E1017" t="s">
        <v>292</v>
      </c>
      <c r="F1017" t="b">
        <v>1</v>
      </c>
      <c r="G1017">
        <v>3200</v>
      </c>
      <c r="H1017">
        <v>3500</v>
      </c>
      <c r="I1017">
        <v>3350</v>
      </c>
      <c r="J1017" t="s">
        <v>19</v>
      </c>
      <c r="K1017">
        <v>7.5</v>
      </c>
      <c r="L1017">
        <v>189</v>
      </c>
    </row>
    <row r="1018" spans="1:13" hidden="1" x14ac:dyDescent="0.2">
      <c r="A1018" t="s">
        <v>1617</v>
      </c>
      <c r="B1018" t="s">
        <v>668</v>
      </c>
      <c r="C1018" t="s">
        <v>16</v>
      </c>
      <c r="D1018" t="s">
        <v>17</v>
      </c>
      <c r="E1018" t="s">
        <v>292</v>
      </c>
      <c r="F1018" t="b">
        <v>1</v>
      </c>
      <c r="G1018">
        <v>32</v>
      </c>
      <c r="H1018">
        <v>32</v>
      </c>
      <c r="I1018">
        <v>32</v>
      </c>
      <c r="J1018" t="s">
        <v>19</v>
      </c>
      <c r="K1018">
        <v>0.192</v>
      </c>
      <c r="L1018" t="s">
        <v>1618</v>
      </c>
      <c r="M1018" t="s">
        <v>1619</v>
      </c>
    </row>
    <row r="1019" spans="1:13" hidden="1" x14ac:dyDescent="0.2">
      <c r="A1019" t="s">
        <v>1620</v>
      </c>
      <c r="B1019" t="s">
        <v>668</v>
      </c>
      <c r="C1019" t="s">
        <v>16</v>
      </c>
      <c r="D1019" t="s">
        <v>17</v>
      </c>
      <c r="E1019" t="s">
        <v>292</v>
      </c>
      <c r="F1019" t="b">
        <v>1</v>
      </c>
      <c r="G1019">
        <v>325</v>
      </c>
      <c r="H1019">
        <v>360</v>
      </c>
      <c r="I1019">
        <v>342.5</v>
      </c>
      <c r="J1019" t="s">
        <v>19</v>
      </c>
      <c r="K1019">
        <v>0.9</v>
      </c>
      <c r="L1019">
        <v>174</v>
      </c>
    </row>
    <row r="1020" spans="1:13" hidden="1" x14ac:dyDescent="0.2">
      <c r="A1020" t="s">
        <v>1621</v>
      </c>
      <c r="B1020" t="s">
        <v>668</v>
      </c>
      <c r="C1020" t="s">
        <v>16</v>
      </c>
      <c r="D1020" t="s">
        <v>17</v>
      </c>
      <c r="E1020" t="s">
        <v>292</v>
      </c>
      <c r="F1020" t="b">
        <v>1</v>
      </c>
      <c r="G1020">
        <v>3</v>
      </c>
      <c r="H1020">
        <v>4</v>
      </c>
      <c r="I1020">
        <v>3.5</v>
      </c>
      <c r="J1020" t="s">
        <v>19</v>
      </c>
      <c r="K1020">
        <v>0.192</v>
      </c>
      <c r="L1020" t="s">
        <v>1622</v>
      </c>
      <c r="M1020" t="s">
        <v>1623</v>
      </c>
    </row>
    <row r="1021" spans="1:13" hidden="1" x14ac:dyDescent="0.2">
      <c r="A1021" t="s">
        <v>1624</v>
      </c>
      <c r="B1021" t="s">
        <v>668</v>
      </c>
      <c r="C1021" t="s">
        <v>16</v>
      </c>
      <c r="D1021" t="s">
        <v>17</v>
      </c>
      <c r="E1021" t="s">
        <v>292</v>
      </c>
      <c r="F1021" t="b">
        <v>1</v>
      </c>
      <c r="G1021">
        <v>34</v>
      </c>
      <c r="H1021">
        <v>38</v>
      </c>
      <c r="I1021">
        <v>36</v>
      </c>
      <c r="J1021" t="s">
        <v>19</v>
      </c>
      <c r="K1021">
        <v>0.192</v>
      </c>
      <c r="L1021" t="s">
        <v>1625</v>
      </c>
      <c r="M1021" t="s">
        <v>1626</v>
      </c>
    </row>
    <row r="1022" spans="1:13" hidden="1" x14ac:dyDescent="0.2">
      <c r="A1022" t="s">
        <v>1627</v>
      </c>
      <c r="B1022" t="s">
        <v>668</v>
      </c>
      <c r="C1022" t="s">
        <v>16</v>
      </c>
      <c r="D1022" t="s">
        <v>17</v>
      </c>
      <c r="E1022" t="s">
        <v>292</v>
      </c>
      <c r="F1022" t="b">
        <v>1</v>
      </c>
      <c r="G1022">
        <v>3500</v>
      </c>
      <c r="H1022">
        <v>3800</v>
      </c>
      <c r="I1022">
        <v>3650</v>
      </c>
      <c r="J1022" t="s">
        <v>19</v>
      </c>
      <c r="K1022">
        <v>7.5</v>
      </c>
      <c r="L1022">
        <v>190</v>
      </c>
    </row>
    <row r="1023" spans="1:13" hidden="1" x14ac:dyDescent="0.2">
      <c r="A1023" t="s">
        <v>1628</v>
      </c>
      <c r="B1023" t="s">
        <v>668</v>
      </c>
      <c r="C1023" t="s">
        <v>16</v>
      </c>
      <c r="D1023" t="s">
        <v>17</v>
      </c>
      <c r="E1023" t="s">
        <v>292</v>
      </c>
      <c r="F1023" t="b">
        <v>1</v>
      </c>
      <c r="G1023">
        <v>360</v>
      </c>
      <c r="H1023">
        <v>395</v>
      </c>
      <c r="I1023">
        <v>377.5</v>
      </c>
      <c r="J1023" t="s">
        <v>19</v>
      </c>
      <c r="K1023">
        <v>0.9</v>
      </c>
      <c r="L1023">
        <v>175</v>
      </c>
    </row>
    <row r="1024" spans="1:13" hidden="1" x14ac:dyDescent="0.2">
      <c r="A1024" t="s">
        <v>1629</v>
      </c>
      <c r="B1024" t="s">
        <v>668</v>
      </c>
      <c r="C1024" t="s">
        <v>16</v>
      </c>
      <c r="D1024" t="s">
        <v>17</v>
      </c>
      <c r="E1024" t="s">
        <v>292</v>
      </c>
      <c r="F1024" t="b">
        <v>1</v>
      </c>
      <c r="G1024">
        <v>3800</v>
      </c>
      <c r="H1024">
        <v>4100</v>
      </c>
      <c r="I1024">
        <v>3950</v>
      </c>
      <c r="J1024" t="s">
        <v>19</v>
      </c>
      <c r="K1024">
        <v>7.5</v>
      </c>
      <c r="L1024">
        <v>191</v>
      </c>
    </row>
    <row r="1025" spans="1:14" hidden="1" x14ac:dyDescent="0.2">
      <c r="A1025" t="s">
        <v>1630</v>
      </c>
      <c r="B1025" t="s">
        <v>668</v>
      </c>
      <c r="C1025" t="s">
        <v>16</v>
      </c>
      <c r="D1025" t="s">
        <v>17</v>
      </c>
      <c r="E1025" t="s">
        <v>292</v>
      </c>
      <c r="F1025" t="b">
        <v>1</v>
      </c>
      <c r="G1025">
        <v>38</v>
      </c>
      <c r="H1025">
        <v>38</v>
      </c>
      <c r="I1025">
        <v>38</v>
      </c>
      <c r="J1025" t="s">
        <v>19</v>
      </c>
      <c r="K1025">
        <v>0.192</v>
      </c>
      <c r="L1025" t="s">
        <v>1631</v>
      </c>
      <c r="M1025" t="s">
        <v>1632</v>
      </c>
    </row>
    <row r="1026" spans="1:14" hidden="1" x14ac:dyDescent="0.2">
      <c r="A1026" t="s">
        <v>1633</v>
      </c>
      <c r="B1026" t="s">
        <v>668</v>
      </c>
      <c r="C1026" t="s">
        <v>16</v>
      </c>
      <c r="D1026" t="s">
        <v>17</v>
      </c>
      <c r="E1026" t="s">
        <v>292</v>
      </c>
      <c r="F1026" t="b">
        <v>1</v>
      </c>
      <c r="G1026">
        <v>38</v>
      </c>
      <c r="H1026">
        <v>42</v>
      </c>
      <c r="I1026">
        <v>40</v>
      </c>
      <c r="J1026" t="s">
        <v>19</v>
      </c>
      <c r="K1026">
        <v>0.192</v>
      </c>
      <c r="L1026" t="s">
        <v>1634</v>
      </c>
      <c r="M1026" t="s">
        <v>1635</v>
      </c>
    </row>
    <row r="1027" spans="1:14" hidden="1" x14ac:dyDescent="0.2">
      <c r="A1027" t="s">
        <v>1636</v>
      </c>
      <c r="B1027" t="s">
        <v>668</v>
      </c>
      <c r="C1027" t="s">
        <v>16</v>
      </c>
      <c r="D1027" t="s">
        <v>17</v>
      </c>
      <c r="E1027" t="s">
        <v>292</v>
      </c>
      <c r="F1027" t="b">
        <v>1</v>
      </c>
      <c r="G1027">
        <v>395</v>
      </c>
      <c r="H1027">
        <v>430</v>
      </c>
      <c r="I1027">
        <v>412.5</v>
      </c>
      <c r="J1027" t="s">
        <v>19</v>
      </c>
      <c r="K1027">
        <v>0.9</v>
      </c>
      <c r="L1027">
        <v>176</v>
      </c>
    </row>
    <row r="1028" spans="1:14" hidden="1" x14ac:dyDescent="0.2">
      <c r="A1028" t="s">
        <v>1637</v>
      </c>
      <c r="B1028" t="s">
        <v>668</v>
      </c>
      <c r="C1028" t="s">
        <v>16</v>
      </c>
      <c r="D1028" t="s">
        <v>17</v>
      </c>
      <c r="E1028" t="s">
        <v>292</v>
      </c>
      <c r="F1028" t="b">
        <v>1</v>
      </c>
      <c r="G1028">
        <v>40</v>
      </c>
      <c r="H1028">
        <v>46</v>
      </c>
      <c r="I1028">
        <v>43</v>
      </c>
      <c r="J1028" t="s">
        <v>19</v>
      </c>
      <c r="K1028">
        <v>0.192</v>
      </c>
      <c r="L1028" t="s">
        <v>1638</v>
      </c>
      <c r="M1028" t="s">
        <v>1639</v>
      </c>
      <c r="N1028" t="s">
        <v>786</v>
      </c>
    </row>
    <row r="1029" spans="1:14" hidden="1" x14ac:dyDescent="0.2">
      <c r="A1029" t="s">
        <v>1640</v>
      </c>
      <c r="B1029" t="s">
        <v>668</v>
      </c>
      <c r="C1029" t="s">
        <v>16</v>
      </c>
      <c r="D1029" t="s">
        <v>17</v>
      </c>
      <c r="E1029" t="s">
        <v>292</v>
      </c>
      <c r="F1029" t="b">
        <v>1</v>
      </c>
      <c r="G1029">
        <v>4100</v>
      </c>
      <c r="H1029">
        <v>4400</v>
      </c>
      <c r="I1029">
        <v>4250</v>
      </c>
      <c r="J1029" t="s">
        <v>19</v>
      </c>
      <c r="K1029">
        <v>7.5</v>
      </c>
      <c r="L1029">
        <v>192</v>
      </c>
    </row>
    <row r="1030" spans="1:14" hidden="1" x14ac:dyDescent="0.2">
      <c r="A1030" t="s">
        <v>1641</v>
      </c>
      <c r="B1030" t="s">
        <v>668</v>
      </c>
      <c r="C1030" t="s">
        <v>16</v>
      </c>
      <c r="D1030" t="s">
        <v>17</v>
      </c>
      <c r="E1030" t="s">
        <v>292</v>
      </c>
      <c r="F1030" t="b">
        <v>1</v>
      </c>
      <c r="G1030">
        <v>430</v>
      </c>
      <c r="H1030">
        <v>465</v>
      </c>
      <c r="I1030">
        <v>447.5</v>
      </c>
      <c r="J1030" t="s">
        <v>19</v>
      </c>
      <c r="K1030">
        <v>0.9</v>
      </c>
      <c r="L1030">
        <v>177</v>
      </c>
    </row>
    <row r="1031" spans="1:14" hidden="1" x14ac:dyDescent="0.2">
      <c r="A1031" t="s">
        <v>1642</v>
      </c>
      <c r="B1031" t="s">
        <v>668</v>
      </c>
      <c r="C1031" t="s">
        <v>16</v>
      </c>
      <c r="D1031" t="s">
        <v>17</v>
      </c>
      <c r="E1031" t="s">
        <v>292</v>
      </c>
      <c r="F1031" t="b">
        <v>1</v>
      </c>
      <c r="G1031">
        <v>4400</v>
      </c>
      <c r="H1031">
        <v>4700</v>
      </c>
      <c r="I1031">
        <v>4550</v>
      </c>
      <c r="J1031" t="s">
        <v>19</v>
      </c>
      <c r="K1031">
        <v>7.5</v>
      </c>
      <c r="L1031">
        <v>193</v>
      </c>
    </row>
    <row r="1032" spans="1:14" hidden="1" x14ac:dyDescent="0.2">
      <c r="A1032" t="s">
        <v>1643</v>
      </c>
      <c r="B1032" t="s">
        <v>668</v>
      </c>
      <c r="C1032" t="s">
        <v>16</v>
      </c>
      <c r="D1032" t="s">
        <v>17</v>
      </c>
      <c r="E1032" t="s">
        <v>292</v>
      </c>
      <c r="F1032" t="b">
        <v>1</v>
      </c>
      <c r="G1032">
        <v>4</v>
      </c>
      <c r="H1032">
        <v>5</v>
      </c>
      <c r="I1032">
        <v>4.5</v>
      </c>
      <c r="J1032" t="s">
        <v>19</v>
      </c>
      <c r="K1032">
        <v>0.192</v>
      </c>
      <c r="L1032" t="s">
        <v>1644</v>
      </c>
      <c r="M1032" t="s">
        <v>1645</v>
      </c>
    </row>
    <row r="1033" spans="1:14" hidden="1" x14ac:dyDescent="0.2">
      <c r="A1033" t="s">
        <v>1646</v>
      </c>
      <c r="B1033" t="s">
        <v>668</v>
      </c>
      <c r="C1033" t="s">
        <v>16</v>
      </c>
      <c r="D1033" t="s">
        <v>17</v>
      </c>
      <c r="E1033" t="s">
        <v>292</v>
      </c>
      <c r="F1033" t="b">
        <v>1</v>
      </c>
      <c r="G1033">
        <v>45</v>
      </c>
      <c r="H1033">
        <v>45</v>
      </c>
      <c r="I1033">
        <v>45</v>
      </c>
      <c r="J1033" t="s">
        <v>19</v>
      </c>
      <c r="K1033">
        <v>0.192</v>
      </c>
      <c r="L1033" t="s">
        <v>1647</v>
      </c>
      <c r="M1033" t="s">
        <v>1648</v>
      </c>
    </row>
    <row r="1034" spans="1:14" hidden="1" x14ac:dyDescent="0.2">
      <c r="A1034" t="s">
        <v>1649</v>
      </c>
      <c r="B1034" t="s">
        <v>668</v>
      </c>
      <c r="C1034" t="s">
        <v>16</v>
      </c>
      <c r="D1034" t="s">
        <v>17</v>
      </c>
      <c r="E1034" t="s">
        <v>292</v>
      </c>
      <c r="F1034" t="b">
        <v>1</v>
      </c>
      <c r="G1034">
        <v>465</v>
      </c>
      <c r="H1034">
        <v>500</v>
      </c>
      <c r="I1034">
        <v>482.5</v>
      </c>
      <c r="J1034" t="s">
        <v>19</v>
      </c>
      <c r="K1034">
        <v>0.9</v>
      </c>
      <c r="L1034">
        <v>178</v>
      </c>
    </row>
    <row r="1035" spans="1:14" hidden="1" x14ac:dyDescent="0.2">
      <c r="A1035" t="s">
        <v>1650</v>
      </c>
      <c r="B1035" t="s">
        <v>668</v>
      </c>
      <c r="C1035" t="s">
        <v>16</v>
      </c>
      <c r="D1035" t="s">
        <v>17</v>
      </c>
      <c r="E1035" t="s">
        <v>292</v>
      </c>
      <c r="F1035" t="b">
        <v>1</v>
      </c>
      <c r="G1035">
        <v>46</v>
      </c>
      <c r="H1035">
        <v>66</v>
      </c>
      <c r="I1035">
        <v>56</v>
      </c>
      <c r="J1035" t="s">
        <v>19</v>
      </c>
      <c r="K1035">
        <v>0.192</v>
      </c>
      <c r="L1035" t="s">
        <v>1651</v>
      </c>
      <c r="M1035" t="s">
        <v>1652</v>
      </c>
      <c r="N1035" t="s">
        <v>805</v>
      </c>
    </row>
    <row r="1036" spans="1:14" hidden="1" x14ac:dyDescent="0.2">
      <c r="A1036" t="s">
        <v>1653</v>
      </c>
      <c r="B1036" t="s">
        <v>668</v>
      </c>
      <c r="C1036" t="s">
        <v>16</v>
      </c>
      <c r="D1036" t="s">
        <v>17</v>
      </c>
      <c r="E1036" t="s">
        <v>292</v>
      </c>
      <c r="F1036" t="b">
        <v>1</v>
      </c>
      <c r="G1036">
        <v>4700</v>
      </c>
      <c r="H1036">
        <v>5000</v>
      </c>
      <c r="I1036">
        <v>4850</v>
      </c>
      <c r="J1036" t="s">
        <v>19</v>
      </c>
      <c r="K1036">
        <v>7.5</v>
      </c>
      <c r="L1036">
        <v>194</v>
      </c>
    </row>
    <row r="1037" spans="1:14" hidden="1" x14ac:dyDescent="0.2">
      <c r="A1037" t="s">
        <v>1654</v>
      </c>
      <c r="B1037" t="s">
        <v>668</v>
      </c>
      <c r="C1037" t="s">
        <v>16</v>
      </c>
      <c r="D1037" t="s">
        <v>17</v>
      </c>
      <c r="E1037" t="s">
        <v>292</v>
      </c>
      <c r="F1037" t="b">
        <v>1</v>
      </c>
      <c r="G1037">
        <v>48</v>
      </c>
      <c r="H1037">
        <v>48</v>
      </c>
      <c r="I1037">
        <v>48</v>
      </c>
      <c r="J1037" t="s">
        <v>19</v>
      </c>
      <c r="K1037">
        <v>0.192</v>
      </c>
      <c r="L1037" t="s">
        <v>1655</v>
      </c>
      <c r="M1037" t="s">
        <v>1656</v>
      </c>
    </row>
    <row r="1038" spans="1:14" hidden="1" x14ac:dyDescent="0.2">
      <c r="A1038" t="s">
        <v>1657</v>
      </c>
      <c r="B1038" t="s">
        <v>668</v>
      </c>
      <c r="C1038" t="s">
        <v>16</v>
      </c>
      <c r="D1038" t="s">
        <v>17</v>
      </c>
      <c r="E1038" t="s">
        <v>292</v>
      </c>
      <c r="F1038" t="b">
        <v>1</v>
      </c>
      <c r="G1038">
        <v>500</v>
      </c>
      <c r="H1038">
        <v>750</v>
      </c>
      <c r="I1038">
        <v>625</v>
      </c>
      <c r="J1038" t="s">
        <v>19</v>
      </c>
      <c r="K1038">
        <v>3</v>
      </c>
      <c r="L1038">
        <v>179</v>
      </c>
    </row>
    <row r="1039" spans="1:14" hidden="1" x14ac:dyDescent="0.2">
      <c r="A1039" t="s">
        <v>1658</v>
      </c>
      <c r="B1039" t="s">
        <v>668</v>
      </c>
      <c r="C1039" t="s">
        <v>16</v>
      </c>
      <c r="D1039" t="s">
        <v>17</v>
      </c>
      <c r="E1039" t="s">
        <v>292</v>
      </c>
      <c r="F1039" t="b">
        <v>1</v>
      </c>
      <c r="G1039">
        <v>56</v>
      </c>
      <c r="H1039">
        <v>80</v>
      </c>
      <c r="I1039">
        <v>68</v>
      </c>
      <c r="J1039" t="s">
        <v>19</v>
      </c>
      <c r="K1039">
        <v>0.192</v>
      </c>
      <c r="L1039" t="s">
        <v>1659</v>
      </c>
      <c r="M1039" t="s">
        <v>1660</v>
      </c>
      <c r="N1039" t="s">
        <v>740</v>
      </c>
    </row>
    <row r="1040" spans="1:14" hidden="1" x14ac:dyDescent="0.2">
      <c r="A1040" t="s">
        <v>1661</v>
      </c>
      <c r="B1040" t="s">
        <v>668</v>
      </c>
      <c r="C1040" t="s">
        <v>16</v>
      </c>
      <c r="D1040" t="s">
        <v>17</v>
      </c>
      <c r="E1040" t="s">
        <v>292</v>
      </c>
      <c r="F1040" t="b">
        <v>1</v>
      </c>
      <c r="G1040">
        <v>57</v>
      </c>
      <c r="H1040">
        <v>57</v>
      </c>
      <c r="I1040">
        <v>57</v>
      </c>
      <c r="J1040" t="s">
        <v>19</v>
      </c>
      <c r="K1040">
        <v>0.192</v>
      </c>
      <c r="L1040" t="s">
        <v>1662</v>
      </c>
      <c r="M1040" t="s">
        <v>1663</v>
      </c>
    </row>
    <row r="1041" spans="1:14" hidden="1" x14ac:dyDescent="0.2">
      <c r="A1041" t="s">
        <v>1664</v>
      </c>
      <c r="B1041" t="s">
        <v>668</v>
      </c>
      <c r="C1041" t="s">
        <v>16</v>
      </c>
      <c r="D1041" t="s">
        <v>17</v>
      </c>
      <c r="E1041" t="s">
        <v>292</v>
      </c>
      <c r="F1041" t="b">
        <v>1</v>
      </c>
      <c r="G1041">
        <v>6.5</v>
      </c>
      <c r="H1041">
        <v>6.5</v>
      </c>
      <c r="I1041">
        <v>6.5</v>
      </c>
      <c r="J1041" t="s">
        <v>19</v>
      </c>
      <c r="K1041">
        <v>0.192</v>
      </c>
      <c r="L1041" t="s">
        <v>1665</v>
      </c>
      <c r="M1041" t="s">
        <v>1666</v>
      </c>
    </row>
    <row r="1042" spans="1:14" hidden="1" x14ac:dyDescent="0.2">
      <c r="A1042" t="s">
        <v>1667</v>
      </c>
      <c r="B1042" t="s">
        <v>668</v>
      </c>
      <c r="C1042" t="s">
        <v>16</v>
      </c>
      <c r="D1042" t="s">
        <v>17</v>
      </c>
      <c r="E1042" t="s">
        <v>292</v>
      </c>
      <c r="F1042" t="b">
        <v>1</v>
      </c>
      <c r="G1042">
        <v>600</v>
      </c>
      <c r="H1042">
        <v>680</v>
      </c>
      <c r="I1042">
        <v>640</v>
      </c>
      <c r="J1042" t="s">
        <v>19</v>
      </c>
      <c r="K1042">
        <v>3</v>
      </c>
      <c r="L1042" t="s">
        <v>1668</v>
      </c>
      <c r="M1042" t="s">
        <v>1669</v>
      </c>
    </row>
    <row r="1043" spans="1:14" hidden="1" x14ac:dyDescent="0.2">
      <c r="A1043" t="s">
        <v>1670</v>
      </c>
      <c r="B1043" t="s">
        <v>668</v>
      </c>
      <c r="C1043" t="s">
        <v>16</v>
      </c>
      <c r="D1043" t="s">
        <v>17</v>
      </c>
      <c r="E1043" t="s">
        <v>292</v>
      </c>
      <c r="F1043" t="b">
        <v>1</v>
      </c>
      <c r="G1043">
        <v>60</v>
      </c>
      <c r="H1043">
        <v>90</v>
      </c>
      <c r="I1043">
        <v>75</v>
      </c>
      <c r="J1043" t="s">
        <v>19</v>
      </c>
      <c r="K1043">
        <v>0.192</v>
      </c>
      <c r="L1043">
        <v>166</v>
      </c>
    </row>
    <row r="1044" spans="1:14" hidden="1" x14ac:dyDescent="0.2">
      <c r="A1044" t="s">
        <v>1671</v>
      </c>
      <c r="B1044" t="s">
        <v>668</v>
      </c>
      <c r="C1044" t="s">
        <v>16</v>
      </c>
      <c r="D1044" t="s">
        <v>17</v>
      </c>
      <c r="E1044" t="s">
        <v>292</v>
      </c>
      <c r="F1044" t="b">
        <v>1</v>
      </c>
      <c r="G1044">
        <v>750</v>
      </c>
      <c r="H1044">
        <v>1000</v>
      </c>
      <c r="I1044">
        <v>875</v>
      </c>
      <c r="J1044" t="s">
        <v>19</v>
      </c>
      <c r="K1044">
        <v>3</v>
      </c>
      <c r="L1044">
        <v>180</v>
      </c>
    </row>
    <row r="1045" spans="1:14" hidden="1" x14ac:dyDescent="0.2">
      <c r="A1045" t="s">
        <v>1672</v>
      </c>
      <c r="B1045" t="s">
        <v>668</v>
      </c>
      <c r="C1045" t="s">
        <v>16</v>
      </c>
      <c r="D1045" t="s">
        <v>17</v>
      </c>
      <c r="E1045" t="s">
        <v>292</v>
      </c>
      <c r="F1045" t="b">
        <v>1</v>
      </c>
      <c r="G1045">
        <v>7</v>
      </c>
      <c r="H1045">
        <v>9</v>
      </c>
      <c r="I1045">
        <v>8</v>
      </c>
      <c r="J1045" t="s">
        <v>19</v>
      </c>
      <c r="K1045">
        <v>0.192</v>
      </c>
      <c r="L1045" t="s">
        <v>1673</v>
      </c>
      <c r="M1045" t="s">
        <v>1674</v>
      </c>
    </row>
    <row r="1046" spans="1:14" hidden="1" x14ac:dyDescent="0.2">
      <c r="A1046" t="s">
        <v>1675</v>
      </c>
      <c r="B1046" t="s">
        <v>668</v>
      </c>
      <c r="C1046" t="s">
        <v>16</v>
      </c>
      <c r="D1046" t="s">
        <v>17</v>
      </c>
      <c r="E1046" t="s">
        <v>292</v>
      </c>
      <c r="F1046" t="b">
        <v>1</v>
      </c>
      <c r="G1046">
        <v>8</v>
      </c>
      <c r="H1046">
        <v>10</v>
      </c>
      <c r="I1046">
        <v>9</v>
      </c>
      <c r="J1046" t="s">
        <v>19</v>
      </c>
      <c r="K1046">
        <v>0.192</v>
      </c>
      <c r="L1046" t="s">
        <v>1676</v>
      </c>
      <c r="M1046" t="s">
        <v>1677</v>
      </c>
      <c r="N1046" t="s">
        <v>819</v>
      </c>
    </row>
    <row r="1047" spans="1:14" hidden="1" x14ac:dyDescent="0.2">
      <c r="A1047" t="s">
        <v>1678</v>
      </c>
      <c r="B1047" t="s">
        <v>668</v>
      </c>
      <c r="C1047" t="s">
        <v>16</v>
      </c>
      <c r="D1047" t="s">
        <v>17</v>
      </c>
      <c r="E1047" t="s">
        <v>292</v>
      </c>
      <c r="F1047" t="b">
        <v>1</v>
      </c>
      <c r="G1047">
        <v>8</v>
      </c>
      <c r="H1047">
        <v>8</v>
      </c>
      <c r="I1047">
        <v>8</v>
      </c>
      <c r="J1047" t="s">
        <v>19</v>
      </c>
      <c r="K1047">
        <v>0.192</v>
      </c>
      <c r="L1047" t="s">
        <v>1679</v>
      </c>
      <c r="M1047" t="s">
        <v>811</v>
      </c>
    </row>
    <row r="1048" spans="1:14" hidden="1" x14ac:dyDescent="0.2">
      <c r="A1048" t="s">
        <v>1680</v>
      </c>
      <c r="B1048" t="s">
        <v>668</v>
      </c>
      <c r="C1048" t="s">
        <v>16</v>
      </c>
      <c r="D1048" t="s">
        <v>17</v>
      </c>
      <c r="E1048" t="s">
        <v>292</v>
      </c>
      <c r="F1048" t="b">
        <v>1</v>
      </c>
      <c r="G1048">
        <v>8</v>
      </c>
      <c r="H1048">
        <v>9</v>
      </c>
      <c r="I1048">
        <v>8.5</v>
      </c>
      <c r="J1048" t="s">
        <v>19</v>
      </c>
      <c r="K1048">
        <v>0.192</v>
      </c>
      <c r="L1048" t="s">
        <v>1681</v>
      </c>
      <c r="M1048" t="s">
        <v>1682</v>
      </c>
    </row>
    <row r="1049" spans="1:14" hidden="1" x14ac:dyDescent="0.2">
      <c r="A1049" t="s">
        <v>1683</v>
      </c>
      <c r="B1049" t="s">
        <v>668</v>
      </c>
      <c r="C1049" t="s">
        <v>16</v>
      </c>
      <c r="D1049" t="s">
        <v>17</v>
      </c>
      <c r="E1049" t="s">
        <v>292</v>
      </c>
      <c r="F1049" t="b">
        <v>1</v>
      </c>
      <c r="G1049">
        <v>90</v>
      </c>
      <c r="H1049">
        <v>120</v>
      </c>
      <c r="I1049">
        <v>105</v>
      </c>
      <c r="J1049" t="s">
        <v>19</v>
      </c>
      <c r="K1049">
        <v>0.192</v>
      </c>
      <c r="L1049">
        <v>167</v>
      </c>
    </row>
    <row r="1050" spans="1:14" hidden="1" x14ac:dyDescent="0.2">
      <c r="A1050" t="s">
        <v>1684</v>
      </c>
      <c r="B1050" t="s">
        <v>668</v>
      </c>
      <c r="C1050" t="s">
        <v>16</v>
      </c>
      <c r="D1050" t="s">
        <v>17</v>
      </c>
      <c r="E1050" t="s">
        <v>292</v>
      </c>
      <c r="F1050" t="b">
        <v>1</v>
      </c>
      <c r="G1050">
        <v>9</v>
      </c>
      <c r="H1050">
        <v>11</v>
      </c>
      <c r="I1050">
        <v>10</v>
      </c>
      <c r="J1050" t="s">
        <v>19</v>
      </c>
      <c r="K1050">
        <v>0.192</v>
      </c>
      <c r="L1050" t="s">
        <v>1685</v>
      </c>
      <c r="M1050" t="s">
        <v>1686</v>
      </c>
    </row>
    <row r="1051" spans="1:14" hidden="1" x14ac:dyDescent="0.2">
      <c r="A1051" t="s">
        <v>1687</v>
      </c>
      <c r="B1051" t="s">
        <v>668</v>
      </c>
      <c r="C1051" t="s">
        <v>75</v>
      </c>
      <c r="D1051" t="s">
        <v>17</v>
      </c>
      <c r="E1051" t="s">
        <v>357</v>
      </c>
      <c r="F1051" t="b">
        <v>1</v>
      </c>
      <c r="G1051">
        <v>0</v>
      </c>
      <c r="H1051">
        <v>30</v>
      </c>
      <c r="I1051">
        <v>15</v>
      </c>
      <c r="J1051" t="s">
        <v>19</v>
      </c>
      <c r="K1051">
        <v>6.4000000000000001E-2</v>
      </c>
      <c r="L1051">
        <v>423</v>
      </c>
    </row>
    <row r="1052" spans="1:14" hidden="1" x14ac:dyDescent="0.2">
      <c r="A1052" t="s">
        <v>1688</v>
      </c>
      <c r="B1052" t="s">
        <v>668</v>
      </c>
      <c r="C1052" t="s">
        <v>75</v>
      </c>
      <c r="D1052" t="s">
        <v>17</v>
      </c>
      <c r="E1052" t="s">
        <v>357</v>
      </c>
      <c r="F1052" t="b">
        <v>1</v>
      </c>
      <c r="G1052">
        <v>10000</v>
      </c>
      <c r="H1052">
        <v>10500</v>
      </c>
      <c r="I1052">
        <v>10250</v>
      </c>
      <c r="J1052" t="s">
        <v>19</v>
      </c>
      <c r="K1052">
        <v>5</v>
      </c>
      <c r="L1052">
        <v>618</v>
      </c>
    </row>
    <row r="1053" spans="1:14" hidden="1" x14ac:dyDescent="0.2">
      <c r="A1053" t="s">
        <v>1689</v>
      </c>
      <c r="B1053" t="s">
        <v>668</v>
      </c>
      <c r="C1053" t="s">
        <v>75</v>
      </c>
      <c r="D1053" t="s">
        <v>17</v>
      </c>
      <c r="E1053" t="s">
        <v>357</v>
      </c>
      <c r="F1053" t="b">
        <v>1</v>
      </c>
      <c r="G1053">
        <v>1000</v>
      </c>
      <c r="H1053">
        <v>1250</v>
      </c>
      <c r="I1053">
        <v>1125</v>
      </c>
      <c r="J1053" t="s">
        <v>19</v>
      </c>
      <c r="K1053">
        <v>1</v>
      </c>
      <c r="L1053">
        <v>502</v>
      </c>
    </row>
    <row r="1054" spans="1:14" hidden="1" x14ac:dyDescent="0.2">
      <c r="A1054" t="s">
        <v>1690</v>
      </c>
      <c r="B1054" t="s">
        <v>668</v>
      </c>
      <c r="C1054" t="s">
        <v>75</v>
      </c>
      <c r="D1054" t="s">
        <v>17</v>
      </c>
      <c r="E1054" t="s">
        <v>357</v>
      </c>
      <c r="F1054" t="b">
        <v>1</v>
      </c>
      <c r="G1054">
        <v>10500</v>
      </c>
      <c r="H1054">
        <v>11000</v>
      </c>
      <c r="I1054">
        <v>10750</v>
      </c>
      <c r="J1054" t="s">
        <v>19</v>
      </c>
      <c r="K1054">
        <v>5</v>
      </c>
      <c r="L1054">
        <v>619</v>
      </c>
    </row>
    <row r="1055" spans="1:14" hidden="1" x14ac:dyDescent="0.2">
      <c r="A1055" t="s">
        <v>1691</v>
      </c>
      <c r="B1055" t="s">
        <v>668</v>
      </c>
      <c r="C1055" t="s">
        <v>75</v>
      </c>
      <c r="D1055" t="s">
        <v>17</v>
      </c>
      <c r="E1055" t="s">
        <v>357</v>
      </c>
      <c r="F1055" t="b">
        <v>1</v>
      </c>
      <c r="G1055">
        <v>11000</v>
      </c>
      <c r="H1055">
        <v>11500</v>
      </c>
      <c r="I1055">
        <v>11250</v>
      </c>
      <c r="J1055" t="s">
        <v>19</v>
      </c>
      <c r="K1055">
        <v>5</v>
      </c>
      <c r="L1055">
        <v>620</v>
      </c>
    </row>
    <row r="1056" spans="1:14" hidden="1" x14ac:dyDescent="0.2">
      <c r="A1056" t="s">
        <v>1692</v>
      </c>
      <c r="B1056" t="s">
        <v>668</v>
      </c>
      <c r="C1056" t="s">
        <v>75</v>
      </c>
      <c r="D1056" t="s">
        <v>17</v>
      </c>
      <c r="E1056" t="s">
        <v>357</v>
      </c>
      <c r="F1056" t="b">
        <v>1</v>
      </c>
      <c r="G1056">
        <v>11500</v>
      </c>
      <c r="H1056">
        <v>12000</v>
      </c>
      <c r="I1056">
        <v>11750</v>
      </c>
      <c r="J1056" t="s">
        <v>19</v>
      </c>
      <c r="K1056">
        <v>5</v>
      </c>
      <c r="L1056">
        <v>621</v>
      </c>
    </row>
    <row r="1057" spans="1:12" hidden="1" x14ac:dyDescent="0.2">
      <c r="A1057" t="s">
        <v>1693</v>
      </c>
      <c r="B1057" t="s">
        <v>668</v>
      </c>
      <c r="C1057" t="s">
        <v>75</v>
      </c>
      <c r="D1057" t="s">
        <v>17</v>
      </c>
      <c r="E1057" t="s">
        <v>357</v>
      </c>
      <c r="F1057" t="b">
        <v>1</v>
      </c>
      <c r="G1057">
        <v>12000</v>
      </c>
      <c r="H1057">
        <v>12500</v>
      </c>
      <c r="I1057">
        <v>12250</v>
      </c>
      <c r="J1057" t="s">
        <v>19</v>
      </c>
      <c r="K1057">
        <v>5</v>
      </c>
      <c r="L1057">
        <v>622</v>
      </c>
    </row>
    <row r="1058" spans="1:12" hidden="1" x14ac:dyDescent="0.2">
      <c r="A1058" t="s">
        <v>1694</v>
      </c>
      <c r="B1058" t="s">
        <v>668</v>
      </c>
      <c r="C1058" t="s">
        <v>75</v>
      </c>
      <c r="D1058" t="s">
        <v>17</v>
      </c>
      <c r="E1058" t="s">
        <v>357</v>
      </c>
      <c r="F1058" t="b">
        <v>1</v>
      </c>
      <c r="G1058">
        <v>120</v>
      </c>
      <c r="H1058">
        <v>150</v>
      </c>
      <c r="I1058">
        <v>135</v>
      </c>
      <c r="J1058" t="s">
        <v>19</v>
      </c>
      <c r="K1058">
        <v>6.4000000000000001E-2</v>
      </c>
      <c r="L1058">
        <v>427</v>
      </c>
    </row>
    <row r="1059" spans="1:12" hidden="1" x14ac:dyDescent="0.2">
      <c r="A1059" t="s">
        <v>1695</v>
      </c>
      <c r="B1059" t="s">
        <v>668</v>
      </c>
      <c r="C1059" t="s">
        <v>75</v>
      </c>
      <c r="D1059" t="s">
        <v>17</v>
      </c>
      <c r="E1059" t="s">
        <v>357</v>
      </c>
      <c r="F1059" t="b">
        <v>1</v>
      </c>
      <c r="G1059">
        <v>12500</v>
      </c>
      <c r="H1059">
        <v>13000</v>
      </c>
      <c r="I1059">
        <v>12750</v>
      </c>
      <c r="J1059" t="s">
        <v>19</v>
      </c>
      <c r="K1059">
        <v>5</v>
      </c>
      <c r="L1059">
        <v>623</v>
      </c>
    </row>
    <row r="1060" spans="1:12" hidden="1" x14ac:dyDescent="0.2">
      <c r="A1060" t="s">
        <v>1696</v>
      </c>
      <c r="B1060" t="s">
        <v>668</v>
      </c>
      <c r="C1060" t="s">
        <v>75</v>
      </c>
      <c r="D1060" t="s">
        <v>17</v>
      </c>
      <c r="E1060" t="s">
        <v>357</v>
      </c>
      <c r="F1060" t="b">
        <v>1</v>
      </c>
      <c r="G1060">
        <v>1250</v>
      </c>
      <c r="H1060">
        <v>1500</v>
      </c>
      <c r="I1060">
        <v>1375</v>
      </c>
      <c r="J1060" t="s">
        <v>19</v>
      </c>
      <c r="K1060">
        <v>1</v>
      </c>
      <c r="L1060">
        <v>503</v>
      </c>
    </row>
    <row r="1061" spans="1:12" hidden="1" x14ac:dyDescent="0.2">
      <c r="A1061" t="s">
        <v>1697</v>
      </c>
      <c r="B1061" t="s">
        <v>668</v>
      </c>
      <c r="C1061" t="s">
        <v>75</v>
      </c>
      <c r="D1061" t="s">
        <v>17</v>
      </c>
      <c r="E1061" t="s">
        <v>357</v>
      </c>
      <c r="F1061" t="b">
        <v>1</v>
      </c>
      <c r="G1061">
        <v>13000</v>
      </c>
      <c r="H1061">
        <v>13500</v>
      </c>
      <c r="I1061">
        <v>13250</v>
      </c>
      <c r="J1061" t="s">
        <v>19</v>
      </c>
      <c r="K1061">
        <v>5</v>
      </c>
      <c r="L1061">
        <v>624</v>
      </c>
    </row>
    <row r="1062" spans="1:12" hidden="1" x14ac:dyDescent="0.2">
      <c r="A1062" t="s">
        <v>1698</v>
      </c>
      <c r="B1062" t="s">
        <v>668</v>
      </c>
      <c r="C1062" t="s">
        <v>75</v>
      </c>
      <c r="D1062" t="s">
        <v>17</v>
      </c>
      <c r="E1062" t="s">
        <v>357</v>
      </c>
      <c r="F1062" t="b">
        <v>1</v>
      </c>
      <c r="G1062">
        <v>13500</v>
      </c>
      <c r="H1062">
        <v>14000</v>
      </c>
      <c r="I1062">
        <v>13750</v>
      </c>
      <c r="J1062" t="s">
        <v>19</v>
      </c>
      <c r="K1062">
        <v>5</v>
      </c>
      <c r="L1062">
        <v>625</v>
      </c>
    </row>
    <row r="1063" spans="1:12" hidden="1" x14ac:dyDescent="0.2">
      <c r="A1063" t="s">
        <v>1699</v>
      </c>
      <c r="B1063" t="s">
        <v>668</v>
      </c>
      <c r="C1063" t="s">
        <v>75</v>
      </c>
      <c r="D1063" t="s">
        <v>17</v>
      </c>
      <c r="E1063" t="s">
        <v>357</v>
      </c>
      <c r="F1063" t="b">
        <v>1</v>
      </c>
      <c r="G1063">
        <v>14000</v>
      </c>
      <c r="H1063">
        <v>14500</v>
      </c>
      <c r="I1063">
        <v>14250</v>
      </c>
      <c r="J1063" t="s">
        <v>19</v>
      </c>
      <c r="K1063">
        <v>5</v>
      </c>
      <c r="L1063">
        <v>626</v>
      </c>
    </row>
    <row r="1064" spans="1:12" hidden="1" x14ac:dyDescent="0.2">
      <c r="A1064" t="s">
        <v>1700</v>
      </c>
      <c r="B1064" t="s">
        <v>668</v>
      </c>
      <c r="C1064" t="s">
        <v>75</v>
      </c>
      <c r="D1064" t="s">
        <v>17</v>
      </c>
      <c r="E1064" t="s">
        <v>357</v>
      </c>
      <c r="F1064" t="b">
        <v>1</v>
      </c>
      <c r="G1064">
        <v>14500</v>
      </c>
      <c r="H1064">
        <v>15000</v>
      </c>
      <c r="I1064">
        <v>14750</v>
      </c>
      <c r="J1064" t="s">
        <v>19</v>
      </c>
      <c r="K1064">
        <v>5</v>
      </c>
      <c r="L1064">
        <v>627</v>
      </c>
    </row>
    <row r="1065" spans="1:12" hidden="1" x14ac:dyDescent="0.2">
      <c r="A1065" t="s">
        <v>1701</v>
      </c>
      <c r="B1065" t="s">
        <v>668</v>
      </c>
      <c r="C1065" t="s">
        <v>75</v>
      </c>
      <c r="D1065" t="s">
        <v>17</v>
      </c>
      <c r="E1065" t="s">
        <v>357</v>
      </c>
      <c r="F1065" t="b">
        <v>1</v>
      </c>
      <c r="G1065">
        <v>15000</v>
      </c>
      <c r="H1065">
        <v>20000</v>
      </c>
      <c r="I1065">
        <v>17500</v>
      </c>
      <c r="J1065" t="s">
        <v>19</v>
      </c>
      <c r="K1065">
        <v>5</v>
      </c>
      <c r="L1065">
        <v>672</v>
      </c>
    </row>
    <row r="1066" spans="1:12" hidden="1" x14ac:dyDescent="0.2">
      <c r="A1066" t="s">
        <v>1702</v>
      </c>
      <c r="B1066" t="s">
        <v>668</v>
      </c>
      <c r="C1066" t="s">
        <v>75</v>
      </c>
      <c r="D1066" t="s">
        <v>17</v>
      </c>
      <c r="E1066" t="s">
        <v>357</v>
      </c>
      <c r="F1066" t="b">
        <v>1</v>
      </c>
      <c r="G1066">
        <v>1500</v>
      </c>
      <c r="H1066">
        <v>1750</v>
      </c>
      <c r="I1066">
        <v>1625</v>
      </c>
      <c r="J1066" t="s">
        <v>19</v>
      </c>
      <c r="K1066">
        <v>1</v>
      </c>
      <c r="L1066">
        <v>504</v>
      </c>
    </row>
    <row r="1067" spans="1:12" hidden="1" x14ac:dyDescent="0.2">
      <c r="A1067" t="s">
        <v>1703</v>
      </c>
      <c r="B1067" t="s">
        <v>668</v>
      </c>
      <c r="C1067" t="s">
        <v>75</v>
      </c>
      <c r="D1067" t="s">
        <v>17</v>
      </c>
      <c r="E1067" t="s">
        <v>357</v>
      </c>
      <c r="F1067" t="b">
        <v>1</v>
      </c>
      <c r="G1067">
        <v>150</v>
      </c>
      <c r="H1067">
        <v>185</v>
      </c>
      <c r="I1067">
        <v>167.5</v>
      </c>
      <c r="J1067" t="s">
        <v>19</v>
      </c>
      <c r="K1067">
        <v>0.3</v>
      </c>
      <c r="L1067">
        <v>458</v>
      </c>
    </row>
    <row r="1068" spans="1:12" hidden="1" x14ac:dyDescent="0.2">
      <c r="A1068" t="s">
        <v>1704</v>
      </c>
      <c r="B1068" t="s">
        <v>668</v>
      </c>
      <c r="C1068" t="s">
        <v>75</v>
      </c>
      <c r="D1068" t="s">
        <v>17</v>
      </c>
      <c r="E1068" t="s">
        <v>357</v>
      </c>
      <c r="F1068" t="b">
        <v>1</v>
      </c>
      <c r="G1068">
        <v>1750</v>
      </c>
      <c r="H1068">
        <v>2000</v>
      </c>
      <c r="I1068">
        <v>1875</v>
      </c>
      <c r="J1068" t="s">
        <v>19</v>
      </c>
      <c r="K1068">
        <v>1</v>
      </c>
      <c r="L1068">
        <v>505</v>
      </c>
    </row>
    <row r="1069" spans="1:12" hidden="1" x14ac:dyDescent="0.2">
      <c r="A1069" t="s">
        <v>1705</v>
      </c>
      <c r="B1069" t="s">
        <v>668</v>
      </c>
      <c r="C1069" t="s">
        <v>75</v>
      </c>
      <c r="D1069" t="s">
        <v>17</v>
      </c>
      <c r="E1069" t="s">
        <v>357</v>
      </c>
      <c r="F1069" t="b">
        <v>1</v>
      </c>
      <c r="G1069">
        <v>185</v>
      </c>
      <c r="H1069">
        <v>220</v>
      </c>
      <c r="I1069">
        <v>202.5</v>
      </c>
      <c r="J1069" t="s">
        <v>19</v>
      </c>
      <c r="K1069">
        <v>0.3</v>
      </c>
      <c r="L1069">
        <v>459</v>
      </c>
    </row>
    <row r="1070" spans="1:12" hidden="1" x14ac:dyDescent="0.2">
      <c r="A1070" t="s">
        <v>1706</v>
      </c>
      <c r="B1070" t="s">
        <v>668</v>
      </c>
      <c r="C1070" t="s">
        <v>75</v>
      </c>
      <c r="D1070" t="s">
        <v>17</v>
      </c>
      <c r="E1070" t="s">
        <v>357</v>
      </c>
      <c r="F1070" t="b">
        <v>1</v>
      </c>
      <c r="G1070">
        <v>20000</v>
      </c>
      <c r="H1070">
        <v>25000</v>
      </c>
      <c r="I1070">
        <v>22500</v>
      </c>
      <c r="J1070" t="s">
        <v>19</v>
      </c>
      <c r="K1070">
        <v>5</v>
      </c>
      <c r="L1070">
        <v>673</v>
      </c>
    </row>
    <row r="1071" spans="1:12" hidden="1" x14ac:dyDescent="0.2">
      <c r="A1071" t="s">
        <v>1707</v>
      </c>
      <c r="B1071" t="s">
        <v>668</v>
      </c>
      <c r="C1071" t="s">
        <v>75</v>
      </c>
      <c r="D1071" t="s">
        <v>17</v>
      </c>
      <c r="E1071" t="s">
        <v>357</v>
      </c>
      <c r="F1071" t="b">
        <v>1</v>
      </c>
      <c r="G1071">
        <v>2000</v>
      </c>
      <c r="H1071">
        <v>2300</v>
      </c>
      <c r="I1071">
        <v>2150</v>
      </c>
      <c r="J1071" t="s">
        <v>19</v>
      </c>
      <c r="K1071">
        <v>2.5</v>
      </c>
      <c r="L1071">
        <v>538</v>
      </c>
    </row>
    <row r="1072" spans="1:12" hidden="1" x14ac:dyDescent="0.2">
      <c r="A1072" t="s">
        <v>1708</v>
      </c>
      <c r="B1072" t="s">
        <v>668</v>
      </c>
      <c r="C1072" t="s">
        <v>75</v>
      </c>
      <c r="D1072" t="s">
        <v>17</v>
      </c>
      <c r="E1072" t="s">
        <v>357</v>
      </c>
      <c r="F1072" t="b">
        <v>1</v>
      </c>
      <c r="G1072">
        <v>220</v>
      </c>
      <c r="H1072">
        <v>255</v>
      </c>
      <c r="I1072">
        <v>237.5</v>
      </c>
      <c r="J1072" t="s">
        <v>19</v>
      </c>
      <c r="K1072">
        <v>0.3</v>
      </c>
      <c r="L1072">
        <v>460</v>
      </c>
    </row>
    <row r="1073" spans="1:12" hidden="1" x14ac:dyDescent="0.2">
      <c r="A1073" t="s">
        <v>1709</v>
      </c>
      <c r="B1073" t="s">
        <v>668</v>
      </c>
      <c r="C1073" t="s">
        <v>75</v>
      </c>
      <c r="D1073" t="s">
        <v>17</v>
      </c>
      <c r="E1073" t="s">
        <v>357</v>
      </c>
      <c r="F1073" t="b">
        <v>1</v>
      </c>
      <c r="G1073">
        <v>2300</v>
      </c>
      <c r="H1073">
        <v>2600</v>
      </c>
      <c r="I1073">
        <v>2450</v>
      </c>
      <c r="J1073" t="s">
        <v>19</v>
      </c>
      <c r="K1073">
        <v>2.5</v>
      </c>
      <c r="L1073">
        <v>539</v>
      </c>
    </row>
    <row r="1074" spans="1:12" hidden="1" x14ac:dyDescent="0.2">
      <c r="A1074" t="s">
        <v>1710</v>
      </c>
      <c r="B1074" t="s">
        <v>668</v>
      </c>
      <c r="C1074" t="s">
        <v>75</v>
      </c>
      <c r="D1074" t="s">
        <v>17</v>
      </c>
      <c r="E1074" t="s">
        <v>357</v>
      </c>
      <c r="F1074" t="b">
        <v>1</v>
      </c>
      <c r="G1074">
        <v>25000</v>
      </c>
      <c r="H1074">
        <v>999999999</v>
      </c>
      <c r="L1074">
        <v>680</v>
      </c>
    </row>
    <row r="1075" spans="1:12" hidden="1" x14ac:dyDescent="0.2">
      <c r="A1075" t="s">
        <v>1711</v>
      </c>
      <c r="B1075" t="s">
        <v>668</v>
      </c>
      <c r="C1075" t="s">
        <v>75</v>
      </c>
      <c r="D1075" t="s">
        <v>17</v>
      </c>
      <c r="E1075" t="s">
        <v>357</v>
      </c>
      <c r="F1075" t="b">
        <v>1</v>
      </c>
      <c r="G1075">
        <v>255</v>
      </c>
      <c r="H1075">
        <v>290</v>
      </c>
      <c r="I1075">
        <v>272.5</v>
      </c>
      <c r="J1075" t="s">
        <v>19</v>
      </c>
      <c r="K1075">
        <v>0.3</v>
      </c>
      <c r="L1075">
        <v>461</v>
      </c>
    </row>
    <row r="1076" spans="1:12" hidden="1" x14ac:dyDescent="0.2">
      <c r="A1076" t="s">
        <v>1712</v>
      </c>
      <c r="B1076" t="s">
        <v>668</v>
      </c>
      <c r="C1076" t="s">
        <v>75</v>
      </c>
      <c r="D1076" t="s">
        <v>17</v>
      </c>
      <c r="E1076" t="s">
        <v>357</v>
      </c>
      <c r="F1076" t="b">
        <v>1</v>
      </c>
      <c r="G1076">
        <v>2600</v>
      </c>
      <c r="H1076">
        <v>2900</v>
      </c>
      <c r="I1076">
        <v>2750</v>
      </c>
      <c r="J1076" t="s">
        <v>19</v>
      </c>
      <c r="K1076">
        <v>2.5</v>
      </c>
      <c r="L1076">
        <v>540</v>
      </c>
    </row>
    <row r="1077" spans="1:12" hidden="1" x14ac:dyDescent="0.2">
      <c r="A1077" t="s">
        <v>1713</v>
      </c>
      <c r="B1077" t="s">
        <v>668</v>
      </c>
      <c r="C1077" t="s">
        <v>75</v>
      </c>
      <c r="D1077" t="s">
        <v>17</v>
      </c>
      <c r="E1077" t="s">
        <v>357</v>
      </c>
      <c r="F1077" t="b">
        <v>1</v>
      </c>
      <c r="G1077">
        <v>2900</v>
      </c>
      <c r="H1077">
        <v>3200</v>
      </c>
      <c r="I1077">
        <v>3050</v>
      </c>
      <c r="J1077" t="s">
        <v>19</v>
      </c>
      <c r="K1077">
        <v>2.5</v>
      </c>
      <c r="L1077">
        <v>541</v>
      </c>
    </row>
    <row r="1078" spans="1:12" hidden="1" x14ac:dyDescent="0.2">
      <c r="A1078" t="s">
        <v>1714</v>
      </c>
      <c r="B1078" t="s">
        <v>668</v>
      </c>
      <c r="C1078" t="s">
        <v>75</v>
      </c>
      <c r="D1078" t="s">
        <v>17</v>
      </c>
      <c r="E1078" t="s">
        <v>357</v>
      </c>
      <c r="F1078" t="b">
        <v>1</v>
      </c>
      <c r="G1078">
        <v>290</v>
      </c>
      <c r="H1078">
        <v>325</v>
      </c>
      <c r="I1078">
        <v>307.5</v>
      </c>
      <c r="J1078" t="s">
        <v>19</v>
      </c>
      <c r="K1078">
        <v>0.3</v>
      </c>
      <c r="L1078">
        <v>462</v>
      </c>
    </row>
    <row r="1079" spans="1:12" hidden="1" x14ac:dyDescent="0.2">
      <c r="A1079" t="s">
        <v>1715</v>
      </c>
      <c r="B1079" t="s">
        <v>668</v>
      </c>
      <c r="C1079" t="s">
        <v>75</v>
      </c>
      <c r="D1079" t="s">
        <v>17</v>
      </c>
      <c r="E1079" t="s">
        <v>357</v>
      </c>
      <c r="F1079" t="b">
        <v>1</v>
      </c>
      <c r="G1079">
        <v>30</v>
      </c>
      <c r="H1079">
        <v>60</v>
      </c>
      <c r="I1079">
        <v>45</v>
      </c>
      <c r="J1079" t="s">
        <v>19</v>
      </c>
      <c r="K1079">
        <v>6.4000000000000001E-2</v>
      </c>
      <c r="L1079">
        <v>424</v>
      </c>
    </row>
    <row r="1080" spans="1:12" hidden="1" x14ac:dyDescent="0.2">
      <c r="A1080" t="s">
        <v>1716</v>
      </c>
      <c r="B1080" t="s">
        <v>668</v>
      </c>
      <c r="C1080" t="s">
        <v>75</v>
      </c>
      <c r="D1080" t="s">
        <v>17</v>
      </c>
      <c r="E1080" t="s">
        <v>357</v>
      </c>
      <c r="F1080" t="b">
        <v>1</v>
      </c>
      <c r="G1080">
        <v>3200</v>
      </c>
      <c r="H1080">
        <v>3500</v>
      </c>
      <c r="I1080">
        <v>3350</v>
      </c>
      <c r="J1080" t="s">
        <v>19</v>
      </c>
      <c r="K1080">
        <v>2.5</v>
      </c>
      <c r="L1080">
        <v>542</v>
      </c>
    </row>
    <row r="1081" spans="1:12" hidden="1" x14ac:dyDescent="0.2">
      <c r="A1081" t="s">
        <v>1717</v>
      </c>
      <c r="B1081" t="s">
        <v>668</v>
      </c>
      <c r="C1081" t="s">
        <v>75</v>
      </c>
      <c r="D1081" t="s">
        <v>17</v>
      </c>
      <c r="E1081" t="s">
        <v>357</v>
      </c>
      <c r="F1081" t="b">
        <v>1</v>
      </c>
      <c r="G1081">
        <v>325</v>
      </c>
      <c r="H1081">
        <v>360</v>
      </c>
      <c r="I1081">
        <v>342.5</v>
      </c>
      <c r="J1081" t="s">
        <v>19</v>
      </c>
      <c r="K1081">
        <v>0.3</v>
      </c>
      <c r="L1081">
        <v>463</v>
      </c>
    </row>
    <row r="1082" spans="1:12" hidden="1" x14ac:dyDescent="0.2">
      <c r="A1082" t="s">
        <v>1718</v>
      </c>
      <c r="B1082" t="s">
        <v>668</v>
      </c>
      <c r="C1082" t="s">
        <v>75</v>
      </c>
      <c r="D1082" t="s">
        <v>17</v>
      </c>
      <c r="E1082" t="s">
        <v>357</v>
      </c>
      <c r="F1082" t="b">
        <v>1</v>
      </c>
      <c r="G1082">
        <v>3500</v>
      </c>
      <c r="H1082">
        <v>3800</v>
      </c>
      <c r="I1082">
        <v>3650</v>
      </c>
      <c r="J1082" t="s">
        <v>19</v>
      </c>
      <c r="K1082">
        <v>2.5</v>
      </c>
      <c r="L1082">
        <v>543</v>
      </c>
    </row>
    <row r="1083" spans="1:12" hidden="1" x14ac:dyDescent="0.2">
      <c r="A1083" t="s">
        <v>1719</v>
      </c>
      <c r="B1083" t="s">
        <v>668</v>
      </c>
      <c r="C1083" t="s">
        <v>75</v>
      </c>
      <c r="D1083" t="s">
        <v>17</v>
      </c>
      <c r="E1083" t="s">
        <v>357</v>
      </c>
      <c r="F1083" t="b">
        <v>1</v>
      </c>
      <c r="G1083">
        <v>360</v>
      </c>
      <c r="H1083">
        <v>395</v>
      </c>
      <c r="I1083">
        <v>377.5</v>
      </c>
      <c r="J1083" t="s">
        <v>19</v>
      </c>
      <c r="K1083">
        <v>0.3</v>
      </c>
      <c r="L1083">
        <v>464</v>
      </c>
    </row>
    <row r="1084" spans="1:12" hidden="1" x14ac:dyDescent="0.2">
      <c r="A1084" t="s">
        <v>1720</v>
      </c>
      <c r="B1084" t="s">
        <v>668</v>
      </c>
      <c r="C1084" t="s">
        <v>75</v>
      </c>
      <c r="D1084" t="s">
        <v>17</v>
      </c>
      <c r="E1084" t="s">
        <v>357</v>
      </c>
      <c r="F1084" t="b">
        <v>1</v>
      </c>
      <c r="G1084">
        <v>3800</v>
      </c>
      <c r="H1084">
        <v>4100</v>
      </c>
      <c r="I1084">
        <v>3950</v>
      </c>
      <c r="J1084" t="s">
        <v>19</v>
      </c>
      <c r="K1084">
        <v>2.5</v>
      </c>
      <c r="L1084">
        <v>544</v>
      </c>
    </row>
    <row r="1085" spans="1:12" hidden="1" x14ac:dyDescent="0.2">
      <c r="A1085" t="s">
        <v>1721</v>
      </c>
      <c r="B1085" t="s">
        <v>668</v>
      </c>
      <c r="C1085" t="s">
        <v>75</v>
      </c>
      <c r="D1085" t="s">
        <v>17</v>
      </c>
      <c r="E1085" t="s">
        <v>357</v>
      </c>
      <c r="F1085" t="b">
        <v>1</v>
      </c>
      <c r="G1085">
        <v>395</v>
      </c>
      <c r="H1085">
        <v>430</v>
      </c>
      <c r="I1085">
        <v>412.5</v>
      </c>
      <c r="J1085" t="s">
        <v>19</v>
      </c>
      <c r="K1085">
        <v>0.3</v>
      </c>
      <c r="L1085">
        <v>465</v>
      </c>
    </row>
    <row r="1086" spans="1:12" hidden="1" x14ac:dyDescent="0.2">
      <c r="A1086" t="s">
        <v>1722</v>
      </c>
      <c r="B1086" t="s">
        <v>668</v>
      </c>
      <c r="C1086" t="s">
        <v>75</v>
      </c>
      <c r="D1086" t="s">
        <v>17</v>
      </c>
      <c r="E1086" t="s">
        <v>357</v>
      </c>
      <c r="F1086" t="b">
        <v>1</v>
      </c>
      <c r="G1086">
        <v>4100</v>
      </c>
      <c r="H1086">
        <v>4400</v>
      </c>
      <c r="I1086">
        <v>4250</v>
      </c>
      <c r="J1086" t="s">
        <v>19</v>
      </c>
      <c r="K1086">
        <v>2.5</v>
      </c>
      <c r="L1086">
        <v>545</v>
      </c>
    </row>
    <row r="1087" spans="1:12" hidden="1" x14ac:dyDescent="0.2">
      <c r="A1087" t="s">
        <v>1723</v>
      </c>
      <c r="B1087" t="s">
        <v>668</v>
      </c>
      <c r="C1087" t="s">
        <v>75</v>
      </c>
      <c r="D1087" t="s">
        <v>17</v>
      </c>
      <c r="E1087" t="s">
        <v>357</v>
      </c>
      <c r="F1087" t="b">
        <v>1</v>
      </c>
      <c r="G1087">
        <v>430</v>
      </c>
      <c r="H1087">
        <v>465</v>
      </c>
      <c r="I1087">
        <v>447.5</v>
      </c>
      <c r="J1087" t="s">
        <v>19</v>
      </c>
      <c r="K1087">
        <v>0.3</v>
      </c>
      <c r="L1087">
        <v>466</v>
      </c>
    </row>
    <row r="1088" spans="1:12" hidden="1" x14ac:dyDescent="0.2">
      <c r="A1088" t="s">
        <v>1724</v>
      </c>
      <c r="B1088" t="s">
        <v>668</v>
      </c>
      <c r="C1088" t="s">
        <v>75</v>
      </c>
      <c r="D1088" t="s">
        <v>17</v>
      </c>
      <c r="E1088" t="s">
        <v>357</v>
      </c>
      <c r="F1088" t="b">
        <v>1</v>
      </c>
      <c r="G1088">
        <v>4400</v>
      </c>
      <c r="H1088">
        <v>4700</v>
      </c>
      <c r="I1088">
        <v>4550</v>
      </c>
      <c r="J1088" t="s">
        <v>19</v>
      </c>
      <c r="K1088">
        <v>2.5</v>
      </c>
      <c r="L1088">
        <v>546</v>
      </c>
    </row>
    <row r="1089" spans="1:12" hidden="1" x14ac:dyDescent="0.2">
      <c r="A1089" t="s">
        <v>1725</v>
      </c>
      <c r="B1089" t="s">
        <v>668</v>
      </c>
      <c r="C1089" t="s">
        <v>75</v>
      </c>
      <c r="D1089" t="s">
        <v>17</v>
      </c>
      <c r="E1089" t="s">
        <v>357</v>
      </c>
      <c r="F1089" t="b">
        <v>1</v>
      </c>
      <c r="G1089">
        <v>465</v>
      </c>
      <c r="H1089">
        <v>500</v>
      </c>
      <c r="I1089">
        <v>482.5</v>
      </c>
      <c r="J1089" t="s">
        <v>19</v>
      </c>
      <c r="K1089">
        <v>0.3</v>
      </c>
      <c r="L1089">
        <v>467</v>
      </c>
    </row>
    <row r="1090" spans="1:12" hidden="1" x14ac:dyDescent="0.2">
      <c r="A1090" t="s">
        <v>1726</v>
      </c>
      <c r="B1090" t="s">
        <v>668</v>
      </c>
      <c r="C1090" t="s">
        <v>75</v>
      </c>
      <c r="D1090" t="s">
        <v>17</v>
      </c>
      <c r="E1090" t="s">
        <v>357</v>
      </c>
      <c r="F1090" t="b">
        <v>1</v>
      </c>
      <c r="G1090">
        <v>4700</v>
      </c>
      <c r="H1090">
        <v>5000</v>
      </c>
      <c r="I1090">
        <v>4850</v>
      </c>
      <c r="J1090" t="s">
        <v>19</v>
      </c>
      <c r="K1090">
        <v>2.5</v>
      </c>
      <c r="L1090">
        <v>547</v>
      </c>
    </row>
    <row r="1091" spans="1:12" hidden="1" x14ac:dyDescent="0.2">
      <c r="A1091" t="s">
        <v>1727</v>
      </c>
      <c r="B1091" t="s">
        <v>668</v>
      </c>
      <c r="C1091" t="s">
        <v>75</v>
      </c>
      <c r="D1091" t="s">
        <v>17</v>
      </c>
      <c r="E1091" t="s">
        <v>357</v>
      </c>
      <c r="F1091" t="b">
        <v>1</v>
      </c>
      <c r="G1091">
        <v>5000</v>
      </c>
      <c r="H1091">
        <v>5500</v>
      </c>
      <c r="I1091">
        <v>5250</v>
      </c>
      <c r="J1091" t="s">
        <v>19</v>
      </c>
      <c r="K1091">
        <v>5</v>
      </c>
      <c r="L1091">
        <v>608</v>
      </c>
    </row>
    <row r="1092" spans="1:12" hidden="1" x14ac:dyDescent="0.2">
      <c r="A1092" t="s">
        <v>1728</v>
      </c>
      <c r="B1092" t="s">
        <v>668</v>
      </c>
      <c r="C1092" t="s">
        <v>75</v>
      </c>
      <c r="D1092" t="s">
        <v>17</v>
      </c>
      <c r="E1092" t="s">
        <v>357</v>
      </c>
      <c r="F1092" t="b">
        <v>1</v>
      </c>
      <c r="G1092">
        <v>500</v>
      </c>
      <c r="H1092">
        <v>750</v>
      </c>
      <c r="I1092">
        <v>625</v>
      </c>
      <c r="J1092" t="s">
        <v>19</v>
      </c>
      <c r="K1092">
        <v>1</v>
      </c>
      <c r="L1092">
        <v>500</v>
      </c>
    </row>
    <row r="1093" spans="1:12" hidden="1" x14ac:dyDescent="0.2">
      <c r="A1093" t="s">
        <v>1729</v>
      </c>
      <c r="B1093" t="s">
        <v>668</v>
      </c>
      <c r="C1093" t="s">
        <v>75</v>
      </c>
      <c r="D1093" t="s">
        <v>17</v>
      </c>
      <c r="E1093" t="s">
        <v>357</v>
      </c>
      <c r="F1093" t="b">
        <v>1</v>
      </c>
      <c r="G1093">
        <v>5500</v>
      </c>
      <c r="H1093">
        <v>6000</v>
      </c>
      <c r="I1093">
        <v>5750</v>
      </c>
      <c r="J1093" t="s">
        <v>19</v>
      </c>
      <c r="K1093">
        <v>5</v>
      </c>
      <c r="L1093">
        <v>609</v>
      </c>
    </row>
    <row r="1094" spans="1:12" hidden="1" x14ac:dyDescent="0.2">
      <c r="A1094" t="s">
        <v>1730</v>
      </c>
      <c r="B1094" t="s">
        <v>668</v>
      </c>
      <c r="C1094" t="s">
        <v>75</v>
      </c>
      <c r="D1094" t="s">
        <v>17</v>
      </c>
      <c r="E1094" t="s">
        <v>357</v>
      </c>
      <c r="F1094" t="b">
        <v>1</v>
      </c>
      <c r="G1094">
        <v>6000</v>
      </c>
      <c r="H1094">
        <v>6500</v>
      </c>
      <c r="I1094">
        <v>6250</v>
      </c>
      <c r="J1094" t="s">
        <v>19</v>
      </c>
      <c r="K1094">
        <v>5</v>
      </c>
      <c r="L1094">
        <v>610</v>
      </c>
    </row>
    <row r="1095" spans="1:12" hidden="1" x14ac:dyDescent="0.2">
      <c r="A1095" t="s">
        <v>1731</v>
      </c>
      <c r="B1095" t="s">
        <v>668</v>
      </c>
      <c r="C1095" t="s">
        <v>75</v>
      </c>
      <c r="D1095" t="s">
        <v>17</v>
      </c>
      <c r="E1095" t="s">
        <v>357</v>
      </c>
      <c r="F1095" t="b">
        <v>1</v>
      </c>
      <c r="G1095">
        <v>60</v>
      </c>
      <c r="H1095">
        <v>90</v>
      </c>
      <c r="I1095">
        <v>75</v>
      </c>
      <c r="J1095" t="s">
        <v>19</v>
      </c>
      <c r="K1095">
        <v>6.4000000000000001E-2</v>
      </c>
      <c r="L1095">
        <v>425</v>
      </c>
    </row>
    <row r="1096" spans="1:12" hidden="1" x14ac:dyDescent="0.2">
      <c r="A1096" t="s">
        <v>1732</v>
      </c>
      <c r="B1096" t="s">
        <v>668</v>
      </c>
      <c r="C1096" t="s">
        <v>75</v>
      </c>
      <c r="D1096" t="s">
        <v>17</v>
      </c>
      <c r="E1096" t="s">
        <v>357</v>
      </c>
      <c r="F1096" t="b">
        <v>1</v>
      </c>
      <c r="G1096">
        <v>6500</v>
      </c>
      <c r="H1096">
        <v>7000</v>
      </c>
      <c r="I1096">
        <v>6750</v>
      </c>
      <c r="J1096" t="s">
        <v>19</v>
      </c>
      <c r="K1096">
        <v>5</v>
      </c>
      <c r="L1096">
        <v>611</v>
      </c>
    </row>
    <row r="1097" spans="1:12" hidden="1" x14ac:dyDescent="0.2">
      <c r="A1097" t="s">
        <v>1733</v>
      </c>
      <c r="B1097" t="s">
        <v>668</v>
      </c>
      <c r="C1097" t="s">
        <v>75</v>
      </c>
      <c r="D1097" t="s">
        <v>17</v>
      </c>
      <c r="E1097" t="s">
        <v>357</v>
      </c>
      <c r="F1097" t="b">
        <v>1</v>
      </c>
      <c r="G1097">
        <v>7000</v>
      </c>
      <c r="H1097">
        <v>7500</v>
      </c>
      <c r="I1097">
        <v>7250</v>
      </c>
      <c r="J1097" t="s">
        <v>19</v>
      </c>
      <c r="K1097">
        <v>5</v>
      </c>
      <c r="L1097">
        <v>612</v>
      </c>
    </row>
    <row r="1098" spans="1:12" hidden="1" x14ac:dyDescent="0.2">
      <c r="A1098" t="s">
        <v>1734</v>
      </c>
      <c r="B1098" t="s">
        <v>668</v>
      </c>
      <c r="C1098" t="s">
        <v>75</v>
      </c>
      <c r="D1098" t="s">
        <v>17</v>
      </c>
      <c r="E1098" t="s">
        <v>357</v>
      </c>
      <c r="F1098" t="b">
        <v>1</v>
      </c>
      <c r="G1098">
        <v>7500</v>
      </c>
      <c r="H1098">
        <v>8000</v>
      </c>
      <c r="I1098">
        <v>7750</v>
      </c>
      <c r="J1098" t="s">
        <v>19</v>
      </c>
      <c r="K1098">
        <v>5</v>
      </c>
      <c r="L1098">
        <v>613</v>
      </c>
    </row>
    <row r="1099" spans="1:12" hidden="1" x14ac:dyDescent="0.2">
      <c r="A1099" t="s">
        <v>1735</v>
      </c>
      <c r="B1099" t="s">
        <v>668</v>
      </c>
      <c r="C1099" t="s">
        <v>75</v>
      </c>
      <c r="D1099" t="s">
        <v>17</v>
      </c>
      <c r="E1099" t="s">
        <v>357</v>
      </c>
      <c r="F1099" t="b">
        <v>1</v>
      </c>
      <c r="G1099">
        <v>750</v>
      </c>
      <c r="H1099">
        <v>1000</v>
      </c>
      <c r="I1099">
        <v>875</v>
      </c>
      <c r="J1099" t="s">
        <v>19</v>
      </c>
      <c r="K1099">
        <v>1</v>
      </c>
      <c r="L1099">
        <v>501</v>
      </c>
    </row>
    <row r="1100" spans="1:12" hidden="1" x14ac:dyDescent="0.2">
      <c r="A1100" t="s">
        <v>1736</v>
      </c>
      <c r="B1100" t="s">
        <v>668</v>
      </c>
      <c r="C1100" t="s">
        <v>75</v>
      </c>
      <c r="D1100" t="s">
        <v>17</v>
      </c>
      <c r="E1100" t="s">
        <v>357</v>
      </c>
      <c r="F1100" t="b">
        <v>1</v>
      </c>
      <c r="G1100">
        <v>8000</v>
      </c>
      <c r="H1100">
        <v>8500</v>
      </c>
      <c r="I1100">
        <v>8250</v>
      </c>
      <c r="J1100" t="s">
        <v>19</v>
      </c>
      <c r="K1100">
        <v>5</v>
      </c>
      <c r="L1100">
        <v>614</v>
      </c>
    </row>
    <row r="1101" spans="1:12" hidden="1" x14ac:dyDescent="0.2">
      <c r="A1101" t="s">
        <v>1737</v>
      </c>
      <c r="B1101" t="s">
        <v>668</v>
      </c>
      <c r="C1101" t="s">
        <v>75</v>
      </c>
      <c r="D1101" t="s">
        <v>17</v>
      </c>
      <c r="E1101" t="s">
        <v>357</v>
      </c>
      <c r="F1101" t="b">
        <v>1</v>
      </c>
      <c r="G1101">
        <v>8500</v>
      </c>
      <c r="H1101">
        <v>9000</v>
      </c>
      <c r="I1101">
        <v>8750</v>
      </c>
      <c r="J1101" t="s">
        <v>19</v>
      </c>
      <c r="K1101">
        <v>5</v>
      </c>
      <c r="L1101">
        <v>615</v>
      </c>
    </row>
    <row r="1102" spans="1:12" hidden="1" x14ac:dyDescent="0.2">
      <c r="A1102" t="s">
        <v>1738</v>
      </c>
      <c r="B1102" t="s">
        <v>668</v>
      </c>
      <c r="C1102" t="s">
        <v>75</v>
      </c>
      <c r="D1102" t="s">
        <v>17</v>
      </c>
      <c r="E1102" t="s">
        <v>357</v>
      </c>
      <c r="F1102" t="b">
        <v>1</v>
      </c>
      <c r="G1102">
        <v>9000</v>
      </c>
      <c r="H1102">
        <v>9500</v>
      </c>
      <c r="I1102">
        <v>9250</v>
      </c>
      <c r="J1102" t="s">
        <v>19</v>
      </c>
      <c r="K1102">
        <v>5</v>
      </c>
      <c r="L1102">
        <v>616</v>
      </c>
    </row>
    <row r="1103" spans="1:12" hidden="1" x14ac:dyDescent="0.2">
      <c r="A1103" t="s">
        <v>1739</v>
      </c>
      <c r="B1103" t="s">
        <v>668</v>
      </c>
      <c r="C1103" t="s">
        <v>75</v>
      </c>
      <c r="D1103" t="s">
        <v>17</v>
      </c>
      <c r="E1103" t="s">
        <v>357</v>
      </c>
      <c r="F1103" t="b">
        <v>1</v>
      </c>
      <c r="G1103">
        <v>90</v>
      </c>
      <c r="H1103">
        <v>120</v>
      </c>
      <c r="I1103">
        <v>105</v>
      </c>
      <c r="J1103" t="s">
        <v>19</v>
      </c>
      <c r="K1103">
        <v>6.4000000000000001E-2</v>
      </c>
      <c r="L1103">
        <v>426</v>
      </c>
    </row>
    <row r="1104" spans="1:12" hidden="1" x14ac:dyDescent="0.2">
      <c r="A1104" t="s">
        <v>1740</v>
      </c>
      <c r="B1104" t="s">
        <v>668</v>
      </c>
      <c r="C1104" t="s">
        <v>75</v>
      </c>
      <c r="D1104" t="s">
        <v>17</v>
      </c>
      <c r="E1104" t="s">
        <v>357</v>
      </c>
      <c r="F1104" t="b">
        <v>1</v>
      </c>
      <c r="G1104">
        <v>9500</v>
      </c>
      <c r="H1104">
        <v>10000</v>
      </c>
      <c r="I1104">
        <v>9750</v>
      </c>
      <c r="J1104" t="s">
        <v>19</v>
      </c>
      <c r="K1104">
        <v>5</v>
      </c>
      <c r="L1104">
        <v>617</v>
      </c>
    </row>
    <row r="1105" spans="1:14" hidden="1" x14ac:dyDescent="0.2">
      <c r="A1105" t="s">
        <v>1741</v>
      </c>
      <c r="B1105" t="s">
        <v>668</v>
      </c>
      <c r="C1105" t="s">
        <v>16</v>
      </c>
      <c r="D1105" t="s">
        <v>17</v>
      </c>
      <c r="E1105" t="s">
        <v>357</v>
      </c>
      <c r="F1105" t="b">
        <v>1</v>
      </c>
      <c r="G1105">
        <v>0</v>
      </c>
      <c r="H1105">
        <v>30</v>
      </c>
      <c r="I1105">
        <v>15</v>
      </c>
      <c r="J1105" t="s">
        <v>19</v>
      </c>
      <c r="K1105">
        <v>6.4000000000000001E-2</v>
      </c>
      <c r="L1105">
        <v>19</v>
      </c>
    </row>
    <row r="1106" spans="1:14" hidden="1" x14ac:dyDescent="0.2">
      <c r="A1106" t="s">
        <v>1742</v>
      </c>
      <c r="B1106" t="s">
        <v>668</v>
      </c>
      <c r="C1106" t="s">
        <v>16</v>
      </c>
      <c r="D1106" t="s">
        <v>17</v>
      </c>
      <c r="E1106" t="s">
        <v>357</v>
      </c>
      <c r="F1106" t="b">
        <v>1</v>
      </c>
      <c r="G1106">
        <v>1000</v>
      </c>
      <c r="H1106">
        <v>1250</v>
      </c>
      <c r="I1106">
        <v>1125</v>
      </c>
      <c r="J1106" t="s">
        <v>19</v>
      </c>
      <c r="K1106">
        <v>1</v>
      </c>
      <c r="L1106">
        <v>98</v>
      </c>
    </row>
    <row r="1107" spans="1:14" hidden="1" x14ac:dyDescent="0.2">
      <c r="A1107" t="s">
        <v>1743</v>
      </c>
      <c r="B1107" t="s">
        <v>668</v>
      </c>
      <c r="C1107" t="s">
        <v>16</v>
      </c>
      <c r="D1107" t="s">
        <v>17</v>
      </c>
      <c r="E1107" t="s">
        <v>357</v>
      </c>
      <c r="F1107" t="b">
        <v>1</v>
      </c>
      <c r="G1107">
        <v>10</v>
      </c>
      <c r="H1107">
        <v>12</v>
      </c>
      <c r="I1107">
        <v>12</v>
      </c>
      <c r="J1107" t="s">
        <v>19</v>
      </c>
      <c r="K1107">
        <v>6.4000000000000001E-2</v>
      </c>
      <c r="L1107" t="s">
        <v>1744</v>
      </c>
      <c r="M1107" t="s">
        <v>1554</v>
      </c>
    </row>
    <row r="1108" spans="1:14" hidden="1" x14ac:dyDescent="0.2">
      <c r="A1108" t="s">
        <v>1745</v>
      </c>
      <c r="B1108" t="s">
        <v>668</v>
      </c>
      <c r="C1108" t="s">
        <v>16</v>
      </c>
      <c r="D1108" t="s">
        <v>17</v>
      </c>
      <c r="E1108" t="s">
        <v>357</v>
      </c>
      <c r="F1108" t="b">
        <v>1</v>
      </c>
      <c r="G1108">
        <v>120</v>
      </c>
      <c r="H1108">
        <v>150</v>
      </c>
      <c r="I1108">
        <v>135</v>
      </c>
      <c r="J1108" t="s">
        <v>19</v>
      </c>
      <c r="K1108">
        <v>6.4000000000000001E-2</v>
      </c>
      <c r="L1108">
        <v>23</v>
      </c>
    </row>
    <row r="1109" spans="1:14" hidden="1" x14ac:dyDescent="0.2">
      <c r="A1109" t="s">
        <v>1746</v>
      </c>
      <c r="B1109" t="s">
        <v>668</v>
      </c>
      <c r="C1109" t="s">
        <v>16</v>
      </c>
      <c r="D1109" t="s">
        <v>17</v>
      </c>
      <c r="E1109" t="s">
        <v>357</v>
      </c>
      <c r="F1109" t="b">
        <v>1</v>
      </c>
      <c r="G1109">
        <v>1250</v>
      </c>
      <c r="H1109">
        <v>1500</v>
      </c>
      <c r="I1109">
        <v>1375</v>
      </c>
      <c r="J1109" t="s">
        <v>19</v>
      </c>
      <c r="K1109">
        <v>1</v>
      </c>
      <c r="L1109">
        <v>99</v>
      </c>
    </row>
    <row r="1110" spans="1:14" hidden="1" x14ac:dyDescent="0.2">
      <c r="A1110" t="s">
        <v>1747</v>
      </c>
      <c r="B1110" t="s">
        <v>668</v>
      </c>
      <c r="C1110" t="s">
        <v>16</v>
      </c>
      <c r="D1110" t="s">
        <v>17</v>
      </c>
      <c r="E1110" t="s">
        <v>357</v>
      </c>
      <c r="F1110" t="b">
        <v>1</v>
      </c>
      <c r="G1110">
        <v>14</v>
      </c>
      <c r="H1110">
        <v>20</v>
      </c>
      <c r="I1110">
        <v>17</v>
      </c>
      <c r="J1110" t="s">
        <v>19</v>
      </c>
      <c r="K1110">
        <v>6.4000000000000001E-2</v>
      </c>
      <c r="L1110" t="s">
        <v>1748</v>
      </c>
      <c r="M1110" t="s">
        <v>1561</v>
      </c>
    </row>
    <row r="1111" spans="1:14" hidden="1" x14ac:dyDescent="0.2">
      <c r="A1111" t="s">
        <v>1749</v>
      </c>
      <c r="B1111" t="s">
        <v>668</v>
      </c>
      <c r="C1111" t="s">
        <v>16</v>
      </c>
      <c r="D1111" t="s">
        <v>17</v>
      </c>
      <c r="E1111" t="s">
        <v>357</v>
      </c>
      <c r="F1111" t="b">
        <v>1</v>
      </c>
      <c r="G1111">
        <v>1500</v>
      </c>
      <c r="H1111">
        <v>1750</v>
      </c>
      <c r="I1111">
        <v>1625</v>
      </c>
      <c r="J1111" t="s">
        <v>19</v>
      </c>
      <c r="K1111">
        <v>1</v>
      </c>
      <c r="L1111">
        <v>100</v>
      </c>
    </row>
    <row r="1112" spans="1:14" hidden="1" x14ac:dyDescent="0.2">
      <c r="A1112" t="s">
        <v>1750</v>
      </c>
      <c r="B1112" t="s">
        <v>668</v>
      </c>
      <c r="C1112" t="s">
        <v>16</v>
      </c>
      <c r="D1112" t="s">
        <v>17</v>
      </c>
      <c r="E1112" t="s">
        <v>357</v>
      </c>
      <c r="F1112" t="b">
        <v>1</v>
      </c>
      <c r="G1112">
        <v>150</v>
      </c>
      <c r="H1112">
        <v>185</v>
      </c>
      <c r="I1112">
        <v>167.5</v>
      </c>
      <c r="J1112" t="s">
        <v>19</v>
      </c>
      <c r="K1112">
        <v>0.3</v>
      </c>
      <c r="L1112">
        <v>54</v>
      </c>
    </row>
    <row r="1113" spans="1:14" hidden="1" x14ac:dyDescent="0.2">
      <c r="A1113" t="s">
        <v>1751</v>
      </c>
      <c r="B1113" t="s">
        <v>668</v>
      </c>
      <c r="C1113" t="s">
        <v>16</v>
      </c>
      <c r="D1113" t="s">
        <v>17</v>
      </c>
      <c r="E1113" t="s">
        <v>357</v>
      </c>
      <c r="F1113" t="b">
        <v>1</v>
      </c>
      <c r="G1113">
        <v>16</v>
      </c>
      <c r="H1113">
        <v>18</v>
      </c>
      <c r="I1113">
        <v>18</v>
      </c>
      <c r="J1113" t="s">
        <v>19</v>
      </c>
      <c r="K1113">
        <v>6.4000000000000001E-2</v>
      </c>
      <c r="L1113" t="s">
        <v>1752</v>
      </c>
      <c r="M1113" t="s">
        <v>1570</v>
      </c>
    </row>
    <row r="1114" spans="1:14" hidden="1" x14ac:dyDescent="0.2">
      <c r="A1114" t="s">
        <v>1753</v>
      </c>
      <c r="B1114" t="s">
        <v>668</v>
      </c>
      <c r="C1114" t="s">
        <v>16</v>
      </c>
      <c r="D1114" t="s">
        <v>17</v>
      </c>
      <c r="E1114" t="s">
        <v>357</v>
      </c>
      <c r="F1114" t="b">
        <v>1</v>
      </c>
      <c r="G1114">
        <v>16</v>
      </c>
      <c r="H1114">
        <v>20</v>
      </c>
      <c r="I1114">
        <v>18</v>
      </c>
      <c r="J1114" t="s">
        <v>19</v>
      </c>
      <c r="K1114">
        <v>6.4000000000000001E-2</v>
      </c>
      <c r="L1114" t="s">
        <v>1754</v>
      </c>
      <c r="M1114" t="s">
        <v>1755</v>
      </c>
    </row>
    <row r="1115" spans="1:14" hidden="1" x14ac:dyDescent="0.2">
      <c r="A1115" t="s">
        <v>1756</v>
      </c>
      <c r="B1115" t="s">
        <v>668</v>
      </c>
      <c r="C1115" t="s">
        <v>16</v>
      </c>
      <c r="D1115" t="s">
        <v>17</v>
      </c>
      <c r="E1115" t="s">
        <v>357</v>
      </c>
      <c r="F1115" t="b">
        <v>1</v>
      </c>
      <c r="G1115">
        <v>1750</v>
      </c>
      <c r="H1115">
        <v>2000</v>
      </c>
      <c r="I1115">
        <v>1875</v>
      </c>
      <c r="J1115" t="s">
        <v>19</v>
      </c>
      <c r="K1115">
        <v>1</v>
      </c>
      <c r="L1115">
        <v>101</v>
      </c>
    </row>
    <row r="1116" spans="1:14" hidden="1" x14ac:dyDescent="0.2">
      <c r="A1116" t="s">
        <v>1757</v>
      </c>
      <c r="B1116" t="s">
        <v>668</v>
      </c>
      <c r="C1116" t="s">
        <v>16</v>
      </c>
      <c r="D1116" t="s">
        <v>17</v>
      </c>
      <c r="E1116" t="s">
        <v>357</v>
      </c>
      <c r="F1116" t="b">
        <v>1</v>
      </c>
      <c r="G1116">
        <v>185</v>
      </c>
      <c r="H1116">
        <v>220</v>
      </c>
      <c r="I1116">
        <v>202.5</v>
      </c>
      <c r="J1116" t="s">
        <v>19</v>
      </c>
      <c r="K1116">
        <v>0.3</v>
      </c>
      <c r="L1116">
        <v>55</v>
      </c>
    </row>
    <row r="1117" spans="1:14" hidden="1" x14ac:dyDescent="0.2">
      <c r="A1117" t="s">
        <v>1758</v>
      </c>
      <c r="B1117" t="s">
        <v>668</v>
      </c>
      <c r="C1117" t="s">
        <v>16</v>
      </c>
      <c r="D1117" t="s">
        <v>17</v>
      </c>
      <c r="E1117" t="s">
        <v>357</v>
      </c>
      <c r="F1117" t="b">
        <v>1</v>
      </c>
      <c r="G1117">
        <v>2000</v>
      </c>
      <c r="H1117">
        <v>2300</v>
      </c>
      <c r="I1117">
        <v>2150</v>
      </c>
      <c r="J1117" t="s">
        <v>19</v>
      </c>
      <c r="K1117">
        <v>2.5</v>
      </c>
      <c r="L1117">
        <v>134</v>
      </c>
    </row>
    <row r="1118" spans="1:14" hidden="1" x14ac:dyDescent="0.2">
      <c r="A1118" t="s">
        <v>1759</v>
      </c>
      <c r="B1118" t="s">
        <v>668</v>
      </c>
      <c r="C1118" t="s">
        <v>16</v>
      </c>
      <c r="D1118" t="s">
        <v>17</v>
      </c>
      <c r="E1118" t="s">
        <v>357</v>
      </c>
      <c r="F1118" t="b">
        <v>1</v>
      </c>
      <c r="G1118">
        <v>20</v>
      </c>
      <c r="H1118">
        <v>28</v>
      </c>
      <c r="I1118">
        <v>24</v>
      </c>
      <c r="J1118" t="s">
        <v>19</v>
      </c>
      <c r="K1118">
        <v>6.4000000000000001E-2</v>
      </c>
      <c r="L1118" t="s">
        <v>1760</v>
      </c>
      <c r="M1118" t="s">
        <v>1761</v>
      </c>
      <c r="N1118" t="s">
        <v>1762</v>
      </c>
    </row>
    <row r="1119" spans="1:14" hidden="1" x14ac:dyDescent="0.2">
      <c r="A1119" t="s">
        <v>1763</v>
      </c>
      <c r="B1119" t="s">
        <v>668</v>
      </c>
      <c r="C1119" t="s">
        <v>16</v>
      </c>
      <c r="D1119" t="s">
        <v>17</v>
      </c>
      <c r="E1119" t="s">
        <v>357</v>
      </c>
      <c r="F1119" t="b">
        <v>1</v>
      </c>
      <c r="G1119">
        <v>220</v>
      </c>
      <c r="H1119">
        <v>255</v>
      </c>
      <c r="I1119">
        <v>237.5</v>
      </c>
      <c r="J1119" t="s">
        <v>19</v>
      </c>
      <c r="K1119">
        <v>0.3</v>
      </c>
      <c r="L1119">
        <v>56</v>
      </c>
    </row>
    <row r="1120" spans="1:14" hidden="1" x14ac:dyDescent="0.2">
      <c r="A1120" t="s">
        <v>1764</v>
      </c>
      <c r="B1120" t="s">
        <v>668</v>
      </c>
      <c r="C1120" t="s">
        <v>16</v>
      </c>
      <c r="D1120" t="s">
        <v>17</v>
      </c>
      <c r="E1120" t="s">
        <v>357</v>
      </c>
      <c r="F1120" t="b">
        <v>1</v>
      </c>
      <c r="G1120">
        <v>22</v>
      </c>
      <c r="H1120">
        <v>26</v>
      </c>
      <c r="I1120">
        <v>26</v>
      </c>
      <c r="J1120" t="s">
        <v>19</v>
      </c>
      <c r="K1120">
        <v>6.4000000000000001E-2</v>
      </c>
      <c r="L1120" t="s">
        <v>1765</v>
      </c>
      <c r="M1120" t="s">
        <v>1594</v>
      </c>
    </row>
    <row r="1121" spans="1:14" hidden="1" x14ac:dyDescent="0.2">
      <c r="A1121" t="s">
        <v>1766</v>
      </c>
      <c r="B1121" t="s">
        <v>668</v>
      </c>
      <c r="C1121" t="s">
        <v>16</v>
      </c>
      <c r="D1121" t="s">
        <v>17</v>
      </c>
      <c r="E1121" t="s">
        <v>357</v>
      </c>
      <c r="F1121" t="b">
        <v>1</v>
      </c>
      <c r="G1121">
        <v>2300</v>
      </c>
      <c r="H1121">
        <v>2600</v>
      </c>
      <c r="I1121">
        <v>2450</v>
      </c>
      <c r="J1121" t="s">
        <v>19</v>
      </c>
      <c r="K1121">
        <v>2.5</v>
      </c>
      <c r="L1121">
        <v>135</v>
      </c>
    </row>
    <row r="1122" spans="1:14" hidden="1" x14ac:dyDescent="0.2">
      <c r="A1122" t="s">
        <v>1767</v>
      </c>
      <c r="B1122" t="s">
        <v>668</v>
      </c>
      <c r="C1122" t="s">
        <v>16</v>
      </c>
      <c r="D1122" t="s">
        <v>17</v>
      </c>
      <c r="E1122" t="s">
        <v>357</v>
      </c>
      <c r="F1122" t="b">
        <v>1</v>
      </c>
      <c r="G1122">
        <v>2</v>
      </c>
      <c r="H1122">
        <v>3</v>
      </c>
      <c r="I1122">
        <v>220</v>
      </c>
      <c r="J1122" t="s">
        <v>19</v>
      </c>
      <c r="K1122">
        <v>6.4000000000000001E-2</v>
      </c>
      <c r="L1122" t="s">
        <v>1768</v>
      </c>
      <c r="M1122" t="s">
        <v>1587</v>
      </c>
    </row>
    <row r="1123" spans="1:14" hidden="1" x14ac:dyDescent="0.2">
      <c r="A1123" t="s">
        <v>1769</v>
      </c>
      <c r="B1123" t="s">
        <v>668</v>
      </c>
      <c r="C1123" t="s">
        <v>16</v>
      </c>
      <c r="D1123" t="s">
        <v>17</v>
      </c>
      <c r="E1123" t="s">
        <v>357</v>
      </c>
      <c r="F1123" t="b">
        <v>1</v>
      </c>
      <c r="G1123">
        <v>2</v>
      </c>
      <c r="H1123">
        <v>4</v>
      </c>
      <c r="I1123">
        <v>3</v>
      </c>
      <c r="J1123" t="s">
        <v>19</v>
      </c>
      <c r="K1123">
        <v>6.4000000000000001E-2</v>
      </c>
      <c r="L1123" t="s">
        <v>1770</v>
      </c>
      <c r="M1123" t="s">
        <v>1771</v>
      </c>
    </row>
    <row r="1124" spans="1:14" hidden="1" x14ac:dyDescent="0.2">
      <c r="A1124" t="s">
        <v>1772</v>
      </c>
      <c r="B1124" t="s">
        <v>668</v>
      </c>
      <c r="C1124" t="s">
        <v>16</v>
      </c>
      <c r="D1124" t="s">
        <v>17</v>
      </c>
      <c r="E1124" t="s">
        <v>357</v>
      </c>
      <c r="F1124" t="b">
        <v>1</v>
      </c>
      <c r="G1124">
        <v>25</v>
      </c>
      <c r="H1124">
        <v>29</v>
      </c>
      <c r="I1124">
        <v>29</v>
      </c>
      <c r="J1124" t="s">
        <v>19</v>
      </c>
      <c r="K1124">
        <v>6.4000000000000001E-2</v>
      </c>
      <c r="L1124" t="s">
        <v>1773</v>
      </c>
      <c r="M1124" t="s">
        <v>1605</v>
      </c>
    </row>
    <row r="1125" spans="1:14" hidden="1" x14ac:dyDescent="0.2">
      <c r="A1125" t="s">
        <v>1774</v>
      </c>
      <c r="B1125" t="s">
        <v>668</v>
      </c>
      <c r="C1125" t="s">
        <v>16</v>
      </c>
      <c r="D1125" t="s">
        <v>17</v>
      </c>
      <c r="E1125" t="s">
        <v>357</v>
      </c>
      <c r="F1125" t="b">
        <v>1</v>
      </c>
      <c r="G1125">
        <v>255</v>
      </c>
      <c r="H1125">
        <v>290</v>
      </c>
      <c r="I1125">
        <v>272.5</v>
      </c>
      <c r="J1125" t="s">
        <v>19</v>
      </c>
      <c r="K1125">
        <v>0.3</v>
      </c>
      <c r="L1125">
        <v>57</v>
      </c>
    </row>
    <row r="1126" spans="1:14" hidden="1" x14ac:dyDescent="0.2">
      <c r="A1126" t="s">
        <v>1775</v>
      </c>
      <c r="B1126" t="s">
        <v>668</v>
      </c>
      <c r="C1126" t="s">
        <v>16</v>
      </c>
      <c r="D1126" t="s">
        <v>17</v>
      </c>
      <c r="E1126" t="s">
        <v>357</v>
      </c>
      <c r="F1126" t="b">
        <v>1</v>
      </c>
      <c r="G1126">
        <v>2600</v>
      </c>
      <c r="H1126">
        <v>2900</v>
      </c>
      <c r="I1126">
        <v>2750</v>
      </c>
      <c r="J1126" t="s">
        <v>19</v>
      </c>
      <c r="K1126">
        <v>2.5</v>
      </c>
      <c r="L1126">
        <v>136</v>
      </c>
    </row>
    <row r="1127" spans="1:14" hidden="1" x14ac:dyDescent="0.2">
      <c r="A1127" t="s">
        <v>1776</v>
      </c>
      <c r="B1127" t="s">
        <v>668</v>
      </c>
      <c r="C1127" t="s">
        <v>16</v>
      </c>
      <c r="D1127" t="s">
        <v>17</v>
      </c>
      <c r="E1127" t="s">
        <v>357</v>
      </c>
      <c r="F1127" t="b">
        <v>1</v>
      </c>
      <c r="G1127">
        <v>26</v>
      </c>
      <c r="H1127">
        <v>30</v>
      </c>
      <c r="I1127">
        <v>30</v>
      </c>
      <c r="J1127" t="s">
        <v>19</v>
      </c>
      <c r="K1127">
        <v>6.4000000000000001E-2</v>
      </c>
      <c r="L1127" t="s">
        <v>1777</v>
      </c>
      <c r="M1127" t="s">
        <v>1614</v>
      </c>
    </row>
    <row r="1128" spans="1:14" hidden="1" x14ac:dyDescent="0.2">
      <c r="A1128" t="s">
        <v>1778</v>
      </c>
      <c r="B1128" t="s">
        <v>668</v>
      </c>
      <c r="C1128" t="s">
        <v>16</v>
      </c>
      <c r="D1128" t="s">
        <v>17</v>
      </c>
      <c r="E1128" t="s">
        <v>357</v>
      </c>
      <c r="F1128" t="b">
        <v>1</v>
      </c>
      <c r="G1128">
        <v>27</v>
      </c>
      <c r="H1128">
        <v>31</v>
      </c>
      <c r="I1128">
        <v>29</v>
      </c>
      <c r="J1128" t="s">
        <v>19</v>
      </c>
      <c r="K1128">
        <v>6.4000000000000001E-2</v>
      </c>
      <c r="L1128" t="s">
        <v>1779</v>
      </c>
      <c r="M1128" t="s">
        <v>1780</v>
      </c>
    </row>
    <row r="1129" spans="1:14" hidden="1" x14ac:dyDescent="0.2">
      <c r="A1129" t="s">
        <v>1781</v>
      </c>
      <c r="B1129" t="s">
        <v>668</v>
      </c>
      <c r="C1129" t="s">
        <v>16</v>
      </c>
      <c r="D1129" t="s">
        <v>17</v>
      </c>
      <c r="E1129" t="s">
        <v>357</v>
      </c>
      <c r="F1129" t="b">
        <v>1</v>
      </c>
      <c r="G1129">
        <v>28</v>
      </c>
      <c r="H1129">
        <v>32</v>
      </c>
      <c r="I1129">
        <v>32</v>
      </c>
      <c r="J1129" t="s">
        <v>19</v>
      </c>
      <c r="K1129">
        <v>6.4000000000000001E-2</v>
      </c>
      <c r="L1129" t="s">
        <v>1782</v>
      </c>
      <c r="M1129" t="s">
        <v>1619</v>
      </c>
    </row>
    <row r="1130" spans="1:14" hidden="1" x14ac:dyDescent="0.2">
      <c r="A1130" t="s">
        <v>1783</v>
      </c>
      <c r="B1130" t="s">
        <v>668</v>
      </c>
      <c r="C1130" t="s">
        <v>16</v>
      </c>
      <c r="D1130" t="s">
        <v>17</v>
      </c>
      <c r="E1130" t="s">
        <v>357</v>
      </c>
      <c r="F1130" t="b">
        <v>1</v>
      </c>
      <c r="G1130">
        <v>2900</v>
      </c>
      <c r="H1130">
        <v>3200</v>
      </c>
      <c r="I1130">
        <v>3050</v>
      </c>
      <c r="J1130" t="s">
        <v>19</v>
      </c>
      <c r="K1130">
        <v>2.5</v>
      </c>
      <c r="L1130">
        <v>137</v>
      </c>
    </row>
    <row r="1131" spans="1:14" hidden="1" x14ac:dyDescent="0.2">
      <c r="A1131" t="s">
        <v>1784</v>
      </c>
      <c r="B1131" t="s">
        <v>668</v>
      </c>
      <c r="C1131" t="s">
        <v>16</v>
      </c>
      <c r="D1131" t="s">
        <v>17</v>
      </c>
      <c r="E1131" t="s">
        <v>357</v>
      </c>
      <c r="F1131" t="b">
        <v>1</v>
      </c>
      <c r="G1131">
        <v>290</v>
      </c>
      <c r="H1131">
        <v>325</v>
      </c>
      <c r="I1131">
        <v>307.5</v>
      </c>
      <c r="J1131" t="s">
        <v>19</v>
      </c>
      <c r="K1131">
        <v>0.3</v>
      </c>
      <c r="L1131">
        <v>58</v>
      </c>
    </row>
    <row r="1132" spans="1:14" hidden="1" x14ac:dyDescent="0.2">
      <c r="A1132" t="s">
        <v>1785</v>
      </c>
      <c r="B1132" t="s">
        <v>668</v>
      </c>
      <c r="C1132" t="s">
        <v>16</v>
      </c>
      <c r="D1132" t="s">
        <v>17</v>
      </c>
      <c r="E1132" t="s">
        <v>357</v>
      </c>
      <c r="F1132" t="b">
        <v>1</v>
      </c>
      <c r="G1132">
        <v>30</v>
      </c>
      <c r="H1132">
        <v>60</v>
      </c>
      <c r="I1132">
        <v>45</v>
      </c>
      <c r="J1132" t="s">
        <v>19</v>
      </c>
      <c r="K1132">
        <v>6.4000000000000001E-2</v>
      </c>
      <c r="L1132">
        <v>20</v>
      </c>
      <c r="N1132" t="s">
        <v>1786</v>
      </c>
    </row>
    <row r="1133" spans="1:14" hidden="1" x14ac:dyDescent="0.2">
      <c r="A1133" t="s">
        <v>1787</v>
      </c>
      <c r="B1133" t="s">
        <v>668</v>
      </c>
      <c r="C1133" t="s">
        <v>16</v>
      </c>
      <c r="D1133" t="s">
        <v>17</v>
      </c>
      <c r="E1133" t="s">
        <v>357</v>
      </c>
      <c r="F1133" t="b">
        <v>1</v>
      </c>
      <c r="G1133">
        <v>3200</v>
      </c>
      <c r="H1133">
        <v>3500</v>
      </c>
      <c r="I1133">
        <v>3350</v>
      </c>
      <c r="J1133" t="s">
        <v>19</v>
      </c>
      <c r="K1133">
        <v>2.5</v>
      </c>
      <c r="L1133">
        <v>138</v>
      </c>
    </row>
    <row r="1134" spans="1:14" hidden="1" x14ac:dyDescent="0.2">
      <c r="A1134" t="s">
        <v>1788</v>
      </c>
      <c r="B1134" t="s">
        <v>668</v>
      </c>
      <c r="C1134" t="s">
        <v>16</v>
      </c>
      <c r="D1134" t="s">
        <v>17</v>
      </c>
      <c r="E1134" t="s">
        <v>357</v>
      </c>
      <c r="F1134" t="b">
        <v>1</v>
      </c>
      <c r="G1134">
        <v>32</v>
      </c>
      <c r="H1134">
        <v>38</v>
      </c>
      <c r="I1134">
        <v>38</v>
      </c>
      <c r="J1134" t="s">
        <v>19</v>
      </c>
      <c r="K1134">
        <v>6.4000000000000001E-2</v>
      </c>
      <c r="L1134" t="s">
        <v>1789</v>
      </c>
      <c r="M1134" t="s">
        <v>1632</v>
      </c>
    </row>
    <row r="1135" spans="1:14" hidden="1" x14ac:dyDescent="0.2">
      <c r="A1135" t="s">
        <v>1790</v>
      </c>
      <c r="B1135" t="s">
        <v>668</v>
      </c>
      <c r="C1135" t="s">
        <v>16</v>
      </c>
      <c r="D1135" t="s">
        <v>17</v>
      </c>
      <c r="E1135" t="s">
        <v>357</v>
      </c>
      <c r="F1135" t="b">
        <v>1</v>
      </c>
      <c r="G1135">
        <v>325</v>
      </c>
      <c r="H1135">
        <v>360</v>
      </c>
      <c r="I1135">
        <v>342.5</v>
      </c>
      <c r="J1135" t="s">
        <v>19</v>
      </c>
      <c r="K1135">
        <v>0.3</v>
      </c>
      <c r="L1135">
        <v>59</v>
      </c>
    </row>
    <row r="1136" spans="1:14" hidden="1" x14ac:dyDescent="0.2">
      <c r="A1136" t="s">
        <v>1791</v>
      </c>
      <c r="B1136" t="s">
        <v>668</v>
      </c>
      <c r="C1136" t="s">
        <v>16</v>
      </c>
      <c r="D1136" t="s">
        <v>17</v>
      </c>
      <c r="E1136" t="s">
        <v>357</v>
      </c>
      <c r="F1136" t="b">
        <v>1</v>
      </c>
      <c r="G1136">
        <v>3500</v>
      </c>
      <c r="H1136">
        <v>3800</v>
      </c>
      <c r="I1136">
        <v>3650</v>
      </c>
      <c r="J1136" t="s">
        <v>19</v>
      </c>
      <c r="K1136">
        <v>2.5</v>
      </c>
      <c r="L1136">
        <v>139</v>
      </c>
    </row>
    <row r="1137" spans="1:14" hidden="1" x14ac:dyDescent="0.2">
      <c r="A1137" t="s">
        <v>1792</v>
      </c>
      <c r="B1137" t="s">
        <v>668</v>
      </c>
      <c r="C1137" t="s">
        <v>16</v>
      </c>
      <c r="D1137" t="s">
        <v>17</v>
      </c>
      <c r="E1137" t="s">
        <v>357</v>
      </c>
      <c r="F1137" t="b">
        <v>1</v>
      </c>
      <c r="G1137">
        <v>360</v>
      </c>
      <c r="H1137">
        <v>395</v>
      </c>
      <c r="I1137">
        <v>377.5</v>
      </c>
      <c r="J1137" t="s">
        <v>19</v>
      </c>
      <c r="K1137">
        <v>0.3</v>
      </c>
      <c r="L1137">
        <v>60</v>
      </c>
    </row>
    <row r="1138" spans="1:14" hidden="1" x14ac:dyDescent="0.2">
      <c r="A1138" t="s">
        <v>1793</v>
      </c>
      <c r="B1138" t="s">
        <v>668</v>
      </c>
      <c r="C1138" t="s">
        <v>16</v>
      </c>
      <c r="D1138" t="s">
        <v>17</v>
      </c>
      <c r="E1138" t="s">
        <v>357</v>
      </c>
      <c r="F1138" t="b">
        <v>1</v>
      </c>
      <c r="G1138">
        <v>3800</v>
      </c>
      <c r="H1138">
        <v>4100</v>
      </c>
      <c r="I1138">
        <v>3950</v>
      </c>
      <c r="J1138" t="s">
        <v>19</v>
      </c>
      <c r="K1138">
        <v>2.5</v>
      </c>
      <c r="L1138">
        <v>140</v>
      </c>
    </row>
    <row r="1139" spans="1:14" hidden="1" x14ac:dyDescent="0.2">
      <c r="A1139" t="s">
        <v>1794</v>
      </c>
      <c r="B1139" t="s">
        <v>668</v>
      </c>
      <c r="C1139" t="s">
        <v>16</v>
      </c>
      <c r="D1139" t="s">
        <v>17</v>
      </c>
      <c r="E1139" t="s">
        <v>357</v>
      </c>
      <c r="F1139" t="b">
        <v>1</v>
      </c>
      <c r="G1139">
        <v>395</v>
      </c>
      <c r="H1139">
        <v>430</v>
      </c>
      <c r="I1139">
        <v>412.5</v>
      </c>
      <c r="J1139" t="s">
        <v>19</v>
      </c>
      <c r="K1139">
        <v>0.3</v>
      </c>
      <c r="L1139">
        <v>61</v>
      </c>
    </row>
    <row r="1140" spans="1:14" hidden="1" x14ac:dyDescent="0.2">
      <c r="A1140" t="s">
        <v>1795</v>
      </c>
      <c r="B1140" t="s">
        <v>668</v>
      </c>
      <c r="C1140" t="s">
        <v>16</v>
      </c>
      <c r="D1140" t="s">
        <v>17</v>
      </c>
      <c r="E1140" t="s">
        <v>357</v>
      </c>
      <c r="F1140" t="b">
        <v>1</v>
      </c>
      <c r="G1140">
        <v>4.5</v>
      </c>
      <c r="H1140">
        <v>6.5</v>
      </c>
      <c r="I1140">
        <v>6.5</v>
      </c>
      <c r="J1140" t="s">
        <v>19</v>
      </c>
      <c r="K1140">
        <v>6.4000000000000001E-2</v>
      </c>
      <c r="L1140" t="s">
        <v>1796</v>
      </c>
      <c r="M1140" t="s">
        <v>1666</v>
      </c>
    </row>
    <row r="1141" spans="1:14" hidden="1" x14ac:dyDescent="0.2">
      <c r="A1141" t="s">
        <v>1797</v>
      </c>
      <c r="B1141" t="s">
        <v>668</v>
      </c>
      <c r="C1141" t="s">
        <v>16</v>
      </c>
      <c r="D1141" t="s">
        <v>17</v>
      </c>
      <c r="E1141" t="s">
        <v>357</v>
      </c>
      <c r="F1141" t="b">
        <v>1</v>
      </c>
      <c r="G1141">
        <v>40</v>
      </c>
      <c r="H1141">
        <v>48</v>
      </c>
      <c r="I1141">
        <v>48</v>
      </c>
      <c r="J1141" t="s">
        <v>19</v>
      </c>
      <c r="K1141">
        <v>6.4000000000000001E-2</v>
      </c>
      <c r="L1141" t="s">
        <v>1798</v>
      </c>
      <c r="M1141" t="s">
        <v>1656</v>
      </c>
    </row>
    <row r="1142" spans="1:14" hidden="1" x14ac:dyDescent="0.2">
      <c r="A1142" t="s">
        <v>1799</v>
      </c>
      <c r="B1142" t="s">
        <v>668</v>
      </c>
      <c r="C1142" t="s">
        <v>16</v>
      </c>
      <c r="D1142" t="s">
        <v>17</v>
      </c>
      <c r="E1142" t="s">
        <v>357</v>
      </c>
      <c r="F1142" t="b">
        <v>1</v>
      </c>
      <c r="G1142">
        <v>4100</v>
      </c>
      <c r="H1142">
        <v>4400</v>
      </c>
      <c r="I1142">
        <v>4250</v>
      </c>
      <c r="J1142" t="s">
        <v>19</v>
      </c>
      <c r="K1142">
        <v>2.5</v>
      </c>
      <c r="L1142">
        <v>141</v>
      </c>
    </row>
    <row r="1143" spans="1:14" hidden="1" x14ac:dyDescent="0.2">
      <c r="A1143" t="s">
        <v>1800</v>
      </c>
      <c r="B1143" t="s">
        <v>668</v>
      </c>
      <c r="C1143" t="s">
        <v>16</v>
      </c>
      <c r="D1143" t="s">
        <v>17</v>
      </c>
      <c r="E1143" t="s">
        <v>357</v>
      </c>
      <c r="F1143" t="b">
        <v>1</v>
      </c>
      <c r="G1143">
        <v>41</v>
      </c>
      <c r="H1143">
        <v>45</v>
      </c>
      <c r="I1143">
        <v>43</v>
      </c>
      <c r="J1143" t="s">
        <v>19</v>
      </c>
      <c r="K1143">
        <v>6.4000000000000001E-2</v>
      </c>
      <c r="L1143" t="s">
        <v>1801</v>
      </c>
      <c r="M1143" t="s">
        <v>1802</v>
      </c>
    </row>
    <row r="1144" spans="1:14" hidden="1" x14ac:dyDescent="0.2">
      <c r="A1144" t="s">
        <v>1803</v>
      </c>
      <c r="B1144" t="s">
        <v>668</v>
      </c>
      <c r="C1144" t="s">
        <v>16</v>
      </c>
      <c r="D1144" t="s">
        <v>17</v>
      </c>
      <c r="E1144" t="s">
        <v>357</v>
      </c>
      <c r="F1144" t="b">
        <v>1</v>
      </c>
      <c r="G1144">
        <v>430</v>
      </c>
      <c r="H1144">
        <v>465</v>
      </c>
      <c r="I1144">
        <v>447.5</v>
      </c>
      <c r="J1144" t="s">
        <v>19</v>
      </c>
      <c r="K1144">
        <v>0.3</v>
      </c>
      <c r="L1144">
        <v>62</v>
      </c>
    </row>
    <row r="1145" spans="1:14" hidden="1" x14ac:dyDescent="0.2">
      <c r="A1145" t="s">
        <v>1804</v>
      </c>
      <c r="B1145" t="s">
        <v>668</v>
      </c>
      <c r="C1145" t="s">
        <v>16</v>
      </c>
      <c r="D1145" t="s">
        <v>17</v>
      </c>
      <c r="E1145" t="s">
        <v>357</v>
      </c>
      <c r="F1145" t="b">
        <v>1</v>
      </c>
      <c r="G1145">
        <v>43</v>
      </c>
      <c r="H1145">
        <v>47</v>
      </c>
      <c r="I1145">
        <v>45</v>
      </c>
      <c r="J1145" t="s">
        <v>19</v>
      </c>
      <c r="K1145">
        <v>6.4000000000000001E-2</v>
      </c>
      <c r="L1145" t="s">
        <v>1805</v>
      </c>
      <c r="M1145" t="s">
        <v>1806</v>
      </c>
      <c r="N1145" t="s">
        <v>786</v>
      </c>
    </row>
    <row r="1146" spans="1:14" hidden="1" x14ac:dyDescent="0.2">
      <c r="A1146" t="s">
        <v>1807</v>
      </c>
      <c r="B1146" t="s">
        <v>668</v>
      </c>
      <c r="C1146" t="s">
        <v>16</v>
      </c>
      <c r="D1146" t="s">
        <v>17</v>
      </c>
      <c r="E1146" t="s">
        <v>357</v>
      </c>
      <c r="F1146" t="b">
        <v>1</v>
      </c>
      <c r="G1146">
        <v>4400</v>
      </c>
      <c r="H1146">
        <v>4700</v>
      </c>
      <c r="I1146">
        <v>4550</v>
      </c>
      <c r="J1146" t="s">
        <v>19</v>
      </c>
      <c r="K1146">
        <v>2.5</v>
      </c>
      <c r="L1146">
        <v>142</v>
      </c>
    </row>
    <row r="1147" spans="1:14" hidden="1" x14ac:dyDescent="0.2">
      <c r="A1147" t="s">
        <v>1808</v>
      </c>
      <c r="B1147" t="s">
        <v>668</v>
      </c>
      <c r="C1147" t="s">
        <v>16</v>
      </c>
      <c r="D1147" t="s">
        <v>17</v>
      </c>
      <c r="E1147" t="s">
        <v>357</v>
      </c>
      <c r="F1147" t="b">
        <v>1</v>
      </c>
      <c r="G1147">
        <v>4</v>
      </c>
      <c r="H1147">
        <v>5</v>
      </c>
      <c r="I1147">
        <v>4.5</v>
      </c>
      <c r="J1147" t="s">
        <v>19</v>
      </c>
      <c r="K1147">
        <v>6.4000000000000001E-2</v>
      </c>
      <c r="L1147" t="s">
        <v>1809</v>
      </c>
      <c r="M1147" t="s">
        <v>1810</v>
      </c>
    </row>
    <row r="1148" spans="1:14" hidden="1" x14ac:dyDescent="0.2">
      <c r="A1148" t="s">
        <v>1811</v>
      </c>
      <c r="B1148" t="s">
        <v>668</v>
      </c>
      <c r="C1148" t="s">
        <v>16</v>
      </c>
      <c r="D1148" t="s">
        <v>17</v>
      </c>
      <c r="E1148" t="s">
        <v>357</v>
      </c>
      <c r="F1148" t="b">
        <v>1</v>
      </c>
      <c r="G1148">
        <v>465</v>
      </c>
      <c r="H1148">
        <v>500</v>
      </c>
      <c r="I1148">
        <v>482.5</v>
      </c>
      <c r="J1148" t="s">
        <v>19</v>
      </c>
      <c r="K1148">
        <v>0.3</v>
      </c>
      <c r="L1148">
        <v>63</v>
      </c>
    </row>
    <row r="1149" spans="1:14" hidden="1" x14ac:dyDescent="0.2">
      <c r="A1149" t="s">
        <v>1812</v>
      </c>
      <c r="B1149" t="s">
        <v>668</v>
      </c>
      <c r="C1149" t="s">
        <v>16</v>
      </c>
      <c r="D1149" t="s">
        <v>17</v>
      </c>
      <c r="E1149" t="s">
        <v>357</v>
      </c>
      <c r="F1149" t="b">
        <v>1</v>
      </c>
      <c r="G1149">
        <v>4700</v>
      </c>
      <c r="H1149">
        <v>5000</v>
      </c>
      <c r="I1149">
        <v>4850</v>
      </c>
      <c r="J1149" t="s">
        <v>19</v>
      </c>
      <c r="K1149">
        <v>2.5</v>
      </c>
      <c r="L1149">
        <v>143</v>
      </c>
    </row>
    <row r="1150" spans="1:14" hidden="1" x14ac:dyDescent="0.2">
      <c r="A1150" t="s">
        <v>1813</v>
      </c>
      <c r="B1150" t="s">
        <v>668</v>
      </c>
      <c r="C1150" t="s">
        <v>16</v>
      </c>
      <c r="D1150" t="s">
        <v>17</v>
      </c>
      <c r="E1150" t="s">
        <v>357</v>
      </c>
      <c r="F1150" t="b">
        <v>1</v>
      </c>
      <c r="G1150">
        <v>4</v>
      </c>
      <c r="H1150">
        <v>8</v>
      </c>
      <c r="I1150">
        <v>6</v>
      </c>
      <c r="J1150" t="s">
        <v>19</v>
      </c>
      <c r="K1150">
        <v>6.4000000000000001E-2</v>
      </c>
      <c r="L1150" t="s">
        <v>1814</v>
      </c>
      <c r="M1150" t="s">
        <v>1815</v>
      </c>
    </row>
    <row r="1151" spans="1:14" hidden="1" x14ac:dyDescent="0.2">
      <c r="A1151" t="s">
        <v>1816</v>
      </c>
      <c r="B1151" t="s">
        <v>668</v>
      </c>
      <c r="C1151" t="s">
        <v>16</v>
      </c>
      <c r="D1151" t="s">
        <v>17</v>
      </c>
      <c r="E1151" t="s">
        <v>357</v>
      </c>
      <c r="F1151" t="b">
        <v>1</v>
      </c>
      <c r="G1151">
        <v>500</v>
      </c>
      <c r="H1151">
        <v>750</v>
      </c>
      <c r="I1151">
        <v>625</v>
      </c>
      <c r="J1151" t="s">
        <v>19</v>
      </c>
      <c r="K1151">
        <v>1</v>
      </c>
      <c r="L1151">
        <v>96</v>
      </c>
    </row>
    <row r="1152" spans="1:14" hidden="1" x14ac:dyDescent="0.2">
      <c r="A1152" t="s">
        <v>1817</v>
      </c>
      <c r="B1152" t="s">
        <v>668</v>
      </c>
      <c r="C1152" t="s">
        <v>16</v>
      </c>
      <c r="D1152" t="s">
        <v>17</v>
      </c>
      <c r="E1152" t="s">
        <v>357</v>
      </c>
      <c r="F1152" t="b">
        <v>1</v>
      </c>
      <c r="G1152">
        <v>50</v>
      </c>
      <c r="H1152">
        <v>58</v>
      </c>
      <c r="I1152">
        <v>57</v>
      </c>
      <c r="J1152" t="s">
        <v>19</v>
      </c>
      <c r="K1152">
        <v>6.4000000000000001E-2</v>
      </c>
      <c r="L1152" t="s">
        <v>1818</v>
      </c>
      <c r="M1152" t="s">
        <v>1663</v>
      </c>
    </row>
    <row r="1153" spans="1:14" hidden="1" x14ac:dyDescent="0.2">
      <c r="A1153" t="s">
        <v>1819</v>
      </c>
      <c r="B1153" t="s">
        <v>668</v>
      </c>
      <c r="C1153" t="s">
        <v>16</v>
      </c>
      <c r="D1153" t="s">
        <v>17</v>
      </c>
      <c r="E1153" t="s">
        <v>357</v>
      </c>
      <c r="F1153" t="b">
        <v>1</v>
      </c>
      <c r="G1153">
        <v>50</v>
      </c>
      <c r="H1153">
        <v>60</v>
      </c>
      <c r="I1153">
        <v>55</v>
      </c>
      <c r="J1153" t="s">
        <v>19</v>
      </c>
      <c r="K1153">
        <v>6.4000000000000001E-2</v>
      </c>
      <c r="L1153" t="s">
        <v>1820</v>
      </c>
      <c r="M1153" t="s">
        <v>1821</v>
      </c>
    </row>
    <row r="1154" spans="1:14" hidden="1" x14ac:dyDescent="0.2">
      <c r="A1154" t="s">
        <v>1822</v>
      </c>
      <c r="B1154" t="s">
        <v>668</v>
      </c>
      <c r="C1154" t="s">
        <v>16</v>
      </c>
      <c r="D1154" t="s">
        <v>17</v>
      </c>
      <c r="E1154" t="s">
        <v>357</v>
      </c>
      <c r="F1154" t="b">
        <v>1</v>
      </c>
      <c r="G1154">
        <v>50</v>
      </c>
      <c r="H1154">
        <v>66</v>
      </c>
      <c r="I1154">
        <v>58</v>
      </c>
      <c r="J1154" t="s">
        <v>19</v>
      </c>
      <c r="K1154">
        <v>6.4000000000000001E-2</v>
      </c>
      <c r="L1154" t="s">
        <v>1823</v>
      </c>
      <c r="M1154" t="s">
        <v>1824</v>
      </c>
      <c r="N1154" t="s">
        <v>1825</v>
      </c>
    </row>
    <row r="1155" spans="1:14" hidden="1" x14ac:dyDescent="0.2">
      <c r="A1155" t="s">
        <v>1826</v>
      </c>
      <c r="B1155" t="s">
        <v>668</v>
      </c>
      <c r="C1155" t="s">
        <v>16</v>
      </c>
      <c r="D1155" t="s">
        <v>17</v>
      </c>
      <c r="E1155" t="s">
        <v>357</v>
      </c>
      <c r="F1155" t="b">
        <v>1</v>
      </c>
      <c r="G1155">
        <v>60</v>
      </c>
      <c r="H1155">
        <v>80</v>
      </c>
      <c r="I1155">
        <v>70</v>
      </c>
      <c r="J1155" t="s">
        <v>19</v>
      </c>
      <c r="K1155">
        <v>6.4000000000000001E-2</v>
      </c>
      <c r="L1155" t="s">
        <v>1827</v>
      </c>
      <c r="M1155" t="s">
        <v>1828</v>
      </c>
      <c r="N1155" t="s">
        <v>1829</v>
      </c>
    </row>
    <row r="1156" spans="1:14" hidden="1" x14ac:dyDescent="0.2">
      <c r="A1156" t="s">
        <v>1830</v>
      </c>
      <c r="B1156" t="s">
        <v>668</v>
      </c>
      <c r="C1156" t="s">
        <v>16</v>
      </c>
      <c r="D1156" t="s">
        <v>17</v>
      </c>
      <c r="E1156" t="s">
        <v>357</v>
      </c>
      <c r="F1156" t="b">
        <v>1</v>
      </c>
      <c r="G1156">
        <v>60</v>
      </c>
      <c r="H1156">
        <v>90</v>
      </c>
      <c r="I1156">
        <v>75</v>
      </c>
      <c r="J1156" t="s">
        <v>19</v>
      </c>
      <c r="K1156">
        <v>6.4000000000000001E-2</v>
      </c>
      <c r="L1156">
        <v>21</v>
      </c>
      <c r="N1156" t="s">
        <v>1600</v>
      </c>
    </row>
    <row r="1157" spans="1:14" hidden="1" x14ac:dyDescent="0.2">
      <c r="A1157" t="s">
        <v>1831</v>
      </c>
      <c r="B1157" t="s">
        <v>668</v>
      </c>
      <c r="C1157" t="s">
        <v>16</v>
      </c>
      <c r="D1157" t="s">
        <v>17</v>
      </c>
      <c r="E1157" t="s">
        <v>357</v>
      </c>
      <c r="F1157" t="b">
        <v>1</v>
      </c>
      <c r="G1157">
        <v>6</v>
      </c>
      <c r="H1157">
        <v>8</v>
      </c>
      <c r="I1157">
        <v>8</v>
      </c>
      <c r="J1157" t="s">
        <v>19</v>
      </c>
      <c r="K1157">
        <v>6.4000000000000001E-2</v>
      </c>
      <c r="L1157" t="s">
        <v>1832</v>
      </c>
      <c r="M1157" t="s">
        <v>811</v>
      </c>
    </row>
    <row r="1158" spans="1:14" hidden="1" x14ac:dyDescent="0.2">
      <c r="A1158" t="s">
        <v>1833</v>
      </c>
      <c r="B1158" t="s">
        <v>668</v>
      </c>
      <c r="C1158" t="s">
        <v>16</v>
      </c>
      <c r="D1158" t="s">
        <v>17</v>
      </c>
      <c r="E1158" t="s">
        <v>357</v>
      </c>
      <c r="F1158" t="b">
        <v>1</v>
      </c>
      <c r="G1158">
        <v>750</v>
      </c>
      <c r="H1158">
        <v>1000</v>
      </c>
      <c r="I1158">
        <v>875</v>
      </c>
      <c r="J1158" t="s">
        <v>19</v>
      </c>
      <c r="K1158">
        <v>1</v>
      </c>
      <c r="L1158">
        <v>97</v>
      </c>
    </row>
    <row r="1159" spans="1:14" hidden="1" x14ac:dyDescent="0.2">
      <c r="A1159" t="s">
        <v>1834</v>
      </c>
      <c r="B1159" t="s">
        <v>668</v>
      </c>
      <c r="C1159" t="s">
        <v>16</v>
      </c>
      <c r="D1159" t="s">
        <v>17</v>
      </c>
      <c r="E1159" t="s">
        <v>357</v>
      </c>
      <c r="F1159" t="b">
        <v>1</v>
      </c>
      <c r="G1159">
        <v>8</v>
      </c>
      <c r="H1159">
        <v>10</v>
      </c>
      <c r="I1159">
        <v>9</v>
      </c>
      <c r="J1159" t="s">
        <v>19</v>
      </c>
      <c r="K1159">
        <v>6.4000000000000001E-2</v>
      </c>
      <c r="L1159" t="s">
        <v>1835</v>
      </c>
      <c r="M1159" t="s">
        <v>1836</v>
      </c>
      <c r="N1159" t="s">
        <v>1837</v>
      </c>
    </row>
    <row r="1160" spans="1:14" hidden="1" x14ac:dyDescent="0.2">
      <c r="A1160" t="s">
        <v>1838</v>
      </c>
      <c r="B1160" t="s">
        <v>668</v>
      </c>
      <c r="C1160" t="s">
        <v>16</v>
      </c>
      <c r="D1160" t="s">
        <v>17</v>
      </c>
      <c r="E1160" t="s">
        <v>357</v>
      </c>
      <c r="F1160" t="b">
        <v>1</v>
      </c>
      <c r="G1160">
        <v>90</v>
      </c>
      <c r="H1160">
        <v>120</v>
      </c>
      <c r="I1160">
        <v>105</v>
      </c>
      <c r="J1160" t="s">
        <v>19</v>
      </c>
      <c r="K1160">
        <v>6.4000000000000001E-2</v>
      </c>
      <c r="L1160">
        <v>22</v>
      </c>
    </row>
    <row r="1161" spans="1:14" hidden="1" x14ac:dyDescent="0.2">
      <c r="A1161" t="s">
        <v>1839</v>
      </c>
      <c r="B1161" t="s">
        <v>668</v>
      </c>
      <c r="C1161" t="s">
        <v>75</v>
      </c>
      <c r="D1161" t="s">
        <v>17</v>
      </c>
      <c r="E1161" t="s">
        <v>368</v>
      </c>
      <c r="F1161" t="b">
        <v>0</v>
      </c>
      <c r="G1161">
        <v>0</v>
      </c>
      <c r="H1161">
        <v>5</v>
      </c>
      <c r="I1161">
        <v>2.5</v>
      </c>
      <c r="J1161" t="s">
        <v>19</v>
      </c>
      <c r="K1161">
        <v>6.4000000000000001E-2</v>
      </c>
      <c r="L1161">
        <v>433</v>
      </c>
    </row>
    <row r="1162" spans="1:14" hidden="1" x14ac:dyDescent="0.2">
      <c r="A1162" t="s">
        <v>1840</v>
      </c>
      <c r="B1162" t="s">
        <v>668</v>
      </c>
      <c r="C1162" t="s">
        <v>75</v>
      </c>
      <c r="D1162" t="s">
        <v>17</v>
      </c>
      <c r="E1162" t="s">
        <v>368</v>
      </c>
      <c r="F1162" t="b">
        <v>0</v>
      </c>
      <c r="G1162">
        <v>10</v>
      </c>
      <c r="H1162">
        <v>15</v>
      </c>
      <c r="I1162">
        <v>12.5</v>
      </c>
      <c r="J1162" t="s">
        <v>19</v>
      </c>
      <c r="K1162">
        <v>6.4000000000000001E-2</v>
      </c>
      <c r="L1162">
        <v>435</v>
      </c>
    </row>
    <row r="1163" spans="1:14" hidden="1" x14ac:dyDescent="0.2">
      <c r="A1163" t="s">
        <v>1841</v>
      </c>
      <c r="B1163" t="s">
        <v>668</v>
      </c>
      <c r="C1163" t="s">
        <v>75</v>
      </c>
      <c r="D1163" t="s">
        <v>17</v>
      </c>
      <c r="E1163" t="s">
        <v>368</v>
      </c>
      <c r="F1163" t="b">
        <v>0</v>
      </c>
      <c r="G1163">
        <v>5</v>
      </c>
      <c r="H1163">
        <v>10</v>
      </c>
      <c r="I1163">
        <v>7.5</v>
      </c>
      <c r="J1163" t="s">
        <v>19</v>
      </c>
      <c r="K1163">
        <v>6.4000000000000001E-2</v>
      </c>
      <c r="L1163">
        <v>434</v>
      </c>
    </row>
    <row r="1164" spans="1:14" hidden="1" x14ac:dyDescent="0.2">
      <c r="A1164" t="s">
        <v>1842</v>
      </c>
      <c r="B1164" t="s">
        <v>668</v>
      </c>
      <c r="C1164" t="s">
        <v>16</v>
      </c>
      <c r="D1164" t="s">
        <v>17</v>
      </c>
      <c r="E1164" t="s">
        <v>368</v>
      </c>
      <c r="F1164" t="b">
        <v>0</v>
      </c>
      <c r="G1164">
        <v>0</v>
      </c>
      <c r="H1164">
        <v>5</v>
      </c>
      <c r="I1164">
        <v>2.5</v>
      </c>
      <c r="J1164" t="s">
        <v>19</v>
      </c>
      <c r="K1164">
        <v>6.4000000000000001E-2</v>
      </c>
      <c r="L1164">
        <v>29</v>
      </c>
    </row>
    <row r="1165" spans="1:14" hidden="1" x14ac:dyDescent="0.2">
      <c r="A1165" t="s">
        <v>1843</v>
      </c>
      <c r="B1165" t="s">
        <v>668</v>
      </c>
      <c r="C1165" t="s">
        <v>16</v>
      </c>
      <c r="D1165" t="s">
        <v>17</v>
      </c>
      <c r="E1165" t="s">
        <v>368</v>
      </c>
      <c r="F1165" t="b">
        <v>0</v>
      </c>
      <c r="G1165">
        <v>10</v>
      </c>
      <c r="H1165">
        <v>15</v>
      </c>
      <c r="I1165">
        <v>12.5</v>
      </c>
      <c r="J1165" t="s">
        <v>19</v>
      </c>
      <c r="K1165">
        <v>6.4000000000000001E-2</v>
      </c>
      <c r="L1165">
        <v>31</v>
      </c>
    </row>
    <row r="1166" spans="1:14" hidden="1" x14ac:dyDescent="0.2">
      <c r="A1166" t="s">
        <v>1844</v>
      </c>
      <c r="B1166" t="s">
        <v>668</v>
      </c>
      <c r="C1166" t="s">
        <v>16</v>
      </c>
      <c r="D1166" t="s">
        <v>17</v>
      </c>
      <c r="E1166" t="s">
        <v>368</v>
      </c>
      <c r="F1166" t="b">
        <v>0</v>
      </c>
      <c r="G1166">
        <v>5</v>
      </c>
      <c r="H1166">
        <v>10</v>
      </c>
      <c r="I1166">
        <v>7.5</v>
      </c>
      <c r="J1166" t="s">
        <v>19</v>
      </c>
      <c r="K1166">
        <v>6.4000000000000001E-2</v>
      </c>
      <c r="L1166">
        <v>30</v>
      </c>
    </row>
    <row r="1167" spans="1:14" hidden="1" x14ac:dyDescent="0.2">
      <c r="A1167" t="s">
        <v>1845</v>
      </c>
      <c r="B1167" t="s">
        <v>668</v>
      </c>
      <c r="C1167" t="s">
        <v>75</v>
      </c>
      <c r="D1167" t="s">
        <v>17</v>
      </c>
      <c r="E1167" t="s">
        <v>575</v>
      </c>
      <c r="F1167" t="b">
        <v>0</v>
      </c>
      <c r="G1167">
        <v>0</v>
      </c>
      <c r="H1167">
        <v>30</v>
      </c>
      <c r="I1167">
        <v>15</v>
      </c>
      <c r="J1167" t="s">
        <v>19</v>
      </c>
      <c r="K1167">
        <v>6.4000000000000001E-2</v>
      </c>
      <c r="L1167">
        <v>428</v>
      </c>
    </row>
    <row r="1168" spans="1:14" hidden="1" x14ac:dyDescent="0.2">
      <c r="A1168" t="s">
        <v>1846</v>
      </c>
      <c r="B1168" t="s">
        <v>668</v>
      </c>
      <c r="C1168" t="s">
        <v>75</v>
      </c>
      <c r="D1168" t="s">
        <v>17</v>
      </c>
      <c r="E1168" t="s">
        <v>575</v>
      </c>
      <c r="F1168" t="b">
        <v>0</v>
      </c>
      <c r="G1168">
        <v>10000</v>
      </c>
      <c r="H1168">
        <v>10500</v>
      </c>
      <c r="I1168">
        <v>10250</v>
      </c>
      <c r="J1168" t="s">
        <v>19</v>
      </c>
      <c r="K1168">
        <v>5</v>
      </c>
      <c r="L1168">
        <v>638</v>
      </c>
    </row>
    <row r="1169" spans="1:13" hidden="1" x14ac:dyDescent="0.2">
      <c r="A1169" t="s">
        <v>1847</v>
      </c>
      <c r="B1169" t="s">
        <v>668</v>
      </c>
      <c r="C1169" t="s">
        <v>75</v>
      </c>
      <c r="D1169" t="s">
        <v>17</v>
      </c>
      <c r="E1169" t="s">
        <v>575</v>
      </c>
      <c r="F1169" t="b">
        <v>0</v>
      </c>
      <c r="G1169">
        <v>1000</v>
      </c>
      <c r="H1169">
        <v>1250</v>
      </c>
      <c r="I1169">
        <v>1125</v>
      </c>
      <c r="J1169" t="s">
        <v>19</v>
      </c>
      <c r="K1169">
        <v>1</v>
      </c>
      <c r="L1169">
        <v>508</v>
      </c>
    </row>
    <row r="1170" spans="1:13" hidden="1" x14ac:dyDescent="0.2">
      <c r="A1170" t="s">
        <v>1848</v>
      </c>
      <c r="B1170" t="s">
        <v>668</v>
      </c>
      <c r="C1170" t="s">
        <v>75</v>
      </c>
      <c r="D1170" t="s">
        <v>17</v>
      </c>
      <c r="E1170" t="s">
        <v>575</v>
      </c>
      <c r="F1170" t="b">
        <v>0</v>
      </c>
      <c r="G1170">
        <v>10500</v>
      </c>
      <c r="H1170">
        <v>11000</v>
      </c>
      <c r="I1170">
        <v>10750</v>
      </c>
      <c r="J1170" t="s">
        <v>19</v>
      </c>
      <c r="K1170">
        <v>5</v>
      </c>
      <c r="L1170">
        <v>639</v>
      </c>
    </row>
    <row r="1171" spans="1:13" hidden="1" x14ac:dyDescent="0.2">
      <c r="A1171" t="s">
        <v>1849</v>
      </c>
      <c r="B1171" t="s">
        <v>668</v>
      </c>
      <c r="C1171" t="s">
        <v>75</v>
      </c>
      <c r="D1171" t="s">
        <v>17</v>
      </c>
      <c r="E1171" t="s">
        <v>575</v>
      </c>
      <c r="F1171" t="b">
        <v>0</v>
      </c>
      <c r="G1171">
        <v>11000</v>
      </c>
      <c r="H1171">
        <v>11500</v>
      </c>
      <c r="I1171">
        <v>11250</v>
      </c>
      <c r="J1171" t="s">
        <v>19</v>
      </c>
      <c r="K1171">
        <v>5</v>
      </c>
      <c r="L1171">
        <v>640</v>
      </c>
    </row>
    <row r="1172" spans="1:13" hidden="1" x14ac:dyDescent="0.2">
      <c r="A1172" t="s">
        <v>1850</v>
      </c>
      <c r="B1172" t="s">
        <v>668</v>
      </c>
      <c r="C1172" t="s">
        <v>75</v>
      </c>
      <c r="D1172" t="s">
        <v>17</v>
      </c>
      <c r="E1172" t="s">
        <v>575</v>
      </c>
      <c r="F1172" t="b">
        <v>0</v>
      </c>
      <c r="G1172">
        <v>11500</v>
      </c>
      <c r="H1172">
        <v>12000</v>
      </c>
      <c r="I1172">
        <v>11750</v>
      </c>
      <c r="J1172" t="s">
        <v>19</v>
      </c>
      <c r="K1172">
        <v>5</v>
      </c>
      <c r="L1172">
        <v>641</v>
      </c>
    </row>
    <row r="1173" spans="1:13" hidden="1" x14ac:dyDescent="0.2">
      <c r="A1173" t="s">
        <v>1851</v>
      </c>
      <c r="B1173" t="s">
        <v>668</v>
      </c>
      <c r="C1173" t="s">
        <v>75</v>
      </c>
      <c r="D1173" t="s">
        <v>17</v>
      </c>
      <c r="E1173" t="s">
        <v>575</v>
      </c>
      <c r="F1173" t="b">
        <v>0</v>
      </c>
      <c r="G1173">
        <v>12000</v>
      </c>
      <c r="H1173">
        <v>12500</v>
      </c>
      <c r="I1173">
        <v>12250</v>
      </c>
      <c r="J1173" t="s">
        <v>19</v>
      </c>
      <c r="K1173">
        <v>5</v>
      </c>
      <c r="L1173">
        <v>642</v>
      </c>
    </row>
    <row r="1174" spans="1:13" hidden="1" x14ac:dyDescent="0.2">
      <c r="A1174" t="s">
        <v>1852</v>
      </c>
      <c r="B1174" t="s">
        <v>668</v>
      </c>
      <c r="C1174" t="s">
        <v>75</v>
      </c>
      <c r="D1174" t="s">
        <v>17</v>
      </c>
      <c r="E1174" t="s">
        <v>575</v>
      </c>
      <c r="F1174" t="b">
        <v>0</v>
      </c>
      <c r="G1174">
        <v>120</v>
      </c>
      <c r="H1174">
        <v>150</v>
      </c>
      <c r="I1174">
        <v>135</v>
      </c>
      <c r="J1174" t="s">
        <v>19</v>
      </c>
      <c r="K1174">
        <v>6.4000000000000001E-2</v>
      </c>
      <c r="L1174">
        <v>432</v>
      </c>
    </row>
    <row r="1175" spans="1:13" hidden="1" x14ac:dyDescent="0.2">
      <c r="A1175" t="s">
        <v>1853</v>
      </c>
      <c r="B1175" t="s">
        <v>668</v>
      </c>
      <c r="C1175" t="s">
        <v>75</v>
      </c>
      <c r="D1175" t="s">
        <v>17</v>
      </c>
      <c r="E1175" t="s">
        <v>575</v>
      </c>
      <c r="F1175" t="b">
        <v>0</v>
      </c>
      <c r="G1175">
        <v>12500</v>
      </c>
      <c r="H1175">
        <v>13000</v>
      </c>
      <c r="I1175">
        <v>12750</v>
      </c>
      <c r="J1175" t="s">
        <v>19</v>
      </c>
      <c r="K1175">
        <v>5</v>
      </c>
      <c r="L1175">
        <v>643</v>
      </c>
    </row>
    <row r="1176" spans="1:13" hidden="1" x14ac:dyDescent="0.2">
      <c r="A1176" t="s">
        <v>1854</v>
      </c>
      <c r="B1176" t="s">
        <v>668</v>
      </c>
      <c r="C1176" t="s">
        <v>75</v>
      </c>
      <c r="D1176" t="s">
        <v>17</v>
      </c>
      <c r="E1176" t="s">
        <v>575</v>
      </c>
      <c r="F1176" t="b">
        <v>0</v>
      </c>
      <c r="G1176">
        <v>1250</v>
      </c>
      <c r="H1176">
        <v>1500</v>
      </c>
      <c r="I1176">
        <v>1375</v>
      </c>
      <c r="J1176" t="s">
        <v>19</v>
      </c>
      <c r="K1176">
        <v>1</v>
      </c>
      <c r="L1176">
        <v>509</v>
      </c>
    </row>
    <row r="1177" spans="1:13" hidden="1" x14ac:dyDescent="0.2">
      <c r="A1177" t="s">
        <v>1855</v>
      </c>
      <c r="B1177" t="s">
        <v>668</v>
      </c>
      <c r="C1177" t="s">
        <v>75</v>
      </c>
      <c r="D1177" t="s">
        <v>17</v>
      </c>
      <c r="E1177" t="s">
        <v>575</v>
      </c>
      <c r="F1177" t="b">
        <v>0</v>
      </c>
      <c r="G1177">
        <v>13000</v>
      </c>
      <c r="H1177">
        <v>13500</v>
      </c>
      <c r="I1177">
        <v>13250</v>
      </c>
      <c r="J1177" t="s">
        <v>19</v>
      </c>
      <c r="K1177">
        <v>5</v>
      </c>
      <c r="L1177">
        <v>644</v>
      </c>
    </row>
    <row r="1178" spans="1:13" hidden="1" x14ac:dyDescent="0.2">
      <c r="A1178" t="s">
        <v>1856</v>
      </c>
      <c r="B1178" t="s">
        <v>668</v>
      </c>
      <c r="C1178" t="s">
        <v>75</v>
      </c>
      <c r="D1178" t="s">
        <v>17</v>
      </c>
      <c r="E1178" t="s">
        <v>575</v>
      </c>
      <c r="F1178" t="b">
        <v>0</v>
      </c>
      <c r="G1178">
        <v>13500</v>
      </c>
      <c r="H1178">
        <v>14000</v>
      </c>
      <c r="I1178">
        <v>13750</v>
      </c>
      <c r="J1178" t="s">
        <v>19</v>
      </c>
      <c r="K1178">
        <v>5</v>
      </c>
      <c r="L1178">
        <v>645</v>
      </c>
    </row>
    <row r="1179" spans="1:13" hidden="1" x14ac:dyDescent="0.2">
      <c r="A1179" t="s">
        <v>1857</v>
      </c>
      <c r="B1179" t="s">
        <v>668</v>
      </c>
      <c r="C1179" t="s">
        <v>75</v>
      </c>
      <c r="D1179" t="s">
        <v>17</v>
      </c>
      <c r="E1179" t="s">
        <v>575</v>
      </c>
      <c r="F1179" t="b">
        <v>0</v>
      </c>
      <c r="G1179">
        <v>14000</v>
      </c>
      <c r="H1179">
        <v>14500</v>
      </c>
      <c r="I1179">
        <v>14250</v>
      </c>
      <c r="J1179" t="s">
        <v>19</v>
      </c>
      <c r="K1179">
        <v>5</v>
      </c>
      <c r="L1179">
        <v>646</v>
      </c>
    </row>
    <row r="1180" spans="1:13" hidden="1" x14ac:dyDescent="0.2">
      <c r="A1180" t="s">
        <v>1858</v>
      </c>
      <c r="B1180" t="s">
        <v>668</v>
      </c>
      <c r="C1180" t="s">
        <v>75</v>
      </c>
      <c r="D1180" t="s">
        <v>17</v>
      </c>
      <c r="E1180" t="s">
        <v>575</v>
      </c>
      <c r="F1180" t="b">
        <v>0</v>
      </c>
      <c r="G1180">
        <v>14400</v>
      </c>
      <c r="H1180">
        <v>14600</v>
      </c>
      <c r="I1180">
        <v>14500</v>
      </c>
      <c r="J1180" t="s">
        <v>19</v>
      </c>
      <c r="K1180">
        <v>5</v>
      </c>
      <c r="L1180" t="s">
        <v>1859</v>
      </c>
      <c r="M1180" t="s">
        <v>1860</v>
      </c>
    </row>
    <row r="1181" spans="1:13" hidden="1" x14ac:dyDescent="0.2">
      <c r="A1181" t="s">
        <v>1861</v>
      </c>
      <c r="B1181" t="s">
        <v>668</v>
      </c>
      <c r="C1181" t="s">
        <v>75</v>
      </c>
      <c r="D1181" t="s">
        <v>17</v>
      </c>
      <c r="E1181" t="s">
        <v>575</v>
      </c>
      <c r="F1181" t="b">
        <v>0</v>
      </c>
      <c r="G1181">
        <v>14500</v>
      </c>
      <c r="H1181">
        <v>15000</v>
      </c>
      <c r="I1181">
        <v>14750</v>
      </c>
      <c r="J1181" t="s">
        <v>19</v>
      </c>
      <c r="K1181">
        <v>5</v>
      </c>
      <c r="L1181">
        <v>647</v>
      </c>
    </row>
    <row r="1182" spans="1:13" hidden="1" x14ac:dyDescent="0.2">
      <c r="A1182" t="s">
        <v>1862</v>
      </c>
      <c r="B1182" t="s">
        <v>668</v>
      </c>
      <c r="C1182" t="s">
        <v>75</v>
      </c>
      <c r="D1182" t="s">
        <v>17</v>
      </c>
      <c r="E1182" t="s">
        <v>575</v>
      </c>
      <c r="F1182" t="b">
        <v>0</v>
      </c>
      <c r="G1182">
        <v>15000</v>
      </c>
      <c r="H1182">
        <v>20000</v>
      </c>
      <c r="I1182">
        <v>17500</v>
      </c>
      <c r="J1182" t="s">
        <v>19</v>
      </c>
      <c r="K1182">
        <v>5</v>
      </c>
      <c r="L1182">
        <v>674</v>
      </c>
    </row>
    <row r="1183" spans="1:13" hidden="1" x14ac:dyDescent="0.2">
      <c r="A1183" t="s">
        <v>1863</v>
      </c>
      <c r="B1183" t="s">
        <v>668</v>
      </c>
      <c r="C1183" t="s">
        <v>75</v>
      </c>
      <c r="D1183" t="s">
        <v>17</v>
      </c>
      <c r="E1183" t="s">
        <v>575</v>
      </c>
      <c r="F1183" t="b">
        <v>0</v>
      </c>
      <c r="G1183">
        <v>1500</v>
      </c>
      <c r="H1183">
        <v>1750</v>
      </c>
      <c r="I1183">
        <v>1625</v>
      </c>
      <c r="J1183" t="s">
        <v>19</v>
      </c>
      <c r="K1183">
        <v>1</v>
      </c>
      <c r="L1183">
        <v>510</v>
      </c>
    </row>
    <row r="1184" spans="1:13" hidden="1" x14ac:dyDescent="0.2">
      <c r="A1184" t="s">
        <v>1864</v>
      </c>
      <c r="B1184" t="s">
        <v>668</v>
      </c>
      <c r="C1184" t="s">
        <v>75</v>
      </c>
      <c r="D1184" t="s">
        <v>17</v>
      </c>
      <c r="E1184" t="s">
        <v>575</v>
      </c>
      <c r="F1184" t="b">
        <v>0</v>
      </c>
      <c r="G1184">
        <v>150</v>
      </c>
      <c r="H1184">
        <v>185</v>
      </c>
      <c r="I1184">
        <v>167.5</v>
      </c>
      <c r="J1184" t="s">
        <v>19</v>
      </c>
      <c r="K1184">
        <v>0.3</v>
      </c>
      <c r="L1184">
        <v>468</v>
      </c>
    </row>
    <row r="1185" spans="1:14" hidden="1" x14ac:dyDescent="0.2">
      <c r="A1185" t="s">
        <v>1865</v>
      </c>
      <c r="B1185" t="s">
        <v>668</v>
      </c>
      <c r="C1185" t="s">
        <v>75</v>
      </c>
      <c r="D1185" t="s">
        <v>17</v>
      </c>
      <c r="E1185" t="s">
        <v>575</v>
      </c>
      <c r="F1185" t="b">
        <v>0</v>
      </c>
      <c r="G1185">
        <v>17000</v>
      </c>
      <c r="H1185">
        <v>18000</v>
      </c>
      <c r="I1185">
        <v>17500</v>
      </c>
      <c r="J1185" t="s">
        <v>19</v>
      </c>
      <c r="K1185">
        <v>5</v>
      </c>
      <c r="L1185" t="s">
        <v>1866</v>
      </c>
      <c r="M1185" t="s">
        <v>1867</v>
      </c>
    </row>
    <row r="1186" spans="1:14" hidden="1" x14ac:dyDescent="0.2">
      <c r="A1186" t="s">
        <v>1868</v>
      </c>
      <c r="B1186" t="s">
        <v>668</v>
      </c>
      <c r="C1186" t="s">
        <v>75</v>
      </c>
      <c r="D1186" t="s">
        <v>17</v>
      </c>
      <c r="E1186" t="s">
        <v>575</v>
      </c>
      <c r="F1186" t="b">
        <v>0</v>
      </c>
      <c r="G1186">
        <v>1750</v>
      </c>
      <c r="H1186">
        <v>2000</v>
      </c>
      <c r="I1186">
        <v>1875</v>
      </c>
      <c r="J1186" t="s">
        <v>19</v>
      </c>
      <c r="K1186">
        <v>1</v>
      </c>
      <c r="L1186">
        <v>511</v>
      </c>
    </row>
    <row r="1187" spans="1:14" hidden="1" x14ac:dyDescent="0.2">
      <c r="A1187" t="s">
        <v>1869</v>
      </c>
      <c r="B1187" t="s">
        <v>668</v>
      </c>
      <c r="C1187" t="s">
        <v>75</v>
      </c>
      <c r="D1187" t="s">
        <v>17</v>
      </c>
      <c r="E1187" t="s">
        <v>575</v>
      </c>
      <c r="F1187" t="b">
        <v>0</v>
      </c>
      <c r="G1187">
        <v>185</v>
      </c>
      <c r="H1187">
        <v>220</v>
      </c>
      <c r="I1187">
        <v>202.5</v>
      </c>
      <c r="J1187" t="s">
        <v>19</v>
      </c>
      <c r="K1187">
        <v>0.3</v>
      </c>
      <c r="L1187">
        <v>469</v>
      </c>
    </row>
    <row r="1188" spans="1:14" hidden="1" x14ac:dyDescent="0.2">
      <c r="A1188" t="s">
        <v>1870</v>
      </c>
      <c r="B1188" t="s">
        <v>668</v>
      </c>
      <c r="C1188" t="s">
        <v>75</v>
      </c>
      <c r="D1188" t="s">
        <v>17</v>
      </c>
      <c r="E1188" t="s">
        <v>575</v>
      </c>
      <c r="F1188" t="b">
        <v>0</v>
      </c>
      <c r="G1188">
        <v>20000</v>
      </c>
      <c r="H1188">
        <v>25000</v>
      </c>
      <c r="I1188">
        <v>22500</v>
      </c>
      <c r="J1188" t="s">
        <v>19</v>
      </c>
      <c r="K1188">
        <v>5</v>
      </c>
      <c r="L1188">
        <v>675</v>
      </c>
    </row>
    <row r="1189" spans="1:14" hidden="1" x14ac:dyDescent="0.2">
      <c r="A1189" t="s">
        <v>1871</v>
      </c>
      <c r="B1189" t="s">
        <v>668</v>
      </c>
      <c r="C1189" t="s">
        <v>75</v>
      </c>
      <c r="D1189" t="s">
        <v>17</v>
      </c>
      <c r="E1189" t="s">
        <v>575</v>
      </c>
      <c r="F1189" t="b">
        <v>0</v>
      </c>
      <c r="G1189">
        <v>2000</v>
      </c>
      <c r="H1189">
        <v>2300</v>
      </c>
      <c r="I1189">
        <v>2150</v>
      </c>
      <c r="J1189" t="s">
        <v>19</v>
      </c>
      <c r="K1189">
        <v>2.5</v>
      </c>
      <c r="L1189">
        <v>548</v>
      </c>
    </row>
    <row r="1190" spans="1:14" hidden="1" x14ac:dyDescent="0.2">
      <c r="A1190" t="s">
        <v>1872</v>
      </c>
      <c r="B1190" t="s">
        <v>668</v>
      </c>
      <c r="C1190" t="s">
        <v>75</v>
      </c>
      <c r="D1190" t="s">
        <v>17</v>
      </c>
      <c r="E1190" t="s">
        <v>575</v>
      </c>
      <c r="F1190" t="b">
        <v>0</v>
      </c>
      <c r="G1190">
        <v>220</v>
      </c>
      <c r="H1190">
        <v>255</v>
      </c>
      <c r="I1190">
        <v>237.5</v>
      </c>
      <c r="J1190" t="s">
        <v>19</v>
      </c>
      <c r="K1190">
        <v>0.3</v>
      </c>
      <c r="L1190">
        <v>470</v>
      </c>
    </row>
    <row r="1191" spans="1:14" hidden="1" x14ac:dyDescent="0.2">
      <c r="A1191" t="s">
        <v>1873</v>
      </c>
      <c r="B1191" t="s">
        <v>668</v>
      </c>
      <c r="C1191" t="s">
        <v>75</v>
      </c>
      <c r="D1191" t="s">
        <v>17</v>
      </c>
      <c r="E1191" t="s">
        <v>575</v>
      </c>
      <c r="F1191" t="b">
        <v>0</v>
      </c>
      <c r="G1191">
        <v>2300</v>
      </c>
      <c r="H1191">
        <v>2600</v>
      </c>
      <c r="I1191">
        <v>2450</v>
      </c>
      <c r="J1191" t="s">
        <v>19</v>
      </c>
      <c r="K1191">
        <v>2.5</v>
      </c>
      <c r="L1191">
        <v>549</v>
      </c>
    </row>
    <row r="1192" spans="1:14" hidden="1" x14ac:dyDescent="0.2">
      <c r="A1192" t="s">
        <v>1874</v>
      </c>
      <c r="B1192" t="s">
        <v>668</v>
      </c>
      <c r="C1192" t="s">
        <v>75</v>
      </c>
      <c r="D1192" t="s">
        <v>17</v>
      </c>
      <c r="E1192" t="s">
        <v>575</v>
      </c>
      <c r="F1192" t="b">
        <v>0</v>
      </c>
      <c r="G1192">
        <v>25000</v>
      </c>
      <c r="H1192">
        <v>999999999</v>
      </c>
      <c r="L1192">
        <v>681</v>
      </c>
    </row>
    <row r="1193" spans="1:14" hidden="1" x14ac:dyDescent="0.2">
      <c r="A1193" t="s">
        <v>1875</v>
      </c>
      <c r="B1193" t="s">
        <v>668</v>
      </c>
      <c r="C1193" t="s">
        <v>75</v>
      </c>
      <c r="D1193" t="s">
        <v>17</v>
      </c>
      <c r="E1193" t="s">
        <v>575</v>
      </c>
      <c r="F1193" t="b">
        <v>0</v>
      </c>
      <c r="G1193">
        <v>255</v>
      </c>
      <c r="H1193">
        <v>290</v>
      </c>
      <c r="I1193">
        <v>272.5</v>
      </c>
      <c r="J1193" t="s">
        <v>19</v>
      </c>
      <c r="K1193">
        <v>0.3</v>
      </c>
      <c r="L1193">
        <v>471</v>
      </c>
    </row>
    <row r="1194" spans="1:14" hidden="1" x14ac:dyDescent="0.2">
      <c r="A1194" t="s">
        <v>1876</v>
      </c>
      <c r="B1194" t="s">
        <v>668</v>
      </c>
      <c r="C1194" t="s">
        <v>75</v>
      </c>
      <c r="D1194" t="s">
        <v>17</v>
      </c>
      <c r="E1194" t="s">
        <v>575</v>
      </c>
      <c r="F1194" t="b">
        <v>0</v>
      </c>
      <c r="G1194">
        <v>2600</v>
      </c>
      <c r="H1194">
        <v>2900</v>
      </c>
      <c r="I1194">
        <v>2750</v>
      </c>
      <c r="J1194" t="s">
        <v>19</v>
      </c>
      <c r="K1194">
        <v>2.5</v>
      </c>
      <c r="L1194">
        <v>550</v>
      </c>
    </row>
    <row r="1195" spans="1:14" hidden="1" x14ac:dyDescent="0.2">
      <c r="A1195" t="s">
        <v>1877</v>
      </c>
      <c r="B1195" t="s">
        <v>668</v>
      </c>
      <c r="C1195" t="s">
        <v>75</v>
      </c>
      <c r="D1195" t="s">
        <v>17</v>
      </c>
      <c r="E1195" t="s">
        <v>575</v>
      </c>
      <c r="F1195" t="b">
        <v>0</v>
      </c>
      <c r="G1195">
        <v>2800</v>
      </c>
      <c r="H1195">
        <v>4000</v>
      </c>
      <c r="I1195">
        <v>3400</v>
      </c>
      <c r="J1195" t="s">
        <v>19</v>
      </c>
      <c r="K1195">
        <v>2.5</v>
      </c>
      <c r="L1195" t="s">
        <v>1878</v>
      </c>
      <c r="M1195" t="s">
        <v>1879</v>
      </c>
      <c r="N1195" t="s">
        <v>1880</v>
      </c>
    </row>
    <row r="1196" spans="1:14" hidden="1" x14ac:dyDescent="0.2">
      <c r="A1196" t="s">
        <v>1881</v>
      </c>
      <c r="B1196" t="s">
        <v>668</v>
      </c>
      <c r="C1196" t="s">
        <v>75</v>
      </c>
      <c r="D1196" t="s">
        <v>17</v>
      </c>
      <c r="E1196" t="s">
        <v>575</v>
      </c>
      <c r="F1196" t="b">
        <v>0</v>
      </c>
      <c r="G1196">
        <v>2900</v>
      </c>
      <c r="H1196">
        <v>3200</v>
      </c>
      <c r="I1196">
        <v>3050</v>
      </c>
      <c r="J1196" t="s">
        <v>19</v>
      </c>
      <c r="K1196">
        <v>2.5</v>
      </c>
      <c r="L1196">
        <v>551</v>
      </c>
      <c r="N1196" t="s">
        <v>728</v>
      </c>
    </row>
    <row r="1197" spans="1:14" hidden="1" x14ac:dyDescent="0.2">
      <c r="A1197" t="s">
        <v>1882</v>
      </c>
      <c r="B1197" t="s">
        <v>668</v>
      </c>
      <c r="C1197" t="s">
        <v>75</v>
      </c>
      <c r="D1197" t="s">
        <v>17</v>
      </c>
      <c r="E1197" t="s">
        <v>575</v>
      </c>
      <c r="F1197" t="b">
        <v>0</v>
      </c>
      <c r="G1197">
        <v>290</v>
      </c>
      <c r="H1197">
        <v>325</v>
      </c>
      <c r="I1197">
        <v>307.5</v>
      </c>
      <c r="J1197" t="s">
        <v>19</v>
      </c>
      <c r="K1197">
        <v>0.3</v>
      </c>
      <c r="L1197">
        <v>472</v>
      </c>
    </row>
    <row r="1198" spans="1:14" hidden="1" x14ac:dyDescent="0.2">
      <c r="A1198" t="s">
        <v>1883</v>
      </c>
      <c r="B1198" t="s">
        <v>668</v>
      </c>
      <c r="C1198" t="s">
        <v>75</v>
      </c>
      <c r="D1198" t="s">
        <v>17</v>
      </c>
      <c r="E1198" t="s">
        <v>575</v>
      </c>
      <c r="F1198" t="b">
        <v>0</v>
      </c>
      <c r="G1198">
        <v>30</v>
      </c>
      <c r="H1198">
        <v>60</v>
      </c>
      <c r="I1198">
        <v>45</v>
      </c>
      <c r="J1198" t="s">
        <v>19</v>
      </c>
      <c r="K1198">
        <v>6.4000000000000001E-2</v>
      </c>
      <c r="L1198">
        <v>429</v>
      </c>
    </row>
    <row r="1199" spans="1:14" hidden="1" x14ac:dyDescent="0.2">
      <c r="A1199" t="s">
        <v>1884</v>
      </c>
      <c r="B1199" t="s">
        <v>668</v>
      </c>
      <c r="C1199" t="s">
        <v>75</v>
      </c>
      <c r="D1199" t="s">
        <v>17</v>
      </c>
      <c r="E1199" t="s">
        <v>575</v>
      </c>
      <c r="F1199" t="b">
        <v>0</v>
      </c>
      <c r="G1199">
        <v>3070</v>
      </c>
      <c r="H1199">
        <v>3270</v>
      </c>
      <c r="I1199">
        <v>3170</v>
      </c>
      <c r="J1199" t="s">
        <v>19</v>
      </c>
      <c r="K1199">
        <v>2.5</v>
      </c>
      <c r="L1199" t="s">
        <v>1885</v>
      </c>
      <c r="M1199" t="s">
        <v>1886</v>
      </c>
    </row>
    <row r="1200" spans="1:14" hidden="1" x14ac:dyDescent="0.2">
      <c r="A1200" t="s">
        <v>1887</v>
      </c>
      <c r="B1200" t="s">
        <v>668</v>
      </c>
      <c r="C1200" t="s">
        <v>75</v>
      </c>
      <c r="D1200" t="s">
        <v>17</v>
      </c>
      <c r="E1200" t="s">
        <v>575</v>
      </c>
      <c r="F1200" t="b">
        <v>0</v>
      </c>
      <c r="G1200">
        <v>3200</v>
      </c>
      <c r="H1200">
        <v>3500</v>
      </c>
      <c r="I1200">
        <v>3350</v>
      </c>
      <c r="J1200" t="s">
        <v>19</v>
      </c>
      <c r="K1200">
        <v>2.5</v>
      </c>
      <c r="L1200">
        <v>552</v>
      </c>
      <c r="N1200" t="s">
        <v>728</v>
      </c>
    </row>
    <row r="1201" spans="1:14" hidden="1" x14ac:dyDescent="0.2">
      <c r="A1201" t="s">
        <v>1888</v>
      </c>
      <c r="B1201" t="s">
        <v>668</v>
      </c>
      <c r="C1201" t="s">
        <v>75</v>
      </c>
      <c r="D1201" t="s">
        <v>17</v>
      </c>
      <c r="E1201" t="s">
        <v>575</v>
      </c>
      <c r="F1201" t="b">
        <v>0</v>
      </c>
      <c r="G1201">
        <v>325</v>
      </c>
      <c r="H1201">
        <v>360</v>
      </c>
      <c r="I1201">
        <v>342.5</v>
      </c>
      <c r="J1201" t="s">
        <v>19</v>
      </c>
      <c r="K1201">
        <v>0.3</v>
      </c>
      <c r="L1201">
        <v>473</v>
      </c>
    </row>
    <row r="1202" spans="1:14" hidden="1" x14ac:dyDescent="0.2">
      <c r="A1202" t="s">
        <v>1889</v>
      </c>
      <c r="B1202" t="s">
        <v>668</v>
      </c>
      <c r="C1202" t="s">
        <v>75</v>
      </c>
      <c r="D1202" t="s">
        <v>17</v>
      </c>
      <c r="E1202" t="s">
        <v>575</v>
      </c>
      <c r="F1202" t="b">
        <v>0</v>
      </c>
      <c r="G1202">
        <v>3500</v>
      </c>
      <c r="H1202">
        <v>3800</v>
      </c>
      <c r="I1202">
        <v>3650</v>
      </c>
      <c r="J1202" t="s">
        <v>19</v>
      </c>
      <c r="K1202">
        <v>2.5</v>
      </c>
      <c r="L1202">
        <v>553</v>
      </c>
      <c r="N1202" t="s">
        <v>728</v>
      </c>
    </row>
    <row r="1203" spans="1:14" hidden="1" x14ac:dyDescent="0.2">
      <c r="A1203" t="s">
        <v>1890</v>
      </c>
      <c r="B1203" t="s">
        <v>668</v>
      </c>
      <c r="C1203" t="s">
        <v>75</v>
      </c>
      <c r="D1203" t="s">
        <v>17</v>
      </c>
      <c r="E1203" t="s">
        <v>575</v>
      </c>
      <c r="F1203" t="b">
        <v>0</v>
      </c>
      <c r="G1203">
        <v>360</v>
      </c>
      <c r="H1203">
        <v>395</v>
      </c>
      <c r="I1203">
        <v>377.5</v>
      </c>
      <c r="J1203" t="s">
        <v>19</v>
      </c>
      <c r="K1203">
        <v>0.3</v>
      </c>
      <c r="L1203">
        <v>474</v>
      </c>
    </row>
    <row r="1204" spans="1:14" hidden="1" x14ac:dyDescent="0.2">
      <c r="A1204" t="s">
        <v>1891</v>
      </c>
      <c r="B1204" t="s">
        <v>668</v>
      </c>
      <c r="C1204" t="s">
        <v>75</v>
      </c>
      <c r="D1204" t="s">
        <v>17</v>
      </c>
      <c r="E1204" t="s">
        <v>575</v>
      </c>
      <c r="F1204" t="b">
        <v>0</v>
      </c>
      <c r="G1204">
        <v>37000</v>
      </c>
      <c r="H1204">
        <v>39000</v>
      </c>
      <c r="I1204">
        <v>38000</v>
      </c>
      <c r="L1204" t="s">
        <v>1892</v>
      </c>
      <c r="M1204" t="s">
        <v>1893</v>
      </c>
    </row>
    <row r="1205" spans="1:14" hidden="1" x14ac:dyDescent="0.2">
      <c r="A1205" t="s">
        <v>1894</v>
      </c>
      <c r="B1205" t="s">
        <v>668</v>
      </c>
      <c r="C1205" t="s">
        <v>75</v>
      </c>
      <c r="D1205" t="s">
        <v>17</v>
      </c>
      <c r="E1205" t="s">
        <v>575</v>
      </c>
      <c r="F1205" t="b">
        <v>0</v>
      </c>
      <c r="G1205">
        <v>3800</v>
      </c>
      <c r="H1205">
        <v>4100</v>
      </c>
      <c r="I1205">
        <v>3950</v>
      </c>
      <c r="J1205" t="s">
        <v>19</v>
      </c>
      <c r="K1205">
        <v>2.5</v>
      </c>
      <c r="L1205">
        <v>554</v>
      </c>
      <c r="N1205" t="s">
        <v>728</v>
      </c>
    </row>
    <row r="1206" spans="1:14" hidden="1" x14ac:dyDescent="0.2">
      <c r="A1206" t="s">
        <v>1895</v>
      </c>
      <c r="B1206" t="s">
        <v>668</v>
      </c>
      <c r="C1206" t="s">
        <v>75</v>
      </c>
      <c r="D1206" t="s">
        <v>17</v>
      </c>
      <c r="E1206" t="s">
        <v>575</v>
      </c>
      <c r="F1206" t="b">
        <v>0</v>
      </c>
      <c r="G1206">
        <v>395</v>
      </c>
      <c r="H1206">
        <v>430</v>
      </c>
      <c r="I1206">
        <v>412.5</v>
      </c>
      <c r="J1206" t="s">
        <v>19</v>
      </c>
      <c r="K1206">
        <v>0.3</v>
      </c>
      <c r="L1206">
        <v>475</v>
      </c>
    </row>
    <row r="1207" spans="1:14" hidden="1" x14ac:dyDescent="0.2">
      <c r="A1207" t="s">
        <v>1896</v>
      </c>
      <c r="B1207" t="s">
        <v>668</v>
      </c>
      <c r="C1207" t="s">
        <v>75</v>
      </c>
      <c r="D1207" t="s">
        <v>17</v>
      </c>
      <c r="E1207" t="s">
        <v>575</v>
      </c>
      <c r="F1207" t="b">
        <v>0</v>
      </c>
      <c r="G1207">
        <v>4000</v>
      </c>
      <c r="H1207">
        <v>4400</v>
      </c>
      <c r="I1207">
        <v>4200</v>
      </c>
      <c r="J1207" t="s">
        <v>19</v>
      </c>
      <c r="K1207">
        <v>2.5</v>
      </c>
      <c r="L1207" t="s">
        <v>1897</v>
      </c>
      <c r="M1207" t="s">
        <v>1898</v>
      </c>
      <c r="N1207" t="s">
        <v>1899</v>
      </c>
    </row>
    <row r="1208" spans="1:14" hidden="1" x14ac:dyDescent="0.2">
      <c r="A1208" t="s">
        <v>1900</v>
      </c>
      <c r="B1208" t="s">
        <v>668</v>
      </c>
      <c r="C1208" t="s">
        <v>75</v>
      </c>
      <c r="D1208" t="s">
        <v>17</v>
      </c>
      <c r="E1208" t="s">
        <v>575</v>
      </c>
      <c r="F1208" t="b">
        <v>0</v>
      </c>
      <c r="G1208">
        <v>4100</v>
      </c>
      <c r="H1208">
        <v>4300</v>
      </c>
      <c r="I1208">
        <v>4200</v>
      </c>
      <c r="J1208" t="s">
        <v>19</v>
      </c>
      <c r="K1208">
        <v>2.5</v>
      </c>
      <c r="L1208" t="s">
        <v>1901</v>
      </c>
      <c r="M1208" t="s">
        <v>1898</v>
      </c>
    </row>
    <row r="1209" spans="1:14" hidden="1" x14ac:dyDescent="0.2">
      <c r="A1209" t="s">
        <v>1902</v>
      </c>
      <c r="B1209" t="s">
        <v>668</v>
      </c>
      <c r="C1209" t="s">
        <v>75</v>
      </c>
      <c r="D1209" t="s">
        <v>17</v>
      </c>
      <c r="E1209" t="s">
        <v>575</v>
      </c>
      <c r="F1209" t="b">
        <v>0</v>
      </c>
      <c r="G1209">
        <v>4100</v>
      </c>
      <c r="H1209">
        <v>4400</v>
      </c>
      <c r="I1209">
        <v>4250</v>
      </c>
      <c r="J1209" t="s">
        <v>19</v>
      </c>
      <c r="K1209">
        <v>2.5</v>
      </c>
      <c r="L1209">
        <v>555</v>
      </c>
    </row>
    <row r="1210" spans="1:14" hidden="1" x14ac:dyDescent="0.2">
      <c r="A1210" t="s">
        <v>1903</v>
      </c>
      <c r="B1210" t="s">
        <v>668</v>
      </c>
      <c r="C1210" t="s">
        <v>75</v>
      </c>
      <c r="D1210" t="s">
        <v>17</v>
      </c>
      <c r="E1210" t="s">
        <v>575</v>
      </c>
      <c r="F1210" t="b">
        <v>0</v>
      </c>
      <c r="G1210">
        <v>4270</v>
      </c>
      <c r="H1210">
        <v>4470</v>
      </c>
      <c r="I1210">
        <v>4370</v>
      </c>
      <c r="J1210" t="s">
        <v>19</v>
      </c>
      <c r="K1210">
        <v>2.5</v>
      </c>
      <c r="L1210" t="s">
        <v>1904</v>
      </c>
      <c r="M1210" t="s">
        <v>1905</v>
      </c>
    </row>
    <row r="1211" spans="1:14" hidden="1" x14ac:dyDescent="0.2">
      <c r="A1211" t="s">
        <v>1906</v>
      </c>
      <c r="B1211" t="s">
        <v>668</v>
      </c>
      <c r="C1211" t="s">
        <v>75</v>
      </c>
      <c r="D1211" t="s">
        <v>17</v>
      </c>
      <c r="E1211" t="s">
        <v>575</v>
      </c>
      <c r="F1211" t="b">
        <v>0</v>
      </c>
      <c r="G1211">
        <v>430</v>
      </c>
      <c r="H1211">
        <v>465</v>
      </c>
      <c r="I1211">
        <v>447.5</v>
      </c>
      <c r="J1211" t="s">
        <v>19</v>
      </c>
      <c r="K1211">
        <v>0.3</v>
      </c>
      <c r="L1211">
        <v>476</v>
      </c>
    </row>
    <row r="1212" spans="1:14" hidden="1" x14ac:dyDescent="0.2">
      <c r="A1212" t="s">
        <v>1907</v>
      </c>
      <c r="B1212" t="s">
        <v>668</v>
      </c>
      <c r="C1212" t="s">
        <v>75</v>
      </c>
      <c r="D1212" t="s">
        <v>17</v>
      </c>
      <c r="E1212" t="s">
        <v>575</v>
      </c>
      <c r="F1212" t="b">
        <v>0</v>
      </c>
      <c r="G1212">
        <v>4400</v>
      </c>
      <c r="H1212">
        <v>4700</v>
      </c>
      <c r="I1212">
        <v>4550</v>
      </c>
      <c r="J1212" t="s">
        <v>19</v>
      </c>
      <c r="K1212">
        <v>2.5</v>
      </c>
      <c r="L1212">
        <v>556</v>
      </c>
    </row>
    <row r="1213" spans="1:14" hidden="1" x14ac:dyDescent="0.2">
      <c r="A1213" t="s">
        <v>1908</v>
      </c>
      <c r="B1213" t="s">
        <v>668</v>
      </c>
      <c r="C1213" t="s">
        <v>75</v>
      </c>
      <c r="D1213" t="s">
        <v>17</v>
      </c>
      <c r="E1213" t="s">
        <v>575</v>
      </c>
      <c r="F1213" t="b">
        <v>0</v>
      </c>
      <c r="G1213">
        <v>465</v>
      </c>
      <c r="H1213">
        <v>500</v>
      </c>
      <c r="I1213">
        <v>482.5</v>
      </c>
      <c r="J1213" t="s">
        <v>19</v>
      </c>
      <c r="K1213">
        <v>0.3</v>
      </c>
      <c r="L1213">
        <v>477</v>
      </c>
    </row>
    <row r="1214" spans="1:14" hidden="1" x14ac:dyDescent="0.2">
      <c r="A1214" t="s">
        <v>1909</v>
      </c>
      <c r="B1214" t="s">
        <v>668</v>
      </c>
      <c r="C1214" t="s">
        <v>75</v>
      </c>
      <c r="D1214" t="s">
        <v>17</v>
      </c>
      <c r="E1214" t="s">
        <v>575</v>
      </c>
      <c r="F1214" t="b">
        <v>0</v>
      </c>
      <c r="G1214">
        <v>4700</v>
      </c>
      <c r="H1214">
        <v>5000</v>
      </c>
      <c r="I1214">
        <v>4850</v>
      </c>
      <c r="J1214" t="s">
        <v>19</v>
      </c>
      <c r="K1214">
        <v>2.5</v>
      </c>
      <c r="L1214">
        <v>557</v>
      </c>
    </row>
    <row r="1215" spans="1:14" hidden="1" x14ac:dyDescent="0.2">
      <c r="A1215" t="s">
        <v>1910</v>
      </c>
      <c r="B1215" t="s">
        <v>668</v>
      </c>
      <c r="C1215" t="s">
        <v>75</v>
      </c>
      <c r="D1215" t="s">
        <v>17</v>
      </c>
      <c r="E1215" t="s">
        <v>575</v>
      </c>
      <c r="F1215" t="b">
        <v>0</v>
      </c>
      <c r="G1215">
        <v>4900</v>
      </c>
      <c r="H1215">
        <v>5100</v>
      </c>
      <c r="I1215">
        <v>5000</v>
      </c>
      <c r="J1215" t="s">
        <v>19</v>
      </c>
      <c r="K1215">
        <v>2.5</v>
      </c>
      <c r="L1215" t="s">
        <v>1911</v>
      </c>
      <c r="M1215" t="s">
        <v>1912</v>
      </c>
    </row>
    <row r="1216" spans="1:14" hidden="1" x14ac:dyDescent="0.2">
      <c r="A1216" t="s">
        <v>1913</v>
      </c>
      <c r="B1216" t="s">
        <v>668</v>
      </c>
      <c r="C1216" t="s">
        <v>75</v>
      </c>
      <c r="D1216" t="s">
        <v>17</v>
      </c>
      <c r="E1216" t="s">
        <v>575</v>
      </c>
      <c r="F1216" t="b">
        <v>0</v>
      </c>
      <c r="G1216">
        <v>5000</v>
      </c>
      <c r="H1216">
        <v>5500</v>
      </c>
      <c r="I1216">
        <v>5250</v>
      </c>
      <c r="J1216" t="s">
        <v>19</v>
      </c>
      <c r="K1216">
        <v>5</v>
      </c>
      <c r="L1216">
        <v>628</v>
      </c>
    </row>
    <row r="1217" spans="1:14" hidden="1" x14ac:dyDescent="0.2">
      <c r="A1217" t="s">
        <v>1914</v>
      </c>
      <c r="B1217" t="s">
        <v>668</v>
      </c>
      <c r="C1217" t="s">
        <v>75</v>
      </c>
      <c r="D1217" t="s">
        <v>17</v>
      </c>
      <c r="E1217" t="s">
        <v>575</v>
      </c>
      <c r="F1217" t="b">
        <v>0</v>
      </c>
      <c r="G1217">
        <v>500</v>
      </c>
      <c r="H1217">
        <v>750</v>
      </c>
      <c r="I1217">
        <v>625</v>
      </c>
      <c r="J1217" t="s">
        <v>19</v>
      </c>
      <c r="K1217">
        <v>1</v>
      </c>
      <c r="L1217">
        <v>506</v>
      </c>
    </row>
    <row r="1218" spans="1:14" hidden="1" x14ac:dyDescent="0.2">
      <c r="A1218" t="s">
        <v>1915</v>
      </c>
      <c r="B1218" t="s">
        <v>668</v>
      </c>
      <c r="C1218" t="s">
        <v>75</v>
      </c>
      <c r="D1218" t="s">
        <v>17</v>
      </c>
      <c r="E1218" t="s">
        <v>575</v>
      </c>
      <c r="F1218" t="b">
        <v>0</v>
      </c>
      <c r="G1218">
        <v>5500</v>
      </c>
      <c r="H1218">
        <v>6000</v>
      </c>
      <c r="I1218">
        <v>5750</v>
      </c>
      <c r="J1218" t="s">
        <v>19</v>
      </c>
      <c r="K1218">
        <v>5</v>
      </c>
      <c r="L1218">
        <v>629</v>
      </c>
    </row>
    <row r="1219" spans="1:14" hidden="1" x14ac:dyDescent="0.2">
      <c r="A1219" t="s">
        <v>1916</v>
      </c>
      <c r="B1219" t="s">
        <v>668</v>
      </c>
      <c r="C1219" t="s">
        <v>75</v>
      </c>
      <c r="D1219" t="s">
        <v>17</v>
      </c>
      <c r="E1219" t="s">
        <v>575</v>
      </c>
      <c r="F1219" t="b">
        <v>0</v>
      </c>
      <c r="G1219">
        <v>6000</v>
      </c>
      <c r="H1219">
        <v>6500</v>
      </c>
      <c r="I1219">
        <v>6250</v>
      </c>
      <c r="J1219" t="s">
        <v>19</v>
      </c>
      <c r="K1219">
        <v>5</v>
      </c>
      <c r="L1219">
        <v>630</v>
      </c>
    </row>
    <row r="1220" spans="1:14" hidden="1" x14ac:dyDescent="0.2">
      <c r="A1220" t="s">
        <v>1917</v>
      </c>
      <c r="B1220" t="s">
        <v>668</v>
      </c>
      <c r="C1220" t="s">
        <v>75</v>
      </c>
      <c r="D1220" t="s">
        <v>17</v>
      </c>
      <c r="E1220" t="s">
        <v>575</v>
      </c>
      <c r="F1220" t="b">
        <v>0</v>
      </c>
      <c r="G1220">
        <v>60</v>
      </c>
      <c r="H1220">
        <v>90</v>
      </c>
      <c r="I1220">
        <v>75</v>
      </c>
      <c r="J1220" t="s">
        <v>19</v>
      </c>
      <c r="K1220">
        <v>6.4000000000000001E-2</v>
      </c>
      <c r="L1220">
        <v>430</v>
      </c>
    </row>
    <row r="1221" spans="1:14" hidden="1" x14ac:dyDescent="0.2">
      <c r="A1221" t="s">
        <v>1918</v>
      </c>
      <c r="B1221" t="s">
        <v>668</v>
      </c>
      <c r="C1221" t="s">
        <v>75</v>
      </c>
      <c r="D1221" t="s">
        <v>17</v>
      </c>
      <c r="E1221" t="s">
        <v>575</v>
      </c>
      <c r="F1221" t="b">
        <v>0</v>
      </c>
      <c r="G1221">
        <v>6500</v>
      </c>
      <c r="H1221">
        <v>7000</v>
      </c>
      <c r="I1221">
        <v>6750</v>
      </c>
      <c r="J1221" t="s">
        <v>19</v>
      </c>
      <c r="K1221">
        <v>5</v>
      </c>
      <c r="L1221">
        <v>631</v>
      </c>
    </row>
    <row r="1222" spans="1:14" hidden="1" x14ac:dyDescent="0.2">
      <c r="A1222" t="s">
        <v>1919</v>
      </c>
      <c r="B1222" t="s">
        <v>668</v>
      </c>
      <c r="C1222" t="s">
        <v>75</v>
      </c>
      <c r="D1222" t="s">
        <v>17</v>
      </c>
      <c r="E1222" t="s">
        <v>575</v>
      </c>
      <c r="F1222" t="b">
        <v>0</v>
      </c>
      <c r="G1222">
        <v>7000</v>
      </c>
      <c r="H1222">
        <v>7500</v>
      </c>
      <c r="I1222">
        <v>7250</v>
      </c>
      <c r="J1222" t="s">
        <v>19</v>
      </c>
      <c r="K1222">
        <v>5</v>
      </c>
      <c r="L1222">
        <v>632</v>
      </c>
    </row>
    <row r="1223" spans="1:14" hidden="1" x14ac:dyDescent="0.2">
      <c r="A1223" t="s">
        <v>1920</v>
      </c>
      <c r="B1223" t="s">
        <v>668</v>
      </c>
      <c r="C1223" t="s">
        <v>75</v>
      </c>
      <c r="D1223" t="s">
        <v>17</v>
      </c>
      <c r="E1223" t="s">
        <v>575</v>
      </c>
      <c r="F1223" t="b">
        <v>0</v>
      </c>
      <c r="G1223">
        <v>7000</v>
      </c>
      <c r="H1223">
        <v>7600</v>
      </c>
      <c r="I1223">
        <v>7300</v>
      </c>
      <c r="J1223" t="s">
        <v>19</v>
      </c>
      <c r="K1223">
        <v>5</v>
      </c>
      <c r="L1223" t="s">
        <v>1921</v>
      </c>
      <c r="M1223" t="s">
        <v>1922</v>
      </c>
      <c r="N1223" t="s">
        <v>728</v>
      </c>
    </row>
    <row r="1224" spans="1:14" hidden="1" x14ac:dyDescent="0.2">
      <c r="A1224" t="s">
        <v>1923</v>
      </c>
      <c r="B1224" t="s">
        <v>668</v>
      </c>
      <c r="C1224" t="s">
        <v>75</v>
      </c>
      <c r="D1224" t="s">
        <v>17</v>
      </c>
      <c r="E1224" t="s">
        <v>575</v>
      </c>
      <c r="F1224" t="b">
        <v>0</v>
      </c>
      <c r="G1224">
        <v>7200</v>
      </c>
      <c r="H1224">
        <v>7400</v>
      </c>
      <c r="I1224">
        <v>7300</v>
      </c>
      <c r="J1224" t="s">
        <v>19</v>
      </c>
      <c r="K1224">
        <v>5</v>
      </c>
      <c r="L1224" t="s">
        <v>1924</v>
      </c>
      <c r="M1224" t="s">
        <v>1922</v>
      </c>
    </row>
    <row r="1225" spans="1:14" hidden="1" x14ac:dyDescent="0.2">
      <c r="A1225" t="s">
        <v>1925</v>
      </c>
      <c r="B1225" t="s">
        <v>668</v>
      </c>
      <c r="C1225" t="s">
        <v>75</v>
      </c>
      <c r="D1225" t="s">
        <v>17</v>
      </c>
      <c r="E1225" t="s">
        <v>575</v>
      </c>
      <c r="F1225" t="b">
        <v>0</v>
      </c>
      <c r="G1225">
        <v>7500</v>
      </c>
      <c r="H1225">
        <v>8000</v>
      </c>
      <c r="I1225">
        <v>7750</v>
      </c>
      <c r="J1225" t="s">
        <v>19</v>
      </c>
      <c r="K1225">
        <v>5</v>
      </c>
      <c r="L1225">
        <v>633</v>
      </c>
    </row>
    <row r="1226" spans="1:14" hidden="1" x14ac:dyDescent="0.2">
      <c r="A1226" t="s">
        <v>1926</v>
      </c>
      <c r="B1226" t="s">
        <v>668</v>
      </c>
      <c r="C1226" t="s">
        <v>75</v>
      </c>
      <c r="D1226" t="s">
        <v>17</v>
      </c>
      <c r="E1226" t="s">
        <v>575</v>
      </c>
      <c r="F1226" t="b">
        <v>0</v>
      </c>
      <c r="G1226">
        <v>750</v>
      </c>
      <c r="H1226">
        <v>1000</v>
      </c>
      <c r="I1226">
        <v>875</v>
      </c>
      <c r="J1226" t="s">
        <v>19</v>
      </c>
      <c r="K1226">
        <v>1</v>
      </c>
      <c r="L1226">
        <v>507</v>
      </c>
    </row>
    <row r="1227" spans="1:14" hidden="1" x14ac:dyDescent="0.2">
      <c r="A1227" t="s">
        <v>1927</v>
      </c>
      <c r="B1227" t="s">
        <v>668</v>
      </c>
      <c r="C1227" t="s">
        <v>75</v>
      </c>
      <c r="D1227" t="s">
        <v>17</v>
      </c>
      <c r="E1227" t="s">
        <v>575</v>
      </c>
      <c r="F1227" t="b">
        <v>0</v>
      </c>
      <c r="G1227">
        <v>8000</v>
      </c>
      <c r="H1227">
        <v>8500</v>
      </c>
      <c r="I1227">
        <v>8250</v>
      </c>
      <c r="J1227" t="s">
        <v>19</v>
      </c>
      <c r="K1227">
        <v>5</v>
      </c>
      <c r="L1227">
        <v>634</v>
      </c>
    </row>
    <row r="1228" spans="1:14" hidden="1" x14ac:dyDescent="0.2">
      <c r="A1228" t="s">
        <v>1928</v>
      </c>
      <c r="B1228" t="s">
        <v>668</v>
      </c>
      <c r="C1228" t="s">
        <v>75</v>
      </c>
      <c r="D1228" t="s">
        <v>17</v>
      </c>
      <c r="E1228" t="s">
        <v>575</v>
      </c>
      <c r="F1228" t="b">
        <v>0</v>
      </c>
      <c r="G1228">
        <v>8500</v>
      </c>
      <c r="H1228">
        <v>9000</v>
      </c>
      <c r="I1228">
        <v>8750</v>
      </c>
      <c r="J1228" t="s">
        <v>19</v>
      </c>
      <c r="K1228">
        <v>5</v>
      </c>
      <c r="L1228">
        <v>635</v>
      </c>
    </row>
    <row r="1229" spans="1:14" hidden="1" x14ac:dyDescent="0.2">
      <c r="A1229" t="s">
        <v>1929</v>
      </c>
      <c r="B1229" t="s">
        <v>668</v>
      </c>
      <c r="C1229" t="s">
        <v>75</v>
      </c>
      <c r="D1229" t="s">
        <v>17</v>
      </c>
      <c r="E1229" t="s">
        <v>575</v>
      </c>
      <c r="F1229" t="b">
        <v>0</v>
      </c>
      <c r="G1229">
        <v>9000</v>
      </c>
      <c r="H1229">
        <v>9400</v>
      </c>
      <c r="I1229">
        <v>9200</v>
      </c>
      <c r="J1229" t="s">
        <v>19</v>
      </c>
      <c r="K1229">
        <v>5</v>
      </c>
      <c r="L1229" t="s">
        <v>1930</v>
      </c>
      <c r="M1229" t="s">
        <v>1931</v>
      </c>
    </row>
    <row r="1230" spans="1:14" hidden="1" x14ac:dyDescent="0.2">
      <c r="A1230" t="s">
        <v>1932</v>
      </c>
      <c r="B1230" t="s">
        <v>668</v>
      </c>
      <c r="C1230" t="s">
        <v>75</v>
      </c>
      <c r="D1230" t="s">
        <v>17</v>
      </c>
      <c r="E1230" t="s">
        <v>575</v>
      </c>
      <c r="F1230" t="b">
        <v>0</v>
      </c>
      <c r="G1230">
        <v>9000</v>
      </c>
      <c r="H1230">
        <v>9500</v>
      </c>
      <c r="I1230">
        <v>9250</v>
      </c>
      <c r="J1230" t="s">
        <v>19</v>
      </c>
      <c r="K1230">
        <v>5</v>
      </c>
      <c r="L1230">
        <v>636</v>
      </c>
    </row>
    <row r="1231" spans="1:14" hidden="1" x14ac:dyDescent="0.2">
      <c r="A1231" t="s">
        <v>1933</v>
      </c>
      <c r="B1231" t="s">
        <v>668</v>
      </c>
      <c r="C1231" t="s">
        <v>75</v>
      </c>
      <c r="D1231" t="s">
        <v>17</v>
      </c>
      <c r="E1231" t="s">
        <v>575</v>
      </c>
      <c r="F1231" t="b">
        <v>0</v>
      </c>
      <c r="G1231">
        <v>90</v>
      </c>
      <c r="H1231">
        <v>120</v>
      </c>
      <c r="I1231">
        <v>105</v>
      </c>
      <c r="J1231" t="s">
        <v>19</v>
      </c>
      <c r="K1231">
        <v>6.4000000000000001E-2</v>
      </c>
      <c r="L1231">
        <v>431</v>
      </c>
    </row>
    <row r="1232" spans="1:14" hidden="1" x14ac:dyDescent="0.2">
      <c r="A1232" t="s">
        <v>1934</v>
      </c>
      <c r="B1232" t="s">
        <v>668</v>
      </c>
      <c r="C1232" t="s">
        <v>75</v>
      </c>
      <c r="D1232" t="s">
        <v>17</v>
      </c>
      <c r="E1232" t="s">
        <v>575</v>
      </c>
      <c r="F1232" t="b">
        <v>0</v>
      </c>
      <c r="G1232">
        <v>9100</v>
      </c>
      <c r="H1232">
        <v>9300</v>
      </c>
      <c r="I1232">
        <v>9200</v>
      </c>
      <c r="J1232" t="s">
        <v>19</v>
      </c>
      <c r="K1232">
        <v>5</v>
      </c>
      <c r="L1232" t="s">
        <v>1935</v>
      </c>
      <c r="M1232" t="s">
        <v>1936</v>
      </c>
    </row>
    <row r="1233" spans="1:14" hidden="1" x14ac:dyDescent="0.2">
      <c r="A1233" t="s">
        <v>1937</v>
      </c>
      <c r="B1233" t="s">
        <v>668</v>
      </c>
      <c r="C1233" t="s">
        <v>75</v>
      </c>
      <c r="D1233" t="s">
        <v>17</v>
      </c>
      <c r="E1233" t="s">
        <v>575</v>
      </c>
      <c r="F1233" t="b">
        <v>0</v>
      </c>
      <c r="G1233">
        <v>9500</v>
      </c>
      <c r="H1233">
        <v>10000</v>
      </c>
      <c r="I1233">
        <v>9750</v>
      </c>
      <c r="J1233" t="s">
        <v>19</v>
      </c>
      <c r="K1233">
        <v>5</v>
      </c>
      <c r="L1233">
        <v>637</v>
      </c>
    </row>
    <row r="1234" spans="1:14" hidden="1" x14ac:dyDescent="0.2">
      <c r="A1234" t="s">
        <v>1938</v>
      </c>
      <c r="B1234" t="s">
        <v>668</v>
      </c>
      <c r="C1234" t="s">
        <v>16</v>
      </c>
      <c r="D1234" t="s">
        <v>17</v>
      </c>
      <c r="E1234" t="s">
        <v>575</v>
      </c>
      <c r="F1234" t="b">
        <v>0</v>
      </c>
      <c r="G1234">
        <v>0</v>
      </c>
      <c r="H1234">
        <v>30</v>
      </c>
      <c r="I1234">
        <v>15</v>
      </c>
      <c r="J1234" t="s">
        <v>19</v>
      </c>
      <c r="K1234">
        <v>6.4000000000000001E-2</v>
      </c>
      <c r="L1234">
        <v>24</v>
      </c>
    </row>
    <row r="1235" spans="1:14" hidden="1" x14ac:dyDescent="0.2">
      <c r="A1235" t="s">
        <v>1939</v>
      </c>
      <c r="B1235" t="s">
        <v>668</v>
      </c>
      <c r="C1235" t="s">
        <v>16</v>
      </c>
      <c r="D1235" t="s">
        <v>17</v>
      </c>
      <c r="E1235" t="s">
        <v>575</v>
      </c>
      <c r="F1235" t="b">
        <v>0</v>
      </c>
      <c r="G1235">
        <v>1000</v>
      </c>
      <c r="H1235">
        <v>1250</v>
      </c>
      <c r="I1235">
        <v>1125</v>
      </c>
      <c r="J1235" t="s">
        <v>19</v>
      </c>
      <c r="K1235">
        <v>1</v>
      </c>
      <c r="L1235">
        <v>104</v>
      </c>
    </row>
    <row r="1236" spans="1:14" hidden="1" x14ac:dyDescent="0.2">
      <c r="A1236" t="s">
        <v>1940</v>
      </c>
      <c r="B1236" t="s">
        <v>668</v>
      </c>
      <c r="C1236" t="s">
        <v>16</v>
      </c>
      <c r="D1236" t="s">
        <v>17</v>
      </c>
      <c r="E1236" t="s">
        <v>575</v>
      </c>
      <c r="F1236" t="b">
        <v>0</v>
      </c>
      <c r="G1236">
        <v>100</v>
      </c>
      <c r="H1236">
        <v>150</v>
      </c>
      <c r="I1236">
        <v>125</v>
      </c>
      <c r="J1236" t="s">
        <v>19</v>
      </c>
      <c r="K1236">
        <v>6.4000000000000001E-2</v>
      </c>
      <c r="L1236" t="s">
        <v>1941</v>
      </c>
      <c r="M1236" t="s">
        <v>1942</v>
      </c>
    </row>
    <row r="1237" spans="1:14" hidden="1" x14ac:dyDescent="0.2">
      <c r="A1237" t="s">
        <v>1943</v>
      </c>
      <c r="B1237" t="s">
        <v>668</v>
      </c>
      <c r="C1237" t="s">
        <v>16</v>
      </c>
      <c r="D1237" t="s">
        <v>17</v>
      </c>
      <c r="E1237" t="s">
        <v>575</v>
      </c>
      <c r="F1237" t="b">
        <v>0</v>
      </c>
      <c r="G1237">
        <v>1200</v>
      </c>
      <c r="H1237">
        <v>1400</v>
      </c>
      <c r="I1237">
        <v>1300</v>
      </c>
      <c r="J1237" t="s">
        <v>19</v>
      </c>
      <c r="K1237">
        <v>1</v>
      </c>
      <c r="L1237" t="s">
        <v>1944</v>
      </c>
      <c r="M1237" t="s">
        <v>1945</v>
      </c>
      <c r="N1237" t="s">
        <v>728</v>
      </c>
    </row>
    <row r="1238" spans="1:14" hidden="1" x14ac:dyDescent="0.2">
      <c r="A1238" t="s">
        <v>1946</v>
      </c>
      <c r="B1238" t="s">
        <v>668</v>
      </c>
      <c r="C1238" t="s">
        <v>16</v>
      </c>
      <c r="D1238" t="s">
        <v>17</v>
      </c>
      <c r="E1238" t="s">
        <v>575</v>
      </c>
      <c r="F1238" t="b">
        <v>0</v>
      </c>
      <c r="G1238">
        <v>120</v>
      </c>
      <c r="H1238">
        <v>150</v>
      </c>
      <c r="I1238">
        <v>135</v>
      </c>
      <c r="J1238" t="s">
        <v>19</v>
      </c>
      <c r="K1238">
        <v>6.4000000000000001E-2</v>
      </c>
      <c r="L1238">
        <v>28</v>
      </c>
    </row>
    <row r="1239" spans="1:14" hidden="1" x14ac:dyDescent="0.2">
      <c r="A1239" t="s">
        <v>1947</v>
      </c>
      <c r="B1239" t="s">
        <v>668</v>
      </c>
      <c r="C1239" t="s">
        <v>16</v>
      </c>
      <c r="D1239" t="s">
        <v>17</v>
      </c>
      <c r="E1239" t="s">
        <v>575</v>
      </c>
      <c r="F1239" t="b">
        <v>0</v>
      </c>
      <c r="G1239">
        <v>1250</v>
      </c>
      <c r="H1239">
        <v>1500</v>
      </c>
      <c r="I1239">
        <v>1375</v>
      </c>
      <c r="J1239" t="s">
        <v>19</v>
      </c>
      <c r="K1239">
        <v>1</v>
      </c>
      <c r="L1239">
        <v>105</v>
      </c>
    </row>
    <row r="1240" spans="1:14" hidden="1" x14ac:dyDescent="0.2">
      <c r="A1240" t="s">
        <v>1948</v>
      </c>
      <c r="B1240" t="s">
        <v>668</v>
      </c>
      <c r="C1240" t="s">
        <v>16</v>
      </c>
      <c r="D1240" t="s">
        <v>17</v>
      </c>
      <c r="E1240" t="s">
        <v>575</v>
      </c>
      <c r="F1240" t="b">
        <v>0</v>
      </c>
      <c r="G1240">
        <v>1400</v>
      </c>
      <c r="H1240">
        <v>1600</v>
      </c>
      <c r="I1240">
        <v>1500</v>
      </c>
      <c r="J1240" t="s">
        <v>19</v>
      </c>
      <c r="K1240">
        <v>1</v>
      </c>
      <c r="L1240" t="s">
        <v>1949</v>
      </c>
      <c r="M1240" t="s">
        <v>1950</v>
      </c>
    </row>
    <row r="1241" spans="1:14" hidden="1" x14ac:dyDescent="0.2">
      <c r="A1241" t="s">
        <v>1951</v>
      </c>
      <c r="B1241" t="s">
        <v>668</v>
      </c>
      <c r="C1241" t="s">
        <v>16</v>
      </c>
      <c r="D1241" t="s">
        <v>17</v>
      </c>
      <c r="E1241" t="s">
        <v>575</v>
      </c>
      <c r="F1241" t="b">
        <v>0</v>
      </c>
      <c r="G1241">
        <v>1500</v>
      </c>
      <c r="H1241">
        <v>1750</v>
      </c>
      <c r="I1241">
        <v>1625</v>
      </c>
      <c r="J1241" t="s">
        <v>19</v>
      </c>
      <c r="K1241">
        <v>1</v>
      </c>
      <c r="L1241">
        <v>106</v>
      </c>
    </row>
    <row r="1242" spans="1:14" hidden="1" x14ac:dyDescent="0.2">
      <c r="A1242" t="s">
        <v>1952</v>
      </c>
      <c r="B1242" t="s">
        <v>668</v>
      </c>
      <c r="C1242" t="s">
        <v>16</v>
      </c>
      <c r="D1242" t="s">
        <v>17</v>
      </c>
      <c r="E1242" t="s">
        <v>575</v>
      </c>
      <c r="F1242" t="b">
        <v>0</v>
      </c>
      <c r="G1242">
        <v>1500</v>
      </c>
      <c r="H1242">
        <v>1750</v>
      </c>
      <c r="I1242">
        <v>1625</v>
      </c>
      <c r="J1242" t="s">
        <v>19</v>
      </c>
      <c r="K1242">
        <v>1</v>
      </c>
      <c r="L1242" t="s">
        <v>1953</v>
      </c>
      <c r="M1242" t="s">
        <v>1954</v>
      </c>
      <c r="N1242" t="s">
        <v>1880</v>
      </c>
    </row>
    <row r="1243" spans="1:14" hidden="1" x14ac:dyDescent="0.2">
      <c r="A1243" t="s">
        <v>1955</v>
      </c>
      <c r="B1243" t="s">
        <v>668</v>
      </c>
      <c r="C1243" t="s">
        <v>16</v>
      </c>
      <c r="D1243" t="s">
        <v>17</v>
      </c>
      <c r="E1243" t="s">
        <v>575</v>
      </c>
      <c r="F1243" t="b">
        <v>0</v>
      </c>
      <c r="G1243">
        <v>150</v>
      </c>
      <c r="H1243">
        <v>185</v>
      </c>
      <c r="I1243">
        <v>167.5</v>
      </c>
      <c r="J1243" t="s">
        <v>19</v>
      </c>
      <c r="K1243">
        <v>0.3</v>
      </c>
      <c r="L1243">
        <v>64</v>
      </c>
    </row>
    <row r="1244" spans="1:14" hidden="1" x14ac:dyDescent="0.2">
      <c r="A1244" t="s">
        <v>1956</v>
      </c>
      <c r="B1244" t="s">
        <v>668</v>
      </c>
      <c r="C1244" t="s">
        <v>16</v>
      </c>
      <c r="D1244" t="s">
        <v>17</v>
      </c>
      <c r="E1244" t="s">
        <v>575</v>
      </c>
      <c r="F1244" t="b">
        <v>0</v>
      </c>
      <c r="G1244">
        <v>1600</v>
      </c>
      <c r="H1244">
        <v>1760</v>
      </c>
      <c r="I1244">
        <v>1680</v>
      </c>
      <c r="J1244" t="s">
        <v>19</v>
      </c>
      <c r="K1244">
        <v>1</v>
      </c>
      <c r="L1244" t="s">
        <v>1957</v>
      </c>
      <c r="M1244" t="s">
        <v>1958</v>
      </c>
      <c r="N1244" t="s">
        <v>1959</v>
      </c>
    </row>
    <row r="1245" spans="1:14" hidden="1" x14ac:dyDescent="0.2">
      <c r="A1245" t="s">
        <v>1960</v>
      </c>
      <c r="B1245" t="s">
        <v>668</v>
      </c>
      <c r="C1245" t="s">
        <v>16</v>
      </c>
      <c r="D1245" t="s">
        <v>17</v>
      </c>
      <c r="E1245" t="s">
        <v>575</v>
      </c>
      <c r="F1245" t="b">
        <v>0</v>
      </c>
      <c r="G1245">
        <v>1600</v>
      </c>
      <c r="H1245">
        <v>1900</v>
      </c>
      <c r="I1245">
        <v>1750</v>
      </c>
      <c r="J1245" t="s">
        <v>19</v>
      </c>
      <c r="K1245">
        <v>1</v>
      </c>
      <c r="L1245" t="s">
        <v>1961</v>
      </c>
      <c r="M1245" t="s">
        <v>1962</v>
      </c>
      <c r="N1245" t="s">
        <v>1880</v>
      </c>
    </row>
    <row r="1246" spans="1:14" hidden="1" x14ac:dyDescent="0.2">
      <c r="A1246" t="s">
        <v>1963</v>
      </c>
      <c r="B1246" t="s">
        <v>668</v>
      </c>
      <c r="C1246" t="s">
        <v>16</v>
      </c>
      <c r="D1246" t="s">
        <v>17</v>
      </c>
      <c r="E1246" t="s">
        <v>575</v>
      </c>
      <c r="F1246" t="b">
        <v>0</v>
      </c>
      <c r="G1246">
        <v>1600</v>
      </c>
      <c r="H1246">
        <v>2000</v>
      </c>
      <c r="I1246">
        <v>1800</v>
      </c>
      <c r="J1246" t="s">
        <v>19</v>
      </c>
      <c r="K1246">
        <v>1</v>
      </c>
      <c r="L1246" t="s">
        <v>1964</v>
      </c>
      <c r="M1246" t="s">
        <v>1965</v>
      </c>
      <c r="N1246" t="s">
        <v>1880</v>
      </c>
    </row>
    <row r="1247" spans="1:14" hidden="1" x14ac:dyDescent="0.2">
      <c r="A1247" t="s">
        <v>1966</v>
      </c>
      <c r="B1247" t="s">
        <v>668</v>
      </c>
      <c r="C1247" t="s">
        <v>16</v>
      </c>
      <c r="D1247" t="s">
        <v>17</v>
      </c>
      <c r="E1247" t="s">
        <v>575</v>
      </c>
      <c r="F1247" t="b">
        <v>0</v>
      </c>
      <c r="G1247">
        <v>1750</v>
      </c>
      <c r="H1247">
        <v>2000</v>
      </c>
      <c r="I1247">
        <v>1875</v>
      </c>
      <c r="J1247" t="s">
        <v>19</v>
      </c>
      <c r="K1247">
        <v>1</v>
      </c>
      <c r="L1247">
        <v>107</v>
      </c>
    </row>
    <row r="1248" spans="1:14" hidden="1" x14ac:dyDescent="0.2">
      <c r="A1248" t="s">
        <v>1967</v>
      </c>
      <c r="B1248" t="s">
        <v>668</v>
      </c>
      <c r="C1248" t="s">
        <v>16</v>
      </c>
      <c r="D1248" t="s">
        <v>17</v>
      </c>
      <c r="E1248" t="s">
        <v>575</v>
      </c>
      <c r="F1248" t="b">
        <v>0</v>
      </c>
      <c r="G1248">
        <v>1800</v>
      </c>
      <c r="H1248">
        <v>2100</v>
      </c>
      <c r="I1248">
        <v>1950</v>
      </c>
      <c r="J1248" t="s">
        <v>19</v>
      </c>
      <c r="K1248">
        <v>1</v>
      </c>
      <c r="L1248" t="s">
        <v>1968</v>
      </c>
      <c r="M1248" t="s">
        <v>1969</v>
      </c>
      <c r="N1248" t="s">
        <v>1970</v>
      </c>
    </row>
    <row r="1249" spans="1:14" hidden="1" x14ac:dyDescent="0.2">
      <c r="A1249" t="s">
        <v>1971</v>
      </c>
      <c r="B1249" t="s">
        <v>668</v>
      </c>
      <c r="C1249" t="s">
        <v>16</v>
      </c>
      <c r="D1249" t="s">
        <v>17</v>
      </c>
      <c r="E1249" t="s">
        <v>575</v>
      </c>
      <c r="F1249" t="b">
        <v>0</v>
      </c>
      <c r="G1249">
        <v>185</v>
      </c>
      <c r="H1249">
        <v>220</v>
      </c>
      <c r="I1249">
        <v>202.5</v>
      </c>
      <c r="J1249" t="s">
        <v>19</v>
      </c>
      <c r="K1249">
        <v>0.3</v>
      </c>
      <c r="L1249">
        <v>65</v>
      </c>
    </row>
    <row r="1250" spans="1:14" hidden="1" x14ac:dyDescent="0.2">
      <c r="A1250" t="s">
        <v>1972</v>
      </c>
      <c r="B1250" t="s">
        <v>668</v>
      </c>
      <c r="C1250" t="s">
        <v>16</v>
      </c>
      <c r="D1250" t="s">
        <v>17</v>
      </c>
      <c r="E1250" t="s">
        <v>575</v>
      </c>
      <c r="F1250" t="b">
        <v>0</v>
      </c>
      <c r="G1250">
        <v>2000</v>
      </c>
      <c r="H1250">
        <v>2300</v>
      </c>
      <c r="I1250">
        <v>2150</v>
      </c>
      <c r="J1250" t="s">
        <v>19</v>
      </c>
      <c r="K1250">
        <v>2.5</v>
      </c>
      <c r="L1250">
        <v>144</v>
      </c>
    </row>
    <row r="1251" spans="1:14" hidden="1" x14ac:dyDescent="0.2">
      <c r="A1251" t="s">
        <v>1973</v>
      </c>
      <c r="B1251" t="s">
        <v>668</v>
      </c>
      <c r="C1251" t="s">
        <v>16</v>
      </c>
      <c r="D1251" t="s">
        <v>17</v>
      </c>
      <c r="E1251" t="s">
        <v>575</v>
      </c>
      <c r="F1251" t="b">
        <v>0</v>
      </c>
      <c r="G1251">
        <v>2000</v>
      </c>
      <c r="H1251">
        <v>2400</v>
      </c>
      <c r="I1251">
        <v>2200</v>
      </c>
      <c r="J1251" t="s">
        <v>19</v>
      </c>
      <c r="K1251">
        <v>2.5</v>
      </c>
      <c r="L1251" t="s">
        <v>1974</v>
      </c>
      <c r="M1251" t="s">
        <v>1975</v>
      </c>
      <c r="N1251" t="s">
        <v>1880</v>
      </c>
    </row>
    <row r="1252" spans="1:14" hidden="1" x14ac:dyDescent="0.2">
      <c r="A1252" t="s">
        <v>1976</v>
      </c>
      <c r="B1252" t="s">
        <v>668</v>
      </c>
      <c r="C1252" t="s">
        <v>16</v>
      </c>
      <c r="D1252" t="s">
        <v>17</v>
      </c>
      <c r="E1252" t="s">
        <v>575</v>
      </c>
      <c r="F1252" t="b">
        <v>0</v>
      </c>
      <c r="G1252">
        <v>200</v>
      </c>
      <c r="H1252">
        <v>260</v>
      </c>
      <c r="I1252">
        <v>230</v>
      </c>
      <c r="J1252" t="s">
        <v>19</v>
      </c>
      <c r="K1252">
        <v>0.3</v>
      </c>
      <c r="L1252" t="s">
        <v>1977</v>
      </c>
      <c r="M1252" t="s">
        <v>1978</v>
      </c>
    </row>
    <row r="1253" spans="1:14" hidden="1" x14ac:dyDescent="0.2">
      <c r="A1253" t="s">
        <v>1979</v>
      </c>
      <c r="B1253" t="s">
        <v>668</v>
      </c>
      <c r="C1253" t="s">
        <v>16</v>
      </c>
      <c r="D1253" t="s">
        <v>17</v>
      </c>
      <c r="E1253" t="s">
        <v>575</v>
      </c>
      <c r="F1253" t="b">
        <v>0</v>
      </c>
      <c r="G1253">
        <v>2200</v>
      </c>
      <c r="H1253">
        <v>2400</v>
      </c>
      <c r="I1253">
        <v>2300</v>
      </c>
      <c r="J1253" t="s">
        <v>19</v>
      </c>
      <c r="K1253">
        <v>2.5</v>
      </c>
      <c r="L1253" t="s">
        <v>1980</v>
      </c>
      <c r="M1253" t="s">
        <v>1981</v>
      </c>
    </row>
    <row r="1254" spans="1:14" hidden="1" x14ac:dyDescent="0.2">
      <c r="A1254" t="s">
        <v>1982</v>
      </c>
      <c r="B1254" t="s">
        <v>668</v>
      </c>
      <c r="C1254" t="s">
        <v>16</v>
      </c>
      <c r="D1254" t="s">
        <v>17</v>
      </c>
      <c r="E1254" t="s">
        <v>575</v>
      </c>
      <c r="F1254" t="b">
        <v>0</v>
      </c>
      <c r="G1254">
        <v>220</v>
      </c>
      <c r="H1254">
        <v>255</v>
      </c>
      <c r="I1254">
        <v>237.5</v>
      </c>
      <c r="J1254" t="s">
        <v>19</v>
      </c>
      <c r="K1254">
        <v>0.3</v>
      </c>
      <c r="L1254">
        <v>66</v>
      </c>
    </row>
    <row r="1255" spans="1:14" hidden="1" x14ac:dyDescent="0.2">
      <c r="A1255" t="s">
        <v>1983</v>
      </c>
      <c r="B1255" t="s">
        <v>668</v>
      </c>
      <c r="C1255" t="s">
        <v>16</v>
      </c>
      <c r="D1255" t="s">
        <v>17</v>
      </c>
      <c r="E1255" t="s">
        <v>575</v>
      </c>
      <c r="F1255" t="b">
        <v>0</v>
      </c>
      <c r="G1255">
        <v>2300</v>
      </c>
      <c r="H1255">
        <v>2600</v>
      </c>
      <c r="I1255">
        <v>2450</v>
      </c>
      <c r="J1255" t="s">
        <v>19</v>
      </c>
      <c r="K1255">
        <v>2.5</v>
      </c>
      <c r="L1255">
        <v>145</v>
      </c>
    </row>
    <row r="1256" spans="1:14" hidden="1" x14ac:dyDescent="0.2">
      <c r="A1256" t="s">
        <v>1984</v>
      </c>
      <c r="B1256" t="s">
        <v>668</v>
      </c>
      <c r="C1256" t="s">
        <v>16</v>
      </c>
      <c r="D1256" t="s">
        <v>17</v>
      </c>
      <c r="E1256" t="s">
        <v>575</v>
      </c>
      <c r="F1256" t="b">
        <v>0</v>
      </c>
      <c r="G1256">
        <v>2500</v>
      </c>
      <c r="H1256">
        <v>2700</v>
      </c>
      <c r="I1256">
        <v>2600</v>
      </c>
      <c r="J1256" t="s">
        <v>19</v>
      </c>
      <c r="K1256">
        <v>2.5</v>
      </c>
      <c r="L1256" t="s">
        <v>1985</v>
      </c>
      <c r="M1256" t="s">
        <v>1986</v>
      </c>
    </row>
    <row r="1257" spans="1:14" hidden="1" x14ac:dyDescent="0.2">
      <c r="A1257" t="s">
        <v>1987</v>
      </c>
      <c r="B1257" t="s">
        <v>668</v>
      </c>
      <c r="C1257" t="s">
        <v>16</v>
      </c>
      <c r="D1257" t="s">
        <v>17</v>
      </c>
      <c r="E1257" t="s">
        <v>575</v>
      </c>
      <c r="F1257" t="b">
        <v>0</v>
      </c>
      <c r="G1257">
        <v>255</v>
      </c>
      <c r="H1257">
        <v>290</v>
      </c>
      <c r="I1257">
        <v>272.5</v>
      </c>
      <c r="J1257" t="s">
        <v>19</v>
      </c>
      <c r="K1257">
        <v>0.3</v>
      </c>
      <c r="L1257">
        <v>67</v>
      </c>
    </row>
    <row r="1258" spans="1:14" hidden="1" x14ac:dyDescent="0.2">
      <c r="A1258" t="s">
        <v>1988</v>
      </c>
      <c r="B1258" t="s">
        <v>668</v>
      </c>
      <c r="C1258" t="s">
        <v>16</v>
      </c>
      <c r="D1258" t="s">
        <v>17</v>
      </c>
      <c r="E1258" t="s">
        <v>575</v>
      </c>
      <c r="F1258" t="b">
        <v>0</v>
      </c>
      <c r="G1258">
        <v>2600</v>
      </c>
      <c r="H1258">
        <v>2900</v>
      </c>
      <c r="I1258">
        <v>2750</v>
      </c>
      <c r="J1258" t="s">
        <v>19</v>
      </c>
      <c r="K1258">
        <v>2.5</v>
      </c>
      <c r="L1258">
        <v>146</v>
      </c>
    </row>
    <row r="1259" spans="1:14" hidden="1" x14ac:dyDescent="0.2">
      <c r="A1259" t="s">
        <v>1989</v>
      </c>
      <c r="B1259" t="s">
        <v>668</v>
      </c>
      <c r="C1259" t="s">
        <v>16</v>
      </c>
      <c r="D1259" t="s">
        <v>17</v>
      </c>
      <c r="E1259" t="s">
        <v>575</v>
      </c>
      <c r="F1259" t="b">
        <v>0</v>
      </c>
      <c r="G1259">
        <v>2700</v>
      </c>
      <c r="H1259">
        <v>2900</v>
      </c>
      <c r="I1259">
        <v>2200</v>
      </c>
      <c r="J1259" t="s">
        <v>19</v>
      </c>
      <c r="K1259">
        <v>2.5</v>
      </c>
      <c r="L1259" t="s">
        <v>1990</v>
      </c>
      <c r="M1259" t="s">
        <v>1975</v>
      </c>
    </row>
    <row r="1260" spans="1:14" hidden="1" x14ac:dyDescent="0.2">
      <c r="A1260" t="s">
        <v>1991</v>
      </c>
      <c r="B1260" t="s">
        <v>668</v>
      </c>
      <c r="C1260" t="s">
        <v>16</v>
      </c>
      <c r="D1260" t="s">
        <v>17</v>
      </c>
      <c r="E1260" t="s">
        <v>575</v>
      </c>
      <c r="F1260" t="b">
        <v>0</v>
      </c>
      <c r="G1260">
        <v>2800</v>
      </c>
      <c r="H1260">
        <v>4000</v>
      </c>
      <c r="I1260">
        <v>3400</v>
      </c>
      <c r="J1260" t="s">
        <v>19</v>
      </c>
      <c r="K1260">
        <v>2.5</v>
      </c>
      <c r="L1260" t="s">
        <v>1992</v>
      </c>
      <c r="M1260" t="s">
        <v>1879</v>
      </c>
      <c r="N1260" t="s">
        <v>1880</v>
      </c>
    </row>
    <row r="1261" spans="1:14" hidden="1" x14ac:dyDescent="0.2">
      <c r="A1261" t="s">
        <v>1993</v>
      </c>
      <c r="B1261" t="s">
        <v>668</v>
      </c>
      <c r="C1261" t="s">
        <v>16</v>
      </c>
      <c r="D1261" t="s">
        <v>17</v>
      </c>
      <c r="E1261" t="s">
        <v>575</v>
      </c>
      <c r="F1261" t="b">
        <v>0</v>
      </c>
      <c r="G1261">
        <v>2900</v>
      </c>
      <c r="H1261">
        <v>3200</v>
      </c>
      <c r="I1261">
        <v>3050</v>
      </c>
      <c r="J1261" t="s">
        <v>19</v>
      </c>
      <c r="K1261">
        <v>2.5</v>
      </c>
      <c r="L1261">
        <v>147</v>
      </c>
      <c r="N1261" t="s">
        <v>728</v>
      </c>
    </row>
    <row r="1262" spans="1:14" hidden="1" x14ac:dyDescent="0.2">
      <c r="A1262" t="s">
        <v>1994</v>
      </c>
      <c r="B1262" t="s">
        <v>668</v>
      </c>
      <c r="C1262" t="s">
        <v>16</v>
      </c>
      <c r="D1262" t="s">
        <v>17</v>
      </c>
      <c r="E1262" t="s">
        <v>575</v>
      </c>
      <c r="F1262" t="b">
        <v>0</v>
      </c>
      <c r="G1262">
        <v>290</v>
      </c>
      <c r="H1262">
        <v>325</v>
      </c>
      <c r="I1262">
        <v>307.5</v>
      </c>
      <c r="J1262" t="s">
        <v>19</v>
      </c>
      <c r="K1262">
        <v>0.3</v>
      </c>
      <c r="L1262">
        <v>68</v>
      </c>
    </row>
    <row r="1263" spans="1:14" hidden="1" x14ac:dyDescent="0.2">
      <c r="A1263" t="s">
        <v>1995</v>
      </c>
      <c r="B1263" t="s">
        <v>668</v>
      </c>
      <c r="C1263" t="s">
        <v>16</v>
      </c>
      <c r="D1263" t="s">
        <v>17</v>
      </c>
      <c r="E1263" t="s">
        <v>575</v>
      </c>
      <c r="F1263" t="b">
        <v>0</v>
      </c>
      <c r="G1263">
        <v>30</v>
      </c>
      <c r="H1263">
        <v>60</v>
      </c>
      <c r="I1263">
        <v>45</v>
      </c>
      <c r="J1263" t="s">
        <v>19</v>
      </c>
      <c r="K1263">
        <v>6.4000000000000001E-2</v>
      </c>
      <c r="L1263">
        <v>25</v>
      </c>
    </row>
    <row r="1264" spans="1:14" hidden="1" x14ac:dyDescent="0.2">
      <c r="A1264" t="s">
        <v>1996</v>
      </c>
      <c r="B1264" t="s">
        <v>668</v>
      </c>
      <c r="C1264" t="s">
        <v>16</v>
      </c>
      <c r="D1264" t="s">
        <v>17</v>
      </c>
      <c r="E1264" t="s">
        <v>575</v>
      </c>
      <c r="F1264" t="b">
        <v>0</v>
      </c>
      <c r="G1264">
        <v>3200</v>
      </c>
      <c r="H1264">
        <v>3500</v>
      </c>
      <c r="I1264">
        <v>3350</v>
      </c>
      <c r="J1264" t="s">
        <v>19</v>
      </c>
      <c r="K1264">
        <v>2.5</v>
      </c>
      <c r="L1264">
        <v>148</v>
      </c>
      <c r="N1264" t="s">
        <v>728</v>
      </c>
    </row>
    <row r="1265" spans="1:14" hidden="1" x14ac:dyDescent="0.2">
      <c r="A1265" t="s">
        <v>1997</v>
      </c>
      <c r="B1265" t="s">
        <v>668</v>
      </c>
      <c r="C1265" t="s">
        <v>16</v>
      </c>
      <c r="D1265" t="s">
        <v>17</v>
      </c>
      <c r="E1265" t="s">
        <v>575</v>
      </c>
      <c r="F1265" t="b">
        <v>0</v>
      </c>
      <c r="G1265">
        <v>325</v>
      </c>
      <c r="H1265">
        <v>360</v>
      </c>
      <c r="I1265">
        <v>342.5</v>
      </c>
      <c r="J1265" t="s">
        <v>19</v>
      </c>
      <c r="K1265">
        <v>0.3</v>
      </c>
      <c r="L1265">
        <v>69</v>
      </c>
    </row>
    <row r="1266" spans="1:14" hidden="1" x14ac:dyDescent="0.2">
      <c r="A1266" t="s">
        <v>1998</v>
      </c>
      <c r="B1266" t="s">
        <v>668</v>
      </c>
      <c r="C1266" t="s">
        <v>16</v>
      </c>
      <c r="D1266" t="s">
        <v>17</v>
      </c>
      <c r="E1266" t="s">
        <v>575</v>
      </c>
      <c r="F1266" t="b">
        <v>0</v>
      </c>
      <c r="G1266">
        <v>3500</v>
      </c>
      <c r="H1266">
        <v>3800</v>
      </c>
      <c r="I1266">
        <v>3650</v>
      </c>
      <c r="J1266" t="s">
        <v>19</v>
      </c>
      <c r="K1266">
        <v>2.5</v>
      </c>
      <c r="L1266">
        <v>149</v>
      </c>
      <c r="N1266" t="s">
        <v>728</v>
      </c>
    </row>
    <row r="1267" spans="1:14" hidden="1" x14ac:dyDescent="0.2">
      <c r="A1267" t="s">
        <v>1999</v>
      </c>
      <c r="B1267" t="s">
        <v>668</v>
      </c>
      <c r="C1267" t="s">
        <v>16</v>
      </c>
      <c r="D1267" t="s">
        <v>17</v>
      </c>
      <c r="E1267" t="s">
        <v>575</v>
      </c>
      <c r="F1267" t="b">
        <v>0</v>
      </c>
      <c r="G1267">
        <v>360</v>
      </c>
      <c r="H1267">
        <v>395</v>
      </c>
      <c r="I1267">
        <v>377.5</v>
      </c>
      <c r="J1267" t="s">
        <v>19</v>
      </c>
      <c r="K1267">
        <v>0.3</v>
      </c>
      <c r="L1267">
        <v>70</v>
      </c>
    </row>
    <row r="1268" spans="1:14" hidden="1" x14ac:dyDescent="0.2">
      <c r="A1268" t="s">
        <v>2000</v>
      </c>
      <c r="B1268" t="s">
        <v>668</v>
      </c>
      <c r="C1268" t="s">
        <v>16</v>
      </c>
      <c r="D1268" t="s">
        <v>17</v>
      </c>
      <c r="E1268" t="s">
        <v>575</v>
      </c>
      <c r="F1268" t="b">
        <v>0</v>
      </c>
      <c r="G1268">
        <v>3800</v>
      </c>
      <c r="H1268">
        <v>4100</v>
      </c>
      <c r="I1268">
        <v>3950</v>
      </c>
      <c r="J1268" t="s">
        <v>19</v>
      </c>
      <c r="K1268">
        <v>2.5</v>
      </c>
      <c r="L1268">
        <v>150</v>
      </c>
      <c r="N1268" t="s">
        <v>728</v>
      </c>
    </row>
    <row r="1269" spans="1:14" hidden="1" x14ac:dyDescent="0.2">
      <c r="A1269" t="s">
        <v>2001</v>
      </c>
      <c r="B1269" t="s">
        <v>668</v>
      </c>
      <c r="C1269" t="s">
        <v>16</v>
      </c>
      <c r="D1269" t="s">
        <v>17</v>
      </c>
      <c r="E1269" t="s">
        <v>575</v>
      </c>
      <c r="F1269" t="b">
        <v>0</v>
      </c>
      <c r="G1269">
        <v>395</v>
      </c>
      <c r="H1269">
        <v>430</v>
      </c>
      <c r="I1269">
        <v>412.5</v>
      </c>
      <c r="J1269" t="s">
        <v>19</v>
      </c>
      <c r="K1269">
        <v>0.3</v>
      </c>
      <c r="L1269">
        <v>71</v>
      </c>
    </row>
    <row r="1270" spans="1:14" hidden="1" x14ac:dyDescent="0.2">
      <c r="A1270" t="s">
        <v>2002</v>
      </c>
      <c r="B1270" t="s">
        <v>668</v>
      </c>
      <c r="C1270" t="s">
        <v>16</v>
      </c>
      <c r="D1270" t="s">
        <v>17</v>
      </c>
      <c r="E1270" t="s">
        <v>575</v>
      </c>
      <c r="F1270" t="b">
        <v>0</v>
      </c>
      <c r="G1270">
        <v>4000</v>
      </c>
      <c r="H1270">
        <v>4400</v>
      </c>
      <c r="I1270">
        <v>4200</v>
      </c>
      <c r="J1270" t="s">
        <v>19</v>
      </c>
      <c r="K1270">
        <v>2.5</v>
      </c>
      <c r="L1270" t="s">
        <v>2003</v>
      </c>
      <c r="M1270" t="s">
        <v>1898</v>
      </c>
      <c r="N1270" t="s">
        <v>1899</v>
      </c>
    </row>
    <row r="1271" spans="1:14" hidden="1" x14ac:dyDescent="0.2">
      <c r="A1271" t="s">
        <v>2004</v>
      </c>
      <c r="B1271" t="s">
        <v>668</v>
      </c>
      <c r="C1271" t="s">
        <v>16</v>
      </c>
      <c r="D1271" t="s">
        <v>17</v>
      </c>
      <c r="E1271" t="s">
        <v>575</v>
      </c>
      <c r="F1271" t="b">
        <v>0</v>
      </c>
      <c r="G1271">
        <v>4100</v>
      </c>
      <c r="H1271">
        <v>4400</v>
      </c>
      <c r="I1271">
        <v>4250</v>
      </c>
      <c r="J1271" t="s">
        <v>19</v>
      </c>
      <c r="K1271">
        <v>2.5</v>
      </c>
      <c r="L1271">
        <v>151</v>
      </c>
    </row>
    <row r="1272" spans="1:14" hidden="1" x14ac:dyDescent="0.2">
      <c r="A1272" t="s">
        <v>2005</v>
      </c>
      <c r="B1272" t="s">
        <v>668</v>
      </c>
      <c r="C1272" t="s">
        <v>16</v>
      </c>
      <c r="D1272" t="s">
        <v>17</v>
      </c>
      <c r="E1272" t="s">
        <v>575</v>
      </c>
      <c r="F1272" t="b">
        <v>0</v>
      </c>
      <c r="G1272">
        <v>430</v>
      </c>
      <c r="H1272">
        <v>465</v>
      </c>
      <c r="I1272">
        <v>447.5</v>
      </c>
      <c r="J1272" t="s">
        <v>19</v>
      </c>
      <c r="K1272">
        <v>0.3</v>
      </c>
      <c r="L1272">
        <v>72</v>
      </c>
    </row>
    <row r="1273" spans="1:14" hidden="1" x14ac:dyDescent="0.2">
      <c r="A1273" t="s">
        <v>2006</v>
      </c>
      <c r="B1273" t="s">
        <v>668</v>
      </c>
      <c r="C1273" t="s">
        <v>16</v>
      </c>
      <c r="D1273" t="s">
        <v>17</v>
      </c>
      <c r="E1273" t="s">
        <v>575</v>
      </c>
      <c r="F1273" t="b">
        <v>0</v>
      </c>
      <c r="G1273">
        <v>4400</v>
      </c>
      <c r="H1273">
        <v>4700</v>
      </c>
      <c r="I1273">
        <v>4550</v>
      </c>
      <c r="J1273" t="s">
        <v>19</v>
      </c>
      <c r="K1273">
        <v>2.5</v>
      </c>
      <c r="L1273">
        <v>152</v>
      </c>
    </row>
    <row r="1274" spans="1:14" hidden="1" x14ac:dyDescent="0.2">
      <c r="A1274" t="s">
        <v>2007</v>
      </c>
      <c r="B1274" t="s">
        <v>668</v>
      </c>
      <c r="C1274" t="s">
        <v>16</v>
      </c>
      <c r="D1274" t="s">
        <v>17</v>
      </c>
      <c r="E1274" t="s">
        <v>575</v>
      </c>
      <c r="F1274" t="b">
        <v>0</v>
      </c>
      <c r="G1274">
        <v>465</v>
      </c>
      <c r="H1274">
        <v>500</v>
      </c>
      <c r="I1274">
        <v>482.5</v>
      </c>
      <c r="J1274" t="s">
        <v>19</v>
      </c>
      <c r="K1274">
        <v>0.3</v>
      </c>
      <c r="L1274">
        <v>73</v>
      </c>
    </row>
    <row r="1275" spans="1:14" hidden="1" x14ac:dyDescent="0.2">
      <c r="A1275" t="s">
        <v>2008</v>
      </c>
      <c r="B1275" t="s">
        <v>668</v>
      </c>
      <c r="C1275" t="s">
        <v>16</v>
      </c>
      <c r="D1275" t="s">
        <v>17</v>
      </c>
      <c r="E1275" t="s">
        <v>575</v>
      </c>
      <c r="F1275" t="b">
        <v>0</v>
      </c>
      <c r="G1275">
        <v>4700</v>
      </c>
      <c r="H1275">
        <v>5000</v>
      </c>
      <c r="I1275">
        <v>4850</v>
      </c>
      <c r="J1275" t="s">
        <v>19</v>
      </c>
      <c r="K1275">
        <v>2.5</v>
      </c>
      <c r="L1275">
        <v>153</v>
      </c>
    </row>
    <row r="1276" spans="1:14" hidden="1" x14ac:dyDescent="0.2">
      <c r="A1276" t="s">
        <v>2009</v>
      </c>
      <c r="B1276" t="s">
        <v>668</v>
      </c>
      <c r="C1276" t="s">
        <v>16</v>
      </c>
      <c r="D1276" t="s">
        <v>17</v>
      </c>
      <c r="E1276" t="s">
        <v>575</v>
      </c>
      <c r="F1276" t="b">
        <v>0</v>
      </c>
      <c r="G1276">
        <v>500</v>
      </c>
      <c r="H1276">
        <v>750</v>
      </c>
      <c r="I1276">
        <v>625</v>
      </c>
      <c r="J1276" t="s">
        <v>19</v>
      </c>
      <c r="K1276">
        <v>1</v>
      </c>
      <c r="L1276">
        <v>102</v>
      </c>
    </row>
    <row r="1277" spans="1:14" hidden="1" x14ac:dyDescent="0.2">
      <c r="A1277" t="s">
        <v>2010</v>
      </c>
      <c r="B1277" t="s">
        <v>668</v>
      </c>
      <c r="C1277" t="s">
        <v>16</v>
      </c>
      <c r="D1277" t="s">
        <v>17</v>
      </c>
      <c r="E1277" t="s">
        <v>575</v>
      </c>
      <c r="F1277" t="b">
        <v>0</v>
      </c>
      <c r="G1277">
        <v>500</v>
      </c>
      <c r="H1277">
        <v>750</v>
      </c>
      <c r="I1277">
        <v>625</v>
      </c>
      <c r="J1277" t="s">
        <v>19</v>
      </c>
      <c r="K1277">
        <v>1</v>
      </c>
      <c r="L1277" t="s">
        <v>2011</v>
      </c>
      <c r="M1277" t="s">
        <v>2012</v>
      </c>
    </row>
    <row r="1278" spans="1:14" hidden="1" x14ac:dyDescent="0.2">
      <c r="A1278" t="s">
        <v>2013</v>
      </c>
      <c r="B1278" t="s">
        <v>668</v>
      </c>
      <c r="C1278" t="s">
        <v>16</v>
      </c>
      <c r="D1278" t="s">
        <v>17</v>
      </c>
      <c r="E1278" t="s">
        <v>575</v>
      </c>
      <c r="F1278" t="b">
        <v>0</v>
      </c>
      <c r="G1278">
        <v>600</v>
      </c>
      <c r="H1278">
        <v>800</v>
      </c>
      <c r="I1278">
        <v>700</v>
      </c>
      <c r="J1278" t="s">
        <v>19</v>
      </c>
      <c r="K1278">
        <v>1</v>
      </c>
      <c r="L1278" t="s">
        <v>2014</v>
      </c>
      <c r="M1278" t="s">
        <v>2015</v>
      </c>
    </row>
    <row r="1279" spans="1:14" hidden="1" x14ac:dyDescent="0.2">
      <c r="A1279" t="s">
        <v>2016</v>
      </c>
      <c r="B1279" t="s">
        <v>668</v>
      </c>
      <c r="C1279" t="s">
        <v>16</v>
      </c>
      <c r="D1279" t="s">
        <v>17</v>
      </c>
      <c r="E1279" t="s">
        <v>575</v>
      </c>
      <c r="F1279" t="b">
        <v>0</v>
      </c>
      <c r="G1279">
        <v>60</v>
      </c>
      <c r="H1279">
        <v>90</v>
      </c>
      <c r="I1279">
        <v>75</v>
      </c>
      <c r="J1279" t="s">
        <v>19</v>
      </c>
      <c r="K1279">
        <v>6.4000000000000001E-2</v>
      </c>
      <c r="L1279">
        <v>26</v>
      </c>
    </row>
    <row r="1280" spans="1:14" hidden="1" x14ac:dyDescent="0.2">
      <c r="A1280" t="s">
        <v>2017</v>
      </c>
      <c r="B1280" t="s">
        <v>668</v>
      </c>
      <c r="C1280" t="s">
        <v>16</v>
      </c>
      <c r="D1280" t="s">
        <v>17</v>
      </c>
      <c r="E1280" t="s">
        <v>575</v>
      </c>
      <c r="F1280" t="b">
        <v>0</v>
      </c>
      <c r="G1280">
        <v>700</v>
      </c>
      <c r="H1280">
        <v>700</v>
      </c>
      <c r="I1280">
        <v>700</v>
      </c>
      <c r="J1280" t="s">
        <v>19</v>
      </c>
      <c r="K1280">
        <v>1</v>
      </c>
      <c r="L1280" t="s">
        <v>2018</v>
      </c>
      <c r="M1280" t="s">
        <v>2019</v>
      </c>
    </row>
    <row r="1281" spans="1:13" hidden="1" x14ac:dyDescent="0.2">
      <c r="A1281" t="s">
        <v>2020</v>
      </c>
      <c r="B1281" t="s">
        <v>668</v>
      </c>
      <c r="C1281" t="s">
        <v>16</v>
      </c>
      <c r="D1281" t="s">
        <v>17</v>
      </c>
      <c r="E1281" t="s">
        <v>575</v>
      </c>
      <c r="F1281" t="b">
        <v>0</v>
      </c>
      <c r="G1281">
        <v>700</v>
      </c>
      <c r="H1281">
        <v>900</v>
      </c>
      <c r="I1281">
        <v>800</v>
      </c>
      <c r="J1281" t="s">
        <v>19</v>
      </c>
      <c r="K1281">
        <v>1</v>
      </c>
      <c r="L1281" t="s">
        <v>2021</v>
      </c>
      <c r="M1281" t="s">
        <v>2022</v>
      </c>
    </row>
    <row r="1282" spans="1:13" hidden="1" x14ac:dyDescent="0.2">
      <c r="A1282" t="s">
        <v>2023</v>
      </c>
      <c r="B1282" t="s">
        <v>668</v>
      </c>
      <c r="C1282" t="s">
        <v>16</v>
      </c>
      <c r="D1282" t="s">
        <v>17</v>
      </c>
      <c r="E1282" t="s">
        <v>575</v>
      </c>
      <c r="F1282" t="b">
        <v>0</v>
      </c>
      <c r="G1282">
        <v>750</v>
      </c>
      <c r="H1282">
        <v>1000</v>
      </c>
      <c r="I1282">
        <v>875</v>
      </c>
      <c r="J1282" t="s">
        <v>19</v>
      </c>
      <c r="K1282">
        <v>1</v>
      </c>
      <c r="L1282">
        <v>103</v>
      </c>
    </row>
    <row r="1283" spans="1:13" hidden="1" x14ac:dyDescent="0.2">
      <c r="A1283" t="s">
        <v>2024</v>
      </c>
      <c r="B1283" t="s">
        <v>668</v>
      </c>
      <c r="C1283" t="s">
        <v>16</v>
      </c>
      <c r="D1283" t="s">
        <v>17</v>
      </c>
      <c r="E1283" t="s">
        <v>575</v>
      </c>
      <c r="F1283" t="b">
        <v>0</v>
      </c>
      <c r="G1283">
        <v>90</v>
      </c>
      <c r="H1283">
        <v>120</v>
      </c>
      <c r="I1283">
        <v>105</v>
      </c>
      <c r="J1283" t="s">
        <v>19</v>
      </c>
      <c r="K1283">
        <v>6.4000000000000001E-2</v>
      </c>
      <c r="L1283">
        <v>27</v>
      </c>
    </row>
    <row r="1284" spans="1:13" hidden="1" x14ac:dyDescent="0.2">
      <c r="A1284" t="s">
        <v>2025</v>
      </c>
      <c r="B1284" t="s">
        <v>668</v>
      </c>
      <c r="C1284" t="s">
        <v>75</v>
      </c>
      <c r="D1284" t="s">
        <v>17</v>
      </c>
      <c r="E1284" t="s">
        <v>592</v>
      </c>
      <c r="F1284" t="b">
        <v>0</v>
      </c>
      <c r="G1284">
        <v>0</v>
      </c>
      <c r="H1284">
        <v>30</v>
      </c>
      <c r="I1284">
        <v>15</v>
      </c>
      <c r="J1284" t="s">
        <v>19</v>
      </c>
      <c r="K1284">
        <v>6.4000000000000001E-2</v>
      </c>
      <c r="L1284">
        <v>418</v>
      </c>
    </row>
    <row r="1285" spans="1:13" hidden="1" x14ac:dyDescent="0.2">
      <c r="A1285" t="s">
        <v>2026</v>
      </c>
      <c r="B1285" t="s">
        <v>668</v>
      </c>
      <c r="C1285" t="s">
        <v>75</v>
      </c>
      <c r="D1285" t="s">
        <v>17</v>
      </c>
      <c r="E1285" t="s">
        <v>592</v>
      </c>
      <c r="F1285" t="b">
        <v>0</v>
      </c>
      <c r="G1285">
        <v>10000</v>
      </c>
      <c r="H1285">
        <v>10500</v>
      </c>
      <c r="I1285">
        <v>10250</v>
      </c>
      <c r="J1285" t="s">
        <v>19</v>
      </c>
      <c r="K1285">
        <v>5</v>
      </c>
      <c r="L1285">
        <v>598</v>
      </c>
    </row>
    <row r="1286" spans="1:13" hidden="1" x14ac:dyDescent="0.2">
      <c r="A1286" t="s">
        <v>2027</v>
      </c>
      <c r="B1286" t="s">
        <v>668</v>
      </c>
      <c r="C1286" t="s">
        <v>75</v>
      </c>
      <c r="D1286" t="s">
        <v>17</v>
      </c>
      <c r="E1286" t="s">
        <v>592</v>
      </c>
      <c r="F1286" t="b">
        <v>0</v>
      </c>
      <c r="G1286">
        <v>1000</v>
      </c>
      <c r="H1286">
        <v>1250</v>
      </c>
      <c r="I1286">
        <v>1125</v>
      </c>
      <c r="J1286" t="s">
        <v>19</v>
      </c>
      <c r="K1286">
        <v>1</v>
      </c>
      <c r="L1286">
        <v>496</v>
      </c>
    </row>
    <row r="1287" spans="1:13" hidden="1" x14ac:dyDescent="0.2">
      <c r="A1287" t="s">
        <v>2028</v>
      </c>
      <c r="B1287" t="s">
        <v>668</v>
      </c>
      <c r="C1287" t="s">
        <v>75</v>
      </c>
      <c r="D1287" t="s">
        <v>17</v>
      </c>
      <c r="E1287" t="s">
        <v>592</v>
      </c>
      <c r="F1287" t="b">
        <v>0</v>
      </c>
      <c r="G1287">
        <v>10500</v>
      </c>
      <c r="H1287">
        <v>11000</v>
      </c>
      <c r="I1287">
        <v>10750</v>
      </c>
      <c r="J1287" t="s">
        <v>19</v>
      </c>
      <c r="K1287">
        <v>5</v>
      </c>
      <c r="L1287">
        <v>599</v>
      </c>
    </row>
    <row r="1288" spans="1:13" hidden="1" x14ac:dyDescent="0.2">
      <c r="A1288" t="s">
        <v>2029</v>
      </c>
      <c r="B1288" t="s">
        <v>668</v>
      </c>
      <c r="C1288" t="s">
        <v>75</v>
      </c>
      <c r="D1288" t="s">
        <v>17</v>
      </c>
      <c r="E1288" t="s">
        <v>592</v>
      </c>
      <c r="F1288" t="b">
        <v>0</v>
      </c>
      <c r="G1288">
        <v>11000</v>
      </c>
      <c r="H1288">
        <v>11500</v>
      </c>
      <c r="I1288">
        <v>11250</v>
      </c>
      <c r="J1288" t="s">
        <v>19</v>
      </c>
      <c r="K1288">
        <v>5</v>
      </c>
      <c r="L1288">
        <v>600</v>
      </c>
    </row>
    <row r="1289" spans="1:13" hidden="1" x14ac:dyDescent="0.2">
      <c r="A1289" t="s">
        <v>2030</v>
      </c>
      <c r="B1289" t="s">
        <v>668</v>
      </c>
      <c r="C1289" t="s">
        <v>75</v>
      </c>
      <c r="D1289" t="s">
        <v>17</v>
      </c>
      <c r="E1289" t="s">
        <v>592</v>
      </c>
      <c r="F1289" t="b">
        <v>0</v>
      </c>
      <c r="G1289">
        <v>11500</v>
      </c>
      <c r="H1289">
        <v>12000</v>
      </c>
      <c r="I1289">
        <v>11750</v>
      </c>
      <c r="J1289" t="s">
        <v>19</v>
      </c>
      <c r="K1289">
        <v>5</v>
      </c>
      <c r="L1289">
        <v>601</v>
      </c>
    </row>
    <row r="1290" spans="1:13" hidden="1" x14ac:dyDescent="0.2">
      <c r="A1290" t="s">
        <v>2031</v>
      </c>
      <c r="B1290" t="s">
        <v>668</v>
      </c>
      <c r="C1290" t="s">
        <v>75</v>
      </c>
      <c r="D1290" t="s">
        <v>17</v>
      </c>
      <c r="E1290" t="s">
        <v>592</v>
      </c>
      <c r="F1290" t="b">
        <v>0</v>
      </c>
      <c r="G1290">
        <v>12000</v>
      </c>
      <c r="H1290">
        <v>12500</v>
      </c>
      <c r="I1290">
        <v>12250</v>
      </c>
      <c r="J1290" t="s">
        <v>19</v>
      </c>
      <c r="K1290">
        <v>5</v>
      </c>
      <c r="L1290">
        <v>602</v>
      </c>
    </row>
    <row r="1291" spans="1:13" hidden="1" x14ac:dyDescent="0.2">
      <c r="A1291" t="s">
        <v>2032</v>
      </c>
      <c r="B1291" t="s">
        <v>668</v>
      </c>
      <c r="C1291" t="s">
        <v>75</v>
      </c>
      <c r="D1291" t="s">
        <v>17</v>
      </c>
      <c r="E1291" t="s">
        <v>592</v>
      </c>
      <c r="F1291" t="b">
        <v>0</v>
      </c>
      <c r="G1291">
        <v>120</v>
      </c>
      <c r="H1291">
        <v>150</v>
      </c>
      <c r="I1291">
        <v>135</v>
      </c>
      <c r="J1291" t="s">
        <v>19</v>
      </c>
      <c r="K1291">
        <v>6.4000000000000001E-2</v>
      </c>
      <c r="L1291">
        <v>422</v>
      </c>
    </row>
    <row r="1292" spans="1:13" hidden="1" x14ac:dyDescent="0.2">
      <c r="A1292" t="s">
        <v>2033</v>
      </c>
      <c r="B1292" t="s">
        <v>668</v>
      </c>
      <c r="C1292" t="s">
        <v>75</v>
      </c>
      <c r="D1292" t="s">
        <v>17</v>
      </c>
      <c r="E1292" t="s">
        <v>592</v>
      </c>
      <c r="F1292" t="b">
        <v>0</v>
      </c>
      <c r="G1292">
        <v>12500</v>
      </c>
      <c r="H1292">
        <v>13000</v>
      </c>
      <c r="I1292">
        <v>12750</v>
      </c>
      <c r="J1292" t="s">
        <v>19</v>
      </c>
      <c r="K1292">
        <v>5</v>
      </c>
      <c r="L1292">
        <v>603</v>
      </c>
    </row>
    <row r="1293" spans="1:13" hidden="1" x14ac:dyDescent="0.2">
      <c r="A1293" t="s">
        <v>2034</v>
      </c>
      <c r="B1293" t="s">
        <v>668</v>
      </c>
      <c r="C1293" t="s">
        <v>75</v>
      </c>
      <c r="D1293" t="s">
        <v>17</v>
      </c>
      <c r="E1293" t="s">
        <v>592</v>
      </c>
      <c r="F1293" t="b">
        <v>0</v>
      </c>
      <c r="G1293">
        <v>1250</v>
      </c>
      <c r="H1293">
        <v>1500</v>
      </c>
      <c r="I1293">
        <v>1375</v>
      </c>
      <c r="J1293" t="s">
        <v>19</v>
      </c>
      <c r="K1293">
        <v>1</v>
      </c>
      <c r="L1293">
        <v>497</v>
      </c>
    </row>
    <row r="1294" spans="1:13" hidden="1" x14ac:dyDescent="0.2">
      <c r="A1294" t="s">
        <v>2035</v>
      </c>
      <c r="B1294" t="s">
        <v>668</v>
      </c>
      <c r="C1294" t="s">
        <v>75</v>
      </c>
      <c r="D1294" t="s">
        <v>17</v>
      </c>
      <c r="E1294" t="s">
        <v>592</v>
      </c>
      <c r="F1294" t="b">
        <v>0</v>
      </c>
      <c r="G1294">
        <v>13000</v>
      </c>
      <c r="H1294">
        <v>13500</v>
      </c>
      <c r="I1294">
        <v>13250</v>
      </c>
      <c r="J1294" t="s">
        <v>19</v>
      </c>
      <c r="K1294">
        <v>5</v>
      </c>
      <c r="L1294">
        <v>604</v>
      </c>
    </row>
    <row r="1295" spans="1:13" hidden="1" x14ac:dyDescent="0.2">
      <c r="A1295" t="s">
        <v>2036</v>
      </c>
      <c r="B1295" t="s">
        <v>668</v>
      </c>
      <c r="C1295" t="s">
        <v>75</v>
      </c>
      <c r="D1295" t="s">
        <v>17</v>
      </c>
      <c r="E1295" t="s">
        <v>592</v>
      </c>
      <c r="F1295" t="b">
        <v>0</v>
      </c>
      <c r="G1295">
        <v>13500</v>
      </c>
      <c r="H1295">
        <v>14000</v>
      </c>
      <c r="I1295">
        <v>13750</v>
      </c>
      <c r="J1295" t="s">
        <v>19</v>
      </c>
      <c r="K1295">
        <v>5</v>
      </c>
      <c r="L1295">
        <v>605</v>
      </c>
    </row>
    <row r="1296" spans="1:13" hidden="1" x14ac:dyDescent="0.2">
      <c r="A1296" t="s">
        <v>2037</v>
      </c>
      <c r="B1296" t="s">
        <v>668</v>
      </c>
      <c r="C1296" t="s">
        <v>75</v>
      </c>
      <c r="D1296" t="s">
        <v>17</v>
      </c>
      <c r="E1296" t="s">
        <v>592</v>
      </c>
      <c r="F1296" t="b">
        <v>0</v>
      </c>
      <c r="G1296">
        <v>14000</v>
      </c>
      <c r="H1296">
        <v>14500</v>
      </c>
      <c r="I1296">
        <v>14250</v>
      </c>
      <c r="J1296" t="s">
        <v>19</v>
      </c>
      <c r="K1296">
        <v>5</v>
      </c>
      <c r="L1296">
        <v>606</v>
      </c>
    </row>
    <row r="1297" spans="1:12" hidden="1" x14ac:dyDescent="0.2">
      <c r="A1297" t="s">
        <v>2038</v>
      </c>
      <c r="B1297" t="s">
        <v>668</v>
      </c>
      <c r="C1297" t="s">
        <v>75</v>
      </c>
      <c r="D1297" t="s">
        <v>17</v>
      </c>
      <c r="E1297" t="s">
        <v>592</v>
      </c>
      <c r="F1297" t="b">
        <v>0</v>
      </c>
      <c r="G1297">
        <v>14500</v>
      </c>
      <c r="H1297">
        <v>15000</v>
      </c>
      <c r="I1297">
        <v>14750</v>
      </c>
      <c r="J1297" t="s">
        <v>19</v>
      </c>
      <c r="K1297">
        <v>5</v>
      </c>
      <c r="L1297">
        <v>607</v>
      </c>
    </row>
    <row r="1298" spans="1:12" hidden="1" x14ac:dyDescent="0.2">
      <c r="A1298" t="s">
        <v>2039</v>
      </c>
      <c r="B1298" t="s">
        <v>668</v>
      </c>
      <c r="C1298" t="s">
        <v>75</v>
      </c>
      <c r="D1298" t="s">
        <v>17</v>
      </c>
      <c r="E1298" t="s">
        <v>592</v>
      </c>
      <c r="F1298" t="b">
        <v>0</v>
      </c>
      <c r="G1298">
        <v>15000</v>
      </c>
      <c r="H1298">
        <v>20000</v>
      </c>
      <c r="I1298">
        <v>17500</v>
      </c>
      <c r="J1298" t="s">
        <v>19</v>
      </c>
      <c r="K1298">
        <v>5</v>
      </c>
      <c r="L1298">
        <v>670</v>
      </c>
    </row>
    <row r="1299" spans="1:12" hidden="1" x14ac:dyDescent="0.2">
      <c r="A1299" t="s">
        <v>2040</v>
      </c>
      <c r="B1299" t="s">
        <v>668</v>
      </c>
      <c r="C1299" t="s">
        <v>75</v>
      </c>
      <c r="D1299" t="s">
        <v>17</v>
      </c>
      <c r="E1299" t="s">
        <v>592</v>
      </c>
      <c r="F1299" t="b">
        <v>0</v>
      </c>
      <c r="G1299">
        <v>1500</v>
      </c>
      <c r="H1299">
        <v>1750</v>
      </c>
      <c r="I1299">
        <v>1625</v>
      </c>
      <c r="J1299" t="s">
        <v>19</v>
      </c>
      <c r="K1299">
        <v>1</v>
      </c>
      <c r="L1299">
        <v>498</v>
      </c>
    </row>
    <row r="1300" spans="1:12" hidden="1" x14ac:dyDescent="0.2">
      <c r="A1300" t="s">
        <v>2041</v>
      </c>
      <c r="B1300" t="s">
        <v>668</v>
      </c>
      <c r="C1300" t="s">
        <v>75</v>
      </c>
      <c r="D1300" t="s">
        <v>17</v>
      </c>
      <c r="E1300" t="s">
        <v>592</v>
      </c>
      <c r="F1300" t="b">
        <v>0</v>
      </c>
      <c r="G1300">
        <v>150</v>
      </c>
      <c r="H1300">
        <v>185</v>
      </c>
      <c r="I1300">
        <v>167.5</v>
      </c>
      <c r="J1300" t="s">
        <v>19</v>
      </c>
      <c r="K1300">
        <v>0.3</v>
      </c>
      <c r="L1300">
        <v>448</v>
      </c>
    </row>
    <row r="1301" spans="1:12" hidden="1" x14ac:dyDescent="0.2">
      <c r="A1301" t="s">
        <v>2042</v>
      </c>
      <c r="B1301" t="s">
        <v>668</v>
      </c>
      <c r="C1301" t="s">
        <v>75</v>
      </c>
      <c r="D1301" t="s">
        <v>17</v>
      </c>
      <c r="E1301" t="s">
        <v>592</v>
      </c>
      <c r="F1301" t="b">
        <v>0</v>
      </c>
      <c r="G1301">
        <v>1750</v>
      </c>
      <c r="H1301">
        <v>2000</v>
      </c>
      <c r="I1301">
        <v>1875</v>
      </c>
      <c r="J1301" t="s">
        <v>19</v>
      </c>
      <c r="K1301">
        <v>1</v>
      </c>
      <c r="L1301">
        <v>499</v>
      </c>
    </row>
    <row r="1302" spans="1:12" hidden="1" x14ac:dyDescent="0.2">
      <c r="A1302" t="s">
        <v>2043</v>
      </c>
      <c r="B1302" t="s">
        <v>668</v>
      </c>
      <c r="C1302" t="s">
        <v>75</v>
      </c>
      <c r="D1302" t="s">
        <v>17</v>
      </c>
      <c r="E1302" t="s">
        <v>592</v>
      </c>
      <c r="F1302" t="b">
        <v>0</v>
      </c>
      <c r="G1302">
        <v>185</v>
      </c>
      <c r="H1302">
        <v>220</v>
      </c>
      <c r="I1302">
        <v>202.5</v>
      </c>
      <c r="J1302" t="s">
        <v>19</v>
      </c>
      <c r="K1302">
        <v>0.3</v>
      </c>
      <c r="L1302">
        <v>449</v>
      </c>
    </row>
    <row r="1303" spans="1:12" hidden="1" x14ac:dyDescent="0.2">
      <c r="A1303" t="s">
        <v>2044</v>
      </c>
      <c r="B1303" t="s">
        <v>668</v>
      </c>
      <c r="C1303" t="s">
        <v>75</v>
      </c>
      <c r="D1303" t="s">
        <v>17</v>
      </c>
      <c r="E1303" t="s">
        <v>592</v>
      </c>
      <c r="F1303" t="b">
        <v>0</v>
      </c>
      <c r="G1303">
        <v>20000</v>
      </c>
      <c r="H1303">
        <v>25000</v>
      </c>
      <c r="I1303">
        <v>22500</v>
      </c>
      <c r="J1303" t="s">
        <v>19</v>
      </c>
      <c r="K1303">
        <v>5</v>
      </c>
      <c r="L1303">
        <v>671</v>
      </c>
    </row>
    <row r="1304" spans="1:12" hidden="1" x14ac:dyDescent="0.2">
      <c r="A1304" t="s">
        <v>2045</v>
      </c>
      <c r="B1304" t="s">
        <v>668</v>
      </c>
      <c r="C1304" t="s">
        <v>75</v>
      </c>
      <c r="D1304" t="s">
        <v>17</v>
      </c>
      <c r="E1304" t="s">
        <v>592</v>
      </c>
      <c r="F1304" t="b">
        <v>0</v>
      </c>
      <c r="G1304">
        <v>2000</v>
      </c>
      <c r="H1304">
        <v>2300</v>
      </c>
      <c r="I1304">
        <v>2150</v>
      </c>
      <c r="J1304" t="s">
        <v>19</v>
      </c>
      <c r="K1304">
        <v>2.5</v>
      </c>
      <c r="L1304">
        <v>528</v>
      </c>
    </row>
    <row r="1305" spans="1:12" hidden="1" x14ac:dyDescent="0.2">
      <c r="A1305" t="s">
        <v>2046</v>
      </c>
      <c r="B1305" t="s">
        <v>668</v>
      </c>
      <c r="C1305" t="s">
        <v>75</v>
      </c>
      <c r="D1305" t="s">
        <v>17</v>
      </c>
      <c r="E1305" t="s">
        <v>592</v>
      </c>
      <c r="F1305" t="b">
        <v>0</v>
      </c>
      <c r="G1305">
        <v>220</v>
      </c>
      <c r="H1305">
        <v>255</v>
      </c>
      <c r="I1305">
        <v>237.5</v>
      </c>
      <c r="J1305" t="s">
        <v>19</v>
      </c>
      <c r="K1305">
        <v>0.3</v>
      </c>
      <c r="L1305">
        <v>450</v>
      </c>
    </row>
    <row r="1306" spans="1:12" hidden="1" x14ac:dyDescent="0.2">
      <c r="A1306" t="s">
        <v>2047</v>
      </c>
      <c r="B1306" t="s">
        <v>668</v>
      </c>
      <c r="C1306" t="s">
        <v>75</v>
      </c>
      <c r="D1306" t="s">
        <v>17</v>
      </c>
      <c r="E1306" t="s">
        <v>592</v>
      </c>
      <c r="F1306" t="b">
        <v>0</v>
      </c>
      <c r="G1306">
        <v>2300</v>
      </c>
      <c r="H1306">
        <v>2600</v>
      </c>
      <c r="I1306">
        <v>2450</v>
      </c>
      <c r="J1306" t="s">
        <v>19</v>
      </c>
      <c r="K1306">
        <v>2.5</v>
      </c>
      <c r="L1306">
        <v>529</v>
      </c>
    </row>
    <row r="1307" spans="1:12" hidden="1" x14ac:dyDescent="0.2">
      <c r="A1307" t="s">
        <v>2048</v>
      </c>
      <c r="B1307" t="s">
        <v>668</v>
      </c>
      <c r="C1307" t="s">
        <v>75</v>
      </c>
      <c r="D1307" t="s">
        <v>17</v>
      </c>
      <c r="E1307" t="s">
        <v>592</v>
      </c>
      <c r="F1307" t="b">
        <v>0</v>
      </c>
      <c r="G1307">
        <v>25000</v>
      </c>
      <c r="H1307">
        <v>999999999</v>
      </c>
      <c r="L1307">
        <v>679</v>
      </c>
    </row>
    <row r="1308" spans="1:12" hidden="1" x14ac:dyDescent="0.2">
      <c r="A1308" t="s">
        <v>2049</v>
      </c>
      <c r="B1308" t="s">
        <v>668</v>
      </c>
      <c r="C1308" t="s">
        <v>75</v>
      </c>
      <c r="D1308" t="s">
        <v>17</v>
      </c>
      <c r="E1308" t="s">
        <v>592</v>
      </c>
      <c r="F1308" t="b">
        <v>0</v>
      </c>
      <c r="G1308">
        <v>255</v>
      </c>
      <c r="H1308">
        <v>290</v>
      </c>
      <c r="I1308">
        <v>272.5</v>
      </c>
      <c r="J1308" t="s">
        <v>19</v>
      </c>
      <c r="K1308">
        <v>0.3</v>
      </c>
      <c r="L1308">
        <v>451</v>
      </c>
    </row>
    <row r="1309" spans="1:12" hidden="1" x14ac:dyDescent="0.2">
      <c r="A1309" t="s">
        <v>2050</v>
      </c>
      <c r="B1309" t="s">
        <v>668</v>
      </c>
      <c r="C1309" t="s">
        <v>75</v>
      </c>
      <c r="D1309" t="s">
        <v>17</v>
      </c>
      <c r="E1309" t="s">
        <v>592</v>
      </c>
      <c r="F1309" t="b">
        <v>0</v>
      </c>
      <c r="G1309">
        <v>2600</v>
      </c>
      <c r="H1309">
        <v>2900</v>
      </c>
      <c r="I1309">
        <v>2750</v>
      </c>
      <c r="J1309" t="s">
        <v>19</v>
      </c>
      <c r="K1309">
        <v>2.5</v>
      </c>
      <c r="L1309">
        <v>530</v>
      </c>
    </row>
    <row r="1310" spans="1:12" hidden="1" x14ac:dyDescent="0.2">
      <c r="A1310" t="s">
        <v>2051</v>
      </c>
      <c r="B1310" t="s">
        <v>668</v>
      </c>
      <c r="C1310" t="s">
        <v>75</v>
      </c>
      <c r="D1310" t="s">
        <v>17</v>
      </c>
      <c r="E1310" t="s">
        <v>592</v>
      </c>
      <c r="F1310" t="b">
        <v>0</v>
      </c>
      <c r="G1310">
        <v>2900</v>
      </c>
      <c r="H1310">
        <v>3200</v>
      </c>
      <c r="I1310">
        <v>3050</v>
      </c>
      <c r="J1310" t="s">
        <v>19</v>
      </c>
      <c r="K1310">
        <v>2.5</v>
      </c>
      <c r="L1310">
        <v>531</v>
      </c>
    </row>
    <row r="1311" spans="1:12" hidden="1" x14ac:dyDescent="0.2">
      <c r="A1311" t="s">
        <v>2052</v>
      </c>
      <c r="B1311" t="s">
        <v>668</v>
      </c>
      <c r="C1311" t="s">
        <v>75</v>
      </c>
      <c r="D1311" t="s">
        <v>17</v>
      </c>
      <c r="E1311" t="s">
        <v>592</v>
      </c>
      <c r="F1311" t="b">
        <v>0</v>
      </c>
      <c r="G1311">
        <v>290</v>
      </c>
      <c r="H1311">
        <v>325</v>
      </c>
      <c r="I1311">
        <v>307.5</v>
      </c>
      <c r="J1311" t="s">
        <v>19</v>
      </c>
      <c r="K1311">
        <v>0.3</v>
      </c>
      <c r="L1311">
        <v>452</v>
      </c>
    </row>
    <row r="1312" spans="1:12" hidden="1" x14ac:dyDescent="0.2">
      <c r="A1312" t="s">
        <v>2053</v>
      </c>
      <c r="B1312" t="s">
        <v>668</v>
      </c>
      <c r="C1312" t="s">
        <v>75</v>
      </c>
      <c r="D1312" t="s">
        <v>17</v>
      </c>
      <c r="E1312" t="s">
        <v>592</v>
      </c>
      <c r="F1312" t="b">
        <v>0</v>
      </c>
      <c r="G1312">
        <v>30</v>
      </c>
      <c r="H1312">
        <v>60</v>
      </c>
      <c r="I1312">
        <v>45</v>
      </c>
      <c r="J1312" t="s">
        <v>19</v>
      </c>
      <c r="K1312">
        <v>6.4000000000000001E-2</v>
      </c>
      <c r="L1312">
        <v>419</v>
      </c>
    </row>
    <row r="1313" spans="1:12" hidden="1" x14ac:dyDescent="0.2">
      <c r="A1313" t="s">
        <v>2054</v>
      </c>
      <c r="B1313" t="s">
        <v>668</v>
      </c>
      <c r="C1313" t="s">
        <v>75</v>
      </c>
      <c r="D1313" t="s">
        <v>17</v>
      </c>
      <c r="E1313" t="s">
        <v>592</v>
      </c>
      <c r="F1313" t="b">
        <v>0</v>
      </c>
      <c r="G1313">
        <v>3200</v>
      </c>
      <c r="H1313">
        <v>3500</v>
      </c>
      <c r="I1313">
        <v>3350</v>
      </c>
      <c r="J1313" t="s">
        <v>19</v>
      </c>
      <c r="K1313">
        <v>2.5</v>
      </c>
      <c r="L1313">
        <v>532</v>
      </c>
    </row>
    <row r="1314" spans="1:12" hidden="1" x14ac:dyDescent="0.2">
      <c r="A1314" t="s">
        <v>2055</v>
      </c>
      <c r="B1314" t="s">
        <v>668</v>
      </c>
      <c r="C1314" t="s">
        <v>75</v>
      </c>
      <c r="D1314" t="s">
        <v>17</v>
      </c>
      <c r="E1314" t="s">
        <v>592</v>
      </c>
      <c r="F1314" t="b">
        <v>0</v>
      </c>
      <c r="G1314">
        <v>325</v>
      </c>
      <c r="H1314">
        <v>360</v>
      </c>
      <c r="I1314">
        <v>342.5</v>
      </c>
      <c r="J1314" t="s">
        <v>19</v>
      </c>
      <c r="K1314">
        <v>0.3</v>
      </c>
      <c r="L1314">
        <v>453</v>
      </c>
    </row>
    <row r="1315" spans="1:12" hidden="1" x14ac:dyDescent="0.2">
      <c r="A1315" t="s">
        <v>2056</v>
      </c>
      <c r="B1315" t="s">
        <v>668</v>
      </c>
      <c r="C1315" t="s">
        <v>75</v>
      </c>
      <c r="D1315" t="s">
        <v>17</v>
      </c>
      <c r="E1315" t="s">
        <v>592</v>
      </c>
      <c r="F1315" t="b">
        <v>0</v>
      </c>
      <c r="G1315">
        <v>3500</v>
      </c>
      <c r="H1315">
        <v>3800</v>
      </c>
      <c r="I1315">
        <v>3650</v>
      </c>
      <c r="J1315" t="s">
        <v>19</v>
      </c>
      <c r="K1315">
        <v>2.5</v>
      </c>
      <c r="L1315">
        <v>533</v>
      </c>
    </row>
    <row r="1316" spans="1:12" hidden="1" x14ac:dyDescent="0.2">
      <c r="A1316" t="s">
        <v>2057</v>
      </c>
      <c r="B1316" t="s">
        <v>668</v>
      </c>
      <c r="C1316" t="s">
        <v>75</v>
      </c>
      <c r="D1316" t="s">
        <v>17</v>
      </c>
      <c r="E1316" t="s">
        <v>592</v>
      </c>
      <c r="F1316" t="b">
        <v>0</v>
      </c>
      <c r="G1316">
        <v>360</v>
      </c>
      <c r="H1316">
        <v>395</v>
      </c>
      <c r="I1316">
        <v>377.5</v>
      </c>
      <c r="J1316" t="s">
        <v>19</v>
      </c>
      <c r="K1316">
        <v>0.3</v>
      </c>
      <c r="L1316">
        <v>454</v>
      </c>
    </row>
    <row r="1317" spans="1:12" hidden="1" x14ac:dyDescent="0.2">
      <c r="A1317" t="s">
        <v>2058</v>
      </c>
      <c r="B1317" t="s">
        <v>668</v>
      </c>
      <c r="C1317" t="s">
        <v>75</v>
      </c>
      <c r="D1317" t="s">
        <v>17</v>
      </c>
      <c r="E1317" t="s">
        <v>592</v>
      </c>
      <c r="F1317" t="b">
        <v>0</v>
      </c>
      <c r="G1317">
        <v>3800</v>
      </c>
      <c r="H1317">
        <v>4100</v>
      </c>
      <c r="I1317">
        <v>3950</v>
      </c>
      <c r="J1317" t="s">
        <v>19</v>
      </c>
      <c r="K1317">
        <v>2.5</v>
      </c>
      <c r="L1317">
        <v>534</v>
      </c>
    </row>
    <row r="1318" spans="1:12" hidden="1" x14ac:dyDescent="0.2">
      <c r="A1318" t="s">
        <v>2059</v>
      </c>
      <c r="B1318" t="s">
        <v>668</v>
      </c>
      <c r="C1318" t="s">
        <v>75</v>
      </c>
      <c r="D1318" t="s">
        <v>17</v>
      </c>
      <c r="E1318" t="s">
        <v>592</v>
      </c>
      <c r="F1318" t="b">
        <v>0</v>
      </c>
      <c r="G1318">
        <v>395</v>
      </c>
      <c r="H1318">
        <v>430</v>
      </c>
      <c r="I1318">
        <v>412.5</v>
      </c>
      <c r="J1318" t="s">
        <v>19</v>
      </c>
      <c r="K1318">
        <v>0.3</v>
      </c>
      <c r="L1318">
        <v>455</v>
      </c>
    </row>
    <row r="1319" spans="1:12" hidden="1" x14ac:dyDescent="0.2">
      <c r="A1319" t="s">
        <v>2060</v>
      </c>
      <c r="B1319" t="s">
        <v>668</v>
      </c>
      <c r="C1319" t="s">
        <v>75</v>
      </c>
      <c r="D1319" t="s">
        <v>17</v>
      </c>
      <c r="E1319" t="s">
        <v>592</v>
      </c>
      <c r="F1319" t="b">
        <v>0</v>
      </c>
      <c r="G1319">
        <v>4100</v>
      </c>
      <c r="H1319">
        <v>4400</v>
      </c>
      <c r="I1319">
        <v>4250</v>
      </c>
      <c r="J1319" t="s">
        <v>19</v>
      </c>
      <c r="K1319">
        <v>2.5</v>
      </c>
      <c r="L1319">
        <v>535</v>
      </c>
    </row>
    <row r="1320" spans="1:12" hidden="1" x14ac:dyDescent="0.2">
      <c r="A1320" t="s">
        <v>2061</v>
      </c>
      <c r="B1320" t="s">
        <v>668</v>
      </c>
      <c r="C1320" t="s">
        <v>75</v>
      </c>
      <c r="D1320" t="s">
        <v>17</v>
      </c>
      <c r="E1320" t="s">
        <v>592</v>
      </c>
      <c r="F1320" t="b">
        <v>0</v>
      </c>
      <c r="G1320">
        <v>430</v>
      </c>
      <c r="H1320">
        <v>465</v>
      </c>
      <c r="I1320">
        <v>447.5</v>
      </c>
      <c r="J1320" t="s">
        <v>19</v>
      </c>
      <c r="K1320">
        <v>0.3</v>
      </c>
      <c r="L1320">
        <v>456</v>
      </c>
    </row>
    <row r="1321" spans="1:12" hidden="1" x14ac:dyDescent="0.2">
      <c r="A1321" t="s">
        <v>2062</v>
      </c>
      <c r="B1321" t="s">
        <v>668</v>
      </c>
      <c r="C1321" t="s">
        <v>75</v>
      </c>
      <c r="D1321" t="s">
        <v>17</v>
      </c>
      <c r="E1321" t="s">
        <v>592</v>
      </c>
      <c r="F1321" t="b">
        <v>0</v>
      </c>
      <c r="G1321">
        <v>4400</v>
      </c>
      <c r="H1321">
        <v>4700</v>
      </c>
      <c r="I1321">
        <v>4550</v>
      </c>
      <c r="J1321" t="s">
        <v>19</v>
      </c>
      <c r="K1321">
        <v>2.5</v>
      </c>
      <c r="L1321">
        <v>536</v>
      </c>
    </row>
    <row r="1322" spans="1:12" hidden="1" x14ac:dyDescent="0.2">
      <c r="A1322" t="s">
        <v>2063</v>
      </c>
      <c r="B1322" t="s">
        <v>668</v>
      </c>
      <c r="C1322" t="s">
        <v>75</v>
      </c>
      <c r="D1322" t="s">
        <v>17</v>
      </c>
      <c r="E1322" t="s">
        <v>592</v>
      </c>
      <c r="F1322" t="b">
        <v>0</v>
      </c>
      <c r="G1322">
        <v>465</v>
      </c>
      <c r="H1322">
        <v>500</v>
      </c>
      <c r="I1322">
        <v>482.5</v>
      </c>
      <c r="J1322" t="s">
        <v>19</v>
      </c>
      <c r="K1322">
        <v>0.3</v>
      </c>
      <c r="L1322">
        <v>457</v>
      </c>
    </row>
    <row r="1323" spans="1:12" hidden="1" x14ac:dyDescent="0.2">
      <c r="A1323" t="s">
        <v>2064</v>
      </c>
      <c r="B1323" t="s">
        <v>668</v>
      </c>
      <c r="C1323" t="s">
        <v>75</v>
      </c>
      <c r="D1323" t="s">
        <v>17</v>
      </c>
      <c r="E1323" t="s">
        <v>592</v>
      </c>
      <c r="F1323" t="b">
        <v>0</v>
      </c>
      <c r="G1323">
        <v>4700</v>
      </c>
      <c r="H1323">
        <v>5000</v>
      </c>
      <c r="I1323">
        <v>4850</v>
      </c>
      <c r="J1323" t="s">
        <v>19</v>
      </c>
      <c r="K1323">
        <v>2.5</v>
      </c>
      <c r="L1323">
        <v>537</v>
      </c>
    </row>
    <row r="1324" spans="1:12" hidden="1" x14ac:dyDescent="0.2">
      <c r="A1324" t="s">
        <v>2065</v>
      </c>
      <c r="B1324" t="s">
        <v>668</v>
      </c>
      <c r="C1324" t="s">
        <v>75</v>
      </c>
      <c r="D1324" t="s">
        <v>17</v>
      </c>
      <c r="E1324" t="s">
        <v>592</v>
      </c>
      <c r="F1324" t="b">
        <v>0</v>
      </c>
      <c r="G1324">
        <v>5000</v>
      </c>
      <c r="H1324">
        <v>5500</v>
      </c>
      <c r="I1324">
        <v>5250</v>
      </c>
      <c r="J1324" t="s">
        <v>19</v>
      </c>
      <c r="K1324">
        <v>5</v>
      </c>
      <c r="L1324">
        <v>588</v>
      </c>
    </row>
    <row r="1325" spans="1:12" hidden="1" x14ac:dyDescent="0.2">
      <c r="A1325" t="s">
        <v>2066</v>
      </c>
      <c r="B1325" t="s">
        <v>668</v>
      </c>
      <c r="C1325" t="s">
        <v>75</v>
      </c>
      <c r="D1325" t="s">
        <v>17</v>
      </c>
      <c r="E1325" t="s">
        <v>592</v>
      </c>
      <c r="F1325" t="b">
        <v>0</v>
      </c>
      <c r="G1325">
        <v>500</v>
      </c>
      <c r="H1325">
        <v>750</v>
      </c>
      <c r="I1325">
        <v>625</v>
      </c>
      <c r="J1325" t="s">
        <v>19</v>
      </c>
      <c r="K1325">
        <v>1</v>
      </c>
      <c r="L1325">
        <v>494</v>
      </c>
    </row>
    <row r="1326" spans="1:12" hidden="1" x14ac:dyDescent="0.2">
      <c r="A1326" t="s">
        <v>2067</v>
      </c>
      <c r="B1326" t="s">
        <v>668</v>
      </c>
      <c r="C1326" t="s">
        <v>75</v>
      </c>
      <c r="D1326" t="s">
        <v>17</v>
      </c>
      <c r="E1326" t="s">
        <v>592</v>
      </c>
      <c r="F1326" t="b">
        <v>0</v>
      </c>
      <c r="G1326">
        <v>5500</v>
      </c>
      <c r="H1326">
        <v>6000</v>
      </c>
      <c r="I1326">
        <v>5750</v>
      </c>
      <c r="J1326" t="s">
        <v>19</v>
      </c>
      <c r="K1326">
        <v>5</v>
      </c>
      <c r="L1326">
        <v>589</v>
      </c>
    </row>
    <row r="1327" spans="1:12" hidden="1" x14ac:dyDescent="0.2">
      <c r="A1327" t="s">
        <v>2068</v>
      </c>
      <c r="B1327" t="s">
        <v>668</v>
      </c>
      <c r="C1327" t="s">
        <v>75</v>
      </c>
      <c r="D1327" t="s">
        <v>17</v>
      </c>
      <c r="E1327" t="s">
        <v>592</v>
      </c>
      <c r="F1327" t="b">
        <v>0</v>
      </c>
      <c r="G1327">
        <v>6000</v>
      </c>
      <c r="H1327">
        <v>6500</v>
      </c>
      <c r="I1327">
        <v>6250</v>
      </c>
      <c r="J1327" t="s">
        <v>19</v>
      </c>
      <c r="K1327">
        <v>5</v>
      </c>
      <c r="L1327">
        <v>590</v>
      </c>
    </row>
    <row r="1328" spans="1:12" hidden="1" x14ac:dyDescent="0.2">
      <c r="A1328" t="s">
        <v>2069</v>
      </c>
      <c r="B1328" t="s">
        <v>668</v>
      </c>
      <c r="C1328" t="s">
        <v>75</v>
      </c>
      <c r="D1328" t="s">
        <v>17</v>
      </c>
      <c r="E1328" t="s">
        <v>592</v>
      </c>
      <c r="F1328" t="b">
        <v>0</v>
      </c>
      <c r="G1328">
        <v>60</v>
      </c>
      <c r="H1328">
        <v>90</v>
      </c>
      <c r="I1328">
        <v>75</v>
      </c>
      <c r="J1328" t="s">
        <v>19</v>
      </c>
      <c r="K1328">
        <v>6.4000000000000001E-2</v>
      </c>
      <c r="L1328">
        <v>420</v>
      </c>
    </row>
    <row r="1329" spans="1:14" hidden="1" x14ac:dyDescent="0.2">
      <c r="A1329" t="s">
        <v>2070</v>
      </c>
      <c r="B1329" t="s">
        <v>668</v>
      </c>
      <c r="C1329" t="s">
        <v>75</v>
      </c>
      <c r="D1329" t="s">
        <v>17</v>
      </c>
      <c r="E1329" t="s">
        <v>592</v>
      </c>
      <c r="F1329" t="b">
        <v>0</v>
      </c>
      <c r="G1329">
        <v>6500</v>
      </c>
      <c r="H1329">
        <v>7000</v>
      </c>
      <c r="I1329">
        <v>6750</v>
      </c>
      <c r="J1329" t="s">
        <v>19</v>
      </c>
      <c r="K1329">
        <v>5</v>
      </c>
      <c r="L1329">
        <v>591</v>
      </c>
    </row>
    <row r="1330" spans="1:14" hidden="1" x14ac:dyDescent="0.2">
      <c r="A1330" t="s">
        <v>2071</v>
      </c>
      <c r="B1330" t="s">
        <v>668</v>
      </c>
      <c r="C1330" t="s">
        <v>75</v>
      </c>
      <c r="D1330" t="s">
        <v>17</v>
      </c>
      <c r="E1330" t="s">
        <v>592</v>
      </c>
      <c r="F1330" t="b">
        <v>0</v>
      </c>
      <c r="G1330">
        <v>7000</v>
      </c>
      <c r="H1330">
        <v>7500</v>
      </c>
      <c r="I1330">
        <v>7250</v>
      </c>
      <c r="J1330" t="s">
        <v>19</v>
      </c>
      <c r="K1330">
        <v>5</v>
      </c>
      <c r="L1330">
        <v>592</v>
      </c>
    </row>
    <row r="1331" spans="1:14" hidden="1" x14ac:dyDescent="0.2">
      <c r="A1331" t="s">
        <v>2072</v>
      </c>
      <c r="B1331" t="s">
        <v>668</v>
      </c>
      <c r="C1331" t="s">
        <v>75</v>
      </c>
      <c r="D1331" t="s">
        <v>17</v>
      </c>
      <c r="E1331" t="s">
        <v>592</v>
      </c>
      <c r="F1331" t="b">
        <v>0</v>
      </c>
      <c r="G1331">
        <v>7500</v>
      </c>
      <c r="H1331">
        <v>8000</v>
      </c>
      <c r="I1331">
        <v>7750</v>
      </c>
      <c r="J1331" t="s">
        <v>19</v>
      </c>
      <c r="K1331">
        <v>5</v>
      </c>
      <c r="L1331">
        <v>593</v>
      </c>
    </row>
    <row r="1332" spans="1:14" hidden="1" x14ac:dyDescent="0.2">
      <c r="A1332" t="s">
        <v>2073</v>
      </c>
      <c r="B1332" t="s">
        <v>668</v>
      </c>
      <c r="C1332" t="s">
        <v>75</v>
      </c>
      <c r="D1332" t="s">
        <v>17</v>
      </c>
      <c r="E1332" t="s">
        <v>592</v>
      </c>
      <c r="F1332" t="b">
        <v>0</v>
      </c>
      <c r="G1332">
        <v>750</v>
      </c>
      <c r="H1332">
        <v>1000</v>
      </c>
      <c r="I1332">
        <v>875</v>
      </c>
      <c r="J1332" t="s">
        <v>19</v>
      </c>
      <c r="K1332">
        <v>1</v>
      </c>
      <c r="L1332">
        <v>495</v>
      </c>
    </row>
    <row r="1333" spans="1:14" hidden="1" x14ac:dyDescent="0.2">
      <c r="A1333" t="s">
        <v>2074</v>
      </c>
      <c r="B1333" t="s">
        <v>668</v>
      </c>
      <c r="C1333" t="s">
        <v>75</v>
      </c>
      <c r="D1333" t="s">
        <v>17</v>
      </c>
      <c r="E1333" t="s">
        <v>592</v>
      </c>
      <c r="F1333" t="b">
        <v>0</v>
      </c>
      <c r="G1333">
        <v>8000</v>
      </c>
      <c r="H1333">
        <v>8500</v>
      </c>
      <c r="I1333">
        <v>8250</v>
      </c>
      <c r="J1333" t="s">
        <v>19</v>
      </c>
      <c r="K1333">
        <v>5</v>
      </c>
      <c r="L1333">
        <v>594</v>
      </c>
    </row>
    <row r="1334" spans="1:14" hidden="1" x14ac:dyDescent="0.2">
      <c r="A1334" t="s">
        <v>2075</v>
      </c>
      <c r="B1334" t="s">
        <v>668</v>
      </c>
      <c r="C1334" t="s">
        <v>75</v>
      </c>
      <c r="D1334" t="s">
        <v>17</v>
      </c>
      <c r="E1334" t="s">
        <v>592</v>
      </c>
      <c r="F1334" t="b">
        <v>0</v>
      </c>
      <c r="G1334">
        <v>8500</v>
      </c>
      <c r="H1334">
        <v>9000</v>
      </c>
      <c r="I1334">
        <v>8750</v>
      </c>
      <c r="J1334" t="s">
        <v>19</v>
      </c>
      <c r="K1334">
        <v>5</v>
      </c>
      <c r="L1334">
        <v>595</v>
      </c>
    </row>
    <row r="1335" spans="1:14" hidden="1" x14ac:dyDescent="0.2">
      <c r="A1335" t="s">
        <v>2076</v>
      </c>
      <c r="B1335" t="s">
        <v>668</v>
      </c>
      <c r="C1335" t="s">
        <v>75</v>
      </c>
      <c r="D1335" t="s">
        <v>17</v>
      </c>
      <c r="E1335" t="s">
        <v>592</v>
      </c>
      <c r="F1335" t="b">
        <v>0</v>
      </c>
      <c r="G1335">
        <v>9000</v>
      </c>
      <c r="H1335">
        <v>9500</v>
      </c>
      <c r="I1335">
        <v>9250</v>
      </c>
      <c r="J1335" t="s">
        <v>19</v>
      </c>
      <c r="K1335">
        <v>5</v>
      </c>
      <c r="L1335">
        <v>596</v>
      </c>
    </row>
    <row r="1336" spans="1:14" hidden="1" x14ac:dyDescent="0.2">
      <c r="A1336" t="s">
        <v>2077</v>
      </c>
      <c r="B1336" t="s">
        <v>668</v>
      </c>
      <c r="C1336" t="s">
        <v>75</v>
      </c>
      <c r="D1336" t="s">
        <v>17</v>
      </c>
      <c r="E1336" t="s">
        <v>592</v>
      </c>
      <c r="F1336" t="b">
        <v>0</v>
      </c>
      <c r="G1336">
        <v>90</v>
      </c>
      <c r="H1336">
        <v>120</v>
      </c>
      <c r="I1336">
        <v>105</v>
      </c>
      <c r="J1336" t="s">
        <v>19</v>
      </c>
      <c r="K1336">
        <v>6.4000000000000001E-2</v>
      </c>
      <c r="L1336">
        <v>421</v>
      </c>
    </row>
    <row r="1337" spans="1:14" hidden="1" x14ac:dyDescent="0.2">
      <c r="A1337" t="s">
        <v>2078</v>
      </c>
      <c r="B1337" t="s">
        <v>668</v>
      </c>
      <c r="C1337" t="s">
        <v>75</v>
      </c>
      <c r="D1337" t="s">
        <v>17</v>
      </c>
      <c r="E1337" t="s">
        <v>592</v>
      </c>
      <c r="F1337" t="b">
        <v>0</v>
      </c>
      <c r="G1337">
        <v>9500</v>
      </c>
      <c r="H1337">
        <v>10000</v>
      </c>
      <c r="I1337">
        <v>9750</v>
      </c>
      <c r="J1337" t="s">
        <v>19</v>
      </c>
      <c r="K1337">
        <v>5</v>
      </c>
      <c r="L1337">
        <v>597</v>
      </c>
    </row>
    <row r="1338" spans="1:14" hidden="1" x14ac:dyDescent="0.2">
      <c r="A1338" t="s">
        <v>2079</v>
      </c>
      <c r="B1338" t="s">
        <v>668</v>
      </c>
      <c r="C1338" t="s">
        <v>16</v>
      </c>
      <c r="D1338" t="s">
        <v>17</v>
      </c>
      <c r="E1338" t="s">
        <v>592</v>
      </c>
      <c r="F1338" t="b">
        <v>0</v>
      </c>
      <c r="G1338">
        <v>0</v>
      </c>
      <c r="H1338">
        <v>30</v>
      </c>
      <c r="I1338">
        <v>15</v>
      </c>
      <c r="J1338" t="s">
        <v>19</v>
      </c>
      <c r="K1338">
        <v>6.4000000000000001E-2</v>
      </c>
      <c r="L1338">
        <v>14</v>
      </c>
    </row>
    <row r="1339" spans="1:14" hidden="1" x14ac:dyDescent="0.2">
      <c r="A1339" t="s">
        <v>2080</v>
      </c>
      <c r="B1339" t="s">
        <v>668</v>
      </c>
      <c r="C1339" t="s">
        <v>16</v>
      </c>
      <c r="D1339" t="s">
        <v>17</v>
      </c>
      <c r="E1339" t="s">
        <v>592</v>
      </c>
      <c r="F1339" t="b">
        <v>0</v>
      </c>
      <c r="G1339">
        <v>1.724</v>
      </c>
      <c r="H1339">
        <v>1.724</v>
      </c>
      <c r="I1339">
        <v>1.724</v>
      </c>
      <c r="J1339" t="s">
        <v>19</v>
      </c>
      <c r="K1339">
        <v>6.4000000000000001E-2</v>
      </c>
      <c r="L1339" t="s">
        <v>2081</v>
      </c>
      <c r="M1339" t="s">
        <v>2082</v>
      </c>
    </row>
    <row r="1340" spans="1:14" hidden="1" x14ac:dyDescent="0.2">
      <c r="A1340" t="s">
        <v>2083</v>
      </c>
      <c r="B1340" t="s">
        <v>668</v>
      </c>
      <c r="C1340" t="s">
        <v>16</v>
      </c>
      <c r="D1340" t="s">
        <v>17</v>
      </c>
      <c r="E1340" t="s">
        <v>592</v>
      </c>
      <c r="F1340" t="b">
        <v>0</v>
      </c>
      <c r="G1340">
        <v>1000</v>
      </c>
      <c r="H1340">
        <v>1250</v>
      </c>
      <c r="I1340">
        <v>1125</v>
      </c>
      <c r="J1340" t="s">
        <v>19</v>
      </c>
      <c r="K1340">
        <v>1</v>
      </c>
      <c r="L1340">
        <v>92</v>
      </c>
    </row>
    <row r="1341" spans="1:14" hidden="1" x14ac:dyDescent="0.2">
      <c r="A1341" t="s">
        <v>2084</v>
      </c>
      <c r="B1341" t="s">
        <v>668</v>
      </c>
      <c r="C1341" t="s">
        <v>16</v>
      </c>
      <c r="D1341" t="s">
        <v>17</v>
      </c>
      <c r="E1341" t="s">
        <v>592</v>
      </c>
      <c r="F1341" t="b">
        <v>0</v>
      </c>
      <c r="G1341">
        <v>1045</v>
      </c>
      <c r="H1341">
        <v>1165</v>
      </c>
      <c r="I1341">
        <v>1105</v>
      </c>
      <c r="J1341" t="s">
        <v>19</v>
      </c>
      <c r="K1341">
        <v>1</v>
      </c>
      <c r="L1341" t="s">
        <v>2085</v>
      </c>
      <c r="M1341" t="s">
        <v>2086</v>
      </c>
      <c r="N1341" t="s">
        <v>728</v>
      </c>
    </row>
    <row r="1342" spans="1:14" hidden="1" x14ac:dyDescent="0.2">
      <c r="A1342" t="s">
        <v>2087</v>
      </c>
      <c r="B1342" t="s">
        <v>668</v>
      </c>
      <c r="C1342" t="s">
        <v>16</v>
      </c>
      <c r="D1342" t="s">
        <v>17</v>
      </c>
      <c r="E1342" t="s">
        <v>592</v>
      </c>
      <c r="F1342" t="b">
        <v>0</v>
      </c>
      <c r="G1342">
        <v>120</v>
      </c>
      <c r="H1342">
        <v>150</v>
      </c>
      <c r="I1342">
        <v>135</v>
      </c>
      <c r="J1342" t="s">
        <v>19</v>
      </c>
      <c r="K1342">
        <v>6.4000000000000001E-2</v>
      </c>
      <c r="L1342">
        <v>18</v>
      </c>
    </row>
    <row r="1343" spans="1:14" hidden="1" x14ac:dyDescent="0.2">
      <c r="A1343" t="s">
        <v>2088</v>
      </c>
      <c r="B1343" t="s">
        <v>668</v>
      </c>
      <c r="C1343" t="s">
        <v>16</v>
      </c>
      <c r="D1343" t="s">
        <v>17</v>
      </c>
      <c r="E1343" t="s">
        <v>592</v>
      </c>
      <c r="F1343" t="b">
        <v>0</v>
      </c>
      <c r="G1343">
        <v>1250</v>
      </c>
      <c r="H1343">
        <v>1500</v>
      </c>
      <c r="I1343">
        <v>1375</v>
      </c>
      <c r="J1343" t="s">
        <v>19</v>
      </c>
      <c r="K1343">
        <v>1</v>
      </c>
      <c r="L1343">
        <v>93</v>
      </c>
    </row>
    <row r="1344" spans="1:14" hidden="1" x14ac:dyDescent="0.2">
      <c r="A1344" t="s">
        <v>2089</v>
      </c>
      <c r="B1344" t="s">
        <v>668</v>
      </c>
      <c r="C1344" t="s">
        <v>16</v>
      </c>
      <c r="D1344" t="s">
        <v>17</v>
      </c>
      <c r="E1344" t="s">
        <v>592</v>
      </c>
      <c r="F1344" t="b">
        <v>0</v>
      </c>
      <c r="G1344">
        <v>1500</v>
      </c>
      <c r="H1344">
        <v>1750</v>
      </c>
      <c r="I1344">
        <v>1625</v>
      </c>
      <c r="J1344" t="s">
        <v>19</v>
      </c>
      <c r="K1344">
        <v>1</v>
      </c>
      <c r="L1344">
        <v>94</v>
      </c>
    </row>
    <row r="1345" spans="1:14" hidden="1" x14ac:dyDescent="0.2">
      <c r="A1345" t="s">
        <v>2090</v>
      </c>
      <c r="B1345" t="s">
        <v>668</v>
      </c>
      <c r="C1345" t="s">
        <v>16</v>
      </c>
      <c r="D1345" t="s">
        <v>17</v>
      </c>
      <c r="E1345" t="s">
        <v>592</v>
      </c>
      <c r="F1345" t="b">
        <v>0</v>
      </c>
      <c r="G1345">
        <v>150</v>
      </c>
      <c r="H1345">
        <v>185</v>
      </c>
      <c r="I1345">
        <v>167.5</v>
      </c>
      <c r="J1345" t="s">
        <v>19</v>
      </c>
      <c r="K1345">
        <v>0.3</v>
      </c>
      <c r="L1345">
        <v>44</v>
      </c>
    </row>
    <row r="1346" spans="1:14" hidden="1" x14ac:dyDescent="0.2">
      <c r="A1346" t="s">
        <v>2091</v>
      </c>
      <c r="B1346" t="s">
        <v>668</v>
      </c>
      <c r="C1346" t="s">
        <v>16</v>
      </c>
      <c r="D1346" t="s">
        <v>17</v>
      </c>
      <c r="E1346" t="s">
        <v>592</v>
      </c>
      <c r="F1346" t="b">
        <v>0</v>
      </c>
      <c r="G1346">
        <v>16</v>
      </c>
      <c r="H1346">
        <v>20</v>
      </c>
      <c r="I1346">
        <v>18</v>
      </c>
      <c r="J1346" t="s">
        <v>19</v>
      </c>
      <c r="K1346">
        <v>6.4000000000000001E-2</v>
      </c>
      <c r="L1346" t="s">
        <v>2092</v>
      </c>
      <c r="M1346" t="s">
        <v>2093</v>
      </c>
      <c r="N1346" t="s">
        <v>757</v>
      </c>
    </row>
    <row r="1347" spans="1:14" hidden="1" x14ac:dyDescent="0.2">
      <c r="A1347" t="s">
        <v>2094</v>
      </c>
      <c r="B1347" t="s">
        <v>668</v>
      </c>
      <c r="C1347" t="s">
        <v>16</v>
      </c>
      <c r="D1347" t="s">
        <v>17</v>
      </c>
      <c r="E1347" t="s">
        <v>592</v>
      </c>
      <c r="F1347" t="b">
        <v>0</v>
      </c>
      <c r="G1347">
        <v>1750</v>
      </c>
      <c r="H1347">
        <v>2000</v>
      </c>
      <c r="I1347">
        <v>1875</v>
      </c>
      <c r="J1347" t="s">
        <v>19</v>
      </c>
      <c r="K1347">
        <v>1</v>
      </c>
      <c r="L1347">
        <v>95</v>
      </c>
    </row>
    <row r="1348" spans="1:14" hidden="1" x14ac:dyDescent="0.2">
      <c r="A1348" t="s">
        <v>2095</v>
      </c>
      <c r="B1348" t="s">
        <v>668</v>
      </c>
      <c r="C1348" t="s">
        <v>16</v>
      </c>
      <c r="D1348" t="s">
        <v>17</v>
      </c>
      <c r="E1348" t="s">
        <v>592</v>
      </c>
      <c r="F1348" t="b">
        <v>0</v>
      </c>
      <c r="G1348">
        <v>185</v>
      </c>
      <c r="H1348">
        <v>220</v>
      </c>
      <c r="I1348">
        <v>202.5</v>
      </c>
      <c r="J1348" t="s">
        <v>19</v>
      </c>
      <c r="K1348">
        <v>0.3</v>
      </c>
      <c r="L1348">
        <v>45</v>
      </c>
    </row>
    <row r="1349" spans="1:14" hidden="1" x14ac:dyDescent="0.2">
      <c r="A1349" t="s">
        <v>2096</v>
      </c>
      <c r="B1349" t="s">
        <v>668</v>
      </c>
      <c r="C1349" t="s">
        <v>16</v>
      </c>
      <c r="D1349" t="s">
        <v>17</v>
      </c>
      <c r="E1349" t="s">
        <v>592</v>
      </c>
      <c r="F1349" t="b">
        <v>0</v>
      </c>
      <c r="G1349">
        <v>194</v>
      </c>
      <c r="H1349">
        <v>194</v>
      </c>
      <c r="I1349">
        <v>194</v>
      </c>
      <c r="J1349" t="s">
        <v>19</v>
      </c>
      <c r="K1349">
        <v>0.3</v>
      </c>
      <c r="L1349" t="s">
        <v>2097</v>
      </c>
      <c r="M1349" t="s">
        <v>2098</v>
      </c>
    </row>
    <row r="1350" spans="1:14" hidden="1" x14ac:dyDescent="0.2">
      <c r="A1350" t="s">
        <v>2099</v>
      </c>
      <c r="B1350" t="s">
        <v>668</v>
      </c>
      <c r="C1350" t="s">
        <v>16</v>
      </c>
      <c r="D1350" t="s">
        <v>17</v>
      </c>
      <c r="E1350" t="s">
        <v>592</v>
      </c>
      <c r="F1350" t="b">
        <v>0</v>
      </c>
      <c r="G1350">
        <v>2000</v>
      </c>
      <c r="H1350">
        <v>2300</v>
      </c>
      <c r="I1350">
        <v>2150</v>
      </c>
      <c r="J1350" t="s">
        <v>19</v>
      </c>
      <c r="K1350">
        <v>2.5</v>
      </c>
      <c r="L1350">
        <v>124</v>
      </c>
    </row>
    <row r="1351" spans="1:14" hidden="1" x14ac:dyDescent="0.2">
      <c r="A1351" t="s">
        <v>2100</v>
      </c>
      <c r="B1351" t="s">
        <v>668</v>
      </c>
      <c r="C1351" t="s">
        <v>16</v>
      </c>
      <c r="D1351" t="s">
        <v>17</v>
      </c>
      <c r="E1351" t="s">
        <v>592</v>
      </c>
      <c r="F1351" t="b">
        <v>0</v>
      </c>
      <c r="G1351">
        <v>20</v>
      </c>
      <c r="H1351">
        <v>25</v>
      </c>
      <c r="I1351">
        <v>22.5</v>
      </c>
      <c r="J1351" t="s">
        <v>19</v>
      </c>
      <c r="K1351">
        <v>6.4000000000000001E-2</v>
      </c>
      <c r="L1351" t="s">
        <v>2101</v>
      </c>
      <c r="M1351" t="s">
        <v>2102</v>
      </c>
    </row>
    <row r="1352" spans="1:14" hidden="1" x14ac:dyDescent="0.2">
      <c r="A1352" t="s">
        <v>2103</v>
      </c>
      <c r="B1352" t="s">
        <v>668</v>
      </c>
      <c r="C1352" t="s">
        <v>16</v>
      </c>
      <c r="D1352" t="s">
        <v>17</v>
      </c>
      <c r="E1352" t="s">
        <v>592</v>
      </c>
      <c r="F1352" t="b">
        <v>0</v>
      </c>
      <c r="G1352">
        <v>220</v>
      </c>
      <c r="H1352">
        <v>255</v>
      </c>
      <c r="I1352">
        <v>237.5</v>
      </c>
      <c r="J1352" t="s">
        <v>19</v>
      </c>
      <c r="K1352">
        <v>0.3</v>
      </c>
      <c r="L1352">
        <v>46</v>
      </c>
    </row>
    <row r="1353" spans="1:14" hidden="1" x14ac:dyDescent="0.2">
      <c r="A1353" t="s">
        <v>2104</v>
      </c>
      <c r="B1353" t="s">
        <v>668</v>
      </c>
      <c r="C1353" t="s">
        <v>16</v>
      </c>
      <c r="D1353" t="s">
        <v>17</v>
      </c>
      <c r="E1353" t="s">
        <v>592</v>
      </c>
      <c r="F1353" t="b">
        <v>0</v>
      </c>
      <c r="G1353">
        <v>2300</v>
      </c>
      <c r="H1353">
        <v>2600</v>
      </c>
      <c r="I1353">
        <v>2450</v>
      </c>
      <c r="J1353" t="s">
        <v>19</v>
      </c>
      <c r="K1353">
        <v>2.5</v>
      </c>
      <c r="L1353">
        <v>125</v>
      </c>
    </row>
    <row r="1354" spans="1:14" hidden="1" x14ac:dyDescent="0.2">
      <c r="A1354" t="s">
        <v>2105</v>
      </c>
      <c r="B1354" t="s">
        <v>668</v>
      </c>
      <c r="C1354" t="s">
        <v>16</v>
      </c>
      <c r="D1354" t="s">
        <v>17</v>
      </c>
      <c r="E1354" t="s">
        <v>592</v>
      </c>
      <c r="F1354" t="b">
        <v>0</v>
      </c>
      <c r="G1354">
        <v>250</v>
      </c>
      <c r="H1354">
        <v>250</v>
      </c>
      <c r="I1354">
        <v>250</v>
      </c>
      <c r="J1354" t="s">
        <v>19</v>
      </c>
      <c r="K1354">
        <v>0.3</v>
      </c>
      <c r="L1354" t="s">
        <v>2106</v>
      </c>
      <c r="M1354" t="s">
        <v>2107</v>
      </c>
    </row>
    <row r="1355" spans="1:14" hidden="1" x14ac:dyDescent="0.2">
      <c r="A1355" t="s">
        <v>2108</v>
      </c>
      <c r="B1355" t="s">
        <v>668</v>
      </c>
      <c r="C1355" t="s">
        <v>16</v>
      </c>
      <c r="D1355" t="s">
        <v>17</v>
      </c>
      <c r="E1355" t="s">
        <v>592</v>
      </c>
      <c r="F1355" t="b">
        <v>0</v>
      </c>
      <c r="G1355">
        <v>250</v>
      </c>
      <c r="H1355">
        <v>350</v>
      </c>
      <c r="I1355">
        <v>300</v>
      </c>
      <c r="J1355" t="s">
        <v>19</v>
      </c>
      <c r="K1355">
        <v>0.3</v>
      </c>
      <c r="L1355" t="s">
        <v>2109</v>
      </c>
      <c r="M1355" t="s">
        <v>2110</v>
      </c>
      <c r="N1355" t="s">
        <v>2111</v>
      </c>
    </row>
    <row r="1356" spans="1:14" hidden="1" x14ac:dyDescent="0.2">
      <c r="A1356" t="s">
        <v>2112</v>
      </c>
      <c r="B1356" t="s">
        <v>668</v>
      </c>
      <c r="C1356" t="s">
        <v>16</v>
      </c>
      <c r="D1356" t="s">
        <v>17</v>
      </c>
      <c r="E1356" t="s">
        <v>592</v>
      </c>
      <c r="F1356" t="b">
        <v>0</v>
      </c>
      <c r="G1356">
        <v>255</v>
      </c>
      <c r="H1356">
        <v>290</v>
      </c>
      <c r="I1356">
        <v>272.5</v>
      </c>
      <c r="J1356" t="s">
        <v>19</v>
      </c>
      <c r="K1356">
        <v>0.3</v>
      </c>
      <c r="L1356">
        <v>47</v>
      </c>
    </row>
    <row r="1357" spans="1:14" hidden="1" x14ac:dyDescent="0.2">
      <c r="A1357" t="s">
        <v>2113</v>
      </c>
      <c r="B1357" t="s">
        <v>668</v>
      </c>
      <c r="C1357" t="s">
        <v>16</v>
      </c>
      <c r="D1357" t="s">
        <v>17</v>
      </c>
      <c r="E1357" t="s">
        <v>592</v>
      </c>
      <c r="F1357" t="b">
        <v>0</v>
      </c>
      <c r="G1357">
        <v>2600</v>
      </c>
      <c r="H1357">
        <v>2900</v>
      </c>
      <c r="I1357">
        <v>2750</v>
      </c>
      <c r="J1357" t="s">
        <v>19</v>
      </c>
      <c r="K1357">
        <v>2.5</v>
      </c>
      <c r="L1357">
        <v>126</v>
      </c>
    </row>
    <row r="1358" spans="1:14" hidden="1" x14ac:dyDescent="0.2">
      <c r="A1358" t="s">
        <v>2114</v>
      </c>
      <c r="B1358" t="s">
        <v>668</v>
      </c>
      <c r="C1358" t="s">
        <v>16</v>
      </c>
      <c r="D1358" t="s">
        <v>17</v>
      </c>
      <c r="E1358" t="s">
        <v>592</v>
      </c>
      <c r="F1358" t="b">
        <v>0</v>
      </c>
      <c r="G1358">
        <v>26</v>
      </c>
      <c r="H1358">
        <v>32</v>
      </c>
      <c r="I1358">
        <v>29</v>
      </c>
      <c r="J1358" t="s">
        <v>19</v>
      </c>
      <c r="K1358">
        <v>6.4000000000000001E-2</v>
      </c>
      <c r="L1358" t="s">
        <v>2115</v>
      </c>
      <c r="M1358" t="s">
        <v>2116</v>
      </c>
      <c r="N1358" t="s">
        <v>2117</v>
      </c>
    </row>
    <row r="1359" spans="1:14" hidden="1" x14ac:dyDescent="0.2">
      <c r="A1359" t="s">
        <v>2118</v>
      </c>
      <c r="B1359" t="s">
        <v>668</v>
      </c>
      <c r="C1359" t="s">
        <v>16</v>
      </c>
      <c r="D1359" t="s">
        <v>17</v>
      </c>
      <c r="E1359" t="s">
        <v>592</v>
      </c>
      <c r="F1359" t="b">
        <v>0</v>
      </c>
      <c r="G1359">
        <v>2900</v>
      </c>
      <c r="H1359">
        <v>3200</v>
      </c>
      <c r="I1359">
        <v>3050</v>
      </c>
      <c r="J1359" t="s">
        <v>19</v>
      </c>
      <c r="K1359">
        <v>2.5</v>
      </c>
      <c r="L1359">
        <v>127</v>
      </c>
    </row>
    <row r="1360" spans="1:14" hidden="1" x14ac:dyDescent="0.2">
      <c r="A1360" t="s">
        <v>2119</v>
      </c>
      <c r="B1360" t="s">
        <v>668</v>
      </c>
      <c r="C1360" t="s">
        <v>16</v>
      </c>
      <c r="D1360" t="s">
        <v>17</v>
      </c>
      <c r="E1360" t="s">
        <v>592</v>
      </c>
      <c r="F1360" t="b">
        <v>0</v>
      </c>
      <c r="G1360">
        <v>290</v>
      </c>
      <c r="H1360">
        <v>325</v>
      </c>
      <c r="I1360">
        <v>307.5</v>
      </c>
      <c r="J1360" t="s">
        <v>19</v>
      </c>
      <c r="K1360">
        <v>0.3</v>
      </c>
      <c r="L1360">
        <v>48</v>
      </c>
    </row>
    <row r="1361" spans="1:14" hidden="1" x14ac:dyDescent="0.2">
      <c r="A1361" t="s">
        <v>2120</v>
      </c>
      <c r="B1361" t="s">
        <v>668</v>
      </c>
      <c r="C1361" t="s">
        <v>16</v>
      </c>
      <c r="D1361" t="s">
        <v>17</v>
      </c>
      <c r="E1361" t="s">
        <v>592</v>
      </c>
      <c r="F1361" t="b">
        <v>0</v>
      </c>
      <c r="G1361">
        <v>30</v>
      </c>
      <c r="H1361">
        <v>38</v>
      </c>
      <c r="I1361">
        <v>34</v>
      </c>
      <c r="J1361" t="s">
        <v>19</v>
      </c>
      <c r="K1361">
        <v>6.4000000000000001E-2</v>
      </c>
      <c r="L1361" t="s">
        <v>2121</v>
      </c>
      <c r="M1361" t="s">
        <v>2122</v>
      </c>
      <c r="N1361" t="s">
        <v>786</v>
      </c>
    </row>
    <row r="1362" spans="1:14" hidden="1" x14ac:dyDescent="0.2">
      <c r="A1362" t="s">
        <v>2123</v>
      </c>
      <c r="B1362" t="s">
        <v>668</v>
      </c>
      <c r="C1362" t="s">
        <v>16</v>
      </c>
      <c r="D1362" t="s">
        <v>17</v>
      </c>
      <c r="E1362" t="s">
        <v>592</v>
      </c>
      <c r="F1362" t="b">
        <v>0</v>
      </c>
      <c r="G1362">
        <v>30</v>
      </c>
      <c r="H1362">
        <v>40</v>
      </c>
      <c r="I1362">
        <v>35</v>
      </c>
      <c r="J1362" t="s">
        <v>19</v>
      </c>
      <c r="K1362">
        <v>6.4000000000000001E-2</v>
      </c>
      <c r="L1362" t="s">
        <v>2124</v>
      </c>
      <c r="M1362" t="s">
        <v>2125</v>
      </c>
    </row>
    <row r="1363" spans="1:14" hidden="1" x14ac:dyDescent="0.2">
      <c r="A1363" t="s">
        <v>2126</v>
      </c>
      <c r="B1363" t="s">
        <v>668</v>
      </c>
      <c r="C1363" t="s">
        <v>16</v>
      </c>
      <c r="D1363" t="s">
        <v>17</v>
      </c>
      <c r="E1363" t="s">
        <v>592</v>
      </c>
      <c r="F1363" t="b">
        <v>0</v>
      </c>
      <c r="G1363">
        <v>30</v>
      </c>
      <c r="H1363">
        <v>46</v>
      </c>
      <c r="I1363">
        <v>38</v>
      </c>
      <c r="J1363" t="s">
        <v>19</v>
      </c>
      <c r="K1363">
        <v>6.4000000000000001E-2</v>
      </c>
      <c r="L1363" t="s">
        <v>2127</v>
      </c>
      <c r="M1363" t="s">
        <v>2128</v>
      </c>
      <c r="N1363" t="s">
        <v>805</v>
      </c>
    </row>
    <row r="1364" spans="1:14" hidden="1" x14ac:dyDescent="0.2">
      <c r="A1364" t="s">
        <v>2129</v>
      </c>
      <c r="B1364" t="s">
        <v>668</v>
      </c>
      <c r="C1364" t="s">
        <v>16</v>
      </c>
      <c r="D1364" t="s">
        <v>17</v>
      </c>
      <c r="E1364" t="s">
        <v>592</v>
      </c>
      <c r="F1364" t="b">
        <v>0</v>
      </c>
      <c r="G1364">
        <v>30</v>
      </c>
      <c r="H1364">
        <v>60</v>
      </c>
      <c r="I1364">
        <v>45</v>
      </c>
      <c r="J1364" t="s">
        <v>19</v>
      </c>
      <c r="K1364">
        <v>6.4000000000000001E-2</v>
      </c>
      <c r="L1364">
        <v>15</v>
      </c>
    </row>
    <row r="1365" spans="1:14" hidden="1" x14ac:dyDescent="0.2">
      <c r="A1365" t="s">
        <v>2130</v>
      </c>
      <c r="B1365" t="s">
        <v>668</v>
      </c>
      <c r="C1365" t="s">
        <v>16</v>
      </c>
      <c r="D1365" t="s">
        <v>17</v>
      </c>
      <c r="E1365" t="s">
        <v>592</v>
      </c>
      <c r="F1365" t="b">
        <v>0</v>
      </c>
      <c r="G1365">
        <v>310</v>
      </c>
      <c r="H1365">
        <v>310</v>
      </c>
      <c r="I1365">
        <v>333</v>
      </c>
      <c r="J1365" t="s">
        <v>19</v>
      </c>
      <c r="K1365">
        <v>0.3</v>
      </c>
      <c r="L1365" t="s">
        <v>2131</v>
      </c>
      <c r="M1365" t="s">
        <v>2132</v>
      </c>
    </row>
    <row r="1366" spans="1:14" hidden="1" x14ac:dyDescent="0.2">
      <c r="A1366" t="s">
        <v>2133</v>
      </c>
      <c r="B1366" t="s">
        <v>668</v>
      </c>
      <c r="C1366" t="s">
        <v>16</v>
      </c>
      <c r="D1366" t="s">
        <v>17</v>
      </c>
      <c r="E1366" t="s">
        <v>592</v>
      </c>
      <c r="F1366" t="b">
        <v>0</v>
      </c>
      <c r="G1366">
        <v>3200</v>
      </c>
      <c r="H1366">
        <v>3500</v>
      </c>
      <c r="I1366">
        <v>3350</v>
      </c>
      <c r="J1366" t="s">
        <v>19</v>
      </c>
      <c r="K1366">
        <v>2.5</v>
      </c>
      <c r="L1366">
        <v>128</v>
      </c>
    </row>
    <row r="1367" spans="1:14" hidden="1" x14ac:dyDescent="0.2">
      <c r="A1367" t="s">
        <v>2134</v>
      </c>
      <c r="B1367" t="s">
        <v>668</v>
      </c>
      <c r="C1367" t="s">
        <v>16</v>
      </c>
      <c r="D1367" t="s">
        <v>17</v>
      </c>
      <c r="E1367" t="s">
        <v>592</v>
      </c>
      <c r="F1367" t="b">
        <v>0</v>
      </c>
      <c r="G1367">
        <v>325</v>
      </c>
      <c r="H1367">
        <v>360</v>
      </c>
      <c r="I1367">
        <v>342.5</v>
      </c>
      <c r="J1367" t="s">
        <v>19</v>
      </c>
      <c r="K1367">
        <v>0.3</v>
      </c>
      <c r="L1367">
        <v>49</v>
      </c>
    </row>
    <row r="1368" spans="1:14" hidden="1" x14ac:dyDescent="0.2">
      <c r="A1368" t="s">
        <v>2135</v>
      </c>
      <c r="B1368" t="s">
        <v>668</v>
      </c>
      <c r="C1368" t="s">
        <v>16</v>
      </c>
      <c r="D1368" t="s">
        <v>17</v>
      </c>
      <c r="E1368" t="s">
        <v>592</v>
      </c>
      <c r="F1368" t="b">
        <v>0</v>
      </c>
      <c r="G1368">
        <v>333</v>
      </c>
      <c r="H1368">
        <v>333</v>
      </c>
      <c r="I1368">
        <v>333</v>
      </c>
      <c r="J1368" t="s">
        <v>19</v>
      </c>
      <c r="K1368">
        <v>0.3</v>
      </c>
      <c r="L1368" t="s">
        <v>2136</v>
      </c>
      <c r="M1368" t="s">
        <v>2132</v>
      </c>
    </row>
    <row r="1369" spans="1:14" hidden="1" x14ac:dyDescent="0.2">
      <c r="A1369" t="s">
        <v>2137</v>
      </c>
      <c r="B1369" t="s">
        <v>668</v>
      </c>
      <c r="C1369" t="s">
        <v>16</v>
      </c>
      <c r="D1369" t="s">
        <v>17</v>
      </c>
      <c r="E1369" t="s">
        <v>592</v>
      </c>
      <c r="F1369" t="b">
        <v>0</v>
      </c>
      <c r="G1369">
        <v>3500</v>
      </c>
      <c r="H1369">
        <v>3800</v>
      </c>
      <c r="I1369">
        <v>3650</v>
      </c>
      <c r="J1369" t="s">
        <v>19</v>
      </c>
      <c r="K1369">
        <v>2.5</v>
      </c>
      <c r="L1369">
        <v>129</v>
      </c>
    </row>
    <row r="1370" spans="1:14" hidden="1" x14ac:dyDescent="0.2">
      <c r="A1370" t="s">
        <v>2138</v>
      </c>
      <c r="B1370" t="s">
        <v>668</v>
      </c>
      <c r="C1370" t="s">
        <v>16</v>
      </c>
      <c r="D1370" t="s">
        <v>17</v>
      </c>
      <c r="E1370" t="s">
        <v>592</v>
      </c>
      <c r="F1370" t="b">
        <v>0</v>
      </c>
      <c r="G1370">
        <v>360</v>
      </c>
      <c r="H1370">
        <v>395</v>
      </c>
      <c r="I1370">
        <v>377.5</v>
      </c>
      <c r="J1370" t="s">
        <v>19</v>
      </c>
      <c r="K1370">
        <v>0.3</v>
      </c>
      <c r="L1370">
        <v>50</v>
      </c>
    </row>
    <row r="1371" spans="1:14" hidden="1" x14ac:dyDescent="0.2">
      <c r="A1371" t="s">
        <v>2139</v>
      </c>
      <c r="B1371" t="s">
        <v>668</v>
      </c>
      <c r="C1371" t="s">
        <v>16</v>
      </c>
      <c r="D1371" t="s">
        <v>17</v>
      </c>
      <c r="E1371" t="s">
        <v>592</v>
      </c>
      <c r="F1371" t="b">
        <v>0</v>
      </c>
      <c r="G1371">
        <v>370</v>
      </c>
      <c r="H1371">
        <v>420</v>
      </c>
      <c r="I1371">
        <v>395</v>
      </c>
      <c r="J1371" t="s">
        <v>19</v>
      </c>
      <c r="K1371">
        <v>0.3</v>
      </c>
      <c r="L1371" t="s">
        <v>2140</v>
      </c>
      <c r="M1371" t="s">
        <v>2141</v>
      </c>
      <c r="N1371" t="s">
        <v>2142</v>
      </c>
    </row>
    <row r="1372" spans="1:14" hidden="1" x14ac:dyDescent="0.2">
      <c r="A1372" t="s">
        <v>2143</v>
      </c>
      <c r="B1372" t="s">
        <v>668</v>
      </c>
      <c r="C1372" t="s">
        <v>16</v>
      </c>
      <c r="D1372" t="s">
        <v>17</v>
      </c>
      <c r="E1372" t="s">
        <v>592</v>
      </c>
      <c r="F1372" t="b">
        <v>0</v>
      </c>
      <c r="G1372">
        <v>3800</v>
      </c>
      <c r="H1372">
        <v>4100</v>
      </c>
      <c r="I1372">
        <v>3950</v>
      </c>
      <c r="J1372" t="s">
        <v>19</v>
      </c>
      <c r="K1372">
        <v>2.5</v>
      </c>
      <c r="L1372">
        <v>130</v>
      </c>
    </row>
    <row r="1373" spans="1:14" hidden="1" x14ac:dyDescent="0.2">
      <c r="A1373" t="s">
        <v>2144</v>
      </c>
      <c r="B1373" t="s">
        <v>668</v>
      </c>
      <c r="C1373" t="s">
        <v>16</v>
      </c>
      <c r="D1373" t="s">
        <v>17</v>
      </c>
      <c r="E1373" t="s">
        <v>592</v>
      </c>
      <c r="F1373" t="b">
        <v>0</v>
      </c>
      <c r="G1373">
        <v>395</v>
      </c>
      <c r="H1373">
        <v>430</v>
      </c>
      <c r="I1373">
        <v>412.5</v>
      </c>
      <c r="J1373" t="s">
        <v>19</v>
      </c>
      <c r="K1373">
        <v>0.3</v>
      </c>
      <c r="L1373">
        <v>51</v>
      </c>
    </row>
    <row r="1374" spans="1:14" hidden="1" x14ac:dyDescent="0.2">
      <c r="A1374" t="s">
        <v>2145</v>
      </c>
      <c r="B1374" t="s">
        <v>668</v>
      </c>
      <c r="C1374" t="s">
        <v>16</v>
      </c>
      <c r="D1374" t="s">
        <v>17</v>
      </c>
      <c r="E1374" t="s">
        <v>592</v>
      </c>
      <c r="F1374" t="b">
        <v>0</v>
      </c>
      <c r="G1374">
        <v>400</v>
      </c>
      <c r="H1374">
        <v>600</v>
      </c>
      <c r="I1374">
        <v>500</v>
      </c>
      <c r="J1374" t="s">
        <v>19</v>
      </c>
      <c r="K1374">
        <v>0.3</v>
      </c>
      <c r="L1374" t="s">
        <v>2146</v>
      </c>
      <c r="M1374" t="s">
        <v>2147</v>
      </c>
      <c r="N1374" t="s">
        <v>728</v>
      </c>
    </row>
    <row r="1375" spans="1:14" hidden="1" x14ac:dyDescent="0.2">
      <c r="A1375" t="s">
        <v>2148</v>
      </c>
      <c r="B1375" t="s">
        <v>668</v>
      </c>
      <c r="C1375" t="s">
        <v>16</v>
      </c>
      <c r="D1375" t="s">
        <v>17</v>
      </c>
      <c r="E1375" t="s">
        <v>592</v>
      </c>
      <c r="F1375" t="b">
        <v>0</v>
      </c>
      <c r="G1375">
        <v>4100</v>
      </c>
      <c r="H1375">
        <v>4400</v>
      </c>
      <c r="I1375">
        <v>4250</v>
      </c>
      <c r="J1375" t="s">
        <v>19</v>
      </c>
      <c r="K1375">
        <v>2.5</v>
      </c>
      <c r="L1375">
        <v>131</v>
      </c>
    </row>
    <row r="1376" spans="1:14" hidden="1" x14ac:dyDescent="0.2">
      <c r="A1376" t="s">
        <v>2149</v>
      </c>
      <c r="B1376" t="s">
        <v>668</v>
      </c>
      <c r="C1376" t="s">
        <v>16</v>
      </c>
      <c r="D1376" t="s">
        <v>17</v>
      </c>
      <c r="E1376" t="s">
        <v>592</v>
      </c>
      <c r="F1376" t="b">
        <v>0</v>
      </c>
      <c r="G1376">
        <v>430</v>
      </c>
      <c r="H1376">
        <v>465</v>
      </c>
      <c r="I1376">
        <v>447.5</v>
      </c>
      <c r="J1376" t="s">
        <v>19</v>
      </c>
      <c r="K1376">
        <v>0.3</v>
      </c>
      <c r="L1376">
        <v>52</v>
      </c>
    </row>
    <row r="1377" spans="1:14" hidden="1" x14ac:dyDescent="0.2">
      <c r="A1377" t="s">
        <v>2150</v>
      </c>
      <c r="B1377" t="s">
        <v>668</v>
      </c>
      <c r="C1377" t="s">
        <v>16</v>
      </c>
      <c r="D1377" t="s">
        <v>17</v>
      </c>
      <c r="E1377" t="s">
        <v>592</v>
      </c>
      <c r="F1377" t="b">
        <v>0</v>
      </c>
      <c r="G1377">
        <v>4400</v>
      </c>
      <c r="H1377">
        <v>4700</v>
      </c>
      <c r="I1377">
        <v>4550</v>
      </c>
      <c r="J1377" t="s">
        <v>19</v>
      </c>
      <c r="K1377">
        <v>2.5</v>
      </c>
      <c r="L1377">
        <v>132</v>
      </c>
    </row>
    <row r="1378" spans="1:14" hidden="1" x14ac:dyDescent="0.2">
      <c r="A1378" t="s">
        <v>2151</v>
      </c>
      <c r="B1378" t="s">
        <v>668</v>
      </c>
      <c r="C1378" t="s">
        <v>16</v>
      </c>
      <c r="D1378" t="s">
        <v>17</v>
      </c>
      <c r="E1378" t="s">
        <v>592</v>
      </c>
      <c r="F1378" t="b">
        <v>0</v>
      </c>
      <c r="G1378">
        <v>465</v>
      </c>
      <c r="H1378">
        <v>500</v>
      </c>
      <c r="I1378">
        <v>482.5</v>
      </c>
      <c r="J1378" t="s">
        <v>19</v>
      </c>
      <c r="K1378">
        <v>0.3</v>
      </c>
      <c r="L1378">
        <v>53</v>
      </c>
    </row>
    <row r="1379" spans="1:14" hidden="1" x14ac:dyDescent="0.2">
      <c r="A1379" t="s">
        <v>2152</v>
      </c>
      <c r="B1379" t="s">
        <v>668</v>
      </c>
      <c r="C1379" t="s">
        <v>16</v>
      </c>
      <c r="D1379" t="s">
        <v>17</v>
      </c>
      <c r="E1379" t="s">
        <v>592</v>
      </c>
      <c r="F1379" t="b">
        <v>0</v>
      </c>
      <c r="G1379">
        <v>4700</v>
      </c>
      <c r="H1379">
        <v>5000</v>
      </c>
      <c r="I1379">
        <v>4850</v>
      </c>
      <c r="J1379" t="s">
        <v>19</v>
      </c>
      <c r="K1379">
        <v>2.5</v>
      </c>
      <c r="L1379">
        <v>133</v>
      </c>
    </row>
    <row r="1380" spans="1:14" hidden="1" x14ac:dyDescent="0.2">
      <c r="A1380" t="s">
        <v>2153</v>
      </c>
      <c r="B1380" t="s">
        <v>668</v>
      </c>
      <c r="C1380" t="s">
        <v>16</v>
      </c>
      <c r="D1380" t="s">
        <v>17</v>
      </c>
      <c r="E1380" t="s">
        <v>592</v>
      </c>
      <c r="F1380" t="b">
        <v>0</v>
      </c>
      <c r="G1380">
        <v>500</v>
      </c>
      <c r="H1380">
        <v>750</v>
      </c>
      <c r="I1380">
        <v>625</v>
      </c>
      <c r="J1380" t="s">
        <v>19</v>
      </c>
      <c r="K1380">
        <v>1</v>
      </c>
      <c r="L1380">
        <v>90</v>
      </c>
    </row>
    <row r="1381" spans="1:14" hidden="1" x14ac:dyDescent="0.2">
      <c r="A1381" t="s">
        <v>2154</v>
      </c>
      <c r="B1381" t="s">
        <v>668</v>
      </c>
      <c r="C1381" t="s">
        <v>16</v>
      </c>
      <c r="D1381" t="s">
        <v>17</v>
      </c>
      <c r="E1381" t="s">
        <v>592</v>
      </c>
      <c r="F1381" t="b">
        <v>0</v>
      </c>
      <c r="G1381">
        <v>5</v>
      </c>
      <c r="H1381">
        <v>7</v>
      </c>
      <c r="I1381">
        <v>6</v>
      </c>
      <c r="J1381" t="s">
        <v>19</v>
      </c>
      <c r="K1381">
        <v>6.4000000000000001E-2</v>
      </c>
      <c r="L1381" t="s">
        <v>2155</v>
      </c>
      <c r="M1381" t="s">
        <v>2156</v>
      </c>
      <c r="N1381" t="s">
        <v>811</v>
      </c>
    </row>
    <row r="1382" spans="1:14" hidden="1" x14ac:dyDescent="0.2">
      <c r="A1382" t="s">
        <v>2157</v>
      </c>
      <c r="B1382" t="s">
        <v>668</v>
      </c>
      <c r="C1382" t="s">
        <v>16</v>
      </c>
      <c r="D1382" t="s">
        <v>17</v>
      </c>
      <c r="E1382" t="s">
        <v>592</v>
      </c>
      <c r="F1382" t="b">
        <v>0</v>
      </c>
      <c r="G1382">
        <v>60</v>
      </c>
      <c r="H1382">
        <v>90</v>
      </c>
      <c r="I1382">
        <v>75</v>
      </c>
      <c r="J1382" t="s">
        <v>19</v>
      </c>
      <c r="K1382">
        <v>6.4000000000000001E-2</v>
      </c>
      <c r="L1382">
        <v>16</v>
      </c>
      <c r="N1382" t="s">
        <v>2158</v>
      </c>
    </row>
    <row r="1383" spans="1:14" hidden="1" x14ac:dyDescent="0.2">
      <c r="A1383" t="s">
        <v>2159</v>
      </c>
      <c r="B1383" t="s">
        <v>668</v>
      </c>
      <c r="C1383" t="s">
        <v>16</v>
      </c>
      <c r="D1383" t="s">
        <v>17</v>
      </c>
      <c r="E1383" t="s">
        <v>592</v>
      </c>
      <c r="F1383" t="b">
        <v>0</v>
      </c>
      <c r="G1383">
        <v>750</v>
      </c>
      <c r="H1383">
        <v>1000</v>
      </c>
      <c r="I1383">
        <v>875</v>
      </c>
      <c r="J1383" t="s">
        <v>19</v>
      </c>
      <c r="K1383">
        <v>1</v>
      </c>
      <c r="L1383">
        <v>91</v>
      </c>
    </row>
    <row r="1384" spans="1:14" hidden="1" x14ac:dyDescent="0.2">
      <c r="A1384" t="s">
        <v>2160</v>
      </c>
      <c r="B1384" t="s">
        <v>668</v>
      </c>
      <c r="C1384" t="s">
        <v>16</v>
      </c>
      <c r="D1384" t="s">
        <v>17</v>
      </c>
      <c r="E1384" t="s">
        <v>592</v>
      </c>
      <c r="F1384" t="b">
        <v>0</v>
      </c>
      <c r="G1384">
        <v>790</v>
      </c>
      <c r="H1384">
        <v>790</v>
      </c>
      <c r="I1384">
        <v>795</v>
      </c>
      <c r="J1384" t="s">
        <v>19</v>
      </c>
      <c r="K1384">
        <v>1</v>
      </c>
      <c r="L1384" t="s">
        <v>2161</v>
      </c>
      <c r="M1384" t="s">
        <v>2162</v>
      </c>
    </row>
    <row r="1385" spans="1:14" hidden="1" x14ac:dyDescent="0.2">
      <c r="A1385" t="s">
        <v>2163</v>
      </c>
      <c r="B1385" t="s">
        <v>668</v>
      </c>
      <c r="C1385" t="s">
        <v>16</v>
      </c>
      <c r="D1385" t="s">
        <v>17</v>
      </c>
      <c r="E1385" t="s">
        <v>592</v>
      </c>
      <c r="F1385" t="b">
        <v>0</v>
      </c>
      <c r="G1385">
        <v>795</v>
      </c>
      <c r="H1385">
        <v>795</v>
      </c>
      <c r="I1385">
        <v>795</v>
      </c>
      <c r="J1385" t="s">
        <v>19</v>
      </c>
      <c r="K1385">
        <v>1</v>
      </c>
      <c r="L1385" t="s">
        <v>2164</v>
      </c>
      <c r="M1385" t="s">
        <v>2162</v>
      </c>
    </row>
    <row r="1386" spans="1:14" hidden="1" x14ac:dyDescent="0.2">
      <c r="A1386" t="s">
        <v>2165</v>
      </c>
      <c r="B1386" t="s">
        <v>668</v>
      </c>
      <c r="C1386" t="s">
        <v>16</v>
      </c>
      <c r="D1386" t="s">
        <v>17</v>
      </c>
      <c r="E1386" t="s">
        <v>592</v>
      </c>
      <c r="F1386" t="b">
        <v>0</v>
      </c>
      <c r="G1386">
        <v>80</v>
      </c>
      <c r="H1386">
        <v>100</v>
      </c>
      <c r="I1386">
        <v>90</v>
      </c>
      <c r="J1386" t="s">
        <v>19</v>
      </c>
      <c r="K1386">
        <v>6.4000000000000001E-2</v>
      </c>
      <c r="L1386" t="s">
        <v>2166</v>
      </c>
      <c r="M1386" t="s">
        <v>2167</v>
      </c>
      <c r="N1386" t="s">
        <v>740</v>
      </c>
    </row>
    <row r="1387" spans="1:14" hidden="1" x14ac:dyDescent="0.2">
      <c r="A1387" t="s">
        <v>2168</v>
      </c>
      <c r="B1387" t="s">
        <v>668</v>
      </c>
      <c r="C1387" t="s">
        <v>16</v>
      </c>
      <c r="D1387" t="s">
        <v>17</v>
      </c>
      <c r="E1387" t="s">
        <v>592</v>
      </c>
      <c r="F1387" t="b">
        <v>0</v>
      </c>
      <c r="G1387">
        <v>80</v>
      </c>
      <c r="H1387">
        <v>110</v>
      </c>
      <c r="I1387">
        <v>95</v>
      </c>
      <c r="J1387" t="s">
        <v>19</v>
      </c>
      <c r="K1387">
        <v>6.4000000000000001E-2</v>
      </c>
      <c r="L1387" t="s">
        <v>2169</v>
      </c>
      <c r="M1387" t="s">
        <v>2170</v>
      </c>
      <c r="N1387" t="s">
        <v>2171</v>
      </c>
    </row>
    <row r="1388" spans="1:14" hidden="1" x14ac:dyDescent="0.2">
      <c r="A1388" t="s">
        <v>2172</v>
      </c>
      <c r="B1388" t="s">
        <v>668</v>
      </c>
      <c r="C1388" t="s">
        <v>16</v>
      </c>
      <c r="D1388" t="s">
        <v>17</v>
      </c>
      <c r="E1388" t="s">
        <v>592</v>
      </c>
      <c r="F1388" t="b">
        <v>0</v>
      </c>
      <c r="G1388">
        <v>8</v>
      </c>
      <c r="H1388">
        <v>11</v>
      </c>
      <c r="I1388">
        <v>9.5</v>
      </c>
      <c r="J1388" t="s">
        <v>19</v>
      </c>
      <c r="K1388">
        <v>6.4000000000000001E-2</v>
      </c>
      <c r="L1388" t="s">
        <v>2173</v>
      </c>
      <c r="M1388" t="s">
        <v>2174</v>
      </c>
      <c r="N1388" t="s">
        <v>819</v>
      </c>
    </row>
    <row r="1389" spans="1:14" hidden="1" x14ac:dyDescent="0.2">
      <c r="A1389" t="s">
        <v>2175</v>
      </c>
      <c r="B1389" t="s">
        <v>668</v>
      </c>
      <c r="C1389" t="s">
        <v>16</v>
      </c>
      <c r="D1389" t="s">
        <v>17</v>
      </c>
      <c r="E1389" t="s">
        <v>592</v>
      </c>
      <c r="F1389" t="b">
        <v>0</v>
      </c>
      <c r="G1389">
        <v>90</v>
      </c>
      <c r="H1389">
        <v>120</v>
      </c>
      <c r="I1389">
        <v>105</v>
      </c>
      <c r="J1389" t="s">
        <v>19</v>
      </c>
      <c r="K1389">
        <v>6.4000000000000001E-2</v>
      </c>
      <c r="L1389">
        <v>17</v>
      </c>
    </row>
    <row r="1390" spans="1:14" hidden="1" x14ac:dyDescent="0.2">
      <c r="A1390" t="s">
        <v>2176</v>
      </c>
      <c r="B1390" t="s">
        <v>2177</v>
      </c>
      <c r="C1390" t="s">
        <v>595</v>
      </c>
      <c r="D1390" t="s">
        <v>17</v>
      </c>
      <c r="E1390" t="s">
        <v>596</v>
      </c>
      <c r="F1390" t="b">
        <v>1</v>
      </c>
      <c r="G1390">
        <v>0</v>
      </c>
      <c r="H1390">
        <v>150</v>
      </c>
      <c r="J1390" t="s">
        <v>19</v>
      </c>
      <c r="K1390">
        <v>0.2</v>
      </c>
      <c r="L1390">
        <v>1114</v>
      </c>
    </row>
    <row r="1391" spans="1:14" hidden="1" x14ac:dyDescent="0.2">
      <c r="A1391" t="s">
        <v>2178</v>
      </c>
      <c r="B1391" t="s">
        <v>2177</v>
      </c>
      <c r="C1391" t="s">
        <v>595</v>
      </c>
      <c r="D1391" t="s">
        <v>17</v>
      </c>
      <c r="E1391" t="s">
        <v>596</v>
      </c>
      <c r="F1391" t="b">
        <v>1</v>
      </c>
      <c r="G1391">
        <v>15000</v>
      </c>
      <c r="H1391">
        <v>25000</v>
      </c>
      <c r="J1391" t="s">
        <v>598</v>
      </c>
      <c r="K1391">
        <v>0.2</v>
      </c>
      <c r="L1391">
        <v>1119</v>
      </c>
    </row>
    <row r="1392" spans="1:14" hidden="1" x14ac:dyDescent="0.2">
      <c r="A1392" t="s">
        <v>2179</v>
      </c>
      <c r="B1392" t="s">
        <v>2177</v>
      </c>
      <c r="C1392" t="s">
        <v>595</v>
      </c>
      <c r="D1392" t="s">
        <v>17</v>
      </c>
      <c r="E1392" t="s">
        <v>596</v>
      </c>
      <c r="F1392" t="b">
        <v>1</v>
      </c>
      <c r="G1392">
        <v>150</v>
      </c>
      <c r="H1392">
        <v>500</v>
      </c>
      <c r="J1392" t="s">
        <v>19</v>
      </c>
      <c r="K1392">
        <v>0.2</v>
      </c>
      <c r="L1392">
        <v>1115</v>
      </c>
    </row>
    <row r="1393" spans="1:12" hidden="1" x14ac:dyDescent="0.2">
      <c r="A1393" t="s">
        <v>2180</v>
      </c>
      <c r="B1393" t="s">
        <v>2177</v>
      </c>
      <c r="C1393" t="s">
        <v>595</v>
      </c>
      <c r="D1393" t="s">
        <v>17</v>
      </c>
      <c r="E1393" t="s">
        <v>596</v>
      </c>
      <c r="F1393" t="b">
        <v>1</v>
      </c>
      <c r="G1393">
        <v>2000</v>
      </c>
      <c r="H1393">
        <v>5000</v>
      </c>
      <c r="J1393" t="s">
        <v>19</v>
      </c>
      <c r="K1393">
        <v>0.2</v>
      </c>
      <c r="L1393">
        <v>1117</v>
      </c>
    </row>
    <row r="1394" spans="1:12" hidden="1" x14ac:dyDescent="0.2">
      <c r="A1394" t="s">
        <v>2181</v>
      </c>
      <c r="B1394" t="s">
        <v>2177</v>
      </c>
      <c r="C1394" t="s">
        <v>595</v>
      </c>
      <c r="D1394" t="s">
        <v>17</v>
      </c>
      <c r="E1394" t="s">
        <v>596</v>
      </c>
      <c r="F1394" t="b">
        <v>1</v>
      </c>
      <c r="G1394">
        <v>5000</v>
      </c>
      <c r="H1394">
        <v>15000</v>
      </c>
      <c r="J1394" t="s">
        <v>598</v>
      </c>
      <c r="K1394">
        <v>0.2</v>
      </c>
      <c r="L1394">
        <v>1118</v>
      </c>
    </row>
    <row r="1395" spans="1:12" hidden="1" x14ac:dyDescent="0.2">
      <c r="A1395" t="s">
        <v>2182</v>
      </c>
      <c r="B1395" t="s">
        <v>2177</v>
      </c>
      <c r="C1395" t="s">
        <v>595</v>
      </c>
      <c r="D1395" t="s">
        <v>17</v>
      </c>
      <c r="E1395" t="s">
        <v>596</v>
      </c>
      <c r="F1395" t="b">
        <v>1</v>
      </c>
      <c r="G1395">
        <v>500</v>
      </c>
      <c r="H1395">
        <v>2000</v>
      </c>
      <c r="J1395" t="s">
        <v>19</v>
      </c>
      <c r="K1395">
        <v>0.2</v>
      </c>
      <c r="L1395">
        <v>1116</v>
      </c>
    </row>
    <row r="1396" spans="1:12" hidden="1" x14ac:dyDescent="0.2">
      <c r="A1396" t="s">
        <v>2183</v>
      </c>
      <c r="B1396" t="s">
        <v>2177</v>
      </c>
      <c r="C1396" t="s">
        <v>595</v>
      </c>
      <c r="D1396" t="s">
        <v>17</v>
      </c>
      <c r="E1396" t="s">
        <v>249</v>
      </c>
      <c r="F1396" t="b">
        <v>1</v>
      </c>
      <c r="G1396">
        <v>0</v>
      </c>
      <c r="H1396">
        <v>50</v>
      </c>
      <c r="J1396" t="s">
        <v>19</v>
      </c>
      <c r="K1396">
        <v>0.08</v>
      </c>
      <c r="L1396">
        <v>1090</v>
      </c>
    </row>
    <row r="1397" spans="1:12" hidden="1" x14ac:dyDescent="0.2">
      <c r="A1397" t="s">
        <v>2184</v>
      </c>
      <c r="B1397" t="s">
        <v>2177</v>
      </c>
      <c r="C1397" t="s">
        <v>595</v>
      </c>
      <c r="D1397" t="s">
        <v>17</v>
      </c>
      <c r="E1397" t="s">
        <v>249</v>
      </c>
      <c r="F1397" t="b">
        <v>1</v>
      </c>
      <c r="G1397">
        <v>15000</v>
      </c>
      <c r="H1397">
        <v>25000</v>
      </c>
      <c r="J1397" t="s">
        <v>19</v>
      </c>
      <c r="K1397">
        <v>55</v>
      </c>
      <c r="L1397">
        <v>1095</v>
      </c>
    </row>
    <row r="1398" spans="1:12" hidden="1" x14ac:dyDescent="0.2">
      <c r="A1398" t="s">
        <v>2185</v>
      </c>
      <c r="B1398" t="s">
        <v>2177</v>
      </c>
      <c r="C1398" t="s">
        <v>595</v>
      </c>
      <c r="D1398" t="s">
        <v>17</v>
      </c>
      <c r="E1398" t="s">
        <v>249</v>
      </c>
      <c r="F1398" t="b">
        <v>1</v>
      </c>
      <c r="G1398">
        <v>150</v>
      </c>
      <c r="H1398">
        <v>500</v>
      </c>
      <c r="J1398" t="s">
        <v>19</v>
      </c>
      <c r="K1398">
        <v>0.55000000000000004</v>
      </c>
      <c r="L1398">
        <v>1091</v>
      </c>
    </row>
    <row r="1399" spans="1:12" hidden="1" x14ac:dyDescent="0.2">
      <c r="A1399" t="s">
        <v>2186</v>
      </c>
      <c r="B1399" t="s">
        <v>2177</v>
      </c>
      <c r="C1399" t="s">
        <v>595</v>
      </c>
      <c r="D1399" t="s">
        <v>17</v>
      </c>
      <c r="E1399" t="s">
        <v>249</v>
      </c>
      <c r="F1399" t="b">
        <v>1</v>
      </c>
      <c r="G1399">
        <v>2000</v>
      </c>
      <c r="H1399">
        <v>5000</v>
      </c>
      <c r="J1399" t="s">
        <v>19</v>
      </c>
      <c r="K1399">
        <v>8.5</v>
      </c>
      <c r="L1399">
        <v>1093</v>
      </c>
    </row>
    <row r="1400" spans="1:12" hidden="1" x14ac:dyDescent="0.2">
      <c r="A1400" t="s">
        <v>2187</v>
      </c>
      <c r="B1400" t="s">
        <v>2177</v>
      </c>
      <c r="C1400" t="s">
        <v>595</v>
      </c>
      <c r="D1400" t="s">
        <v>17</v>
      </c>
      <c r="E1400" t="s">
        <v>249</v>
      </c>
      <c r="F1400" t="b">
        <v>1</v>
      </c>
      <c r="G1400">
        <v>5000</v>
      </c>
      <c r="H1400">
        <v>15000</v>
      </c>
      <c r="J1400" t="s">
        <v>19</v>
      </c>
      <c r="K1400">
        <v>27.5</v>
      </c>
      <c r="L1400">
        <v>1094</v>
      </c>
    </row>
    <row r="1401" spans="1:12" hidden="1" x14ac:dyDescent="0.2">
      <c r="A1401" t="s">
        <v>2188</v>
      </c>
      <c r="B1401" t="s">
        <v>2177</v>
      </c>
      <c r="C1401" t="s">
        <v>595</v>
      </c>
      <c r="D1401" t="s">
        <v>17</v>
      </c>
      <c r="E1401" t="s">
        <v>249</v>
      </c>
      <c r="F1401" t="b">
        <v>1</v>
      </c>
      <c r="G1401">
        <v>500</v>
      </c>
      <c r="H1401">
        <v>2000</v>
      </c>
      <c r="J1401" t="s">
        <v>19</v>
      </c>
      <c r="K1401">
        <v>2.1</v>
      </c>
      <c r="L1401">
        <v>1092</v>
      </c>
    </row>
    <row r="1402" spans="1:12" hidden="1" x14ac:dyDescent="0.2">
      <c r="A1402" t="s">
        <v>2189</v>
      </c>
      <c r="B1402" t="s">
        <v>2177</v>
      </c>
      <c r="C1402" t="s">
        <v>595</v>
      </c>
      <c r="D1402" t="s">
        <v>17</v>
      </c>
      <c r="E1402" t="s">
        <v>249</v>
      </c>
      <c r="F1402" t="b">
        <v>1</v>
      </c>
      <c r="G1402">
        <v>50</v>
      </c>
      <c r="H1402">
        <v>150</v>
      </c>
      <c r="J1402" t="s">
        <v>19</v>
      </c>
      <c r="K1402">
        <v>0.18</v>
      </c>
      <c r="L1402">
        <v>1090</v>
      </c>
    </row>
    <row r="1403" spans="1:12" hidden="1" x14ac:dyDescent="0.2">
      <c r="A1403" t="s">
        <v>2190</v>
      </c>
      <c r="B1403" t="s">
        <v>2177</v>
      </c>
      <c r="C1403" t="s">
        <v>595</v>
      </c>
      <c r="D1403" t="s">
        <v>17</v>
      </c>
      <c r="E1403" t="s">
        <v>357</v>
      </c>
      <c r="F1403" t="b">
        <v>1</v>
      </c>
      <c r="G1403">
        <v>0</v>
      </c>
      <c r="H1403">
        <v>150</v>
      </c>
      <c r="J1403" t="s">
        <v>19</v>
      </c>
      <c r="K1403">
        <v>6.4000000000000001E-2</v>
      </c>
      <c r="L1403">
        <v>1066</v>
      </c>
    </row>
    <row r="1404" spans="1:12" hidden="1" x14ac:dyDescent="0.2">
      <c r="A1404" t="s">
        <v>2191</v>
      </c>
      <c r="B1404" t="s">
        <v>2177</v>
      </c>
      <c r="C1404" t="s">
        <v>595</v>
      </c>
      <c r="D1404" t="s">
        <v>17</v>
      </c>
      <c r="E1404" t="s">
        <v>357</v>
      </c>
      <c r="F1404" t="b">
        <v>1</v>
      </c>
      <c r="G1404">
        <v>15000</v>
      </c>
      <c r="H1404">
        <v>25000</v>
      </c>
      <c r="J1404" t="s">
        <v>19</v>
      </c>
      <c r="K1404">
        <v>5</v>
      </c>
      <c r="L1404">
        <v>1071</v>
      </c>
    </row>
    <row r="1405" spans="1:12" hidden="1" x14ac:dyDescent="0.2">
      <c r="A1405" t="s">
        <v>2192</v>
      </c>
      <c r="B1405" t="s">
        <v>2177</v>
      </c>
      <c r="C1405" t="s">
        <v>595</v>
      </c>
      <c r="D1405" t="s">
        <v>17</v>
      </c>
      <c r="E1405" t="s">
        <v>357</v>
      </c>
      <c r="F1405" t="b">
        <v>1</v>
      </c>
      <c r="G1405">
        <v>150</v>
      </c>
      <c r="H1405">
        <v>500</v>
      </c>
      <c r="J1405" t="s">
        <v>19</v>
      </c>
      <c r="K1405">
        <v>0.3</v>
      </c>
      <c r="L1405">
        <v>1067</v>
      </c>
    </row>
    <row r="1406" spans="1:12" hidden="1" x14ac:dyDescent="0.2">
      <c r="A1406" t="s">
        <v>2193</v>
      </c>
      <c r="B1406" t="s">
        <v>2177</v>
      </c>
      <c r="C1406" t="s">
        <v>595</v>
      </c>
      <c r="D1406" t="s">
        <v>17</v>
      </c>
      <c r="E1406" t="s">
        <v>357</v>
      </c>
      <c r="F1406" t="b">
        <v>1</v>
      </c>
      <c r="G1406">
        <v>2000</v>
      </c>
      <c r="H1406">
        <v>5000</v>
      </c>
      <c r="J1406" t="s">
        <v>19</v>
      </c>
      <c r="K1406">
        <v>2.5</v>
      </c>
      <c r="L1406">
        <v>1069</v>
      </c>
    </row>
    <row r="1407" spans="1:12" hidden="1" x14ac:dyDescent="0.2">
      <c r="A1407" t="s">
        <v>2194</v>
      </c>
      <c r="B1407" t="s">
        <v>2177</v>
      </c>
      <c r="C1407" t="s">
        <v>595</v>
      </c>
      <c r="D1407" t="s">
        <v>17</v>
      </c>
      <c r="E1407" t="s">
        <v>357</v>
      </c>
      <c r="F1407" t="b">
        <v>1</v>
      </c>
      <c r="G1407">
        <v>5000</v>
      </c>
      <c r="H1407">
        <v>15000</v>
      </c>
      <c r="J1407" t="s">
        <v>19</v>
      </c>
      <c r="K1407">
        <v>5</v>
      </c>
      <c r="L1407">
        <v>1070</v>
      </c>
    </row>
    <row r="1408" spans="1:12" hidden="1" x14ac:dyDescent="0.2">
      <c r="A1408" t="s">
        <v>2195</v>
      </c>
      <c r="B1408" t="s">
        <v>2177</v>
      </c>
      <c r="C1408" t="s">
        <v>595</v>
      </c>
      <c r="D1408" t="s">
        <v>17</v>
      </c>
      <c r="E1408" t="s">
        <v>357</v>
      </c>
      <c r="F1408" t="b">
        <v>1</v>
      </c>
      <c r="G1408">
        <v>500</v>
      </c>
      <c r="H1408">
        <v>2000</v>
      </c>
      <c r="J1408" t="s">
        <v>19</v>
      </c>
      <c r="K1408">
        <v>1</v>
      </c>
      <c r="L1408">
        <v>1068</v>
      </c>
    </row>
    <row r="1409" spans="1:12" hidden="1" x14ac:dyDescent="0.2">
      <c r="A1409" t="s">
        <v>2196</v>
      </c>
      <c r="B1409" t="s">
        <v>2197</v>
      </c>
      <c r="C1409" t="s">
        <v>624</v>
      </c>
      <c r="D1409" t="s">
        <v>17</v>
      </c>
      <c r="E1409" t="s">
        <v>249</v>
      </c>
      <c r="F1409" t="b">
        <v>1</v>
      </c>
      <c r="G1409">
        <v>100000</v>
      </c>
      <c r="H1409">
        <v>150000</v>
      </c>
      <c r="L1409">
        <v>1128</v>
      </c>
    </row>
    <row r="1410" spans="1:12" hidden="1" x14ac:dyDescent="0.2">
      <c r="A1410" t="s">
        <v>2198</v>
      </c>
      <c r="B1410" t="s">
        <v>2197</v>
      </c>
      <c r="C1410" t="s">
        <v>624</v>
      </c>
      <c r="D1410" t="s">
        <v>17</v>
      </c>
      <c r="E1410" t="s">
        <v>249</v>
      </c>
      <c r="F1410" t="b">
        <v>1</v>
      </c>
      <c r="G1410">
        <v>150000</v>
      </c>
      <c r="H1410">
        <v>200000</v>
      </c>
      <c r="L1410">
        <v>1129</v>
      </c>
    </row>
    <row r="1411" spans="1:12" hidden="1" x14ac:dyDescent="0.2">
      <c r="A1411" t="s">
        <v>2199</v>
      </c>
      <c r="B1411" t="s">
        <v>2197</v>
      </c>
      <c r="C1411" t="s">
        <v>624</v>
      </c>
      <c r="D1411" t="s">
        <v>17</v>
      </c>
      <c r="E1411" t="s">
        <v>249</v>
      </c>
      <c r="F1411" t="b">
        <v>1</v>
      </c>
      <c r="G1411">
        <v>15000</v>
      </c>
      <c r="H1411">
        <v>25000</v>
      </c>
      <c r="J1411" t="s">
        <v>19</v>
      </c>
      <c r="K1411">
        <v>55</v>
      </c>
      <c r="L1411">
        <v>1125</v>
      </c>
    </row>
    <row r="1412" spans="1:12" hidden="1" x14ac:dyDescent="0.2">
      <c r="A1412" t="s">
        <v>2200</v>
      </c>
      <c r="B1412" t="s">
        <v>2197</v>
      </c>
      <c r="C1412" t="s">
        <v>624</v>
      </c>
      <c r="D1412" t="s">
        <v>17</v>
      </c>
      <c r="E1412" t="s">
        <v>249</v>
      </c>
      <c r="F1412" t="b">
        <v>1</v>
      </c>
      <c r="G1412">
        <v>200000</v>
      </c>
      <c r="H1412">
        <v>999999999</v>
      </c>
      <c r="L1412">
        <v>1130</v>
      </c>
    </row>
    <row r="1413" spans="1:12" hidden="1" x14ac:dyDescent="0.2">
      <c r="A1413" t="s">
        <v>2201</v>
      </c>
      <c r="B1413" t="s">
        <v>2197</v>
      </c>
      <c r="C1413" t="s">
        <v>624</v>
      </c>
      <c r="D1413" t="s">
        <v>17</v>
      </c>
      <c r="E1413" t="s">
        <v>249</v>
      </c>
      <c r="F1413" t="b">
        <v>1</v>
      </c>
      <c r="G1413">
        <v>25000</v>
      </c>
      <c r="H1413">
        <v>60000</v>
      </c>
      <c r="L1413">
        <v>1126</v>
      </c>
    </row>
    <row r="1414" spans="1:12" hidden="1" x14ac:dyDescent="0.2">
      <c r="A1414" t="s">
        <v>2202</v>
      </c>
      <c r="B1414" t="s">
        <v>2197</v>
      </c>
      <c r="C1414" t="s">
        <v>624</v>
      </c>
      <c r="D1414" t="s">
        <v>17</v>
      </c>
      <c r="E1414" t="s">
        <v>249</v>
      </c>
      <c r="F1414" t="b">
        <v>1</v>
      </c>
      <c r="G1414">
        <v>5000</v>
      </c>
      <c r="H1414">
        <v>15000</v>
      </c>
      <c r="J1414" t="s">
        <v>19</v>
      </c>
      <c r="K1414">
        <v>27.5</v>
      </c>
      <c r="L1414">
        <v>1124</v>
      </c>
    </row>
    <row r="1415" spans="1:12" hidden="1" x14ac:dyDescent="0.2">
      <c r="A1415" t="s">
        <v>2203</v>
      </c>
      <c r="B1415" t="s">
        <v>2197</v>
      </c>
      <c r="C1415" t="s">
        <v>624</v>
      </c>
      <c r="D1415" t="s">
        <v>17</v>
      </c>
      <c r="E1415" t="s">
        <v>249</v>
      </c>
      <c r="F1415" t="b">
        <v>1</v>
      </c>
      <c r="G1415">
        <v>60000</v>
      </c>
      <c r="H1415">
        <v>100000</v>
      </c>
      <c r="L1415">
        <v>1127</v>
      </c>
    </row>
    <row r="1416" spans="1:12" hidden="1" x14ac:dyDescent="0.2">
      <c r="A1416" t="s">
        <v>2204</v>
      </c>
      <c r="B1416" t="s">
        <v>2197</v>
      </c>
      <c r="C1416" t="s">
        <v>624</v>
      </c>
      <c r="D1416" t="s">
        <v>17</v>
      </c>
      <c r="E1416" t="s">
        <v>357</v>
      </c>
      <c r="F1416" t="b">
        <v>1</v>
      </c>
      <c r="G1416">
        <v>100000</v>
      </c>
      <c r="H1416">
        <v>150000</v>
      </c>
      <c r="L1416">
        <v>1144</v>
      </c>
    </row>
    <row r="1417" spans="1:12" hidden="1" x14ac:dyDescent="0.2">
      <c r="A1417" t="s">
        <v>2205</v>
      </c>
      <c r="B1417" t="s">
        <v>2197</v>
      </c>
      <c r="C1417" t="s">
        <v>624</v>
      </c>
      <c r="D1417" t="s">
        <v>17</v>
      </c>
      <c r="E1417" t="s">
        <v>357</v>
      </c>
      <c r="F1417" t="b">
        <v>1</v>
      </c>
      <c r="G1417">
        <v>150000</v>
      </c>
      <c r="H1417">
        <v>200000</v>
      </c>
      <c r="L1417">
        <v>1145</v>
      </c>
    </row>
    <row r="1418" spans="1:12" hidden="1" x14ac:dyDescent="0.2">
      <c r="A1418" t="s">
        <v>2206</v>
      </c>
      <c r="B1418" t="s">
        <v>2197</v>
      </c>
      <c r="C1418" t="s">
        <v>624</v>
      </c>
      <c r="D1418" t="s">
        <v>17</v>
      </c>
      <c r="E1418" t="s">
        <v>357</v>
      </c>
      <c r="F1418" t="b">
        <v>1</v>
      </c>
      <c r="G1418">
        <v>15000</v>
      </c>
      <c r="H1418">
        <v>25000</v>
      </c>
      <c r="J1418" t="s">
        <v>19</v>
      </c>
      <c r="K1418">
        <v>5</v>
      </c>
      <c r="L1418">
        <v>1141</v>
      </c>
    </row>
    <row r="1419" spans="1:12" hidden="1" x14ac:dyDescent="0.2">
      <c r="A1419" t="s">
        <v>2207</v>
      </c>
      <c r="B1419" t="s">
        <v>2197</v>
      </c>
      <c r="C1419" t="s">
        <v>624</v>
      </c>
      <c r="D1419" t="s">
        <v>17</v>
      </c>
      <c r="E1419" t="s">
        <v>357</v>
      </c>
      <c r="F1419" t="b">
        <v>1</v>
      </c>
      <c r="G1419">
        <v>200000</v>
      </c>
      <c r="H1419">
        <v>999999999</v>
      </c>
      <c r="L1419">
        <v>1146</v>
      </c>
    </row>
    <row r="1420" spans="1:12" hidden="1" x14ac:dyDescent="0.2">
      <c r="A1420" t="s">
        <v>2208</v>
      </c>
      <c r="B1420" t="s">
        <v>2197</v>
      </c>
      <c r="C1420" t="s">
        <v>624</v>
      </c>
      <c r="D1420" t="s">
        <v>17</v>
      </c>
      <c r="E1420" t="s">
        <v>357</v>
      </c>
      <c r="F1420" t="b">
        <v>1</v>
      </c>
      <c r="G1420">
        <v>25000</v>
      </c>
      <c r="H1420">
        <v>60000</v>
      </c>
      <c r="L1420">
        <v>1142</v>
      </c>
    </row>
    <row r="1421" spans="1:12" hidden="1" x14ac:dyDescent="0.2">
      <c r="A1421" t="s">
        <v>2209</v>
      </c>
      <c r="B1421" t="s">
        <v>2197</v>
      </c>
      <c r="C1421" t="s">
        <v>624</v>
      </c>
      <c r="D1421" t="s">
        <v>17</v>
      </c>
      <c r="E1421" t="s">
        <v>357</v>
      </c>
      <c r="F1421" t="b">
        <v>1</v>
      </c>
      <c r="G1421">
        <v>5000</v>
      </c>
      <c r="H1421">
        <v>15000</v>
      </c>
      <c r="J1421" t="s">
        <v>19</v>
      </c>
      <c r="K1421">
        <v>5</v>
      </c>
      <c r="L1421">
        <v>1140</v>
      </c>
    </row>
    <row r="1422" spans="1:12" hidden="1" x14ac:dyDescent="0.2">
      <c r="A1422" t="s">
        <v>2210</v>
      </c>
      <c r="B1422" t="s">
        <v>2197</v>
      </c>
      <c r="C1422" t="s">
        <v>624</v>
      </c>
      <c r="D1422" t="s">
        <v>17</v>
      </c>
      <c r="E1422" t="s">
        <v>357</v>
      </c>
      <c r="F1422" t="b">
        <v>1</v>
      </c>
      <c r="G1422">
        <v>60000</v>
      </c>
      <c r="H1422">
        <v>100000</v>
      </c>
      <c r="L1422">
        <v>1143</v>
      </c>
    </row>
    <row r="1423" spans="1:12" hidden="1" x14ac:dyDescent="0.2">
      <c r="A1423" t="s">
        <v>2211</v>
      </c>
      <c r="B1423" t="s">
        <v>2212</v>
      </c>
      <c r="C1423" t="s">
        <v>2213</v>
      </c>
      <c r="D1423" t="s">
        <v>17</v>
      </c>
      <c r="E1423" t="s">
        <v>596</v>
      </c>
      <c r="F1423" t="b">
        <v>1</v>
      </c>
      <c r="G1423">
        <v>0</v>
      </c>
      <c r="H1423">
        <v>100</v>
      </c>
      <c r="I1423">
        <v>50</v>
      </c>
      <c r="J1423" t="s">
        <v>19</v>
      </c>
      <c r="K1423">
        <v>0.2</v>
      </c>
      <c r="L1423">
        <v>1231</v>
      </c>
    </row>
    <row r="1424" spans="1:12" hidden="1" x14ac:dyDescent="0.2">
      <c r="A1424" t="s">
        <v>2214</v>
      </c>
      <c r="B1424" t="s">
        <v>2212</v>
      </c>
      <c r="C1424" t="s">
        <v>2213</v>
      </c>
      <c r="D1424" t="s">
        <v>17</v>
      </c>
      <c r="E1424" t="s">
        <v>596</v>
      </c>
      <c r="F1424" t="b">
        <v>1</v>
      </c>
      <c r="G1424">
        <v>100000</v>
      </c>
      <c r="H1424">
        <v>150000</v>
      </c>
      <c r="I1424">
        <v>125000</v>
      </c>
      <c r="J1424" t="s">
        <v>598</v>
      </c>
      <c r="K1424">
        <v>0.2</v>
      </c>
      <c r="L1424">
        <v>1287</v>
      </c>
    </row>
    <row r="1425" spans="1:12" hidden="1" x14ac:dyDescent="0.2">
      <c r="A1425" t="s">
        <v>2215</v>
      </c>
      <c r="B1425" t="s">
        <v>2212</v>
      </c>
      <c r="C1425" t="s">
        <v>2213</v>
      </c>
      <c r="D1425" t="s">
        <v>17</v>
      </c>
      <c r="E1425" t="s">
        <v>596</v>
      </c>
      <c r="F1425" t="b">
        <v>1</v>
      </c>
      <c r="G1425">
        <v>10000</v>
      </c>
      <c r="H1425">
        <v>20000</v>
      </c>
      <c r="I1425">
        <v>15000</v>
      </c>
      <c r="J1425" t="s">
        <v>598</v>
      </c>
      <c r="K1425">
        <v>0.2</v>
      </c>
      <c r="L1425">
        <v>1282</v>
      </c>
    </row>
    <row r="1426" spans="1:12" hidden="1" x14ac:dyDescent="0.2">
      <c r="A1426" t="s">
        <v>2216</v>
      </c>
      <c r="B1426" t="s">
        <v>2212</v>
      </c>
      <c r="C1426" t="s">
        <v>2213</v>
      </c>
      <c r="D1426" t="s">
        <v>17</v>
      </c>
      <c r="E1426" t="s">
        <v>596</v>
      </c>
      <c r="F1426" t="b">
        <v>1</v>
      </c>
      <c r="G1426">
        <v>1000</v>
      </c>
      <c r="H1426">
        <v>1100</v>
      </c>
      <c r="I1426">
        <v>1050</v>
      </c>
      <c r="J1426" t="s">
        <v>19</v>
      </c>
      <c r="K1426">
        <v>0.2</v>
      </c>
      <c r="L1426">
        <v>1241</v>
      </c>
    </row>
    <row r="1427" spans="1:12" hidden="1" x14ac:dyDescent="0.2">
      <c r="A1427" t="s">
        <v>2217</v>
      </c>
      <c r="B1427" t="s">
        <v>2212</v>
      </c>
      <c r="C1427" t="s">
        <v>2213</v>
      </c>
      <c r="D1427" t="s">
        <v>17</v>
      </c>
      <c r="E1427" t="s">
        <v>596</v>
      </c>
      <c r="F1427" t="b">
        <v>1</v>
      </c>
      <c r="G1427">
        <v>100</v>
      </c>
      <c r="H1427">
        <v>200</v>
      </c>
      <c r="I1427">
        <v>150</v>
      </c>
      <c r="J1427" t="s">
        <v>19</v>
      </c>
      <c r="K1427">
        <v>0.2</v>
      </c>
      <c r="L1427">
        <v>1232</v>
      </c>
    </row>
    <row r="1428" spans="1:12" hidden="1" x14ac:dyDescent="0.2">
      <c r="A1428" t="s">
        <v>2218</v>
      </c>
      <c r="B1428" t="s">
        <v>2212</v>
      </c>
      <c r="C1428" t="s">
        <v>2213</v>
      </c>
      <c r="D1428" t="s">
        <v>17</v>
      </c>
      <c r="E1428" t="s">
        <v>596</v>
      </c>
      <c r="F1428" t="b">
        <v>1</v>
      </c>
      <c r="G1428">
        <v>1100</v>
      </c>
      <c r="H1428">
        <v>1200</v>
      </c>
      <c r="I1428">
        <v>1150</v>
      </c>
      <c r="J1428" t="s">
        <v>19</v>
      </c>
      <c r="K1428">
        <v>0.2</v>
      </c>
      <c r="L1428">
        <v>1242</v>
      </c>
    </row>
    <row r="1429" spans="1:12" hidden="1" x14ac:dyDescent="0.2">
      <c r="A1429" t="s">
        <v>2219</v>
      </c>
      <c r="B1429" t="s">
        <v>2212</v>
      </c>
      <c r="C1429" t="s">
        <v>2213</v>
      </c>
      <c r="D1429" t="s">
        <v>17</v>
      </c>
      <c r="E1429" t="s">
        <v>596</v>
      </c>
      <c r="F1429" t="b">
        <v>1</v>
      </c>
      <c r="G1429">
        <v>1200</v>
      </c>
      <c r="H1429">
        <v>1300</v>
      </c>
      <c r="I1429">
        <v>1250</v>
      </c>
      <c r="J1429" t="s">
        <v>19</v>
      </c>
      <c r="K1429">
        <v>0.2</v>
      </c>
      <c r="L1429">
        <v>1243</v>
      </c>
    </row>
    <row r="1430" spans="1:12" hidden="1" x14ac:dyDescent="0.2">
      <c r="A1430" t="s">
        <v>2220</v>
      </c>
      <c r="B1430" t="s">
        <v>2212</v>
      </c>
      <c r="C1430" t="s">
        <v>2213</v>
      </c>
      <c r="D1430" t="s">
        <v>17</v>
      </c>
      <c r="E1430" t="s">
        <v>596</v>
      </c>
      <c r="F1430" t="b">
        <v>1</v>
      </c>
      <c r="G1430">
        <v>1300</v>
      </c>
      <c r="H1430">
        <v>1400</v>
      </c>
      <c r="I1430">
        <v>1350</v>
      </c>
      <c r="J1430" t="s">
        <v>19</v>
      </c>
      <c r="K1430">
        <v>0.2</v>
      </c>
      <c r="L1430">
        <v>1244</v>
      </c>
    </row>
    <row r="1431" spans="1:12" hidden="1" x14ac:dyDescent="0.2">
      <c r="A1431" t="s">
        <v>2221</v>
      </c>
      <c r="B1431" t="s">
        <v>2212</v>
      </c>
      <c r="C1431" t="s">
        <v>2213</v>
      </c>
      <c r="D1431" t="s">
        <v>17</v>
      </c>
      <c r="E1431" t="s">
        <v>596</v>
      </c>
      <c r="F1431" t="b">
        <v>1</v>
      </c>
      <c r="G1431">
        <v>1400</v>
      </c>
      <c r="H1431">
        <v>1500</v>
      </c>
      <c r="I1431">
        <v>1450</v>
      </c>
      <c r="J1431" t="s">
        <v>19</v>
      </c>
      <c r="K1431">
        <v>0.2</v>
      </c>
      <c r="L1431">
        <v>1245</v>
      </c>
    </row>
    <row r="1432" spans="1:12" hidden="1" x14ac:dyDescent="0.2">
      <c r="A1432" t="s">
        <v>2222</v>
      </c>
      <c r="B1432" t="s">
        <v>2212</v>
      </c>
      <c r="C1432" t="s">
        <v>2213</v>
      </c>
      <c r="D1432" t="s">
        <v>17</v>
      </c>
      <c r="E1432" t="s">
        <v>596</v>
      </c>
      <c r="F1432" t="b">
        <v>1</v>
      </c>
      <c r="G1432">
        <v>150000</v>
      </c>
      <c r="H1432">
        <v>200000</v>
      </c>
      <c r="I1432">
        <v>175000</v>
      </c>
      <c r="J1432" t="s">
        <v>598</v>
      </c>
      <c r="K1432">
        <v>0.2</v>
      </c>
      <c r="L1432">
        <v>1288</v>
      </c>
    </row>
    <row r="1433" spans="1:12" hidden="1" x14ac:dyDescent="0.2">
      <c r="A1433" t="s">
        <v>2223</v>
      </c>
      <c r="B1433" t="s">
        <v>2212</v>
      </c>
      <c r="C1433" t="s">
        <v>2213</v>
      </c>
      <c r="D1433" t="s">
        <v>17</v>
      </c>
      <c r="E1433" t="s">
        <v>596</v>
      </c>
      <c r="F1433" t="b">
        <v>1</v>
      </c>
      <c r="G1433">
        <v>1500</v>
      </c>
      <c r="H1433">
        <v>1600</v>
      </c>
      <c r="I1433">
        <v>1550</v>
      </c>
      <c r="J1433" t="s">
        <v>19</v>
      </c>
      <c r="K1433">
        <v>0.2</v>
      </c>
      <c r="L1433">
        <v>1246</v>
      </c>
    </row>
    <row r="1434" spans="1:12" hidden="1" x14ac:dyDescent="0.2">
      <c r="A1434" t="s">
        <v>2224</v>
      </c>
      <c r="B1434" t="s">
        <v>2212</v>
      </c>
      <c r="C1434" t="s">
        <v>2213</v>
      </c>
      <c r="D1434" t="s">
        <v>17</v>
      </c>
      <c r="E1434" t="s">
        <v>596</v>
      </c>
      <c r="F1434" t="b">
        <v>1</v>
      </c>
      <c r="G1434">
        <v>1600</v>
      </c>
      <c r="H1434">
        <v>1700</v>
      </c>
      <c r="I1434">
        <v>1650</v>
      </c>
      <c r="J1434" t="s">
        <v>19</v>
      </c>
      <c r="K1434">
        <v>0.2</v>
      </c>
      <c r="L1434">
        <v>1247</v>
      </c>
    </row>
    <row r="1435" spans="1:12" hidden="1" x14ac:dyDescent="0.2">
      <c r="A1435" t="s">
        <v>2225</v>
      </c>
      <c r="B1435" t="s">
        <v>2212</v>
      </c>
      <c r="C1435" t="s">
        <v>2213</v>
      </c>
      <c r="D1435" t="s">
        <v>17</v>
      </c>
      <c r="E1435" t="s">
        <v>596</v>
      </c>
      <c r="F1435" t="b">
        <v>1</v>
      </c>
      <c r="G1435">
        <v>1700</v>
      </c>
      <c r="H1435">
        <v>1800</v>
      </c>
      <c r="I1435">
        <v>1750</v>
      </c>
      <c r="J1435" t="s">
        <v>19</v>
      </c>
      <c r="K1435">
        <v>0.2</v>
      </c>
      <c r="L1435">
        <v>1248</v>
      </c>
    </row>
    <row r="1436" spans="1:12" hidden="1" x14ac:dyDescent="0.2">
      <c r="A1436" t="s">
        <v>2226</v>
      </c>
      <c r="B1436" t="s">
        <v>2212</v>
      </c>
      <c r="C1436" t="s">
        <v>2213</v>
      </c>
      <c r="D1436" t="s">
        <v>17</v>
      </c>
      <c r="E1436" t="s">
        <v>596</v>
      </c>
      <c r="F1436" t="b">
        <v>1</v>
      </c>
      <c r="G1436">
        <v>1800</v>
      </c>
      <c r="H1436">
        <v>1900</v>
      </c>
      <c r="I1436">
        <v>1850</v>
      </c>
      <c r="J1436" t="s">
        <v>19</v>
      </c>
      <c r="K1436">
        <v>0.2</v>
      </c>
      <c r="L1436">
        <v>1249</v>
      </c>
    </row>
    <row r="1437" spans="1:12" hidden="1" x14ac:dyDescent="0.2">
      <c r="A1437" t="s">
        <v>2227</v>
      </c>
      <c r="B1437" t="s">
        <v>2212</v>
      </c>
      <c r="C1437" t="s">
        <v>2213</v>
      </c>
      <c r="D1437" t="s">
        <v>17</v>
      </c>
      <c r="E1437" t="s">
        <v>596</v>
      </c>
      <c r="F1437" t="b">
        <v>1</v>
      </c>
      <c r="G1437">
        <v>1900</v>
      </c>
      <c r="H1437">
        <v>2000</v>
      </c>
      <c r="I1437">
        <v>1950</v>
      </c>
      <c r="J1437" t="s">
        <v>19</v>
      </c>
      <c r="K1437">
        <v>0.2</v>
      </c>
      <c r="L1437">
        <v>1250</v>
      </c>
    </row>
    <row r="1438" spans="1:12" hidden="1" x14ac:dyDescent="0.2">
      <c r="A1438" t="s">
        <v>2228</v>
      </c>
      <c r="B1438" t="s">
        <v>2212</v>
      </c>
      <c r="C1438" t="s">
        <v>2213</v>
      </c>
      <c r="D1438" t="s">
        <v>17</v>
      </c>
      <c r="E1438" t="s">
        <v>596</v>
      </c>
      <c r="F1438" t="b">
        <v>1</v>
      </c>
      <c r="G1438">
        <v>200000</v>
      </c>
      <c r="H1438">
        <v>999999999</v>
      </c>
      <c r="J1438" t="s">
        <v>598</v>
      </c>
      <c r="K1438">
        <v>0.2</v>
      </c>
      <c r="L1438">
        <v>1289</v>
      </c>
    </row>
    <row r="1439" spans="1:12" hidden="1" x14ac:dyDescent="0.2">
      <c r="A1439" t="s">
        <v>2229</v>
      </c>
      <c r="B1439" t="s">
        <v>2212</v>
      </c>
      <c r="C1439" t="s">
        <v>2213</v>
      </c>
      <c r="D1439" t="s">
        <v>17</v>
      </c>
      <c r="E1439" t="s">
        <v>596</v>
      </c>
      <c r="F1439" t="b">
        <v>1</v>
      </c>
      <c r="G1439">
        <v>20000</v>
      </c>
      <c r="H1439">
        <v>30000</v>
      </c>
      <c r="I1439">
        <v>25000</v>
      </c>
      <c r="J1439" t="s">
        <v>598</v>
      </c>
      <c r="K1439">
        <v>0.2</v>
      </c>
      <c r="L1439">
        <v>1283</v>
      </c>
    </row>
    <row r="1440" spans="1:12" hidden="1" x14ac:dyDescent="0.2">
      <c r="A1440" t="s">
        <v>2230</v>
      </c>
      <c r="B1440" t="s">
        <v>2212</v>
      </c>
      <c r="C1440" t="s">
        <v>2213</v>
      </c>
      <c r="D1440" t="s">
        <v>17</v>
      </c>
      <c r="E1440" t="s">
        <v>596</v>
      </c>
      <c r="F1440" t="b">
        <v>1</v>
      </c>
      <c r="G1440">
        <v>2000</v>
      </c>
      <c r="H1440">
        <v>2100</v>
      </c>
      <c r="I1440">
        <v>2050</v>
      </c>
      <c r="J1440" t="s">
        <v>19</v>
      </c>
      <c r="K1440">
        <v>0.2</v>
      </c>
      <c r="L1440">
        <v>1251</v>
      </c>
    </row>
    <row r="1441" spans="1:12" hidden="1" x14ac:dyDescent="0.2">
      <c r="A1441" t="s">
        <v>2231</v>
      </c>
      <c r="B1441" t="s">
        <v>2212</v>
      </c>
      <c r="C1441" t="s">
        <v>2213</v>
      </c>
      <c r="D1441" t="s">
        <v>17</v>
      </c>
      <c r="E1441" t="s">
        <v>596</v>
      </c>
      <c r="F1441" t="b">
        <v>1</v>
      </c>
      <c r="G1441">
        <v>200</v>
      </c>
      <c r="H1441">
        <v>300</v>
      </c>
      <c r="I1441">
        <v>250</v>
      </c>
      <c r="J1441" t="s">
        <v>19</v>
      </c>
      <c r="K1441">
        <v>0.2</v>
      </c>
      <c r="L1441">
        <v>1233</v>
      </c>
    </row>
    <row r="1442" spans="1:12" hidden="1" x14ac:dyDescent="0.2">
      <c r="A1442" t="s">
        <v>2232</v>
      </c>
      <c r="B1442" t="s">
        <v>2212</v>
      </c>
      <c r="C1442" t="s">
        <v>2213</v>
      </c>
      <c r="D1442" t="s">
        <v>17</v>
      </c>
      <c r="E1442" t="s">
        <v>596</v>
      </c>
      <c r="F1442" t="b">
        <v>1</v>
      </c>
      <c r="G1442">
        <v>2100</v>
      </c>
      <c r="H1442">
        <v>2200</v>
      </c>
      <c r="I1442">
        <v>2150</v>
      </c>
      <c r="J1442" t="s">
        <v>19</v>
      </c>
      <c r="K1442">
        <v>0.2</v>
      </c>
      <c r="L1442">
        <v>1252</v>
      </c>
    </row>
    <row r="1443" spans="1:12" hidden="1" x14ac:dyDescent="0.2">
      <c r="A1443" t="s">
        <v>2233</v>
      </c>
      <c r="B1443" t="s">
        <v>2212</v>
      </c>
      <c r="C1443" t="s">
        <v>2213</v>
      </c>
      <c r="D1443" t="s">
        <v>17</v>
      </c>
      <c r="E1443" t="s">
        <v>596</v>
      </c>
      <c r="F1443" t="b">
        <v>1</v>
      </c>
      <c r="G1443">
        <v>2200</v>
      </c>
      <c r="H1443">
        <v>2300</v>
      </c>
      <c r="I1443">
        <v>2250</v>
      </c>
      <c r="J1443" t="s">
        <v>19</v>
      </c>
      <c r="K1443">
        <v>0.2</v>
      </c>
      <c r="L1443">
        <v>1253</v>
      </c>
    </row>
    <row r="1444" spans="1:12" hidden="1" x14ac:dyDescent="0.2">
      <c r="A1444" t="s">
        <v>2234</v>
      </c>
      <c r="B1444" t="s">
        <v>2212</v>
      </c>
      <c r="C1444" t="s">
        <v>2213</v>
      </c>
      <c r="D1444" t="s">
        <v>17</v>
      </c>
      <c r="E1444" t="s">
        <v>596</v>
      </c>
      <c r="F1444" t="b">
        <v>1</v>
      </c>
      <c r="G1444">
        <v>2300</v>
      </c>
      <c r="H1444">
        <v>2400</v>
      </c>
      <c r="I1444">
        <v>2350</v>
      </c>
      <c r="J1444" t="s">
        <v>19</v>
      </c>
      <c r="K1444">
        <v>0.2</v>
      </c>
      <c r="L1444">
        <v>1254</v>
      </c>
    </row>
    <row r="1445" spans="1:12" hidden="1" x14ac:dyDescent="0.2">
      <c r="A1445" t="s">
        <v>2235</v>
      </c>
      <c r="B1445" t="s">
        <v>2212</v>
      </c>
      <c r="C1445" t="s">
        <v>2213</v>
      </c>
      <c r="D1445" t="s">
        <v>17</v>
      </c>
      <c r="E1445" t="s">
        <v>596</v>
      </c>
      <c r="F1445" t="b">
        <v>1</v>
      </c>
      <c r="G1445">
        <v>2400</v>
      </c>
      <c r="H1445">
        <v>2500</v>
      </c>
      <c r="I1445">
        <v>2450</v>
      </c>
      <c r="J1445" t="s">
        <v>19</v>
      </c>
      <c r="K1445">
        <v>0.2</v>
      </c>
      <c r="L1445">
        <v>1255</v>
      </c>
    </row>
    <row r="1446" spans="1:12" hidden="1" x14ac:dyDescent="0.2">
      <c r="A1446" t="s">
        <v>2236</v>
      </c>
      <c r="B1446" t="s">
        <v>2212</v>
      </c>
      <c r="C1446" t="s">
        <v>2213</v>
      </c>
      <c r="D1446" t="s">
        <v>17</v>
      </c>
      <c r="E1446" t="s">
        <v>596</v>
      </c>
      <c r="F1446" t="b">
        <v>1</v>
      </c>
      <c r="G1446">
        <v>2500</v>
      </c>
      <c r="H1446">
        <v>2600</v>
      </c>
      <c r="I1446">
        <v>2550</v>
      </c>
      <c r="J1446" t="s">
        <v>19</v>
      </c>
      <c r="K1446">
        <v>0.2</v>
      </c>
      <c r="L1446">
        <v>1256</v>
      </c>
    </row>
    <row r="1447" spans="1:12" hidden="1" x14ac:dyDescent="0.2">
      <c r="A1447" t="s">
        <v>2237</v>
      </c>
      <c r="B1447" t="s">
        <v>2212</v>
      </c>
      <c r="C1447" t="s">
        <v>2213</v>
      </c>
      <c r="D1447" t="s">
        <v>17</v>
      </c>
      <c r="E1447" t="s">
        <v>596</v>
      </c>
      <c r="F1447" t="b">
        <v>1</v>
      </c>
      <c r="G1447">
        <v>2600</v>
      </c>
      <c r="H1447">
        <v>2700</v>
      </c>
      <c r="I1447">
        <v>2650</v>
      </c>
      <c r="J1447" t="s">
        <v>19</v>
      </c>
      <c r="K1447">
        <v>0.2</v>
      </c>
      <c r="L1447">
        <v>1257</v>
      </c>
    </row>
    <row r="1448" spans="1:12" hidden="1" x14ac:dyDescent="0.2">
      <c r="A1448" t="s">
        <v>2238</v>
      </c>
      <c r="B1448" t="s">
        <v>2212</v>
      </c>
      <c r="C1448" t="s">
        <v>2213</v>
      </c>
      <c r="D1448" t="s">
        <v>17</v>
      </c>
      <c r="E1448" t="s">
        <v>596</v>
      </c>
      <c r="F1448" t="b">
        <v>1</v>
      </c>
      <c r="G1448">
        <v>2700</v>
      </c>
      <c r="H1448">
        <v>2800</v>
      </c>
      <c r="I1448">
        <v>2750</v>
      </c>
      <c r="J1448" t="s">
        <v>19</v>
      </c>
      <c r="K1448">
        <v>0.2</v>
      </c>
      <c r="L1448">
        <v>1258</v>
      </c>
    </row>
    <row r="1449" spans="1:12" hidden="1" x14ac:dyDescent="0.2">
      <c r="A1449" t="s">
        <v>2239</v>
      </c>
      <c r="B1449" t="s">
        <v>2212</v>
      </c>
      <c r="C1449" t="s">
        <v>2213</v>
      </c>
      <c r="D1449" t="s">
        <v>17</v>
      </c>
      <c r="E1449" t="s">
        <v>596</v>
      </c>
      <c r="F1449" t="b">
        <v>1</v>
      </c>
      <c r="G1449">
        <v>2800</v>
      </c>
      <c r="H1449">
        <v>2900</v>
      </c>
      <c r="I1449">
        <v>2850</v>
      </c>
      <c r="J1449" t="s">
        <v>19</v>
      </c>
      <c r="K1449">
        <v>0.2</v>
      </c>
      <c r="L1449">
        <v>1259</v>
      </c>
    </row>
    <row r="1450" spans="1:12" hidden="1" x14ac:dyDescent="0.2">
      <c r="A1450" t="s">
        <v>2240</v>
      </c>
      <c r="B1450" t="s">
        <v>2212</v>
      </c>
      <c r="C1450" t="s">
        <v>2213</v>
      </c>
      <c r="D1450" t="s">
        <v>17</v>
      </c>
      <c r="E1450" t="s">
        <v>596</v>
      </c>
      <c r="F1450" t="b">
        <v>1</v>
      </c>
      <c r="G1450">
        <v>2900</v>
      </c>
      <c r="H1450">
        <v>3000</v>
      </c>
      <c r="I1450">
        <v>2950</v>
      </c>
      <c r="J1450" t="s">
        <v>19</v>
      </c>
      <c r="K1450">
        <v>0.2</v>
      </c>
      <c r="L1450">
        <v>1260</v>
      </c>
    </row>
    <row r="1451" spans="1:12" hidden="1" x14ac:dyDescent="0.2">
      <c r="A1451" t="s">
        <v>2241</v>
      </c>
      <c r="B1451" t="s">
        <v>2212</v>
      </c>
      <c r="C1451" t="s">
        <v>2213</v>
      </c>
      <c r="D1451" t="s">
        <v>17</v>
      </c>
      <c r="E1451" t="s">
        <v>596</v>
      </c>
      <c r="F1451" t="b">
        <v>1</v>
      </c>
      <c r="G1451">
        <v>30000</v>
      </c>
      <c r="H1451">
        <v>40000</v>
      </c>
      <c r="I1451">
        <v>35000</v>
      </c>
      <c r="J1451" t="s">
        <v>598</v>
      </c>
      <c r="K1451">
        <v>0.2</v>
      </c>
      <c r="L1451">
        <v>1284</v>
      </c>
    </row>
    <row r="1452" spans="1:12" hidden="1" x14ac:dyDescent="0.2">
      <c r="A1452" t="s">
        <v>2242</v>
      </c>
      <c r="B1452" t="s">
        <v>2212</v>
      </c>
      <c r="C1452" t="s">
        <v>2213</v>
      </c>
      <c r="D1452" t="s">
        <v>17</v>
      </c>
      <c r="E1452" t="s">
        <v>596</v>
      </c>
      <c r="F1452" t="b">
        <v>1</v>
      </c>
      <c r="G1452">
        <v>3000</v>
      </c>
      <c r="H1452">
        <v>3100</v>
      </c>
      <c r="I1452">
        <v>3050</v>
      </c>
      <c r="J1452" t="s">
        <v>19</v>
      </c>
      <c r="K1452">
        <v>0.2</v>
      </c>
      <c r="L1452">
        <v>1261</v>
      </c>
    </row>
    <row r="1453" spans="1:12" hidden="1" x14ac:dyDescent="0.2">
      <c r="A1453" t="s">
        <v>2243</v>
      </c>
      <c r="B1453" t="s">
        <v>2212</v>
      </c>
      <c r="C1453" t="s">
        <v>2213</v>
      </c>
      <c r="D1453" t="s">
        <v>17</v>
      </c>
      <c r="E1453" t="s">
        <v>596</v>
      </c>
      <c r="F1453" t="b">
        <v>1</v>
      </c>
      <c r="G1453">
        <v>300</v>
      </c>
      <c r="H1453">
        <v>400</v>
      </c>
      <c r="I1453">
        <v>350</v>
      </c>
      <c r="J1453" t="s">
        <v>19</v>
      </c>
      <c r="K1453">
        <v>0.2</v>
      </c>
      <c r="L1453">
        <v>1234</v>
      </c>
    </row>
    <row r="1454" spans="1:12" hidden="1" x14ac:dyDescent="0.2">
      <c r="A1454" t="s">
        <v>2244</v>
      </c>
      <c r="B1454" t="s">
        <v>2212</v>
      </c>
      <c r="C1454" t="s">
        <v>2213</v>
      </c>
      <c r="D1454" t="s">
        <v>17</v>
      </c>
      <c r="E1454" t="s">
        <v>596</v>
      </c>
      <c r="F1454" t="b">
        <v>1</v>
      </c>
      <c r="G1454">
        <v>3100</v>
      </c>
      <c r="H1454">
        <v>3200</v>
      </c>
      <c r="I1454">
        <v>3150</v>
      </c>
      <c r="J1454" t="s">
        <v>19</v>
      </c>
      <c r="K1454">
        <v>0.2</v>
      </c>
      <c r="L1454">
        <v>1262</v>
      </c>
    </row>
    <row r="1455" spans="1:12" hidden="1" x14ac:dyDescent="0.2">
      <c r="A1455" t="s">
        <v>2245</v>
      </c>
      <c r="B1455" t="s">
        <v>2212</v>
      </c>
      <c r="C1455" t="s">
        <v>2213</v>
      </c>
      <c r="D1455" t="s">
        <v>17</v>
      </c>
      <c r="E1455" t="s">
        <v>596</v>
      </c>
      <c r="F1455" t="b">
        <v>1</v>
      </c>
      <c r="G1455">
        <v>3200</v>
      </c>
      <c r="H1455">
        <v>3300</v>
      </c>
      <c r="I1455">
        <v>3250</v>
      </c>
      <c r="J1455" t="s">
        <v>19</v>
      </c>
      <c r="K1455">
        <v>0.2</v>
      </c>
      <c r="L1455">
        <v>1263</v>
      </c>
    </row>
    <row r="1456" spans="1:12" hidden="1" x14ac:dyDescent="0.2">
      <c r="A1456" t="s">
        <v>2246</v>
      </c>
      <c r="B1456" t="s">
        <v>2212</v>
      </c>
      <c r="C1456" t="s">
        <v>2213</v>
      </c>
      <c r="D1456" t="s">
        <v>17</v>
      </c>
      <c r="E1456" t="s">
        <v>596</v>
      </c>
      <c r="F1456" t="b">
        <v>1</v>
      </c>
      <c r="G1456">
        <v>3300</v>
      </c>
      <c r="H1456">
        <v>3400</v>
      </c>
      <c r="I1456">
        <v>3350</v>
      </c>
      <c r="J1456" t="s">
        <v>19</v>
      </c>
      <c r="K1456">
        <v>0.2</v>
      </c>
      <c r="L1456">
        <v>1264</v>
      </c>
    </row>
    <row r="1457" spans="1:12" hidden="1" x14ac:dyDescent="0.2">
      <c r="A1457" t="s">
        <v>2247</v>
      </c>
      <c r="B1457" t="s">
        <v>2212</v>
      </c>
      <c r="C1457" t="s">
        <v>2213</v>
      </c>
      <c r="D1457" t="s">
        <v>17</v>
      </c>
      <c r="E1457" t="s">
        <v>596</v>
      </c>
      <c r="F1457" t="b">
        <v>1</v>
      </c>
      <c r="G1457">
        <v>3400</v>
      </c>
      <c r="H1457">
        <v>3500</v>
      </c>
      <c r="I1457">
        <v>3450</v>
      </c>
      <c r="J1457" t="s">
        <v>19</v>
      </c>
      <c r="K1457">
        <v>0.2</v>
      </c>
      <c r="L1457">
        <v>1265</v>
      </c>
    </row>
    <row r="1458" spans="1:12" hidden="1" x14ac:dyDescent="0.2">
      <c r="A1458" t="s">
        <v>2248</v>
      </c>
      <c r="B1458" t="s">
        <v>2212</v>
      </c>
      <c r="C1458" t="s">
        <v>2213</v>
      </c>
      <c r="D1458" t="s">
        <v>17</v>
      </c>
      <c r="E1458" t="s">
        <v>596</v>
      </c>
      <c r="F1458" t="b">
        <v>1</v>
      </c>
      <c r="G1458">
        <v>3500</v>
      </c>
      <c r="H1458">
        <v>3600</v>
      </c>
      <c r="I1458">
        <v>3550</v>
      </c>
      <c r="J1458" t="s">
        <v>19</v>
      </c>
      <c r="K1458">
        <v>0.2</v>
      </c>
      <c r="L1458">
        <v>1266</v>
      </c>
    </row>
    <row r="1459" spans="1:12" hidden="1" x14ac:dyDescent="0.2">
      <c r="A1459" t="s">
        <v>2249</v>
      </c>
      <c r="B1459" t="s">
        <v>2212</v>
      </c>
      <c r="C1459" t="s">
        <v>2213</v>
      </c>
      <c r="D1459" t="s">
        <v>17</v>
      </c>
      <c r="E1459" t="s">
        <v>596</v>
      </c>
      <c r="F1459" t="b">
        <v>1</v>
      </c>
      <c r="G1459">
        <v>3600</v>
      </c>
      <c r="H1459">
        <v>3700</v>
      </c>
      <c r="I1459">
        <v>3650</v>
      </c>
      <c r="J1459" t="s">
        <v>19</v>
      </c>
      <c r="K1459">
        <v>0.2</v>
      </c>
      <c r="L1459">
        <v>1267</v>
      </c>
    </row>
    <row r="1460" spans="1:12" hidden="1" x14ac:dyDescent="0.2">
      <c r="A1460" t="s">
        <v>2250</v>
      </c>
      <c r="B1460" t="s">
        <v>2212</v>
      </c>
      <c r="C1460" t="s">
        <v>2213</v>
      </c>
      <c r="D1460" t="s">
        <v>17</v>
      </c>
      <c r="E1460" t="s">
        <v>596</v>
      </c>
      <c r="F1460" t="b">
        <v>1</v>
      </c>
      <c r="G1460">
        <v>3700</v>
      </c>
      <c r="H1460">
        <v>3800</v>
      </c>
      <c r="I1460">
        <v>3750</v>
      </c>
      <c r="J1460" t="s">
        <v>19</v>
      </c>
      <c r="K1460">
        <v>0.2</v>
      </c>
      <c r="L1460">
        <v>1268</v>
      </c>
    </row>
    <row r="1461" spans="1:12" hidden="1" x14ac:dyDescent="0.2">
      <c r="A1461" t="s">
        <v>2251</v>
      </c>
      <c r="B1461" t="s">
        <v>2212</v>
      </c>
      <c r="C1461" t="s">
        <v>2213</v>
      </c>
      <c r="D1461" t="s">
        <v>17</v>
      </c>
      <c r="E1461" t="s">
        <v>596</v>
      </c>
      <c r="F1461" t="b">
        <v>1</v>
      </c>
      <c r="G1461">
        <v>3800</v>
      </c>
      <c r="H1461">
        <v>3900</v>
      </c>
      <c r="I1461">
        <v>3850</v>
      </c>
      <c r="J1461" t="s">
        <v>19</v>
      </c>
      <c r="K1461">
        <v>0.2</v>
      </c>
      <c r="L1461">
        <v>1269</v>
      </c>
    </row>
    <row r="1462" spans="1:12" hidden="1" x14ac:dyDescent="0.2">
      <c r="A1462" t="s">
        <v>2252</v>
      </c>
      <c r="B1462" t="s">
        <v>2212</v>
      </c>
      <c r="C1462" t="s">
        <v>2213</v>
      </c>
      <c r="D1462" t="s">
        <v>17</v>
      </c>
      <c r="E1462" t="s">
        <v>596</v>
      </c>
      <c r="F1462" t="b">
        <v>1</v>
      </c>
      <c r="G1462">
        <v>3900</v>
      </c>
      <c r="H1462">
        <v>4000</v>
      </c>
      <c r="I1462">
        <v>3950</v>
      </c>
      <c r="J1462" t="s">
        <v>19</v>
      </c>
      <c r="K1462">
        <v>0.2</v>
      </c>
      <c r="L1462">
        <v>1270</v>
      </c>
    </row>
    <row r="1463" spans="1:12" hidden="1" x14ac:dyDescent="0.2">
      <c r="A1463" t="s">
        <v>2253</v>
      </c>
      <c r="B1463" t="s">
        <v>2212</v>
      </c>
      <c r="C1463" t="s">
        <v>2213</v>
      </c>
      <c r="D1463" t="s">
        <v>17</v>
      </c>
      <c r="E1463" t="s">
        <v>596</v>
      </c>
      <c r="F1463" t="b">
        <v>1</v>
      </c>
      <c r="G1463">
        <v>40000</v>
      </c>
      <c r="H1463">
        <v>50000</v>
      </c>
      <c r="I1463">
        <v>45000</v>
      </c>
      <c r="J1463" t="s">
        <v>598</v>
      </c>
      <c r="K1463">
        <v>0.2</v>
      </c>
      <c r="L1463">
        <v>1285</v>
      </c>
    </row>
    <row r="1464" spans="1:12" hidden="1" x14ac:dyDescent="0.2">
      <c r="A1464" t="s">
        <v>2254</v>
      </c>
      <c r="B1464" t="s">
        <v>2212</v>
      </c>
      <c r="C1464" t="s">
        <v>2213</v>
      </c>
      <c r="D1464" t="s">
        <v>17</v>
      </c>
      <c r="E1464" t="s">
        <v>596</v>
      </c>
      <c r="F1464" t="b">
        <v>1</v>
      </c>
      <c r="G1464">
        <v>4000</v>
      </c>
      <c r="H1464">
        <v>4100</v>
      </c>
      <c r="I1464">
        <v>4050</v>
      </c>
      <c r="J1464" t="s">
        <v>19</v>
      </c>
      <c r="K1464">
        <v>0.2</v>
      </c>
      <c r="L1464">
        <v>1271</v>
      </c>
    </row>
    <row r="1465" spans="1:12" hidden="1" x14ac:dyDescent="0.2">
      <c r="A1465" t="s">
        <v>2255</v>
      </c>
      <c r="B1465" t="s">
        <v>2212</v>
      </c>
      <c r="C1465" t="s">
        <v>2213</v>
      </c>
      <c r="D1465" t="s">
        <v>17</v>
      </c>
      <c r="E1465" t="s">
        <v>596</v>
      </c>
      <c r="F1465" t="b">
        <v>1</v>
      </c>
      <c r="G1465">
        <v>400</v>
      </c>
      <c r="H1465">
        <v>500</v>
      </c>
      <c r="I1465">
        <v>450</v>
      </c>
      <c r="J1465" t="s">
        <v>19</v>
      </c>
      <c r="K1465">
        <v>0.2</v>
      </c>
      <c r="L1465">
        <v>1235</v>
      </c>
    </row>
    <row r="1466" spans="1:12" hidden="1" x14ac:dyDescent="0.2">
      <c r="A1466" t="s">
        <v>2256</v>
      </c>
      <c r="B1466" t="s">
        <v>2212</v>
      </c>
      <c r="C1466" t="s">
        <v>2213</v>
      </c>
      <c r="D1466" t="s">
        <v>17</v>
      </c>
      <c r="E1466" t="s">
        <v>596</v>
      </c>
      <c r="F1466" t="b">
        <v>1</v>
      </c>
      <c r="G1466">
        <v>4100</v>
      </c>
      <c r="H1466">
        <v>4200</v>
      </c>
      <c r="I1466">
        <v>4150</v>
      </c>
      <c r="J1466" t="s">
        <v>19</v>
      </c>
      <c r="K1466">
        <v>0.2</v>
      </c>
      <c r="L1466">
        <v>1272</v>
      </c>
    </row>
    <row r="1467" spans="1:12" hidden="1" x14ac:dyDescent="0.2">
      <c r="A1467" t="s">
        <v>2257</v>
      </c>
      <c r="B1467" t="s">
        <v>2212</v>
      </c>
      <c r="C1467" t="s">
        <v>2213</v>
      </c>
      <c r="D1467" t="s">
        <v>17</v>
      </c>
      <c r="E1467" t="s">
        <v>596</v>
      </c>
      <c r="F1467" t="b">
        <v>1</v>
      </c>
      <c r="G1467">
        <v>4200</v>
      </c>
      <c r="H1467">
        <v>4300</v>
      </c>
      <c r="I1467">
        <v>4250</v>
      </c>
      <c r="J1467" t="s">
        <v>19</v>
      </c>
      <c r="K1467">
        <v>0.2</v>
      </c>
      <c r="L1467">
        <v>1273</v>
      </c>
    </row>
    <row r="1468" spans="1:12" hidden="1" x14ac:dyDescent="0.2">
      <c r="A1468" t="s">
        <v>2258</v>
      </c>
      <c r="B1468" t="s">
        <v>2212</v>
      </c>
      <c r="C1468" t="s">
        <v>2213</v>
      </c>
      <c r="D1468" t="s">
        <v>17</v>
      </c>
      <c r="E1468" t="s">
        <v>596</v>
      </c>
      <c r="F1468" t="b">
        <v>1</v>
      </c>
      <c r="G1468">
        <v>4300</v>
      </c>
      <c r="H1468">
        <v>4400</v>
      </c>
      <c r="I1468">
        <v>4350</v>
      </c>
      <c r="J1468" t="s">
        <v>19</v>
      </c>
      <c r="K1468">
        <v>0.2</v>
      </c>
      <c r="L1468">
        <v>1274</v>
      </c>
    </row>
    <row r="1469" spans="1:12" hidden="1" x14ac:dyDescent="0.2">
      <c r="A1469" t="s">
        <v>2259</v>
      </c>
      <c r="B1469" t="s">
        <v>2212</v>
      </c>
      <c r="C1469" t="s">
        <v>2213</v>
      </c>
      <c r="D1469" t="s">
        <v>17</v>
      </c>
      <c r="E1469" t="s">
        <v>596</v>
      </c>
      <c r="F1469" t="b">
        <v>1</v>
      </c>
      <c r="G1469">
        <v>4400</v>
      </c>
      <c r="H1469">
        <v>4500</v>
      </c>
      <c r="I1469">
        <v>4450</v>
      </c>
      <c r="J1469" t="s">
        <v>19</v>
      </c>
      <c r="K1469">
        <v>0.2</v>
      </c>
      <c r="L1469">
        <v>1275</v>
      </c>
    </row>
    <row r="1470" spans="1:12" hidden="1" x14ac:dyDescent="0.2">
      <c r="A1470" t="s">
        <v>2260</v>
      </c>
      <c r="B1470" t="s">
        <v>2212</v>
      </c>
      <c r="C1470" t="s">
        <v>2213</v>
      </c>
      <c r="D1470" t="s">
        <v>17</v>
      </c>
      <c r="E1470" t="s">
        <v>596</v>
      </c>
      <c r="F1470" t="b">
        <v>1</v>
      </c>
      <c r="G1470">
        <v>4500</v>
      </c>
      <c r="H1470">
        <v>4600</v>
      </c>
      <c r="I1470">
        <v>4550</v>
      </c>
      <c r="J1470" t="s">
        <v>19</v>
      </c>
      <c r="K1470">
        <v>0.2</v>
      </c>
      <c r="L1470">
        <v>1276</v>
      </c>
    </row>
    <row r="1471" spans="1:12" hidden="1" x14ac:dyDescent="0.2">
      <c r="A1471" t="s">
        <v>2261</v>
      </c>
      <c r="B1471" t="s">
        <v>2212</v>
      </c>
      <c r="C1471" t="s">
        <v>2213</v>
      </c>
      <c r="D1471" t="s">
        <v>17</v>
      </c>
      <c r="E1471" t="s">
        <v>596</v>
      </c>
      <c r="F1471" t="b">
        <v>1</v>
      </c>
      <c r="G1471">
        <v>4600</v>
      </c>
      <c r="H1471">
        <v>4700</v>
      </c>
      <c r="I1471">
        <v>4650</v>
      </c>
      <c r="J1471" t="s">
        <v>19</v>
      </c>
      <c r="K1471">
        <v>0.2</v>
      </c>
      <c r="L1471">
        <v>1277</v>
      </c>
    </row>
    <row r="1472" spans="1:12" hidden="1" x14ac:dyDescent="0.2">
      <c r="A1472" t="s">
        <v>2262</v>
      </c>
      <c r="B1472" t="s">
        <v>2212</v>
      </c>
      <c r="C1472" t="s">
        <v>2213</v>
      </c>
      <c r="D1472" t="s">
        <v>17</v>
      </c>
      <c r="E1472" t="s">
        <v>596</v>
      </c>
      <c r="F1472" t="b">
        <v>1</v>
      </c>
      <c r="G1472">
        <v>4700</v>
      </c>
      <c r="H1472">
        <v>4800</v>
      </c>
      <c r="I1472">
        <v>4750</v>
      </c>
      <c r="J1472" t="s">
        <v>19</v>
      </c>
      <c r="K1472">
        <v>0.2</v>
      </c>
      <c r="L1472">
        <v>1278</v>
      </c>
    </row>
    <row r="1473" spans="1:12" hidden="1" x14ac:dyDescent="0.2">
      <c r="A1473" t="s">
        <v>2263</v>
      </c>
      <c r="B1473" t="s">
        <v>2212</v>
      </c>
      <c r="C1473" t="s">
        <v>2213</v>
      </c>
      <c r="D1473" t="s">
        <v>17</v>
      </c>
      <c r="E1473" t="s">
        <v>596</v>
      </c>
      <c r="F1473" t="b">
        <v>1</v>
      </c>
      <c r="G1473">
        <v>4800</v>
      </c>
      <c r="H1473">
        <v>4900</v>
      </c>
      <c r="I1473">
        <v>4850</v>
      </c>
      <c r="J1473" t="s">
        <v>19</v>
      </c>
      <c r="K1473">
        <v>0.2</v>
      </c>
      <c r="L1473">
        <v>1279</v>
      </c>
    </row>
    <row r="1474" spans="1:12" hidden="1" x14ac:dyDescent="0.2">
      <c r="A1474" t="s">
        <v>2264</v>
      </c>
      <c r="B1474" t="s">
        <v>2212</v>
      </c>
      <c r="C1474" t="s">
        <v>2213</v>
      </c>
      <c r="D1474" t="s">
        <v>17</v>
      </c>
      <c r="E1474" t="s">
        <v>596</v>
      </c>
      <c r="F1474" t="b">
        <v>1</v>
      </c>
      <c r="G1474">
        <v>4900</v>
      </c>
      <c r="H1474">
        <v>5000</v>
      </c>
      <c r="I1474">
        <v>4950</v>
      </c>
      <c r="J1474" t="s">
        <v>19</v>
      </c>
      <c r="K1474">
        <v>0.2</v>
      </c>
      <c r="L1474">
        <v>1280</v>
      </c>
    </row>
    <row r="1475" spans="1:12" hidden="1" x14ac:dyDescent="0.2">
      <c r="A1475" t="s">
        <v>2265</v>
      </c>
      <c r="B1475" t="s">
        <v>2212</v>
      </c>
      <c r="C1475" t="s">
        <v>2213</v>
      </c>
      <c r="D1475" t="s">
        <v>17</v>
      </c>
      <c r="E1475" t="s">
        <v>596</v>
      </c>
      <c r="F1475" t="b">
        <v>1</v>
      </c>
      <c r="G1475">
        <v>50000</v>
      </c>
      <c r="H1475">
        <v>100000</v>
      </c>
      <c r="I1475">
        <v>75000</v>
      </c>
      <c r="J1475" t="s">
        <v>598</v>
      </c>
      <c r="K1475">
        <v>0.2</v>
      </c>
      <c r="L1475">
        <v>1286</v>
      </c>
    </row>
    <row r="1476" spans="1:12" hidden="1" x14ac:dyDescent="0.2">
      <c r="A1476" t="s">
        <v>2266</v>
      </c>
      <c r="B1476" t="s">
        <v>2212</v>
      </c>
      <c r="C1476" t="s">
        <v>2213</v>
      </c>
      <c r="D1476" t="s">
        <v>17</v>
      </c>
      <c r="E1476" t="s">
        <v>596</v>
      </c>
      <c r="F1476" t="b">
        <v>1</v>
      </c>
      <c r="G1476">
        <v>5000</v>
      </c>
      <c r="H1476">
        <v>10000</v>
      </c>
      <c r="I1476">
        <v>7500</v>
      </c>
      <c r="J1476" t="s">
        <v>598</v>
      </c>
      <c r="K1476">
        <v>0.2</v>
      </c>
      <c r="L1476">
        <v>1281</v>
      </c>
    </row>
    <row r="1477" spans="1:12" hidden="1" x14ac:dyDescent="0.2">
      <c r="A1477" t="s">
        <v>2267</v>
      </c>
      <c r="B1477" t="s">
        <v>2212</v>
      </c>
      <c r="C1477" t="s">
        <v>2213</v>
      </c>
      <c r="D1477" t="s">
        <v>17</v>
      </c>
      <c r="E1477" t="s">
        <v>596</v>
      </c>
      <c r="F1477" t="b">
        <v>1</v>
      </c>
      <c r="G1477">
        <v>500</v>
      </c>
      <c r="H1477">
        <v>600</v>
      </c>
      <c r="I1477">
        <v>550</v>
      </c>
      <c r="J1477" t="s">
        <v>19</v>
      </c>
      <c r="K1477">
        <v>0.2</v>
      </c>
      <c r="L1477">
        <v>1236</v>
      </c>
    </row>
    <row r="1478" spans="1:12" hidden="1" x14ac:dyDescent="0.2">
      <c r="A1478" t="s">
        <v>2268</v>
      </c>
      <c r="B1478" t="s">
        <v>2212</v>
      </c>
      <c r="C1478" t="s">
        <v>2213</v>
      </c>
      <c r="D1478" t="s">
        <v>17</v>
      </c>
      <c r="E1478" t="s">
        <v>596</v>
      </c>
      <c r="F1478" t="b">
        <v>1</v>
      </c>
      <c r="G1478">
        <v>600</v>
      </c>
      <c r="H1478">
        <v>700</v>
      </c>
      <c r="I1478">
        <v>650</v>
      </c>
      <c r="J1478" t="s">
        <v>19</v>
      </c>
      <c r="K1478">
        <v>0.2</v>
      </c>
      <c r="L1478">
        <v>1237</v>
      </c>
    </row>
    <row r="1479" spans="1:12" hidden="1" x14ac:dyDescent="0.2">
      <c r="A1479" t="s">
        <v>2269</v>
      </c>
      <c r="B1479" t="s">
        <v>2212</v>
      </c>
      <c r="C1479" t="s">
        <v>2213</v>
      </c>
      <c r="D1479" t="s">
        <v>17</v>
      </c>
      <c r="E1479" t="s">
        <v>596</v>
      </c>
      <c r="F1479" t="b">
        <v>1</v>
      </c>
      <c r="G1479">
        <v>700</v>
      </c>
      <c r="H1479">
        <v>800</v>
      </c>
      <c r="I1479">
        <v>750</v>
      </c>
      <c r="J1479" t="s">
        <v>19</v>
      </c>
      <c r="K1479">
        <v>0.2</v>
      </c>
      <c r="L1479">
        <v>1238</v>
      </c>
    </row>
    <row r="1480" spans="1:12" hidden="1" x14ac:dyDescent="0.2">
      <c r="A1480" t="s">
        <v>2270</v>
      </c>
      <c r="B1480" t="s">
        <v>2212</v>
      </c>
      <c r="C1480" t="s">
        <v>2213</v>
      </c>
      <c r="D1480" t="s">
        <v>17</v>
      </c>
      <c r="E1480" t="s">
        <v>596</v>
      </c>
      <c r="F1480" t="b">
        <v>1</v>
      </c>
      <c r="G1480">
        <v>800</v>
      </c>
      <c r="H1480">
        <v>900</v>
      </c>
      <c r="I1480">
        <v>850</v>
      </c>
      <c r="J1480" t="s">
        <v>19</v>
      </c>
      <c r="K1480">
        <v>0.2</v>
      </c>
      <c r="L1480">
        <v>1239</v>
      </c>
    </row>
    <row r="1481" spans="1:12" hidden="1" x14ac:dyDescent="0.2">
      <c r="A1481" t="s">
        <v>2271</v>
      </c>
      <c r="B1481" t="s">
        <v>2212</v>
      </c>
      <c r="C1481" t="s">
        <v>2213</v>
      </c>
      <c r="D1481" t="s">
        <v>17</v>
      </c>
      <c r="E1481" t="s">
        <v>596</v>
      </c>
      <c r="F1481" t="b">
        <v>1</v>
      </c>
      <c r="G1481">
        <v>900</v>
      </c>
      <c r="H1481">
        <v>1000</v>
      </c>
      <c r="I1481">
        <v>950</v>
      </c>
      <c r="J1481" t="s">
        <v>19</v>
      </c>
      <c r="K1481">
        <v>0.2</v>
      </c>
      <c r="L1481">
        <v>1240</v>
      </c>
    </row>
    <row r="1482" spans="1:12" hidden="1" x14ac:dyDescent="0.2">
      <c r="A1482" t="s">
        <v>2272</v>
      </c>
      <c r="B1482" t="s">
        <v>2212</v>
      </c>
      <c r="C1482" t="s">
        <v>2213</v>
      </c>
      <c r="D1482" t="s">
        <v>17</v>
      </c>
      <c r="E1482" t="s">
        <v>249</v>
      </c>
      <c r="F1482" t="b">
        <v>1</v>
      </c>
      <c r="G1482">
        <v>0</v>
      </c>
      <c r="H1482">
        <v>2</v>
      </c>
      <c r="I1482">
        <v>1</v>
      </c>
      <c r="J1482" t="s">
        <v>19</v>
      </c>
      <c r="K1482">
        <v>0.08</v>
      </c>
      <c r="L1482">
        <v>1152</v>
      </c>
    </row>
    <row r="1483" spans="1:12" hidden="1" x14ac:dyDescent="0.2">
      <c r="A1483" t="s">
        <v>2273</v>
      </c>
      <c r="B1483" t="s">
        <v>2212</v>
      </c>
      <c r="C1483" t="s">
        <v>2213</v>
      </c>
      <c r="D1483" t="s">
        <v>17</v>
      </c>
      <c r="E1483" t="s">
        <v>249</v>
      </c>
      <c r="F1483" t="b">
        <v>1</v>
      </c>
      <c r="G1483">
        <v>10000</v>
      </c>
      <c r="H1483">
        <v>10500</v>
      </c>
      <c r="I1483">
        <v>10250</v>
      </c>
      <c r="J1483" t="s">
        <v>19</v>
      </c>
      <c r="K1483">
        <v>27.5</v>
      </c>
      <c r="L1483">
        <v>1218</v>
      </c>
    </row>
    <row r="1484" spans="1:12" hidden="1" x14ac:dyDescent="0.2">
      <c r="A1484" t="s">
        <v>2274</v>
      </c>
      <c r="B1484" t="s">
        <v>2212</v>
      </c>
      <c r="C1484" t="s">
        <v>2213</v>
      </c>
      <c r="D1484" t="s">
        <v>17</v>
      </c>
      <c r="E1484" t="s">
        <v>249</v>
      </c>
      <c r="F1484" t="b">
        <v>1</v>
      </c>
      <c r="G1484">
        <v>1000</v>
      </c>
      <c r="H1484">
        <v>1250</v>
      </c>
      <c r="I1484">
        <v>1125</v>
      </c>
      <c r="J1484" t="s">
        <v>19</v>
      </c>
      <c r="K1484">
        <v>2.1</v>
      </c>
      <c r="L1484">
        <v>1194</v>
      </c>
    </row>
    <row r="1485" spans="1:12" hidden="1" x14ac:dyDescent="0.2">
      <c r="A1485" t="s">
        <v>2275</v>
      </c>
      <c r="B1485" t="s">
        <v>2212</v>
      </c>
      <c r="C1485" t="s">
        <v>2213</v>
      </c>
      <c r="D1485" t="s">
        <v>17</v>
      </c>
      <c r="E1485" t="s">
        <v>249</v>
      </c>
      <c r="F1485" t="b">
        <v>1</v>
      </c>
      <c r="G1485">
        <v>10</v>
      </c>
      <c r="H1485">
        <v>12</v>
      </c>
      <c r="I1485">
        <v>11</v>
      </c>
      <c r="J1485" t="s">
        <v>19</v>
      </c>
      <c r="K1485">
        <v>0.08</v>
      </c>
      <c r="L1485">
        <v>1157</v>
      </c>
    </row>
    <row r="1486" spans="1:12" hidden="1" x14ac:dyDescent="0.2">
      <c r="A1486" t="s">
        <v>2276</v>
      </c>
      <c r="B1486" t="s">
        <v>2212</v>
      </c>
      <c r="C1486" t="s">
        <v>2213</v>
      </c>
      <c r="D1486" t="s">
        <v>17</v>
      </c>
      <c r="E1486" t="s">
        <v>249</v>
      </c>
      <c r="F1486" t="b">
        <v>1</v>
      </c>
      <c r="G1486">
        <v>10500</v>
      </c>
      <c r="H1486">
        <v>11000</v>
      </c>
      <c r="I1486">
        <v>10750</v>
      </c>
      <c r="J1486" t="s">
        <v>19</v>
      </c>
      <c r="K1486">
        <v>27.5</v>
      </c>
      <c r="L1486">
        <v>1219</v>
      </c>
    </row>
    <row r="1487" spans="1:12" hidden="1" x14ac:dyDescent="0.2">
      <c r="A1487" t="s">
        <v>2277</v>
      </c>
      <c r="B1487" t="s">
        <v>2212</v>
      </c>
      <c r="C1487" t="s">
        <v>2213</v>
      </c>
      <c r="D1487" t="s">
        <v>17</v>
      </c>
      <c r="E1487" t="s">
        <v>249</v>
      </c>
      <c r="F1487" t="b">
        <v>1</v>
      </c>
      <c r="G1487">
        <v>11000</v>
      </c>
      <c r="H1487">
        <v>11500</v>
      </c>
      <c r="I1487">
        <v>11250</v>
      </c>
      <c r="J1487" t="s">
        <v>19</v>
      </c>
      <c r="K1487">
        <v>27.5</v>
      </c>
      <c r="L1487">
        <v>1220</v>
      </c>
    </row>
    <row r="1488" spans="1:12" hidden="1" x14ac:dyDescent="0.2">
      <c r="A1488" t="s">
        <v>2278</v>
      </c>
      <c r="B1488" t="s">
        <v>2212</v>
      </c>
      <c r="C1488" t="s">
        <v>2213</v>
      </c>
      <c r="D1488" t="s">
        <v>17</v>
      </c>
      <c r="E1488" t="s">
        <v>249</v>
      </c>
      <c r="F1488" t="b">
        <v>1</v>
      </c>
      <c r="G1488">
        <v>110</v>
      </c>
      <c r="H1488">
        <v>130</v>
      </c>
      <c r="I1488">
        <v>120</v>
      </c>
      <c r="J1488" t="s">
        <v>19</v>
      </c>
      <c r="K1488">
        <v>0.18</v>
      </c>
      <c r="L1488">
        <v>1180</v>
      </c>
    </row>
    <row r="1489" spans="1:12" hidden="1" x14ac:dyDescent="0.2">
      <c r="A1489" t="s">
        <v>2279</v>
      </c>
      <c r="B1489" t="s">
        <v>2212</v>
      </c>
      <c r="C1489" t="s">
        <v>2213</v>
      </c>
      <c r="D1489" t="s">
        <v>17</v>
      </c>
      <c r="E1489" t="s">
        <v>249</v>
      </c>
      <c r="F1489" t="b">
        <v>1</v>
      </c>
      <c r="G1489">
        <v>11500</v>
      </c>
      <c r="H1489">
        <v>12000</v>
      </c>
      <c r="I1489">
        <v>11750</v>
      </c>
      <c r="J1489" t="s">
        <v>19</v>
      </c>
      <c r="K1489">
        <v>27.5</v>
      </c>
      <c r="L1489">
        <v>1221</v>
      </c>
    </row>
    <row r="1490" spans="1:12" hidden="1" x14ac:dyDescent="0.2">
      <c r="A1490" t="s">
        <v>2280</v>
      </c>
      <c r="B1490" t="s">
        <v>2212</v>
      </c>
      <c r="C1490" t="s">
        <v>2213</v>
      </c>
      <c r="D1490" t="s">
        <v>17</v>
      </c>
      <c r="E1490" t="s">
        <v>249</v>
      </c>
      <c r="F1490" t="b">
        <v>1</v>
      </c>
      <c r="G1490">
        <v>12000</v>
      </c>
      <c r="H1490">
        <v>12500</v>
      </c>
      <c r="I1490">
        <v>12250</v>
      </c>
      <c r="J1490" t="s">
        <v>19</v>
      </c>
      <c r="K1490">
        <v>27.5</v>
      </c>
      <c r="L1490">
        <v>1222</v>
      </c>
    </row>
    <row r="1491" spans="1:12" hidden="1" x14ac:dyDescent="0.2">
      <c r="A1491" t="s">
        <v>2281</v>
      </c>
      <c r="B1491" t="s">
        <v>2212</v>
      </c>
      <c r="C1491" t="s">
        <v>2213</v>
      </c>
      <c r="D1491" t="s">
        <v>17</v>
      </c>
      <c r="E1491" t="s">
        <v>249</v>
      </c>
      <c r="F1491" t="b">
        <v>1</v>
      </c>
      <c r="G1491">
        <v>12</v>
      </c>
      <c r="H1491">
        <v>14</v>
      </c>
      <c r="I1491">
        <v>13</v>
      </c>
      <c r="J1491" t="s">
        <v>19</v>
      </c>
      <c r="K1491">
        <v>0.08</v>
      </c>
      <c r="L1491">
        <v>1158</v>
      </c>
    </row>
    <row r="1492" spans="1:12" hidden="1" x14ac:dyDescent="0.2">
      <c r="A1492" t="s">
        <v>2282</v>
      </c>
      <c r="B1492" t="s">
        <v>2212</v>
      </c>
      <c r="C1492" t="s">
        <v>2213</v>
      </c>
      <c r="D1492" t="s">
        <v>17</v>
      </c>
      <c r="E1492" t="s">
        <v>249</v>
      </c>
      <c r="F1492" t="b">
        <v>1</v>
      </c>
      <c r="G1492">
        <v>12500</v>
      </c>
      <c r="H1492">
        <v>13000</v>
      </c>
      <c r="I1492">
        <v>12750</v>
      </c>
      <c r="J1492" t="s">
        <v>19</v>
      </c>
      <c r="K1492">
        <v>27.5</v>
      </c>
      <c r="L1492">
        <v>1223</v>
      </c>
    </row>
    <row r="1493" spans="1:12" hidden="1" x14ac:dyDescent="0.2">
      <c r="A1493" t="s">
        <v>2283</v>
      </c>
      <c r="B1493" t="s">
        <v>2212</v>
      </c>
      <c r="C1493" t="s">
        <v>2213</v>
      </c>
      <c r="D1493" t="s">
        <v>17</v>
      </c>
      <c r="E1493" t="s">
        <v>249</v>
      </c>
      <c r="F1493" t="b">
        <v>1</v>
      </c>
      <c r="G1493">
        <v>1250</v>
      </c>
      <c r="H1493">
        <v>1500</v>
      </c>
      <c r="I1493">
        <v>1375</v>
      </c>
      <c r="J1493" t="s">
        <v>19</v>
      </c>
      <c r="K1493">
        <v>2.1</v>
      </c>
      <c r="L1493">
        <v>1195</v>
      </c>
    </row>
    <row r="1494" spans="1:12" hidden="1" x14ac:dyDescent="0.2">
      <c r="A1494" t="s">
        <v>2284</v>
      </c>
      <c r="B1494" t="s">
        <v>2212</v>
      </c>
      <c r="C1494" t="s">
        <v>2213</v>
      </c>
      <c r="D1494" t="s">
        <v>17</v>
      </c>
      <c r="E1494" t="s">
        <v>249</v>
      </c>
      <c r="F1494" t="b">
        <v>1</v>
      </c>
      <c r="G1494">
        <v>13000</v>
      </c>
      <c r="H1494">
        <v>13500</v>
      </c>
      <c r="I1494">
        <v>13250</v>
      </c>
      <c r="J1494" t="s">
        <v>19</v>
      </c>
      <c r="K1494">
        <v>27.5</v>
      </c>
      <c r="L1494">
        <v>1224</v>
      </c>
    </row>
    <row r="1495" spans="1:12" hidden="1" x14ac:dyDescent="0.2">
      <c r="A1495" t="s">
        <v>2285</v>
      </c>
      <c r="B1495" t="s">
        <v>2212</v>
      </c>
      <c r="C1495" t="s">
        <v>2213</v>
      </c>
      <c r="D1495" t="s">
        <v>17</v>
      </c>
      <c r="E1495" t="s">
        <v>249</v>
      </c>
      <c r="F1495" t="b">
        <v>1</v>
      </c>
      <c r="G1495">
        <v>130</v>
      </c>
      <c r="H1495">
        <v>150</v>
      </c>
      <c r="I1495">
        <v>140</v>
      </c>
      <c r="J1495" t="s">
        <v>19</v>
      </c>
      <c r="K1495">
        <v>0.18</v>
      </c>
      <c r="L1495">
        <v>1181</v>
      </c>
    </row>
    <row r="1496" spans="1:12" hidden="1" x14ac:dyDescent="0.2">
      <c r="A1496" t="s">
        <v>2286</v>
      </c>
      <c r="B1496" t="s">
        <v>2212</v>
      </c>
      <c r="C1496" t="s">
        <v>2213</v>
      </c>
      <c r="D1496" t="s">
        <v>17</v>
      </c>
      <c r="E1496" t="s">
        <v>249</v>
      </c>
      <c r="F1496" t="b">
        <v>1</v>
      </c>
      <c r="G1496">
        <v>13500</v>
      </c>
      <c r="H1496">
        <v>14000</v>
      </c>
      <c r="I1496">
        <v>13750</v>
      </c>
      <c r="J1496" t="s">
        <v>19</v>
      </c>
      <c r="K1496">
        <v>27.5</v>
      </c>
      <c r="L1496">
        <v>1225</v>
      </c>
    </row>
    <row r="1497" spans="1:12" hidden="1" x14ac:dyDescent="0.2">
      <c r="A1497" t="s">
        <v>2287</v>
      </c>
      <c r="B1497" t="s">
        <v>2212</v>
      </c>
      <c r="C1497" t="s">
        <v>2213</v>
      </c>
      <c r="D1497" t="s">
        <v>17</v>
      </c>
      <c r="E1497" t="s">
        <v>249</v>
      </c>
      <c r="F1497" t="b">
        <v>1</v>
      </c>
      <c r="G1497">
        <v>14000</v>
      </c>
      <c r="H1497">
        <v>14500</v>
      </c>
      <c r="I1497">
        <v>14250</v>
      </c>
      <c r="J1497" t="s">
        <v>19</v>
      </c>
      <c r="K1497">
        <v>27.5</v>
      </c>
      <c r="L1497">
        <v>1226</v>
      </c>
    </row>
    <row r="1498" spans="1:12" hidden="1" x14ac:dyDescent="0.2">
      <c r="A1498" t="s">
        <v>2288</v>
      </c>
      <c r="B1498" t="s">
        <v>2212</v>
      </c>
      <c r="C1498" t="s">
        <v>2213</v>
      </c>
      <c r="D1498" t="s">
        <v>17</v>
      </c>
      <c r="E1498" t="s">
        <v>249</v>
      </c>
      <c r="F1498" t="b">
        <v>1</v>
      </c>
      <c r="G1498">
        <v>14</v>
      </c>
      <c r="H1498">
        <v>16</v>
      </c>
      <c r="I1498">
        <v>15</v>
      </c>
      <c r="J1498" t="s">
        <v>19</v>
      </c>
      <c r="K1498">
        <v>0.08</v>
      </c>
      <c r="L1498">
        <v>1159</v>
      </c>
    </row>
    <row r="1499" spans="1:12" hidden="1" x14ac:dyDescent="0.2">
      <c r="A1499" t="s">
        <v>2289</v>
      </c>
      <c r="B1499" t="s">
        <v>2212</v>
      </c>
      <c r="C1499" t="s">
        <v>2213</v>
      </c>
      <c r="D1499" t="s">
        <v>17</v>
      </c>
      <c r="E1499" t="s">
        <v>249</v>
      </c>
      <c r="F1499" t="b">
        <v>1</v>
      </c>
      <c r="G1499">
        <v>14500</v>
      </c>
      <c r="H1499">
        <v>15000</v>
      </c>
      <c r="I1499">
        <v>14750</v>
      </c>
      <c r="J1499" t="s">
        <v>19</v>
      </c>
      <c r="K1499">
        <v>27.5</v>
      </c>
      <c r="L1499">
        <v>1227</v>
      </c>
    </row>
    <row r="1500" spans="1:12" hidden="1" x14ac:dyDescent="0.2">
      <c r="A1500" t="s">
        <v>2290</v>
      </c>
      <c r="B1500" t="s">
        <v>2212</v>
      </c>
      <c r="C1500" t="s">
        <v>2213</v>
      </c>
      <c r="D1500" t="s">
        <v>17</v>
      </c>
      <c r="E1500" t="s">
        <v>249</v>
      </c>
      <c r="F1500" t="b">
        <v>1</v>
      </c>
      <c r="G1500">
        <v>15000</v>
      </c>
      <c r="H1500">
        <v>20000</v>
      </c>
      <c r="I1500">
        <v>17500</v>
      </c>
      <c r="J1500" t="s">
        <v>19</v>
      </c>
      <c r="K1500">
        <v>55</v>
      </c>
      <c r="L1500">
        <v>1228</v>
      </c>
    </row>
    <row r="1501" spans="1:12" hidden="1" x14ac:dyDescent="0.2">
      <c r="A1501" t="s">
        <v>2291</v>
      </c>
      <c r="B1501" t="s">
        <v>2212</v>
      </c>
      <c r="C1501" t="s">
        <v>2213</v>
      </c>
      <c r="D1501" t="s">
        <v>17</v>
      </c>
      <c r="E1501" t="s">
        <v>249</v>
      </c>
      <c r="F1501" t="b">
        <v>1</v>
      </c>
      <c r="G1501">
        <v>1500</v>
      </c>
      <c r="H1501">
        <v>1750</v>
      </c>
      <c r="I1501">
        <v>1625</v>
      </c>
      <c r="J1501" t="s">
        <v>19</v>
      </c>
      <c r="K1501">
        <v>2.1</v>
      </c>
      <c r="L1501">
        <v>1196</v>
      </c>
    </row>
    <row r="1502" spans="1:12" hidden="1" x14ac:dyDescent="0.2">
      <c r="A1502" t="s">
        <v>2292</v>
      </c>
      <c r="B1502" t="s">
        <v>2212</v>
      </c>
      <c r="C1502" t="s">
        <v>2213</v>
      </c>
      <c r="D1502" t="s">
        <v>17</v>
      </c>
      <c r="E1502" t="s">
        <v>249</v>
      </c>
      <c r="F1502" t="b">
        <v>1</v>
      </c>
      <c r="G1502">
        <v>150</v>
      </c>
      <c r="H1502">
        <v>185</v>
      </c>
      <c r="I1502">
        <v>167.5</v>
      </c>
      <c r="J1502" t="s">
        <v>19</v>
      </c>
      <c r="K1502">
        <v>0.55000000000000004</v>
      </c>
      <c r="L1502">
        <v>1182</v>
      </c>
    </row>
    <row r="1503" spans="1:12" hidden="1" x14ac:dyDescent="0.2">
      <c r="A1503" t="s">
        <v>2293</v>
      </c>
      <c r="B1503" t="s">
        <v>2212</v>
      </c>
      <c r="C1503" t="s">
        <v>2213</v>
      </c>
      <c r="D1503" t="s">
        <v>17</v>
      </c>
      <c r="E1503" t="s">
        <v>249</v>
      </c>
      <c r="F1503" t="b">
        <v>1</v>
      </c>
      <c r="G1503">
        <v>16</v>
      </c>
      <c r="H1503">
        <v>18</v>
      </c>
      <c r="I1503">
        <v>17</v>
      </c>
      <c r="J1503" t="s">
        <v>19</v>
      </c>
      <c r="K1503">
        <v>0.08</v>
      </c>
      <c r="L1503">
        <v>1160</v>
      </c>
    </row>
    <row r="1504" spans="1:12" hidden="1" x14ac:dyDescent="0.2">
      <c r="A1504" t="s">
        <v>2294</v>
      </c>
      <c r="B1504" t="s">
        <v>2212</v>
      </c>
      <c r="C1504" t="s">
        <v>2213</v>
      </c>
      <c r="D1504" t="s">
        <v>17</v>
      </c>
      <c r="E1504" t="s">
        <v>249</v>
      </c>
      <c r="F1504" t="b">
        <v>1</v>
      </c>
      <c r="G1504">
        <v>1750</v>
      </c>
      <c r="H1504">
        <v>2000</v>
      </c>
      <c r="I1504">
        <v>1875</v>
      </c>
      <c r="J1504" t="s">
        <v>19</v>
      </c>
      <c r="K1504">
        <v>2.1</v>
      </c>
      <c r="L1504">
        <v>1197</v>
      </c>
    </row>
    <row r="1505" spans="1:12" hidden="1" x14ac:dyDescent="0.2">
      <c r="A1505" t="s">
        <v>2295</v>
      </c>
      <c r="B1505" t="s">
        <v>2212</v>
      </c>
      <c r="C1505" t="s">
        <v>2213</v>
      </c>
      <c r="D1505" t="s">
        <v>17</v>
      </c>
      <c r="E1505" t="s">
        <v>249</v>
      </c>
      <c r="F1505" t="b">
        <v>1</v>
      </c>
      <c r="G1505">
        <v>18</v>
      </c>
      <c r="H1505">
        <v>20</v>
      </c>
      <c r="I1505">
        <v>19</v>
      </c>
      <c r="J1505" t="s">
        <v>19</v>
      </c>
      <c r="K1505">
        <v>0.08</v>
      </c>
      <c r="L1505">
        <v>1161</v>
      </c>
    </row>
    <row r="1506" spans="1:12" hidden="1" x14ac:dyDescent="0.2">
      <c r="A1506" t="s">
        <v>2296</v>
      </c>
      <c r="B1506" t="s">
        <v>2212</v>
      </c>
      <c r="C1506" t="s">
        <v>2213</v>
      </c>
      <c r="D1506" t="s">
        <v>17</v>
      </c>
      <c r="E1506" t="s">
        <v>249</v>
      </c>
      <c r="F1506" t="b">
        <v>1</v>
      </c>
      <c r="G1506">
        <v>185</v>
      </c>
      <c r="H1506">
        <v>220</v>
      </c>
      <c r="I1506">
        <v>202.5</v>
      </c>
      <c r="J1506" t="s">
        <v>19</v>
      </c>
      <c r="K1506">
        <v>0.55000000000000004</v>
      </c>
      <c r="L1506">
        <v>1183</v>
      </c>
    </row>
    <row r="1507" spans="1:12" hidden="1" x14ac:dyDescent="0.2">
      <c r="A1507" t="s">
        <v>2297</v>
      </c>
      <c r="B1507" t="s">
        <v>2212</v>
      </c>
      <c r="C1507" t="s">
        <v>2213</v>
      </c>
      <c r="D1507" t="s">
        <v>17</v>
      </c>
      <c r="E1507" t="s">
        <v>249</v>
      </c>
      <c r="F1507" t="b">
        <v>1</v>
      </c>
      <c r="G1507">
        <v>20000</v>
      </c>
      <c r="H1507">
        <v>25000</v>
      </c>
      <c r="I1507">
        <v>22500</v>
      </c>
      <c r="J1507" t="s">
        <v>19</v>
      </c>
      <c r="K1507">
        <v>55</v>
      </c>
      <c r="L1507">
        <v>1229</v>
      </c>
    </row>
    <row r="1508" spans="1:12" hidden="1" x14ac:dyDescent="0.2">
      <c r="A1508" t="s">
        <v>2298</v>
      </c>
      <c r="B1508" t="s">
        <v>2212</v>
      </c>
      <c r="C1508" t="s">
        <v>2213</v>
      </c>
      <c r="D1508" t="s">
        <v>17</v>
      </c>
      <c r="E1508" t="s">
        <v>249</v>
      </c>
      <c r="F1508" t="b">
        <v>1</v>
      </c>
      <c r="G1508">
        <v>2000</v>
      </c>
      <c r="H1508">
        <v>2300</v>
      </c>
      <c r="I1508">
        <v>2150</v>
      </c>
      <c r="J1508" t="s">
        <v>19</v>
      </c>
      <c r="K1508">
        <v>8.5</v>
      </c>
      <c r="L1508">
        <v>1198</v>
      </c>
    </row>
    <row r="1509" spans="1:12" hidden="1" x14ac:dyDescent="0.2">
      <c r="A1509" t="s">
        <v>2299</v>
      </c>
      <c r="B1509" t="s">
        <v>2212</v>
      </c>
      <c r="C1509" t="s">
        <v>2213</v>
      </c>
      <c r="D1509" t="s">
        <v>17</v>
      </c>
      <c r="E1509" t="s">
        <v>249</v>
      </c>
      <c r="F1509" t="b">
        <v>1</v>
      </c>
      <c r="G1509">
        <v>20</v>
      </c>
      <c r="H1509">
        <v>22</v>
      </c>
      <c r="I1509">
        <v>21</v>
      </c>
      <c r="J1509" t="s">
        <v>19</v>
      </c>
      <c r="K1509">
        <v>0.08</v>
      </c>
      <c r="L1509">
        <v>1162</v>
      </c>
    </row>
    <row r="1510" spans="1:12" hidden="1" x14ac:dyDescent="0.2">
      <c r="A1510" t="s">
        <v>2300</v>
      </c>
      <c r="B1510" t="s">
        <v>2212</v>
      </c>
      <c r="C1510" t="s">
        <v>2213</v>
      </c>
      <c r="D1510" t="s">
        <v>17</v>
      </c>
      <c r="E1510" t="s">
        <v>249</v>
      </c>
      <c r="F1510" t="b">
        <v>1</v>
      </c>
      <c r="G1510">
        <v>220</v>
      </c>
      <c r="H1510">
        <v>255</v>
      </c>
      <c r="I1510">
        <v>237.5</v>
      </c>
      <c r="J1510" t="s">
        <v>19</v>
      </c>
      <c r="K1510">
        <v>0.55000000000000004</v>
      </c>
      <c r="L1510">
        <v>1184</v>
      </c>
    </row>
    <row r="1511" spans="1:12" hidden="1" x14ac:dyDescent="0.2">
      <c r="A1511" t="s">
        <v>2301</v>
      </c>
      <c r="B1511" t="s">
        <v>2212</v>
      </c>
      <c r="C1511" t="s">
        <v>2213</v>
      </c>
      <c r="D1511" t="s">
        <v>17</v>
      </c>
      <c r="E1511" t="s">
        <v>249</v>
      </c>
      <c r="F1511" t="b">
        <v>1</v>
      </c>
      <c r="G1511">
        <v>22</v>
      </c>
      <c r="H1511">
        <v>24</v>
      </c>
      <c r="I1511">
        <v>23</v>
      </c>
      <c r="J1511" t="s">
        <v>19</v>
      </c>
      <c r="K1511">
        <v>0.08</v>
      </c>
      <c r="L1511">
        <v>1163</v>
      </c>
    </row>
    <row r="1512" spans="1:12" hidden="1" x14ac:dyDescent="0.2">
      <c r="A1512" t="s">
        <v>2302</v>
      </c>
      <c r="B1512" t="s">
        <v>2212</v>
      </c>
      <c r="C1512" t="s">
        <v>2213</v>
      </c>
      <c r="D1512" t="s">
        <v>17</v>
      </c>
      <c r="E1512" t="s">
        <v>249</v>
      </c>
      <c r="F1512" t="b">
        <v>1</v>
      </c>
      <c r="G1512">
        <v>2300</v>
      </c>
      <c r="H1512">
        <v>2600</v>
      </c>
      <c r="I1512">
        <v>2450</v>
      </c>
      <c r="J1512" t="s">
        <v>19</v>
      </c>
      <c r="K1512">
        <v>8.5</v>
      </c>
      <c r="L1512">
        <v>1199</v>
      </c>
    </row>
    <row r="1513" spans="1:12" hidden="1" x14ac:dyDescent="0.2">
      <c r="A1513" t="s">
        <v>2303</v>
      </c>
      <c r="B1513" t="s">
        <v>2212</v>
      </c>
      <c r="C1513" t="s">
        <v>2213</v>
      </c>
      <c r="D1513" t="s">
        <v>17</v>
      </c>
      <c r="E1513" t="s">
        <v>249</v>
      </c>
      <c r="F1513" t="b">
        <v>1</v>
      </c>
      <c r="G1513">
        <v>24</v>
      </c>
      <c r="H1513">
        <v>26</v>
      </c>
      <c r="I1513">
        <v>25</v>
      </c>
      <c r="J1513" t="s">
        <v>19</v>
      </c>
      <c r="K1513">
        <v>0.08</v>
      </c>
      <c r="L1513">
        <v>1164</v>
      </c>
    </row>
    <row r="1514" spans="1:12" hidden="1" x14ac:dyDescent="0.2">
      <c r="A1514" t="s">
        <v>2304</v>
      </c>
      <c r="B1514" t="s">
        <v>2212</v>
      </c>
      <c r="C1514" t="s">
        <v>2213</v>
      </c>
      <c r="D1514" t="s">
        <v>17</v>
      </c>
      <c r="E1514" t="s">
        <v>249</v>
      </c>
      <c r="F1514" t="b">
        <v>1</v>
      </c>
      <c r="G1514">
        <v>2</v>
      </c>
      <c r="H1514">
        <v>4</v>
      </c>
      <c r="I1514">
        <v>3</v>
      </c>
      <c r="J1514" t="s">
        <v>19</v>
      </c>
      <c r="K1514">
        <v>0.08</v>
      </c>
      <c r="L1514">
        <v>1153</v>
      </c>
    </row>
    <row r="1515" spans="1:12" hidden="1" x14ac:dyDescent="0.2">
      <c r="A1515" t="s">
        <v>2305</v>
      </c>
      <c r="B1515" t="s">
        <v>2212</v>
      </c>
      <c r="C1515" t="s">
        <v>2213</v>
      </c>
      <c r="D1515" t="s">
        <v>17</v>
      </c>
      <c r="E1515" t="s">
        <v>249</v>
      </c>
      <c r="F1515" t="b">
        <v>1</v>
      </c>
      <c r="G1515">
        <v>25000</v>
      </c>
      <c r="H1515">
        <v>100000</v>
      </c>
      <c r="L1515">
        <v>1230</v>
      </c>
    </row>
    <row r="1516" spans="1:12" hidden="1" x14ac:dyDescent="0.2">
      <c r="A1516" t="s">
        <v>2306</v>
      </c>
      <c r="B1516" t="s">
        <v>2212</v>
      </c>
      <c r="C1516" t="s">
        <v>2213</v>
      </c>
      <c r="D1516" t="s">
        <v>17</v>
      </c>
      <c r="E1516" t="s">
        <v>249</v>
      </c>
      <c r="F1516" t="b">
        <v>1</v>
      </c>
      <c r="G1516">
        <v>255</v>
      </c>
      <c r="H1516">
        <v>290</v>
      </c>
      <c r="I1516">
        <v>272.5</v>
      </c>
      <c r="J1516" t="s">
        <v>19</v>
      </c>
      <c r="K1516">
        <v>0.55000000000000004</v>
      </c>
      <c r="L1516">
        <v>1185</v>
      </c>
    </row>
    <row r="1517" spans="1:12" hidden="1" x14ac:dyDescent="0.2">
      <c r="A1517" t="s">
        <v>2307</v>
      </c>
      <c r="B1517" t="s">
        <v>2212</v>
      </c>
      <c r="C1517" t="s">
        <v>2213</v>
      </c>
      <c r="D1517" t="s">
        <v>17</v>
      </c>
      <c r="E1517" t="s">
        <v>249</v>
      </c>
      <c r="F1517" t="b">
        <v>1</v>
      </c>
      <c r="G1517">
        <v>2600</v>
      </c>
      <c r="H1517">
        <v>2900</v>
      </c>
      <c r="I1517">
        <v>2750</v>
      </c>
      <c r="J1517" t="s">
        <v>19</v>
      </c>
      <c r="K1517">
        <v>8.5</v>
      </c>
      <c r="L1517">
        <v>1200</v>
      </c>
    </row>
    <row r="1518" spans="1:12" hidden="1" x14ac:dyDescent="0.2">
      <c r="A1518" t="s">
        <v>2308</v>
      </c>
      <c r="B1518" t="s">
        <v>2212</v>
      </c>
      <c r="C1518" t="s">
        <v>2213</v>
      </c>
      <c r="D1518" t="s">
        <v>17</v>
      </c>
      <c r="E1518" t="s">
        <v>249</v>
      </c>
      <c r="F1518" t="b">
        <v>1</v>
      </c>
      <c r="G1518">
        <v>26</v>
      </c>
      <c r="H1518">
        <v>28</v>
      </c>
      <c r="I1518">
        <v>27</v>
      </c>
      <c r="J1518" t="s">
        <v>19</v>
      </c>
      <c r="K1518">
        <v>0.08</v>
      </c>
      <c r="L1518">
        <v>1165</v>
      </c>
    </row>
    <row r="1519" spans="1:12" hidden="1" x14ac:dyDescent="0.2">
      <c r="A1519" t="s">
        <v>2309</v>
      </c>
      <c r="B1519" t="s">
        <v>2212</v>
      </c>
      <c r="C1519" t="s">
        <v>2213</v>
      </c>
      <c r="D1519" t="s">
        <v>17</v>
      </c>
      <c r="E1519" t="s">
        <v>249</v>
      </c>
      <c r="F1519" t="b">
        <v>1</v>
      </c>
      <c r="G1519">
        <v>28</v>
      </c>
      <c r="H1519">
        <v>30</v>
      </c>
      <c r="I1519">
        <v>29</v>
      </c>
      <c r="J1519" t="s">
        <v>19</v>
      </c>
      <c r="K1519">
        <v>0.08</v>
      </c>
      <c r="L1519">
        <v>1166</v>
      </c>
    </row>
    <row r="1520" spans="1:12" hidden="1" x14ac:dyDescent="0.2">
      <c r="A1520" t="s">
        <v>2310</v>
      </c>
      <c r="B1520" t="s">
        <v>2212</v>
      </c>
      <c r="C1520" t="s">
        <v>2213</v>
      </c>
      <c r="D1520" t="s">
        <v>17</v>
      </c>
      <c r="E1520" t="s">
        <v>249</v>
      </c>
      <c r="F1520" t="b">
        <v>1</v>
      </c>
      <c r="G1520">
        <v>2900</v>
      </c>
      <c r="H1520">
        <v>3200</v>
      </c>
      <c r="I1520">
        <v>3050</v>
      </c>
      <c r="J1520" t="s">
        <v>19</v>
      </c>
      <c r="K1520">
        <v>8.5</v>
      </c>
      <c r="L1520">
        <v>1201</v>
      </c>
    </row>
    <row r="1521" spans="1:12" hidden="1" x14ac:dyDescent="0.2">
      <c r="A1521" t="s">
        <v>2311</v>
      </c>
      <c r="B1521" t="s">
        <v>2212</v>
      </c>
      <c r="C1521" t="s">
        <v>2213</v>
      </c>
      <c r="D1521" t="s">
        <v>17</v>
      </c>
      <c r="E1521" t="s">
        <v>249</v>
      </c>
      <c r="F1521" t="b">
        <v>1</v>
      </c>
      <c r="G1521">
        <v>290</v>
      </c>
      <c r="H1521">
        <v>325</v>
      </c>
      <c r="I1521">
        <v>307.5</v>
      </c>
      <c r="J1521" t="s">
        <v>19</v>
      </c>
      <c r="K1521">
        <v>0.55000000000000004</v>
      </c>
      <c r="L1521">
        <v>1186</v>
      </c>
    </row>
    <row r="1522" spans="1:12" hidden="1" x14ac:dyDescent="0.2">
      <c r="A1522" t="s">
        <v>2312</v>
      </c>
      <c r="B1522" t="s">
        <v>2212</v>
      </c>
      <c r="C1522" t="s">
        <v>2213</v>
      </c>
      <c r="D1522" t="s">
        <v>17</v>
      </c>
      <c r="E1522" t="s">
        <v>249</v>
      </c>
      <c r="F1522" t="b">
        <v>1</v>
      </c>
      <c r="G1522">
        <v>30</v>
      </c>
      <c r="H1522">
        <v>32</v>
      </c>
      <c r="I1522">
        <v>31</v>
      </c>
      <c r="J1522" t="s">
        <v>19</v>
      </c>
      <c r="K1522">
        <v>0.08</v>
      </c>
      <c r="L1522">
        <v>1167</v>
      </c>
    </row>
    <row r="1523" spans="1:12" hidden="1" x14ac:dyDescent="0.2">
      <c r="A1523" t="s">
        <v>2313</v>
      </c>
      <c r="B1523" t="s">
        <v>2212</v>
      </c>
      <c r="C1523" t="s">
        <v>2213</v>
      </c>
      <c r="D1523" t="s">
        <v>17</v>
      </c>
      <c r="E1523" t="s">
        <v>249</v>
      </c>
      <c r="F1523" t="b">
        <v>1</v>
      </c>
      <c r="G1523">
        <v>3200</v>
      </c>
      <c r="H1523">
        <v>3500</v>
      </c>
      <c r="I1523">
        <v>3350</v>
      </c>
      <c r="J1523" t="s">
        <v>19</v>
      </c>
      <c r="K1523">
        <v>8.5</v>
      </c>
      <c r="L1523">
        <v>1202</v>
      </c>
    </row>
    <row r="1524" spans="1:12" hidden="1" x14ac:dyDescent="0.2">
      <c r="A1524" t="s">
        <v>2314</v>
      </c>
      <c r="B1524" t="s">
        <v>2212</v>
      </c>
      <c r="C1524" t="s">
        <v>2213</v>
      </c>
      <c r="D1524" t="s">
        <v>17</v>
      </c>
      <c r="E1524" t="s">
        <v>249</v>
      </c>
      <c r="F1524" t="b">
        <v>1</v>
      </c>
      <c r="G1524">
        <v>32</v>
      </c>
      <c r="H1524">
        <v>34</v>
      </c>
      <c r="I1524">
        <v>33</v>
      </c>
      <c r="J1524" t="s">
        <v>19</v>
      </c>
      <c r="K1524">
        <v>0.08</v>
      </c>
      <c r="L1524">
        <v>1168</v>
      </c>
    </row>
    <row r="1525" spans="1:12" hidden="1" x14ac:dyDescent="0.2">
      <c r="A1525" t="s">
        <v>2315</v>
      </c>
      <c r="B1525" t="s">
        <v>2212</v>
      </c>
      <c r="C1525" t="s">
        <v>2213</v>
      </c>
      <c r="D1525" t="s">
        <v>17</v>
      </c>
      <c r="E1525" t="s">
        <v>249</v>
      </c>
      <c r="F1525" t="b">
        <v>1</v>
      </c>
      <c r="G1525">
        <v>325</v>
      </c>
      <c r="H1525">
        <v>360</v>
      </c>
      <c r="I1525">
        <v>342.5</v>
      </c>
      <c r="J1525" t="s">
        <v>19</v>
      </c>
      <c r="K1525">
        <v>0.55000000000000004</v>
      </c>
      <c r="L1525">
        <v>1187</v>
      </c>
    </row>
    <row r="1526" spans="1:12" hidden="1" x14ac:dyDescent="0.2">
      <c r="A1526" t="s">
        <v>2316</v>
      </c>
      <c r="B1526" t="s">
        <v>2212</v>
      </c>
      <c r="C1526" t="s">
        <v>2213</v>
      </c>
      <c r="D1526" t="s">
        <v>17</v>
      </c>
      <c r="E1526" t="s">
        <v>249</v>
      </c>
      <c r="F1526" t="b">
        <v>1</v>
      </c>
      <c r="G1526">
        <v>34</v>
      </c>
      <c r="H1526">
        <v>36</v>
      </c>
      <c r="I1526">
        <v>35</v>
      </c>
      <c r="J1526" t="s">
        <v>19</v>
      </c>
      <c r="K1526">
        <v>0.08</v>
      </c>
      <c r="L1526">
        <v>1169</v>
      </c>
    </row>
    <row r="1527" spans="1:12" hidden="1" x14ac:dyDescent="0.2">
      <c r="A1527" t="s">
        <v>2317</v>
      </c>
      <c r="B1527" t="s">
        <v>2212</v>
      </c>
      <c r="C1527" t="s">
        <v>2213</v>
      </c>
      <c r="D1527" t="s">
        <v>17</v>
      </c>
      <c r="E1527" t="s">
        <v>249</v>
      </c>
      <c r="F1527" t="b">
        <v>1</v>
      </c>
      <c r="G1527">
        <v>3500</v>
      </c>
      <c r="H1527">
        <v>3800</v>
      </c>
      <c r="I1527">
        <v>3650</v>
      </c>
      <c r="J1527" t="s">
        <v>19</v>
      </c>
      <c r="K1527">
        <v>8.5</v>
      </c>
      <c r="L1527">
        <v>1203</v>
      </c>
    </row>
    <row r="1528" spans="1:12" hidden="1" x14ac:dyDescent="0.2">
      <c r="A1528" t="s">
        <v>2318</v>
      </c>
      <c r="B1528" t="s">
        <v>2212</v>
      </c>
      <c r="C1528" t="s">
        <v>2213</v>
      </c>
      <c r="D1528" t="s">
        <v>17</v>
      </c>
      <c r="E1528" t="s">
        <v>249</v>
      </c>
      <c r="F1528" t="b">
        <v>1</v>
      </c>
      <c r="G1528">
        <v>360</v>
      </c>
      <c r="H1528">
        <v>395</v>
      </c>
      <c r="I1528">
        <v>377.5</v>
      </c>
      <c r="J1528" t="s">
        <v>19</v>
      </c>
      <c r="K1528">
        <v>0.55000000000000004</v>
      </c>
      <c r="L1528">
        <v>1188</v>
      </c>
    </row>
    <row r="1529" spans="1:12" hidden="1" x14ac:dyDescent="0.2">
      <c r="A1529" t="s">
        <v>2319</v>
      </c>
      <c r="B1529" t="s">
        <v>2212</v>
      </c>
      <c r="C1529" t="s">
        <v>2213</v>
      </c>
      <c r="D1529" t="s">
        <v>17</v>
      </c>
      <c r="E1529" t="s">
        <v>249</v>
      </c>
      <c r="F1529" t="b">
        <v>1</v>
      </c>
      <c r="G1529">
        <v>36</v>
      </c>
      <c r="H1529">
        <v>38</v>
      </c>
      <c r="I1529">
        <v>37</v>
      </c>
      <c r="J1529" t="s">
        <v>19</v>
      </c>
      <c r="K1529">
        <v>0.08</v>
      </c>
      <c r="L1529">
        <v>1170</v>
      </c>
    </row>
    <row r="1530" spans="1:12" hidden="1" x14ac:dyDescent="0.2">
      <c r="A1530" t="s">
        <v>2320</v>
      </c>
      <c r="B1530" t="s">
        <v>2212</v>
      </c>
      <c r="C1530" t="s">
        <v>2213</v>
      </c>
      <c r="D1530" t="s">
        <v>17</v>
      </c>
      <c r="E1530" t="s">
        <v>249</v>
      </c>
      <c r="F1530" t="b">
        <v>1</v>
      </c>
      <c r="G1530">
        <v>3800</v>
      </c>
      <c r="H1530">
        <v>4100</v>
      </c>
      <c r="I1530">
        <v>3950</v>
      </c>
      <c r="J1530" t="s">
        <v>19</v>
      </c>
      <c r="K1530">
        <v>8.5</v>
      </c>
      <c r="L1530">
        <v>1204</v>
      </c>
    </row>
    <row r="1531" spans="1:12" hidden="1" x14ac:dyDescent="0.2">
      <c r="A1531" t="s">
        <v>2321</v>
      </c>
      <c r="B1531" t="s">
        <v>2212</v>
      </c>
      <c r="C1531" t="s">
        <v>2213</v>
      </c>
      <c r="D1531" t="s">
        <v>17</v>
      </c>
      <c r="E1531" t="s">
        <v>249</v>
      </c>
      <c r="F1531" t="b">
        <v>1</v>
      </c>
      <c r="G1531">
        <v>38</v>
      </c>
      <c r="H1531">
        <v>40</v>
      </c>
      <c r="I1531">
        <v>39</v>
      </c>
      <c r="J1531" t="s">
        <v>19</v>
      </c>
      <c r="K1531">
        <v>0.08</v>
      </c>
      <c r="L1531">
        <v>1171</v>
      </c>
    </row>
    <row r="1532" spans="1:12" hidden="1" x14ac:dyDescent="0.2">
      <c r="A1532" t="s">
        <v>2322</v>
      </c>
      <c r="B1532" t="s">
        <v>2212</v>
      </c>
      <c r="C1532" t="s">
        <v>2213</v>
      </c>
      <c r="D1532" t="s">
        <v>17</v>
      </c>
      <c r="E1532" t="s">
        <v>249</v>
      </c>
      <c r="F1532" t="b">
        <v>1</v>
      </c>
      <c r="G1532">
        <v>395</v>
      </c>
      <c r="H1532">
        <v>430</v>
      </c>
      <c r="I1532">
        <v>412.5</v>
      </c>
      <c r="J1532" t="s">
        <v>19</v>
      </c>
      <c r="K1532">
        <v>0.55000000000000004</v>
      </c>
      <c r="L1532">
        <v>1189</v>
      </c>
    </row>
    <row r="1533" spans="1:12" hidden="1" x14ac:dyDescent="0.2">
      <c r="A1533" t="s">
        <v>2323</v>
      </c>
      <c r="B1533" t="s">
        <v>2212</v>
      </c>
      <c r="C1533" t="s">
        <v>2213</v>
      </c>
      <c r="D1533" t="s">
        <v>17</v>
      </c>
      <c r="E1533" t="s">
        <v>249</v>
      </c>
      <c r="F1533" t="b">
        <v>1</v>
      </c>
      <c r="G1533">
        <v>40</v>
      </c>
      <c r="H1533">
        <v>42</v>
      </c>
      <c r="I1533">
        <v>41</v>
      </c>
      <c r="J1533" t="s">
        <v>19</v>
      </c>
      <c r="K1533">
        <v>0.08</v>
      </c>
      <c r="L1533">
        <v>1172</v>
      </c>
    </row>
    <row r="1534" spans="1:12" hidden="1" x14ac:dyDescent="0.2">
      <c r="A1534" t="s">
        <v>2324</v>
      </c>
      <c r="B1534" t="s">
        <v>2212</v>
      </c>
      <c r="C1534" t="s">
        <v>2213</v>
      </c>
      <c r="D1534" t="s">
        <v>17</v>
      </c>
      <c r="E1534" t="s">
        <v>249</v>
      </c>
      <c r="F1534" t="b">
        <v>1</v>
      </c>
      <c r="G1534">
        <v>4100</v>
      </c>
      <c r="H1534">
        <v>4400</v>
      </c>
      <c r="I1534">
        <v>4250</v>
      </c>
      <c r="J1534" t="s">
        <v>19</v>
      </c>
      <c r="K1534">
        <v>8.5</v>
      </c>
      <c r="L1534">
        <v>1205</v>
      </c>
    </row>
    <row r="1535" spans="1:12" hidden="1" x14ac:dyDescent="0.2">
      <c r="A1535" t="s">
        <v>2325</v>
      </c>
      <c r="B1535" t="s">
        <v>2212</v>
      </c>
      <c r="C1535" t="s">
        <v>2213</v>
      </c>
      <c r="D1535" t="s">
        <v>17</v>
      </c>
      <c r="E1535" t="s">
        <v>249</v>
      </c>
      <c r="F1535" t="b">
        <v>1</v>
      </c>
      <c r="G1535">
        <v>42</v>
      </c>
      <c r="H1535">
        <v>44</v>
      </c>
      <c r="I1535">
        <v>43</v>
      </c>
      <c r="J1535" t="s">
        <v>19</v>
      </c>
      <c r="K1535">
        <v>0.08</v>
      </c>
      <c r="L1535">
        <v>1173</v>
      </c>
    </row>
    <row r="1536" spans="1:12" hidden="1" x14ac:dyDescent="0.2">
      <c r="A1536" t="s">
        <v>2326</v>
      </c>
      <c r="B1536" t="s">
        <v>2212</v>
      </c>
      <c r="C1536" t="s">
        <v>2213</v>
      </c>
      <c r="D1536" t="s">
        <v>17</v>
      </c>
      <c r="E1536" t="s">
        <v>249</v>
      </c>
      <c r="F1536" t="b">
        <v>1</v>
      </c>
      <c r="G1536">
        <v>430</v>
      </c>
      <c r="H1536">
        <v>465</v>
      </c>
      <c r="I1536">
        <v>447.5</v>
      </c>
      <c r="J1536" t="s">
        <v>19</v>
      </c>
      <c r="K1536">
        <v>0.55000000000000004</v>
      </c>
      <c r="L1536">
        <v>1190</v>
      </c>
    </row>
    <row r="1537" spans="1:12" hidden="1" x14ac:dyDescent="0.2">
      <c r="A1537" t="s">
        <v>2327</v>
      </c>
      <c r="B1537" t="s">
        <v>2212</v>
      </c>
      <c r="C1537" t="s">
        <v>2213</v>
      </c>
      <c r="D1537" t="s">
        <v>17</v>
      </c>
      <c r="E1537" t="s">
        <v>249</v>
      </c>
      <c r="F1537" t="b">
        <v>1</v>
      </c>
      <c r="G1537">
        <v>4400</v>
      </c>
      <c r="H1537">
        <v>4700</v>
      </c>
      <c r="I1537">
        <v>4550</v>
      </c>
      <c r="J1537" t="s">
        <v>19</v>
      </c>
      <c r="K1537">
        <v>8.5</v>
      </c>
      <c r="L1537">
        <v>1206</v>
      </c>
    </row>
    <row r="1538" spans="1:12" hidden="1" x14ac:dyDescent="0.2">
      <c r="A1538" t="s">
        <v>2328</v>
      </c>
      <c r="B1538" t="s">
        <v>2212</v>
      </c>
      <c r="C1538" t="s">
        <v>2213</v>
      </c>
      <c r="D1538" t="s">
        <v>17</v>
      </c>
      <c r="E1538" t="s">
        <v>249</v>
      </c>
      <c r="F1538" t="b">
        <v>1</v>
      </c>
      <c r="G1538">
        <v>44</v>
      </c>
      <c r="H1538">
        <v>46</v>
      </c>
      <c r="I1538">
        <v>45</v>
      </c>
      <c r="J1538" t="s">
        <v>19</v>
      </c>
      <c r="K1538">
        <v>0.08</v>
      </c>
      <c r="L1538">
        <v>1174</v>
      </c>
    </row>
    <row r="1539" spans="1:12" hidden="1" x14ac:dyDescent="0.2">
      <c r="A1539" t="s">
        <v>2329</v>
      </c>
      <c r="B1539" t="s">
        <v>2212</v>
      </c>
      <c r="C1539" t="s">
        <v>2213</v>
      </c>
      <c r="D1539" t="s">
        <v>17</v>
      </c>
      <c r="E1539" t="s">
        <v>249</v>
      </c>
      <c r="F1539" t="b">
        <v>1</v>
      </c>
      <c r="G1539">
        <v>46</v>
      </c>
      <c r="H1539">
        <v>48</v>
      </c>
      <c r="I1539">
        <v>47</v>
      </c>
      <c r="J1539" t="s">
        <v>19</v>
      </c>
      <c r="K1539">
        <v>0.08</v>
      </c>
      <c r="L1539">
        <v>1175</v>
      </c>
    </row>
    <row r="1540" spans="1:12" hidden="1" x14ac:dyDescent="0.2">
      <c r="A1540" t="s">
        <v>2330</v>
      </c>
      <c r="B1540" t="s">
        <v>2212</v>
      </c>
      <c r="C1540" t="s">
        <v>2213</v>
      </c>
      <c r="D1540" t="s">
        <v>17</v>
      </c>
      <c r="E1540" t="s">
        <v>249</v>
      </c>
      <c r="F1540" t="b">
        <v>1</v>
      </c>
      <c r="G1540">
        <v>465</v>
      </c>
      <c r="H1540">
        <v>500</v>
      </c>
      <c r="I1540">
        <v>482.5</v>
      </c>
      <c r="J1540" t="s">
        <v>19</v>
      </c>
      <c r="K1540">
        <v>0.55000000000000004</v>
      </c>
      <c r="L1540">
        <v>1191</v>
      </c>
    </row>
    <row r="1541" spans="1:12" hidden="1" x14ac:dyDescent="0.2">
      <c r="A1541" t="s">
        <v>2331</v>
      </c>
      <c r="B1541" t="s">
        <v>2212</v>
      </c>
      <c r="C1541" t="s">
        <v>2213</v>
      </c>
      <c r="D1541" t="s">
        <v>17</v>
      </c>
      <c r="E1541" t="s">
        <v>249</v>
      </c>
      <c r="F1541" t="b">
        <v>1</v>
      </c>
      <c r="G1541">
        <v>4</v>
      </c>
      <c r="H1541">
        <v>6</v>
      </c>
      <c r="I1541">
        <v>5</v>
      </c>
      <c r="J1541" t="s">
        <v>19</v>
      </c>
      <c r="K1541">
        <v>0.08</v>
      </c>
      <c r="L1541">
        <v>1154</v>
      </c>
    </row>
    <row r="1542" spans="1:12" hidden="1" x14ac:dyDescent="0.2">
      <c r="A1542" t="s">
        <v>2332</v>
      </c>
      <c r="B1542" t="s">
        <v>2212</v>
      </c>
      <c r="C1542" t="s">
        <v>2213</v>
      </c>
      <c r="D1542" t="s">
        <v>17</v>
      </c>
      <c r="E1542" t="s">
        <v>249</v>
      </c>
      <c r="F1542" t="b">
        <v>1</v>
      </c>
      <c r="G1542">
        <v>4700</v>
      </c>
      <c r="H1542">
        <v>5000</v>
      </c>
      <c r="I1542">
        <v>4850</v>
      </c>
      <c r="J1542" t="s">
        <v>19</v>
      </c>
      <c r="K1542">
        <v>8.5</v>
      </c>
      <c r="L1542">
        <v>1207</v>
      </c>
    </row>
    <row r="1543" spans="1:12" hidden="1" x14ac:dyDescent="0.2">
      <c r="A1543" t="s">
        <v>2333</v>
      </c>
      <c r="B1543" t="s">
        <v>2212</v>
      </c>
      <c r="C1543" t="s">
        <v>2213</v>
      </c>
      <c r="D1543" t="s">
        <v>17</v>
      </c>
      <c r="E1543" t="s">
        <v>249</v>
      </c>
      <c r="F1543" t="b">
        <v>1</v>
      </c>
      <c r="G1543">
        <v>48</v>
      </c>
      <c r="H1543">
        <v>50</v>
      </c>
      <c r="I1543">
        <v>49</v>
      </c>
      <c r="J1543" t="s">
        <v>19</v>
      </c>
      <c r="K1543">
        <v>0.08</v>
      </c>
      <c r="L1543">
        <v>1176</v>
      </c>
    </row>
    <row r="1544" spans="1:12" hidden="1" x14ac:dyDescent="0.2">
      <c r="A1544" t="s">
        <v>2334</v>
      </c>
      <c r="B1544" t="s">
        <v>2212</v>
      </c>
      <c r="C1544" t="s">
        <v>2213</v>
      </c>
      <c r="D1544" t="s">
        <v>17</v>
      </c>
      <c r="E1544" t="s">
        <v>249</v>
      </c>
      <c r="F1544" t="b">
        <v>1</v>
      </c>
      <c r="G1544">
        <v>5000</v>
      </c>
      <c r="H1544">
        <v>5500</v>
      </c>
      <c r="I1544">
        <v>5250</v>
      </c>
      <c r="J1544" t="s">
        <v>19</v>
      </c>
      <c r="K1544">
        <v>27.5</v>
      </c>
      <c r="L1544">
        <v>1208</v>
      </c>
    </row>
    <row r="1545" spans="1:12" hidden="1" x14ac:dyDescent="0.2">
      <c r="A1545" t="s">
        <v>2335</v>
      </c>
      <c r="B1545" t="s">
        <v>2212</v>
      </c>
      <c r="C1545" t="s">
        <v>2213</v>
      </c>
      <c r="D1545" t="s">
        <v>17</v>
      </c>
      <c r="E1545" t="s">
        <v>249</v>
      </c>
      <c r="F1545" t="b">
        <v>1</v>
      </c>
      <c r="G1545">
        <v>500</v>
      </c>
      <c r="H1545">
        <v>750</v>
      </c>
      <c r="I1545">
        <v>625</v>
      </c>
      <c r="J1545" t="s">
        <v>19</v>
      </c>
      <c r="K1545">
        <v>2.1</v>
      </c>
      <c r="L1545">
        <v>1192</v>
      </c>
    </row>
    <row r="1546" spans="1:12" hidden="1" x14ac:dyDescent="0.2">
      <c r="A1546" t="s">
        <v>2336</v>
      </c>
      <c r="B1546" t="s">
        <v>2212</v>
      </c>
      <c r="C1546" t="s">
        <v>2213</v>
      </c>
      <c r="D1546" t="s">
        <v>17</v>
      </c>
      <c r="E1546" t="s">
        <v>249</v>
      </c>
      <c r="F1546" t="b">
        <v>1</v>
      </c>
      <c r="G1546">
        <v>50</v>
      </c>
      <c r="H1546">
        <v>70</v>
      </c>
      <c r="I1546">
        <v>60</v>
      </c>
      <c r="J1546" t="s">
        <v>19</v>
      </c>
      <c r="K1546">
        <v>0.18</v>
      </c>
      <c r="L1546">
        <v>1177</v>
      </c>
    </row>
    <row r="1547" spans="1:12" hidden="1" x14ac:dyDescent="0.2">
      <c r="A1547" t="s">
        <v>2337</v>
      </c>
      <c r="B1547" t="s">
        <v>2212</v>
      </c>
      <c r="C1547" t="s">
        <v>2213</v>
      </c>
      <c r="D1547" t="s">
        <v>17</v>
      </c>
      <c r="E1547" t="s">
        <v>249</v>
      </c>
      <c r="F1547" t="b">
        <v>1</v>
      </c>
      <c r="G1547">
        <v>5500</v>
      </c>
      <c r="H1547">
        <v>6000</v>
      </c>
      <c r="I1547">
        <v>5750</v>
      </c>
      <c r="J1547" t="s">
        <v>19</v>
      </c>
      <c r="K1547">
        <v>27.5</v>
      </c>
      <c r="L1547">
        <v>1209</v>
      </c>
    </row>
    <row r="1548" spans="1:12" hidden="1" x14ac:dyDescent="0.2">
      <c r="A1548" t="s">
        <v>2338</v>
      </c>
      <c r="B1548" t="s">
        <v>2212</v>
      </c>
      <c r="C1548" t="s">
        <v>2213</v>
      </c>
      <c r="D1548" t="s">
        <v>17</v>
      </c>
      <c r="E1548" t="s">
        <v>249</v>
      </c>
      <c r="F1548" t="b">
        <v>1</v>
      </c>
      <c r="G1548">
        <v>6000</v>
      </c>
      <c r="H1548">
        <v>6500</v>
      </c>
      <c r="I1548">
        <v>6250</v>
      </c>
      <c r="J1548" t="s">
        <v>19</v>
      </c>
      <c r="K1548">
        <v>27.5</v>
      </c>
      <c r="L1548">
        <v>1210</v>
      </c>
    </row>
    <row r="1549" spans="1:12" hidden="1" x14ac:dyDescent="0.2">
      <c r="A1549" t="s">
        <v>2339</v>
      </c>
      <c r="B1549" t="s">
        <v>2212</v>
      </c>
      <c r="C1549" t="s">
        <v>2213</v>
      </c>
      <c r="D1549" t="s">
        <v>17</v>
      </c>
      <c r="E1549" t="s">
        <v>249</v>
      </c>
      <c r="F1549" t="b">
        <v>1</v>
      </c>
      <c r="G1549">
        <v>6500</v>
      </c>
      <c r="H1549">
        <v>7000</v>
      </c>
      <c r="I1549">
        <v>6750</v>
      </c>
      <c r="J1549" t="s">
        <v>19</v>
      </c>
      <c r="K1549">
        <v>27.5</v>
      </c>
      <c r="L1549">
        <v>1211</v>
      </c>
    </row>
    <row r="1550" spans="1:12" hidden="1" x14ac:dyDescent="0.2">
      <c r="A1550" t="s">
        <v>2340</v>
      </c>
      <c r="B1550" t="s">
        <v>2212</v>
      </c>
      <c r="C1550" t="s">
        <v>2213</v>
      </c>
      <c r="D1550" t="s">
        <v>17</v>
      </c>
      <c r="E1550" t="s">
        <v>249</v>
      </c>
      <c r="F1550" t="b">
        <v>1</v>
      </c>
      <c r="G1550">
        <v>6</v>
      </c>
      <c r="H1550">
        <v>8</v>
      </c>
      <c r="I1550">
        <v>7</v>
      </c>
      <c r="J1550" t="s">
        <v>19</v>
      </c>
      <c r="K1550">
        <v>0.08</v>
      </c>
      <c r="L1550">
        <v>1155</v>
      </c>
    </row>
    <row r="1551" spans="1:12" hidden="1" x14ac:dyDescent="0.2">
      <c r="A1551" t="s">
        <v>2341</v>
      </c>
      <c r="B1551" t="s">
        <v>2212</v>
      </c>
      <c r="C1551" t="s">
        <v>2213</v>
      </c>
      <c r="D1551" t="s">
        <v>17</v>
      </c>
      <c r="E1551" t="s">
        <v>249</v>
      </c>
      <c r="F1551" t="b">
        <v>1</v>
      </c>
      <c r="G1551">
        <v>7000</v>
      </c>
      <c r="H1551">
        <v>7500</v>
      </c>
      <c r="I1551">
        <v>7250</v>
      </c>
      <c r="J1551" t="s">
        <v>19</v>
      </c>
      <c r="K1551">
        <v>27.5</v>
      </c>
      <c r="L1551">
        <v>1212</v>
      </c>
    </row>
    <row r="1552" spans="1:12" hidden="1" x14ac:dyDescent="0.2">
      <c r="A1552" t="s">
        <v>2342</v>
      </c>
      <c r="B1552" t="s">
        <v>2212</v>
      </c>
      <c r="C1552" t="s">
        <v>2213</v>
      </c>
      <c r="D1552" t="s">
        <v>17</v>
      </c>
      <c r="E1552" t="s">
        <v>249</v>
      </c>
      <c r="F1552" t="b">
        <v>1</v>
      </c>
      <c r="G1552">
        <v>70</v>
      </c>
      <c r="H1552">
        <v>90</v>
      </c>
      <c r="I1552">
        <v>80</v>
      </c>
      <c r="J1552" t="s">
        <v>19</v>
      </c>
      <c r="K1552">
        <v>0.18</v>
      </c>
      <c r="L1552">
        <v>1178</v>
      </c>
    </row>
    <row r="1553" spans="1:14" hidden="1" x14ac:dyDescent="0.2">
      <c r="A1553" t="s">
        <v>2343</v>
      </c>
      <c r="B1553" t="s">
        <v>2212</v>
      </c>
      <c r="C1553" t="s">
        <v>2213</v>
      </c>
      <c r="D1553" t="s">
        <v>17</v>
      </c>
      <c r="E1553" t="s">
        <v>249</v>
      </c>
      <c r="F1553" t="b">
        <v>1</v>
      </c>
      <c r="G1553">
        <v>7500</v>
      </c>
      <c r="H1553">
        <v>8000</v>
      </c>
      <c r="I1553">
        <v>7750</v>
      </c>
      <c r="J1553" t="s">
        <v>19</v>
      </c>
      <c r="K1553">
        <v>27.5</v>
      </c>
      <c r="L1553">
        <v>1213</v>
      </c>
    </row>
    <row r="1554" spans="1:14" hidden="1" x14ac:dyDescent="0.2">
      <c r="A1554" t="s">
        <v>2344</v>
      </c>
      <c r="B1554" t="s">
        <v>2212</v>
      </c>
      <c r="C1554" t="s">
        <v>2213</v>
      </c>
      <c r="D1554" t="s">
        <v>17</v>
      </c>
      <c r="E1554" t="s">
        <v>249</v>
      </c>
      <c r="F1554" t="b">
        <v>1</v>
      </c>
      <c r="G1554">
        <v>750</v>
      </c>
      <c r="H1554">
        <v>1000</v>
      </c>
      <c r="I1554">
        <v>875</v>
      </c>
      <c r="J1554" t="s">
        <v>19</v>
      </c>
      <c r="K1554">
        <v>2.1</v>
      </c>
      <c r="L1554">
        <v>1193</v>
      </c>
    </row>
    <row r="1555" spans="1:14" hidden="1" x14ac:dyDescent="0.2">
      <c r="A1555" t="s">
        <v>2345</v>
      </c>
      <c r="B1555" t="s">
        <v>2212</v>
      </c>
      <c r="C1555" t="s">
        <v>2213</v>
      </c>
      <c r="D1555" t="s">
        <v>17</v>
      </c>
      <c r="E1555" t="s">
        <v>249</v>
      </c>
      <c r="F1555" t="b">
        <v>1</v>
      </c>
      <c r="G1555">
        <v>8000</v>
      </c>
      <c r="H1555">
        <v>8500</v>
      </c>
      <c r="I1555">
        <v>8250</v>
      </c>
      <c r="J1555" t="s">
        <v>19</v>
      </c>
      <c r="K1555">
        <v>27.5</v>
      </c>
      <c r="L1555">
        <v>1214</v>
      </c>
    </row>
    <row r="1556" spans="1:14" hidden="1" x14ac:dyDescent="0.2">
      <c r="A1556" t="s">
        <v>2346</v>
      </c>
      <c r="B1556" t="s">
        <v>2212</v>
      </c>
      <c r="C1556" t="s">
        <v>2213</v>
      </c>
      <c r="D1556" t="s">
        <v>17</v>
      </c>
      <c r="E1556" t="s">
        <v>249</v>
      </c>
      <c r="F1556" t="b">
        <v>1</v>
      </c>
      <c r="G1556">
        <v>8</v>
      </c>
      <c r="H1556">
        <v>10</v>
      </c>
      <c r="I1556">
        <v>9</v>
      </c>
      <c r="J1556" t="s">
        <v>19</v>
      </c>
      <c r="K1556">
        <v>0.08</v>
      </c>
      <c r="L1556">
        <v>1156</v>
      </c>
    </row>
    <row r="1557" spans="1:14" hidden="1" x14ac:dyDescent="0.2">
      <c r="A1557" t="s">
        <v>2347</v>
      </c>
      <c r="B1557" t="s">
        <v>2212</v>
      </c>
      <c r="C1557" t="s">
        <v>2213</v>
      </c>
      <c r="D1557" t="s">
        <v>17</v>
      </c>
      <c r="E1557" t="s">
        <v>249</v>
      </c>
      <c r="F1557" t="b">
        <v>1</v>
      </c>
      <c r="G1557">
        <v>8500</v>
      </c>
      <c r="H1557">
        <v>9000</v>
      </c>
      <c r="I1557">
        <v>8750</v>
      </c>
      <c r="J1557" t="s">
        <v>19</v>
      </c>
      <c r="K1557">
        <v>27.5</v>
      </c>
      <c r="L1557">
        <v>1215</v>
      </c>
    </row>
    <row r="1558" spans="1:14" hidden="1" x14ac:dyDescent="0.2">
      <c r="A1558" t="s">
        <v>2348</v>
      </c>
      <c r="B1558" t="s">
        <v>2212</v>
      </c>
      <c r="C1558" t="s">
        <v>2213</v>
      </c>
      <c r="D1558" t="s">
        <v>17</v>
      </c>
      <c r="E1558" t="s">
        <v>249</v>
      </c>
      <c r="F1558" t="b">
        <v>1</v>
      </c>
      <c r="G1558">
        <v>9000</v>
      </c>
      <c r="H1558">
        <v>9500</v>
      </c>
      <c r="I1558">
        <v>9250</v>
      </c>
      <c r="J1558" t="s">
        <v>19</v>
      </c>
      <c r="K1558">
        <v>27.5</v>
      </c>
      <c r="L1558">
        <v>1216</v>
      </c>
    </row>
    <row r="1559" spans="1:14" hidden="1" x14ac:dyDescent="0.2">
      <c r="A1559" t="s">
        <v>2349</v>
      </c>
      <c r="B1559" t="s">
        <v>2212</v>
      </c>
      <c r="C1559" t="s">
        <v>2213</v>
      </c>
      <c r="D1559" t="s">
        <v>17</v>
      </c>
      <c r="E1559" t="s">
        <v>249</v>
      </c>
      <c r="F1559" t="b">
        <v>1</v>
      </c>
      <c r="G1559">
        <v>90</v>
      </c>
      <c r="H1559">
        <v>110</v>
      </c>
      <c r="I1559">
        <v>100</v>
      </c>
      <c r="J1559" t="s">
        <v>19</v>
      </c>
      <c r="K1559">
        <v>0.18</v>
      </c>
      <c r="L1559">
        <v>1179</v>
      </c>
    </row>
    <row r="1560" spans="1:14" hidden="1" x14ac:dyDescent="0.2">
      <c r="A1560" t="s">
        <v>2350</v>
      </c>
      <c r="B1560" t="s">
        <v>2212</v>
      </c>
      <c r="C1560" t="s">
        <v>2213</v>
      </c>
      <c r="D1560" t="s">
        <v>17</v>
      </c>
      <c r="E1560" t="s">
        <v>249</v>
      </c>
      <c r="F1560" t="b">
        <v>1</v>
      </c>
      <c r="G1560">
        <v>9500</v>
      </c>
      <c r="H1560">
        <v>10000</v>
      </c>
      <c r="I1560">
        <v>9750</v>
      </c>
      <c r="J1560" t="s">
        <v>19</v>
      </c>
      <c r="K1560">
        <v>27.5</v>
      </c>
      <c r="L1560">
        <v>1217</v>
      </c>
    </row>
    <row r="1561" spans="1:14" hidden="1" x14ac:dyDescent="0.2">
      <c r="A1561" s="2" t="s">
        <v>2351</v>
      </c>
      <c r="B1561" t="s">
        <v>15</v>
      </c>
      <c r="C1561" t="s">
        <v>16</v>
      </c>
      <c r="D1561" t="s">
        <v>2352</v>
      </c>
      <c r="E1561" t="s">
        <v>18</v>
      </c>
      <c r="F1561" t="b">
        <v>0</v>
      </c>
      <c r="G1561">
        <v>0.3</v>
      </c>
      <c r="H1561">
        <v>0.4</v>
      </c>
      <c r="I1561">
        <v>0.35</v>
      </c>
      <c r="J1561" t="s">
        <v>19</v>
      </c>
      <c r="K1561">
        <v>6.4000000000000001E-2</v>
      </c>
      <c r="L1561" t="s">
        <v>2353</v>
      </c>
      <c r="M1561" t="s">
        <v>21</v>
      </c>
      <c r="N1561" t="s">
        <v>22</v>
      </c>
    </row>
    <row r="1562" spans="1:14" hidden="1" x14ac:dyDescent="0.2">
      <c r="A1562" s="2" t="s">
        <v>2354</v>
      </c>
      <c r="B1562" t="s">
        <v>15</v>
      </c>
      <c r="C1562" t="s">
        <v>16</v>
      </c>
      <c r="D1562" t="s">
        <v>2352</v>
      </c>
      <c r="E1562" t="s">
        <v>18</v>
      </c>
      <c r="F1562" t="b">
        <v>0</v>
      </c>
      <c r="G1562">
        <v>0.35</v>
      </c>
      <c r="H1562">
        <v>0.35</v>
      </c>
      <c r="I1562">
        <v>0.35</v>
      </c>
      <c r="J1562" t="s">
        <v>19</v>
      </c>
      <c r="K1562">
        <v>6.4000000000000001E-2</v>
      </c>
      <c r="L1562" t="s">
        <v>2355</v>
      </c>
      <c r="M1562" t="s">
        <v>25</v>
      </c>
    </row>
    <row r="1563" spans="1:14" hidden="1" x14ac:dyDescent="0.2">
      <c r="A1563" s="2" t="s">
        <v>2356</v>
      </c>
      <c r="B1563" t="s">
        <v>15</v>
      </c>
      <c r="C1563" t="s">
        <v>16</v>
      </c>
      <c r="D1563" t="s">
        <v>2352</v>
      </c>
      <c r="E1563" t="s">
        <v>18</v>
      </c>
      <c r="F1563" t="b">
        <v>0</v>
      </c>
      <c r="G1563">
        <v>0.4</v>
      </c>
      <c r="H1563">
        <v>0.6</v>
      </c>
      <c r="I1563">
        <v>0.5</v>
      </c>
      <c r="J1563" t="s">
        <v>19</v>
      </c>
      <c r="K1563">
        <v>6.4000000000000001E-2</v>
      </c>
      <c r="L1563" t="s">
        <v>2357</v>
      </c>
      <c r="M1563" t="s">
        <v>28</v>
      </c>
      <c r="N1563" t="s">
        <v>29</v>
      </c>
    </row>
    <row r="1564" spans="1:14" hidden="1" x14ac:dyDescent="0.2">
      <c r="A1564" s="2" t="s">
        <v>2358</v>
      </c>
      <c r="B1564" t="s">
        <v>15</v>
      </c>
      <c r="C1564" t="s">
        <v>16</v>
      </c>
      <c r="D1564" t="s">
        <v>2352</v>
      </c>
      <c r="E1564" t="s">
        <v>18</v>
      </c>
      <c r="F1564" t="b">
        <v>0</v>
      </c>
      <c r="G1564">
        <v>0.5</v>
      </c>
      <c r="H1564">
        <v>0.7</v>
      </c>
      <c r="I1564">
        <v>0.6</v>
      </c>
      <c r="J1564" t="s">
        <v>19</v>
      </c>
      <c r="K1564">
        <v>6.4000000000000001E-2</v>
      </c>
      <c r="L1564" t="s">
        <v>2359</v>
      </c>
      <c r="M1564" t="s">
        <v>32</v>
      </c>
      <c r="N1564" t="s">
        <v>33</v>
      </c>
    </row>
    <row r="1565" spans="1:14" hidden="1" x14ac:dyDescent="0.2">
      <c r="A1565" s="2" t="s">
        <v>2360</v>
      </c>
      <c r="B1565" t="s">
        <v>15</v>
      </c>
      <c r="C1565" t="s">
        <v>16</v>
      </c>
      <c r="D1565" t="s">
        <v>2352</v>
      </c>
      <c r="E1565" t="s">
        <v>18</v>
      </c>
      <c r="F1565" t="b">
        <v>0</v>
      </c>
      <c r="G1565">
        <v>0.6</v>
      </c>
      <c r="H1565">
        <v>0.6</v>
      </c>
      <c r="I1565">
        <v>0.6</v>
      </c>
      <c r="J1565" t="s">
        <v>19</v>
      </c>
      <c r="K1565">
        <v>6.4000000000000001E-2</v>
      </c>
      <c r="L1565" t="s">
        <v>2361</v>
      </c>
      <c r="M1565" t="s">
        <v>36</v>
      </c>
      <c r="N1565" t="s">
        <v>37</v>
      </c>
    </row>
    <row r="1566" spans="1:14" hidden="1" x14ac:dyDescent="0.2">
      <c r="A1566" s="2" t="s">
        <v>2362</v>
      </c>
      <c r="B1566" t="s">
        <v>15</v>
      </c>
      <c r="C1566" t="s">
        <v>16</v>
      </c>
      <c r="D1566" t="s">
        <v>2352</v>
      </c>
      <c r="E1566" t="s">
        <v>18</v>
      </c>
      <c r="F1566" t="b">
        <v>0</v>
      </c>
      <c r="G1566">
        <v>0.6</v>
      </c>
      <c r="H1566">
        <v>0.8</v>
      </c>
      <c r="I1566">
        <v>0.7</v>
      </c>
      <c r="J1566" t="s">
        <v>19</v>
      </c>
      <c r="K1566">
        <v>6.4000000000000001E-2</v>
      </c>
      <c r="L1566" t="s">
        <v>2363</v>
      </c>
      <c r="M1566" t="s">
        <v>40</v>
      </c>
    </row>
    <row r="1567" spans="1:14" hidden="1" x14ac:dyDescent="0.2">
      <c r="A1567" s="2" t="s">
        <v>2364</v>
      </c>
      <c r="B1567" t="s">
        <v>15</v>
      </c>
      <c r="C1567" t="s">
        <v>16</v>
      </c>
      <c r="D1567" t="s">
        <v>2352</v>
      </c>
      <c r="E1567" t="s">
        <v>18</v>
      </c>
      <c r="F1567" t="b">
        <v>0</v>
      </c>
      <c r="G1567">
        <v>0.8</v>
      </c>
      <c r="H1567">
        <v>1</v>
      </c>
      <c r="I1567">
        <v>0.9</v>
      </c>
      <c r="J1567" t="s">
        <v>19</v>
      </c>
      <c r="K1567">
        <v>6.4000000000000001E-2</v>
      </c>
      <c r="L1567" t="s">
        <v>2365</v>
      </c>
      <c r="M1567" t="s">
        <v>43</v>
      </c>
      <c r="N1567" t="s">
        <v>44</v>
      </c>
    </row>
    <row r="1568" spans="1:14" hidden="1" x14ac:dyDescent="0.2">
      <c r="A1568" s="2" t="s">
        <v>2366</v>
      </c>
      <c r="B1568" t="s">
        <v>15</v>
      </c>
      <c r="C1568" t="s">
        <v>16</v>
      </c>
      <c r="D1568" t="s">
        <v>2352</v>
      </c>
      <c r="E1568" t="s">
        <v>18</v>
      </c>
      <c r="F1568" t="b">
        <v>0</v>
      </c>
      <c r="G1568">
        <v>0</v>
      </c>
      <c r="H1568">
        <v>10</v>
      </c>
      <c r="I1568">
        <v>1.53</v>
      </c>
      <c r="J1568" t="s">
        <v>19</v>
      </c>
      <c r="K1568">
        <v>6.4000000000000001E-2</v>
      </c>
      <c r="L1568">
        <v>2</v>
      </c>
    </row>
    <row r="1569" spans="1:14" hidden="1" x14ac:dyDescent="0.2">
      <c r="A1569" s="2" t="s">
        <v>2367</v>
      </c>
      <c r="B1569" t="s">
        <v>15</v>
      </c>
      <c r="C1569" t="s">
        <v>16</v>
      </c>
      <c r="D1569" t="s">
        <v>2352</v>
      </c>
      <c r="E1569" t="s">
        <v>18</v>
      </c>
      <c r="F1569" t="b">
        <v>0</v>
      </c>
      <c r="G1569">
        <v>1.4</v>
      </c>
      <c r="H1569">
        <v>1.6</v>
      </c>
      <c r="I1569">
        <v>1.5</v>
      </c>
      <c r="J1569" t="s">
        <v>19</v>
      </c>
      <c r="K1569">
        <v>6.4000000000000001E-2</v>
      </c>
      <c r="L1569" t="s">
        <v>2368</v>
      </c>
      <c r="M1569" t="s">
        <v>48</v>
      </c>
    </row>
    <row r="1570" spans="1:14" hidden="1" x14ac:dyDescent="0.2">
      <c r="A1570" s="2" t="s">
        <v>2369</v>
      </c>
      <c r="B1570" t="s">
        <v>15</v>
      </c>
      <c r="C1570" t="s">
        <v>16</v>
      </c>
      <c r="D1570" t="s">
        <v>2352</v>
      </c>
      <c r="E1570" t="s">
        <v>18</v>
      </c>
      <c r="F1570" t="b">
        <v>0</v>
      </c>
      <c r="G1570">
        <v>1.8</v>
      </c>
      <c r="H1570">
        <v>2</v>
      </c>
      <c r="I1570">
        <v>1.9</v>
      </c>
      <c r="J1570" t="s">
        <v>19</v>
      </c>
      <c r="K1570">
        <v>6.4000000000000001E-2</v>
      </c>
      <c r="L1570" t="s">
        <v>2370</v>
      </c>
      <c r="M1570" t="s">
        <v>51</v>
      </c>
      <c r="N1570" t="s">
        <v>52</v>
      </c>
    </row>
    <row r="1571" spans="1:14" hidden="1" x14ac:dyDescent="0.2">
      <c r="A1571" s="2" t="s">
        <v>2371</v>
      </c>
      <c r="B1571" t="s">
        <v>15</v>
      </c>
      <c r="C1571" t="s">
        <v>16</v>
      </c>
      <c r="D1571" t="s">
        <v>2352</v>
      </c>
      <c r="E1571" t="s">
        <v>18</v>
      </c>
      <c r="F1571" t="b">
        <v>0</v>
      </c>
      <c r="G1571">
        <v>1</v>
      </c>
      <c r="H1571">
        <v>1.2</v>
      </c>
      <c r="I1571">
        <v>1.1000000000000001</v>
      </c>
      <c r="J1571" t="s">
        <v>19</v>
      </c>
      <c r="K1571">
        <v>6.4000000000000001E-2</v>
      </c>
      <c r="L1571" t="s">
        <v>2372</v>
      </c>
      <c r="M1571" t="s">
        <v>55</v>
      </c>
    </row>
    <row r="1572" spans="1:14" hidden="1" x14ac:dyDescent="0.2">
      <c r="A1572" s="2" t="s">
        <v>2373</v>
      </c>
      <c r="B1572" t="s">
        <v>15</v>
      </c>
      <c r="C1572" t="s">
        <v>16</v>
      </c>
      <c r="D1572" t="s">
        <v>2352</v>
      </c>
      <c r="E1572" t="s">
        <v>18</v>
      </c>
      <c r="F1572" t="b">
        <v>0</v>
      </c>
      <c r="G1572">
        <v>14</v>
      </c>
      <c r="H1572">
        <v>16</v>
      </c>
      <c r="I1572">
        <v>15</v>
      </c>
      <c r="J1572" t="s">
        <v>19</v>
      </c>
      <c r="K1572">
        <v>6.4000000000000001E-2</v>
      </c>
      <c r="L1572" t="s">
        <v>2374</v>
      </c>
      <c r="M1572" t="s">
        <v>58</v>
      </c>
    </row>
    <row r="1573" spans="1:14" hidden="1" x14ac:dyDescent="0.2">
      <c r="A1573" s="2" t="s">
        <v>2375</v>
      </c>
      <c r="B1573" t="s">
        <v>15</v>
      </c>
      <c r="C1573" t="s">
        <v>16</v>
      </c>
      <c r="D1573" t="s">
        <v>2352</v>
      </c>
      <c r="E1573" t="s">
        <v>18</v>
      </c>
      <c r="F1573" t="b">
        <v>0</v>
      </c>
      <c r="G1573">
        <v>2</v>
      </c>
      <c r="H1573">
        <v>3</v>
      </c>
      <c r="I1573">
        <v>2.5</v>
      </c>
      <c r="J1573" t="s">
        <v>19</v>
      </c>
      <c r="K1573">
        <v>6.4000000000000001E-2</v>
      </c>
      <c r="L1573" t="s">
        <v>2376</v>
      </c>
      <c r="M1573" t="s">
        <v>61</v>
      </c>
    </row>
    <row r="1574" spans="1:14" hidden="1" x14ac:dyDescent="0.2">
      <c r="A1574" s="2" t="s">
        <v>2377</v>
      </c>
      <c r="B1574" t="s">
        <v>15</v>
      </c>
      <c r="C1574" t="s">
        <v>16</v>
      </c>
      <c r="D1574" t="s">
        <v>2352</v>
      </c>
      <c r="E1574" t="s">
        <v>18</v>
      </c>
      <c r="F1574" t="b">
        <v>0</v>
      </c>
      <c r="G1574">
        <v>3</v>
      </c>
      <c r="H1574">
        <v>3.6</v>
      </c>
      <c r="I1574">
        <v>3.3</v>
      </c>
      <c r="J1574" t="s">
        <v>19</v>
      </c>
      <c r="K1574">
        <v>6.4000000000000001E-2</v>
      </c>
      <c r="L1574" t="s">
        <v>2378</v>
      </c>
      <c r="M1574" t="s">
        <v>64</v>
      </c>
    </row>
    <row r="1575" spans="1:14" hidden="1" x14ac:dyDescent="0.2">
      <c r="A1575" s="2" t="s">
        <v>2379</v>
      </c>
      <c r="B1575" t="s">
        <v>15</v>
      </c>
      <c r="C1575" t="s">
        <v>16</v>
      </c>
      <c r="D1575" t="s">
        <v>2352</v>
      </c>
      <c r="E1575" t="s">
        <v>18</v>
      </c>
      <c r="F1575" t="b">
        <v>0</v>
      </c>
      <c r="G1575">
        <v>5</v>
      </c>
      <c r="H1575">
        <v>7</v>
      </c>
      <c r="I1575">
        <v>6</v>
      </c>
      <c r="J1575" t="s">
        <v>19</v>
      </c>
      <c r="K1575">
        <v>6.4000000000000001E-2</v>
      </c>
      <c r="L1575" t="s">
        <v>2380</v>
      </c>
      <c r="M1575" t="s">
        <v>67</v>
      </c>
    </row>
    <row r="1576" spans="1:14" hidden="1" x14ac:dyDescent="0.2">
      <c r="A1576" s="2" t="s">
        <v>2381</v>
      </c>
      <c r="B1576" t="s">
        <v>15</v>
      </c>
      <c r="C1576" t="s">
        <v>16</v>
      </c>
      <c r="D1576" t="s">
        <v>2352</v>
      </c>
      <c r="E1576" t="s">
        <v>18</v>
      </c>
      <c r="F1576" t="b">
        <v>0</v>
      </c>
      <c r="G1576">
        <v>5</v>
      </c>
      <c r="H1576">
        <v>7</v>
      </c>
      <c r="I1576">
        <v>6</v>
      </c>
      <c r="J1576" t="s">
        <v>19</v>
      </c>
      <c r="K1576">
        <v>6.4000000000000001E-2</v>
      </c>
      <c r="L1576" t="s">
        <v>2382</v>
      </c>
      <c r="M1576" t="s">
        <v>70</v>
      </c>
    </row>
    <row r="1577" spans="1:14" hidden="1" x14ac:dyDescent="0.2">
      <c r="A1577" s="2" t="s">
        <v>2383</v>
      </c>
      <c r="B1577" t="s">
        <v>15</v>
      </c>
      <c r="C1577" t="s">
        <v>16</v>
      </c>
      <c r="D1577" t="s">
        <v>2352</v>
      </c>
      <c r="E1577" t="s">
        <v>18</v>
      </c>
      <c r="F1577" t="b">
        <v>0</v>
      </c>
      <c r="G1577">
        <v>7</v>
      </c>
      <c r="H1577">
        <v>9</v>
      </c>
      <c r="I1577">
        <v>8</v>
      </c>
      <c r="J1577" t="s">
        <v>19</v>
      </c>
      <c r="K1577">
        <v>6.4000000000000001E-2</v>
      </c>
      <c r="L1577" t="s">
        <v>2384</v>
      </c>
      <c r="M1577" t="s">
        <v>73</v>
      </c>
    </row>
    <row r="1578" spans="1:14" hidden="1" x14ac:dyDescent="0.2">
      <c r="A1578" s="2" t="s">
        <v>2385</v>
      </c>
      <c r="B1578" t="s">
        <v>15</v>
      </c>
      <c r="C1578" t="s">
        <v>75</v>
      </c>
      <c r="D1578" t="s">
        <v>2352</v>
      </c>
      <c r="E1578" t="s">
        <v>76</v>
      </c>
      <c r="F1578" t="b">
        <v>0</v>
      </c>
      <c r="G1578">
        <v>0.7</v>
      </c>
      <c r="H1578">
        <v>0.7</v>
      </c>
      <c r="I1578">
        <v>0.7</v>
      </c>
      <c r="J1578" t="s">
        <v>19</v>
      </c>
      <c r="K1578">
        <v>0.08</v>
      </c>
      <c r="L1578" t="s">
        <v>2386</v>
      </c>
      <c r="M1578" t="s">
        <v>78</v>
      </c>
    </row>
    <row r="1579" spans="1:14" hidden="1" x14ac:dyDescent="0.2">
      <c r="A1579" s="2" t="s">
        <v>2387</v>
      </c>
      <c r="B1579" t="s">
        <v>15</v>
      </c>
      <c r="C1579" t="s">
        <v>16</v>
      </c>
      <c r="D1579" t="s">
        <v>2352</v>
      </c>
      <c r="E1579" t="s">
        <v>76</v>
      </c>
      <c r="F1579" t="b">
        <v>0</v>
      </c>
      <c r="G1579">
        <v>0.1</v>
      </c>
      <c r="H1579">
        <v>0.1</v>
      </c>
      <c r="I1579">
        <v>0.1</v>
      </c>
      <c r="J1579" t="s">
        <v>19</v>
      </c>
      <c r="K1579">
        <v>0.08</v>
      </c>
      <c r="L1579" t="s">
        <v>2388</v>
      </c>
      <c r="M1579" t="s">
        <v>81</v>
      </c>
    </row>
    <row r="1580" spans="1:14" hidden="1" x14ac:dyDescent="0.2">
      <c r="A1580" s="2" t="s">
        <v>2389</v>
      </c>
      <c r="B1580" t="s">
        <v>15</v>
      </c>
      <c r="C1580" t="s">
        <v>16</v>
      </c>
      <c r="D1580" t="s">
        <v>2352</v>
      </c>
      <c r="E1580" t="s">
        <v>76</v>
      </c>
      <c r="F1580" t="b">
        <v>0</v>
      </c>
      <c r="G1580">
        <v>0.14000000000000001</v>
      </c>
      <c r="H1580">
        <v>0.14000000000000001</v>
      </c>
      <c r="I1580">
        <v>0.14000000000000001</v>
      </c>
      <c r="J1580" t="s">
        <v>19</v>
      </c>
      <c r="K1580">
        <v>0.08</v>
      </c>
      <c r="L1580" t="s">
        <v>2390</v>
      </c>
      <c r="M1580" t="s">
        <v>84</v>
      </c>
    </row>
    <row r="1581" spans="1:14" hidden="1" x14ac:dyDescent="0.2">
      <c r="A1581" s="2" t="s">
        <v>2391</v>
      </c>
      <c r="B1581" t="s">
        <v>15</v>
      </c>
      <c r="C1581" t="s">
        <v>16</v>
      </c>
      <c r="D1581" t="s">
        <v>2352</v>
      </c>
      <c r="E1581" t="s">
        <v>76</v>
      </c>
      <c r="F1581" t="b">
        <v>0</v>
      </c>
      <c r="G1581">
        <v>0.18</v>
      </c>
      <c r="H1581">
        <v>0.18</v>
      </c>
      <c r="I1581">
        <v>0.18</v>
      </c>
      <c r="J1581" t="s">
        <v>19</v>
      </c>
      <c r="K1581">
        <v>0.08</v>
      </c>
      <c r="L1581" t="s">
        <v>2392</v>
      </c>
      <c r="M1581" t="s">
        <v>87</v>
      </c>
    </row>
    <row r="1582" spans="1:14" hidden="1" x14ac:dyDescent="0.2">
      <c r="A1582" s="2" t="s">
        <v>2393</v>
      </c>
      <c r="B1582" t="s">
        <v>15</v>
      </c>
      <c r="C1582" t="s">
        <v>16</v>
      </c>
      <c r="D1582" t="s">
        <v>2352</v>
      </c>
      <c r="E1582" t="s">
        <v>76</v>
      </c>
      <c r="F1582" t="b">
        <v>0</v>
      </c>
      <c r="G1582">
        <v>0.45</v>
      </c>
      <c r="H1582">
        <v>0.51</v>
      </c>
      <c r="I1582">
        <v>0.48</v>
      </c>
      <c r="J1582" t="s">
        <v>19</v>
      </c>
      <c r="K1582">
        <v>0.08</v>
      </c>
      <c r="L1582" t="s">
        <v>2394</v>
      </c>
      <c r="M1582" t="s">
        <v>90</v>
      </c>
    </row>
    <row r="1583" spans="1:14" hidden="1" x14ac:dyDescent="0.2">
      <c r="A1583" s="2" t="s">
        <v>2395</v>
      </c>
      <c r="B1583" t="s">
        <v>15</v>
      </c>
      <c r="C1583" t="s">
        <v>16</v>
      </c>
      <c r="D1583" t="s">
        <v>2352</v>
      </c>
      <c r="E1583" t="s">
        <v>76</v>
      </c>
      <c r="F1583" t="b">
        <v>0</v>
      </c>
      <c r="G1583">
        <v>0.6</v>
      </c>
      <c r="H1583">
        <v>0.6</v>
      </c>
      <c r="I1583">
        <v>0.6</v>
      </c>
      <c r="J1583" t="s">
        <v>19</v>
      </c>
      <c r="K1583">
        <v>0.08</v>
      </c>
      <c r="L1583" t="s">
        <v>2396</v>
      </c>
      <c r="M1583" t="s">
        <v>93</v>
      </c>
    </row>
    <row r="1584" spans="1:14" hidden="1" x14ac:dyDescent="0.2">
      <c r="A1584" s="2" t="s">
        <v>2397</v>
      </c>
      <c r="B1584" t="s">
        <v>15</v>
      </c>
      <c r="C1584" t="s">
        <v>16</v>
      </c>
      <c r="D1584" t="s">
        <v>2352</v>
      </c>
      <c r="E1584" t="s">
        <v>76</v>
      </c>
      <c r="F1584" t="b">
        <v>0</v>
      </c>
      <c r="G1584">
        <v>0.6</v>
      </c>
      <c r="H1584">
        <v>0.6</v>
      </c>
      <c r="I1584">
        <v>0.6</v>
      </c>
      <c r="J1584" t="s">
        <v>19</v>
      </c>
      <c r="K1584">
        <v>0.08</v>
      </c>
      <c r="L1584" t="s">
        <v>2398</v>
      </c>
      <c r="M1584" t="s">
        <v>96</v>
      </c>
    </row>
    <row r="1585" spans="1:13" hidden="1" x14ac:dyDescent="0.2">
      <c r="A1585" s="2" t="s">
        <v>2399</v>
      </c>
      <c r="B1585" t="s">
        <v>15</v>
      </c>
      <c r="C1585" t="s">
        <v>16</v>
      </c>
      <c r="D1585" t="s">
        <v>2352</v>
      </c>
      <c r="E1585" t="s">
        <v>76</v>
      </c>
      <c r="F1585" t="b">
        <v>0</v>
      </c>
      <c r="G1585">
        <v>0.7</v>
      </c>
      <c r="H1585">
        <v>0.7</v>
      </c>
      <c r="I1585">
        <v>0.7</v>
      </c>
      <c r="J1585" t="s">
        <v>19</v>
      </c>
      <c r="K1585">
        <v>0.08</v>
      </c>
      <c r="L1585" t="s">
        <v>2400</v>
      </c>
      <c r="M1585" t="s">
        <v>99</v>
      </c>
    </row>
    <row r="1586" spans="1:13" hidden="1" x14ac:dyDescent="0.2">
      <c r="A1586" s="2" t="s">
        <v>2401</v>
      </c>
      <c r="B1586" t="s">
        <v>15</v>
      </c>
      <c r="C1586" t="s">
        <v>16</v>
      </c>
      <c r="D1586" t="s">
        <v>2352</v>
      </c>
      <c r="E1586" t="s">
        <v>76</v>
      </c>
      <c r="F1586" t="b">
        <v>0</v>
      </c>
      <c r="G1586">
        <v>0.7</v>
      </c>
      <c r="H1586">
        <v>0.7</v>
      </c>
      <c r="I1586">
        <v>0.7</v>
      </c>
      <c r="J1586" t="s">
        <v>19</v>
      </c>
      <c r="K1586">
        <v>0.08</v>
      </c>
      <c r="L1586" t="s">
        <v>2386</v>
      </c>
      <c r="M1586" t="s">
        <v>78</v>
      </c>
    </row>
    <row r="1587" spans="1:13" hidden="1" x14ac:dyDescent="0.2">
      <c r="A1587" s="2" t="s">
        <v>2402</v>
      </c>
      <c r="B1587" t="s">
        <v>15</v>
      </c>
      <c r="C1587" t="s">
        <v>16</v>
      </c>
      <c r="D1587" t="s">
        <v>2352</v>
      </c>
      <c r="E1587" t="s">
        <v>76</v>
      </c>
      <c r="F1587" t="b">
        <v>0</v>
      </c>
      <c r="G1587">
        <v>0.8</v>
      </c>
      <c r="H1587">
        <v>1</v>
      </c>
      <c r="I1587">
        <v>0.9</v>
      </c>
      <c r="J1587" t="s">
        <v>19</v>
      </c>
      <c r="K1587">
        <v>0.08</v>
      </c>
      <c r="L1587" t="s">
        <v>2403</v>
      </c>
      <c r="M1587" t="s">
        <v>103</v>
      </c>
    </row>
    <row r="1588" spans="1:13" hidden="1" x14ac:dyDescent="0.2">
      <c r="A1588" s="2" t="s">
        <v>2404</v>
      </c>
      <c r="B1588" t="s">
        <v>15</v>
      </c>
      <c r="C1588" t="s">
        <v>16</v>
      </c>
      <c r="D1588" t="s">
        <v>2352</v>
      </c>
      <c r="E1588" t="s">
        <v>76</v>
      </c>
      <c r="F1588" t="b">
        <v>0</v>
      </c>
      <c r="G1588">
        <v>0.8</v>
      </c>
      <c r="H1588">
        <v>1</v>
      </c>
      <c r="I1588">
        <v>0.9</v>
      </c>
      <c r="J1588" t="s">
        <v>19</v>
      </c>
      <c r="K1588">
        <v>0.08</v>
      </c>
      <c r="L1588" t="s">
        <v>2405</v>
      </c>
      <c r="M1588" t="s">
        <v>106</v>
      </c>
    </row>
    <row r="1589" spans="1:13" hidden="1" x14ac:dyDescent="0.2">
      <c r="A1589" s="2" t="s">
        <v>2406</v>
      </c>
      <c r="B1589" t="s">
        <v>15</v>
      </c>
      <c r="C1589" t="s">
        <v>16</v>
      </c>
      <c r="D1589" t="s">
        <v>2352</v>
      </c>
      <c r="E1589" t="s">
        <v>76</v>
      </c>
      <c r="F1589" t="b">
        <v>0</v>
      </c>
      <c r="G1589">
        <v>0.8</v>
      </c>
      <c r="H1589">
        <v>1</v>
      </c>
      <c r="I1589">
        <v>0.9</v>
      </c>
      <c r="J1589" t="s">
        <v>19</v>
      </c>
      <c r="K1589">
        <v>0.08</v>
      </c>
      <c r="L1589" t="s">
        <v>2407</v>
      </c>
      <c r="M1589" t="s">
        <v>109</v>
      </c>
    </row>
    <row r="1590" spans="1:13" hidden="1" x14ac:dyDescent="0.2">
      <c r="A1590" s="2" t="s">
        <v>2408</v>
      </c>
      <c r="B1590" t="s">
        <v>15</v>
      </c>
      <c r="C1590" t="s">
        <v>16</v>
      </c>
      <c r="D1590" t="s">
        <v>2352</v>
      </c>
      <c r="E1590" t="s">
        <v>76</v>
      </c>
      <c r="F1590" t="b">
        <v>0</v>
      </c>
      <c r="G1590">
        <v>0.9</v>
      </c>
      <c r="H1590">
        <v>0.9</v>
      </c>
      <c r="I1590">
        <v>0.9</v>
      </c>
      <c r="J1590" t="s">
        <v>19</v>
      </c>
      <c r="K1590">
        <v>0.08</v>
      </c>
      <c r="L1590" t="s">
        <v>2409</v>
      </c>
      <c r="M1590" t="s">
        <v>112</v>
      </c>
    </row>
    <row r="1591" spans="1:13" hidden="1" x14ac:dyDescent="0.2">
      <c r="A1591" s="2" t="s">
        <v>2410</v>
      </c>
      <c r="B1591" t="s">
        <v>15</v>
      </c>
      <c r="C1591" t="s">
        <v>16</v>
      </c>
      <c r="D1591" t="s">
        <v>2352</v>
      </c>
      <c r="E1591" t="s">
        <v>76</v>
      </c>
      <c r="F1591" t="b">
        <v>0</v>
      </c>
      <c r="G1591">
        <v>0.9</v>
      </c>
      <c r="H1591">
        <v>0.9</v>
      </c>
      <c r="I1591">
        <v>0.9</v>
      </c>
      <c r="J1591" t="s">
        <v>19</v>
      </c>
      <c r="K1591">
        <v>0.08</v>
      </c>
      <c r="L1591" t="s">
        <v>2411</v>
      </c>
      <c r="M1591" t="s">
        <v>115</v>
      </c>
    </row>
    <row r="1592" spans="1:13" hidden="1" x14ac:dyDescent="0.2">
      <c r="A1592" s="2" t="s">
        <v>2412</v>
      </c>
      <c r="B1592" t="s">
        <v>15</v>
      </c>
      <c r="C1592" t="s">
        <v>16</v>
      </c>
      <c r="D1592" t="s">
        <v>2352</v>
      </c>
      <c r="E1592" t="s">
        <v>76</v>
      </c>
      <c r="F1592" t="b">
        <v>0</v>
      </c>
      <c r="G1592">
        <v>0.9</v>
      </c>
      <c r="H1592">
        <v>0.9</v>
      </c>
      <c r="I1592">
        <v>0.9</v>
      </c>
      <c r="J1592" t="s">
        <v>19</v>
      </c>
      <c r="K1592">
        <v>0.08</v>
      </c>
      <c r="L1592" t="s">
        <v>2413</v>
      </c>
      <c r="M1592" t="s">
        <v>118</v>
      </c>
    </row>
    <row r="1593" spans="1:13" hidden="1" x14ac:dyDescent="0.2">
      <c r="A1593" s="2" t="s">
        <v>2414</v>
      </c>
      <c r="B1593" t="s">
        <v>15</v>
      </c>
      <c r="C1593" t="s">
        <v>16</v>
      </c>
      <c r="D1593" t="s">
        <v>2352</v>
      </c>
      <c r="E1593" t="s">
        <v>76</v>
      </c>
      <c r="F1593" t="b">
        <v>0</v>
      </c>
      <c r="G1593">
        <v>0.9</v>
      </c>
      <c r="H1593">
        <v>0.9</v>
      </c>
      <c r="I1593">
        <v>0.9</v>
      </c>
      <c r="J1593" t="s">
        <v>19</v>
      </c>
      <c r="K1593">
        <v>0.08</v>
      </c>
      <c r="L1593" t="s">
        <v>2415</v>
      </c>
      <c r="M1593" t="s">
        <v>121</v>
      </c>
    </row>
    <row r="1594" spans="1:13" hidden="1" x14ac:dyDescent="0.2">
      <c r="A1594" s="2" t="s">
        <v>2416</v>
      </c>
      <c r="B1594" t="s">
        <v>15</v>
      </c>
      <c r="C1594" t="s">
        <v>16</v>
      </c>
      <c r="D1594" t="s">
        <v>2352</v>
      </c>
      <c r="E1594" t="s">
        <v>76</v>
      </c>
      <c r="F1594" t="b">
        <v>0</v>
      </c>
      <c r="G1594">
        <v>0.9</v>
      </c>
      <c r="H1594">
        <v>0.9</v>
      </c>
      <c r="I1594">
        <v>0.9</v>
      </c>
      <c r="J1594" t="s">
        <v>19</v>
      </c>
      <c r="K1594">
        <v>0.08</v>
      </c>
      <c r="L1594" t="s">
        <v>2417</v>
      </c>
      <c r="M1594" t="s">
        <v>124</v>
      </c>
    </row>
    <row r="1595" spans="1:13" hidden="1" x14ac:dyDescent="0.2">
      <c r="A1595" s="2" t="s">
        <v>2418</v>
      </c>
      <c r="B1595" t="s">
        <v>15</v>
      </c>
      <c r="C1595" t="s">
        <v>16</v>
      </c>
      <c r="D1595" t="s">
        <v>2352</v>
      </c>
      <c r="E1595" t="s">
        <v>76</v>
      </c>
      <c r="F1595" t="b">
        <v>0</v>
      </c>
      <c r="G1595">
        <v>0</v>
      </c>
      <c r="H1595">
        <v>10</v>
      </c>
      <c r="I1595">
        <v>3.22</v>
      </c>
      <c r="J1595" t="s">
        <v>19</v>
      </c>
      <c r="K1595">
        <v>0.08</v>
      </c>
      <c r="L1595">
        <v>8</v>
      </c>
    </row>
    <row r="1596" spans="1:13" hidden="1" x14ac:dyDescent="0.2">
      <c r="A1596" s="2" t="s">
        <v>2419</v>
      </c>
      <c r="B1596" t="s">
        <v>15</v>
      </c>
      <c r="C1596" t="s">
        <v>16</v>
      </c>
      <c r="D1596" t="s">
        <v>2352</v>
      </c>
      <c r="E1596" t="s">
        <v>76</v>
      </c>
      <c r="F1596" t="b">
        <v>0</v>
      </c>
      <c r="G1596">
        <v>1.1000000000000001</v>
      </c>
      <c r="H1596">
        <v>1.1000000000000001</v>
      </c>
      <c r="I1596">
        <v>1.1000000000000001</v>
      </c>
      <c r="J1596" t="s">
        <v>19</v>
      </c>
      <c r="K1596">
        <v>0.08</v>
      </c>
      <c r="L1596" t="s">
        <v>2420</v>
      </c>
      <c r="M1596" t="s">
        <v>128</v>
      </c>
    </row>
    <row r="1597" spans="1:13" hidden="1" x14ac:dyDescent="0.2">
      <c r="A1597" s="2" t="s">
        <v>2421</v>
      </c>
      <c r="B1597" t="s">
        <v>15</v>
      </c>
      <c r="C1597" t="s">
        <v>16</v>
      </c>
      <c r="D1597" t="s">
        <v>2352</v>
      </c>
      <c r="E1597" t="s">
        <v>76</v>
      </c>
      <c r="F1597" t="b">
        <v>0</v>
      </c>
      <c r="G1597">
        <v>1.2</v>
      </c>
      <c r="H1597">
        <v>1.2</v>
      </c>
      <c r="I1597">
        <v>1.2</v>
      </c>
      <c r="J1597" t="s">
        <v>19</v>
      </c>
      <c r="K1597">
        <v>0.08</v>
      </c>
      <c r="L1597" t="s">
        <v>2422</v>
      </c>
      <c r="M1597" t="s">
        <v>131</v>
      </c>
    </row>
    <row r="1598" spans="1:13" hidden="1" x14ac:dyDescent="0.2">
      <c r="A1598" s="2" t="s">
        <v>2423</v>
      </c>
      <c r="B1598" t="s">
        <v>15</v>
      </c>
      <c r="C1598" t="s">
        <v>16</v>
      </c>
      <c r="D1598" t="s">
        <v>2352</v>
      </c>
      <c r="E1598" t="s">
        <v>76</v>
      </c>
      <c r="F1598" t="b">
        <v>0</v>
      </c>
      <c r="G1598">
        <v>1.2</v>
      </c>
      <c r="H1598">
        <v>1.6</v>
      </c>
      <c r="I1598">
        <v>1.4</v>
      </c>
      <c r="J1598" t="s">
        <v>19</v>
      </c>
      <c r="K1598">
        <v>0.08</v>
      </c>
      <c r="L1598" t="s">
        <v>2424</v>
      </c>
      <c r="M1598" t="s">
        <v>134</v>
      </c>
    </row>
    <row r="1599" spans="1:13" hidden="1" x14ac:dyDescent="0.2">
      <c r="A1599" s="2" t="s">
        <v>2425</v>
      </c>
      <c r="B1599" t="s">
        <v>15</v>
      </c>
      <c r="C1599" t="s">
        <v>16</v>
      </c>
      <c r="D1599" t="s">
        <v>2352</v>
      </c>
      <c r="E1599" t="s">
        <v>76</v>
      </c>
      <c r="F1599" t="b">
        <v>0</v>
      </c>
      <c r="G1599">
        <v>1.3</v>
      </c>
      <c r="H1599">
        <v>1.3</v>
      </c>
      <c r="I1599">
        <v>1.3</v>
      </c>
      <c r="J1599" t="s">
        <v>19</v>
      </c>
      <c r="K1599">
        <v>0.08</v>
      </c>
      <c r="L1599" t="s">
        <v>2426</v>
      </c>
      <c r="M1599" t="s">
        <v>137</v>
      </c>
    </row>
    <row r="1600" spans="1:13" hidden="1" x14ac:dyDescent="0.2">
      <c r="A1600" s="2" t="s">
        <v>2427</v>
      </c>
      <c r="B1600" t="s">
        <v>15</v>
      </c>
      <c r="C1600" t="s">
        <v>16</v>
      </c>
      <c r="D1600" t="s">
        <v>2352</v>
      </c>
      <c r="E1600" t="s">
        <v>76</v>
      </c>
      <c r="F1600" t="b">
        <v>0</v>
      </c>
      <c r="G1600">
        <v>1.4</v>
      </c>
      <c r="H1600">
        <v>1.4</v>
      </c>
      <c r="I1600">
        <v>1.4</v>
      </c>
      <c r="J1600" t="s">
        <v>19</v>
      </c>
      <c r="K1600">
        <v>0.08</v>
      </c>
      <c r="L1600" t="s">
        <v>2428</v>
      </c>
      <c r="M1600" t="s">
        <v>140</v>
      </c>
    </row>
    <row r="1601" spans="1:13" hidden="1" x14ac:dyDescent="0.2">
      <c r="A1601" s="2" t="s">
        <v>2429</v>
      </c>
      <c r="B1601" t="s">
        <v>15</v>
      </c>
      <c r="C1601" t="s">
        <v>16</v>
      </c>
      <c r="D1601" t="s">
        <v>2352</v>
      </c>
      <c r="E1601" t="s">
        <v>76</v>
      </c>
      <c r="F1601" t="b">
        <v>0</v>
      </c>
      <c r="G1601">
        <v>1.5</v>
      </c>
      <c r="H1601">
        <v>1.5</v>
      </c>
      <c r="I1601">
        <v>1.5</v>
      </c>
      <c r="J1601" t="s">
        <v>19</v>
      </c>
      <c r="K1601">
        <v>0.08</v>
      </c>
      <c r="L1601" t="s">
        <v>2430</v>
      </c>
      <c r="M1601" t="s">
        <v>143</v>
      </c>
    </row>
    <row r="1602" spans="1:13" hidden="1" x14ac:dyDescent="0.2">
      <c r="A1602" s="2" t="s">
        <v>2431</v>
      </c>
      <c r="B1602" t="s">
        <v>15</v>
      </c>
      <c r="C1602" t="s">
        <v>16</v>
      </c>
      <c r="D1602" t="s">
        <v>2352</v>
      </c>
      <c r="E1602" t="s">
        <v>76</v>
      </c>
      <c r="F1602" t="b">
        <v>0</v>
      </c>
      <c r="G1602">
        <v>1.7</v>
      </c>
      <c r="H1602">
        <v>1.7</v>
      </c>
      <c r="I1602">
        <v>1.7</v>
      </c>
      <c r="J1602" t="s">
        <v>19</v>
      </c>
      <c r="K1602">
        <v>0.08</v>
      </c>
      <c r="L1602" t="s">
        <v>2432</v>
      </c>
      <c r="M1602" t="s">
        <v>146</v>
      </c>
    </row>
    <row r="1603" spans="1:13" hidden="1" x14ac:dyDescent="0.2">
      <c r="A1603" s="2" t="s">
        <v>2433</v>
      </c>
      <c r="B1603" t="s">
        <v>15</v>
      </c>
      <c r="C1603" t="s">
        <v>16</v>
      </c>
      <c r="D1603" t="s">
        <v>2352</v>
      </c>
      <c r="E1603" t="s">
        <v>76</v>
      </c>
      <c r="F1603" t="b">
        <v>0</v>
      </c>
      <c r="G1603">
        <v>1.8</v>
      </c>
      <c r="H1603">
        <v>1.8</v>
      </c>
      <c r="I1603">
        <v>1.8</v>
      </c>
      <c r="J1603" t="s">
        <v>19</v>
      </c>
      <c r="K1603">
        <v>0.08</v>
      </c>
      <c r="L1603" t="s">
        <v>2434</v>
      </c>
      <c r="M1603" t="s">
        <v>149</v>
      </c>
    </row>
    <row r="1604" spans="1:13" hidden="1" x14ac:dyDescent="0.2">
      <c r="A1604" s="2" t="s">
        <v>2435</v>
      </c>
      <c r="B1604" t="s">
        <v>15</v>
      </c>
      <c r="C1604" t="s">
        <v>16</v>
      </c>
      <c r="D1604" t="s">
        <v>2352</v>
      </c>
      <c r="E1604" t="s">
        <v>76</v>
      </c>
      <c r="F1604" t="b">
        <v>0</v>
      </c>
      <c r="G1604">
        <v>1.8</v>
      </c>
      <c r="H1604">
        <v>1.8</v>
      </c>
      <c r="I1604">
        <v>1.8</v>
      </c>
      <c r="J1604" t="s">
        <v>19</v>
      </c>
      <c r="K1604">
        <v>0.08</v>
      </c>
      <c r="L1604" t="s">
        <v>2436</v>
      </c>
      <c r="M1604" t="s">
        <v>152</v>
      </c>
    </row>
    <row r="1605" spans="1:13" hidden="1" x14ac:dyDescent="0.2">
      <c r="A1605" s="2" t="s">
        <v>2437</v>
      </c>
      <c r="B1605" t="s">
        <v>15</v>
      </c>
      <c r="C1605" t="s">
        <v>16</v>
      </c>
      <c r="D1605" t="s">
        <v>2352</v>
      </c>
      <c r="E1605" t="s">
        <v>76</v>
      </c>
      <c r="F1605" t="b">
        <v>0</v>
      </c>
      <c r="G1605">
        <v>10.5</v>
      </c>
      <c r="H1605">
        <v>10.5</v>
      </c>
      <c r="I1605">
        <v>10.5</v>
      </c>
      <c r="J1605" t="s">
        <v>19</v>
      </c>
      <c r="K1605">
        <v>0.08</v>
      </c>
      <c r="M1605" t="s">
        <v>154</v>
      </c>
    </row>
    <row r="1606" spans="1:13" hidden="1" x14ac:dyDescent="0.2">
      <c r="A1606" s="2" t="s">
        <v>2438</v>
      </c>
      <c r="B1606" t="s">
        <v>15</v>
      </c>
      <c r="C1606" t="s">
        <v>16</v>
      </c>
      <c r="D1606" t="s">
        <v>2352</v>
      </c>
      <c r="E1606" t="s">
        <v>76</v>
      </c>
      <c r="F1606" t="b">
        <v>0</v>
      </c>
      <c r="G1606">
        <v>10.5</v>
      </c>
      <c r="H1606">
        <v>10.5</v>
      </c>
      <c r="I1606">
        <v>10.5</v>
      </c>
      <c r="J1606" t="s">
        <v>19</v>
      </c>
      <c r="K1606">
        <v>0.08</v>
      </c>
      <c r="L1606" t="s">
        <v>2439</v>
      </c>
      <c r="M1606" t="s">
        <v>157</v>
      </c>
    </row>
    <row r="1607" spans="1:13" hidden="1" x14ac:dyDescent="0.2">
      <c r="A1607" s="2" t="s">
        <v>2440</v>
      </c>
      <c r="B1607" t="s">
        <v>15</v>
      </c>
      <c r="C1607" t="s">
        <v>16</v>
      </c>
      <c r="D1607" t="s">
        <v>2352</v>
      </c>
      <c r="E1607" t="s">
        <v>76</v>
      </c>
      <c r="F1607" t="b">
        <v>0</v>
      </c>
      <c r="G1607">
        <v>10.5</v>
      </c>
      <c r="H1607">
        <v>10.5</v>
      </c>
      <c r="I1607">
        <v>10.5</v>
      </c>
      <c r="J1607" t="s">
        <v>19</v>
      </c>
      <c r="K1607">
        <v>0.08</v>
      </c>
      <c r="L1607" t="s">
        <v>2441</v>
      </c>
      <c r="M1607" t="s">
        <v>160</v>
      </c>
    </row>
    <row r="1608" spans="1:13" hidden="1" x14ac:dyDescent="0.2">
      <c r="A1608" s="2" t="s">
        <v>2442</v>
      </c>
      <c r="B1608" t="s">
        <v>15</v>
      </c>
      <c r="C1608" t="s">
        <v>16</v>
      </c>
      <c r="D1608" t="s">
        <v>2352</v>
      </c>
      <c r="E1608" t="s">
        <v>76</v>
      </c>
      <c r="F1608" t="b">
        <v>0</v>
      </c>
      <c r="G1608">
        <v>1</v>
      </c>
      <c r="H1608">
        <v>1</v>
      </c>
      <c r="I1608">
        <v>1</v>
      </c>
      <c r="J1608" t="s">
        <v>19</v>
      </c>
      <c r="K1608">
        <v>0.08</v>
      </c>
      <c r="L1608" t="s">
        <v>2443</v>
      </c>
      <c r="M1608" t="s">
        <v>163</v>
      </c>
    </row>
    <row r="1609" spans="1:13" hidden="1" x14ac:dyDescent="0.2">
      <c r="A1609" s="2" t="s">
        <v>2444</v>
      </c>
      <c r="B1609" t="s">
        <v>15</v>
      </c>
      <c r="C1609" t="s">
        <v>16</v>
      </c>
      <c r="D1609" t="s">
        <v>2352</v>
      </c>
      <c r="E1609" t="s">
        <v>76</v>
      </c>
      <c r="F1609" t="b">
        <v>0</v>
      </c>
      <c r="G1609">
        <v>1</v>
      </c>
      <c r="H1609">
        <v>1</v>
      </c>
      <c r="I1609">
        <v>1</v>
      </c>
      <c r="J1609" t="s">
        <v>19</v>
      </c>
      <c r="K1609">
        <v>0.08</v>
      </c>
      <c r="L1609" t="s">
        <v>2445</v>
      </c>
      <c r="M1609" t="s">
        <v>166</v>
      </c>
    </row>
    <row r="1610" spans="1:13" hidden="1" x14ac:dyDescent="0.2">
      <c r="A1610" s="2" t="s">
        <v>2446</v>
      </c>
      <c r="B1610" t="s">
        <v>15</v>
      </c>
      <c r="C1610" t="s">
        <v>16</v>
      </c>
      <c r="D1610" t="s">
        <v>2352</v>
      </c>
      <c r="E1610" t="s">
        <v>76</v>
      </c>
      <c r="F1610" t="b">
        <v>0</v>
      </c>
      <c r="G1610">
        <v>2.5</v>
      </c>
      <c r="H1610">
        <v>2.5</v>
      </c>
      <c r="I1610">
        <v>2.5</v>
      </c>
      <c r="J1610" t="s">
        <v>19</v>
      </c>
      <c r="K1610">
        <v>0.08</v>
      </c>
      <c r="L1610" t="s">
        <v>2447</v>
      </c>
      <c r="M1610" t="s">
        <v>169</v>
      </c>
    </row>
    <row r="1611" spans="1:13" hidden="1" x14ac:dyDescent="0.2">
      <c r="A1611" s="2" t="s">
        <v>2448</v>
      </c>
      <c r="B1611" t="s">
        <v>15</v>
      </c>
      <c r="C1611" t="s">
        <v>16</v>
      </c>
      <c r="D1611" t="s">
        <v>2352</v>
      </c>
      <c r="E1611" t="s">
        <v>76</v>
      </c>
      <c r="F1611" t="b">
        <v>0</v>
      </c>
      <c r="G1611">
        <v>2.5</v>
      </c>
      <c r="H1611">
        <v>2.5</v>
      </c>
      <c r="I1611">
        <v>2.5</v>
      </c>
      <c r="J1611" t="s">
        <v>19</v>
      </c>
      <c r="K1611">
        <v>0.08</v>
      </c>
      <c r="L1611" t="s">
        <v>2449</v>
      </c>
      <c r="M1611" t="s">
        <v>172</v>
      </c>
    </row>
    <row r="1612" spans="1:13" hidden="1" x14ac:dyDescent="0.2">
      <c r="A1612" s="2" t="s">
        <v>2450</v>
      </c>
      <c r="B1612" t="s">
        <v>15</v>
      </c>
      <c r="C1612" t="s">
        <v>16</v>
      </c>
      <c r="D1612" t="s">
        <v>2352</v>
      </c>
      <c r="E1612" t="s">
        <v>76</v>
      </c>
      <c r="F1612" t="b">
        <v>0</v>
      </c>
      <c r="G1612">
        <v>2.5</v>
      </c>
      <c r="H1612">
        <v>2.5</v>
      </c>
      <c r="I1612">
        <v>2.5</v>
      </c>
      <c r="J1612" t="s">
        <v>19</v>
      </c>
      <c r="K1612">
        <v>0.08</v>
      </c>
      <c r="L1612" t="s">
        <v>2451</v>
      </c>
      <c r="M1612" t="s">
        <v>175</v>
      </c>
    </row>
    <row r="1613" spans="1:13" hidden="1" x14ac:dyDescent="0.2">
      <c r="A1613" s="2" t="s">
        <v>2452</v>
      </c>
      <c r="B1613" t="s">
        <v>15</v>
      </c>
      <c r="C1613" t="s">
        <v>16</v>
      </c>
      <c r="D1613" t="s">
        <v>2352</v>
      </c>
      <c r="E1613" t="s">
        <v>76</v>
      </c>
      <c r="F1613" t="b">
        <v>0</v>
      </c>
      <c r="G1613">
        <v>2.5</v>
      </c>
      <c r="H1613">
        <v>2.5</v>
      </c>
      <c r="I1613">
        <v>2.5</v>
      </c>
      <c r="J1613" t="s">
        <v>19</v>
      </c>
      <c r="K1613">
        <v>0.08</v>
      </c>
      <c r="L1613" t="s">
        <v>2453</v>
      </c>
      <c r="M1613" t="s">
        <v>178</v>
      </c>
    </row>
    <row r="1614" spans="1:13" hidden="1" x14ac:dyDescent="0.2">
      <c r="A1614" s="2" t="s">
        <v>2454</v>
      </c>
      <c r="B1614" t="s">
        <v>15</v>
      </c>
      <c r="C1614" t="s">
        <v>16</v>
      </c>
      <c r="D1614" t="s">
        <v>2352</v>
      </c>
      <c r="E1614" t="s">
        <v>76</v>
      </c>
      <c r="F1614" t="b">
        <v>0</v>
      </c>
      <c r="G1614">
        <v>2.6</v>
      </c>
      <c r="H1614">
        <v>3</v>
      </c>
      <c r="I1614">
        <v>2.8</v>
      </c>
      <c r="J1614" t="s">
        <v>19</v>
      </c>
      <c r="K1614">
        <v>0.08</v>
      </c>
      <c r="L1614" t="s">
        <v>2455</v>
      </c>
      <c r="M1614" t="s">
        <v>181</v>
      </c>
    </row>
    <row r="1615" spans="1:13" hidden="1" x14ac:dyDescent="0.2">
      <c r="A1615" s="2" t="s">
        <v>2456</v>
      </c>
      <c r="B1615" t="s">
        <v>15</v>
      </c>
      <c r="C1615" t="s">
        <v>16</v>
      </c>
      <c r="D1615" t="s">
        <v>2352</v>
      </c>
      <c r="E1615" t="s">
        <v>76</v>
      </c>
      <c r="F1615" t="b">
        <v>0</v>
      </c>
      <c r="G1615">
        <v>2.6</v>
      </c>
      <c r="H1615">
        <v>4</v>
      </c>
      <c r="I1615">
        <v>3.3</v>
      </c>
      <c r="J1615" t="s">
        <v>19</v>
      </c>
      <c r="K1615">
        <v>0.08</v>
      </c>
      <c r="L1615" t="s">
        <v>2457</v>
      </c>
      <c r="M1615" t="s">
        <v>184</v>
      </c>
    </row>
    <row r="1616" spans="1:13" hidden="1" x14ac:dyDescent="0.2">
      <c r="A1616" s="2" t="s">
        <v>2458</v>
      </c>
      <c r="B1616" t="s">
        <v>15</v>
      </c>
      <c r="C1616" t="s">
        <v>16</v>
      </c>
      <c r="D1616" t="s">
        <v>2352</v>
      </c>
      <c r="E1616" t="s">
        <v>76</v>
      </c>
      <c r="F1616" t="b">
        <v>0</v>
      </c>
      <c r="G1616">
        <v>2</v>
      </c>
      <c r="H1616">
        <v>2.6</v>
      </c>
      <c r="I1616">
        <v>2.2999999999999998</v>
      </c>
      <c r="J1616" t="s">
        <v>19</v>
      </c>
      <c r="K1616">
        <v>0.08</v>
      </c>
      <c r="L1616" t="s">
        <v>2459</v>
      </c>
      <c r="M1616" t="s">
        <v>187</v>
      </c>
    </row>
    <row r="1617" spans="1:13" hidden="1" x14ac:dyDescent="0.2">
      <c r="A1617" s="2" t="s">
        <v>2460</v>
      </c>
      <c r="B1617" t="s">
        <v>15</v>
      </c>
      <c r="C1617" t="s">
        <v>16</v>
      </c>
      <c r="D1617" t="s">
        <v>2352</v>
      </c>
      <c r="E1617" t="s">
        <v>76</v>
      </c>
      <c r="F1617" t="b">
        <v>0</v>
      </c>
      <c r="G1617">
        <v>2</v>
      </c>
      <c r="H1617">
        <v>2.6</v>
      </c>
      <c r="I1617">
        <v>2.2999999999999998</v>
      </c>
      <c r="J1617" t="s">
        <v>19</v>
      </c>
      <c r="K1617">
        <v>0.08</v>
      </c>
      <c r="L1617" t="s">
        <v>2461</v>
      </c>
      <c r="M1617" t="s">
        <v>190</v>
      </c>
    </row>
    <row r="1618" spans="1:13" hidden="1" x14ac:dyDescent="0.2">
      <c r="A1618" s="2" t="s">
        <v>2462</v>
      </c>
      <c r="B1618" t="s">
        <v>15</v>
      </c>
      <c r="C1618" t="s">
        <v>16</v>
      </c>
      <c r="D1618" t="s">
        <v>2352</v>
      </c>
      <c r="E1618" t="s">
        <v>76</v>
      </c>
      <c r="F1618" t="b">
        <v>0</v>
      </c>
      <c r="G1618">
        <v>2</v>
      </c>
      <c r="H1618">
        <v>2</v>
      </c>
      <c r="I1618">
        <v>2</v>
      </c>
      <c r="J1618" t="s">
        <v>19</v>
      </c>
      <c r="K1618">
        <v>0.08</v>
      </c>
      <c r="L1618" t="s">
        <v>2463</v>
      </c>
      <c r="M1618" t="s">
        <v>193</v>
      </c>
    </row>
    <row r="1619" spans="1:13" hidden="1" x14ac:dyDescent="0.2">
      <c r="A1619" s="2" t="s">
        <v>2464</v>
      </c>
      <c r="B1619" t="s">
        <v>15</v>
      </c>
      <c r="C1619" t="s">
        <v>16</v>
      </c>
      <c r="D1619" t="s">
        <v>2352</v>
      </c>
      <c r="E1619" t="s">
        <v>76</v>
      </c>
      <c r="F1619" t="b">
        <v>0</v>
      </c>
      <c r="G1619">
        <v>2</v>
      </c>
      <c r="H1619">
        <v>2</v>
      </c>
      <c r="I1619">
        <v>2</v>
      </c>
      <c r="J1619" t="s">
        <v>19</v>
      </c>
      <c r="K1619">
        <v>0.08</v>
      </c>
      <c r="L1619" t="s">
        <v>2465</v>
      </c>
      <c r="M1619" t="s">
        <v>196</v>
      </c>
    </row>
    <row r="1620" spans="1:13" hidden="1" x14ac:dyDescent="0.2">
      <c r="A1620" s="2" t="s">
        <v>2466</v>
      </c>
      <c r="B1620" t="s">
        <v>15</v>
      </c>
      <c r="C1620" t="s">
        <v>16</v>
      </c>
      <c r="D1620" t="s">
        <v>2352</v>
      </c>
      <c r="E1620" t="s">
        <v>76</v>
      </c>
      <c r="F1620" t="b">
        <v>0</v>
      </c>
      <c r="G1620">
        <v>2</v>
      </c>
      <c r="H1620">
        <v>2</v>
      </c>
      <c r="I1620">
        <v>2</v>
      </c>
      <c r="J1620" t="s">
        <v>19</v>
      </c>
      <c r="K1620">
        <v>0.08</v>
      </c>
      <c r="L1620" t="s">
        <v>2467</v>
      </c>
      <c r="M1620" t="s">
        <v>199</v>
      </c>
    </row>
    <row r="1621" spans="1:13" hidden="1" x14ac:dyDescent="0.2">
      <c r="A1621" s="2" t="s">
        <v>2468</v>
      </c>
      <c r="B1621" t="s">
        <v>15</v>
      </c>
      <c r="C1621" t="s">
        <v>16</v>
      </c>
      <c r="D1621" t="s">
        <v>2352</v>
      </c>
      <c r="E1621" t="s">
        <v>76</v>
      </c>
      <c r="F1621" t="b">
        <v>0</v>
      </c>
      <c r="G1621">
        <v>3.2</v>
      </c>
      <c r="H1621">
        <v>3.2</v>
      </c>
      <c r="I1621">
        <v>3.2</v>
      </c>
      <c r="J1621" t="s">
        <v>19</v>
      </c>
      <c r="K1621">
        <v>0.08</v>
      </c>
      <c r="L1621" t="s">
        <v>2469</v>
      </c>
      <c r="M1621" t="s">
        <v>202</v>
      </c>
    </row>
    <row r="1622" spans="1:13" hidden="1" x14ac:dyDescent="0.2">
      <c r="A1622" s="2" t="s">
        <v>2470</v>
      </c>
      <c r="B1622" t="s">
        <v>15</v>
      </c>
      <c r="C1622" t="s">
        <v>16</v>
      </c>
      <c r="D1622" t="s">
        <v>2352</v>
      </c>
      <c r="E1622" t="s">
        <v>76</v>
      </c>
      <c r="F1622" t="b">
        <v>0</v>
      </c>
      <c r="G1622">
        <v>3.3</v>
      </c>
      <c r="H1622">
        <v>3.3</v>
      </c>
      <c r="I1622">
        <v>3.3</v>
      </c>
      <c r="J1622" t="s">
        <v>19</v>
      </c>
      <c r="K1622">
        <v>0.08</v>
      </c>
      <c r="L1622" t="s">
        <v>2471</v>
      </c>
      <c r="M1622" t="s">
        <v>205</v>
      </c>
    </row>
    <row r="1623" spans="1:13" hidden="1" x14ac:dyDescent="0.2">
      <c r="A1623" s="2" t="s">
        <v>2472</v>
      </c>
      <c r="B1623" t="s">
        <v>15</v>
      </c>
      <c r="C1623" t="s">
        <v>16</v>
      </c>
      <c r="D1623" t="s">
        <v>2352</v>
      </c>
      <c r="E1623" t="s">
        <v>76</v>
      </c>
      <c r="F1623" t="b">
        <v>0</v>
      </c>
      <c r="G1623">
        <v>3</v>
      </c>
      <c r="H1623">
        <v>3.6</v>
      </c>
      <c r="I1623">
        <v>3.3</v>
      </c>
      <c r="J1623" t="s">
        <v>19</v>
      </c>
      <c r="K1623">
        <v>0.08</v>
      </c>
      <c r="L1623" t="s">
        <v>2473</v>
      </c>
      <c r="M1623" t="s">
        <v>208</v>
      </c>
    </row>
    <row r="1624" spans="1:13" hidden="1" x14ac:dyDescent="0.2">
      <c r="A1624" s="2" t="s">
        <v>2474</v>
      </c>
      <c r="B1624" t="s">
        <v>15</v>
      </c>
      <c r="C1624" t="s">
        <v>16</v>
      </c>
      <c r="D1624" t="s">
        <v>2352</v>
      </c>
      <c r="E1624" t="s">
        <v>76</v>
      </c>
      <c r="F1624" t="b">
        <v>0</v>
      </c>
      <c r="G1624">
        <v>3</v>
      </c>
      <c r="H1624">
        <v>3</v>
      </c>
      <c r="I1624">
        <v>3</v>
      </c>
      <c r="J1624" t="s">
        <v>19</v>
      </c>
      <c r="K1624">
        <v>0.08</v>
      </c>
      <c r="L1624" t="s">
        <v>2475</v>
      </c>
      <c r="M1624" t="s">
        <v>211</v>
      </c>
    </row>
    <row r="1625" spans="1:13" hidden="1" x14ac:dyDescent="0.2">
      <c r="A1625" s="2" t="s">
        <v>2476</v>
      </c>
      <c r="B1625" t="s">
        <v>15</v>
      </c>
      <c r="C1625" t="s">
        <v>16</v>
      </c>
      <c r="D1625" t="s">
        <v>2352</v>
      </c>
      <c r="E1625" t="s">
        <v>76</v>
      </c>
      <c r="F1625" t="b">
        <v>0</v>
      </c>
      <c r="G1625">
        <v>3</v>
      </c>
      <c r="H1625">
        <v>3</v>
      </c>
      <c r="I1625">
        <v>3</v>
      </c>
      <c r="J1625" t="s">
        <v>19</v>
      </c>
      <c r="K1625">
        <v>0.08</v>
      </c>
      <c r="L1625" t="s">
        <v>2477</v>
      </c>
      <c r="M1625" t="s">
        <v>214</v>
      </c>
    </row>
    <row r="1626" spans="1:13" hidden="1" x14ac:dyDescent="0.2">
      <c r="A1626" s="2" t="s">
        <v>2478</v>
      </c>
      <c r="B1626" t="s">
        <v>15</v>
      </c>
      <c r="C1626" t="s">
        <v>16</v>
      </c>
      <c r="D1626" t="s">
        <v>2352</v>
      </c>
      <c r="E1626" t="s">
        <v>76</v>
      </c>
      <c r="F1626" t="b">
        <v>0</v>
      </c>
      <c r="G1626">
        <v>3</v>
      </c>
      <c r="H1626">
        <v>3</v>
      </c>
      <c r="I1626">
        <v>3</v>
      </c>
      <c r="J1626" t="s">
        <v>19</v>
      </c>
      <c r="K1626">
        <v>0.08</v>
      </c>
      <c r="L1626" t="s">
        <v>2479</v>
      </c>
      <c r="M1626" t="s">
        <v>217</v>
      </c>
    </row>
    <row r="1627" spans="1:13" hidden="1" x14ac:dyDescent="0.2">
      <c r="A1627" s="2" t="s">
        <v>2480</v>
      </c>
      <c r="B1627" t="s">
        <v>15</v>
      </c>
      <c r="C1627" t="s">
        <v>16</v>
      </c>
      <c r="D1627" t="s">
        <v>2352</v>
      </c>
      <c r="E1627" t="s">
        <v>76</v>
      </c>
      <c r="F1627" t="b">
        <v>0</v>
      </c>
      <c r="G1627">
        <v>3</v>
      </c>
      <c r="H1627">
        <v>4</v>
      </c>
      <c r="I1627">
        <v>3.5</v>
      </c>
      <c r="J1627" t="s">
        <v>19</v>
      </c>
      <c r="K1627">
        <v>0.08</v>
      </c>
      <c r="L1627" t="s">
        <v>2481</v>
      </c>
      <c r="M1627" t="s">
        <v>220</v>
      </c>
    </row>
    <row r="1628" spans="1:13" hidden="1" x14ac:dyDescent="0.2">
      <c r="A1628" s="2" t="s">
        <v>2482</v>
      </c>
      <c r="B1628" t="s">
        <v>15</v>
      </c>
      <c r="C1628" t="s">
        <v>16</v>
      </c>
      <c r="D1628" t="s">
        <v>2352</v>
      </c>
      <c r="E1628" t="s">
        <v>76</v>
      </c>
      <c r="F1628" t="b">
        <v>0</v>
      </c>
      <c r="G1628">
        <v>4</v>
      </c>
      <c r="H1628">
        <v>4</v>
      </c>
      <c r="I1628">
        <v>4</v>
      </c>
      <c r="J1628" t="s">
        <v>19</v>
      </c>
      <c r="K1628">
        <v>0.08</v>
      </c>
      <c r="L1628" t="s">
        <v>2483</v>
      </c>
      <c r="M1628" t="s">
        <v>223</v>
      </c>
    </row>
    <row r="1629" spans="1:13" hidden="1" x14ac:dyDescent="0.2">
      <c r="A1629" s="2" t="s">
        <v>2484</v>
      </c>
      <c r="B1629" t="s">
        <v>15</v>
      </c>
      <c r="C1629" t="s">
        <v>16</v>
      </c>
      <c r="D1629" t="s">
        <v>2352</v>
      </c>
      <c r="E1629" t="s">
        <v>76</v>
      </c>
      <c r="F1629" t="b">
        <v>0</v>
      </c>
      <c r="G1629">
        <v>4</v>
      </c>
      <c r="H1629">
        <v>4</v>
      </c>
      <c r="I1629">
        <v>4</v>
      </c>
      <c r="J1629" t="s">
        <v>19</v>
      </c>
      <c r="K1629">
        <v>0.08</v>
      </c>
      <c r="L1629" t="s">
        <v>2485</v>
      </c>
      <c r="M1629" t="s">
        <v>226</v>
      </c>
    </row>
    <row r="1630" spans="1:13" hidden="1" x14ac:dyDescent="0.2">
      <c r="A1630" s="2" t="s">
        <v>2486</v>
      </c>
      <c r="B1630" t="s">
        <v>15</v>
      </c>
      <c r="C1630" t="s">
        <v>16</v>
      </c>
      <c r="D1630" t="s">
        <v>2352</v>
      </c>
      <c r="E1630" t="s">
        <v>76</v>
      </c>
      <c r="F1630" t="b">
        <v>0</v>
      </c>
      <c r="G1630">
        <v>4</v>
      </c>
      <c r="H1630">
        <v>4</v>
      </c>
      <c r="I1630">
        <v>4</v>
      </c>
      <c r="J1630" t="s">
        <v>19</v>
      </c>
      <c r="K1630">
        <v>0.08</v>
      </c>
      <c r="L1630" t="s">
        <v>2487</v>
      </c>
      <c r="M1630" t="s">
        <v>229</v>
      </c>
    </row>
    <row r="1631" spans="1:13" hidden="1" x14ac:dyDescent="0.2">
      <c r="A1631" s="2" t="s">
        <v>2488</v>
      </c>
      <c r="B1631" t="s">
        <v>15</v>
      </c>
      <c r="C1631" t="s">
        <v>16</v>
      </c>
      <c r="D1631" t="s">
        <v>2352</v>
      </c>
      <c r="E1631" t="s">
        <v>76</v>
      </c>
      <c r="F1631" t="b">
        <v>0</v>
      </c>
      <c r="G1631">
        <v>5.6</v>
      </c>
      <c r="H1631">
        <v>6.2</v>
      </c>
      <c r="I1631">
        <v>5.9</v>
      </c>
      <c r="J1631" t="s">
        <v>19</v>
      </c>
      <c r="K1631">
        <v>0.08</v>
      </c>
      <c r="L1631" t="s">
        <v>2489</v>
      </c>
      <c r="M1631" t="s">
        <v>232</v>
      </c>
    </row>
    <row r="1632" spans="1:13" hidden="1" x14ac:dyDescent="0.2">
      <c r="A1632" s="2" t="s">
        <v>2490</v>
      </c>
      <c r="B1632" t="s">
        <v>15</v>
      </c>
      <c r="C1632" t="s">
        <v>16</v>
      </c>
      <c r="D1632" t="s">
        <v>2352</v>
      </c>
      <c r="E1632" t="s">
        <v>76</v>
      </c>
      <c r="F1632" t="b">
        <v>0</v>
      </c>
      <c r="G1632">
        <v>5.9</v>
      </c>
      <c r="H1632">
        <v>5.9</v>
      </c>
      <c r="I1632">
        <v>5.9</v>
      </c>
      <c r="J1632" t="s">
        <v>19</v>
      </c>
      <c r="K1632">
        <v>0.08</v>
      </c>
      <c r="L1632" t="s">
        <v>2491</v>
      </c>
      <c r="M1632" t="s">
        <v>235</v>
      </c>
    </row>
    <row r="1633" spans="1:13" hidden="1" x14ac:dyDescent="0.2">
      <c r="A1633" s="2" t="s">
        <v>2492</v>
      </c>
      <c r="B1633" t="s">
        <v>15</v>
      </c>
      <c r="C1633" t="s">
        <v>16</v>
      </c>
      <c r="D1633" t="s">
        <v>2352</v>
      </c>
      <c r="E1633" t="s">
        <v>76</v>
      </c>
      <c r="F1633" t="b">
        <v>0</v>
      </c>
      <c r="G1633">
        <v>5</v>
      </c>
      <c r="H1633">
        <v>5.4</v>
      </c>
      <c r="I1633">
        <v>5.2</v>
      </c>
      <c r="J1633" t="s">
        <v>19</v>
      </c>
      <c r="K1633">
        <v>0.08</v>
      </c>
      <c r="L1633" t="s">
        <v>2493</v>
      </c>
      <c r="M1633" t="s">
        <v>238</v>
      </c>
    </row>
    <row r="1634" spans="1:13" hidden="1" x14ac:dyDescent="0.2">
      <c r="A1634" s="2" t="s">
        <v>2494</v>
      </c>
      <c r="B1634" t="s">
        <v>15</v>
      </c>
      <c r="C1634" t="s">
        <v>16</v>
      </c>
      <c r="D1634" t="s">
        <v>2352</v>
      </c>
      <c r="E1634" t="s">
        <v>76</v>
      </c>
      <c r="F1634" t="b">
        <v>0</v>
      </c>
      <c r="G1634">
        <v>5</v>
      </c>
      <c r="H1634">
        <v>7</v>
      </c>
      <c r="I1634">
        <v>6</v>
      </c>
      <c r="J1634" t="s">
        <v>19</v>
      </c>
      <c r="K1634">
        <v>0.08</v>
      </c>
      <c r="L1634" t="s">
        <v>2495</v>
      </c>
      <c r="M1634" t="s">
        <v>241</v>
      </c>
    </row>
    <row r="1635" spans="1:13" hidden="1" x14ac:dyDescent="0.2">
      <c r="A1635" s="2" t="s">
        <v>2496</v>
      </c>
      <c r="B1635" t="s">
        <v>15</v>
      </c>
      <c r="C1635" t="s">
        <v>16</v>
      </c>
      <c r="D1635" t="s">
        <v>2352</v>
      </c>
      <c r="E1635" t="s">
        <v>76</v>
      </c>
      <c r="F1635" t="b">
        <v>0</v>
      </c>
      <c r="G1635">
        <v>6.9</v>
      </c>
      <c r="H1635">
        <v>7.1</v>
      </c>
      <c r="I1635">
        <v>7</v>
      </c>
      <c r="J1635" t="s">
        <v>19</v>
      </c>
      <c r="K1635">
        <v>0.08</v>
      </c>
      <c r="L1635" t="s">
        <v>2497</v>
      </c>
      <c r="M1635" t="s">
        <v>244</v>
      </c>
    </row>
    <row r="1636" spans="1:13" hidden="1" x14ac:dyDescent="0.2">
      <c r="A1636" s="2" t="s">
        <v>2498</v>
      </c>
      <c r="B1636" t="s">
        <v>15</v>
      </c>
      <c r="C1636" t="s">
        <v>16</v>
      </c>
      <c r="D1636" t="s">
        <v>2352</v>
      </c>
      <c r="E1636" t="s">
        <v>76</v>
      </c>
      <c r="F1636" t="b">
        <v>0</v>
      </c>
      <c r="G1636">
        <v>7.1</v>
      </c>
      <c r="H1636">
        <v>7.1</v>
      </c>
      <c r="I1636">
        <v>7.1</v>
      </c>
      <c r="J1636" t="s">
        <v>19</v>
      </c>
      <c r="K1636">
        <v>0.08</v>
      </c>
      <c r="L1636" t="s">
        <v>2499</v>
      </c>
      <c r="M1636" t="s">
        <v>247</v>
      </c>
    </row>
    <row r="1637" spans="1:13" hidden="1" x14ac:dyDescent="0.2">
      <c r="A1637" s="2" t="s">
        <v>2500</v>
      </c>
      <c r="B1637" t="s">
        <v>15</v>
      </c>
      <c r="C1637" t="s">
        <v>75</v>
      </c>
      <c r="D1637" t="s">
        <v>2352</v>
      </c>
      <c r="E1637" t="s">
        <v>249</v>
      </c>
      <c r="F1637" t="b">
        <v>1</v>
      </c>
      <c r="G1637">
        <v>2</v>
      </c>
      <c r="H1637">
        <v>3</v>
      </c>
      <c r="I1637">
        <v>2.5</v>
      </c>
      <c r="J1637" t="s">
        <v>19</v>
      </c>
      <c r="K1637">
        <v>6.4000000000000001E-2</v>
      </c>
      <c r="L1637" t="s">
        <v>2501</v>
      </c>
      <c r="M1637" t="s">
        <v>251</v>
      </c>
    </row>
    <row r="1638" spans="1:13" hidden="1" x14ac:dyDescent="0.2">
      <c r="A1638" s="2" t="s">
        <v>2502</v>
      </c>
      <c r="B1638" t="s">
        <v>15</v>
      </c>
      <c r="C1638" t="s">
        <v>16</v>
      </c>
      <c r="D1638" t="s">
        <v>2352</v>
      </c>
      <c r="E1638" t="s">
        <v>249</v>
      </c>
      <c r="F1638" t="b">
        <v>1</v>
      </c>
      <c r="G1638">
        <v>0.08</v>
      </c>
      <c r="H1638">
        <v>0.1</v>
      </c>
      <c r="I1638">
        <v>0.09</v>
      </c>
      <c r="J1638" t="s">
        <v>19</v>
      </c>
      <c r="K1638">
        <v>6.4000000000000001E-2</v>
      </c>
      <c r="L1638" t="s">
        <v>2503</v>
      </c>
      <c r="M1638" t="s">
        <v>254</v>
      </c>
    </row>
    <row r="1639" spans="1:13" hidden="1" x14ac:dyDescent="0.2">
      <c r="A1639" s="2" t="s">
        <v>2504</v>
      </c>
      <c r="B1639" t="s">
        <v>15</v>
      </c>
      <c r="C1639" t="s">
        <v>16</v>
      </c>
      <c r="D1639" t="s">
        <v>2352</v>
      </c>
      <c r="E1639" t="s">
        <v>249</v>
      </c>
      <c r="F1639" t="b">
        <v>1</v>
      </c>
      <c r="G1639">
        <v>0.1</v>
      </c>
      <c r="H1639">
        <v>0.12</v>
      </c>
      <c r="I1639">
        <v>0.11</v>
      </c>
      <c r="J1639" t="s">
        <v>19</v>
      </c>
      <c r="K1639">
        <v>6.4000000000000001E-2</v>
      </c>
      <c r="L1639" t="s">
        <v>2505</v>
      </c>
      <c r="M1639" t="s">
        <v>257</v>
      </c>
    </row>
    <row r="1640" spans="1:13" hidden="1" x14ac:dyDescent="0.2">
      <c r="A1640" s="2" t="s">
        <v>2506</v>
      </c>
      <c r="B1640" t="s">
        <v>15</v>
      </c>
      <c r="C1640" t="s">
        <v>16</v>
      </c>
      <c r="D1640" t="s">
        <v>2352</v>
      </c>
      <c r="E1640" t="s">
        <v>249</v>
      </c>
      <c r="F1640" t="b">
        <v>1</v>
      </c>
      <c r="G1640">
        <v>0.14000000000000001</v>
      </c>
      <c r="H1640">
        <v>0.18</v>
      </c>
      <c r="I1640">
        <v>0.16</v>
      </c>
      <c r="J1640" t="s">
        <v>19</v>
      </c>
      <c r="K1640">
        <v>6.4000000000000001E-2</v>
      </c>
      <c r="L1640" t="s">
        <v>2507</v>
      </c>
      <c r="M1640" t="s">
        <v>260</v>
      </c>
    </row>
    <row r="1641" spans="1:13" hidden="1" x14ac:dyDescent="0.2">
      <c r="A1641" s="2" t="s">
        <v>2508</v>
      </c>
      <c r="B1641" t="s">
        <v>15</v>
      </c>
      <c r="C1641" t="s">
        <v>16</v>
      </c>
      <c r="D1641" t="s">
        <v>2352</v>
      </c>
      <c r="E1641" t="s">
        <v>249</v>
      </c>
      <c r="F1641" t="b">
        <v>1</v>
      </c>
      <c r="G1641">
        <v>0.14000000000000001</v>
      </c>
      <c r="H1641">
        <v>0.2</v>
      </c>
      <c r="I1641">
        <v>0.17</v>
      </c>
      <c r="J1641" t="s">
        <v>19</v>
      </c>
      <c r="K1641">
        <v>6.4000000000000001E-2</v>
      </c>
      <c r="L1641" t="s">
        <v>2509</v>
      </c>
      <c r="M1641" t="s">
        <v>263</v>
      </c>
    </row>
    <row r="1642" spans="1:13" hidden="1" x14ac:dyDescent="0.2">
      <c r="A1642" s="2" t="s">
        <v>2510</v>
      </c>
      <c r="B1642" t="s">
        <v>15</v>
      </c>
      <c r="C1642" t="s">
        <v>16</v>
      </c>
      <c r="D1642" t="s">
        <v>2352</v>
      </c>
      <c r="E1642" t="s">
        <v>249</v>
      </c>
      <c r="F1642" t="b">
        <v>1</v>
      </c>
      <c r="G1642">
        <v>0.2</v>
      </c>
      <c r="H1642">
        <v>0.26</v>
      </c>
      <c r="I1642">
        <v>0.23</v>
      </c>
      <c r="J1642" t="s">
        <v>19</v>
      </c>
      <c r="K1642">
        <v>6.4000000000000001E-2</v>
      </c>
      <c r="L1642" t="s">
        <v>2511</v>
      </c>
      <c r="M1642" t="s">
        <v>266</v>
      </c>
    </row>
    <row r="1643" spans="1:13" hidden="1" x14ac:dyDescent="0.2">
      <c r="A1643" s="2" t="s">
        <v>2512</v>
      </c>
      <c r="B1643" t="s">
        <v>15</v>
      </c>
      <c r="C1643" t="s">
        <v>16</v>
      </c>
      <c r="D1643" t="s">
        <v>2352</v>
      </c>
      <c r="E1643" t="s">
        <v>249</v>
      </c>
      <c r="F1643" t="b">
        <v>1</v>
      </c>
      <c r="G1643">
        <v>0.28000000000000003</v>
      </c>
      <c r="H1643">
        <v>0.32</v>
      </c>
      <c r="I1643">
        <v>0.3</v>
      </c>
      <c r="J1643" t="s">
        <v>19</v>
      </c>
      <c r="K1643">
        <v>6.4000000000000001E-2</v>
      </c>
      <c r="L1643" t="s">
        <v>2513</v>
      </c>
      <c r="M1643" t="s">
        <v>269</v>
      </c>
    </row>
    <row r="1644" spans="1:13" hidden="1" x14ac:dyDescent="0.2">
      <c r="A1644" s="2" t="s">
        <v>2514</v>
      </c>
      <c r="B1644" t="s">
        <v>15</v>
      </c>
      <c r="C1644" t="s">
        <v>16</v>
      </c>
      <c r="D1644" t="s">
        <v>2352</v>
      </c>
      <c r="E1644" t="s">
        <v>249</v>
      </c>
      <c r="F1644" t="b">
        <v>1</v>
      </c>
      <c r="G1644">
        <v>0.3</v>
      </c>
      <c r="H1644">
        <v>0.5</v>
      </c>
      <c r="I1644">
        <v>0.4</v>
      </c>
      <c r="J1644" t="s">
        <v>19</v>
      </c>
      <c r="K1644">
        <v>6.4000000000000001E-2</v>
      </c>
      <c r="L1644" t="s">
        <v>2515</v>
      </c>
      <c r="M1644" t="s">
        <v>272</v>
      </c>
    </row>
    <row r="1645" spans="1:13" hidden="1" x14ac:dyDescent="0.2">
      <c r="A1645" s="2" t="s">
        <v>2516</v>
      </c>
      <c r="B1645" t="s">
        <v>15</v>
      </c>
      <c r="C1645" t="s">
        <v>16</v>
      </c>
      <c r="D1645" t="s">
        <v>2352</v>
      </c>
      <c r="E1645" t="s">
        <v>249</v>
      </c>
      <c r="F1645" t="b">
        <v>1</v>
      </c>
      <c r="G1645">
        <v>2</v>
      </c>
      <c r="H1645">
        <v>3</v>
      </c>
      <c r="I1645">
        <v>2.5</v>
      </c>
      <c r="J1645" t="s">
        <v>19</v>
      </c>
      <c r="K1645">
        <v>6.4000000000000001E-2</v>
      </c>
      <c r="L1645" t="s">
        <v>2501</v>
      </c>
      <c r="M1645" t="s">
        <v>251</v>
      </c>
    </row>
    <row r="1646" spans="1:13" hidden="1" x14ac:dyDescent="0.2">
      <c r="A1646" s="2" t="s">
        <v>2517</v>
      </c>
      <c r="B1646" t="s">
        <v>15</v>
      </c>
      <c r="C1646" t="s">
        <v>16</v>
      </c>
      <c r="D1646" t="s">
        <v>2352</v>
      </c>
      <c r="E1646" t="s">
        <v>249</v>
      </c>
      <c r="F1646" t="b">
        <v>1</v>
      </c>
      <c r="G1646">
        <v>2</v>
      </c>
      <c r="H1646">
        <v>3</v>
      </c>
      <c r="I1646">
        <v>2.5</v>
      </c>
      <c r="J1646" t="s">
        <v>19</v>
      </c>
      <c r="K1646">
        <v>6.4000000000000001E-2</v>
      </c>
      <c r="L1646" t="s">
        <v>2518</v>
      </c>
      <c r="M1646" t="s">
        <v>276</v>
      </c>
    </row>
    <row r="1647" spans="1:13" hidden="1" x14ac:dyDescent="0.2">
      <c r="A1647" s="2" t="s">
        <v>2519</v>
      </c>
      <c r="B1647" t="s">
        <v>15</v>
      </c>
      <c r="C1647" t="s">
        <v>16</v>
      </c>
      <c r="D1647" t="s">
        <v>2352</v>
      </c>
      <c r="E1647" t="s">
        <v>249</v>
      </c>
      <c r="F1647" t="b">
        <v>1</v>
      </c>
      <c r="G1647">
        <v>3.8</v>
      </c>
      <c r="H1647">
        <v>4.2</v>
      </c>
      <c r="I1647">
        <v>4</v>
      </c>
      <c r="J1647" t="s">
        <v>19</v>
      </c>
      <c r="K1647">
        <v>6.4000000000000001E-2</v>
      </c>
      <c r="L1647" t="s">
        <v>2520</v>
      </c>
      <c r="M1647" t="s">
        <v>226</v>
      </c>
    </row>
    <row r="1648" spans="1:13" hidden="1" x14ac:dyDescent="0.2">
      <c r="A1648" s="2" t="s">
        <v>2521</v>
      </c>
      <c r="B1648" t="s">
        <v>15</v>
      </c>
      <c r="C1648" t="s">
        <v>16</v>
      </c>
      <c r="D1648" t="s">
        <v>2352</v>
      </c>
      <c r="E1648" t="s">
        <v>249</v>
      </c>
      <c r="F1648" t="b">
        <v>1</v>
      </c>
      <c r="G1648">
        <v>3</v>
      </c>
      <c r="H1648">
        <v>3</v>
      </c>
      <c r="I1648">
        <v>3</v>
      </c>
      <c r="J1648" t="s">
        <v>19</v>
      </c>
      <c r="K1648">
        <v>6.4000000000000001E-2</v>
      </c>
      <c r="L1648" t="s">
        <v>2522</v>
      </c>
      <c r="M1648" t="s">
        <v>281</v>
      </c>
    </row>
    <row r="1649" spans="1:13" hidden="1" x14ac:dyDescent="0.2">
      <c r="A1649" s="2" t="s">
        <v>2523</v>
      </c>
      <c r="B1649" t="s">
        <v>15</v>
      </c>
      <c r="C1649" t="s">
        <v>16</v>
      </c>
      <c r="D1649" t="s">
        <v>2352</v>
      </c>
      <c r="E1649" t="s">
        <v>249</v>
      </c>
      <c r="F1649" t="b">
        <v>1</v>
      </c>
      <c r="G1649">
        <v>3</v>
      </c>
      <c r="H1649">
        <v>3</v>
      </c>
      <c r="I1649">
        <v>3</v>
      </c>
      <c r="J1649" t="s">
        <v>19</v>
      </c>
      <c r="K1649">
        <v>6.4000000000000001E-2</v>
      </c>
      <c r="L1649" t="s">
        <v>2524</v>
      </c>
      <c r="M1649" t="s">
        <v>284</v>
      </c>
    </row>
    <row r="1650" spans="1:13" hidden="1" x14ac:dyDescent="0.2">
      <c r="A1650" s="2" t="s">
        <v>2525</v>
      </c>
      <c r="B1650" t="s">
        <v>15</v>
      </c>
      <c r="C1650" t="s">
        <v>16</v>
      </c>
      <c r="D1650" t="s">
        <v>2352</v>
      </c>
      <c r="E1650" t="s">
        <v>249</v>
      </c>
      <c r="F1650" t="b">
        <v>1</v>
      </c>
      <c r="G1650">
        <v>3</v>
      </c>
      <c r="H1650">
        <v>3</v>
      </c>
      <c r="I1650">
        <v>3</v>
      </c>
      <c r="J1650" t="s">
        <v>19</v>
      </c>
      <c r="K1650">
        <v>6.4000000000000001E-2</v>
      </c>
      <c r="L1650" t="s">
        <v>2526</v>
      </c>
      <c r="M1650" t="s">
        <v>287</v>
      </c>
    </row>
    <row r="1651" spans="1:13" hidden="1" x14ac:dyDescent="0.2">
      <c r="A1651" s="2" t="s">
        <v>2527</v>
      </c>
      <c r="B1651" t="s">
        <v>15</v>
      </c>
      <c r="C1651" t="s">
        <v>16</v>
      </c>
      <c r="D1651" t="s">
        <v>2352</v>
      </c>
      <c r="E1651" t="s">
        <v>249</v>
      </c>
      <c r="F1651" t="b">
        <v>1</v>
      </c>
      <c r="G1651">
        <v>5.8</v>
      </c>
      <c r="H1651">
        <v>6.6</v>
      </c>
      <c r="I1651">
        <v>6.2</v>
      </c>
      <c r="J1651" t="s">
        <v>19</v>
      </c>
      <c r="K1651">
        <v>6.4000000000000001E-2</v>
      </c>
      <c r="L1651" t="s">
        <v>2528</v>
      </c>
      <c r="M1651" t="s">
        <v>290</v>
      </c>
    </row>
    <row r="1652" spans="1:13" hidden="1" x14ac:dyDescent="0.2">
      <c r="A1652" s="2" t="s">
        <v>2529</v>
      </c>
      <c r="B1652" t="s">
        <v>15</v>
      </c>
      <c r="C1652" t="s">
        <v>16</v>
      </c>
      <c r="D1652" t="s">
        <v>2352</v>
      </c>
      <c r="E1652" t="s">
        <v>292</v>
      </c>
      <c r="F1652" t="b">
        <v>1</v>
      </c>
      <c r="G1652">
        <v>0</v>
      </c>
      <c r="H1652">
        <v>10</v>
      </c>
      <c r="I1652">
        <v>5.63</v>
      </c>
      <c r="J1652" t="s">
        <v>19</v>
      </c>
      <c r="K1652">
        <v>6.4000000000000001E-2</v>
      </c>
      <c r="L1652">
        <v>5</v>
      </c>
    </row>
    <row r="1653" spans="1:13" hidden="1" x14ac:dyDescent="0.2">
      <c r="A1653" s="2" t="s">
        <v>2530</v>
      </c>
      <c r="B1653" t="s">
        <v>15</v>
      </c>
      <c r="C1653" t="s">
        <v>16</v>
      </c>
      <c r="D1653" t="s">
        <v>2352</v>
      </c>
      <c r="E1653" t="s">
        <v>292</v>
      </c>
      <c r="F1653" t="b">
        <v>1</v>
      </c>
      <c r="G1653">
        <v>1.4</v>
      </c>
      <c r="H1653">
        <v>1.4</v>
      </c>
      <c r="I1653">
        <v>1.4</v>
      </c>
      <c r="J1653" t="s">
        <v>19</v>
      </c>
      <c r="K1653">
        <v>6.4000000000000001E-2</v>
      </c>
      <c r="L1653" t="s">
        <v>2531</v>
      </c>
      <c r="M1653" t="s">
        <v>295</v>
      </c>
    </row>
    <row r="1654" spans="1:13" hidden="1" x14ac:dyDescent="0.2">
      <c r="A1654" s="2" t="s">
        <v>2532</v>
      </c>
      <c r="B1654" t="s">
        <v>15</v>
      </c>
      <c r="C1654" t="s">
        <v>16</v>
      </c>
      <c r="D1654" t="s">
        <v>2352</v>
      </c>
      <c r="E1654" t="s">
        <v>292</v>
      </c>
      <c r="F1654" t="b">
        <v>1</v>
      </c>
      <c r="G1654">
        <v>10</v>
      </c>
      <c r="H1654">
        <v>10</v>
      </c>
      <c r="I1654">
        <v>10</v>
      </c>
      <c r="J1654" t="s">
        <v>19</v>
      </c>
      <c r="K1654">
        <v>6.4000000000000001E-2</v>
      </c>
      <c r="L1654" t="s">
        <v>2533</v>
      </c>
      <c r="M1654" t="s">
        <v>298</v>
      </c>
    </row>
    <row r="1655" spans="1:13" hidden="1" x14ac:dyDescent="0.2">
      <c r="A1655" s="2" t="s">
        <v>2534</v>
      </c>
      <c r="B1655" t="s">
        <v>15</v>
      </c>
      <c r="C1655" t="s">
        <v>16</v>
      </c>
      <c r="D1655" t="s">
        <v>2352</v>
      </c>
      <c r="E1655" t="s">
        <v>292</v>
      </c>
      <c r="F1655" t="b">
        <v>1</v>
      </c>
      <c r="G1655">
        <v>10</v>
      </c>
      <c r="H1655">
        <v>10</v>
      </c>
      <c r="I1655">
        <v>10</v>
      </c>
      <c r="J1655" t="s">
        <v>19</v>
      </c>
      <c r="K1655">
        <v>6.4000000000000001E-2</v>
      </c>
      <c r="L1655" t="s">
        <v>2535</v>
      </c>
      <c r="M1655" t="s">
        <v>301</v>
      </c>
    </row>
    <row r="1656" spans="1:13" hidden="1" x14ac:dyDescent="0.2">
      <c r="A1656" s="2" t="s">
        <v>2536</v>
      </c>
      <c r="B1656" t="s">
        <v>15</v>
      </c>
      <c r="C1656" t="s">
        <v>16</v>
      </c>
      <c r="D1656" t="s">
        <v>2352</v>
      </c>
      <c r="E1656" t="s">
        <v>292</v>
      </c>
      <c r="F1656" t="b">
        <v>1</v>
      </c>
      <c r="G1656">
        <v>11</v>
      </c>
      <c r="H1656">
        <v>11</v>
      </c>
      <c r="I1656">
        <v>11</v>
      </c>
      <c r="J1656" t="s">
        <v>19</v>
      </c>
      <c r="K1656">
        <v>6.4000000000000001E-2</v>
      </c>
      <c r="L1656" t="s">
        <v>2537</v>
      </c>
      <c r="M1656" t="s">
        <v>304</v>
      </c>
    </row>
    <row r="1657" spans="1:13" hidden="1" x14ac:dyDescent="0.2">
      <c r="A1657" s="2" t="s">
        <v>2538</v>
      </c>
      <c r="B1657" t="s">
        <v>15</v>
      </c>
      <c r="C1657" t="s">
        <v>16</v>
      </c>
      <c r="D1657" t="s">
        <v>2352</v>
      </c>
      <c r="E1657" t="s">
        <v>292</v>
      </c>
      <c r="F1657" t="b">
        <v>1</v>
      </c>
      <c r="G1657">
        <v>13.5</v>
      </c>
      <c r="H1657">
        <v>13.5</v>
      </c>
      <c r="I1657">
        <v>13.5</v>
      </c>
      <c r="J1657" t="s">
        <v>19</v>
      </c>
      <c r="K1657">
        <v>6.4000000000000001E-2</v>
      </c>
      <c r="L1657" t="s">
        <v>2539</v>
      </c>
      <c r="M1657" t="s">
        <v>307</v>
      </c>
    </row>
    <row r="1658" spans="1:13" hidden="1" x14ac:dyDescent="0.2">
      <c r="A1658" s="2" t="s">
        <v>2540</v>
      </c>
      <c r="B1658" t="s">
        <v>15</v>
      </c>
      <c r="C1658" t="s">
        <v>16</v>
      </c>
      <c r="D1658" t="s">
        <v>2352</v>
      </c>
      <c r="E1658" t="s">
        <v>292</v>
      </c>
      <c r="F1658" t="b">
        <v>1</v>
      </c>
      <c r="G1658">
        <v>17</v>
      </c>
      <c r="H1658">
        <v>17</v>
      </c>
      <c r="I1658">
        <v>17</v>
      </c>
      <c r="J1658" t="s">
        <v>19</v>
      </c>
      <c r="K1658">
        <v>6.4000000000000001E-2</v>
      </c>
      <c r="L1658" t="s">
        <v>2541</v>
      </c>
      <c r="M1658" t="s">
        <v>310</v>
      </c>
    </row>
    <row r="1659" spans="1:13" hidden="1" x14ac:dyDescent="0.2">
      <c r="A1659" s="2" t="s">
        <v>2542</v>
      </c>
      <c r="B1659" t="s">
        <v>15</v>
      </c>
      <c r="C1659" t="s">
        <v>16</v>
      </c>
      <c r="D1659" t="s">
        <v>2352</v>
      </c>
      <c r="E1659" t="s">
        <v>292</v>
      </c>
      <c r="F1659" t="b">
        <v>1</v>
      </c>
      <c r="G1659">
        <v>2.5</v>
      </c>
      <c r="H1659">
        <v>2.5</v>
      </c>
      <c r="I1659">
        <v>2.5</v>
      </c>
      <c r="J1659" t="s">
        <v>19</v>
      </c>
      <c r="K1659">
        <v>6.4000000000000001E-2</v>
      </c>
      <c r="L1659" t="s">
        <v>2543</v>
      </c>
      <c r="M1659" t="s">
        <v>313</v>
      </c>
    </row>
    <row r="1660" spans="1:13" hidden="1" x14ac:dyDescent="0.2">
      <c r="A1660" s="2" t="s">
        <v>2544</v>
      </c>
      <c r="B1660" t="s">
        <v>15</v>
      </c>
      <c r="C1660" t="s">
        <v>16</v>
      </c>
      <c r="D1660" t="s">
        <v>2352</v>
      </c>
      <c r="E1660" t="s">
        <v>292</v>
      </c>
      <c r="F1660" t="b">
        <v>1</v>
      </c>
      <c r="G1660">
        <v>22</v>
      </c>
      <c r="H1660">
        <v>22</v>
      </c>
      <c r="I1660">
        <v>22</v>
      </c>
      <c r="J1660" t="s">
        <v>19</v>
      </c>
      <c r="K1660">
        <v>6.4000000000000001E-2</v>
      </c>
      <c r="L1660" t="s">
        <v>2545</v>
      </c>
      <c r="M1660" t="s">
        <v>316</v>
      </c>
    </row>
    <row r="1661" spans="1:13" hidden="1" x14ac:dyDescent="0.2">
      <c r="A1661" s="2" t="s">
        <v>2546</v>
      </c>
      <c r="B1661" t="s">
        <v>15</v>
      </c>
      <c r="C1661" t="s">
        <v>16</v>
      </c>
      <c r="D1661" t="s">
        <v>2352</v>
      </c>
      <c r="E1661" t="s">
        <v>292</v>
      </c>
      <c r="F1661" t="b">
        <v>1</v>
      </c>
      <c r="G1661">
        <v>22</v>
      </c>
      <c r="H1661">
        <v>22</v>
      </c>
      <c r="I1661">
        <v>22</v>
      </c>
      <c r="J1661" t="s">
        <v>19</v>
      </c>
      <c r="K1661">
        <v>6.4000000000000001E-2</v>
      </c>
      <c r="L1661" t="s">
        <v>2547</v>
      </c>
      <c r="M1661" t="s">
        <v>319</v>
      </c>
    </row>
    <row r="1662" spans="1:13" hidden="1" x14ac:dyDescent="0.2">
      <c r="A1662" s="2" t="s">
        <v>2548</v>
      </c>
      <c r="B1662" t="s">
        <v>15</v>
      </c>
      <c r="C1662" t="s">
        <v>16</v>
      </c>
      <c r="D1662" t="s">
        <v>2352</v>
      </c>
      <c r="E1662" t="s">
        <v>292</v>
      </c>
      <c r="F1662" t="b">
        <v>1</v>
      </c>
      <c r="G1662">
        <v>2</v>
      </c>
      <c r="H1662">
        <v>2</v>
      </c>
      <c r="I1662">
        <v>2</v>
      </c>
      <c r="J1662" t="s">
        <v>19</v>
      </c>
      <c r="K1662">
        <v>6.4000000000000001E-2</v>
      </c>
      <c r="L1662" t="s">
        <v>2549</v>
      </c>
      <c r="M1662" t="s">
        <v>322</v>
      </c>
    </row>
    <row r="1663" spans="1:13" hidden="1" x14ac:dyDescent="0.2">
      <c r="A1663" s="2" t="s">
        <v>2550</v>
      </c>
      <c r="B1663" t="s">
        <v>15</v>
      </c>
      <c r="C1663" t="s">
        <v>16</v>
      </c>
      <c r="D1663" t="s">
        <v>2352</v>
      </c>
      <c r="E1663" t="s">
        <v>292</v>
      </c>
      <c r="F1663" t="b">
        <v>1</v>
      </c>
      <c r="G1663">
        <v>3.5</v>
      </c>
      <c r="H1663">
        <v>3.5</v>
      </c>
      <c r="I1663">
        <v>3.5</v>
      </c>
      <c r="J1663" t="s">
        <v>19</v>
      </c>
      <c r="K1663">
        <v>6.4000000000000001E-2</v>
      </c>
      <c r="L1663" t="s">
        <v>2551</v>
      </c>
      <c r="M1663" t="s">
        <v>325</v>
      </c>
    </row>
    <row r="1664" spans="1:13" hidden="1" x14ac:dyDescent="0.2">
      <c r="A1664" s="2" t="s">
        <v>2552</v>
      </c>
      <c r="B1664" t="s">
        <v>15</v>
      </c>
      <c r="C1664" t="s">
        <v>16</v>
      </c>
      <c r="D1664" t="s">
        <v>2352</v>
      </c>
      <c r="E1664" t="s">
        <v>292</v>
      </c>
      <c r="F1664" t="b">
        <v>1</v>
      </c>
      <c r="G1664">
        <v>30</v>
      </c>
      <c r="H1664">
        <v>30</v>
      </c>
      <c r="I1664">
        <v>30</v>
      </c>
      <c r="J1664" t="s">
        <v>19</v>
      </c>
      <c r="K1664">
        <v>6.4000000000000001E-2</v>
      </c>
      <c r="L1664" t="s">
        <v>2553</v>
      </c>
      <c r="M1664" t="s">
        <v>328</v>
      </c>
    </row>
    <row r="1665" spans="1:13" hidden="1" x14ac:dyDescent="0.2">
      <c r="A1665" s="2" t="s">
        <v>2554</v>
      </c>
      <c r="B1665" t="s">
        <v>15</v>
      </c>
      <c r="C1665" t="s">
        <v>16</v>
      </c>
      <c r="D1665" t="s">
        <v>2352</v>
      </c>
      <c r="E1665" t="s">
        <v>292</v>
      </c>
      <c r="F1665" t="b">
        <v>1</v>
      </c>
      <c r="G1665">
        <v>32</v>
      </c>
      <c r="H1665">
        <v>32</v>
      </c>
      <c r="I1665">
        <v>32</v>
      </c>
      <c r="J1665" t="s">
        <v>19</v>
      </c>
      <c r="K1665">
        <v>6.4000000000000001E-2</v>
      </c>
      <c r="L1665" t="s">
        <v>2555</v>
      </c>
      <c r="M1665" t="s">
        <v>331</v>
      </c>
    </row>
    <row r="1666" spans="1:13" hidden="1" x14ac:dyDescent="0.2">
      <c r="A1666" s="2" t="s">
        <v>2556</v>
      </c>
      <c r="B1666" t="s">
        <v>15</v>
      </c>
      <c r="C1666" t="s">
        <v>16</v>
      </c>
      <c r="D1666" t="s">
        <v>2352</v>
      </c>
      <c r="E1666" t="s">
        <v>292</v>
      </c>
      <c r="F1666" t="b">
        <v>1</v>
      </c>
      <c r="G1666">
        <v>4.5</v>
      </c>
      <c r="H1666">
        <v>4.5</v>
      </c>
      <c r="I1666">
        <v>4.5</v>
      </c>
      <c r="J1666" t="s">
        <v>19</v>
      </c>
      <c r="K1666">
        <v>6.4000000000000001E-2</v>
      </c>
      <c r="L1666" t="s">
        <v>2557</v>
      </c>
      <c r="M1666" t="s">
        <v>334</v>
      </c>
    </row>
    <row r="1667" spans="1:13" hidden="1" x14ac:dyDescent="0.2">
      <c r="A1667" s="2" t="s">
        <v>2558</v>
      </c>
      <c r="B1667" t="s">
        <v>15</v>
      </c>
      <c r="C1667" t="s">
        <v>16</v>
      </c>
      <c r="D1667" t="s">
        <v>2352</v>
      </c>
      <c r="E1667" t="s">
        <v>292</v>
      </c>
      <c r="F1667" t="b">
        <v>1</v>
      </c>
      <c r="G1667">
        <v>4</v>
      </c>
      <c r="H1667">
        <v>4</v>
      </c>
      <c r="I1667">
        <v>4</v>
      </c>
      <c r="J1667" t="s">
        <v>19</v>
      </c>
      <c r="K1667">
        <v>6.4000000000000001E-2</v>
      </c>
      <c r="L1667" t="s">
        <v>2559</v>
      </c>
      <c r="M1667" t="s">
        <v>337</v>
      </c>
    </row>
    <row r="1668" spans="1:13" hidden="1" x14ac:dyDescent="0.2">
      <c r="A1668" s="2" t="s">
        <v>2560</v>
      </c>
      <c r="B1668" t="s">
        <v>15</v>
      </c>
      <c r="C1668" t="s">
        <v>16</v>
      </c>
      <c r="D1668" t="s">
        <v>2352</v>
      </c>
      <c r="E1668" t="s">
        <v>292</v>
      </c>
      <c r="F1668" t="b">
        <v>1</v>
      </c>
      <c r="G1668">
        <v>4</v>
      </c>
      <c r="H1668">
        <v>4</v>
      </c>
      <c r="I1668">
        <v>4</v>
      </c>
      <c r="J1668" t="s">
        <v>19</v>
      </c>
      <c r="K1668">
        <v>6.4000000000000001E-2</v>
      </c>
      <c r="L1668" t="s">
        <v>2561</v>
      </c>
      <c r="M1668" t="s">
        <v>340</v>
      </c>
    </row>
    <row r="1669" spans="1:13" hidden="1" x14ac:dyDescent="0.2">
      <c r="A1669" s="2" t="s">
        <v>2562</v>
      </c>
      <c r="B1669" t="s">
        <v>15</v>
      </c>
      <c r="C1669" t="s">
        <v>16</v>
      </c>
      <c r="D1669" t="s">
        <v>2352</v>
      </c>
      <c r="E1669" t="s">
        <v>292</v>
      </c>
      <c r="F1669" t="b">
        <v>1</v>
      </c>
      <c r="G1669">
        <v>6</v>
      </c>
      <c r="H1669">
        <v>6</v>
      </c>
      <c r="I1669">
        <v>6</v>
      </c>
      <c r="J1669" t="s">
        <v>19</v>
      </c>
      <c r="K1669">
        <v>6.4000000000000001E-2</v>
      </c>
      <c r="L1669" t="s">
        <v>2563</v>
      </c>
      <c r="M1669" t="s">
        <v>343</v>
      </c>
    </row>
    <row r="1670" spans="1:13" hidden="1" x14ac:dyDescent="0.2">
      <c r="A1670" s="2" t="s">
        <v>2564</v>
      </c>
      <c r="B1670" t="s">
        <v>15</v>
      </c>
      <c r="C1670" t="s">
        <v>16</v>
      </c>
      <c r="D1670" t="s">
        <v>2352</v>
      </c>
      <c r="E1670" t="s">
        <v>292</v>
      </c>
      <c r="F1670" t="b">
        <v>1</v>
      </c>
      <c r="G1670">
        <v>7</v>
      </c>
      <c r="H1670">
        <v>7</v>
      </c>
      <c r="I1670">
        <v>7</v>
      </c>
      <c r="J1670" t="s">
        <v>19</v>
      </c>
      <c r="K1670">
        <v>6.4000000000000001E-2</v>
      </c>
      <c r="L1670" t="s">
        <v>2565</v>
      </c>
      <c r="M1670" t="s">
        <v>346</v>
      </c>
    </row>
    <row r="1671" spans="1:13" hidden="1" x14ac:dyDescent="0.2">
      <c r="A1671" s="2" t="s">
        <v>2566</v>
      </c>
      <c r="B1671" t="s">
        <v>15</v>
      </c>
      <c r="C1671" t="s">
        <v>16</v>
      </c>
      <c r="D1671" t="s">
        <v>2352</v>
      </c>
      <c r="E1671" t="s">
        <v>292</v>
      </c>
      <c r="F1671" t="b">
        <v>1</v>
      </c>
      <c r="G1671">
        <v>7</v>
      </c>
      <c r="H1671">
        <v>7</v>
      </c>
      <c r="I1671">
        <v>7</v>
      </c>
      <c r="J1671" t="s">
        <v>19</v>
      </c>
      <c r="K1671">
        <v>6.4000000000000001E-2</v>
      </c>
      <c r="L1671" t="s">
        <v>2567</v>
      </c>
      <c r="M1671" t="s">
        <v>349</v>
      </c>
    </row>
    <row r="1672" spans="1:13" hidden="1" x14ac:dyDescent="0.2">
      <c r="A1672" s="2" t="s">
        <v>2568</v>
      </c>
      <c r="B1672" t="s">
        <v>15</v>
      </c>
      <c r="C1672" t="s">
        <v>16</v>
      </c>
      <c r="D1672" t="s">
        <v>2352</v>
      </c>
      <c r="E1672" t="s">
        <v>292</v>
      </c>
      <c r="F1672" t="b">
        <v>1</v>
      </c>
      <c r="G1672">
        <v>9</v>
      </c>
      <c r="H1672">
        <v>9</v>
      </c>
      <c r="I1672">
        <v>9</v>
      </c>
      <c r="J1672" t="s">
        <v>19</v>
      </c>
      <c r="K1672">
        <v>6.4000000000000001E-2</v>
      </c>
      <c r="L1672" t="s">
        <v>2569</v>
      </c>
      <c r="M1672" t="s">
        <v>352</v>
      </c>
    </row>
    <row r="1673" spans="1:13" hidden="1" x14ac:dyDescent="0.2">
      <c r="A1673" s="2" t="s">
        <v>2570</v>
      </c>
      <c r="B1673" t="s">
        <v>15</v>
      </c>
      <c r="C1673" t="s">
        <v>16</v>
      </c>
      <c r="D1673" t="s">
        <v>2352</v>
      </c>
      <c r="E1673" t="s">
        <v>292</v>
      </c>
      <c r="F1673" t="b">
        <v>1</v>
      </c>
      <c r="G1673">
        <v>9</v>
      </c>
      <c r="H1673">
        <v>9</v>
      </c>
      <c r="I1673">
        <v>9</v>
      </c>
      <c r="J1673" t="s">
        <v>19</v>
      </c>
      <c r="K1673">
        <v>6.4000000000000001E-2</v>
      </c>
      <c r="L1673" t="s">
        <v>2571</v>
      </c>
      <c r="M1673" t="s">
        <v>355</v>
      </c>
    </row>
    <row r="1674" spans="1:13" hidden="1" x14ac:dyDescent="0.2">
      <c r="A1674" s="2" t="s">
        <v>2572</v>
      </c>
      <c r="B1674" t="s">
        <v>15</v>
      </c>
      <c r="C1674" t="s">
        <v>16</v>
      </c>
      <c r="D1674" t="s">
        <v>2352</v>
      </c>
      <c r="E1674" t="s">
        <v>357</v>
      </c>
      <c r="F1674" t="b">
        <v>1</v>
      </c>
      <c r="G1674">
        <v>0.5</v>
      </c>
      <c r="H1674">
        <v>1</v>
      </c>
      <c r="I1674">
        <v>0.75</v>
      </c>
      <c r="J1674" t="s">
        <v>19</v>
      </c>
      <c r="K1674">
        <v>6.4000000000000001E-2</v>
      </c>
      <c r="L1674" t="s">
        <v>2573</v>
      </c>
      <c r="M1674" t="s">
        <v>359</v>
      </c>
    </row>
    <row r="1675" spans="1:13" hidden="1" x14ac:dyDescent="0.2">
      <c r="A1675" s="2" t="s">
        <v>2574</v>
      </c>
      <c r="B1675" t="s">
        <v>15</v>
      </c>
      <c r="C1675" t="s">
        <v>16</v>
      </c>
      <c r="D1675" t="s">
        <v>2352</v>
      </c>
      <c r="E1675" t="s">
        <v>357</v>
      </c>
      <c r="F1675" t="b">
        <v>1</v>
      </c>
      <c r="G1675">
        <v>0.5</v>
      </c>
      <c r="H1675">
        <v>1</v>
      </c>
      <c r="I1675">
        <v>0.75</v>
      </c>
      <c r="J1675" t="s">
        <v>19</v>
      </c>
      <c r="K1675">
        <v>6.4000000000000001E-2</v>
      </c>
      <c r="L1675" t="s">
        <v>2575</v>
      </c>
      <c r="M1675" t="s">
        <v>362</v>
      </c>
    </row>
    <row r="1676" spans="1:13" hidden="1" x14ac:dyDescent="0.2">
      <c r="A1676" s="2" t="s">
        <v>2576</v>
      </c>
      <c r="B1676" t="s">
        <v>15</v>
      </c>
      <c r="C1676" t="s">
        <v>16</v>
      </c>
      <c r="D1676" t="s">
        <v>2352</v>
      </c>
      <c r="E1676" t="s">
        <v>357</v>
      </c>
      <c r="F1676" t="b">
        <v>1</v>
      </c>
      <c r="G1676">
        <v>0.5</v>
      </c>
      <c r="H1676">
        <v>1</v>
      </c>
      <c r="I1676">
        <v>0.75</v>
      </c>
      <c r="J1676" t="s">
        <v>19</v>
      </c>
      <c r="K1676">
        <v>6.4000000000000001E-2</v>
      </c>
      <c r="L1676" t="s">
        <v>2577</v>
      </c>
      <c r="M1676" t="s">
        <v>365</v>
      </c>
    </row>
    <row r="1677" spans="1:13" hidden="1" x14ac:dyDescent="0.2">
      <c r="A1677" s="2" t="s">
        <v>2578</v>
      </c>
      <c r="B1677" t="s">
        <v>15</v>
      </c>
      <c r="C1677" t="s">
        <v>16</v>
      </c>
      <c r="D1677" t="s">
        <v>2352</v>
      </c>
      <c r="E1677" t="s">
        <v>357</v>
      </c>
      <c r="F1677" t="b">
        <v>1</v>
      </c>
      <c r="G1677">
        <v>0</v>
      </c>
      <c r="H1677">
        <v>10</v>
      </c>
      <c r="I1677">
        <v>2.39</v>
      </c>
      <c r="J1677" t="s">
        <v>19</v>
      </c>
      <c r="K1677">
        <v>6.4000000000000001E-2</v>
      </c>
      <c r="L1677">
        <v>4</v>
      </c>
    </row>
    <row r="1678" spans="1:13" hidden="1" x14ac:dyDescent="0.2">
      <c r="A1678" s="2" t="s">
        <v>2579</v>
      </c>
      <c r="B1678" t="s">
        <v>15</v>
      </c>
      <c r="C1678" t="s">
        <v>75</v>
      </c>
      <c r="D1678" t="s">
        <v>2352</v>
      </c>
      <c r="E1678" t="s">
        <v>368</v>
      </c>
      <c r="F1678" t="b">
        <v>0</v>
      </c>
      <c r="G1678">
        <v>0.7</v>
      </c>
      <c r="H1678">
        <v>0.7</v>
      </c>
      <c r="I1678">
        <v>0.7</v>
      </c>
      <c r="J1678" t="s">
        <v>19</v>
      </c>
      <c r="K1678">
        <v>6.4000000000000001E-2</v>
      </c>
      <c r="L1678" t="s">
        <v>2580</v>
      </c>
      <c r="M1678" t="s">
        <v>370</v>
      </c>
    </row>
    <row r="1679" spans="1:13" hidden="1" x14ac:dyDescent="0.2">
      <c r="A1679" s="2" t="s">
        <v>2581</v>
      </c>
      <c r="B1679" t="s">
        <v>15</v>
      </c>
      <c r="C1679" t="s">
        <v>16</v>
      </c>
      <c r="D1679" t="s">
        <v>2352</v>
      </c>
      <c r="E1679" t="s">
        <v>368</v>
      </c>
      <c r="F1679" t="b">
        <v>0</v>
      </c>
      <c r="G1679">
        <v>0.12</v>
      </c>
      <c r="H1679">
        <v>0.12</v>
      </c>
      <c r="I1679">
        <v>0.12</v>
      </c>
      <c r="J1679" t="s">
        <v>19</v>
      </c>
      <c r="K1679">
        <v>6.4000000000000001E-2</v>
      </c>
      <c r="L1679" t="s">
        <v>2582</v>
      </c>
      <c r="M1679" t="s">
        <v>373</v>
      </c>
    </row>
    <row r="1680" spans="1:13" hidden="1" x14ac:dyDescent="0.2">
      <c r="A1680" s="2" t="s">
        <v>2583</v>
      </c>
      <c r="B1680" t="s">
        <v>15</v>
      </c>
      <c r="C1680" t="s">
        <v>16</v>
      </c>
      <c r="D1680" t="s">
        <v>2352</v>
      </c>
      <c r="E1680" t="s">
        <v>368</v>
      </c>
      <c r="F1680" t="b">
        <v>0</v>
      </c>
      <c r="G1680">
        <v>0.13</v>
      </c>
      <c r="H1680">
        <v>0.13</v>
      </c>
      <c r="I1680">
        <v>0.13</v>
      </c>
      <c r="J1680" t="s">
        <v>19</v>
      </c>
      <c r="K1680">
        <v>6.4000000000000001E-2</v>
      </c>
      <c r="L1680" t="s">
        <v>2584</v>
      </c>
      <c r="M1680" t="s">
        <v>376</v>
      </c>
    </row>
    <row r="1681" spans="1:14" hidden="1" x14ac:dyDescent="0.2">
      <c r="A1681" s="2" t="s">
        <v>2585</v>
      </c>
      <c r="B1681" t="s">
        <v>15</v>
      </c>
      <c r="C1681" t="s">
        <v>16</v>
      </c>
      <c r="D1681" t="s">
        <v>2352</v>
      </c>
      <c r="E1681" t="s">
        <v>368</v>
      </c>
      <c r="F1681" t="b">
        <v>0</v>
      </c>
      <c r="G1681">
        <v>0.14000000000000001</v>
      </c>
      <c r="H1681">
        <v>0.14000000000000001</v>
      </c>
      <c r="I1681">
        <v>0.14000000000000001</v>
      </c>
      <c r="J1681" t="s">
        <v>19</v>
      </c>
      <c r="K1681">
        <v>6.4000000000000001E-2</v>
      </c>
      <c r="L1681" t="s">
        <v>2586</v>
      </c>
      <c r="M1681" t="s">
        <v>379</v>
      </c>
      <c r="N1681" t="s">
        <v>380</v>
      </c>
    </row>
    <row r="1682" spans="1:14" hidden="1" x14ac:dyDescent="0.2">
      <c r="A1682" s="2" t="s">
        <v>2587</v>
      </c>
      <c r="B1682" t="s">
        <v>15</v>
      </c>
      <c r="C1682" t="s">
        <v>16</v>
      </c>
      <c r="D1682" t="s">
        <v>2352</v>
      </c>
      <c r="E1682" t="s">
        <v>368</v>
      </c>
      <c r="F1682" t="b">
        <v>0</v>
      </c>
      <c r="G1682">
        <v>0.17</v>
      </c>
      <c r="H1682">
        <v>0.17</v>
      </c>
      <c r="I1682">
        <v>0.17</v>
      </c>
      <c r="J1682" t="s">
        <v>19</v>
      </c>
      <c r="K1682">
        <v>6.4000000000000001E-2</v>
      </c>
      <c r="L1682" t="s">
        <v>2588</v>
      </c>
      <c r="M1682" t="s">
        <v>383</v>
      </c>
    </row>
    <row r="1683" spans="1:14" hidden="1" x14ac:dyDescent="0.2">
      <c r="A1683" s="2" t="s">
        <v>2589</v>
      </c>
      <c r="B1683" t="s">
        <v>15</v>
      </c>
      <c r="C1683" t="s">
        <v>16</v>
      </c>
      <c r="D1683" t="s">
        <v>2352</v>
      </c>
      <c r="E1683" t="s">
        <v>368</v>
      </c>
      <c r="F1683" t="b">
        <v>0</v>
      </c>
      <c r="G1683">
        <v>0.2</v>
      </c>
      <c r="H1683">
        <v>0.2</v>
      </c>
      <c r="I1683">
        <v>0.2</v>
      </c>
      <c r="J1683" t="s">
        <v>19</v>
      </c>
      <c r="K1683">
        <v>6.4000000000000001E-2</v>
      </c>
      <c r="L1683" t="s">
        <v>2590</v>
      </c>
      <c r="M1683" t="s">
        <v>386</v>
      </c>
    </row>
    <row r="1684" spans="1:14" hidden="1" x14ac:dyDescent="0.2">
      <c r="A1684" s="2" t="s">
        <v>2591</v>
      </c>
      <c r="B1684" t="s">
        <v>15</v>
      </c>
      <c r="C1684" t="s">
        <v>16</v>
      </c>
      <c r="D1684" t="s">
        <v>2352</v>
      </c>
      <c r="E1684" t="s">
        <v>368</v>
      </c>
      <c r="F1684" t="b">
        <v>0</v>
      </c>
      <c r="G1684">
        <v>0.2</v>
      </c>
      <c r="H1684">
        <v>0.2</v>
      </c>
      <c r="I1684">
        <v>0.2</v>
      </c>
      <c r="J1684" t="s">
        <v>19</v>
      </c>
      <c r="K1684">
        <v>6.4000000000000001E-2</v>
      </c>
      <c r="L1684" t="s">
        <v>2592</v>
      </c>
      <c r="M1684" t="s">
        <v>389</v>
      </c>
      <c r="N1684" t="s">
        <v>390</v>
      </c>
    </row>
    <row r="1685" spans="1:14" hidden="1" x14ac:dyDescent="0.2">
      <c r="A1685" s="2" t="s">
        <v>2593</v>
      </c>
      <c r="B1685" t="s">
        <v>15</v>
      </c>
      <c r="C1685" t="s">
        <v>16</v>
      </c>
      <c r="D1685" t="s">
        <v>2352</v>
      </c>
      <c r="E1685" t="s">
        <v>368</v>
      </c>
      <c r="F1685" t="b">
        <v>0</v>
      </c>
      <c r="G1685">
        <v>0.2</v>
      </c>
      <c r="H1685">
        <v>0.2</v>
      </c>
      <c r="I1685">
        <v>0.2</v>
      </c>
      <c r="J1685" t="s">
        <v>19</v>
      </c>
      <c r="K1685">
        <v>6.4000000000000001E-2</v>
      </c>
      <c r="L1685" t="s">
        <v>2594</v>
      </c>
      <c r="M1685" t="s">
        <v>393</v>
      </c>
      <c r="N1685" t="s">
        <v>394</v>
      </c>
    </row>
    <row r="1686" spans="1:14" hidden="1" x14ac:dyDescent="0.2">
      <c r="A1686" s="2" t="s">
        <v>2595</v>
      </c>
      <c r="B1686" t="s">
        <v>15</v>
      </c>
      <c r="C1686" t="s">
        <v>16</v>
      </c>
      <c r="D1686" t="s">
        <v>2352</v>
      </c>
      <c r="E1686" t="s">
        <v>368</v>
      </c>
      <c r="F1686" t="b">
        <v>0</v>
      </c>
      <c r="G1686">
        <v>0.25</v>
      </c>
      <c r="H1686">
        <v>0.25</v>
      </c>
      <c r="I1686">
        <v>0.25</v>
      </c>
      <c r="J1686" t="s">
        <v>19</v>
      </c>
      <c r="K1686">
        <v>6.4000000000000001E-2</v>
      </c>
      <c r="L1686" t="s">
        <v>2596</v>
      </c>
      <c r="M1686" t="s">
        <v>397</v>
      </c>
    </row>
    <row r="1687" spans="1:14" hidden="1" x14ac:dyDescent="0.2">
      <c r="A1687" s="2" t="s">
        <v>2597</v>
      </c>
      <c r="B1687" t="s">
        <v>15</v>
      </c>
      <c r="C1687" t="s">
        <v>16</v>
      </c>
      <c r="D1687" t="s">
        <v>2352</v>
      </c>
      <c r="E1687" t="s">
        <v>368</v>
      </c>
      <c r="F1687" t="b">
        <v>0</v>
      </c>
      <c r="G1687">
        <v>0.3</v>
      </c>
      <c r="H1687">
        <v>0.3</v>
      </c>
      <c r="I1687">
        <v>0.3</v>
      </c>
      <c r="J1687" t="s">
        <v>19</v>
      </c>
      <c r="K1687">
        <v>6.4000000000000001E-2</v>
      </c>
      <c r="L1687" t="s">
        <v>2598</v>
      </c>
      <c r="M1687" t="s">
        <v>400</v>
      </c>
      <c r="N1687" t="s">
        <v>401</v>
      </c>
    </row>
    <row r="1688" spans="1:14" hidden="1" x14ac:dyDescent="0.2">
      <c r="A1688" s="2" t="s">
        <v>2599</v>
      </c>
      <c r="B1688" t="s">
        <v>15</v>
      </c>
      <c r="C1688" t="s">
        <v>16</v>
      </c>
      <c r="D1688" t="s">
        <v>2352</v>
      </c>
      <c r="E1688" t="s">
        <v>368</v>
      </c>
      <c r="F1688" t="b">
        <v>0</v>
      </c>
      <c r="G1688">
        <v>0.3</v>
      </c>
      <c r="H1688">
        <v>0.3</v>
      </c>
      <c r="I1688">
        <v>0.3</v>
      </c>
      <c r="J1688" t="s">
        <v>19</v>
      </c>
      <c r="K1688">
        <v>6.4000000000000001E-2</v>
      </c>
      <c r="L1688" t="s">
        <v>2600</v>
      </c>
      <c r="M1688" t="s">
        <v>404</v>
      </c>
    </row>
    <row r="1689" spans="1:14" hidden="1" x14ac:dyDescent="0.2">
      <c r="A1689" s="2" t="s">
        <v>2601</v>
      </c>
      <c r="B1689" t="s">
        <v>15</v>
      </c>
      <c r="C1689" t="s">
        <v>16</v>
      </c>
      <c r="D1689" t="s">
        <v>2352</v>
      </c>
      <c r="E1689" t="s">
        <v>368</v>
      </c>
      <c r="F1689" t="b">
        <v>0</v>
      </c>
      <c r="G1689">
        <v>0.3</v>
      </c>
      <c r="H1689">
        <v>0.3</v>
      </c>
      <c r="I1689">
        <v>0.3</v>
      </c>
      <c r="J1689" t="s">
        <v>19</v>
      </c>
      <c r="K1689">
        <v>6.4000000000000001E-2</v>
      </c>
      <c r="L1689" t="s">
        <v>2602</v>
      </c>
      <c r="M1689" t="s">
        <v>407</v>
      </c>
    </row>
    <row r="1690" spans="1:14" hidden="1" x14ac:dyDescent="0.2">
      <c r="A1690" s="2" t="s">
        <v>2603</v>
      </c>
      <c r="B1690" t="s">
        <v>15</v>
      </c>
      <c r="C1690" t="s">
        <v>16</v>
      </c>
      <c r="D1690" t="s">
        <v>2352</v>
      </c>
      <c r="E1690" t="s">
        <v>368</v>
      </c>
      <c r="F1690" t="b">
        <v>0</v>
      </c>
      <c r="G1690">
        <v>0.3</v>
      </c>
      <c r="H1690">
        <v>0.3</v>
      </c>
      <c r="I1690">
        <v>0.3</v>
      </c>
      <c r="J1690" t="s">
        <v>19</v>
      </c>
      <c r="K1690">
        <v>6.4000000000000001E-2</v>
      </c>
      <c r="L1690" t="s">
        <v>2604</v>
      </c>
      <c r="M1690" t="s">
        <v>410</v>
      </c>
      <c r="N1690" t="s">
        <v>411</v>
      </c>
    </row>
    <row r="1691" spans="1:14" hidden="1" x14ac:dyDescent="0.2">
      <c r="A1691" s="2" t="s">
        <v>2605</v>
      </c>
      <c r="B1691" t="s">
        <v>15</v>
      </c>
      <c r="C1691" t="s">
        <v>16</v>
      </c>
      <c r="D1691" t="s">
        <v>2352</v>
      </c>
      <c r="E1691" t="s">
        <v>368</v>
      </c>
      <c r="F1691" t="b">
        <v>0</v>
      </c>
      <c r="G1691">
        <v>0.3</v>
      </c>
      <c r="H1691">
        <v>0.3</v>
      </c>
      <c r="I1691">
        <v>0.3</v>
      </c>
      <c r="J1691" t="s">
        <v>19</v>
      </c>
      <c r="K1691">
        <v>6.4000000000000001E-2</v>
      </c>
      <c r="L1691" t="s">
        <v>2606</v>
      </c>
      <c r="M1691" t="s">
        <v>414</v>
      </c>
      <c r="N1691" t="s">
        <v>415</v>
      </c>
    </row>
    <row r="1692" spans="1:14" hidden="1" x14ac:dyDescent="0.2">
      <c r="A1692" s="2" t="s">
        <v>2607</v>
      </c>
      <c r="B1692" t="s">
        <v>15</v>
      </c>
      <c r="C1692" t="s">
        <v>16</v>
      </c>
      <c r="D1692" t="s">
        <v>2352</v>
      </c>
      <c r="E1692" t="s">
        <v>368</v>
      </c>
      <c r="F1692" t="b">
        <v>0</v>
      </c>
      <c r="G1692">
        <v>0.3</v>
      </c>
      <c r="H1692">
        <v>0.3</v>
      </c>
      <c r="I1692">
        <v>0.3</v>
      </c>
      <c r="J1692" t="s">
        <v>19</v>
      </c>
      <c r="K1692">
        <v>6.4000000000000001E-2</v>
      </c>
      <c r="L1692" t="s">
        <v>2608</v>
      </c>
      <c r="M1692" t="s">
        <v>418</v>
      </c>
      <c r="N1692" t="s">
        <v>419</v>
      </c>
    </row>
    <row r="1693" spans="1:14" hidden="1" x14ac:dyDescent="0.2">
      <c r="A1693" s="2" t="s">
        <v>2609</v>
      </c>
      <c r="B1693" t="s">
        <v>15</v>
      </c>
      <c r="C1693" t="s">
        <v>16</v>
      </c>
      <c r="D1693" t="s">
        <v>2352</v>
      </c>
      <c r="E1693" t="s">
        <v>368</v>
      </c>
      <c r="F1693" t="b">
        <v>0</v>
      </c>
      <c r="G1693">
        <v>0.3</v>
      </c>
      <c r="H1693">
        <v>0.3</v>
      </c>
      <c r="I1693">
        <v>0.3</v>
      </c>
      <c r="J1693" t="s">
        <v>19</v>
      </c>
      <c r="K1693">
        <v>6.4000000000000001E-2</v>
      </c>
      <c r="L1693" t="s">
        <v>2610</v>
      </c>
      <c r="M1693" t="s">
        <v>422</v>
      </c>
    </row>
    <row r="1694" spans="1:14" hidden="1" x14ac:dyDescent="0.2">
      <c r="A1694" s="2" t="s">
        <v>2611</v>
      </c>
      <c r="B1694" t="s">
        <v>15</v>
      </c>
      <c r="C1694" t="s">
        <v>16</v>
      </c>
      <c r="D1694" t="s">
        <v>2352</v>
      </c>
      <c r="E1694" t="s">
        <v>368</v>
      </c>
      <c r="F1694" t="b">
        <v>0</v>
      </c>
      <c r="G1694">
        <v>0.3</v>
      </c>
      <c r="H1694">
        <v>0.3</v>
      </c>
      <c r="I1694">
        <v>0.3</v>
      </c>
      <c r="J1694" t="s">
        <v>19</v>
      </c>
      <c r="K1694">
        <v>6.4000000000000001E-2</v>
      </c>
      <c r="L1694" t="s">
        <v>2612</v>
      </c>
      <c r="M1694" t="s">
        <v>425</v>
      </c>
      <c r="N1694" t="s">
        <v>426</v>
      </c>
    </row>
    <row r="1695" spans="1:14" hidden="1" x14ac:dyDescent="0.2">
      <c r="A1695" s="2" t="s">
        <v>2613</v>
      </c>
      <c r="B1695" t="s">
        <v>15</v>
      </c>
      <c r="C1695" t="s">
        <v>16</v>
      </c>
      <c r="D1695" t="s">
        <v>2352</v>
      </c>
      <c r="E1695" t="s">
        <v>368</v>
      </c>
      <c r="F1695" t="b">
        <v>0</v>
      </c>
      <c r="G1695">
        <v>0.4</v>
      </c>
      <c r="H1695">
        <v>0.4</v>
      </c>
      <c r="I1695">
        <v>0.4</v>
      </c>
      <c r="J1695" t="s">
        <v>19</v>
      </c>
      <c r="K1695">
        <v>6.4000000000000001E-2</v>
      </c>
      <c r="L1695" t="s">
        <v>2614</v>
      </c>
      <c r="M1695" t="s">
        <v>429</v>
      </c>
    </row>
    <row r="1696" spans="1:14" hidden="1" x14ac:dyDescent="0.2">
      <c r="A1696" s="2" t="s">
        <v>2615</v>
      </c>
      <c r="B1696" t="s">
        <v>15</v>
      </c>
      <c r="C1696" t="s">
        <v>16</v>
      </c>
      <c r="D1696" t="s">
        <v>2352</v>
      </c>
      <c r="E1696" t="s">
        <v>368</v>
      </c>
      <c r="F1696" t="b">
        <v>0</v>
      </c>
      <c r="G1696">
        <v>0.4</v>
      </c>
      <c r="H1696">
        <v>0.4</v>
      </c>
      <c r="I1696">
        <v>0.4</v>
      </c>
      <c r="J1696" t="s">
        <v>19</v>
      </c>
      <c r="K1696">
        <v>6.4000000000000001E-2</v>
      </c>
      <c r="L1696" t="s">
        <v>2616</v>
      </c>
      <c r="M1696" t="s">
        <v>2617</v>
      </c>
      <c r="N1696" t="s">
        <v>433</v>
      </c>
    </row>
    <row r="1697" spans="1:14" hidden="1" x14ac:dyDescent="0.2">
      <c r="A1697" s="2" t="s">
        <v>2618</v>
      </c>
      <c r="B1697" t="s">
        <v>15</v>
      </c>
      <c r="C1697" t="s">
        <v>16</v>
      </c>
      <c r="D1697" t="s">
        <v>2352</v>
      </c>
      <c r="E1697" t="s">
        <v>368</v>
      </c>
      <c r="F1697" t="b">
        <v>0</v>
      </c>
      <c r="G1697">
        <v>0.4</v>
      </c>
      <c r="H1697">
        <v>0.5</v>
      </c>
      <c r="I1697">
        <v>0.45</v>
      </c>
      <c r="J1697" t="s">
        <v>19</v>
      </c>
      <c r="K1697">
        <v>6.4000000000000001E-2</v>
      </c>
      <c r="L1697" t="s">
        <v>2619</v>
      </c>
      <c r="M1697" t="s">
        <v>436</v>
      </c>
    </row>
    <row r="1698" spans="1:14" hidden="1" x14ac:dyDescent="0.2">
      <c r="A1698" s="2" t="s">
        <v>2620</v>
      </c>
      <c r="B1698" t="s">
        <v>15</v>
      </c>
      <c r="C1698" t="s">
        <v>16</v>
      </c>
      <c r="D1698" t="s">
        <v>2352</v>
      </c>
      <c r="E1698" t="s">
        <v>368</v>
      </c>
      <c r="F1698" t="b">
        <v>0</v>
      </c>
      <c r="G1698">
        <v>0.45</v>
      </c>
      <c r="H1698">
        <v>0.45</v>
      </c>
      <c r="I1698">
        <v>0.45</v>
      </c>
      <c r="J1698" t="s">
        <v>19</v>
      </c>
      <c r="K1698">
        <v>6.4000000000000001E-2</v>
      </c>
      <c r="L1698" t="s">
        <v>2621</v>
      </c>
      <c r="M1698" t="s">
        <v>439</v>
      </c>
      <c r="N1698" t="s">
        <v>440</v>
      </c>
    </row>
    <row r="1699" spans="1:14" hidden="1" x14ac:dyDescent="0.2">
      <c r="A1699" s="2" t="s">
        <v>2622</v>
      </c>
      <c r="B1699" t="s">
        <v>15</v>
      </c>
      <c r="C1699" t="s">
        <v>16</v>
      </c>
      <c r="D1699" t="s">
        <v>2352</v>
      </c>
      <c r="E1699" t="s">
        <v>368</v>
      </c>
      <c r="F1699" t="b">
        <v>0</v>
      </c>
      <c r="G1699">
        <v>0.45</v>
      </c>
      <c r="H1699">
        <v>0.45</v>
      </c>
      <c r="I1699">
        <v>0.45</v>
      </c>
      <c r="J1699" t="s">
        <v>19</v>
      </c>
      <c r="K1699">
        <v>6.4000000000000001E-2</v>
      </c>
      <c r="L1699" t="s">
        <v>2623</v>
      </c>
      <c r="M1699" t="s">
        <v>443</v>
      </c>
      <c r="N1699" t="s">
        <v>444</v>
      </c>
    </row>
    <row r="1700" spans="1:14" hidden="1" x14ac:dyDescent="0.2">
      <c r="A1700" s="2" t="s">
        <v>2624</v>
      </c>
      <c r="B1700" t="s">
        <v>15</v>
      </c>
      <c r="C1700" t="s">
        <v>16</v>
      </c>
      <c r="D1700" t="s">
        <v>2352</v>
      </c>
      <c r="E1700" t="s">
        <v>368</v>
      </c>
      <c r="F1700" t="b">
        <v>0</v>
      </c>
      <c r="G1700">
        <v>0.5</v>
      </c>
      <c r="H1700">
        <v>0.5</v>
      </c>
      <c r="I1700">
        <v>0.5</v>
      </c>
      <c r="J1700" t="s">
        <v>19</v>
      </c>
      <c r="K1700">
        <v>6.4000000000000001E-2</v>
      </c>
      <c r="L1700" t="s">
        <v>2625</v>
      </c>
      <c r="M1700" t="s">
        <v>447</v>
      </c>
      <c r="N1700" t="s">
        <v>448</v>
      </c>
    </row>
    <row r="1701" spans="1:14" hidden="1" x14ac:dyDescent="0.2">
      <c r="A1701" s="2" t="s">
        <v>2626</v>
      </c>
      <c r="B1701" t="s">
        <v>15</v>
      </c>
      <c r="C1701" t="s">
        <v>16</v>
      </c>
      <c r="D1701" t="s">
        <v>2352</v>
      </c>
      <c r="E1701" t="s">
        <v>368</v>
      </c>
      <c r="F1701" t="b">
        <v>0</v>
      </c>
      <c r="G1701">
        <v>0.5</v>
      </c>
      <c r="H1701">
        <v>0.5</v>
      </c>
      <c r="I1701">
        <v>0.5</v>
      </c>
      <c r="J1701" t="s">
        <v>19</v>
      </c>
      <c r="K1701">
        <v>6.4000000000000001E-2</v>
      </c>
      <c r="L1701" t="s">
        <v>2627</v>
      </c>
      <c r="M1701" t="s">
        <v>451</v>
      </c>
      <c r="N1701" t="s">
        <v>452</v>
      </c>
    </row>
    <row r="1702" spans="1:14" hidden="1" x14ac:dyDescent="0.2">
      <c r="A1702" s="2" t="s">
        <v>2628</v>
      </c>
      <c r="B1702" t="s">
        <v>15</v>
      </c>
      <c r="C1702" t="s">
        <v>16</v>
      </c>
      <c r="D1702" t="s">
        <v>2352</v>
      </c>
      <c r="E1702" t="s">
        <v>368</v>
      </c>
      <c r="F1702" t="b">
        <v>0</v>
      </c>
      <c r="G1702">
        <v>0.5</v>
      </c>
      <c r="H1702">
        <v>0.5</v>
      </c>
      <c r="I1702">
        <v>0.5</v>
      </c>
      <c r="J1702" t="s">
        <v>19</v>
      </c>
      <c r="K1702">
        <v>6.4000000000000001E-2</v>
      </c>
      <c r="L1702" t="s">
        <v>2629</v>
      </c>
      <c r="M1702" t="s">
        <v>455</v>
      </c>
    </row>
    <row r="1703" spans="1:14" hidden="1" x14ac:dyDescent="0.2">
      <c r="A1703" s="2" t="s">
        <v>2630</v>
      </c>
      <c r="B1703" t="s">
        <v>15</v>
      </c>
      <c r="C1703" t="s">
        <v>16</v>
      </c>
      <c r="D1703" t="s">
        <v>2352</v>
      </c>
      <c r="E1703" t="s">
        <v>368</v>
      </c>
      <c r="F1703" t="b">
        <v>0</v>
      </c>
      <c r="G1703">
        <v>0.5</v>
      </c>
      <c r="H1703">
        <v>0.5</v>
      </c>
      <c r="I1703">
        <v>0.5</v>
      </c>
      <c r="J1703" t="s">
        <v>19</v>
      </c>
      <c r="K1703">
        <v>6.4000000000000001E-2</v>
      </c>
      <c r="L1703" t="s">
        <v>2631</v>
      </c>
      <c r="M1703" t="s">
        <v>458</v>
      </c>
      <c r="N1703" t="s">
        <v>459</v>
      </c>
    </row>
    <row r="1704" spans="1:14" hidden="1" x14ac:dyDescent="0.2">
      <c r="A1704" s="2" t="s">
        <v>2632</v>
      </c>
      <c r="B1704" t="s">
        <v>15</v>
      </c>
      <c r="C1704" t="s">
        <v>16</v>
      </c>
      <c r="D1704" t="s">
        <v>2352</v>
      </c>
      <c r="E1704" t="s">
        <v>368</v>
      </c>
      <c r="F1704" t="b">
        <v>0</v>
      </c>
      <c r="G1704">
        <v>0.5</v>
      </c>
      <c r="H1704">
        <v>0.5</v>
      </c>
      <c r="I1704">
        <v>0.5</v>
      </c>
      <c r="J1704" t="s">
        <v>19</v>
      </c>
      <c r="K1704">
        <v>6.4000000000000001E-2</v>
      </c>
      <c r="L1704" t="s">
        <v>2633</v>
      </c>
      <c r="M1704" t="s">
        <v>462</v>
      </c>
    </row>
    <row r="1705" spans="1:14" hidden="1" x14ac:dyDescent="0.2">
      <c r="A1705" s="2" t="s">
        <v>2634</v>
      </c>
      <c r="B1705" t="s">
        <v>15</v>
      </c>
      <c r="C1705" t="s">
        <v>16</v>
      </c>
      <c r="D1705" t="s">
        <v>2352</v>
      </c>
      <c r="E1705" t="s">
        <v>368</v>
      </c>
      <c r="F1705" t="b">
        <v>0</v>
      </c>
      <c r="G1705">
        <v>0.5</v>
      </c>
      <c r="H1705">
        <v>0.7</v>
      </c>
      <c r="I1705">
        <v>0.6</v>
      </c>
      <c r="J1705" t="s">
        <v>19</v>
      </c>
      <c r="K1705">
        <v>6.4000000000000001E-2</v>
      </c>
      <c r="L1705" t="s">
        <v>2635</v>
      </c>
      <c r="M1705" t="s">
        <v>465</v>
      </c>
      <c r="N1705" t="s">
        <v>466</v>
      </c>
    </row>
    <row r="1706" spans="1:14" hidden="1" x14ac:dyDescent="0.2">
      <c r="A1706" s="2" t="s">
        <v>2636</v>
      </c>
      <c r="B1706" t="s">
        <v>15</v>
      </c>
      <c r="C1706" t="s">
        <v>16</v>
      </c>
      <c r="D1706" t="s">
        <v>2352</v>
      </c>
      <c r="E1706" t="s">
        <v>368</v>
      </c>
      <c r="F1706" t="b">
        <v>0</v>
      </c>
      <c r="G1706">
        <v>0.5</v>
      </c>
      <c r="H1706">
        <v>0.7</v>
      </c>
      <c r="I1706">
        <v>0.6</v>
      </c>
      <c r="J1706" t="s">
        <v>19</v>
      </c>
      <c r="K1706">
        <v>6.4000000000000001E-2</v>
      </c>
      <c r="L1706" t="s">
        <v>2637</v>
      </c>
      <c r="M1706" t="s">
        <v>469</v>
      </c>
      <c r="N1706" t="s">
        <v>470</v>
      </c>
    </row>
    <row r="1707" spans="1:14" hidden="1" x14ac:dyDescent="0.2">
      <c r="A1707" s="2" t="s">
        <v>2638</v>
      </c>
      <c r="B1707" t="s">
        <v>15</v>
      </c>
      <c r="C1707" t="s">
        <v>16</v>
      </c>
      <c r="D1707" t="s">
        <v>2352</v>
      </c>
      <c r="E1707" t="s">
        <v>368</v>
      </c>
      <c r="F1707" t="b">
        <v>0</v>
      </c>
      <c r="G1707">
        <v>0.6</v>
      </c>
      <c r="H1707">
        <v>0.6</v>
      </c>
      <c r="I1707">
        <v>0.6</v>
      </c>
      <c r="J1707" t="s">
        <v>19</v>
      </c>
      <c r="K1707">
        <v>6.4000000000000001E-2</v>
      </c>
      <c r="L1707" t="s">
        <v>2639</v>
      </c>
      <c r="M1707" t="s">
        <v>473</v>
      </c>
      <c r="N1707" t="s">
        <v>474</v>
      </c>
    </row>
    <row r="1708" spans="1:14" hidden="1" x14ac:dyDescent="0.2">
      <c r="A1708" s="2" t="s">
        <v>2640</v>
      </c>
      <c r="B1708" t="s">
        <v>15</v>
      </c>
      <c r="C1708" t="s">
        <v>16</v>
      </c>
      <c r="D1708" t="s">
        <v>2352</v>
      </c>
      <c r="E1708" t="s">
        <v>368</v>
      </c>
      <c r="F1708" t="b">
        <v>0</v>
      </c>
      <c r="G1708">
        <v>0.6</v>
      </c>
      <c r="H1708">
        <v>0.6</v>
      </c>
      <c r="I1708">
        <v>0.6</v>
      </c>
      <c r="J1708" t="s">
        <v>19</v>
      </c>
      <c r="K1708">
        <v>6.4000000000000001E-2</v>
      </c>
      <c r="L1708" t="s">
        <v>2641</v>
      </c>
      <c r="M1708" t="s">
        <v>477</v>
      </c>
      <c r="N1708" t="s">
        <v>478</v>
      </c>
    </row>
    <row r="1709" spans="1:14" hidden="1" x14ac:dyDescent="0.2">
      <c r="A1709" s="2" t="s">
        <v>2642</v>
      </c>
      <c r="B1709" t="s">
        <v>15</v>
      </c>
      <c r="C1709" t="s">
        <v>16</v>
      </c>
      <c r="D1709" t="s">
        <v>2352</v>
      </c>
      <c r="E1709" t="s">
        <v>368</v>
      </c>
      <c r="F1709" t="b">
        <v>0</v>
      </c>
      <c r="G1709">
        <v>0.6</v>
      </c>
      <c r="H1709">
        <v>0.6</v>
      </c>
      <c r="I1709">
        <v>0.6</v>
      </c>
      <c r="J1709" t="s">
        <v>19</v>
      </c>
      <c r="K1709">
        <v>6.4000000000000001E-2</v>
      </c>
      <c r="L1709" t="s">
        <v>2643</v>
      </c>
      <c r="M1709" t="s">
        <v>481</v>
      </c>
    </row>
    <row r="1710" spans="1:14" hidden="1" x14ac:dyDescent="0.2">
      <c r="A1710" s="2" t="s">
        <v>2644</v>
      </c>
      <c r="B1710" t="s">
        <v>15</v>
      </c>
      <c r="C1710" t="s">
        <v>16</v>
      </c>
      <c r="D1710" t="s">
        <v>2352</v>
      </c>
      <c r="E1710" t="s">
        <v>368</v>
      </c>
      <c r="F1710" t="b">
        <v>0</v>
      </c>
      <c r="G1710">
        <v>0.7</v>
      </c>
      <c r="H1710">
        <v>0.7</v>
      </c>
      <c r="I1710">
        <v>0.7</v>
      </c>
      <c r="J1710" t="s">
        <v>19</v>
      </c>
      <c r="K1710">
        <v>6.4000000000000001E-2</v>
      </c>
      <c r="L1710" t="s">
        <v>2645</v>
      </c>
      <c r="M1710" t="s">
        <v>484</v>
      </c>
    </row>
    <row r="1711" spans="1:14" hidden="1" x14ac:dyDescent="0.2">
      <c r="A1711" s="2" t="s">
        <v>2646</v>
      </c>
      <c r="B1711" t="s">
        <v>15</v>
      </c>
      <c r="C1711" t="s">
        <v>16</v>
      </c>
      <c r="D1711" t="s">
        <v>2352</v>
      </c>
      <c r="E1711" t="s">
        <v>368</v>
      </c>
      <c r="F1711" t="b">
        <v>0</v>
      </c>
      <c r="G1711">
        <v>0.7</v>
      </c>
      <c r="H1711">
        <v>0.7</v>
      </c>
      <c r="I1711">
        <v>0.7</v>
      </c>
      <c r="J1711" t="s">
        <v>19</v>
      </c>
      <c r="K1711">
        <v>6.4000000000000001E-2</v>
      </c>
      <c r="L1711" t="s">
        <v>2580</v>
      </c>
      <c r="M1711" t="s">
        <v>370</v>
      </c>
    </row>
    <row r="1712" spans="1:14" hidden="1" x14ac:dyDescent="0.2">
      <c r="A1712" s="2" t="s">
        <v>2647</v>
      </c>
      <c r="B1712" t="s">
        <v>15</v>
      </c>
      <c r="C1712" t="s">
        <v>16</v>
      </c>
      <c r="D1712" t="s">
        <v>2352</v>
      </c>
      <c r="E1712" t="s">
        <v>368</v>
      </c>
      <c r="F1712" t="b">
        <v>0</v>
      </c>
      <c r="G1712">
        <v>0.7</v>
      </c>
      <c r="H1712">
        <v>0.7</v>
      </c>
      <c r="I1712">
        <v>0.7</v>
      </c>
      <c r="J1712" t="s">
        <v>19</v>
      </c>
      <c r="K1712">
        <v>6.4000000000000001E-2</v>
      </c>
      <c r="L1712" t="s">
        <v>2648</v>
      </c>
      <c r="M1712" t="s">
        <v>488</v>
      </c>
      <c r="N1712" t="s">
        <v>489</v>
      </c>
    </row>
    <row r="1713" spans="1:14" hidden="1" x14ac:dyDescent="0.2">
      <c r="A1713" s="2" t="s">
        <v>2649</v>
      </c>
      <c r="B1713" t="s">
        <v>15</v>
      </c>
      <c r="C1713" t="s">
        <v>16</v>
      </c>
      <c r="D1713" t="s">
        <v>2352</v>
      </c>
      <c r="E1713" t="s">
        <v>368</v>
      </c>
      <c r="F1713" t="b">
        <v>0</v>
      </c>
      <c r="G1713">
        <v>0.8</v>
      </c>
      <c r="H1713">
        <v>0.8</v>
      </c>
      <c r="I1713">
        <v>0.8</v>
      </c>
      <c r="J1713" t="s">
        <v>19</v>
      </c>
      <c r="K1713">
        <v>6.4000000000000001E-2</v>
      </c>
      <c r="L1713" t="s">
        <v>2650</v>
      </c>
      <c r="M1713" t="s">
        <v>492</v>
      </c>
      <c r="N1713" t="s">
        <v>493</v>
      </c>
    </row>
    <row r="1714" spans="1:14" hidden="1" x14ac:dyDescent="0.2">
      <c r="A1714" s="2" t="s">
        <v>2651</v>
      </c>
      <c r="B1714" t="s">
        <v>15</v>
      </c>
      <c r="C1714" t="s">
        <v>16</v>
      </c>
      <c r="D1714" t="s">
        <v>2352</v>
      </c>
      <c r="E1714" t="s">
        <v>368</v>
      </c>
      <c r="F1714" t="b">
        <v>0</v>
      </c>
      <c r="G1714">
        <v>0.8</v>
      </c>
      <c r="H1714">
        <v>0.8</v>
      </c>
      <c r="I1714">
        <v>0.8</v>
      </c>
      <c r="J1714" t="s">
        <v>19</v>
      </c>
      <c r="K1714">
        <v>6.4000000000000001E-2</v>
      </c>
      <c r="L1714" t="s">
        <v>2652</v>
      </c>
      <c r="M1714" t="s">
        <v>496</v>
      </c>
      <c r="N1714" t="s">
        <v>497</v>
      </c>
    </row>
    <row r="1715" spans="1:14" hidden="1" x14ac:dyDescent="0.2">
      <c r="A1715" s="2" t="s">
        <v>2653</v>
      </c>
      <c r="B1715" t="s">
        <v>15</v>
      </c>
      <c r="C1715" t="s">
        <v>16</v>
      </c>
      <c r="D1715" t="s">
        <v>2352</v>
      </c>
      <c r="E1715" t="s">
        <v>368</v>
      </c>
      <c r="F1715" t="b">
        <v>0</v>
      </c>
      <c r="G1715">
        <v>0.8</v>
      </c>
      <c r="H1715">
        <v>0.8</v>
      </c>
      <c r="I1715">
        <v>0.8</v>
      </c>
      <c r="J1715" t="s">
        <v>19</v>
      </c>
      <c r="K1715">
        <v>6.4000000000000001E-2</v>
      </c>
      <c r="L1715" t="s">
        <v>2654</v>
      </c>
      <c r="M1715" t="s">
        <v>500</v>
      </c>
    </row>
    <row r="1716" spans="1:14" hidden="1" x14ac:dyDescent="0.2">
      <c r="A1716" s="2" t="s">
        <v>2655</v>
      </c>
      <c r="B1716" t="s">
        <v>15</v>
      </c>
      <c r="C1716" t="s">
        <v>16</v>
      </c>
      <c r="D1716" t="s">
        <v>2352</v>
      </c>
      <c r="E1716" t="s">
        <v>368</v>
      </c>
      <c r="F1716" t="b">
        <v>0</v>
      </c>
      <c r="G1716">
        <v>0.8</v>
      </c>
      <c r="H1716">
        <v>1.2</v>
      </c>
      <c r="I1716">
        <v>1</v>
      </c>
      <c r="J1716" t="s">
        <v>19</v>
      </c>
      <c r="K1716">
        <v>6.4000000000000001E-2</v>
      </c>
      <c r="L1716" t="s">
        <v>2656</v>
      </c>
      <c r="M1716" t="s">
        <v>503</v>
      </c>
      <c r="N1716" t="s">
        <v>504</v>
      </c>
    </row>
    <row r="1717" spans="1:14" hidden="1" x14ac:dyDescent="0.2">
      <c r="A1717" s="2" t="s">
        <v>2657</v>
      </c>
      <c r="B1717" t="s">
        <v>15</v>
      </c>
      <c r="C1717" t="s">
        <v>16</v>
      </c>
      <c r="D1717" t="s">
        <v>2352</v>
      </c>
      <c r="E1717" t="s">
        <v>368</v>
      </c>
      <c r="F1717" t="b">
        <v>0</v>
      </c>
      <c r="G1717">
        <v>0.8</v>
      </c>
      <c r="H1717">
        <v>1.2</v>
      </c>
      <c r="I1717">
        <v>1</v>
      </c>
      <c r="J1717" t="s">
        <v>19</v>
      </c>
      <c r="K1717">
        <v>6.4000000000000001E-2</v>
      </c>
      <c r="L1717" t="s">
        <v>2658</v>
      </c>
      <c r="M1717" t="s">
        <v>507</v>
      </c>
      <c r="N1717" t="s">
        <v>508</v>
      </c>
    </row>
    <row r="1718" spans="1:14" hidden="1" x14ac:dyDescent="0.2">
      <c r="A1718" s="2" t="s">
        <v>2659</v>
      </c>
      <c r="B1718" t="s">
        <v>15</v>
      </c>
      <c r="C1718" t="s">
        <v>16</v>
      </c>
      <c r="D1718" t="s">
        <v>2352</v>
      </c>
      <c r="E1718" t="s">
        <v>368</v>
      </c>
      <c r="F1718" t="b">
        <v>0</v>
      </c>
      <c r="G1718">
        <v>0.8</v>
      </c>
      <c r="H1718">
        <v>1</v>
      </c>
      <c r="I1718">
        <v>1</v>
      </c>
      <c r="J1718" t="s">
        <v>19</v>
      </c>
      <c r="K1718">
        <v>6.4000000000000001E-2</v>
      </c>
      <c r="L1718" t="s">
        <v>2660</v>
      </c>
      <c r="M1718" t="s">
        <v>511</v>
      </c>
    </row>
    <row r="1719" spans="1:14" hidden="1" x14ac:dyDescent="0.2">
      <c r="A1719" s="2" t="s">
        <v>2661</v>
      </c>
      <c r="B1719" t="s">
        <v>15</v>
      </c>
      <c r="C1719" t="s">
        <v>16</v>
      </c>
      <c r="D1719" t="s">
        <v>2352</v>
      </c>
      <c r="E1719" t="s">
        <v>368</v>
      </c>
      <c r="F1719" t="b">
        <v>0</v>
      </c>
      <c r="G1719">
        <v>0.9</v>
      </c>
      <c r="H1719">
        <v>1.1000000000000001</v>
      </c>
      <c r="I1719">
        <v>1</v>
      </c>
      <c r="J1719" t="s">
        <v>19</v>
      </c>
      <c r="K1719">
        <v>6.4000000000000001E-2</v>
      </c>
      <c r="L1719" t="s">
        <v>2662</v>
      </c>
      <c r="M1719" t="s">
        <v>514</v>
      </c>
      <c r="N1719" t="s">
        <v>515</v>
      </c>
    </row>
    <row r="1720" spans="1:14" hidden="1" x14ac:dyDescent="0.2">
      <c r="A1720" s="2" t="s">
        <v>2663</v>
      </c>
      <c r="B1720" t="s">
        <v>15</v>
      </c>
      <c r="C1720" t="s">
        <v>16</v>
      </c>
      <c r="D1720" t="s">
        <v>2352</v>
      </c>
      <c r="E1720" t="s">
        <v>368</v>
      </c>
      <c r="F1720" t="b">
        <v>0</v>
      </c>
      <c r="G1720">
        <v>0.9</v>
      </c>
      <c r="H1720">
        <v>1.1000000000000001</v>
      </c>
      <c r="I1720">
        <v>1</v>
      </c>
      <c r="J1720" t="s">
        <v>19</v>
      </c>
      <c r="K1720">
        <v>6.4000000000000001E-2</v>
      </c>
      <c r="L1720" t="s">
        <v>2664</v>
      </c>
      <c r="M1720" t="s">
        <v>518</v>
      </c>
      <c r="N1720" t="s">
        <v>519</v>
      </c>
    </row>
    <row r="1721" spans="1:14" hidden="1" x14ac:dyDescent="0.2">
      <c r="A1721" s="2" t="s">
        <v>2665</v>
      </c>
      <c r="B1721" t="s">
        <v>15</v>
      </c>
      <c r="C1721" t="s">
        <v>16</v>
      </c>
      <c r="D1721" t="s">
        <v>2352</v>
      </c>
      <c r="E1721" t="s">
        <v>368</v>
      </c>
      <c r="F1721" t="b">
        <v>0</v>
      </c>
      <c r="G1721">
        <v>0</v>
      </c>
      <c r="H1721">
        <v>10</v>
      </c>
      <c r="I1721">
        <v>0.54</v>
      </c>
      <c r="J1721" t="s">
        <v>19</v>
      </c>
      <c r="K1721">
        <v>6.4000000000000001E-2</v>
      </c>
      <c r="L1721">
        <v>6</v>
      </c>
    </row>
    <row r="1722" spans="1:14" hidden="1" x14ac:dyDescent="0.2">
      <c r="A1722" s="2" t="s">
        <v>2666</v>
      </c>
      <c r="B1722" t="s">
        <v>15</v>
      </c>
      <c r="C1722" t="s">
        <v>16</v>
      </c>
      <c r="D1722" t="s">
        <v>2352</v>
      </c>
      <c r="E1722" t="s">
        <v>368</v>
      </c>
      <c r="F1722" t="b">
        <v>0</v>
      </c>
      <c r="G1722">
        <v>1.1000000000000001</v>
      </c>
      <c r="H1722">
        <v>1.1000000000000001</v>
      </c>
      <c r="I1722">
        <v>1.1000000000000001</v>
      </c>
      <c r="J1722" t="s">
        <v>19</v>
      </c>
      <c r="K1722">
        <v>6.4000000000000001E-2</v>
      </c>
      <c r="L1722" t="s">
        <v>2667</v>
      </c>
      <c r="M1722" t="s">
        <v>523</v>
      </c>
    </row>
    <row r="1723" spans="1:14" hidden="1" x14ac:dyDescent="0.2">
      <c r="A1723" s="2" t="s">
        <v>2668</v>
      </c>
      <c r="B1723" t="s">
        <v>15</v>
      </c>
      <c r="C1723" t="s">
        <v>16</v>
      </c>
      <c r="D1723" t="s">
        <v>2352</v>
      </c>
      <c r="E1723" t="s">
        <v>368</v>
      </c>
      <c r="F1723" t="b">
        <v>0</v>
      </c>
      <c r="G1723">
        <v>1.1000000000000001</v>
      </c>
      <c r="H1723">
        <v>1.1000000000000001</v>
      </c>
      <c r="I1723">
        <v>1.1000000000000001</v>
      </c>
      <c r="J1723" t="s">
        <v>19</v>
      </c>
      <c r="K1723">
        <v>6.4000000000000001E-2</v>
      </c>
      <c r="L1723" t="s">
        <v>2669</v>
      </c>
      <c r="M1723" t="s">
        <v>526</v>
      </c>
      <c r="N1723" t="s">
        <v>527</v>
      </c>
    </row>
    <row r="1724" spans="1:14" hidden="1" x14ac:dyDescent="0.2">
      <c r="A1724" s="2" t="s">
        <v>2670</v>
      </c>
      <c r="B1724" t="s">
        <v>15</v>
      </c>
      <c r="C1724" t="s">
        <v>16</v>
      </c>
      <c r="D1724" t="s">
        <v>2352</v>
      </c>
      <c r="E1724" t="s">
        <v>368</v>
      </c>
      <c r="F1724" t="b">
        <v>0</v>
      </c>
      <c r="G1724">
        <v>1.1000000000000001</v>
      </c>
      <c r="H1724">
        <v>1.5</v>
      </c>
      <c r="I1724">
        <v>1.3</v>
      </c>
      <c r="J1724" t="s">
        <v>19</v>
      </c>
      <c r="K1724">
        <v>6.4000000000000001E-2</v>
      </c>
      <c r="L1724" t="s">
        <v>2671</v>
      </c>
      <c r="M1724" t="s">
        <v>530</v>
      </c>
      <c r="N1724" t="s">
        <v>531</v>
      </c>
    </row>
    <row r="1725" spans="1:14" hidden="1" x14ac:dyDescent="0.2">
      <c r="A1725" s="2" t="s">
        <v>2672</v>
      </c>
      <c r="B1725" t="s">
        <v>15</v>
      </c>
      <c r="C1725" t="s">
        <v>16</v>
      </c>
      <c r="D1725" t="s">
        <v>2352</v>
      </c>
      <c r="E1725" t="s">
        <v>368</v>
      </c>
      <c r="F1725" t="b">
        <v>0</v>
      </c>
      <c r="G1725">
        <v>1.2</v>
      </c>
      <c r="H1725">
        <v>1.2</v>
      </c>
      <c r="I1725">
        <v>1.2</v>
      </c>
      <c r="J1725" t="s">
        <v>19</v>
      </c>
      <c r="K1725">
        <v>6.4000000000000001E-2</v>
      </c>
      <c r="L1725" t="s">
        <v>2673</v>
      </c>
      <c r="M1725" t="s">
        <v>534</v>
      </c>
    </row>
    <row r="1726" spans="1:14" hidden="1" x14ac:dyDescent="0.2">
      <c r="A1726" s="2" t="s">
        <v>2674</v>
      </c>
      <c r="B1726" t="s">
        <v>15</v>
      </c>
      <c r="C1726" t="s">
        <v>16</v>
      </c>
      <c r="D1726" t="s">
        <v>2352</v>
      </c>
      <c r="E1726" t="s">
        <v>368</v>
      </c>
      <c r="F1726" t="b">
        <v>0</v>
      </c>
      <c r="G1726">
        <v>1.5</v>
      </c>
      <c r="H1726">
        <v>1.9</v>
      </c>
      <c r="I1726">
        <v>1.7</v>
      </c>
      <c r="J1726" t="s">
        <v>19</v>
      </c>
      <c r="K1726">
        <v>6.4000000000000001E-2</v>
      </c>
      <c r="L1726" t="s">
        <v>2675</v>
      </c>
      <c r="M1726" t="s">
        <v>537</v>
      </c>
      <c r="N1726" t="s">
        <v>538</v>
      </c>
    </row>
    <row r="1727" spans="1:14" hidden="1" x14ac:dyDescent="0.2">
      <c r="A1727" s="2" t="s">
        <v>2676</v>
      </c>
      <c r="B1727" t="s">
        <v>15</v>
      </c>
      <c r="C1727" t="s">
        <v>16</v>
      </c>
      <c r="D1727" t="s">
        <v>2352</v>
      </c>
      <c r="E1727" t="s">
        <v>368</v>
      </c>
      <c r="F1727" t="b">
        <v>0</v>
      </c>
      <c r="G1727">
        <v>1.6</v>
      </c>
      <c r="H1727">
        <v>1.8</v>
      </c>
      <c r="I1727">
        <v>1.7</v>
      </c>
      <c r="J1727" t="s">
        <v>19</v>
      </c>
      <c r="K1727">
        <v>6.4000000000000001E-2</v>
      </c>
      <c r="L1727" t="s">
        <v>2677</v>
      </c>
      <c r="M1727" t="s">
        <v>541</v>
      </c>
      <c r="N1727" t="s">
        <v>542</v>
      </c>
    </row>
    <row r="1728" spans="1:14" hidden="1" x14ac:dyDescent="0.2">
      <c r="A1728" s="2" t="s">
        <v>2678</v>
      </c>
      <c r="B1728" t="s">
        <v>15</v>
      </c>
      <c r="C1728" t="s">
        <v>16</v>
      </c>
      <c r="D1728" t="s">
        <v>2352</v>
      </c>
      <c r="E1728" t="s">
        <v>368</v>
      </c>
      <c r="F1728" t="b">
        <v>0</v>
      </c>
      <c r="G1728">
        <v>10</v>
      </c>
      <c r="H1728">
        <v>12</v>
      </c>
      <c r="I1728">
        <v>11</v>
      </c>
      <c r="J1728" t="s">
        <v>19</v>
      </c>
      <c r="K1728">
        <v>6.4000000000000001E-2</v>
      </c>
      <c r="L1728" t="s">
        <v>2679</v>
      </c>
      <c r="M1728" t="s">
        <v>545</v>
      </c>
      <c r="N1728" t="s">
        <v>546</v>
      </c>
    </row>
    <row r="1729" spans="1:14" hidden="1" x14ac:dyDescent="0.2">
      <c r="A1729" s="2" t="s">
        <v>2680</v>
      </c>
      <c r="B1729" t="s">
        <v>15</v>
      </c>
      <c r="C1729" t="s">
        <v>16</v>
      </c>
      <c r="D1729" t="s">
        <v>2352</v>
      </c>
      <c r="E1729" t="s">
        <v>368</v>
      </c>
      <c r="F1729" t="b">
        <v>0</v>
      </c>
      <c r="G1729">
        <v>10</v>
      </c>
      <c r="H1729">
        <v>14</v>
      </c>
      <c r="I1729">
        <v>12</v>
      </c>
      <c r="J1729" t="s">
        <v>19</v>
      </c>
      <c r="K1729">
        <v>6.4000000000000001E-2</v>
      </c>
      <c r="L1729" t="s">
        <v>2681</v>
      </c>
      <c r="M1729" t="s">
        <v>549</v>
      </c>
    </row>
    <row r="1730" spans="1:14" hidden="1" x14ac:dyDescent="0.2">
      <c r="A1730" s="2" t="s">
        <v>2682</v>
      </c>
      <c r="B1730" t="s">
        <v>15</v>
      </c>
      <c r="C1730" t="s">
        <v>16</v>
      </c>
      <c r="D1730" t="s">
        <v>2352</v>
      </c>
      <c r="E1730" t="s">
        <v>368</v>
      </c>
      <c r="F1730" t="b">
        <v>0</v>
      </c>
      <c r="G1730">
        <v>1</v>
      </c>
      <c r="H1730">
        <v>1.4</v>
      </c>
      <c r="I1730">
        <v>1.2</v>
      </c>
      <c r="J1730" t="s">
        <v>19</v>
      </c>
      <c r="K1730">
        <v>6.4000000000000001E-2</v>
      </c>
      <c r="L1730" t="s">
        <v>2683</v>
      </c>
      <c r="M1730" t="s">
        <v>552</v>
      </c>
      <c r="N1730" t="s">
        <v>553</v>
      </c>
    </row>
    <row r="1731" spans="1:14" hidden="1" x14ac:dyDescent="0.2">
      <c r="A1731" s="2" t="s">
        <v>2684</v>
      </c>
      <c r="B1731" t="s">
        <v>15</v>
      </c>
      <c r="C1731" t="s">
        <v>16</v>
      </c>
      <c r="D1731" t="s">
        <v>2352</v>
      </c>
      <c r="E1731" t="s">
        <v>368</v>
      </c>
      <c r="F1731" t="b">
        <v>0</v>
      </c>
      <c r="G1731">
        <v>1</v>
      </c>
      <c r="H1731">
        <v>1.4</v>
      </c>
      <c r="I1731">
        <v>1.2</v>
      </c>
      <c r="J1731" t="s">
        <v>19</v>
      </c>
      <c r="K1731">
        <v>6.4000000000000001E-2</v>
      </c>
      <c r="L1731" t="s">
        <v>2685</v>
      </c>
      <c r="M1731" t="s">
        <v>556</v>
      </c>
      <c r="N1731" t="s">
        <v>557</v>
      </c>
    </row>
    <row r="1732" spans="1:14" hidden="1" x14ac:dyDescent="0.2">
      <c r="A1732" s="2" t="s">
        <v>2686</v>
      </c>
      <c r="B1732" t="s">
        <v>15</v>
      </c>
      <c r="C1732" t="s">
        <v>16</v>
      </c>
      <c r="D1732" t="s">
        <v>2352</v>
      </c>
      <c r="E1732" t="s">
        <v>368</v>
      </c>
      <c r="F1732" t="b">
        <v>0</v>
      </c>
      <c r="G1732">
        <v>1</v>
      </c>
      <c r="H1732">
        <v>1.4</v>
      </c>
      <c r="I1732">
        <v>1.2</v>
      </c>
      <c r="J1732" t="s">
        <v>19</v>
      </c>
      <c r="K1732">
        <v>6.4000000000000001E-2</v>
      </c>
      <c r="L1732" t="s">
        <v>2687</v>
      </c>
      <c r="M1732" t="s">
        <v>560</v>
      </c>
    </row>
    <row r="1733" spans="1:14" hidden="1" x14ac:dyDescent="0.2">
      <c r="A1733" s="2" t="s">
        <v>2688</v>
      </c>
      <c r="B1733" t="s">
        <v>15</v>
      </c>
      <c r="C1733" t="s">
        <v>16</v>
      </c>
      <c r="D1733" t="s">
        <v>2352</v>
      </c>
      <c r="E1733" t="s">
        <v>368</v>
      </c>
      <c r="F1733" t="b">
        <v>0</v>
      </c>
      <c r="G1733">
        <v>1</v>
      </c>
      <c r="H1733">
        <v>1</v>
      </c>
      <c r="I1733">
        <v>1</v>
      </c>
      <c r="J1733" t="s">
        <v>19</v>
      </c>
      <c r="K1733">
        <v>6.4000000000000001E-2</v>
      </c>
      <c r="L1733" t="s">
        <v>2689</v>
      </c>
      <c r="M1733" t="s">
        <v>563</v>
      </c>
    </row>
    <row r="1734" spans="1:14" hidden="1" x14ac:dyDescent="0.2">
      <c r="A1734" s="2" t="s">
        <v>2690</v>
      </c>
      <c r="B1734" t="s">
        <v>15</v>
      </c>
      <c r="C1734" t="s">
        <v>16</v>
      </c>
      <c r="D1734" t="s">
        <v>2352</v>
      </c>
      <c r="E1734" t="s">
        <v>368</v>
      </c>
      <c r="F1734" t="b">
        <v>0</v>
      </c>
      <c r="G1734">
        <v>1</v>
      </c>
      <c r="H1734">
        <v>1</v>
      </c>
      <c r="I1734">
        <v>1</v>
      </c>
      <c r="J1734" t="s">
        <v>19</v>
      </c>
      <c r="K1734">
        <v>6.4000000000000001E-2</v>
      </c>
      <c r="L1734" t="s">
        <v>2691</v>
      </c>
      <c r="M1734" t="s">
        <v>511</v>
      </c>
    </row>
    <row r="1735" spans="1:14" hidden="1" x14ac:dyDescent="0.2">
      <c r="A1735" s="2" t="s">
        <v>2692</v>
      </c>
      <c r="B1735" t="s">
        <v>15</v>
      </c>
      <c r="C1735" t="s">
        <v>16</v>
      </c>
      <c r="D1735" t="s">
        <v>2352</v>
      </c>
      <c r="E1735" t="s">
        <v>368</v>
      </c>
      <c r="F1735" t="b">
        <v>0</v>
      </c>
      <c r="G1735">
        <v>2.1</v>
      </c>
      <c r="H1735">
        <v>2.2999999999999998</v>
      </c>
      <c r="I1735">
        <v>2.2000000000000002</v>
      </c>
      <c r="J1735" t="s">
        <v>19</v>
      </c>
      <c r="K1735">
        <v>6.4000000000000001E-2</v>
      </c>
      <c r="L1735" t="s">
        <v>2693</v>
      </c>
      <c r="M1735" t="s">
        <v>568</v>
      </c>
      <c r="N1735" t="s">
        <v>569</v>
      </c>
    </row>
    <row r="1736" spans="1:14" hidden="1" x14ac:dyDescent="0.2">
      <c r="A1736" s="2" t="s">
        <v>2694</v>
      </c>
      <c r="B1736" t="s">
        <v>15</v>
      </c>
      <c r="C1736" t="s">
        <v>16</v>
      </c>
      <c r="D1736" t="s">
        <v>2352</v>
      </c>
      <c r="E1736" t="s">
        <v>368</v>
      </c>
      <c r="F1736" t="b">
        <v>0</v>
      </c>
      <c r="G1736">
        <v>2.2000000000000002</v>
      </c>
      <c r="H1736">
        <v>2.2000000000000002</v>
      </c>
      <c r="I1736">
        <v>2.2000000000000002</v>
      </c>
      <c r="J1736" t="s">
        <v>19</v>
      </c>
      <c r="K1736">
        <v>6.4000000000000001E-2</v>
      </c>
      <c r="L1736" t="s">
        <v>2695</v>
      </c>
      <c r="M1736" t="s">
        <v>572</v>
      </c>
      <c r="N1736" t="s">
        <v>573</v>
      </c>
    </row>
    <row r="1737" spans="1:14" hidden="1" x14ac:dyDescent="0.2">
      <c r="A1737" s="2" t="s">
        <v>2696</v>
      </c>
      <c r="B1737" t="s">
        <v>15</v>
      </c>
      <c r="C1737" t="s">
        <v>16</v>
      </c>
      <c r="D1737" t="s">
        <v>2352</v>
      </c>
      <c r="E1737" t="s">
        <v>575</v>
      </c>
      <c r="F1737" t="b">
        <v>0</v>
      </c>
      <c r="G1737">
        <v>0.18</v>
      </c>
      <c r="H1737">
        <v>0.2</v>
      </c>
      <c r="I1737">
        <v>0.19</v>
      </c>
      <c r="J1737" t="s">
        <v>19</v>
      </c>
      <c r="K1737">
        <v>6.4000000000000001E-2</v>
      </c>
      <c r="L1737" t="s">
        <v>2697</v>
      </c>
      <c r="M1737" t="s">
        <v>577</v>
      </c>
    </row>
    <row r="1738" spans="1:14" hidden="1" x14ac:dyDescent="0.2">
      <c r="A1738" s="2" t="s">
        <v>2698</v>
      </c>
      <c r="B1738" t="s">
        <v>15</v>
      </c>
      <c r="C1738" t="s">
        <v>16</v>
      </c>
      <c r="D1738" t="s">
        <v>2352</v>
      </c>
      <c r="E1738" t="s">
        <v>575</v>
      </c>
      <c r="F1738" t="b">
        <v>0</v>
      </c>
      <c r="G1738">
        <v>0.25</v>
      </c>
      <c r="H1738">
        <v>0.35</v>
      </c>
      <c r="I1738">
        <v>0.3</v>
      </c>
      <c r="J1738" t="s">
        <v>19</v>
      </c>
      <c r="K1738">
        <v>6.4000000000000001E-2</v>
      </c>
      <c r="L1738" t="s">
        <v>2699</v>
      </c>
      <c r="M1738" t="s">
        <v>580</v>
      </c>
    </row>
    <row r="1739" spans="1:14" hidden="1" x14ac:dyDescent="0.2">
      <c r="A1739" s="2" t="s">
        <v>2700</v>
      </c>
      <c r="B1739" t="s">
        <v>15</v>
      </c>
      <c r="C1739" t="s">
        <v>16</v>
      </c>
      <c r="D1739" t="s">
        <v>2352</v>
      </c>
      <c r="E1739" t="s">
        <v>575</v>
      </c>
      <c r="F1739" t="b">
        <v>0</v>
      </c>
      <c r="G1739">
        <v>0.5</v>
      </c>
      <c r="H1739">
        <v>0.6</v>
      </c>
      <c r="I1739">
        <v>0.55000000000000004</v>
      </c>
      <c r="J1739" t="s">
        <v>19</v>
      </c>
      <c r="K1739">
        <v>6.4000000000000001E-2</v>
      </c>
      <c r="L1739" t="s">
        <v>2701</v>
      </c>
      <c r="M1739" t="s">
        <v>583</v>
      </c>
    </row>
    <row r="1740" spans="1:14" hidden="1" x14ac:dyDescent="0.2">
      <c r="A1740" s="2" t="s">
        <v>2702</v>
      </c>
      <c r="B1740" t="s">
        <v>15</v>
      </c>
      <c r="C1740" t="s">
        <v>16</v>
      </c>
      <c r="D1740" t="s">
        <v>2352</v>
      </c>
      <c r="E1740" t="s">
        <v>575</v>
      </c>
      <c r="F1740" t="b">
        <v>0</v>
      </c>
      <c r="G1740">
        <v>0.7</v>
      </c>
      <c r="H1740">
        <v>0.9</v>
      </c>
      <c r="I1740">
        <v>0.8</v>
      </c>
      <c r="J1740" t="s">
        <v>19</v>
      </c>
      <c r="K1740">
        <v>6.4000000000000001E-2</v>
      </c>
      <c r="L1740" t="s">
        <v>2703</v>
      </c>
      <c r="M1740" t="s">
        <v>586</v>
      </c>
    </row>
    <row r="1741" spans="1:14" hidden="1" x14ac:dyDescent="0.2">
      <c r="A1741" s="2" t="s">
        <v>2704</v>
      </c>
      <c r="B1741" t="s">
        <v>15</v>
      </c>
      <c r="C1741" t="s">
        <v>16</v>
      </c>
      <c r="D1741" t="s">
        <v>2352</v>
      </c>
      <c r="E1741" t="s">
        <v>575</v>
      </c>
      <c r="F1741" t="b">
        <v>0</v>
      </c>
      <c r="G1741">
        <v>0</v>
      </c>
      <c r="H1741">
        <v>10</v>
      </c>
      <c r="I1741">
        <v>0.66</v>
      </c>
      <c r="J1741" t="s">
        <v>19</v>
      </c>
      <c r="K1741">
        <v>6.4000000000000001E-2</v>
      </c>
      <c r="L1741">
        <v>7</v>
      </c>
    </row>
    <row r="1742" spans="1:14" hidden="1" x14ac:dyDescent="0.2">
      <c r="A1742" s="2" t="s">
        <v>2705</v>
      </c>
      <c r="B1742" t="s">
        <v>15</v>
      </c>
      <c r="C1742" t="s">
        <v>16</v>
      </c>
      <c r="D1742" t="s">
        <v>2352</v>
      </c>
      <c r="E1742" t="s">
        <v>575</v>
      </c>
      <c r="F1742" t="b">
        <v>0</v>
      </c>
      <c r="G1742">
        <v>1.6</v>
      </c>
      <c r="H1742">
        <v>1.9</v>
      </c>
      <c r="I1742">
        <v>1.75</v>
      </c>
      <c r="J1742" t="s">
        <v>19</v>
      </c>
      <c r="K1742">
        <v>6.4000000000000001E-2</v>
      </c>
      <c r="L1742" t="s">
        <v>2706</v>
      </c>
      <c r="M1742" t="s">
        <v>590</v>
      </c>
    </row>
    <row r="1743" spans="1:14" hidden="1" x14ac:dyDescent="0.2">
      <c r="A1743" s="2" t="s">
        <v>2707</v>
      </c>
      <c r="B1743" t="s">
        <v>15</v>
      </c>
      <c r="C1743" t="s">
        <v>16</v>
      </c>
      <c r="D1743" t="s">
        <v>2352</v>
      </c>
      <c r="E1743" t="s">
        <v>592</v>
      </c>
      <c r="F1743" t="b">
        <v>0</v>
      </c>
      <c r="G1743">
        <v>0</v>
      </c>
      <c r="H1743">
        <v>10</v>
      </c>
      <c r="I1743">
        <v>5</v>
      </c>
      <c r="J1743" t="s">
        <v>19</v>
      </c>
      <c r="K1743">
        <v>6.4000000000000001E-2</v>
      </c>
      <c r="L1743">
        <v>3</v>
      </c>
    </row>
    <row r="1744" spans="1:14" hidden="1" x14ac:dyDescent="0.2">
      <c r="A1744" s="2" t="s">
        <v>2708</v>
      </c>
      <c r="B1744" t="s">
        <v>594</v>
      </c>
      <c r="C1744" t="s">
        <v>595</v>
      </c>
      <c r="D1744" t="s">
        <v>2352</v>
      </c>
      <c r="E1744" t="s">
        <v>596</v>
      </c>
      <c r="F1744" t="b">
        <v>1</v>
      </c>
      <c r="G1744">
        <v>0</v>
      </c>
      <c r="H1744">
        <v>150</v>
      </c>
      <c r="J1744" t="s">
        <v>19</v>
      </c>
      <c r="K1744">
        <v>0.2</v>
      </c>
      <c r="L1744">
        <v>1096</v>
      </c>
    </row>
    <row r="1745" spans="1:12" hidden="1" x14ac:dyDescent="0.2">
      <c r="A1745" s="2" t="s">
        <v>2709</v>
      </c>
      <c r="B1745" t="s">
        <v>594</v>
      </c>
      <c r="C1745" t="s">
        <v>595</v>
      </c>
      <c r="D1745" t="s">
        <v>2352</v>
      </c>
      <c r="E1745" t="s">
        <v>596</v>
      </c>
      <c r="F1745" t="b">
        <v>1</v>
      </c>
      <c r="G1745">
        <v>15000</v>
      </c>
      <c r="H1745">
        <v>25000</v>
      </c>
      <c r="J1745" t="s">
        <v>598</v>
      </c>
      <c r="K1745">
        <v>0.2</v>
      </c>
      <c r="L1745">
        <v>1101</v>
      </c>
    </row>
    <row r="1746" spans="1:12" hidden="1" x14ac:dyDescent="0.2">
      <c r="A1746" s="2" t="s">
        <v>2710</v>
      </c>
      <c r="B1746" t="s">
        <v>594</v>
      </c>
      <c r="C1746" t="s">
        <v>595</v>
      </c>
      <c r="D1746" t="s">
        <v>2352</v>
      </c>
      <c r="E1746" t="s">
        <v>596</v>
      </c>
      <c r="F1746" t="b">
        <v>1</v>
      </c>
      <c r="G1746">
        <v>150</v>
      </c>
      <c r="H1746">
        <v>500</v>
      </c>
      <c r="J1746" t="s">
        <v>19</v>
      </c>
      <c r="K1746">
        <v>0.2</v>
      </c>
      <c r="L1746">
        <v>1097</v>
      </c>
    </row>
    <row r="1747" spans="1:12" hidden="1" x14ac:dyDescent="0.2">
      <c r="A1747" s="2" t="s">
        <v>2711</v>
      </c>
      <c r="B1747" t="s">
        <v>594</v>
      </c>
      <c r="C1747" t="s">
        <v>595</v>
      </c>
      <c r="D1747" t="s">
        <v>2352</v>
      </c>
      <c r="E1747" t="s">
        <v>596</v>
      </c>
      <c r="F1747" t="b">
        <v>1</v>
      </c>
      <c r="G1747">
        <v>2000</v>
      </c>
      <c r="H1747">
        <v>5000</v>
      </c>
      <c r="J1747" t="s">
        <v>19</v>
      </c>
      <c r="K1747">
        <v>0.2</v>
      </c>
      <c r="L1747">
        <v>1099</v>
      </c>
    </row>
    <row r="1748" spans="1:12" hidden="1" x14ac:dyDescent="0.2">
      <c r="A1748" s="2" t="s">
        <v>2712</v>
      </c>
      <c r="B1748" t="s">
        <v>594</v>
      </c>
      <c r="C1748" t="s">
        <v>595</v>
      </c>
      <c r="D1748" t="s">
        <v>2352</v>
      </c>
      <c r="E1748" t="s">
        <v>596</v>
      </c>
      <c r="F1748" t="b">
        <v>1</v>
      </c>
      <c r="G1748">
        <v>5000</v>
      </c>
      <c r="H1748">
        <v>15000</v>
      </c>
      <c r="J1748" t="s">
        <v>598</v>
      </c>
      <c r="K1748">
        <v>0.2</v>
      </c>
      <c r="L1748">
        <v>1100</v>
      </c>
    </row>
    <row r="1749" spans="1:12" hidden="1" x14ac:dyDescent="0.2">
      <c r="A1749" s="2" t="s">
        <v>2713</v>
      </c>
      <c r="B1749" t="s">
        <v>594</v>
      </c>
      <c r="C1749" t="s">
        <v>595</v>
      </c>
      <c r="D1749" t="s">
        <v>2352</v>
      </c>
      <c r="E1749" t="s">
        <v>596</v>
      </c>
      <c r="F1749" t="b">
        <v>1</v>
      </c>
      <c r="G1749">
        <v>500</v>
      </c>
      <c r="H1749">
        <v>2000</v>
      </c>
      <c r="J1749" t="s">
        <v>19</v>
      </c>
      <c r="K1749">
        <v>0.2</v>
      </c>
      <c r="L1749">
        <v>1098</v>
      </c>
    </row>
    <row r="1750" spans="1:12" hidden="1" x14ac:dyDescent="0.2">
      <c r="A1750" s="2" t="s">
        <v>2714</v>
      </c>
      <c r="B1750" t="s">
        <v>594</v>
      </c>
      <c r="C1750" t="s">
        <v>595</v>
      </c>
      <c r="D1750" t="s">
        <v>2352</v>
      </c>
      <c r="E1750" t="s">
        <v>249</v>
      </c>
      <c r="F1750" t="b">
        <v>1</v>
      </c>
      <c r="G1750">
        <v>0</v>
      </c>
      <c r="H1750">
        <v>50</v>
      </c>
      <c r="J1750" t="s">
        <v>19</v>
      </c>
      <c r="K1750">
        <v>0.08</v>
      </c>
      <c r="L1750">
        <v>1072</v>
      </c>
    </row>
    <row r="1751" spans="1:12" hidden="1" x14ac:dyDescent="0.2">
      <c r="A1751" s="2" t="s">
        <v>2715</v>
      </c>
      <c r="B1751" t="s">
        <v>594</v>
      </c>
      <c r="C1751" t="s">
        <v>595</v>
      </c>
      <c r="D1751" t="s">
        <v>2352</v>
      </c>
      <c r="E1751" t="s">
        <v>249</v>
      </c>
      <c r="F1751" t="b">
        <v>1</v>
      </c>
      <c r="G1751">
        <v>15000</v>
      </c>
      <c r="H1751">
        <v>25000</v>
      </c>
      <c r="J1751" t="s">
        <v>19</v>
      </c>
      <c r="K1751">
        <v>55</v>
      </c>
      <c r="L1751">
        <v>1077</v>
      </c>
    </row>
    <row r="1752" spans="1:12" hidden="1" x14ac:dyDescent="0.2">
      <c r="A1752" s="2" t="s">
        <v>2716</v>
      </c>
      <c r="B1752" t="s">
        <v>594</v>
      </c>
      <c r="C1752" t="s">
        <v>595</v>
      </c>
      <c r="D1752" t="s">
        <v>2352</v>
      </c>
      <c r="E1752" t="s">
        <v>249</v>
      </c>
      <c r="F1752" t="b">
        <v>1</v>
      </c>
      <c r="G1752">
        <v>150</v>
      </c>
      <c r="H1752">
        <v>500</v>
      </c>
      <c r="J1752" t="s">
        <v>19</v>
      </c>
      <c r="K1752">
        <v>0.55000000000000004</v>
      </c>
      <c r="L1752">
        <v>1073</v>
      </c>
    </row>
    <row r="1753" spans="1:12" hidden="1" x14ac:dyDescent="0.2">
      <c r="A1753" s="2" t="s">
        <v>2717</v>
      </c>
      <c r="B1753" t="s">
        <v>594</v>
      </c>
      <c r="C1753" t="s">
        <v>595</v>
      </c>
      <c r="D1753" t="s">
        <v>2352</v>
      </c>
      <c r="E1753" t="s">
        <v>249</v>
      </c>
      <c r="F1753" t="b">
        <v>1</v>
      </c>
      <c r="G1753">
        <v>2000</v>
      </c>
      <c r="H1753">
        <v>5000</v>
      </c>
      <c r="J1753" t="s">
        <v>19</v>
      </c>
      <c r="K1753">
        <v>8.5</v>
      </c>
      <c r="L1753">
        <v>1075</v>
      </c>
    </row>
    <row r="1754" spans="1:12" hidden="1" x14ac:dyDescent="0.2">
      <c r="A1754" s="2" t="s">
        <v>2718</v>
      </c>
      <c r="B1754" t="s">
        <v>594</v>
      </c>
      <c r="C1754" t="s">
        <v>595</v>
      </c>
      <c r="D1754" t="s">
        <v>2352</v>
      </c>
      <c r="E1754" t="s">
        <v>249</v>
      </c>
      <c r="F1754" t="b">
        <v>1</v>
      </c>
      <c r="G1754">
        <v>5000</v>
      </c>
      <c r="H1754">
        <v>15000</v>
      </c>
      <c r="J1754" t="s">
        <v>19</v>
      </c>
      <c r="K1754">
        <v>27.5</v>
      </c>
      <c r="L1754">
        <v>1076</v>
      </c>
    </row>
    <row r="1755" spans="1:12" hidden="1" x14ac:dyDescent="0.2">
      <c r="A1755" s="2" t="s">
        <v>2719</v>
      </c>
      <c r="B1755" t="s">
        <v>594</v>
      </c>
      <c r="C1755" t="s">
        <v>595</v>
      </c>
      <c r="D1755" t="s">
        <v>2352</v>
      </c>
      <c r="E1755" t="s">
        <v>249</v>
      </c>
      <c r="F1755" t="b">
        <v>1</v>
      </c>
      <c r="G1755">
        <v>500</v>
      </c>
      <c r="H1755">
        <v>2000</v>
      </c>
      <c r="J1755" t="s">
        <v>19</v>
      </c>
      <c r="K1755">
        <v>2.1</v>
      </c>
      <c r="L1755">
        <v>1074</v>
      </c>
    </row>
    <row r="1756" spans="1:12" hidden="1" x14ac:dyDescent="0.2">
      <c r="A1756" s="2" t="s">
        <v>2720</v>
      </c>
      <c r="B1756" t="s">
        <v>594</v>
      </c>
      <c r="C1756" t="s">
        <v>595</v>
      </c>
      <c r="D1756" t="s">
        <v>2352</v>
      </c>
      <c r="E1756" t="s">
        <v>249</v>
      </c>
      <c r="F1756" t="b">
        <v>1</v>
      </c>
      <c r="G1756">
        <v>50</v>
      </c>
      <c r="H1756">
        <v>150</v>
      </c>
      <c r="J1756" t="s">
        <v>19</v>
      </c>
      <c r="K1756">
        <v>0.18</v>
      </c>
      <c r="L1756">
        <v>1072</v>
      </c>
    </row>
    <row r="1757" spans="1:12" hidden="1" x14ac:dyDescent="0.2">
      <c r="A1757" s="2" t="s">
        <v>2721</v>
      </c>
      <c r="B1757" t="s">
        <v>594</v>
      </c>
      <c r="C1757" t="s">
        <v>595</v>
      </c>
      <c r="D1757" t="s">
        <v>2352</v>
      </c>
      <c r="E1757" t="s">
        <v>357</v>
      </c>
      <c r="F1757" t="b">
        <v>1</v>
      </c>
      <c r="G1757">
        <v>0</v>
      </c>
      <c r="H1757">
        <v>150</v>
      </c>
      <c r="J1757" t="s">
        <v>19</v>
      </c>
      <c r="K1757">
        <v>6.4000000000000001E-2</v>
      </c>
      <c r="L1757">
        <v>1048</v>
      </c>
    </row>
    <row r="1758" spans="1:12" hidden="1" x14ac:dyDescent="0.2">
      <c r="A1758" s="2" t="s">
        <v>2722</v>
      </c>
      <c r="B1758" t="s">
        <v>594</v>
      </c>
      <c r="C1758" t="s">
        <v>595</v>
      </c>
      <c r="D1758" t="s">
        <v>2352</v>
      </c>
      <c r="E1758" t="s">
        <v>357</v>
      </c>
      <c r="F1758" t="b">
        <v>1</v>
      </c>
      <c r="G1758">
        <v>15000</v>
      </c>
      <c r="H1758">
        <v>25000</v>
      </c>
      <c r="J1758" t="s">
        <v>19</v>
      </c>
      <c r="K1758">
        <v>5</v>
      </c>
      <c r="L1758">
        <v>1053</v>
      </c>
    </row>
    <row r="1759" spans="1:12" hidden="1" x14ac:dyDescent="0.2">
      <c r="A1759" s="2" t="s">
        <v>2723</v>
      </c>
      <c r="B1759" t="s">
        <v>594</v>
      </c>
      <c r="C1759" t="s">
        <v>595</v>
      </c>
      <c r="D1759" t="s">
        <v>2352</v>
      </c>
      <c r="E1759" t="s">
        <v>357</v>
      </c>
      <c r="F1759" t="b">
        <v>1</v>
      </c>
      <c r="G1759">
        <v>150</v>
      </c>
      <c r="H1759">
        <v>500</v>
      </c>
      <c r="J1759" t="s">
        <v>19</v>
      </c>
      <c r="K1759">
        <v>0.3</v>
      </c>
      <c r="L1759">
        <v>1049</v>
      </c>
    </row>
    <row r="1760" spans="1:12" hidden="1" x14ac:dyDescent="0.2">
      <c r="A1760" s="2" t="s">
        <v>2724</v>
      </c>
      <c r="B1760" t="s">
        <v>594</v>
      </c>
      <c r="C1760" t="s">
        <v>595</v>
      </c>
      <c r="D1760" t="s">
        <v>2352</v>
      </c>
      <c r="E1760" t="s">
        <v>357</v>
      </c>
      <c r="F1760" t="b">
        <v>1</v>
      </c>
      <c r="G1760">
        <v>2000</v>
      </c>
      <c r="H1760">
        <v>5000</v>
      </c>
      <c r="J1760" t="s">
        <v>19</v>
      </c>
      <c r="K1760">
        <v>2.5</v>
      </c>
      <c r="L1760">
        <v>1051</v>
      </c>
    </row>
    <row r="1761" spans="1:12" hidden="1" x14ac:dyDescent="0.2">
      <c r="A1761" s="2" t="s">
        <v>2725</v>
      </c>
      <c r="B1761" t="s">
        <v>594</v>
      </c>
      <c r="C1761" t="s">
        <v>595</v>
      </c>
      <c r="D1761" t="s">
        <v>2352</v>
      </c>
      <c r="E1761" t="s">
        <v>357</v>
      </c>
      <c r="F1761" t="b">
        <v>1</v>
      </c>
      <c r="G1761">
        <v>5000</v>
      </c>
      <c r="H1761">
        <v>15000</v>
      </c>
      <c r="J1761" t="s">
        <v>19</v>
      </c>
      <c r="K1761">
        <v>5</v>
      </c>
      <c r="L1761">
        <v>1052</v>
      </c>
    </row>
    <row r="1762" spans="1:12" hidden="1" x14ac:dyDescent="0.2">
      <c r="A1762" s="2" t="s">
        <v>2726</v>
      </c>
      <c r="B1762" t="s">
        <v>594</v>
      </c>
      <c r="C1762" t="s">
        <v>595</v>
      </c>
      <c r="D1762" t="s">
        <v>2352</v>
      </c>
      <c r="E1762" t="s">
        <v>357</v>
      </c>
      <c r="F1762" t="b">
        <v>1</v>
      </c>
      <c r="G1762">
        <v>500</v>
      </c>
      <c r="H1762">
        <v>2000</v>
      </c>
      <c r="J1762" t="s">
        <v>19</v>
      </c>
      <c r="K1762">
        <v>1</v>
      </c>
      <c r="L1762">
        <v>1050</v>
      </c>
    </row>
    <row r="1763" spans="1:12" hidden="1" x14ac:dyDescent="0.2">
      <c r="A1763" s="2" t="s">
        <v>2727</v>
      </c>
      <c r="B1763" t="s">
        <v>617</v>
      </c>
      <c r="C1763" t="s">
        <v>595</v>
      </c>
      <c r="D1763" t="s">
        <v>2352</v>
      </c>
      <c r="E1763" t="s">
        <v>596</v>
      </c>
      <c r="F1763" t="b">
        <v>1</v>
      </c>
      <c r="G1763">
        <v>0</v>
      </c>
      <c r="H1763">
        <v>150</v>
      </c>
      <c r="J1763" t="s">
        <v>19</v>
      </c>
      <c r="K1763">
        <v>0.2</v>
      </c>
      <c r="L1763">
        <v>1102</v>
      </c>
    </row>
    <row r="1764" spans="1:12" hidden="1" x14ac:dyDescent="0.2">
      <c r="A1764" s="2" t="s">
        <v>2728</v>
      </c>
      <c r="B1764" t="s">
        <v>617</v>
      </c>
      <c r="C1764" t="s">
        <v>595</v>
      </c>
      <c r="D1764" t="s">
        <v>2352</v>
      </c>
      <c r="E1764" t="s">
        <v>596</v>
      </c>
      <c r="F1764" t="b">
        <v>1</v>
      </c>
      <c r="G1764">
        <v>15000</v>
      </c>
      <c r="H1764">
        <v>25000</v>
      </c>
      <c r="J1764" t="s">
        <v>598</v>
      </c>
      <c r="K1764">
        <v>0.2</v>
      </c>
      <c r="L1764">
        <v>1107</v>
      </c>
    </row>
    <row r="1765" spans="1:12" hidden="1" x14ac:dyDescent="0.2">
      <c r="A1765" s="2" t="s">
        <v>2729</v>
      </c>
      <c r="B1765" t="s">
        <v>617</v>
      </c>
      <c r="C1765" t="s">
        <v>595</v>
      </c>
      <c r="D1765" t="s">
        <v>2352</v>
      </c>
      <c r="E1765" t="s">
        <v>596</v>
      </c>
      <c r="F1765" t="b">
        <v>1</v>
      </c>
      <c r="G1765">
        <v>150</v>
      </c>
      <c r="H1765">
        <v>500</v>
      </c>
      <c r="J1765" t="s">
        <v>19</v>
      </c>
      <c r="K1765">
        <v>0.2</v>
      </c>
      <c r="L1765">
        <v>1103</v>
      </c>
    </row>
    <row r="1766" spans="1:12" hidden="1" x14ac:dyDescent="0.2">
      <c r="A1766" s="2" t="s">
        <v>2730</v>
      </c>
      <c r="B1766" t="s">
        <v>617</v>
      </c>
      <c r="C1766" t="s">
        <v>595</v>
      </c>
      <c r="D1766" t="s">
        <v>2352</v>
      </c>
      <c r="E1766" t="s">
        <v>596</v>
      </c>
      <c r="F1766" t="b">
        <v>1</v>
      </c>
      <c r="G1766">
        <v>2000</v>
      </c>
      <c r="H1766">
        <v>5000</v>
      </c>
      <c r="J1766" t="s">
        <v>19</v>
      </c>
      <c r="K1766">
        <v>0.2</v>
      </c>
      <c r="L1766">
        <v>1105</v>
      </c>
    </row>
    <row r="1767" spans="1:12" hidden="1" x14ac:dyDescent="0.2">
      <c r="A1767" s="2" t="s">
        <v>2731</v>
      </c>
      <c r="B1767" t="s">
        <v>617</v>
      </c>
      <c r="C1767" t="s">
        <v>595</v>
      </c>
      <c r="D1767" t="s">
        <v>2352</v>
      </c>
      <c r="E1767" t="s">
        <v>596</v>
      </c>
      <c r="F1767" t="b">
        <v>1</v>
      </c>
      <c r="G1767">
        <v>5000</v>
      </c>
      <c r="H1767">
        <v>15000</v>
      </c>
      <c r="J1767" t="s">
        <v>598</v>
      </c>
      <c r="K1767">
        <v>0.2</v>
      </c>
      <c r="L1767">
        <v>1106</v>
      </c>
    </row>
    <row r="1768" spans="1:12" hidden="1" x14ac:dyDescent="0.2">
      <c r="A1768" s="2" t="s">
        <v>2732</v>
      </c>
      <c r="B1768" t="s">
        <v>617</v>
      </c>
      <c r="C1768" t="s">
        <v>595</v>
      </c>
      <c r="D1768" t="s">
        <v>2352</v>
      </c>
      <c r="E1768" t="s">
        <v>596</v>
      </c>
      <c r="F1768" t="b">
        <v>1</v>
      </c>
      <c r="G1768">
        <v>500</v>
      </c>
      <c r="H1768">
        <v>2000</v>
      </c>
      <c r="J1768" t="s">
        <v>19</v>
      </c>
      <c r="K1768">
        <v>0.2</v>
      </c>
      <c r="L1768">
        <v>1104</v>
      </c>
    </row>
    <row r="1769" spans="1:12" hidden="1" x14ac:dyDescent="0.2">
      <c r="A1769" s="2" t="s">
        <v>2733</v>
      </c>
      <c r="B1769" t="s">
        <v>617</v>
      </c>
      <c r="C1769" t="s">
        <v>624</v>
      </c>
      <c r="D1769" t="s">
        <v>2352</v>
      </c>
      <c r="E1769" t="s">
        <v>249</v>
      </c>
      <c r="F1769" t="b">
        <v>1</v>
      </c>
      <c r="G1769">
        <v>100000</v>
      </c>
      <c r="H1769">
        <v>150000</v>
      </c>
      <c r="L1769">
        <v>1133</v>
      </c>
    </row>
    <row r="1770" spans="1:12" hidden="1" x14ac:dyDescent="0.2">
      <c r="A1770" s="2" t="s">
        <v>2734</v>
      </c>
      <c r="B1770" t="s">
        <v>617</v>
      </c>
      <c r="C1770" t="s">
        <v>624</v>
      </c>
      <c r="D1770" t="s">
        <v>2352</v>
      </c>
      <c r="E1770" t="s">
        <v>249</v>
      </c>
      <c r="F1770" t="b">
        <v>1</v>
      </c>
      <c r="G1770">
        <v>150000</v>
      </c>
      <c r="H1770">
        <v>200000</v>
      </c>
      <c r="L1770">
        <v>1134</v>
      </c>
    </row>
    <row r="1771" spans="1:12" hidden="1" x14ac:dyDescent="0.2">
      <c r="A1771" s="2" t="s">
        <v>2735</v>
      </c>
      <c r="B1771" t="s">
        <v>617</v>
      </c>
      <c r="C1771" t="s">
        <v>624</v>
      </c>
      <c r="D1771" t="s">
        <v>2352</v>
      </c>
      <c r="E1771" t="s">
        <v>249</v>
      </c>
      <c r="F1771" t="b">
        <v>1</v>
      </c>
      <c r="G1771">
        <v>200000</v>
      </c>
      <c r="H1771">
        <v>999999999</v>
      </c>
      <c r="L1771">
        <v>1135</v>
      </c>
    </row>
    <row r="1772" spans="1:12" hidden="1" x14ac:dyDescent="0.2">
      <c r="A1772" s="2" t="s">
        <v>2736</v>
      </c>
      <c r="B1772" t="s">
        <v>617</v>
      </c>
      <c r="C1772" t="s">
        <v>624</v>
      </c>
      <c r="D1772" t="s">
        <v>2352</v>
      </c>
      <c r="E1772" t="s">
        <v>249</v>
      </c>
      <c r="F1772" t="b">
        <v>1</v>
      </c>
      <c r="G1772">
        <v>25000</v>
      </c>
      <c r="H1772">
        <v>60000</v>
      </c>
      <c r="L1772">
        <v>1131</v>
      </c>
    </row>
    <row r="1773" spans="1:12" hidden="1" x14ac:dyDescent="0.2">
      <c r="A1773" s="2" t="s">
        <v>2737</v>
      </c>
      <c r="B1773" t="s">
        <v>617</v>
      </c>
      <c r="C1773" t="s">
        <v>624</v>
      </c>
      <c r="D1773" t="s">
        <v>2352</v>
      </c>
      <c r="E1773" t="s">
        <v>249</v>
      </c>
      <c r="F1773" t="b">
        <v>1</v>
      </c>
      <c r="G1773">
        <v>60000</v>
      </c>
      <c r="H1773">
        <v>100000</v>
      </c>
      <c r="L1773">
        <v>1132</v>
      </c>
    </row>
    <row r="1774" spans="1:12" hidden="1" x14ac:dyDescent="0.2">
      <c r="A1774" s="2" t="s">
        <v>2738</v>
      </c>
      <c r="B1774" t="s">
        <v>617</v>
      </c>
      <c r="C1774" t="s">
        <v>595</v>
      </c>
      <c r="D1774" t="s">
        <v>2352</v>
      </c>
      <c r="E1774" t="s">
        <v>249</v>
      </c>
      <c r="F1774" t="b">
        <v>1</v>
      </c>
      <c r="G1774">
        <v>0</v>
      </c>
      <c r="H1774">
        <v>50</v>
      </c>
      <c r="J1774" t="s">
        <v>19</v>
      </c>
      <c r="K1774">
        <v>0.08</v>
      </c>
      <c r="L1774">
        <v>1078</v>
      </c>
    </row>
    <row r="1775" spans="1:12" hidden="1" x14ac:dyDescent="0.2">
      <c r="A1775" s="2" t="s">
        <v>2739</v>
      </c>
      <c r="B1775" t="s">
        <v>617</v>
      </c>
      <c r="C1775" t="s">
        <v>595</v>
      </c>
      <c r="D1775" t="s">
        <v>2352</v>
      </c>
      <c r="E1775" t="s">
        <v>249</v>
      </c>
      <c r="F1775" t="b">
        <v>1</v>
      </c>
      <c r="G1775">
        <v>15000</v>
      </c>
      <c r="H1775">
        <v>25000</v>
      </c>
      <c r="J1775" t="s">
        <v>19</v>
      </c>
      <c r="K1775">
        <v>55</v>
      </c>
      <c r="L1775">
        <v>1083</v>
      </c>
    </row>
    <row r="1776" spans="1:12" hidden="1" x14ac:dyDescent="0.2">
      <c r="A1776" s="2" t="s">
        <v>2740</v>
      </c>
      <c r="B1776" t="s">
        <v>617</v>
      </c>
      <c r="C1776" t="s">
        <v>595</v>
      </c>
      <c r="D1776" t="s">
        <v>2352</v>
      </c>
      <c r="E1776" t="s">
        <v>249</v>
      </c>
      <c r="F1776" t="b">
        <v>1</v>
      </c>
      <c r="G1776">
        <v>150</v>
      </c>
      <c r="H1776">
        <v>500</v>
      </c>
      <c r="J1776" t="s">
        <v>19</v>
      </c>
      <c r="K1776">
        <v>0.55000000000000004</v>
      </c>
      <c r="L1776">
        <v>1079</v>
      </c>
    </row>
    <row r="1777" spans="1:12" hidden="1" x14ac:dyDescent="0.2">
      <c r="A1777" s="2" t="s">
        <v>2741</v>
      </c>
      <c r="B1777" t="s">
        <v>617</v>
      </c>
      <c r="C1777" t="s">
        <v>595</v>
      </c>
      <c r="D1777" t="s">
        <v>2352</v>
      </c>
      <c r="E1777" t="s">
        <v>249</v>
      </c>
      <c r="F1777" t="b">
        <v>1</v>
      </c>
      <c r="G1777">
        <v>2000</v>
      </c>
      <c r="H1777">
        <v>5000</v>
      </c>
      <c r="J1777" t="s">
        <v>19</v>
      </c>
      <c r="K1777">
        <v>8.5</v>
      </c>
      <c r="L1777">
        <v>1081</v>
      </c>
    </row>
    <row r="1778" spans="1:12" hidden="1" x14ac:dyDescent="0.2">
      <c r="A1778" s="2" t="s">
        <v>2742</v>
      </c>
      <c r="B1778" t="s">
        <v>617</v>
      </c>
      <c r="C1778" t="s">
        <v>595</v>
      </c>
      <c r="D1778" t="s">
        <v>2352</v>
      </c>
      <c r="E1778" t="s">
        <v>249</v>
      </c>
      <c r="F1778" t="b">
        <v>1</v>
      </c>
      <c r="G1778">
        <v>5000</v>
      </c>
      <c r="H1778">
        <v>15000</v>
      </c>
      <c r="J1778" t="s">
        <v>19</v>
      </c>
      <c r="K1778">
        <v>27.5</v>
      </c>
      <c r="L1778">
        <v>1082</v>
      </c>
    </row>
    <row r="1779" spans="1:12" hidden="1" x14ac:dyDescent="0.2">
      <c r="A1779" s="2" t="s">
        <v>2743</v>
      </c>
      <c r="B1779" t="s">
        <v>617</v>
      </c>
      <c r="C1779" t="s">
        <v>595</v>
      </c>
      <c r="D1779" t="s">
        <v>2352</v>
      </c>
      <c r="E1779" t="s">
        <v>249</v>
      </c>
      <c r="F1779" t="b">
        <v>1</v>
      </c>
      <c r="G1779">
        <v>500</v>
      </c>
      <c r="H1779">
        <v>2000</v>
      </c>
      <c r="J1779" t="s">
        <v>19</v>
      </c>
      <c r="K1779">
        <v>2.1</v>
      </c>
      <c r="L1779">
        <v>1080</v>
      </c>
    </row>
    <row r="1780" spans="1:12" hidden="1" x14ac:dyDescent="0.2">
      <c r="A1780" s="2" t="s">
        <v>2744</v>
      </c>
      <c r="B1780" t="s">
        <v>617</v>
      </c>
      <c r="C1780" t="s">
        <v>595</v>
      </c>
      <c r="D1780" t="s">
        <v>2352</v>
      </c>
      <c r="E1780" t="s">
        <v>249</v>
      </c>
      <c r="F1780" t="b">
        <v>1</v>
      </c>
      <c r="G1780">
        <v>50</v>
      </c>
      <c r="H1780">
        <v>150</v>
      </c>
      <c r="J1780" t="s">
        <v>19</v>
      </c>
      <c r="K1780">
        <v>0.18</v>
      </c>
      <c r="L1780">
        <v>1078</v>
      </c>
    </row>
    <row r="1781" spans="1:12" hidden="1" x14ac:dyDescent="0.2">
      <c r="A1781" s="2" t="s">
        <v>2745</v>
      </c>
      <c r="B1781" t="s">
        <v>617</v>
      </c>
      <c r="C1781" t="s">
        <v>624</v>
      </c>
      <c r="D1781" t="s">
        <v>2352</v>
      </c>
      <c r="E1781" t="s">
        <v>357</v>
      </c>
      <c r="F1781" t="b">
        <v>1</v>
      </c>
      <c r="G1781">
        <v>100000</v>
      </c>
      <c r="H1781">
        <v>150000</v>
      </c>
      <c r="L1781">
        <v>1149</v>
      </c>
    </row>
    <row r="1782" spans="1:12" hidden="1" x14ac:dyDescent="0.2">
      <c r="A1782" s="2" t="s">
        <v>2746</v>
      </c>
      <c r="B1782" t="s">
        <v>617</v>
      </c>
      <c r="C1782" t="s">
        <v>624</v>
      </c>
      <c r="D1782" t="s">
        <v>2352</v>
      </c>
      <c r="E1782" t="s">
        <v>357</v>
      </c>
      <c r="F1782" t="b">
        <v>1</v>
      </c>
      <c r="G1782">
        <v>150000</v>
      </c>
      <c r="H1782">
        <v>200000</v>
      </c>
      <c r="L1782">
        <v>1150</v>
      </c>
    </row>
    <row r="1783" spans="1:12" hidden="1" x14ac:dyDescent="0.2">
      <c r="A1783" s="2" t="s">
        <v>2747</v>
      </c>
      <c r="B1783" t="s">
        <v>617</v>
      </c>
      <c r="C1783" t="s">
        <v>624</v>
      </c>
      <c r="D1783" t="s">
        <v>2352</v>
      </c>
      <c r="E1783" t="s">
        <v>357</v>
      </c>
      <c r="F1783" t="b">
        <v>1</v>
      </c>
      <c r="G1783">
        <v>200000</v>
      </c>
      <c r="H1783">
        <v>999999999</v>
      </c>
      <c r="L1783">
        <v>1151</v>
      </c>
    </row>
    <row r="1784" spans="1:12" hidden="1" x14ac:dyDescent="0.2">
      <c r="A1784" s="2" t="s">
        <v>2748</v>
      </c>
      <c r="B1784" t="s">
        <v>617</v>
      </c>
      <c r="C1784" t="s">
        <v>624</v>
      </c>
      <c r="D1784" t="s">
        <v>2352</v>
      </c>
      <c r="E1784" t="s">
        <v>357</v>
      </c>
      <c r="F1784" t="b">
        <v>1</v>
      </c>
      <c r="G1784">
        <v>25000</v>
      </c>
      <c r="H1784">
        <v>60000</v>
      </c>
      <c r="L1784">
        <v>1147</v>
      </c>
    </row>
    <row r="1785" spans="1:12" hidden="1" x14ac:dyDescent="0.2">
      <c r="A1785" s="2" t="s">
        <v>2749</v>
      </c>
      <c r="B1785" t="s">
        <v>617</v>
      </c>
      <c r="C1785" t="s">
        <v>624</v>
      </c>
      <c r="D1785" t="s">
        <v>2352</v>
      </c>
      <c r="E1785" t="s">
        <v>357</v>
      </c>
      <c r="F1785" t="b">
        <v>1</v>
      </c>
      <c r="G1785">
        <v>60000</v>
      </c>
      <c r="H1785">
        <v>100000</v>
      </c>
      <c r="L1785">
        <v>1148</v>
      </c>
    </row>
    <row r="1786" spans="1:12" hidden="1" x14ac:dyDescent="0.2">
      <c r="A1786" s="2" t="s">
        <v>2750</v>
      </c>
      <c r="B1786" t="s">
        <v>617</v>
      </c>
      <c r="C1786" t="s">
        <v>595</v>
      </c>
      <c r="D1786" t="s">
        <v>2352</v>
      </c>
      <c r="E1786" t="s">
        <v>357</v>
      </c>
      <c r="F1786" t="b">
        <v>1</v>
      </c>
      <c r="G1786">
        <v>0</v>
      </c>
      <c r="H1786">
        <v>150</v>
      </c>
      <c r="J1786" t="s">
        <v>19</v>
      </c>
      <c r="K1786">
        <v>6.4000000000000001E-2</v>
      </c>
      <c r="L1786">
        <v>1054</v>
      </c>
    </row>
    <row r="1787" spans="1:12" hidden="1" x14ac:dyDescent="0.2">
      <c r="A1787" s="2" t="s">
        <v>2751</v>
      </c>
      <c r="B1787" t="s">
        <v>617</v>
      </c>
      <c r="C1787" t="s">
        <v>595</v>
      </c>
      <c r="D1787" t="s">
        <v>2352</v>
      </c>
      <c r="E1787" t="s">
        <v>357</v>
      </c>
      <c r="F1787" t="b">
        <v>1</v>
      </c>
      <c r="G1787">
        <v>15000</v>
      </c>
      <c r="H1787">
        <v>25000</v>
      </c>
      <c r="J1787" t="s">
        <v>19</v>
      </c>
      <c r="K1787">
        <v>5</v>
      </c>
      <c r="L1787">
        <v>1059</v>
      </c>
    </row>
    <row r="1788" spans="1:12" hidden="1" x14ac:dyDescent="0.2">
      <c r="A1788" s="2" t="s">
        <v>2752</v>
      </c>
      <c r="B1788" t="s">
        <v>617</v>
      </c>
      <c r="C1788" t="s">
        <v>595</v>
      </c>
      <c r="D1788" t="s">
        <v>2352</v>
      </c>
      <c r="E1788" t="s">
        <v>357</v>
      </c>
      <c r="F1788" t="b">
        <v>1</v>
      </c>
      <c r="G1788">
        <v>150</v>
      </c>
      <c r="H1788">
        <v>500</v>
      </c>
      <c r="J1788" t="s">
        <v>19</v>
      </c>
      <c r="K1788">
        <v>0.3</v>
      </c>
      <c r="L1788">
        <v>1055</v>
      </c>
    </row>
    <row r="1789" spans="1:12" hidden="1" x14ac:dyDescent="0.2">
      <c r="A1789" s="2" t="s">
        <v>2753</v>
      </c>
      <c r="B1789" t="s">
        <v>617</v>
      </c>
      <c r="C1789" t="s">
        <v>595</v>
      </c>
      <c r="D1789" t="s">
        <v>2352</v>
      </c>
      <c r="E1789" t="s">
        <v>357</v>
      </c>
      <c r="F1789" t="b">
        <v>1</v>
      </c>
      <c r="G1789">
        <v>2000</v>
      </c>
      <c r="H1789">
        <v>5000</v>
      </c>
      <c r="J1789" t="s">
        <v>19</v>
      </c>
      <c r="K1789">
        <v>2.5</v>
      </c>
      <c r="L1789">
        <v>1057</v>
      </c>
    </row>
    <row r="1790" spans="1:12" hidden="1" x14ac:dyDescent="0.2">
      <c r="A1790" s="2" t="s">
        <v>2754</v>
      </c>
      <c r="B1790" t="s">
        <v>617</v>
      </c>
      <c r="C1790" t="s">
        <v>595</v>
      </c>
      <c r="D1790" t="s">
        <v>2352</v>
      </c>
      <c r="E1790" t="s">
        <v>357</v>
      </c>
      <c r="F1790" t="b">
        <v>1</v>
      </c>
      <c r="G1790">
        <v>5000</v>
      </c>
      <c r="H1790">
        <v>15000</v>
      </c>
      <c r="J1790" t="s">
        <v>19</v>
      </c>
      <c r="K1790">
        <v>5</v>
      </c>
      <c r="L1790">
        <v>1058</v>
      </c>
    </row>
    <row r="1791" spans="1:12" hidden="1" x14ac:dyDescent="0.2">
      <c r="A1791" s="2" t="s">
        <v>2755</v>
      </c>
      <c r="B1791" t="s">
        <v>617</v>
      </c>
      <c r="C1791" t="s">
        <v>595</v>
      </c>
      <c r="D1791" t="s">
        <v>2352</v>
      </c>
      <c r="E1791" t="s">
        <v>357</v>
      </c>
      <c r="F1791" t="b">
        <v>1</v>
      </c>
      <c r="G1791">
        <v>500</v>
      </c>
      <c r="H1791">
        <v>2000</v>
      </c>
      <c r="J1791" t="s">
        <v>19</v>
      </c>
      <c r="K1791">
        <v>1</v>
      </c>
      <c r="L1791">
        <v>1056</v>
      </c>
    </row>
    <row r="1792" spans="1:12" hidden="1" x14ac:dyDescent="0.2">
      <c r="A1792" s="2" t="s">
        <v>2756</v>
      </c>
      <c r="B1792" t="s">
        <v>648</v>
      </c>
      <c r="C1792" t="s">
        <v>595</v>
      </c>
      <c r="D1792" t="s">
        <v>2352</v>
      </c>
      <c r="E1792" t="s">
        <v>596</v>
      </c>
      <c r="F1792" t="b">
        <v>1</v>
      </c>
      <c r="G1792">
        <v>0</v>
      </c>
      <c r="H1792">
        <v>150</v>
      </c>
      <c r="J1792" t="s">
        <v>19</v>
      </c>
      <c r="K1792">
        <v>0.2</v>
      </c>
      <c r="L1792">
        <v>1108</v>
      </c>
    </row>
    <row r="1793" spans="1:12" hidden="1" x14ac:dyDescent="0.2">
      <c r="A1793" s="2" t="s">
        <v>2757</v>
      </c>
      <c r="B1793" t="s">
        <v>648</v>
      </c>
      <c r="C1793" t="s">
        <v>595</v>
      </c>
      <c r="D1793" t="s">
        <v>2352</v>
      </c>
      <c r="E1793" t="s">
        <v>596</v>
      </c>
      <c r="F1793" t="b">
        <v>1</v>
      </c>
      <c r="G1793">
        <v>15000</v>
      </c>
      <c r="H1793">
        <v>25000</v>
      </c>
      <c r="J1793" t="s">
        <v>598</v>
      </c>
      <c r="K1793">
        <v>0.2</v>
      </c>
      <c r="L1793">
        <v>1113</v>
      </c>
    </row>
    <row r="1794" spans="1:12" hidden="1" x14ac:dyDescent="0.2">
      <c r="A1794" s="2" t="s">
        <v>2758</v>
      </c>
      <c r="B1794" t="s">
        <v>648</v>
      </c>
      <c r="C1794" t="s">
        <v>595</v>
      </c>
      <c r="D1794" t="s">
        <v>2352</v>
      </c>
      <c r="E1794" t="s">
        <v>596</v>
      </c>
      <c r="F1794" t="b">
        <v>1</v>
      </c>
      <c r="G1794">
        <v>150</v>
      </c>
      <c r="H1794">
        <v>500</v>
      </c>
      <c r="J1794" t="s">
        <v>19</v>
      </c>
      <c r="K1794">
        <v>0.2</v>
      </c>
      <c r="L1794">
        <v>1109</v>
      </c>
    </row>
    <row r="1795" spans="1:12" hidden="1" x14ac:dyDescent="0.2">
      <c r="A1795" s="2" t="s">
        <v>2759</v>
      </c>
      <c r="B1795" t="s">
        <v>648</v>
      </c>
      <c r="C1795" t="s">
        <v>595</v>
      </c>
      <c r="D1795" t="s">
        <v>2352</v>
      </c>
      <c r="E1795" t="s">
        <v>596</v>
      </c>
      <c r="F1795" t="b">
        <v>1</v>
      </c>
      <c r="G1795">
        <v>2000</v>
      </c>
      <c r="H1795">
        <v>5000</v>
      </c>
      <c r="J1795" t="s">
        <v>19</v>
      </c>
      <c r="K1795">
        <v>0.2</v>
      </c>
      <c r="L1795">
        <v>1111</v>
      </c>
    </row>
    <row r="1796" spans="1:12" hidden="1" x14ac:dyDescent="0.2">
      <c r="A1796" s="2" t="s">
        <v>2760</v>
      </c>
      <c r="B1796" t="s">
        <v>648</v>
      </c>
      <c r="C1796" t="s">
        <v>595</v>
      </c>
      <c r="D1796" t="s">
        <v>2352</v>
      </c>
      <c r="E1796" t="s">
        <v>596</v>
      </c>
      <c r="F1796" t="b">
        <v>1</v>
      </c>
      <c r="G1796">
        <v>5000</v>
      </c>
      <c r="H1796">
        <v>15000</v>
      </c>
      <c r="J1796" t="s">
        <v>598</v>
      </c>
      <c r="K1796">
        <v>0.2</v>
      </c>
      <c r="L1796">
        <v>1112</v>
      </c>
    </row>
    <row r="1797" spans="1:12" hidden="1" x14ac:dyDescent="0.2">
      <c r="A1797" s="2" t="s">
        <v>2761</v>
      </c>
      <c r="B1797" t="s">
        <v>648</v>
      </c>
      <c r="C1797" t="s">
        <v>595</v>
      </c>
      <c r="D1797" t="s">
        <v>2352</v>
      </c>
      <c r="E1797" t="s">
        <v>596</v>
      </c>
      <c r="F1797" t="b">
        <v>1</v>
      </c>
      <c r="G1797">
        <v>500</v>
      </c>
      <c r="H1797">
        <v>2000</v>
      </c>
      <c r="J1797" t="s">
        <v>19</v>
      </c>
      <c r="K1797">
        <v>0.2</v>
      </c>
      <c r="L1797">
        <v>1110</v>
      </c>
    </row>
    <row r="1798" spans="1:12" hidden="1" x14ac:dyDescent="0.2">
      <c r="A1798" s="2" t="s">
        <v>2762</v>
      </c>
      <c r="B1798" t="s">
        <v>648</v>
      </c>
      <c r="C1798" t="s">
        <v>595</v>
      </c>
      <c r="D1798" t="s">
        <v>2352</v>
      </c>
      <c r="E1798" t="s">
        <v>249</v>
      </c>
      <c r="F1798" t="b">
        <v>1</v>
      </c>
      <c r="G1798">
        <v>0</v>
      </c>
      <c r="H1798">
        <v>50</v>
      </c>
      <c r="J1798" t="s">
        <v>19</v>
      </c>
      <c r="K1798">
        <v>0.08</v>
      </c>
      <c r="L1798">
        <v>1084</v>
      </c>
    </row>
    <row r="1799" spans="1:12" hidden="1" x14ac:dyDescent="0.2">
      <c r="A1799" s="2" t="s">
        <v>2763</v>
      </c>
      <c r="B1799" t="s">
        <v>648</v>
      </c>
      <c r="C1799" t="s">
        <v>595</v>
      </c>
      <c r="D1799" t="s">
        <v>2352</v>
      </c>
      <c r="E1799" t="s">
        <v>249</v>
      </c>
      <c r="F1799" t="b">
        <v>1</v>
      </c>
      <c r="G1799">
        <v>15000</v>
      </c>
      <c r="H1799">
        <v>25000</v>
      </c>
      <c r="J1799" t="s">
        <v>19</v>
      </c>
      <c r="K1799">
        <v>55</v>
      </c>
      <c r="L1799">
        <v>1089</v>
      </c>
    </row>
    <row r="1800" spans="1:12" hidden="1" x14ac:dyDescent="0.2">
      <c r="A1800" s="2" t="s">
        <v>2764</v>
      </c>
      <c r="B1800" t="s">
        <v>648</v>
      </c>
      <c r="C1800" t="s">
        <v>595</v>
      </c>
      <c r="D1800" t="s">
        <v>2352</v>
      </c>
      <c r="E1800" t="s">
        <v>249</v>
      </c>
      <c r="F1800" t="b">
        <v>1</v>
      </c>
      <c r="G1800">
        <v>150</v>
      </c>
      <c r="H1800">
        <v>500</v>
      </c>
      <c r="J1800" t="s">
        <v>19</v>
      </c>
      <c r="K1800">
        <v>0.55000000000000004</v>
      </c>
      <c r="L1800">
        <v>1085</v>
      </c>
    </row>
    <row r="1801" spans="1:12" hidden="1" x14ac:dyDescent="0.2">
      <c r="A1801" s="2" t="s">
        <v>2765</v>
      </c>
      <c r="B1801" t="s">
        <v>648</v>
      </c>
      <c r="C1801" t="s">
        <v>595</v>
      </c>
      <c r="D1801" t="s">
        <v>2352</v>
      </c>
      <c r="E1801" t="s">
        <v>249</v>
      </c>
      <c r="F1801" t="b">
        <v>1</v>
      </c>
      <c r="G1801">
        <v>2000</v>
      </c>
      <c r="H1801">
        <v>5000</v>
      </c>
      <c r="J1801" t="s">
        <v>19</v>
      </c>
      <c r="K1801">
        <v>8.5</v>
      </c>
      <c r="L1801">
        <v>1087</v>
      </c>
    </row>
    <row r="1802" spans="1:12" hidden="1" x14ac:dyDescent="0.2">
      <c r="A1802" s="2" t="s">
        <v>2766</v>
      </c>
      <c r="B1802" t="s">
        <v>648</v>
      </c>
      <c r="C1802" t="s">
        <v>595</v>
      </c>
      <c r="D1802" t="s">
        <v>2352</v>
      </c>
      <c r="E1802" t="s">
        <v>249</v>
      </c>
      <c r="F1802" t="b">
        <v>1</v>
      </c>
      <c r="G1802">
        <v>5000</v>
      </c>
      <c r="H1802">
        <v>15000</v>
      </c>
      <c r="J1802" t="s">
        <v>19</v>
      </c>
      <c r="K1802">
        <v>27.5</v>
      </c>
      <c r="L1802">
        <v>1088</v>
      </c>
    </row>
    <row r="1803" spans="1:12" hidden="1" x14ac:dyDescent="0.2">
      <c r="A1803" s="2" t="s">
        <v>2767</v>
      </c>
      <c r="B1803" t="s">
        <v>648</v>
      </c>
      <c r="C1803" t="s">
        <v>595</v>
      </c>
      <c r="D1803" t="s">
        <v>2352</v>
      </c>
      <c r="E1803" t="s">
        <v>249</v>
      </c>
      <c r="F1803" t="b">
        <v>1</v>
      </c>
      <c r="G1803">
        <v>500</v>
      </c>
      <c r="H1803">
        <v>2000</v>
      </c>
      <c r="J1803" t="s">
        <v>19</v>
      </c>
      <c r="K1803">
        <v>2.1</v>
      </c>
      <c r="L1803">
        <v>1086</v>
      </c>
    </row>
    <row r="1804" spans="1:12" hidden="1" x14ac:dyDescent="0.2">
      <c r="A1804" s="2" t="s">
        <v>2768</v>
      </c>
      <c r="B1804" t="s">
        <v>648</v>
      </c>
      <c r="C1804" t="s">
        <v>595</v>
      </c>
      <c r="D1804" t="s">
        <v>2352</v>
      </c>
      <c r="E1804" t="s">
        <v>249</v>
      </c>
      <c r="F1804" t="b">
        <v>1</v>
      </c>
      <c r="G1804">
        <v>50</v>
      </c>
      <c r="H1804">
        <v>150</v>
      </c>
      <c r="J1804" t="s">
        <v>19</v>
      </c>
      <c r="K1804">
        <v>0.18</v>
      </c>
      <c r="L1804">
        <v>1084</v>
      </c>
    </row>
    <row r="1805" spans="1:12" hidden="1" x14ac:dyDescent="0.2">
      <c r="A1805" s="2" t="s">
        <v>2769</v>
      </c>
      <c r="B1805" t="s">
        <v>648</v>
      </c>
      <c r="C1805" t="s">
        <v>595</v>
      </c>
      <c r="D1805" t="s">
        <v>2352</v>
      </c>
      <c r="E1805" t="s">
        <v>357</v>
      </c>
      <c r="F1805" t="b">
        <v>1</v>
      </c>
      <c r="G1805">
        <v>0</v>
      </c>
      <c r="H1805">
        <v>150</v>
      </c>
      <c r="J1805" t="s">
        <v>19</v>
      </c>
      <c r="K1805">
        <v>6.4000000000000001E-2</v>
      </c>
      <c r="L1805">
        <v>1060</v>
      </c>
    </row>
    <row r="1806" spans="1:12" hidden="1" x14ac:dyDescent="0.2">
      <c r="A1806" s="2" t="s">
        <v>2770</v>
      </c>
      <c r="B1806" t="s">
        <v>648</v>
      </c>
      <c r="C1806" t="s">
        <v>595</v>
      </c>
      <c r="D1806" t="s">
        <v>2352</v>
      </c>
      <c r="E1806" t="s">
        <v>357</v>
      </c>
      <c r="F1806" t="b">
        <v>1</v>
      </c>
      <c r="G1806">
        <v>15000</v>
      </c>
      <c r="H1806">
        <v>25000</v>
      </c>
      <c r="J1806" t="s">
        <v>19</v>
      </c>
      <c r="K1806">
        <v>5</v>
      </c>
      <c r="L1806">
        <v>1065</v>
      </c>
    </row>
    <row r="1807" spans="1:12" hidden="1" x14ac:dyDescent="0.2">
      <c r="A1807" s="2" t="s">
        <v>2771</v>
      </c>
      <c r="B1807" t="s">
        <v>648</v>
      </c>
      <c r="C1807" t="s">
        <v>595</v>
      </c>
      <c r="D1807" t="s">
        <v>2352</v>
      </c>
      <c r="E1807" t="s">
        <v>357</v>
      </c>
      <c r="F1807" t="b">
        <v>1</v>
      </c>
      <c r="G1807">
        <v>150</v>
      </c>
      <c r="H1807">
        <v>500</v>
      </c>
      <c r="J1807" t="s">
        <v>19</v>
      </c>
      <c r="K1807">
        <v>0.3</v>
      </c>
      <c r="L1807">
        <v>1061</v>
      </c>
    </row>
    <row r="1808" spans="1:12" hidden="1" x14ac:dyDescent="0.2">
      <c r="A1808" s="2" t="s">
        <v>2772</v>
      </c>
      <c r="B1808" t="s">
        <v>648</v>
      </c>
      <c r="C1808" t="s">
        <v>595</v>
      </c>
      <c r="D1808" t="s">
        <v>2352</v>
      </c>
      <c r="E1808" t="s">
        <v>357</v>
      </c>
      <c r="F1808" t="b">
        <v>1</v>
      </c>
      <c r="G1808">
        <v>2000</v>
      </c>
      <c r="H1808">
        <v>5000</v>
      </c>
      <c r="J1808" t="s">
        <v>19</v>
      </c>
      <c r="K1808">
        <v>2.5</v>
      </c>
      <c r="L1808">
        <v>1063</v>
      </c>
    </row>
    <row r="1809" spans="1:12" hidden="1" x14ac:dyDescent="0.2">
      <c r="A1809" s="2" t="s">
        <v>2773</v>
      </c>
      <c r="B1809" t="s">
        <v>648</v>
      </c>
      <c r="C1809" t="s">
        <v>595</v>
      </c>
      <c r="D1809" t="s">
        <v>2352</v>
      </c>
      <c r="E1809" t="s">
        <v>357</v>
      </c>
      <c r="F1809" t="b">
        <v>1</v>
      </c>
      <c r="G1809">
        <v>5000</v>
      </c>
      <c r="H1809">
        <v>15000</v>
      </c>
      <c r="J1809" t="s">
        <v>19</v>
      </c>
      <c r="K1809">
        <v>5</v>
      </c>
      <c r="L1809">
        <v>1064</v>
      </c>
    </row>
    <row r="1810" spans="1:12" hidden="1" x14ac:dyDescent="0.2">
      <c r="A1810" s="2" t="s">
        <v>2774</v>
      </c>
      <c r="B1810" t="s">
        <v>648</v>
      </c>
      <c r="C1810" t="s">
        <v>595</v>
      </c>
      <c r="D1810" t="s">
        <v>2352</v>
      </c>
      <c r="E1810" t="s">
        <v>357</v>
      </c>
      <c r="F1810" t="b">
        <v>1</v>
      </c>
      <c r="G1810">
        <v>500</v>
      </c>
      <c r="H1810">
        <v>2000</v>
      </c>
      <c r="J1810" t="s">
        <v>19</v>
      </c>
      <c r="K1810">
        <v>1</v>
      </c>
      <c r="L1810">
        <v>1062</v>
      </c>
    </row>
    <row r="1811" spans="1:12" hidden="1" x14ac:dyDescent="0.2">
      <c r="A1811" s="2" t="s">
        <v>2775</v>
      </c>
      <c r="B1811" t="s">
        <v>668</v>
      </c>
      <c r="C1811" t="s">
        <v>75</v>
      </c>
      <c r="D1811" t="s">
        <v>2352</v>
      </c>
      <c r="E1811" t="s">
        <v>18</v>
      </c>
      <c r="F1811" t="b">
        <v>0</v>
      </c>
      <c r="G1811">
        <v>0</v>
      </c>
      <c r="H1811">
        <v>30</v>
      </c>
      <c r="I1811">
        <v>15</v>
      </c>
      <c r="J1811" t="s">
        <v>19</v>
      </c>
      <c r="K1811">
        <v>6.4000000000000001E-2</v>
      </c>
      <c r="L1811">
        <v>413</v>
      </c>
    </row>
    <row r="1812" spans="1:12" hidden="1" x14ac:dyDescent="0.2">
      <c r="A1812" s="2" t="s">
        <v>2776</v>
      </c>
      <c r="B1812" t="s">
        <v>668</v>
      </c>
      <c r="C1812" t="s">
        <v>75</v>
      </c>
      <c r="D1812" t="s">
        <v>2352</v>
      </c>
      <c r="E1812" t="s">
        <v>18</v>
      </c>
      <c r="F1812" t="b">
        <v>0</v>
      </c>
      <c r="G1812">
        <v>10000</v>
      </c>
      <c r="H1812">
        <v>10500</v>
      </c>
      <c r="I1812">
        <v>10250</v>
      </c>
      <c r="J1812" t="s">
        <v>19</v>
      </c>
      <c r="K1812">
        <v>5</v>
      </c>
      <c r="L1812">
        <v>578</v>
      </c>
    </row>
    <row r="1813" spans="1:12" hidden="1" x14ac:dyDescent="0.2">
      <c r="A1813" s="2" t="s">
        <v>2777</v>
      </c>
      <c r="B1813" t="s">
        <v>668</v>
      </c>
      <c r="C1813" t="s">
        <v>75</v>
      </c>
      <c r="D1813" t="s">
        <v>2352</v>
      </c>
      <c r="E1813" t="s">
        <v>18</v>
      </c>
      <c r="F1813" t="b">
        <v>0</v>
      </c>
      <c r="G1813">
        <v>1000</v>
      </c>
      <c r="H1813">
        <v>1250</v>
      </c>
      <c r="I1813">
        <v>1125</v>
      </c>
      <c r="J1813" t="s">
        <v>19</v>
      </c>
      <c r="K1813">
        <v>1</v>
      </c>
      <c r="L1813">
        <v>490</v>
      </c>
    </row>
    <row r="1814" spans="1:12" hidden="1" x14ac:dyDescent="0.2">
      <c r="A1814" s="2" t="s">
        <v>2778</v>
      </c>
      <c r="B1814" t="s">
        <v>668</v>
      </c>
      <c r="C1814" t="s">
        <v>75</v>
      </c>
      <c r="D1814" t="s">
        <v>2352</v>
      </c>
      <c r="E1814" t="s">
        <v>18</v>
      </c>
      <c r="F1814" t="b">
        <v>0</v>
      </c>
      <c r="G1814">
        <v>10500</v>
      </c>
      <c r="H1814">
        <v>11000</v>
      </c>
      <c r="I1814">
        <v>10750</v>
      </c>
      <c r="J1814" t="s">
        <v>19</v>
      </c>
      <c r="K1814">
        <v>5</v>
      </c>
      <c r="L1814">
        <v>579</v>
      </c>
    </row>
    <row r="1815" spans="1:12" hidden="1" x14ac:dyDescent="0.2">
      <c r="A1815" s="2" t="s">
        <v>2779</v>
      </c>
      <c r="B1815" t="s">
        <v>668</v>
      </c>
      <c r="C1815" t="s">
        <v>75</v>
      </c>
      <c r="D1815" t="s">
        <v>2352</v>
      </c>
      <c r="E1815" t="s">
        <v>18</v>
      </c>
      <c r="F1815" t="b">
        <v>0</v>
      </c>
      <c r="G1815">
        <v>11000</v>
      </c>
      <c r="H1815">
        <v>11500</v>
      </c>
      <c r="I1815">
        <v>11250</v>
      </c>
      <c r="J1815" t="s">
        <v>19</v>
      </c>
      <c r="K1815">
        <v>5</v>
      </c>
      <c r="L1815">
        <v>580</v>
      </c>
    </row>
    <row r="1816" spans="1:12" hidden="1" x14ac:dyDescent="0.2">
      <c r="A1816" s="2" t="s">
        <v>2780</v>
      </c>
      <c r="B1816" t="s">
        <v>668</v>
      </c>
      <c r="C1816" t="s">
        <v>75</v>
      </c>
      <c r="D1816" t="s">
        <v>2352</v>
      </c>
      <c r="E1816" t="s">
        <v>18</v>
      </c>
      <c r="F1816" t="b">
        <v>0</v>
      </c>
      <c r="G1816">
        <v>11500</v>
      </c>
      <c r="H1816">
        <v>12000</v>
      </c>
      <c r="I1816">
        <v>11750</v>
      </c>
      <c r="J1816" t="s">
        <v>19</v>
      </c>
      <c r="K1816">
        <v>5</v>
      </c>
      <c r="L1816">
        <v>581</v>
      </c>
    </row>
    <row r="1817" spans="1:12" hidden="1" x14ac:dyDescent="0.2">
      <c r="A1817" s="2" t="s">
        <v>2781</v>
      </c>
      <c r="B1817" t="s">
        <v>668</v>
      </c>
      <c r="C1817" t="s">
        <v>75</v>
      </c>
      <c r="D1817" t="s">
        <v>2352</v>
      </c>
      <c r="E1817" t="s">
        <v>18</v>
      </c>
      <c r="F1817" t="b">
        <v>0</v>
      </c>
      <c r="G1817">
        <v>12000</v>
      </c>
      <c r="H1817">
        <v>12500</v>
      </c>
      <c r="I1817">
        <v>12250</v>
      </c>
      <c r="J1817" t="s">
        <v>19</v>
      </c>
      <c r="K1817">
        <v>5</v>
      </c>
      <c r="L1817">
        <v>582</v>
      </c>
    </row>
    <row r="1818" spans="1:12" hidden="1" x14ac:dyDescent="0.2">
      <c r="A1818" s="2" t="s">
        <v>2782</v>
      </c>
      <c r="B1818" t="s">
        <v>668</v>
      </c>
      <c r="C1818" t="s">
        <v>75</v>
      </c>
      <c r="D1818" t="s">
        <v>2352</v>
      </c>
      <c r="E1818" t="s">
        <v>18</v>
      </c>
      <c r="F1818" t="b">
        <v>0</v>
      </c>
      <c r="G1818">
        <v>120</v>
      </c>
      <c r="H1818">
        <v>150</v>
      </c>
      <c r="I1818">
        <v>135</v>
      </c>
      <c r="J1818" t="s">
        <v>19</v>
      </c>
      <c r="K1818">
        <v>6.4000000000000001E-2</v>
      </c>
      <c r="L1818">
        <v>417</v>
      </c>
    </row>
    <row r="1819" spans="1:12" hidden="1" x14ac:dyDescent="0.2">
      <c r="A1819" s="2" t="s">
        <v>2783</v>
      </c>
      <c r="B1819" t="s">
        <v>668</v>
      </c>
      <c r="C1819" t="s">
        <v>75</v>
      </c>
      <c r="D1819" t="s">
        <v>2352</v>
      </c>
      <c r="E1819" t="s">
        <v>18</v>
      </c>
      <c r="F1819" t="b">
        <v>0</v>
      </c>
      <c r="G1819">
        <v>12500</v>
      </c>
      <c r="H1819">
        <v>13000</v>
      </c>
      <c r="I1819">
        <v>12750</v>
      </c>
      <c r="J1819" t="s">
        <v>19</v>
      </c>
      <c r="K1819">
        <v>5</v>
      </c>
      <c r="L1819">
        <v>583</v>
      </c>
    </row>
    <row r="1820" spans="1:12" hidden="1" x14ac:dyDescent="0.2">
      <c r="A1820" s="2" t="s">
        <v>2784</v>
      </c>
      <c r="B1820" t="s">
        <v>668</v>
      </c>
      <c r="C1820" t="s">
        <v>75</v>
      </c>
      <c r="D1820" t="s">
        <v>2352</v>
      </c>
      <c r="E1820" t="s">
        <v>18</v>
      </c>
      <c r="F1820" t="b">
        <v>0</v>
      </c>
      <c r="G1820">
        <v>1250</v>
      </c>
      <c r="H1820">
        <v>1500</v>
      </c>
      <c r="I1820">
        <v>1375</v>
      </c>
      <c r="J1820" t="s">
        <v>19</v>
      </c>
      <c r="K1820">
        <v>1</v>
      </c>
      <c r="L1820">
        <v>491</v>
      </c>
    </row>
    <row r="1821" spans="1:12" hidden="1" x14ac:dyDescent="0.2">
      <c r="A1821" s="2" t="s">
        <v>2785</v>
      </c>
      <c r="B1821" t="s">
        <v>668</v>
      </c>
      <c r="C1821" t="s">
        <v>75</v>
      </c>
      <c r="D1821" t="s">
        <v>2352</v>
      </c>
      <c r="E1821" t="s">
        <v>18</v>
      </c>
      <c r="F1821" t="b">
        <v>0</v>
      </c>
      <c r="G1821">
        <v>13000</v>
      </c>
      <c r="H1821">
        <v>13500</v>
      </c>
      <c r="I1821">
        <v>13250</v>
      </c>
      <c r="J1821" t="s">
        <v>19</v>
      </c>
      <c r="K1821">
        <v>5</v>
      </c>
      <c r="L1821">
        <v>584</v>
      </c>
    </row>
    <row r="1822" spans="1:12" hidden="1" x14ac:dyDescent="0.2">
      <c r="A1822" s="2" t="s">
        <v>2786</v>
      </c>
      <c r="B1822" t="s">
        <v>668</v>
      </c>
      <c r="C1822" t="s">
        <v>75</v>
      </c>
      <c r="D1822" t="s">
        <v>2352</v>
      </c>
      <c r="E1822" t="s">
        <v>18</v>
      </c>
      <c r="F1822" t="b">
        <v>0</v>
      </c>
      <c r="G1822">
        <v>13500</v>
      </c>
      <c r="H1822">
        <v>14000</v>
      </c>
      <c r="I1822">
        <v>13750</v>
      </c>
      <c r="J1822" t="s">
        <v>19</v>
      </c>
      <c r="K1822">
        <v>5</v>
      </c>
      <c r="L1822">
        <v>585</v>
      </c>
    </row>
    <row r="1823" spans="1:12" hidden="1" x14ac:dyDescent="0.2">
      <c r="A1823" s="2" t="s">
        <v>2787</v>
      </c>
      <c r="B1823" t="s">
        <v>668</v>
      </c>
      <c r="C1823" t="s">
        <v>75</v>
      </c>
      <c r="D1823" t="s">
        <v>2352</v>
      </c>
      <c r="E1823" t="s">
        <v>18</v>
      </c>
      <c r="F1823" t="b">
        <v>0</v>
      </c>
      <c r="G1823">
        <v>14000</v>
      </c>
      <c r="H1823">
        <v>14500</v>
      </c>
      <c r="I1823">
        <v>14250</v>
      </c>
      <c r="J1823" t="s">
        <v>19</v>
      </c>
      <c r="K1823">
        <v>5</v>
      </c>
      <c r="L1823">
        <v>586</v>
      </c>
    </row>
    <row r="1824" spans="1:12" hidden="1" x14ac:dyDescent="0.2">
      <c r="A1824" s="2" t="s">
        <v>2788</v>
      </c>
      <c r="B1824" t="s">
        <v>668</v>
      </c>
      <c r="C1824" t="s">
        <v>75</v>
      </c>
      <c r="D1824" t="s">
        <v>2352</v>
      </c>
      <c r="E1824" t="s">
        <v>18</v>
      </c>
      <c r="F1824" t="b">
        <v>0</v>
      </c>
      <c r="G1824">
        <v>14500</v>
      </c>
      <c r="H1824">
        <v>15000</v>
      </c>
      <c r="I1824">
        <v>14750</v>
      </c>
      <c r="J1824" t="s">
        <v>19</v>
      </c>
      <c r="K1824">
        <v>5</v>
      </c>
      <c r="L1824">
        <v>587</v>
      </c>
    </row>
    <row r="1825" spans="1:12" hidden="1" x14ac:dyDescent="0.2">
      <c r="A1825" s="2" t="s">
        <v>2789</v>
      </c>
      <c r="B1825" t="s">
        <v>668</v>
      </c>
      <c r="C1825" t="s">
        <v>75</v>
      </c>
      <c r="D1825" t="s">
        <v>2352</v>
      </c>
      <c r="E1825" t="s">
        <v>18</v>
      </c>
      <c r="F1825" t="b">
        <v>0</v>
      </c>
      <c r="G1825">
        <v>15000</v>
      </c>
      <c r="H1825">
        <v>20000</v>
      </c>
      <c r="I1825">
        <v>17500</v>
      </c>
      <c r="J1825" t="s">
        <v>19</v>
      </c>
      <c r="K1825">
        <v>5</v>
      </c>
      <c r="L1825">
        <v>668</v>
      </c>
    </row>
    <row r="1826" spans="1:12" hidden="1" x14ac:dyDescent="0.2">
      <c r="A1826" s="2" t="s">
        <v>2790</v>
      </c>
      <c r="B1826" t="s">
        <v>668</v>
      </c>
      <c r="C1826" t="s">
        <v>75</v>
      </c>
      <c r="D1826" t="s">
        <v>2352</v>
      </c>
      <c r="E1826" t="s">
        <v>18</v>
      </c>
      <c r="F1826" t="b">
        <v>0</v>
      </c>
      <c r="G1826">
        <v>1500</v>
      </c>
      <c r="H1826">
        <v>1750</v>
      </c>
      <c r="I1826">
        <v>1625</v>
      </c>
      <c r="J1826" t="s">
        <v>19</v>
      </c>
      <c r="K1826">
        <v>1</v>
      </c>
      <c r="L1826">
        <v>492</v>
      </c>
    </row>
    <row r="1827" spans="1:12" hidden="1" x14ac:dyDescent="0.2">
      <c r="A1827" s="2" t="s">
        <v>2791</v>
      </c>
      <c r="B1827" t="s">
        <v>668</v>
      </c>
      <c r="C1827" t="s">
        <v>75</v>
      </c>
      <c r="D1827" t="s">
        <v>2352</v>
      </c>
      <c r="E1827" t="s">
        <v>18</v>
      </c>
      <c r="F1827" t="b">
        <v>0</v>
      </c>
      <c r="G1827">
        <v>150</v>
      </c>
      <c r="H1827">
        <v>185</v>
      </c>
      <c r="I1827">
        <v>167.5</v>
      </c>
      <c r="J1827" t="s">
        <v>19</v>
      </c>
      <c r="K1827">
        <v>0.3</v>
      </c>
      <c r="L1827">
        <v>438</v>
      </c>
    </row>
    <row r="1828" spans="1:12" hidden="1" x14ac:dyDescent="0.2">
      <c r="A1828" s="2" t="s">
        <v>2792</v>
      </c>
      <c r="B1828" t="s">
        <v>668</v>
      </c>
      <c r="C1828" t="s">
        <v>75</v>
      </c>
      <c r="D1828" t="s">
        <v>2352</v>
      </c>
      <c r="E1828" t="s">
        <v>18</v>
      </c>
      <c r="F1828" t="b">
        <v>0</v>
      </c>
      <c r="G1828">
        <v>1750</v>
      </c>
      <c r="H1828">
        <v>2000</v>
      </c>
      <c r="I1828">
        <v>1875</v>
      </c>
      <c r="J1828" t="s">
        <v>19</v>
      </c>
      <c r="K1828">
        <v>1</v>
      </c>
      <c r="L1828">
        <v>493</v>
      </c>
    </row>
    <row r="1829" spans="1:12" hidden="1" x14ac:dyDescent="0.2">
      <c r="A1829" s="2" t="s">
        <v>2793</v>
      </c>
      <c r="B1829" t="s">
        <v>668</v>
      </c>
      <c r="C1829" t="s">
        <v>75</v>
      </c>
      <c r="D1829" t="s">
        <v>2352</v>
      </c>
      <c r="E1829" t="s">
        <v>18</v>
      </c>
      <c r="F1829" t="b">
        <v>0</v>
      </c>
      <c r="G1829">
        <v>185</v>
      </c>
      <c r="H1829">
        <v>220</v>
      </c>
      <c r="I1829">
        <v>202.5</v>
      </c>
      <c r="J1829" t="s">
        <v>19</v>
      </c>
      <c r="K1829">
        <v>0.3</v>
      </c>
      <c r="L1829">
        <v>439</v>
      </c>
    </row>
    <row r="1830" spans="1:12" hidden="1" x14ac:dyDescent="0.2">
      <c r="A1830" s="2" t="s">
        <v>2794</v>
      </c>
      <c r="B1830" t="s">
        <v>668</v>
      </c>
      <c r="C1830" t="s">
        <v>75</v>
      </c>
      <c r="D1830" t="s">
        <v>2352</v>
      </c>
      <c r="E1830" t="s">
        <v>18</v>
      </c>
      <c r="F1830" t="b">
        <v>0</v>
      </c>
      <c r="G1830">
        <v>20000</v>
      </c>
      <c r="H1830">
        <v>25000</v>
      </c>
      <c r="I1830">
        <v>22500</v>
      </c>
      <c r="J1830" t="s">
        <v>19</v>
      </c>
      <c r="K1830">
        <v>5</v>
      </c>
      <c r="L1830">
        <v>669</v>
      </c>
    </row>
    <row r="1831" spans="1:12" hidden="1" x14ac:dyDescent="0.2">
      <c r="A1831" s="2" t="s">
        <v>2795</v>
      </c>
      <c r="B1831" t="s">
        <v>668</v>
      </c>
      <c r="C1831" t="s">
        <v>75</v>
      </c>
      <c r="D1831" t="s">
        <v>2352</v>
      </c>
      <c r="E1831" t="s">
        <v>18</v>
      </c>
      <c r="F1831" t="b">
        <v>0</v>
      </c>
      <c r="G1831">
        <v>2000</v>
      </c>
      <c r="H1831">
        <v>2300</v>
      </c>
      <c r="I1831">
        <v>2150</v>
      </c>
      <c r="J1831" t="s">
        <v>19</v>
      </c>
      <c r="K1831">
        <v>2.5</v>
      </c>
      <c r="L1831">
        <v>518</v>
      </c>
    </row>
    <row r="1832" spans="1:12" hidden="1" x14ac:dyDescent="0.2">
      <c r="A1832" s="2" t="s">
        <v>2796</v>
      </c>
      <c r="B1832" t="s">
        <v>668</v>
      </c>
      <c r="C1832" t="s">
        <v>75</v>
      </c>
      <c r="D1832" t="s">
        <v>2352</v>
      </c>
      <c r="E1832" t="s">
        <v>18</v>
      </c>
      <c r="F1832" t="b">
        <v>0</v>
      </c>
      <c r="G1832">
        <v>220</v>
      </c>
      <c r="H1832">
        <v>255</v>
      </c>
      <c r="I1832">
        <v>237.5</v>
      </c>
      <c r="J1832" t="s">
        <v>19</v>
      </c>
      <c r="K1832">
        <v>0.3</v>
      </c>
      <c r="L1832">
        <v>440</v>
      </c>
    </row>
    <row r="1833" spans="1:12" hidden="1" x14ac:dyDescent="0.2">
      <c r="A1833" s="2" t="s">
        <v>2797</v>
      </c>
      <c r="B1833" t="s">
        <v>668</v>
      </c>
      <c r="C1833" t="s">
        <v>75</v>
      </c>
      <c r="D1833" t="s">
        <v>2352</v>
      </c>
      <c r="E1833" t="s">
        <v>18</v>
      </c>
      <c r="F1833" t="b">
        <v>0</v>
      </c>
      <c r="G1833">
        <v>2300</v>
      </c>
      <c r="H1833">
        <v>2600</v>
      </c>
      <c r="I1833">
        <v>2450</v>
      </c>
      <c r="J1833" t="s">
        <v>19</v>
      </c>
      <c r="K1833">
        <v>2.5</v>
      </c>
      <c r="L1833">
        <v>519</v>
      </c>
    </row>
    <row r="1834" spans="1:12" hidden="1" x14ac:dyDescent="0.2">
      <c r="A1834" s="2" t="s">
        <v>2798</v>
      </c>
      <c r="B1834" t="s">
        <v>668</v>
      </c>
      <c r="C1834" t="s">
        <v>75</v>
      </c>
      <c r="D1834" t="s">
        <v>2352</v>
      </c>
      <c r="E1834" t="s">
        <v>18</v>
      </c>
      <c r="F1834" t="b">
        <v>0</v>
      </c>
      <c r="G1834">
        <v>25000</v>
      </c>
      <c r="H1834">
        <v>999999999</v>
      </c>
      <c r="L1834">
        <v>678</v>
      </c>
    </row>
    <row r="1835" spans="1:12" hidden="1" x14ac:dyDescent="0.2">
      <c r="A1835" s="2" t="s">
        <v>2799</v>
      </c>
      <c r="B1835" t="s">
        <v>668</v>
      </c>
      <c r="C1835" t="s">
        <v>75</v>
      </c>
      <c r="D1835" t="s">
        <v>2352</v>
      </c>
      <c r="E1835" t="s">
        <v>18</v>
      </c>
      <c r="F1835" t="b">
        <v>0</v>
      </c>
      <c r="G1835">
        <v>255</v>
      </c>
      <c r="H1835">
        <v>290</v>
      </c>
      <c r="I1835">
        <v>272.5</v>
      </c>
      <c r="J1835" t="s">
        <v>19</v>
      </c>
      <c r="K1835">
        <v>0.3</v>
      </c>
      <c r="L1835">
        <v>441</v>
      </c>
    </row>
    <row r="1836" spans="1:12" hidden="1" x14ac:dyDescent="0.2">
      <c r="A1836" s="2" t="s">
        <v>2800</v>
      </c>
      <c r="B1836" t="s">
        <v>668</v>
      </c>
      <c r="C1836" t="s">
        <v>75</v>
      </c>
      <c r="D1836" t="s">
        <v>2352</v>
      </c>
      <c r="E1836" t="s">
        <v>18</v>
      </c>
      <c r="F1836" t="b">
        <v>0</v>
      </c>
      <c r="G1836">
        <v>2600</v>
      </c>
      <c r="H1836">
        <v>2900</v>
      </c>
      <c r="I1836">
        <v>2750</v>
      </c>
      <c r="J1836" t="s">
        <v>19</v>
      </c>
      <c r="K1836">
        <v>2.5</v>
      </c>
      <c r="L1836">
        <v>520</v>
      </c>
    </row>
    <row r="1837" spans="1:12" hidden="1" x14ac:dyDescent="0.2">
      <c r="A1837" s="2" t="s">
        <v>2801</v>
      </c>
      <c r="B1837" t="s">
        <v>668</v>
      </c>
      <c r="C1837" t="s">
        <v>75</v>
      </c>
      <c r="D1837" t="s">
        <v>2352</v>
      </c>
      <c r="E1837" t="s">
        <v>18</v>
      </c>
      <c r="F1837" t="b">
        <v>0</v>
      </c>
      <c r="G1837">
        <v>2900</v>
      </c>
      <c r="H1837">
        <v>3200</v>
      </c>
      <c r="I1837">
        <v>3050</v>
      </c>
      <c r="J1837" t="s">
        <v>19</v>
      </c>
      <c r="K1837">
        <v>2.5</v>
      </c>
      <c r="L1837">
        <v>521</v>
      </c>
    </row>
    <row r="1838" spans="1:12" hidden="1" x14ac:dyDescent="0.2">
      <c r="A1838" s="2" t="s">
        <v>2802</v>
      </c>
      <c r="B1838" t="s">
        <v>668</v>
      </c>
      <c r="C1838" t="s">
        <v>75</v>
      </c>
      <c r="D1838" t="s">
        <v>2352</v>
      </c>
      <c r="E1838" t="s">
        <v>18</v>
      </c>
      <c r="F1838" t="b">
        <v>0</v>
      </c>
      <c r="G1838">
        <v>290</v>
      </c>
      <c r="H1838">
        <v>325</v>
      </c>
      <c r="I1838">
        <v>307.5</v>
      </c>
      <c r="J1838" t="s">
        <v>19</v>
      </c>
      <c r="K1838">
        <v>0.3</v>
      </c>
      <c r="L1838">
        <v>442</v>
      </c>
    </row>
    <row r="1839" spans="1:12" hidden="1" x14ac:dyDescent="0.2">
      <c r="A1839" s="2" t="s">
        <v>2803</v>
      </c>
      <c r="B1839" t="s">
        <v>668</v>
      </c>
      <c r="C1839" t="s">
        <v>75</v>
      </c>
      <c r="D1839" t="s">
        <v>2352</v>
      </c>
      <c r="E1839" t="s">
        <v>18</v>
      </c>
      <c r="F1839" t="b">
        <v>0</v>
      </c>
      <c r="G1839">
        <v>30</v>
      </c>
      <c r="H1839">
        <v>60</v>
      </c>
      <c r="I1839">
        <v>45</v>
      </c>
      <c r="J1839" t="s">
        <v>19</v>
      </c>
      <c r="K1839">
        <v>6.4000000000000001E-2</v>
      </c>
      <c r="L1839">
        <v>414</v>
      </c>
    </row>
    <row r="1840" spans="1:12" hidden="1" x14ac:dyDescent="0.2">
      <c r="A1840" s="2" t="s">
        <v>2804</v>
      </c>
      <c r="B1840" t="s">
        <v>668</v>
      </c>
      <c r="C1840" t="s">
        <v>75</v>
      </c>
      <c r="D1840" t="s">
        <v>2352</v>
      </c>
      <c r="E1840" t="s">
        <v>18</v>
      </c>
      <c r="F1840" t="b">
        <v>0</v>
      </c>
      <c r="G1840">
        <v>3200</v>
      </c>
      <c r="H1840">
        <v>3500</v>
      </c>
      <c r="I1840">
        <v>3350</v>
      </c>
      <c r="J1840" t="s">
        <v>19</v>
      </c>
      <c r="K1840">
        <v>2.5</v>
      </c>
      <c r="L1840">
        <v>522</v>
      </c>
    </row>
    <row r="1841" spans="1:12" hidden="1" x14ac:dyDescent="0.2">
      <c r="A1841" s="2" t="s">
        <v>2805</v>
      </c>
      <c r="B1841" t="s">
        <v>668</v>
      </c>
      <c r="C1841" t="s">
        <v>75</v>
      </c>
      <c r="D1841" t="s">
        <v>2352</v>
      </c>
      <c r="E1841" t="s">
        <v>18</v>
      </c>
      <c r="F1841" t="b">
        <v>0</v>
      </c>
      <c r="G1841">
        <v>325</v>
      </c>
      <c r="H1841">
        <v>360</v>
      </c>
      <c r="I1841">
        <v>342.5</v>
      </c>
      <c r="J1841" t="s">
        <v>19</v>
      </c>
      <c r="K1841">
        <v>0.3</v>
      </c>
      <c r="L1841">
        <v>443</v>
      </c>
    </row>
    <row r="1842" spans="1:12" hidden="1" x14ac:dyDescent="0.2">
      <c r="A1842" s="2" t="s">
        <v>2806</v>
      </c>
      <c r="B1842" t="s">
        <v>668</v>
      </c>
      <c r="C1842" t="s">
        <v>75</v>
      </c>
      <c r="D1842" t="s">
        <v>2352</v>
      </c>
      <c r="E1842" t="s">
        <v>18</v>
      </c>
      <c r="F1842" t="b">
        <v>0</v>
      </c>
      <c r="G1842">
        <v>3500</v>
      </c>
      <c r="H1842">
        <v>3800</v>
      </c>
      <c r="I1842">
        <v>3650</v>
      </c>
      <c r="J1842" t="s">
        <v>19</v>
      </c>
      <c r="K1842">
        <v>2.5</v>
      </c>
      <c r="L1842">
        <v>523</v>
      </c>
    </row>
    <row r="1843" spans="1:12" hidden="1" x14ac:dyDescent="0.2">
      <c r="A1843" s="2" t="s">
        <v>2807</v>
      </c>
      <c r="B1843" t="s">
        <v>668</v>
      </c>
      <c r="C1843" t="s">
        <v>75</v>
      </c>
      <c r="D1843" t="s">
        <v>2352</v>
      </c>
      <c r="E1843" t="s">
        <v>18</v>
      </c>
      <c r="F1843" t="b">
        <v>0</v>
      </c>
      <c r="G1843">
        <v>360</v>
      </c>
      <c r="H1843">
        <v>395</v>
      </c>
      <c r="I1843">
        <v>377.5</v>
      </c>
      <c r="J1843" t="s">
        <v>19</v>
      </c>
      <c r="K1843">
        <v>0.3</v>
      </c>
      <c r="L1843">
        <v>444</v>
      </c>
    </row>
    <row r="1844" spans="1:12" hidden="1" x14ac:dyDescent="0.2">
      <c r="A1844" s="2" t="s">
        <v>2808</v>
      </c>
      <c r="B1844" t="s">
        <v>668</v>
      </c>
      <c r="C1844" t="s">
        <v>75</v>
      </c>
      <c r="D1844" t="s">
        <v>2352</v>
      </c>
      <c r="E1844" t="s">
        <v>18</v>
      </c>
      <c r="F1844" t="b">
        <v>0</v>
      </c>
      <c r="G1844">
        <v>3800</v>
      </c>
      <c r="H1844">
        <v>4100</v>
      </c>
      <c r="I1844">
        <v>3950</v>
      </c>
      <c r="J1844" t="s">
        <v>19</v>
      </c>
      <c r="K1844">
        <v>2.5</v>
      </c>
      <c r="L1844">
        <v>524</v>
      </c>
    </row>
    <row r="1845" spans="1:12" hidden="1" x14ac:dyDescent="0.2">
      <c r="A1845" s="2" t="s">
        <v>2809</v>
      </c>
      <c r="B1845" t="s">
        <v>668</v>
      </c>
      <c r="C1845" t="s">
        <v>75</v>
      </c>
      <c r="D1845" t="s">
        <v>2352</v>
      </c>
      <c r="E1845" t="s">
        <v>18</v>
      </c>
      <c r="F1845" t="b">
        <v>0</v>
      </c>
      <c r="G1845">
        <v>395</v>
      </c>
      <c r="H1845">
        <v>430</v>
      </c>
      <c r="I1845">
        <v>412.5</v>
      </c>
      <c r="J1845" t="s">
        <v>19</v>
      </c>
      <c r="K1845">
        <v>0.3</v>
      </c>
      <c r="L1845">
        <v>445</v>
      </c>
    </row>
    <row r="1846" spans="1:12" hidden="1" x14ac:dyDescent="0.2">
      <c r="A1846" s="2" t="s">
        <v>2810</v>
      </c>
      <c r="B1846" t="s">
        <v>668</v>
      </c>
      <c r="C1846" t="s">
        <v>75</v>
      </c>
      <c r="D1846" t="s">
        <v>2352</v>
      </c>
      <c r="E1846" t="s">
        <v>18</v>
      </c>
      <c r="F1846" t="b">
        <v>0</v>
      </c>
      <c r="G1846">
        <v>4100</v>
      </c>
      <c r="H1846">
        <v>4400</v>
      </c>
      <c r="I1846">
        <v>4250</v>
      </c>
      <c r="J1846" t="s">
        <v>19</v>
      </c>
      <c r="K1846">
        <v>2.5</v>
      </c>
      <c r="L1846">
        <v>525</v>
      </c>
    </row>
    <row r="1847" spans="1:12" hidden="1" x14ac:dyDescent="0.2">
      <c r="A1847" s="2" t="s">
        <v>2811</v>
      </c>
      <c r="B1847" t="s">
        <v>668</v>
      </c>
      <c r="C1847" t="s">
        <v>75</v>
      </c>
      <c r="D1847" t="s">
        <v>2352</v>
      </c>
      <c r="E1847" t="s">
        <v>18</v>
      </c>
      <c r="F1847" t="b">
        <v>0</v>
      </c>
      <c r="G1847">
        <v>430</v>
      </c>
      <c r="H1847">
        <v>465</v>
      </c>
      <c r="I1847">
        <v>447.5</v>
      </c>
      <c r="J1847" t="s">
        <v>19</v>
      </c>
      <c r="K1847">
        <v>0.3</v>
      </c>
      <c r="L1847">
        <v>446</v>
      </c>
    </row>
    <row r="1848" spans="1:12" hidden="1" x14ac:dyDescent="0.2">
      <c r="A1848" s="2" t="s">
        <v>2812</v>
      </c>
      <c r="B1848" t="s">
        <v>668</v>
      </c>
      <c r="C1848" t="s">
        <v>75</v>
      </c>
      <c r="D1848" t="s">
        <v>2352</v>
      </c>
      <c r="E1848" t="s">
        <v>18</v>
      </c>
      <c r="F1848" t="b">
        <v>0</v>
      </c>
      <c r="G1848">
        <v>4400</v>
      </c>
      <c r="H1848">
        <v>4700</v>
      </c>
      <c r="I1848">
        <v>4550</v>
      </c>
      <c r="J1848" t="s">
        <v>19</v>
      </c>
      <c r="K1848">
        <v>2.5</v>
      </c>
      <c r="L1848">
        <v>526</v>
      </c>
    </row>
    <row r="1849" spans="1:12" hidden="1" x14ac:dyDescent="0.2">
      <c r="A1849" s="2" t="s">
        <v>2813</v>
      </c>
      <c r="B1849" t="s">
        <v>668</v>
      </c>
      <c r="C1849" t="s">
        <v>75</v>
      </c>
      <c r="D1849" t="s">
        <v>2352</v>
      </c>
      <c r="E1849" t="s">
        <v>18</v>
      </c>
      <c r="F1849" t="b">
        <v>0</v>
      </c>
      <c r="G1849">
        <v>465</v>
      </c>
      <c r="H1849">
        <v>500</v>
      </c>
      <c r="I1849">
        <v>482.5</v>
      </c>
      <c r="J1849" t="s">
        <v>19</v>
      </c>
      <c r="K1849">
        <v>0.3</v>
      </c>
      <c r="L1849">
        <v>447</v>
      </c>
    </row>
    <row r="1850" spans="1:12" hidden="1" x14ac:dyDescent="0.2">
      <c r="A1850" s="2" t="s">
        <v>2814</v>
      </c>
      <c r="B1850" t="s">
        <v>668</v>
      </c>
      <c r="C1850" t="s">
        <v>75</v>
      </c>
      <c r="D1850" t="s">
        <v>2352</v>
      </c>
      <c r="E1850" t="s">
        <v>18</v>
      </c>
      <c r="F1850" t="b">
        <v>0</v>
      </c>
      <c r="G1850">
        <v>4700</v>
      </c>
      <c r="H1850">
        <v>5000</v>
      </c>
      <c r="I1850">
        <v>4850</v>
      </c>
      <c r="J1850" t="s">
        <v>19</v>
      </c>
      <c r="K1850">
        <v>2.5</v>
      </c>
      <c r="L1850">
        <v>527</v>
      </c>
    </row>
    <row r="1851" spans="1:12" hidden="1" x14ac:dyDescent="0.2">
      <c r="A1851" s="2" t="s">
        <v>2815</v>
      </c>
      <c r="B1851" t="s">
        <v>668</v>
      </c>
      <c r="C1851" t="s">
        <v>75</v>
      </c>
      <c r="D1851" t="s">
        <v>2352</v>
      </c>
      <c r="E1851" t="s">
        <v>18</v>
      </c>
      <c r="F1851" t="b">
        <v>0</v>
      </c>
      <c r="G1851">
        <v>5000</v>
      </c>
      <c r="H1851">
        <v>5500</v>
      </c>
      <c r="I1851">
        <v>5250</v>
      </c>
      <c r="J1851" t="s">
        <v>19</v>
      </c>
      <c r="K1851">
        <v>5</v>
      </c>
      <c r="L1851">
        <v>568</v>
      </c>
    </row>
    <row r="1852" spans="1:12" hidden="1" x14ac:dyDescent="0.2">
      <c r="A1852" s="2" t="s">
        <v>2816</v>
      </c>
      <c r="B1852" t="s">
        <v>668</v>
      </c>
      <c r="C1852" t="s">
        <v>75</v>
      </c>
      <c r="D1852" t="s">
        <v>2352</v>
      </c>
      <c r="E1852" t="s">
        <v>18</v>
      </c>
      <c r="F1852" t="b">
        <v>0</v>
      </c>
      <c r="G1852">
        <v>500</v>
      </c>
      <c r="H1852">
        <v>750</v>
      </c>
      <c r="I1852">
        <v>625</v>
      </c>
      <c r="J1852" t="s">
        <v>19</v>
      </c>
      <c r="K1852">
        <v>1</v>
      </c>
      <c r="L1852">
        <v>488</v>
      </c>
    </row>
    <row r="1853" spans="1:12" hidden="1" x14ac:dyDescent="0.2">
      <c r="A1853" s="2" t="s">
        <v>2817</v>
      </c>
      <c r="B1853" t="s">
        <v>668</v>
      </c>
      <c r="C1853" t="s">
        <v>75</v>
      </c>
      <c r="D1853" t="s">
        <v>2352</v>
      </c>
      <c r="E1853" t="s">
        <v>18</v>
      </c>
      <c r="F1853" t="b">
        <v>0</v>
      </c>
      <c r="G1853">
        <v>5500</v>
      </c>
      <c r="H1853">
        <v>6000</v>
      </c>
      <c r="I1853">
        <v>5750</v>
      </c>
      <c r="J1853" t="s">
        <v>19</v>
      </c>
      <c r="K1853">
        <v>5</v>
      </c>
      <c r="L1853">
        <v>569</v>
      </c>
    </row>
    <row r="1854" spans="1:12" hidden="1" x14ac:dyDescent="0.2">
      <c r="A1854" s="2" t="s">
        <v>2818</v>
      </c>
      <c r="B1854" t="s">
        <v>668</v>
      </c>
      <c r="C1854" t="s">
        <v>75</v>
      </c>
      <c r="D1854" t="s">
        <v>2352</v>
      </c>
      <c r="E1854" t="s">
        <v>18</v>
      </c>
      <c r="F1854" t="b">
        <v>0</v>
      </c>
      <c r="G1854">
        <v>6000</v>
      </c>
      <c r="H1854">
        <v>6500</v>
      </c>
      <c r="I1854">
        <v>6250</v>
      </c>
      <c r="J1854" t="s">
        <v>19</v>
      </c>
      <c r="K1854">
        <v>5</v>
      </c>
      <c r="L1854">
        <v>570</v>
      </c>
    </row>
    <row r="1855" spans="1:12" hidden="1" x14ac:dyDescent="0.2">
      <c r="A1855" s="2" t="s">
        <v>2819</v>
      </c>
      <c r="B1855" t="s">
        <v>668</v>
      </c>
      <c r="C1855" t="s">
        <v>75</v>
      </c>
      <c r="D1855" t="s">
        <v>2352</v>
      </c>
      <c r="E1855" t="s">
        <v>18</v>
      </c>
      <c r="F1855" t="b">
        <v>0</v>
      </c>
      <c r="G1855">
        <v>60</v>
      </c>
      <c r="H1855">
        <v>90</v>
      </c>
      <c r="I1855">
        <v>75</v>
      </c>
      <c r="J1855" t="s">
        <v>19</v>
      </c>
      <c r="K1855">
        <v>6.4000000000000001E-2</v>
      </c>
      <c r="L1855">
        <v>415</v>
      </c>
    </row>
    <row r="1856" spans="1:12" hidden="1" x14ac:dyDescent="0.2">
      <c r="A1856" s="2" t="s">
        <v>2820</v>
      </c>
      <c r="B1856" t="s">
        <v>668</v>
      </c>
      <c r="C1856" t="s">
        <v>75</v>
      </c>
      <c r="D1856" t="s">
        <v>2352</v>
      </c>
      <c r="E1856" t="s">
        <v>18</v>
      </c>
      <c r="F1856" t="b">
        <v>0</v>
      </c>
      <c r="G1856">
        <v>6500</v>
      </c>
      <c r="H1856">
        <v>7000</v>
      </c>
      <c r="I1856">
        <v>6750</v>
      </c>
      <c r="J1856" t="s">
        <v>19</v>
      </c>
      <c r="K1856">
        <v>5</v>
      </c>
      <c r="L1856">
        <v>571</v>
      </c>
    </row>
    <row r="1857" spans="1:14" hidden="1" x14ac:dyDescent="0.2">
      <c r="A1857" s="2" t="s">
        <v>2821</v>
      </c>
      <c r="B1857" t="s">
        <v>668</v>
      </c>
      <c r="C1857" t="s">
        <v>75</v>
      </c>
      <c r="D1857" t="s">
        <v>2352</v>
      </c>
      <c r="E1857" t="s">
        <v>18</v>
      </c>
      <c r="F1857" t="b">
        <v>0</v>
      </c>
      <c r="G1857">
        <v>7000</v>
      </c>
      <c r="H1857">
        <v>7500</v>
      </c>
      <c r="I1857">
        <v>7250</v>
      </c>
      <c r="J1857" t="s">
        <v>19</v>
      </c>
      <c r="K1857">
        <v>5</v>
      </c>
      <c r="L1857">
        <v>572</v>
      </c>
    </row>
    <row r="1858" spans="1:14" hidden="1" x14ac:dyDescent="0.2">
      <c r="A1858" s="2" t="s">
        <v>2822</v>
      </c>
      <c r="B1858" t="s">
        <v>668</v>
      </c>
      <c r="C1858" t="s">
        <v>75</v>
      </c>
      <c r="D1858" t="s">
        <v>2352</v>
      </c>
      <c r="E1858" t="s">
        <v>18</v>
      </c>
      <c r="F1858" t="b">
        <v>0</v>
      </c>
      <c r="G1858">
        <v>7500</v>
      </c>
      <c r="H1858">
        <v>8000</v>
      </c>
      <c r="I1858">
        <v>7750</v>
      </c>
      <c r="J1858" t="s">
        <v>19</v>
      </c>
      <c r="K1858">
        <v>5</v>
      </c>
      <c r="L1858">
        <v>573</v>
      </c>
    </row>
    <row r="1859" spans="1:14" hidden="1" x14ac:dyDescent="0.2">
      <c r="A1859" s="2" t="s">
        <v>2823</v>
      </c>
      <c r="B1859" t="s">
        <v>668</v>
      </c>
      <c r="C1859" t="s">
        <v>75</v>
      </c>
      <c r="D1859" t="s">
        <v>2352</v>
      </c>
      <c r="E1859" t="s">
        <v>18</v>
      </c>
      <c r="F1859" t="b">
        <v>0</v>
      </c>
      <c r="G1859">
        <v>750</v>
      </c>
      <c r="H1859">
        <v>1000</v>
      </c>
      <c r="I1859">
        <v>875</v>
      </c>
      <c r="J1859" t="s">
        <v>19</v>
      </c>
      <c r="K1859">
        <v>1</v>
      </c>
      <c r="L1859">
        <v>489</v>
      </c>
    </row>
    <row r="1860" spans="1:14" hidden="1" x14ac:dyDescent="0.2">
      <c r="A1860" s="2" t="s">
        <v>2824</v>
      </c>
      <c r="B1860" t="s">
        <v>668</v>
      </c>
      <c r="C1860" t="s">
        <v>75</v>
      </c>
      <c r="D1860" t="s">
        <v>2352</v>
      </c>
      <c r="E1860" t="s">
        <v>18</v>
      </c>
      <c r="F1860" t="b">
        <v>0</v>
      </c>
      <c r="G1860">
        <v>8000</v>
      </c>
      <c r="H1860">
        <v>8500</v>
      </c>
      <c r="I1860">
        <v>8250</v>
      </c>
      <c r="J1860" t="s">
        <v>19</v>
      </c>
      <c r="K1860">
        <v>5</v>
      </c>
      <c r="L1860">
        <v>574</v>
      </c>
    </row>
    <row r="1861" spans="1:14" hidden="1" x14ac:dyDescent="0.2">
      <c r="A1861" s="2" t="s">
        <v>2825</v>
      </c>
      <c r="B1861" t="s">
        <v>668</v>
      </c>
      <c r="C1861" t="s">
        <v>75</v>
      </c>
      <c r="D1861" t="s">
        <v>2352</v>
      </c>
      <c r="E1861" t="s">
        <v>18</v>
      </c>
      <c r="F1861" t="b">
        <v>0</v>
      </c>
      <c r="G1861">
        <v>8500</v>
      </c>
      <c r="H1861">
        <v>9000</v>
      </c>
      <c r="I1861">
        <v>8750</v>
      </c>
      <c r="J1861" t="s">
        <v>19</v>
      </c>
      <c r="K1861">
        <v>5</v>
      </c>
      <c r="L1861">
        <v>575</v>
      </c>
    </row>
    <row r="1862" spans="1:14" hidden="1" x14ac:dyDescent="0.2">
      <c r="A1862" s="2" t="s">
        <v>2826</v>
      </c>
      <c r="B1862" t="s">
        <v>668</v>
      </c>
      <c r="C1862" t="s">
        <v>75</v>
      </c>
      <c r="D1862" t="s">
        <v>2352</v>
      </c>
      <c r="E1862" t="s">
        <v>18</v>
      </c>
      <c r="F1862" t="b">
        <v>0</v>
      </c>
      <c r="G1862">
        <v>9000</v>
      </c>
      <c r="H1862">
        <v>9500</v>
      </c>
      <c r="I1862">
        <v>9250</v>
      </c>
      <c r="J1862" t="s">
        <v>19</v>
      </c>
      <c r="K1862">
        <v>5</v>
      </c>
      <c r="L1862">
        <v>576</v>
      </c>
    </row>
    <row r="1863" spans="1:14" hidden="1" x14ac:dyDescent="0.2">
      <c r="A1863" s="2" t="s">
        <v>2827</v>
      </c>
      <c r="B1863" t="s">
        <v>668</v>
      </c>
      <c r="C1863" t="s">
        <v>75</v>
      </c>
      <c r="D1863" t="s">
        <v>2352</v>
      </c>
      <c r="E1863" t="s">
        <v>18</v>
      </c>
      <c r="F1863" t="b">
        <v>0</v>
      </c>
      <c r="G1863">
        <v>90</v>
      </c>
      <c r="H1863">
        <v>120</v>
      </c>
      <c r="I1863">
        <v>105</v>
      </c>
      <c r="J1863" t="s">
        <v>19</v>
      </c>
      <c r="K1863">
        <v>6.4000000000000001E-2</v>
      </c>
      <c r="L1863">
        <v>416</v>
      </c>
    </row>
    <row r="1864" spans="1:14" hidden="1" x14ac:dyDescent="0.2">
      <c r="A1864" s="2" t="s">
        <v>2828</v>
      </c>
      <c r="B1864" t="s">
        <v>668</v>
      </c>
      <c r="C1864" t="s">
        <v>75</v>
      </c>
      <c r="D1864" t="s">
        <v>2352</v>
      </c>
      <c r="E1864" t="s">
        <v>18</v>
      </c>
      <c r="F1864" t="b">
        <v>0</v>
      </c>
      <c r="G1864">
        <v>9500</v>
      </c>
      <c r="H1864">
        <v>10000</v>
      </c>
      <c r="I1864">
        <v>9750</v>
      </c>
      <c r="J1864" t="s">
        <v>19</v>
      </c>
      <c r="K1864">
        <v>5</v>
      </c>
      <c r="L1864">
        <v>577</v>
      </c>
    </row>
    <row r="1865" spans="1:14" hidden="1" x14ac:dyDescent="0.2">
      <c r="A1865" s="2" t="s">
        <v>2829</v>
      </c>
      <c r="B1865" t="s">
        <v>668</v>
      </c>
      <c r="C1865" t="s">
        <v>16</v>
      </c>
      <c r="D1865" t="s">
        <v>2352</v>
      </c>
      <c r="E1865" t="s">
        <v>18</v>
      </c>
      <c r="F1865" t="b">
        <v>0</v>
      </c>
      <c r="G1865">
        <v>0</v>
      </c>
      <c r="H1865">
        <v>30</v>
      </c>
      <c r="I1865">
        <v>15</v>
      </c>
      <c r="J1865" t="s">
        <v>19</v>
      </c>
      <c r="K1865">
        <v>6.4000000000000001E-2</v>
      </c>
      <c r="L1865">
        <v>9</v>
      </c>
      <c r="N1865" t="s">
        <v>723</v>
      </c>
    </row>
    <row r="1866" spans="1:14" hidden="1" x14ac:dyDescent="0.2">
      <c r="A1866" s="2" t="s">
        <v>2830</v>
      </c>
      <c r="B1866" t="s">
        <v>668</v>
      </c>
      <c r="C1866" t="s">
        <v>16</v>
      </c>
      <c r="D1866" t="s">
        <v>2352</v>
      </c>
      <c r="E1866" t="s">
        <v>18</v>
      </c>
      <c r="F1866" t="b">
        <v>0</v>
      </c>
      <c r="G1866">
        <v>1000</v>
      </c>
      <c r="H1866">
        <v>1250</v>
      </c>
      <c r="I1866">
        <v>1125</v>
      </c>
      <c r="J1866" t="s">
        <v>19</v>
      </c>
      <c r="K1866">
        <v>1</v>
      </c>
      <c r="L1866">
        <v>86</v>
      </c>
    </row>
    <row r="1867" spans="1:14" hidden="1" x14ac:dyDescent="0.2">
      <c r="A1867" s="2" t="s">
        <v>2831</v>
      </c>
      <c r="B1867" t="s">
        <v>668</v>
      </c>
      <c r="C1867" t="s">
        <v>16</v>
      </c>
      <c r="D1867" t="s">
        <v>2352</v>
      </c>
      <c r="E1867" t="s">
        <v>18</v>
      </c>
      <c r="F1867" t="b">
        <v>0</v>
      </c>
      <c r="G1867">
        <v>1200</v>
      </c>
      <c r="H1867">
        <v>1360</v>
      </c>
      <c r="I1867">
        <v>1280</v>
      </c>
      <c r="J1867" t="s">
        <v>19</v>
      </c>
      <c r="K1867">
        <v>1</v>
      </c>
      <c r="L1867" t="s">
        <v>2832</v>
      </c>
      <c r="M1867" t="s">
        <v>727</v>
      </c>
      <c r="N1867" t="s">
        <v>728</v>
      </c>
    </row>
    <row r="1868" spans="1:14" hidden="1" x14ac:dyDescent="0.2">
      <c r="A1868" s="2" t="s">
        <v>2833</v>
      </c>
      <c r="B1868" t="s">
        <v>668</v>
      </c>
      <c r="C1868" t="s">
        <v>16</v>
      </c>
      <c r="D1868" t="s">
        <v>2352</v>
      </c>
      <c r="E1868" t="s">
        <v>18</v>
      </c>
      <c r="F1868" t="b">
        <v>0</v>
      </c>
      <c r="G1868">
        <v>120</v>
      </c>
      <c r="H1868">
        <v>150</v>
      </c>
      <c r="I1868">
        <v>135</v>
      </c>
      <c r="J1868" t="s">
        <v>19</v>
      </c>
      <c r="K1868">
        <v>6.4000000000000001E-2</v>
      </c>
      <c r="L1868">
        <v>13</v>
      </c>
    </row>
    <row r="1869" spans="1:14" hidden="1" x14ac:dyDescent="0.2">
      <c r="A1869" s="2" t="s">
        <v>2834</v>
      </c>
      <c r="B1869" t="s">
        <v>668</v>
      </c>
      <c r="C1869" t="s">
        <v>16</v>
      </c>
      <c r="D1869" t="s">
        <v>2352</v>
      </c>
      <c r="E1869" t="s">
        <v>18</v>
      </c>
      <c r="F1869" t="b">
        <v>0</v>
      </c>
      <c r="G1869">
        <v>12</v>
      </c>
      <c r="H1869">
        <v>14</v>
      </c>
      <c r="I1869">
        <v>13</v>
      </c>
      <c r="J1869" t="s">
        <v>19</v>
      </c>
      <c r="K1869">
        <v>6.4000000000000001E-2</v>
      </c>
      <c r="L1869" t="s">
        <v>2835</v>
      </c>
      <c r="M1869" t="s">
        <v>732</v>
      </c>
      <c r="N1869" t="s">
        <v>733</v>
      </c>
    </row>
    <row r="1870" spans="1:14" hidden="1" x14ac:dyDescent="0.2">
      <c r="A1870" s="2" t="s">
        <v>2836</v>
      </c>
      <c r="B1870" t="s">
        <v>668</v>
      </c>
      <c r="C1870" t="s">
        <v>16</v>
      </c>
      <c r="D1870" t="s">
        <v>2352</v>
      </c>
      <c r="E1870" t="s">
        <v>18</v>
      </c>
      <c r="F1870" t="b">
        <v>0</v>
      </c>
      <c r="G1870">
        <v>12</v>
      </c>
      <c r="H1870">
        <v>14</v>
      </c>
      <c r="I1870">
        <v>13</v>
      </c>
      <c r="J1870" t="s">
        <v>19</v>
      </c>
      <c r="K1870">
        <v>6.4000000000000001E-2</v>
      </c>
      <c r="L1870" t="s">
        <v>2837</v>
      </c>
      <c r="M1870" t="s">
        <v>736</v>
      </c>
    </row>
    <row r="1871" spans="1:14" hidden="1" x14ac:dyDescent="0.2">
      <c r="A1871" s="2" t="s">
        <v>2838</v>
      </c>
      <c r="B1871" t="s">
        <v>668</v>
      </c>
      <c r="C1871" t="s">
        <v>16</v>
      </c>
      <c r="D1871" t="s">
        <v>2352</v>
      </c>
      <c r="E1871" t="s">
        <v>18</v>
      </c>
      <c r="F1871" t="b">
        <v>0</v>
      </c>
      <c r="G1871">
        <v>124</v>
      </c>
      <c r="H1871">
        <v>140</v>
      </c>
      <c r="I1871">
        <v>132</v>
      </c>
      <c r="J1871" t="s">
        <v>19</v>
      </c>
      <c r="K1871">
        <v>6.4000000000000001E-2</v>
      </c>
      <c r="L1871" t="s">
        <v>2839</v>
      </c>
      <c r="M1871" t="s">
        <v>739</v>
      </c>
      <c r="N1871" t="s">
        <v>740</v>
      </c>
    </row>
    <row r="1872" spans="1:14" hidden="1" x14ac:dyDescent="0.2">
      <c r="A1872" s="2" t="s">
        <v>2840</v>
      </c>
      <c r="B1872" t="s">
        <v>668</v>
      </c>
      <c r="C1872" t="s">
        <v>16</v>
      </c>
      <c r="D1872" t="s">
        <v>2352</v>
      </c>
      <c r="E1872" t="s">
        <v>18</v>
      </c>
      <c r="F1872" t="b">
        <v>0</v>
      </c>
      <c r="G1872">
        <v>1250</v>
      </c>
      <c r="H1872">
        <v>1500</v>
      </c>
      <c r="I1872">
        <v>1375</v>
      </c>
      <c r="J1872" t="s">
        <v>19</v>
      </c>
      <c r="K1872">
        <v>1</v>
      </c>
      <c r="L1872">
        <v>87</v>
      </c>
    </row>
    <row r="1873" spans="1:14" hidden="1" x14ac:dyDescent="0.2">
      <c r="A1873" s="2" t="s">
        <v>2841</v>
      </c>
      <c r="B1873" t="s">
        <v>668</v>
      </c>
      <c r="C1873" t="s">
        <v>16</v>
      </c>
      <c r="D1873" t="s">
        <v>2352</v>
      </c>
      <c r="E1873" t="s">
        <v>18</v>
      </c>
      <c r="F1873" t="b">
        <v>0</v>
      </c>
      <c r="G1873">
        <v>145</v>
      </c>
      <c r="H1873">
        <v>165</v>
      </c>
      <c r="I1873">
        <v>155</v>
      </c>
      <c r="J1873" t="s">
        <v>19</v>
      </c>
      <c r="K1873">
        <v>0.3</v>
      </c>
      <c r="L1873" t="s">
        <v>2842</v>
      </c>
      <c r="M1873" t="s">
        <v>744</v>
      </c>
      <c r="N1873" t="s">
        <v>745</v>
      </c>
    </row>
    <row r="1874" spans="1:14" hidden="1" x14ac:dyDescent="0.2">
      <c r="A1874" s="2" t="s">
        <v>2843</v>
      </c>
      <c r="B1874" t="s">
        <v>668</v>
      </c>
      <c r="C1874" t="s">
        <v>16</v>
      </c>
      <c r="D1874" t="s">
        <v>2352</v>
      </c>
      <c r="E1874" t="s">
        <v>18</v>
      </c>
      <c r="F1874" t="b">
        <v>0</v>
      </c>
      <c r="G1874">
        <v>1500</v>
      </c>
      <c r="H1874">
        <v>1750</v>
      </c>
      <c r="I1874">
        <v>1625</v>
      </c>
      <c r="J1874" t="s">
        <v>19</v>
      </c>
      <c r="K1874">
        <v>1</v>
      </c>
      <c r="L1874">
        <v>88</v>
      </c>
    </row>
    <row r="1875" spans="1:14" hidden="1" x14ac:dyDescent="0.2">
      <c r="A1875" s="2" t="s">
        <v>2844</v>
      </c>
      <c r="B1875" t="s">
        <v>668</v>
      </c>
      <c r="C1875" t="s">
        <v>16</v>
      </c>
      <c r="D1875" t="s">
        <v>2352</v>
      </c>
      <c r="E1875" t="s">
        <v>18</v>
      </c>
      <c r="F1875" t="b">
        <v>0</v>
      </c>
      <c r="G1875">
        <v>150</v>
      </c>
      <c r="H1875">
        <v>185</v>
      </c>
      <c r="I1875">
        <v>167.5</v>
      </c>
      <c r="J1875" t="s">
        <v>19</v>
      </c>
      <c r="K1875">
        <v>0.3</v>
      </c>
      <c r="L1875">
        <v>34</v>
      </c>
    </row>
    <row r="1876" spans="1:14" hidden="1" x14ac:dyDescent="0.2">
      <c r="A1876" s="2" t="s">
        <v>2845</v>
      </c>
      <c r="B1876" t="s">
        <v>668</v>
      </c>
      <c r="C1876" t="s">
        <v>16</v>
      </c>
      <c r="D1876" t="s">
        <v>2352</v>
      </c>
      <c r="E1876" t="s">
        <v>18</v>
      </c>
      <c r="F1876" t="b">
        <v>0</v>
      </c>
      <c r="G1876">
        <v>15</v>
      </c>
      <c r="H1876">
        <v>17</v>
      </c>
      <c r="I1876">
        <v>16</v>
      </c>
      <c r="J1876" t="s">
        <v>19</v>
      </c>
      <c r="K1876">
        <v>6.4000000000000001E-2</v>
      </c>
      <c r="L1876" t="s">
        <v>2846</v>
      </c>
      <c r="M1876" t="s">
        <v>750</v>
      </c>
    </row>
    <row r="1877" spans="1:14" hidden="1" x14ac:dyDescent="0.2">
      <c r="A1877" s="2" t="s">
        <v>2847</v>
      </c>
      <c r="B1877" t="s">
        <v>668</v>
      </c>
      <c r="C1877" t="s">
        <v>16</v>
      </c>
      <c r="D1877" t="s">
        <v>2352</v>
      </c>
      <c r="E1877" t="s">
        <v>18</v>
      </c>
      <c r="F1877" t="b">
        <v>0</v>
      </c>
      <c r="G1877">
        <v>1750</v>
      </c>
      <c r="H1877">
        <v>2000</v>
      </c>
      <c r="I1877">
        <v>1875</v>
      </c>
      <c r="J1877" t="s">
        <v>19</v>
      </c>
      <c r="K1877">
        <v>1</v>
      </c>
      <c r="L1877">
        <v>89</v>
      </c>
    </row>
    <row r="1878" spans="1:14" hidden="1" x14ac:dyDescent="0.2">
      <c r="A1878" s="2" t="s">
        <v>2848</v>
      </c>
      <c r="B1878" t="s">
        <v>668</v>
      </c>
      <c r="C1878" t="s">
        <v>16</v>
      </c>
      <c r="D1878" t="s">
        <v>2352</v>
      </c>
      <c r="E1878" t="s">
        <v>18</v>
      </c>
      <c r="F1878" t="b">
        <v>0</v>
      </c>
      <c r="G1878">
        <v>185</v>
      </c>
      <c r="H1878">
        <v>220</v>
      </c>
      <c r="I1878">
        <v>202.5</v>
      </c>
      <c r="J1878" t="s">
        <v>19</v>
      </c>
      <c r="K1878">
        <v>0.3</v>
      </c>
      <c r="L1878">
        <v>35</v>
      </c>
    </row>
    <row r="1879" spans="1:14" hidden="1" x14ac:dyDescent="0.2">
      <c r="A1879" s="2" t="s">
        <v>2849</v>
      </c>
      <c r="B1879" t="s">
        <v>668</v>
      </c>
      <c r="C1879" t="s">
        <v>16</v>
      </c>
      <c r="D1879" t="s">
        <v>2352</v>
      </c>
      <c r="E1879" t="s">
        <v>18</v>
      </c>
      <c r="F1879" t="b">
        <v>0</v>
      </c>
      <c r="G1879">
        <v>2000</v>
      </c>
      <c r="H1879">
        <v>2300</v>
      </c>
      <c r="I1879">
        <v>2150</v>
      </c>
      <c r="J1879" t="s">
        <v>19</v>
      </c>
      <c r="K1879">
        <v>2.5</v>
      </c>
      <c r="L1879">
        <v>114</v>
      </c>
    </row>
    <row r="1880" spans="1:14" hidden="1" x14ac:dyDescent="0.2">
      <c r="A1880" s="2" t="s">
        <v>2850</v>
      </c>
      <c r="B1880" t="s">
        <v>668</v>
      </c>
      <c r="C1880" t="s">
        <v>16</v>
      </c>
      <c r="D1880" t="s">
        <v>2352</v>
      </c>
      <c r="E1880" t="s">
        <v>18</v>
      </c>
      <c r="F1880" t="b">
        <v>0</v>
      </c>
      <c r="G1880">
        <v>20</v>
      </c>
      <c r="H1880">
        <v>24</v>
      </c>
      <c r="I1880">
        <v>22</v>
      </c>
      <c r="J1880" t="s">
        <v>19</v>
      </c>
      <c r="K1880">
        <v>6.4000000000000001E-2</v>
      </c>
      <c r="L1880" t="s">
        <v>2851</v>
      </c>
      <c r="M1880" t="s">
        <v>756</v>
      </c>
      <c r="N1880" t="s">
        <v>757</v>
      </c>
    </row>
    <row r="1881" spans="1:14" hidden="1" x14ac:dyDescent="0.2">
      <c r="A1881" s="2" t="s">
        <v>2852</v>
      </c>
      <c r="B1881" t="s">
        <v>668</v>
      </c>
      <c r="C1881" t="s">
        <v>16</v>
      </c>
      <c r="D1881" t="s">
        <v>2352</v>
      </c>
      <c r="E1881" t="s">
        <v>18</v>
      </c>
      <c r="F1881" t="b">
        <v>0</v>
      </c>
      <c r="G1881">
        <v>220</v>
      </c>
      <c r="H1881">
        <v>255</v>
      </c>
      <c r="I1881">
        <v>237.5</v>
      </c>
      <c r="J1881" t="s">
        <v>19</v>
      </c>
      <c r="K1881">
        <v>0.3</v>
      </c>
      <c r="L1881">
        <v>36</v>
      </c>
    </row>
    <row r="1882" spans="1:14" hidden="1" x14ac:dyDescent="0.2">
      <c r="A1882" s="2" t="s">
        <v>2853</v>
      </c>
      <c r="B1882" t="s">
        <v>668</v>
      </c>
      <c r="C1882" t="s">
        <v>16</v>
      </c>
      <c r="D1882" t="s">
        <v>2352</v>
      </c>
      <c r="E1882" t="s">
        <v>18</v>
      </c>
      <c r="F1882" t="b">
        <v>0</v>
      </c>
      <c r="G1882">
        <v>2300</v>
      </c>
      <c r="H1882">
        <v>2600</v>
      </c>
      <c r="I1882">
        <v>2450</v>
      </c>
      <c r="J1882" t="s">
        <v>19</v>
      </c>
      <c r="K1882">
        <v>2.5</v>
      </c>
      <c r="L1882">
        <v>115</v>
      </c>
    </row>
    <row r="1883" spans="1:14" hidden="1" x14ac:dyDescent="0.2">
      <c r="A1883" s="2" t="s">
        <v>2854</v>
      </c>
      <c r="B1883" t="s">
        <v>668</v>
      </c>
      <c r="C1883" t="s">
        <v>16</v>
      </c>
      <c r="D1883" t="s">
        <v>2352</v>
      </c>
      <c r="E1883" t="s">
        <v>18</v>
      </c>
      <c r="F1883" t="b">
        <v>0</v>
      </c>
      <c r="G1883">
        <v>255</v>
      </c>
      <c r="H1883">
        <v>290</v>
      </c>
      <c r="I1883">
        <v>272.5</v>
      </c>
      <c r="J1883" t="s">
        <v>19</v>
      </c>
      <c r="K1883">
        <v>0.3</v>
      </c>
      <c r="L1883">
        <v>37</v>
      </c>
    </row>
    <row r="1884" spans="1:14" hidden="1" x14ac:dyDescent="0.2">
      <c r="A1884" s="2" t="s">
        <v>2855</v>
      </c>
      <c r="B1884" t="s">
        <v>668</v>
      </c>
      <c r="C1884" t="s">
        <v>16</v>
      </c>
      <c r="D1884" t="s">
        <v>2352</v>
      </c>
      <c r="E1884" t="s">
        <v>18</v>
      </c>
      <c r="F1884" t="b">
        <v>0</v>
      </c>
      <c r="G1884">
        <v>2600</v>
      </c>
      <c r="H1884">
        <v>2900</v>
      </c>
      <c r="I1884">
        <v>2750</v>
      </c>
      <c r="J1884" t="s">
        <v>19</v>
      </c>
      <c r="K1884">
        <v>2.5</v>
      </c>
      <c r="L1884">
        <v>116</v>
      </c>
    </row>
    <row r="1885" spans="1:14" hidden="1" x14ac:dyDescent="0.2">
      <c r="A1885" s="2" t="s">
        <v>2856</v>
      </c>
      <c r="B1885" t="s">
        <v>668</v>
      </c>
      <c r="C1885" t="s">
        <v>16</v>
      </c>
      <c r="D1885" t="s">
        <v>2352</v>
      </c>
      <c r="E1885" t="s">
        <v>18</v>
      </c>
      <c r="F1885" t="b">
        <v>0</v>
      </c>
      <c r="G1885">
        <v>26</v>
      </c>
      <c r="H1885">
        <v>30</v>
      </c>
      <c r="I1885">
        <v>28</v>
      </c>
      <c r="J1885" t="s">
        <v>19</v>
      </c>
      <c r="K1885">
        <v>6.4000000000000001E-2</v>
      </c>
      <c r="L1885" t="s">
        <v>2857</v>
      </c>
      <c r="M1885" t="s">
        <v>764</v>
      </c>
    </row>
    <row r="1886" spans="1:14" hidden="1" x14ac:dyDescent="0.2">
      <c r="A1886" s="2" t="s">
        <v>2858</v>
      </c>
      <c r="B1886" t="s">
        <v>668</v>
      </c>
      <c r="C1886" t="s">
        <v>16</v>
      </c>
      <c r="D1886" t="s">
        <v>2352</v>
      </c>
      <c r="E1886" t="s">
        <v>18</v>
      </c>
      <c r="F1886" t="b">
        <v>0</v>
      </c>
      <c r="G1886">
        <v>2900</v>
      </c>
      <c r="H1886">
        <v>3200</v>
      </c>
      <c r="I1886">
        <v>3050</v>
      </c>
      <c r="J1886" t="s">
        <v>19</v>
      </c>
      <c r="K1886">
        <v>2.5</v>
      </c>
      <c r="L1886">
        <v>117</v>
      </c>
    </row>
    <row r="1887" spans="1:14" hidden="1" x14ac:dyDescent="0.2">
      <c r="A1887" s="2" t="s">
        <v>2859</v>
      </c>
      <c r="B1887" t="s">
        <v>668</v>
      </c>
      <c r="C1887" t="s">
        <v>16</v>
      </c>
      <c r="D1887" t="s">
        <v>2352</v>
      </c>
      <c r="E1887" t="s">
        <v>18</v>
      </c>
      <c r="F1887" t="b">
        <v>0</v>
      </c>
      <c r="G1887">
        <v>290</v>
      </c>
      <c r="H1887">
        <v>325</v>
      </c>
      <c r="I1887">
        <v>307.5</v>
      </c>
      <c r="J1887" t="s">
        <v>19</v>
      </c>
      <c r="K1887">
        <v>0.3</v>
      </c>
      <c r="L1887">
        <v>38</v>
      </c>
    </row>
    <row r="1888" spans="1:14" hidden="1" x14ac:dyDescent="0.2">
      <c r="A1888" s="2" t="s">
        <v>2860</v>
      </c>
      <c r="B1888" t="s">
        <v>668</v>
      </c>
      <c r="C1888" t="s">
        <v>16</v>
      </c>
      <c r="D1888" t="s">
        <v>2352</v>
      </c>
      <c r="E1888" t="s">
        <v>18</v>
      </c>
      <c r="F1888" t="b">
        <v>0</v>
      </c>
      <c r="G1888">
        <v>30</v>
      </c>
      <c r="H1888">
        <v>60</v>
      </c>
      <c r="I1888">
        <v>45</v>
      </c>
      <c r="J1888" t="s">
        <v>19</v>
      </c>
      <c r="K1888">
        <v>6.4000000000000001E-2</v>
      </c>
      <c r="L1888">
        <v>10</v>
      </c>
      <c r="N1888" t="s">
        <v>768</v>
      </c>
    </row>
    <row r="1889" spans="1:14" hidden="1" x14ac:dyDescent="0.2">
      <c r="A1889" s="2" t="s">
        <v>2861</v>
      </c>
      <c r="B1889" t="s">
        <v>668</v>
      </c>
      <c r="C1889" t="s">
        <v>16</v>
      </c>
      <c r="D1889" t="s">
        <v>2352</v>
      </c>
      <c r="E1889" t="s">
        <v>18</v>
      </c>
      <c r="F1889" t="b">
        <v>0</v>
      </c>
      <c r="G1889">
        <v>31</v>
      </c>
      <c r="H1889">
        <v>35</v>
      </c>
      <c r="I1889">
        <v>33</v>
      </c>
      <c r="J1889" t="s">
        <v>19</v>
      </c>
      <c r="K1889">
        <v>6.4000000000000001E-2</v>
      </c>
      <c r="L1889" t="s">
        <v>2862</v>
      </c>
      <c r="M1889" t="s">
        <v>771</v>
      </c>
      <c r="N1889" t="s">
        <v>772</v>
      </c>
    </row>
    <row r="1890" spans="1:14" hidden="1" x14ac:dyDescent="0.2">
      <c r="A1890" s="2" t="s">
        <v>2863</v>
      </c>
      <c r="B1890" t="s">
        <v>668</v>
      </c>
      <c r="C1890" t="s">
        <v>16</v>
      </c>
      <c r="D1890" t="s">
        <v>2352</v>
      </c>
      <c r="E1890" t="s">
        <v>18</v>
      </c>
      <c r="F1890" t="b">
        <v>0</v>
      </c>
      <c r="G1890">
        <v>3200</v>
      </c>
      <c r="H1890">
        <v>3500</v>
      </c>
      <c r="I1890">
        <v>3350</v>
      </c>
      <c r="J1890" t="s">
        <v>19</v>
      </c>
      <c r="K1890">
        <v>2.5</v>
      </c>
      <c r="L1890">
        <v>118</v>
      </c>
    </row>
    <row r="1891" spans="1:14" hidden="1" x14ac:dyDescent="0.2">
      <c r="A1891" s="2" t="s">
        <v>2864</v>
      </c>
      <c r="B1891" t="s">
        <v>668</v>
      </c>
      <c r="C1891" t="s">
        <v>16</v>
      </c>
      <c r="D1891" t="s">
        <v>2352</v>
      </c>
      <c r="E1891" t="s">
        <v>18</v>
      </c>
      <c r="F1891" t="b">
        <v>0</v>
      </c>
      <c r="G1891">
        <v>325</v>
      </c>
      <c r="H1891">
        <v>360</v>
      </c>
      <c r="I1891">
        <v>342.5</v>
      </c>
      <c r="J1891" t="s">
        <v>19</v>
      </c>
      <c r="K1891">
        <v>0.3</v>
      </c>
      <c r="L1891">
        <v>39</v>
      </c>
    </row>
    <row r="1892" spans="1:14" hidden="1" x14ac:dyDescent="0.2">
      <c r="A1892" s="2" t="s">
        <v>2865</v>
      </c>
      <c r="B1892" t="s">
        <v>668</v>
      </c>
      <c r="C1892" t="s">
        <v>16</v>
      </c>
      <c r="D1892" t="s">
        <v>2352</v>
      </c>
      <c r="E1892" t="s">
        <v>18</v>
      </c>
      <c r="F1892" t="b">
        <v>0</v>
      </c>
      <c r="G1892">
        <v>3500</v>
      </c>
      <c r="H1892">
        <v>3800</v>
      </c>
      <c r="I1892">
        <v>3650</v>
      </c>
      <c r="J1892" t="s">
        <v>19</v>
      </c>
      <c r="K1892">
        <v>2.5</v>
      </c>
      <c r="L1892">
        <v>119</v>
      </c>
    </row>
    <row r="1893" spans="1:14" hidden="1" x14ac:dyDescent="0.2">
      <c r="A1893" s="2" t="s">
        <v>2866</v>
      </c>
      <c r="B1893" t="s">
        <v>668</v>
      </c>
      <c r="C1893" t="s">
        <v>16</v>
      </c>
      <c r="D1893" t="s">
        <v>2352</v>
      </c>
      <c r="E1893" t="s">
        <v>18</v>
      </c>
      <c r="F1893" t="b">
        <v>0</v>
      </c>
      <c r="G1893">
        <v>35</v>
      </c>
      <c r="H1893">
        <v>39</v>
      </c>
      <c r="I1893">
        <v>37</v>
      </c>
      <c r="J1893" t="s">
        <v>19</v>
      </c>
      <c r="K1893">
        <v>6.4000000000000001E-2</v>
      </c>
      <c r="L1893" t="s">
        <v>2867</v>
      </c>
      <c r="M1893" t="s">
        <v>778</v>
      </c>
    </row>
    <row r="1894" spans="1:14" hidden="1" x14ac:dyDescent="0.2">
      <c r="A1894" s="2" t="s">
        <v>2868</v>
      </c>
      <c r="B1894" t="s">
        <v>668</v>
      </c>
      <c r="C1894" t="s">
        <v>16</v>
      </c>
      <c r="D1894" t="s">
        <v>2352</v>
      </c>
      <c r="E1894" t="s">
        <v>18</v>
      </c>
      <c r="F1894" t="b">
        <v>0</v>
      </c>
      <c r="G1894">
        <v>360</v>
      </c>
      <c r="H1894">
        <v>395</v>
      </c>
      <c r="I1894">
        <v>377.5</v>
      </c>
      <c r="J1894" t="s">
        <v>19</v>
      </c>
      <c r="K1894">
        <v>0.3</v>
      </c>
      <c r="L1894">
        <v>40</v>
      </c>
    </row>
    <row r="1895" spans="1:14" hidden="1" x14ac:dyDescent="0.2">
      <c r="A1895" s="2" t="s">
        <v>2869</v>
      </c>
      <c r="B1895" t="s">
        <v>668</v>
      </c>
      <c r="C1895" t="s">
        <v>16</v>
      </c>
      <c r="D1895" t="s">
        <v>2352</v>
      </c>
      <c r="E1895" t="s">
        <v>18</v>
      </c>
      <c r="F1895" t="b">
        <v>0</v>
      </c>
      <c r="G1895">
        <v>3800</v>
      </c>
      <c r="H1895">
        <v>4100</v>
      </c>
      <c r="I1895">
        <v>3950</v>
      </c>
      <c r="J1895" t="s">
        <v>19</v>
      </c>
      <c r="K1895">
        <v>2.5</v>
      </c>
      <c r="L1895">
        <v>120</v>
      </c>
    </row>
    <row r="1896" spans="1:14" hidden="1" x14ac:dyDescent="0.2">
      <c r="A1896" s="2" t="s">
        <v>2870</v>
      </c>
      <c r="B1896" t="s">
        <v>668</v>
      </c>
      <c r="C1896" t="s">
        <v>16</v>
      </c>
      <c r="D1896" t="s">
        <v>2352</v>
      </c>
      <c r="E1896" t="s">
        <v>18</v>
      </c>
      <c r="F1896" t="b">
        <v>0</v>
      </c>
      <c r="G1896">
        <v>395</v>
      </c>
      <c r="H1896">
        <v>430</v>
      </c>
      <c r="I1896">
        <v>412.5</v>
      </c>
      <c r="J1896" t="s">
        <v>19</v>
      </c>
      <c r="K1896">
        <v>0.3</v>
      </c>
      <c r="L1896">
        <v>41</v>
      </c>
    </row>
    <row r="1897" spans="1:14" hidden="1" x14ac:dyDescent="0.2">
      <c r="A1897" s="2" t="s">
        <v>2871</v>
      </c>
      <c r="B1897" t="s">
        <v>668</v>
      </c>
      <c r="C1897" t="s">
        <v>16</v>
      </c>
      <c r="D1897" t="s">
        <v>2352</v>
      </c>
      <c r="E1897" t="s">
        <v>18</v>
      </c>
      <c r="F1897" t="b">
        <v>0</v>
      </c>
      <c r="G1897">
        <v>4100</v>
      </c>
      <c r="H1897">
        <v>4400</v>
      </c>
      <c r="I1897">
        <v>4250</v>
      </c>
      <c r="J1897" t="s">
        <v>19</v>
      </c>
      <c r="K1897">
        <v>2.5</v>
      </c>
      <c r="L1897">
        <v>121</v>
      </c>
    </row>
    <row r="1898" spans="1:14" hidden="1" x14ac:dyDescent="0.2">
      <c r="A1898" s="2" t="s">
        <v>2872</v>
      </c>
      <c r="B1898" t="s">
        <v>668</v>
      </c>
      <c r="C1898" t="s">
        <v>16</v>
      </c>
      <c r="D1898" t="s">
        <v>2352</v>
      </c>
      <c r="E1898" t="s">
        <v>18</v>
      </c>
      <c r="F1898" t="b">
        <v>0</v>
      </c>
      <c r="G1898">
        <v>42</v>
      </c>
      <c r="H1898">
        <v>48</v>
      </c>
      <c r="I1898">
        <v>45</v>
      </c>
      <c r="J1898" t="s">
        <v>19</v>
      </c>
      <c r="K1898">
        <v>6.4000000000000001E-2</v>
      </c>
      <c r="L1898" t="s">
        <v>2873</v>
      </c>
      <c r="M1898" t="s">
        <v>785</v>
      </c>
      <c r="N1898" t="s">
        <v>786</v>
      </c>
    </row>
    <row r="1899" spans="1:14" hidden="1" x14ac:dyDescent="0.2">
      <c r="A1899" s="2" t="s">
        <v>2874</v>
      </c>
      <c r="B1899" t="s">
        <v>668</v>
      </c>
      <c r="C1899" t="s">
        <v>16</v>
      </c>
      <c r="D1899" t="s">
        <v>2352</v>
      </c>
      <c r="E1899" t="s">
        <v>18</v>
      </c>
      <c r="F1899" t="b">
        <v>0</v>
      </c>
      <c r="G1899">
        <v>430</v>
      </c>
      <c r="H1899">
        <v>465</v>
      </c>
      <c r="I1899">
        <v>447.5</v>
      </c>
      <c r="J1899" t="s">
        <v>19</v>
      </c>
      <c r="K1899">
        <v>0.3</v>
      </c>
      <c r="L1899">
        <v>42</v>
      </c>
    </row>
    <row r="1900" spans="1:14" hidden="1" x14ac:dyDescent="0.2">
      <c r="A1900" s="2" t="s">
        <v>2875</v>
      </c>
      <c r="B1900" t="s">
        <v>668</v>
      </c>
      <c r="C1900" t="s">
        <v>16</v>
      </c>
      <c r="D1900" t="s">
        <v>2352</v>
      </c>
      <c r="E1900" t="s">
        <v>18</v>
      </c>
      <c r="F1900" t="b">
        <v>0</v>
      </c>
      <c r="G1900">
        <v>4400</v>
      </c>
      <c r="H1900">
        <v>4700</v>
      </c>
      <c r="I1900">
        <v>4550</v>
      </c>
      <c r="J1900" t="s">
        <v>19</v>
      </c>
      <c r="K1900">
        <v>2.5</v>
      </c>
      <c r="L1900">
        <v>122</v>
      </c>
    </row>
    <row r="1901" spans="1:14" hidden="1" x14ac:dyDescent="0.2">
      <c r="A1901" s="2" t="s">
        <v>2876</v>
      </c>
      <c r="B1901" t="s">
        <v>668</v>
      </c>
      <c r="C1901" t="s">
        <v>16</v>
      </c>
      <c r="D1901" t="s">
        <v>2352</v>
      </c>
      <c r="E1901" t="s">
        <v>18</v>
      </c>
      <c r="F1901" t="b">
        <v>0</v>
      </c>
      <c r="G1901">
        <v>465</v>
      </c>
      <c r="H1901">
        <v>500</v>
      </c>
      <c r="I1901">
        <v>482.5</v>
      </c>
      <c r="J1901" t="s">
        <v>19</v>
      </c>
      <c r="K1901">
        <v>0.3</v>
      </c>
      <c r="L1901">
        <v>43</v>
      </c>
    </row>
    <row r="1902" spans="1:14" hidden="1" x14ac:dyDescent="0.2">
      <c r="A1902" s="2" t="s">
        <v>2877</v>
      </c>
      <c r="B1902" t="s">
        <v>668</v>
      </c>
      <c r="C1902" t="s">
        <v>16</v>
      </c>
      <c r="D1902" t="s">
        <v>2352</v>
      </c>
      <c r="E1902" t="s">
        <v>18</v>
      </c>
      <c r="F1902" t="b">
        <v>0</v>
      </c>
      <c r="G1902">
        <v>4</v>
      </c>
      <c r="H1902">
        <v>6</v>
      </c>
      <c r="I1902">
        <v>5</v>
      </c>
      <c r="J1902" t="s">
        <v>19</v>
      </c>
      <c r="K1902">
        <v>6.4000000000000001E-2</v>
      </c>
      <c r="L1902" t="s">
        <v>2878</v>
      </c>
      <c r="M1902" t="s">
        <v>792</v>
      </c>
    </row>
    <row r="1903" spans="1:14" hidden="1" x14ac:dyDescent="0.2">
      <c r="A1903" s="2" t="s">
        <v>2879</v>
      </c>
      <c r="B1903" t="s">
        <v>668</v>
      </c>
      <c r="C1903" t="s">
        <v>16</v>
      </c>
      <c r="D1903" t="s">
        <v>2352</v>
      </c>
      <c r="E1903" t="s">
        <v>18</v>
      </c>
      <c r="F1903" t="b">
        <v>0</v>
      </c>
      <c r="G1903">
        <v>4700</v>
      </c>
      <c r="H1903">
        <v>5000</v>
      </c>
      <c r="I1903">
        <v>4850</v>
      </c>
      <c r="J1903" t="s">
        <v>19</v>
      </c>
      <c r="K1903">
        <v>2.5</v>
      </c>
      <c r="L1903">
        <v>123</v>
      </c>
    </row>
    <row r="1904" spans="1:14" hidden="1" x14ac:dyDescent="0.2">
      <c r="A1904" s="2" t="s">
        <v>2880</v>
      </c>
      <c r="B1904" t="s">
        <v>668</v>
      </c>
      <c r="C1904" t="s">
        <v>16</v>
      </c>
      <c r="D1904" t="s">
        <v>2352</v>
      </c>
      <c r="E1904" t="s">
        <v>18</v>
      </c>
      <c r="F1904" t="b">
        <v>0</v>
      </c>
      <c r="G1904">
        <v>500</v>
      </c>
      <c r="H1904">
        <v>580</v>
      </c>
      <c r="I1904">
        <v>540</v>
      </c>
      <c r="J1904" t="s">
        <v>19</v>
      </c>
      <c r="K1904">
        <v>1</v>
      </c>
      <c r="L1904" t="s">
        <v>2881</v>
      </c>
      <c r="M1904" t="s">
        <v>796</v>
      </c>
      <c r="N1904" t="s">
        <v>728</v>
      </c>
    </row>
    <row r="1905" spans="1:14" hidden="1" x14ac:dyDescent="0.2">
      <c r="A1905" s="2" t="s">
        <v>2882</v>
      </c>
      <c r="B1905" t="s">
        <v>668</v>
      </c>
      <c r="C1905" t="s">
        <v>16</v>
      </c>
      <c r="D1905" t="s">
        <v>2352</v>
      </c>
      <c r="E1905" t="s">
        <v>18</v>
      </c>
      <c r="F1905" t="b">
        <v>0</v>
      </c>
      <c r="G1905">
        <v>500</v>
      </c>
      <c r="H1905">
        <v>750</v>
      </c>
      <c r="I1905">
        <v>625</v>
      </c>
      <c r="J1905" t="s">
        <v>19</v>
      </c>
      <c r="K1905">
        <v>1</v>
      </c>
      <c r="L1905">
        <v>84</v>
      </c>
    </row>
    <row r="1906" spans="1:14" hidden="1" x14ac:dyDescent="0.2">
      <c r="A1906" s="2" t="s">
        <v>2883</v>
      </c>
      <c r="B1906" t="s">
        <v>668</v>
      </c>
      <c r="C1906" t="s">
        <v>16</v>
      </c>
      <c r="D1906" t="s">
        <v>2352</v>
      </c>
      <c r="E1906" t="s">
        <v>18</v>
      </c>
      <c r="F1906" t="b">
        <v>0</v>
      </c>
      <c r="G1906">
        <v>5</v>
      </c>
      <c r="H1906">
        <v>6</v>
      </c>
      <c r="I1906">
        <v>5.5</v>
      </c>
      <c r="J1906" t="s">
        <v>19</v>
      </c>
      <c r="K1906">
        <v>6.4000000000000001E-2</v>
      </c>
      <c r="L1906" t="s">
        <v>2884</v>
      </c>
      <c r="M1906" t="s">
        <v>800</v>
      </c>
      <c r="N1906" t="s">
        <v>801</v>
      </c>
    </row>
    <row r="1907" spans="1:14" hidden="1" x14ac:dyDescent="0.2">
      <c r="A1907" s="2" t="s">
        <v>2885</v>
      </c>
      <c r="B1907" t="s">
        <v>668</v>
      </c>
      <c r="C1907" t="s">
        <v>16</v>
      </c>
      <c r="D1907" t="s">
        <v>2352</v>
      </c>
      <c r="E1907" t="s">
        <v>18</v>
      </c>
      <c r="F1907" t="b">
        <v>0</v>
      </c>
      <c r="G1907">
        <v>60</v>
      </c>
      <c r="H1907">
        <v>70</v>
      </c>
      <c r="I1907">
        <v>65</v>
      </c>
      <c r="J1907" t="s">
        <v>19</v>
      </c>
      <c r="K1907">
        <v>6.4000000000000001E-2</v>
      </c>
      <c r="L1907" t="s">
        <v>2886</v>
      </c>
      <c r="M1907" t="s">
        <v>804</v>
      </c>
      <c r="N1907" t="s">
        <v>805</v>
      </c>
    </row>
    <row r="1908" spans="1:14" hidden="1" x14ac:dyDescent="0.2">
      <c r="A1908" s="2" t="s">
        <v>2887</v>
      </c>
      <c r="B1908" t="s">
        <v>668</v>
      </c>
      <c r="C1908" t="s">
        <v>16</v>
      </c>
      <c r="D1908" t="s">
        <v>2352</v>
      </c>
      <c r="E1908" t="s">
        <v>18</v>
      </c>
      <c r="F1908" t="b">
        <v>0</v>
      </c>
      <c r="G1908">
        <v>60</v>
      </c>
      <c r="H1908">
        <v>90</v>
      </c>
      <c r="I1908">
        <v>75</v>
      </c>
      <c r="J1908" t="s">
        <v>19</v>
      </c>
      <c r="K1908">
        <v>6.4000000000000001E-2</v>
      </c>
      <c r="L1908">
        <v>11</v>
      </c>
    </row>
    <row r="1909" spans="1:14" hidden="1" x14ac:dyDescent="0.2">
      <c r="A1909" s="2" t="s">
        <v>2888</v>
      </c>
      <c r="B1909" t="s">
        <v>668</v>
      </c>
      <c r="C1909" t="s">
        <v>16</v>
      </c>
      <c r="D1909" t="s">
        <v>2352</v>
      </c>
      <c r="E1909" t="s">
        <v>18</v>
      </c>
      <c r="F1909" t="b">
        <v>0</v>
      </c>
      <c r="G1909">
        <v>750</v>
      </c>
      <c r="H1909">
        <v>1000</v>
      </c>
      <c r="I1909">
        <v>875</v>
      </c>
      <c r="J1909" t="s">
        <v>19</v>
      </c>
      <c r="K1909">
        <v>1</v>
      </c>
      <c r="L1909">
        <v>85</v>
      </c>
    </row>
    <row r="1910" spans="1:14" hidden="1" x14ac:dyDescent="0.2">
      <c r="A1910" s="2" t="s">
        <v>2889</v>
      </c>
      <c r="B1910" t="s">
        <v>668</v>
      </c>
      <c r="C1910" t="s">
        <v>16</v>
      </c>
      <c r="D1910" t="s">
        <v>2352</v>
      </c>
      <c r="E1910" t="s">
        <v>18</v>
      </c>
      <c r="F1910" t="b">
        <v>0</v>
      </c>
      <c r="G1910">
        <v>7</v>
      </c>
      <c r="H1910">
        <v>9</v>
      </c>
      <c r="I1910">
        <v>8</v>
      </c>
      <c r="J1910" t="s">
        <v>19</v>
      </c>
      <c r="K1910">
        <v>6.4000000000000001E-2</v>
      </c>
      <c r="L1910" t="s">
        <v>2890</v>
      </c>
      <c r="M1910" t="s">
        <v>810</v>
      </c>
      <c r="N1910" t="s">
        <v>811</v>
      </c>
    </row>
    <row r="1911" spans="1:14" hidden="1" x14ac:dyDescent="0.2">
      <c r="A1911" s="2" t="s">
        <v>2891</v>
      </c>
      <c r="B1911" t="s">
        <v>668</v>
      </c>
      <c r="C1911" t="s">
        <v>16</v>
      </c>
      <c r="D1911" t="s">
        <v>2352</v>
      </c>
      <c r="E1911" t="s">
        <v>18</v>
      </c>
      <c r="F1911" t="b">
        <v>0</v>
      </c>
      <c r="G1911">
        <v>8</v>
      </c>
      <c r="H1911">
        <v>10</v>
      </c>
      <c r="I1911">
        <v>9</v>
      </c>
      <c r="J1911" t="s">
        <v>19</v>
      </c>
      <c r="K1911">
        <v>6.4000000000000001E-2</v>
      </c>
      <c r="L1911" t="s">
        <v>2892</v>
      </c>
      <c r="M1911" t="s">
        <v>814</v>
      </c>
    </row>
    <row r="1912" spans="1:14" hidden="1" x14ac:dyDescent="0.2">
      <c r="A1912" s="2" t="s">
        <v>2893</v>
      </c>
      <c r="B1912" t="s">
        <v>668</v>
      </c>
      <c r="C1912" t="s">
        <v>16</v>
      </c>
      <c r="D1912" t="s">
        <v>2352</v>
      </c>
      <c r="E1912" t="s">
        <v>18</v>
      </c>
      <c r="F1912" t="b">
        <v>0</v>
      </c>
      <c r="G1912">
        <v>90</v>
      </c>
      <c r="H1912">
        <v>120</v>
      </c>
      <c r="I1912">
        <v>105</v>
      </c>
      <c r="J1912" t="s">
        <v>19</v>
      </c>
      <c r="K1912">
        <v>6.4000000000000001E-2</v>
      </c>
      <c r="L1912">
        <v>12</v>
      </c>
    </row>
    <row r="1913" spans="1:14" hidden="1" x14ac:dyDescent="0.2">
      <c r="A1913" s="2" t="s">
        <v>2894</v>
      </c>
      <c r="B1913" t="s">
        <v>668</v>
      </c>
      <c r="C1913" t="s">
        <v>16</v>
      </c>
      <c r="D1913" t="s">
        <v>2352</v>
      </c>
      <c r="E1913" t="s">
        <v>18</v>
      </c>
      <c r="F1913" t="b">
        <v>0</v>
      </c>
      <c r="G1913">
        <v>9</v>
      </c>
      <c r="H1913">
        <v>11.4</v>
      </c>
      <c r="I1913">
        <v>10.199999999999999</v>
      </c>
      <c r="J1913" t="s">
        <v>19</v>
      </c>
      <c r="K1913">
        <v>6.4000000000000001E-2</v>
      </c>
      <c r="L1913" t="s">
        <v>2895</v>
      </c>
      <c r="M1913" t="s">
        <v>818</v>
      </c>
      <c r="N1913" t="s">
        <v>819</v>
      </c>
    </row>
    <row r="1914" spans="1:14" hidden="1" x14ac:dyDescent="0.2">
      <c r="A1914" s="2" t="s">
        <v>2896</v>
      </c>
      <c r="B1914" t="s">
        <v>668</v>
      </c>
      <c r="C1914" t="s">
        <v>75</v>
      </c>
      <c r="D1914" t="s">
        <v>2352</v>
      </c>
      <c r="E1914" t="s">
        <v>596</v>
      </c>
      <c r="F1914" t="b">
        <v>1</v>
      </c>
      <c r="G1914">
        <v>0</v>
      </c>
      <c r="H1914">
        <v>100</v>
      </c>
      <c r="I1914">
        <v>50</v>
      </c>
      <c r="J1914" t="s">
        <v>19</v>
      </c>
      <c r="K1914">
        <v>0.2</v>
      </c>
      <c r="L1914">
        <v>986</v>
      </c>
    </row>
    <row r="1915" spans="1:14" hidden="1" x14ac:dyDescent="0.2">
      <c r="A1915" s="2" t="s">
        <v>2897</v>
      </c>
      <c r="B1915" t="s">
        <v>668</v>
      </c>
      <c r="C1915" t="s">
        <v>75</v>
      </c>
      <c r="D1915" t="s">
        <v>2352</v>
      </c>
      <c r="E1915" t="s">
        <v>596</v>
      </c>
      <c r="F1915" t="b">
        <v>1</v>
      </c>
      <c r="G1915">
        <v>100000</v>
      </c>
      <c r="H1915">
        <v>150000</v>
      </c>
      <c r="I1915">
        <v>125000</v>
      </c>
      <c r="J1915" t="s">
        <v>598</v>
      </c>
      <c r="K1915">
        <v>0.2</v>
      </c>
      <c r="L1915">
        <v>1042</v>
      </c>
    </row>
    <row r="1916" spans="1:14" hidden="1" x14ac:dyDescent="0.2">
      <c r="A1916" s="2" t="s">
        <v>2898</v>
      </c>
      <c r="B1916" t="s">
        <v>668</v>
      </c>
      <c r="C1916" t="s">
        <v>75</v>
      </c>
      <c r="D1916" t="s">
        <v>2352</v>
      </c>
      <c r="E1916" t="s">
        <v>596</v>
      </c>
      <c r="F1916" t="b">
        <v>1</v>
      </c>
      <c r="G1916">
        <v>10000</v>
      </c>
      <c r="H1916">
        <v>20000</v>
      </c>
      <c r="I1916">
        <v>15000</v>
      </c>
      <c r="J1916" t="s">
        <v>598</v>
      </c>
      <c r="K1916">
        <v>0.2</v>
      </c>
      <c r="L1916">
        <v>1037</v>
      </c>
    </row>
    <row r="1917" spans="1:14" hidden="1" x14ac:dyDescent="0.2">
      <c r="A1917" s="2" t="s">
        <v>2899</v>
      </c>
      <c r="B1917" t="s">
        <v>668</v>
      </c>
      <c r="C1917" t="s">
        <v>75</v>
      </c>
      <c r="D1917" t="s">
        <v>2352</v>
      </c>
      <c r="E1917" t="s">
        <v>596</v>
      </c>
      <c r="F1917" t="b">
        <v>1</v>
      </c>
      <c r="G1917">
        <v>1000</v>
      </c>
      <c r="H1917">
        <v>1100</v>
      </c>
      <c r="I1917">
        <v>1050</v>
      </c>
      <c r="J1917" t="s">
        <v>19</v>
      </c>
      <c r="K1917">
        <v>0.2</v>
      </c>
      <c r="L1917">
        <v>996</v>
      </c>
    </row>
    <row r="1918" spans="1:14" hidden="1" x14ac:dyDescent="0.2">
      <c r="A1918" s="2" t="s">
        <v>2900</v>
      </c>
      <c r="B1918" t="s">
        <v>668</v>
      </c>
      <c r="C1918" t="s">
        <v>75</v>
      </c>
      <c r="D1918" t="s">
        <v>2352</v>
      </c>
      <c r="E1918" t="s">
        <v>596</v>
      </c>
      <c r="F1918" t="b">
        <v>1</v>
      </c>
      <c r="G1918">
        <v>100</v>
      </c>
      <c r="H1918">
        <v>200</v>
      </c>
      <c r="I1918">
        <v>150</v>
      </c>
      <c r="J1918" t="s">
        <v>19</v>
      </c>
      <c r="K1918">
        <v>0.2</v>
      </c>
      <c r="L1918">
        <v>987</v>
      </c>
    </row>
    <row r="1919" spans="1:14" hidden="1" x14ac:dyDescent="0.2">
      <c r="A1919" s="2" t="s">
        <v>2901</v>
      </c>
      <c r="B1919" t="s">
        <v>668</v>
      </c>
      <c r="C1919" t="s">
        <v>75</v>
      </c>
      <c r="D1919" t="s">
        <v>2352</v>
      </c>
      <c r="E1919" t="s">
        <v>596</v>
      </c>
      <c r="F1919" t="b">
        <v>1</v>
      </c>
      <c r="G1919">
        <v>1100</v>
      </c>
      <c r="H1919">
        <v>1200</v>
      </c>
      <c r="I1919">
        <v>1150</v>
      </c>
      <c r="J1919" t="s">
        <v>19</v>
      </c>
      <c r="K1919">
        <v>0.2</v>
      </c>
      <c r="L1919">
        <v>997</v>
      </c>
    </row>
    <row r="1920" spans="1:14" hidden="1" x14ac:dyDescent="0.2">
      <c r="A1920" s="2" t="s">
        <v>2902</v>
      </c>
      <c r="B1920" t="s">
        <v>668</v>
      </c>
      <c r="C1920" t="s">
        <v>75</v>
      </c>
      <c r="D1920" t="s">
        <v>2352</v>
      </c>
      <c r="E1920" t="s">
        <v>596</v>
      </c>
      <c r="F1920" t="b">
        <v>1</v>
      </c>
      <c r="G1920">
        <v>1200</v>
      </c>
      <c r="H1920">
        <v>1300</v>
      </c>
      <c r="I1920">
        <v>1250</v>
      </c>
      <c r="J1920" t="s">
        <v>19</v>
      </c>
      <c r="K1920">
        <v>0.2</v>
      </c>
      <c r="L1920">
        <v>998</v>
      </c>
    </row>
    <row r="1921" spans="1:12" hidden="1" x14ac:dyDescent="0.2">
      <c r="A1921" s="2" t="s">
        <v>2903</v>
      </c>
      <c r="B1921" t="s">
        <v>668</v>
      </c>
      <c r="C1921" t="s">
        <v>75</v>
      </c>
      <c r="D1921" t="s">
        <v>2352</v>
      </c>
      <c r="E1921" t="s">
        <v>596</v>
      </c>
      <c r="F1921" t="b">
        <v>1</v>
      </c>
      <c r="G1921">
        <v>1300</v>
      </c>
      <c r="H1921">
        <v>1400</v>
      </c>
      <c r="I1921">
        <v>1350</v>
      </c>
      <c r="J1921" t="s">
        <v>19</v>
      </c>
      <c r="K1921">
        <v>0.2</v>
      </c>
      <c r="L1921">
        <v>999</v>
      </c>
    </row>
    <row r="1922" spans="1:12" hidden="1" x14ac:dyDescent="0.2">
      <c r="A1922" s="2" t="s">
        <v>2904</v>
      </c>
      <c r="B1922" t="s">
        <v>668</v>
      </c>
      <c r="C1922" t="s">
        <v>75</v>
      </c>
      <c r="D1922" t="s">
        <v>2352</v>
      </c>
      <c r="E1922" t="s">
        <v>596</v>
      </c>
      <c r="F1922" t="b">
        <v>1</v>
      </c>
      <c r="G1922">
        <v>1400</v>
      </c>
      <c r="H1922">
        <v>1500</v>
      </c>
      <c r="I1922">
        <v>1450</v>
      </c>
      <c r="J1922" t="s">
        <v>19</v>
      </c>
      <c r="K1922">
        <v>0.2</v>
      </c>
      <c r="L1922">
        <v>1000</v>
      </c>
    </row>
    <row r="1923" spans="1:12" hidden="1" x14ac:dyDescent="0.2">
      <c r="A1923" s="2" t="s">
        <v>2905</v>
      </c>
      <c r="B1923" t="s">
        <v>668</v>
      </c>
      <c r="C1923" t="s">
        <v>75</v>
      </c>
      <c r="D1923" t="s">
        <v>2352</v>
      </c>
      <c r="E1923" t="s">
        <v>596</v>
      </c>
      <c r="F1923" t="b">
        <v>1</v>
      </c>
      <c r="G1923">
        <v>150000</v>
      </c>
      <c r="H1923">
        <v>200000</v>
      </c>
      <c r="I1923">
        <v>175000</v>
      </c>
      <c r="J1923" t="s">
        <v>598</v>
      </c>
      <c r="K1923">
        <v>0.2</v>
      </c>
      <c r="L1923">
        <v>1043</v>
      </c>
    </row>
    <row r="1924" spans="1:12" hidden="1" x14ac:dyDescent="0.2">
      <c r="A1924" s="2" t="s">
        <v>2906</v>
      </c>
      <c r="B1924" t="s">
        <v>668</v>
      </c>
      <c r="C1924" t="s">
        <v>75</v>
      </c>
      <c r="D1924" t="s">
        <v>2352</v>
      </c>
      <c r="E1924" t="s">
        <v>596</v>
      </c>
      <c r="F1924" t="b">
        <v>1</v>
      </c>
      <c r="G1924">
        <v>1500</v>
      </c>
      <c r="H1924">
        <v>1600</v>
      </c>
      <c r="I1924">
        <v>1550</v>
      </c>
      <c r="J1924" t="s">
        <v>19</v>
      </c>
      <c r="K1924">
        <v>0.2</v>
      </c>
      <c r="L1924">
        <v>1001</v>
      </c>
    </row>
    <row r="1925" spans="1:12" hidden="1" x14ac:dyDescent="0.2">
      <c r="A1925" s="2" t="s">
        <v>2907</v>
      </c>
      <c r="B1925" t="s">
        <v>668</v>
      </c>
      <c r="C1925" t="s">
        <v>75</v>
      </c>
      <c r="D1925" t="s">
        <v>2352</v>
      </c>
      <c r="E1925" t="s">
        <v>596</v>
      </c>
      <c r="F1925" t="b">
        <v>1</v>
      </c>
      <c r="G1925">
        <v>1600</v>
      </c>
      <c r="H1925">
        <v>1700</v>
      </c>
      <c r="I1925">
        <v>1650</v>
      </c>
      <c r="J1925" t="s">
        <v>19</v>
      </c>
      <c r="K1925">
        <v>0.2</v>
      </c>
      <c r="L1925">
        <v>1002</v>
      </c>
    </row>
    <row r="1926" spans="1:12" hidden="1" x14ac:dyDescent="0.2">
      <c r="A1926" s="2" t="s">
        <v>2908</v>
      </c>
      <c r="B1926" t="s">
        <v>668</v>
      </c>
      <c r="C1926" t="s">
        <v>75</v>
      </c>
      <c r="D1926" t="s">
        <v>2352</v>
      </c>
      <c r="E1926" t="s">
        <v>596</v>
      </c>
      <c r="F1926" t="b">
        <v>1</v>
      </c>
      <c r="G1926">
        <v>1700</v>
      </c>
      <c r="H1926">
        <v>1800</v>
      </c>
      <c r="I1926">
        <v>1750</v>
      </c>
      <c r="J1926" t="s">
        <v>19</v>
      </c>
      <c r="K1926">
        <v>0.2</v>
      </c>
      <c r="L1926">
        <v>1003</v>
      </c>
    </row>
    <row r="1927" spans="1:12" hidden="1" x14ac:dyDescent="0.2">
      <c r="A1927" s="2" t="s">
        <v>2909</v>
      </c>
      <c r="B1927" t="s">
        <v>668</v>
      </c>
      <c r="C1927" t="s">
        <v>75</v>
      </c>
      <c r="D1927" t="s">
        <v>2352</v>
      </c>
      <c r="E1927" t="s">
        <v>596</v>
      </c>
      <c r="F1927" t="b">
        <v>1</v>
      </c>
      <c r="G1927">
        <v>1800</v>
      </c>
      <c r="H1927">
        <v>1900</v>
      </c>
      <c r="I1927">
        <v>1850</v>
      </c>
      <c r="J1927" t="s">
        <v>19</v>
      </c>
      <c r="K1927">
        <v>0.2</v>
      </c>
      <c r="L1927">
        <v>1004</v>
      </c>
    </row>
    <row r="1928" spans="1:12" hidden="1" x14ac:dyDescent="0.2">
      <c r="A1928" s="2" t="s">
        <v>2910</v>
      </c>
      <c r="B1928" t="s">
        <v>668</v>
      </c>
      <c r="C1928" t="s">
        <v>75</v>
      </c>
      <c r="D1928" t="s">
        <v>2352</v>
      </c>
      <c r="E1928" t="s">
        <v>596</v>
      </c>
      <c r="F1928" t="b">
        <v>1</v>
      </c>
      <c r="G1928">
        <v>1900</v>
      </c>
      <c r="H1928">
        <v>2000</v>
      </c>
      <c r="I1928">
        <v>1950</v>
      </c>
      <c r="J1928" t="s">
        <v>19</v>
      </c>
      <c r="K1928">
        <v>0.2</v>
      </c>
      <c r="L1928">
        <v>1005</v>
      </c>
    </row>
    <row r="1929" spans="1:12" hidden="1" x14ac:dyDescent="0.2">
      <c r="A1929" s="2" t="s">
        <v>2911</v>
      </c>
      <c r="B1929" t="s">
        <v>668</v>
      </c>
      <c r="C1929" t="s">
        <v>75</v>
      </c>
      <c r="D1929" t="s">
        <v>2352</v>
      </c>
      <c r="E1929" t="s">
        <v>596</v>
      </c>
      <c r="F1929" t="b">
        <v>1</v>
      </c>
      <c r="G1929">
        <v>200000</v>
      </c>
      <c r="H1929">
        <v>999999999</v>
      </c>
      <c r="J1929" t="s">
        <v>598</v>
      </c>
      <c r="K1929">
        <v>0.2</v>
      </c>
      <c r="L1929">
        <v>1044</v>
      </c>
    </row>
    <row r="1930" spans="1:12" hidden="1" x14ac:dyDescent="0.2">
      <c r="A1930" s="2" t="s">
        <v>2912</v>
      </c>
      <c r="B1930" t="s">
        <v>668</v>
      </c>
      <c r="C1930" t="s">
        <v>75</v>
      </c>
      <c r="D1930" t="s">
        <v>2352</v>
      </c>
      <c r="E1930" t="s">
        <v>596</v>
      </c>
      <c r="F1930" t="b">
        <v>1</v>
      </c>
      <c r="G1930">
        <v>20000</v>
      </c>
      <c r="H1930">
        <v>30000</v>
      </c>
      <c r="I1930">
        <v>25000</v>
      </c>
      <c r="J1930" t="s">
        <v>598</v>
      </c>
      <c r="K1930">
        <v>0.2</v>
      </c>
      <c r="L1930">
        <v>1038</v>
      </c>
    </row>
    <row r="1931" spans="1:12" hidden="1" x14ac:dyDescent="0.2">
      <c r="A1931" s="2" t="s">
        <v>2913</v>
      </c>
      <c r="B1931" t="s">
        <v>668</v>
      </c>
      <c r="C1931" t="s">
        <v>75</v>
      </c>
      <c r="D1931" t="s">
        <v>2352</v>
      </c>
      <c r="E1931" t="s">
        <v>596</v>
      </c>
      <c r="F1931" t="b">
        <v>1</v>
      </c>
      <c r="G1931">
        <v>2000</v>
      </c>
      <c r="H1931">
        <v>2100</v>
      </c>
      <c r="I1931">
        <v>2050</v>
      </c>
      <c r="J1931" t="s">
        <v>19</v>
      </c>
      <c r="K1931">
        <v>0.2</v>
      </c>
      <c r="L1931">
        <v>1006</v>
      </c>
    </row>
    <row r="1932" spans="1:12" hidden="1" x14ac:dyDescent="0.2">
      <c r="A1932" s="2" t="s">
        <v>2914</v>
      </c>
      <c r="B1932" t="s">
        <v>668</v>
      </c>
      <c r="C1932" t="s">
        <v>75</v>
      </c>
      <c r="D1932" t="s">
        <v>2352</v>
      </c>
      <c r="E1932" t="s">
        <v>596</v>
      </c>
      <c r="F1932" t="b">
        <v>1</v>
      </c>
      <c r="G1932">
        <v>200</v>
      </c>
      <c r="H1932">
        <v>300</v>
      </c>
      <c r="I1932">
        <v>250</v>
      </c>
      <c r="J1932" t="s">
        <v>19</v>
      </c>
      <c r="K1932">
        <v>0.2</v>
      </c>
      <c r="L1932">
        <v>988</v>
      </c>
    </row>
    <row r="1933" spans="1:12" hidden="1" x14ac:dyDescent="0.2">
      <c r="A1933" s="2" t="s">
        <v>2915</v>
      </c>
      <c r="B1933" t="s">
        <v>668</v>
      </c>
      <c r="C1933" t="s">
        <v>75</v>
      </c>
      <c r="D1933" t="s">
        <v>2352</v>
      </c>
      <c r="E1933" t="s">
        <v>596</v>
      </c>
      <c r="F1933" t="b">
        <v>1</v>
      </c>
      <c r="G1933">
        <v>2100</v>
      </c>
      <c r="H1933">
        <v>2200</v>
      </c>
      <c r="I1933">
        <v>2150</v>
      </c>
      <c r="J1933" t="s">
        <v>19</v>
      </c>
      <c r="K1933">
        <v>0.2</v>
      </c>
      <c r="L1933">
        <v>1007</v>
      </c>
    </row>
    <row r="1934" spans="1:12" hidden="1" x14ac:dyDescent="0.2">
      <c r="A1934" s="2" t="s">
        <v>2916</v>
      </c>
      <c r="B1934" t="s">
        <v>668</v>
      </c>
      <c r="C1934" t="s">
        <v>75</v>
      </c>
      <c r="D1934" t="s">
        <v>2352</v>
      </c>
      <c r="E1934" t="s">
        <v>596</v>
      </c>
      <c r="F1934" t="b">
        <v>1</v>
      </c>
      <c r="G1934">
        <v>2200</v>
      </c>
      <c r="H1934">
        <v>2300</v>
      </c>
      <c r="I1934">
        <v>2250</v>
      </c>
      <c r="J1934" t="s">
        <v>19</v>
      </c>
      <c r="K1934">
        <v>0.2</v>
      </c>
      <c r="L1934">
        <v>1008</v>
      </c>
    </row>
    <row r="1935" spans="1:12" hidden="1" x14ac:dyDescent="0.2">
      <c r="A1935" s="2" t="s">
        <v>2917</v>
      </c>
      <c r="B1935" t="s">
        <v>668</v>
      </c>
      <c r="C1935" t="s">
        <v>75</v>
      </c>
      <c r="D1935" t="s">
        <v>2352</v>
      </c>
      <c r="E1935" t="s">
        <v>596</v>
      </c>
      <c r="F1935" t="b">
        <v>1</v>
      </c>
      <c r="G1935">
        <v>2300</v>
      </c>
      <c r="H1935">
        <v>2400</v>
      </c>
      <c r="I1935">
        <v>2350</v>
      </c>
      <c r="J1935" t="s">
        <v>19</v>
      </c>
      <c r="K1935">
        <v>0.2</v>
      </c>
      <c r="L1935">
        <v>1009</v>
      </c>
    </row>
    <row r="1936" spans="1:12" hidden="1" x14ac:dyDescent="0.2">
      <c r="A1936" s="2" t="s">
        <v>2918</v>
      </c>
      <c r="B1936" t="s">
        <v>668</v>
      </c>
      <c r="C1936" t="s">
        <v>75</v>
      </c>
      <c r="D1936" t="s">
        <v>2352</v>
      </c>
      <c r="E1936" t="s">
        <v>596</v>
      </c>
      <c r="F1936" t="b">
        <v>1</v>
      </c>
      <c r="G1936">
        <v>2400</v>
      </c>
      <c r="H1936">
        <v>2500</v>
      </c>
      <c r="I1936">
        <v>2450</v>
      </c>
      <c r="J1936" t="s">
        <v>19</v>
      </c>
      <c r="K1936">
        <v>0.2</v>
      </c>
      <c r="L1936">
        <v>1010</v>
      </c>
    </row>
    <row r="1937" spans="1:12" hidden="1" x14ac:dyDescent="0.2">
      <c r="A1937" s="2" t="s">
        <v>2919</v>
      </c>
      <c r="B1937" t="s">
        <v>668</v>
      </c>
      <c r="C1937" t="s">
        <v>75</v>
      </c>
      <c r="D1937" t="s">
        <v>2352</v>
      </c>
      <c r="E1937" t="s">
        <v>596</v>
      </c>
      <c r="F1937" t="b">
        <v>1</v>
      </c>
      <c r="G1937">
        <v>2500</v>
      </c>
      <c r="H1937">
        <v>2600</v>
      </c>
      <c r="I1937">
        <v>2550</v>
      </c>
      <c r="J1937" t="s">
        <v>19</v>
      </c>
      <c r="K1937">
        <v>0.2</v>
      </c>
      <c r="L1937">
        <v>1011</v>
      </c>
    </row>
    <row r="1938" spans="1:12" hidden="1" x14ac:dyDescent="0.2">
      <c r="A1938" s="2" t="s">
        <v>2920</v>
      </c>
      <c r="B1938" t="s">
        <v>668</v>
      </c>
      <c r="C1938" t="s">
        <v>75</v>
      </c>
      <c r="D1938" t="s">
        <v>2352</v>
      </c>
      <c r="E1938" t="s">
        <v>596</v>
      </c>
      <c r="F1938" t="b">
        <v>1</v>
      </c>
      <c r="G1938">
        <v>2600</v>
      </c>
      <c r="H1938">
        <v>2700</v>
      </c>
      <c r="I1938">
        <v>2650</v>
      </c>
      <c r="J1938" t="s">
        <v>19</v>
      </c>
      <c r="K1938">
        <v>0.2</v>
      </c>
      <c r="L1938">
        <v>1012</v>
      </c>
    </row>
    <row r="1939" spans="1:12" hidden="1" x14ac:dyDescent="0.2">
      <c r="A1939" s="2" t="s">
        <v>2921</v>
      </c>
      <c r="B1939" t="s">
        <v>668</v>
      </c>
      <c r="C1939" t="s">
        <v>75</v>
      </c>
      <c r="D1939" t="s">
        <v>2352</v>
      </c>
      <c r="E1939" t="s">
        <v>596</v>
      </c>
      <c r="F1939" t="b">
        <v>1</v>
      </c>
      <c r="G1939">
        <v>2700</v>
      </c>
      <c r="H1939">
        <v>2800</v>
      </c>
      <c r="I1939">
        <v>2750</v>
      </c>
      <c r="J1939" t="s">
        <v>19</v>
      </c>
      <c r="K1939">
        <v>0.2</v>
      </c>
      <c r="L1939">
        <v>1013</v>
      </c>
    </row>
    <row r="1940" spans="1:12" hidden="1" x14ac:dyDescent="0.2">
      <c r="A1940" s="2" t="s">
        <v>2922</v>
      </c>
      <c r="B1940" t="s">
        <v>668</v>
      </c>
      <c r="C1940" t="s">
        <v>75</v>
      </c>
      <c r="D1940" t="s">
        <v>2352</v>
      </c>
      <c r="E1940" t="s">
        <v>596</v>
      </c>
      <c r="F1940" t="b">
        <v>1</v>
      </c>
      <c r="G1940">
        <v>2800</v>
      </c>
      <c r="H1940">
        <v>2900</v>
      </c>
      <c r="I1940">
        <v>2850</v>
      </c>
      <c r="J1940" t="s">
        <v>19</v>
      </c>
      <c r="K1940">
        <v>0.2</v>
      </c>
      <c r="L1940">
        <v>1014</v>
      </c>
    </row>
    <row r="1941" spans="1:12" hidden="1" x14ac:dyDescent="0.2">
      <c r="A1941" s="2" t="s">
        <v>2923</v>
      </c>
      <c r="B1941" t="s">
        <v>668</v>
      </c>
      <c r="C1941" t="s">
        <v>75</v>
      </c>
      <c r="D1941" t="s">
        <v>2352</v>
      </c>
      <c r="E1941" t="s">
        <v>596</v>
      </c>
      <c r="F1941" t="b">
        <v>1</v>
      </c>
      <c r="G1941">
        <v>2900</v>
      </c>
      <c r="H1941">
        <v>3000</v>
      </c>
      <c r="I1941">
        <v>2950</v>
      </c>
      <c r="J1941" t="s">
        <v>19</v>
      </c>
      <c r="K1941">
        <v>0.2</v>
      </c>
      <c r="L1941">
        <v>1015</v>
      </c>
    </row>
    <row r="1942" spans="1:12" hidden="1" x14ac:dyDescent="0.2">
      <c r="A1942" s="2" t="s">
        <v>2924</v>
      </c>
      <c r="B1942" t="s">
        <v>668</v>
      </c>
      <c r="C1942" t="s">
        <v>75</v>
      </c>
      <c r="D1942" t="s">
        <v>2352</v>
      </c>
      <c r="E1942" t="s">
        <v>596</v>
      </c>
      <c r="F1942" t="b">
        <v>1</v>
      </c>
      <c r="G1942">
        <v>30000</v>
      </c>
      <c r="H1942">
        <v>40000</v>
      </c>
      <c r="I1942">
        <v>35000</v>
      </c>
      <c r="J1942" t="s">
        <v>598</v>
      </c>
      <c r="K1942">
        <v>0.2</v>
      </c>
      <c r="L1942">
        <v>1039</v>
      </c>
    </row>
    <row r="1943" spans="1:12" hidden="1" x14ac:dyDescent="0.2">
      <c r="A1943" s="2" t="s">
        <v>2925</v>
      </c>
      <c r="B1943" t="s">
        <v>668</v>
      </c>
      <c r="C1943" t="s">
        <v>75</v>
      </c>
      <c r="D1943" t="s">
        <v>2352</v>
      </c>
      <c r="E1943" t="s">
        <v>596</v>
      </c>
      <c r="F1943" t="b">
        <v>1</v>
      </c>
      <c r="G1943">
        <v>3000</v>
      </c>
      <c r="H1943">
        <v>3100</v>
      </c>
      <c r="I1943">
        <v>3050</v>
      </c>
      <c r="J1943" t="s">
        <v>19</v>
      </c>
      <c r="K1943">
        <v>0.2</v>
      </c>
      <c r="L1943">
        <v>1016</v>
      </c>
    </row>
    <row r="1944" spans="1:12" hidden="1" x14ac:dyDescent="0.2">
      <c r="A1944" s="2" t="s">
        <v>2926</v>
      </c>
      <c r="B1944" t="s">
        <v>668</v>
      </c>
      <c r="C1944" t="s">
        <v>75</v>
      </c>
      <c r="D1944" t="s">
        <v>2352</v>
      </c>
      <c r="E1944" t="s">
        <v>596</v>
      </c>
      <c r="F1944" t="b">
        <v>1</v>
      </c>
      <c r="G1944">
        <v>300</v>
      </c>
      <c r="H1944">
        <v>400</v>
      </c>
      <c r="I1944">
        <v>350</v>
      </c>
      <c r="J1944" t="s">
        <v>19</v>
      </c>
      <c r="K1944">
        <v>0.2</v>
      </c>
      <c r="L1944">
        <v>989</v>
      </c>
    </row>
    <row r="1945" spans="1:12" hidden="1" x14ac:dyDescent="0.2">
      <c r="A1945" s="2" t="s">
        <v>2927</v>
      </c>
      <c r="B1945" t="s">
        <v>668</v>
      </c>
      <c r="C1945" t="s">
        <v>75</v>
      </c>
      <c r="D1945" t="s">
        <v>2352</v>
      </c>
      <c r="E1945" t="s">
        <v>596</v>
      </c>
      <c r="F1945" t="b">
        <v>1</v>
      </c>
      <c r="G1945">
        <v>3100</v>
      </c>
      <c r="H1945">
        <v>3200</v>
      </c>
      <c r="I1945">
        <v>3150</v>
      </c>
      <c r="J1945" t="s">
        <v>19</v>
      </c>
      <c r="K1945">
        <v>0.2</v>
      </c>
      <c r="L1945">
        <v>1017</v>
      </c>
    </row>
    <row r="1946" spans="1:12" hidden="1" x14ac:dyDescent="0.2">
      <c r="A1946" s="2" t="s">
        <v>2928</v>
      </c>
      <c r="B1946" t="s">
        <v>668</v>
      </c>
      <c r="C1946" t="s">
        <v>75</v>
      </c>
      <c r="D1946" t="s">
        <v>2352</v>
      </c>
      <c r="E1946" t="s">
        <v>596</v>
      </c>
      <c r="F1946" t="b">
        <v>1</v>
      </c>
      <c r="G1946">
        <v>3200</v>
      </c>
      <c r="H1946">
        <v>3300</v>
      </c>
      <c r="I1946">
        <v>3250</v>
      </c>
      <c r="J1946" t="s">
        <v>19</v>
      </c>
      <c r="K1946">
        <v>0.2</v>
      </c>
      <c r="L1946">
        <v>1018</v>
      </c>
    </row>
    <row r="1947" spans="1:12" hidden="1" x14ac:dyDescent="0.2">
      <c r="A1947" s="2" t="s">
        <v>2929</v>
      </c>
      <c r="B1947" t="s">
        <v>668</v>
      </c>
      <c r="C1947" t="s">
        <v>75</v>
      </c>
      <c r="D1947" t="s">
        <v>2352</v>
      </c>
      <c r="E1947" t="s">
        <v>596</v>
      </c>
      <c r="F1947" t="b">
        <v>1</v>
      </c>
      <c r="G1947">
        <v>3300</v>
      </c>
      <c r="H1947">
        <v>3400</v>
      </c>
      <c r="I1947">
        <v>3350</v>
      </c>
      <c r="J1947" t="s">
        <v>19</v>
      </c>
      <c r="K1947">
        <v>0.2</v>
      </c>
      <c r="L1947">
        <v>1019</v>
      </c>
    </row>
    <row r="1948" spans="1:12" hidden="1" x14ac:dyDescent="0.2">
      <c r="A1948" s="2" t="s">
        <v>2930</v>
      </c>
      <c r="B1948" t="s">
        <v>668</v>
      </c>
      <c r="C1948" t="s">
        <v>75</v>
      </c>
      <c r="D1948" t="s">
        <v>2352</v>
      </c>
      <c r="E1948" t="s">
        <v>596</v>
      </c>
      <c r="F1948" t="b">
        <v>1</v>
      </c>
      <c r="G1948">
        <v>3400</v>
      </c>
      <c r="H1948">
        <v>3500</v>
      </c>
      <c r="I1948">
        <v>3450</v>
      </c>
      <c r="J1948" t="s">
        <v>19</v>
      </c>
      <c r="K1948">
        <v>0.2</v>
      </c>
      <c r="L1948">
        <v>1020</v>
      </c>
    </row>
    <row r="1949" spans="1:12" hidden="1" x14ac:dyDescent="0.2">
      <c r="A1949" s="2" t="s">
        <v>2931</v>
      </c>
      <c r="B1949" t="s">
        <v>668</v>
      </c>
      <c r="C1949" t="s">
        <v>75</v>
      </c>
      <c r="D1949" t="s">
        <v>2352</v>
      </c>
      <c r="E1949" t="s">
        <v>596</v>
      </c>
      <c r="F1949" t="b">
        <v>1</v>
      </c>
      <c r="G1949">
        <v>3500</v>
      </c>
      <c r="H1949">
        <v>3600</v>
      </c>
      <c r="I1949">
        <v>3550</v>
      </c>
      <c r="J1949" t="s">
        <v>19</v>
      </c>
      <c r="K1949">
        <v>0.2</v>
      </c>
      <c r="L1949">
        <v>1021</v>
      </c>
    </row>
    <row r="1950" spans="1:12" hidden="1" x14ac:dyDescent="0.2">
      <c r="A1950" s="2" t="s">
        <v>2932</v>
      </c>
      <c r="B1950" t="s">
        <v>668</v>
      </c>
      <c r="C1950" t="s">
        <v>75</v>
      </c>
      <c r="D1950" t="s">
        <v>2352</v>
      </c>
      <c r="E1950" t="s">
        <v>596</v>
      </c>
      <c r="F1950" t="b">
        <v>1</v>
      </c>
      <c r="G1950">
        <v>3600</v>
      </c>
      <c r="H1950">
        <v>3700</v>
      </c>
      <c r="I1950">
        <v>3650</v>
      </c>
      <c r="J1950" t="s">
        <v>19</v>
      </c>
      <c r="K1950">
        <v>0.2</v>
      </c>
      <c r="L1950">
        <v>1022</v>
      </c>
    </row>
    <row r="1951" spans="1:12" hidden="1" x14ac:dyDescent="0.2">
      <c r="A1951" s="2" t="s">
        <v>2933</v>
      </c>
      <c r="B1951" t="s">
        <v>668</v>
      </c>
      <c r="C1951" t="s">
        <v>75</v>
      </c>
      <c r="D1951" t="s">
        <v>2352</v>
      </c>
      <c r="E1951" t="s">
        <v>596</v>
      </c>
      <c r="F1951" t="b">
        <v>1</v>
      </c>
      <c r="G1951">
        <v>3700</v>
      </c>
      <c r="H1951">
        <v>3800</v>
      </c>
      <c r="I1951">
        <v>3750</v>
      </c>
      <c r="J1951" t="s">
        <v>19</v>
      </c>
      <c r="K1951">
        <v>0.2</v>
      </c>
      <c r="L1951">
        <v>1023</v>
      </c>
    </row>
    <row r="1952" spans="1:12" hidden="1" x14ac:dyDescent="0.2">
      <c r="A1952" s="2" t="s">
        <v>2934</v>
      </c>
      <c r="B1952" t="s">
        <v>668</v>
      </c>
      <c r="C1952" t="s">
        <v>75</v>
      </c>
      <c r="D1952" t="s">
        <v>2352</v>
      </c>
      <c r="E1952" t="s">
        <v>596</v>
      </c>
      <c r="F1952" t="b">
        <v>1</v>
      </c>
      <c r="G1952">
        <v>3800</v>
      </c>
      <c r="H1952">
        <v>3900</v>
      </c>
      <c r="I1952">
        <v>3850</v>
      </c>
      <c r="J1952" t="s">
        <v>19</v>
      </c>
      <c r="K1952">
        <v>0.2</v>
      </c>
      <c r="L1952">
        <v>1024</v>
      </c>
    </row>
    <row r="1953" spans="1:12" hidden="1" x14ac:dyDescent="0.2">
      <c r="A1953" s="2" t="s">
        <v>2935</v>
      </c>
      <c r="B1953" t="s">
        <v>668</v>
      </c>
      <c r="C1953" t="s">
        <v>75</v>
      </c>
      <c r="D1953" t="s">
        <v>2352</v>
      </c>
      <c r="E1953" t="s">
        <v>596</v>
      </c>
      <c r="F1953" t="b">
        <v>1</v>
      </c>
      <c r="G1953">
        <v>3900</v>
      </c>
      <c r="H1953">
        <v>4000</v>
      </c>
      <c r="I1953">
        <v>3950</v>
      </c>
      <c r="J1953" t="s">
        <v>19</v>
      </c>
      <c r="K1953">
        <v>0.2</v>
      </c>
      <c r="L1953">
        <v>1025</v>
      </c>
    </row>
    <row r="1954" spans="1:12" hidden="1" x14ac:dyDescent="0.2">
      <c r="A1954" s="2" t="s">
        <v>2936</v>
      </c>
      <c r="B1954" t="s">
        <v>668</v>
      </c>
      <c r="C1954" t="s">
        <v>75</v>
      </c>
      <c r="D1954" t="s">
        <v>2352</v>
      </c>
      <c r="E1954" t="s">
        <v>596</v>
      </c>
      <c r="F1954" t="b">
        <v>1</v>
      </c>
      <c r="G1954">
        <v>40000</v>
      </c>
      <c r="H1954">
        <v>50000</v>
      </c>
      <c r="I1954">
        <v>45000</v>
      </c>
      <c r="J1954" t="s">
        <v>598</v>
      </c>
      <c r="K1954">
        <v>0.2</v>
      </c>
      <c r="L1954">
        <v>1040</v>
      </c>
    </row>
    <row r="1955" spans="1:12" hidden="1" x14ac:dyDescent="0.2">
      <c r="A1955" s="2" t="s">
        <v>2937</v>
      </c>
      <c r="B1955" t="s">
        <v>668</v>
      </c>
      <c r="C1955" t="s">
        <v>75</v>
      </c>
      <c r="D1955" t="s">
        <v>2352</v>
      </c>
      <c r="E1955" t="s">
        <v>596</v>
      </c>
      <c r="F1955" t="b">
        <v>1</v>
      </c>
      <c r="G1955">
        <v>4000</v>
      </c>
      <c r="H1955">
        <v>4100</v>
      </c>
      <c r="I1955">
        <v>4050</v>
      </c>
      <c r="J1955" t="s">
        <v>19</v>
      </c>
      <c r="K1955">
        <v>0.2</v>
      </c>
      <c r="L1955">
        <v>1026</v>
      </c>
    </row>
    <row r="1956" spans="1:12" hidden="1" x14ac:dyDescent="0.2">
      <c r="A1956" s="2" t="s">
        <v>2938</v>
      </c>
      <c r="B1956" t="s">
        <v>668</v>
      </c>
      <c r="C1956" t="s">
        <v>75</v>
      </c>
      <c r="D1956" t="s">
        <v>2352</v>
      </c>
      <c r="E1956" t="s">
        <v>596</v>
      </c>
      <c r="F1956" t="b">
        <v>1</v>
      </c>
      <c r="G1956">
        <v>400</v>
      </c>
      <c r="H1956">
        <v>500</v>
      </c>
      <c r="I1956">
        <v>450</v>
      </c>
      <c r="J1956" t="s">
        <v>19</v>
      </c>
      <c r="K1956">
        <v>0.2</v>
      </c>
      <c r="L1956">
        <v>990</v>
      </c>
    </row>
    <row r="1957" spans="1:12" hidden="1" x14ac:dyDescent="0.2">
      <c r="A1957" s="2" t="s">
        <v>2939</v>
      </c>
      <c r="B1957" t="s">
        <v>668</v>
      </c>
      <c r="C1957" t="s">
        <v>75</v>
      </c>
      <c r="D1957" t="s">
        <v>2352</v>
      </c>
      <c r="E1957" t="s">
        <v>596</v>
      </c>
      <c r="F1957" t="b">
        <v>1</v>
      </c>
      <c r="G1957">
        <v>4100</v>
      </c>
      <c r="H1957">
        <v>4200</v>
      </c>
      <c r="I1957">
        <v>4150</v>
      </c>
      <c r="J1957" t="s">
        <v>19</v>
      </c>
      <c r="K1957">
        <v>0.2</v>
      </c>
      <c r="L1957">
        <v>1027</v>
      </c>
    </row>
    <row r="1958" spans="1:12" hidden="1" x14ac:dyDescent="0.2">
      <c r="A1958" s="2" t="s">
        <v>2940</v>
      </c>
      <c r="B1958" t="s">
        <v>668</v>
      </c>
      <c r="C1958" t="s">
        <v>75</v>
      </c>
      <c r="D1958" t="s">
        <v>2352</v>
      </c>
      <c r="E1958" t="s">
        <v>596</v>
      </c>
      <c r="F1958" t="b">
        <v>1</v>
      </c>
      <c r="G1958">
        <v>4200</v>
      </c>
      <c r="H1958">
        <v>4300</v>
      </c>
      <c r="I1958">
        <v>4250</v>
      </c>
      <c r="J1958" t="s">
        <v>19</v>
      </c>
      <c r="K1958">
        <v>0.2</v>
      </c>
      <c r="L1958">
        <v>1028</v>
      </c>
    </row>
    <row r="1959" spans="1:12" hidden="1" x14ac:dyDescent="0.2">
      <c r="A1959" s="2" t="s">
        <v>2941</v>
      </c>
      <c r="B1959" t="s">
        <v>668</v>
      </c>
      <c r="C1959" t="s">
        <v>75</v>
      </c>
      <c r="D1959" t="s">
        <v>2352</v>
      </c>
      <c r="E1959" t="s">
        <v>596</v>
      </c>
      <c r="F1959" t="b">
        <v>1</v>
      </c>
      <c r="G1959">
        <v>4300</v>
      </c>
      <c r="H1959">
        <v>4400</v>
      </c>
      <c r="I1959">
        <v>4350</v>
      </c>
      <c r="J1959" t="s">
        <v>19</v>
      </c>
      <c r="K1959">
        <v>0.2</v>
      </c>
      <c r="L1959">
        <v>1029</v>
      </c>
    </row>
    <row r="1960" spans="1:12" hidden="1" x14ac:dyDescent="0.2">
      <c r="A1960" s="2" t="s">
        <v>2942</v>
      </c>
      <c r="B1960" t="s">
        <v>668</v>
      </c>
      <c r="C1960" t="s">
        <v>75</v>
      </c>
      <c r="D1960" t="s">
        <v>2352</v>
      </c>
      <c r="E1960" t="s">
        <v>596</v>
      </c>
      <c r="F1960" t="b">
        <v>1</v>
      </c>
      <c r="G1960">
        <v>4400</v>
      </c>
      <c r="H1960">
        <v>4500</v>
      </c>
      <c r="I1960">
        <v>4450</v>
      </c>
      <c r="J1960" t="s">
        <v>19</v>
      </c>
      <c r="K1960">
        <v>0.2</v>
      </c>
      <c r="L1960">
        <v>1030</v>
      </c>
    </row>
    <row r="1961" spans="1:12" hidden="1" x14ac:dyDescent="0.2">
      <c r="A1961" s="2" t="s">
        <v>2943</v>
      </c>
      <c r="B1961" t="s">
        <v>668</v>
      </c>
      <c r="C1961" t="s">
        <v>75</v>
      </c>
      <c r="D1961" t="s">
        <v>2352</v>
      </c>
      <c r="E1961" t="s">
        <v>596</v>
      </c>
      <c r="F1961" t="b">
        <v>1</v>
      </c>
      <c r="G1961">
        <v>4500</v>
      </c>
      <c r="H1961">
        <v>4600</v>
      </c>
      <c r="I1961">
        <v>4550</v>
      </c>
      <c r="J1961" t="s">
        <v>19</v>
      </c>
      <c r="K1961">
        <v>0.2</v>
      </c>
      <c r="L1961">
        <v>1031</v>
      </c>
    </row>
    <row r="1962" spans="1:12" hidden="1" x14ac:dyDescent="0.2">
      <c r="A1962" s="2" t="s">
        <v>2944</v>
      </c>
      <c r="B1962" t="s">
        <v>668</v>
      </c>
      <c r="C1962" t="s">
        <v>75</v>
      </c>
      <c r="D1962" t="s">
        <v>2352</v>
      </c>
      <c r="E1962" t="s">
        <v>596</v>
      </c>
      <c r="F1962" t="b">
        <v>1</v>
      </c>
      <c r="G1962">
        <v>4600</v>
      </c>
      <c r="H1962">
        <v>4700</v>
      </c>
      <c r="I1962">
        <v>4650</v>
      </c>
      <c r="J1962" t="s">
        <v>19</v>
      </c>
      <c r="K1962">
        <v>0.2</v>
      </c>
      <c r="L1962">
        <v>1032</v>
      </c>
    </row>
    <row r="1963" spans="1:12" hidden="1" x14ac:dyDescent="0.2">
      <c r="A1963" s="2" t="s">
        <v>2945</v>
      </c>
      <c r="B1963" t="s">
        <v>668</v>
      </c>
      <c r="C1963" t="s">
        <v>75</v>
      </c>
      <c r="D1963" t="s">
        <v>2352</v>
      </c>
      <c r="E1963" t="s">
        <v>596</v>
      </c>
      <c r="F1963" t="b">
        <v>1</v>
      </c>
      <c r="G1963">
        <v>4700</v>
      </c>
      <c r="H1963">
        <v>4800</v>
      </c>
      <c r="I1963">
        <v>4750</v>
      </c>
      <c r="J1963" t="s">
        <v>19</v>
      </c>
      <c r="K1963">
        <v>0.2</v>
      </c>
      <c r="L1963">
        <v>1033</v>
      </c>
    </row>
    <row r="1964" spans="1:12" hidden="1" x14ac:dyDescent="0.2">
      <c r="A1964" s="2" t="s">
        <v>2946</v>
      </c>
      <c r="B1964" t="s">
        <v>668</v>
      </c>
      <c r="C1964" t="s">
        <v>75</v>
      </c>
      <c r="D1964" t="s">
        <v>2352</v>
      </c>
      <c r="E1964" t="s">
        <v>596</v>
      </c>
      <c r="F1964" t="b">
        <v>1</v>
      </c>
      <c r="G1964">
        <v>4800</v>
      </c>
      <c r="H1964">
        <v>4900</v>
      </c>
      <c r="I1964">
        <v>4850</v>
      </c>
      <c r="J1964" t="s">
        <v>19</v>
      </c>
      <c r="K1964">
        <v>0.2</v>
      </c>
      <c r="L1964">
        <v>1034</v>
      </c>
    </row>
    <row r="1965" spans="1:12" hidden="1" x14ac:dyDescent="0.2">
      <c r="A1965" s="2" t="s">
        <v>2947</v>
      </c>
      <c r="B1965" t="s">
        <v>668</v>
      </c>
      <c r="C1965" t="s">
        <v>75</v>
      </c>
      <c r="D1965" t="s">
        <v>2352</v>
      </c>
      <c r="E1965" t="s">
        <v>596</v>
      </c>
      <c r="F1965" t="b">
        <v>1</v>
      </c>
      <c r="G1965">
        <v>4900</v>
      </c>
      <c r="H1965">
        <v>5000</v>
      </c>
      <c r="I1965">
        <v>4950</v>
      </c>
      <c r="J1965" t="s">
        <v>19</v>
      </c>
      <c r="K1965">
        <v>0.2</v>
      </c>
      <c r="L1965">
        <v>1035</v>
      </c>
    </row>
    <row r="1966" spans="1:12" hidden="1" x14ac:dyDescent="0.2">
      <c r="A1966" s="2" t="s">
        <v>2948</v>
      </c>
      <c r="B1966" t="s">
        <v>668</v>
      </c>
      <c r="C1966" t="s">
        <v>75</v>
      </c>
      <c r="D1966" t="s">
        <v>2352</v>
      </c>
      <c r="E1966" t="s">
        <v>596</v>
      </c>
      <c r="F1966" t="b">
        <v>1</v>
      </c>
      <c r="G1966">
        <v>50000</v>
      </c>
      <c r="H1966">
        <v>100000</v>
      </c>
      <c r="I1966">
        <v>75000</v>
      </c>
      <c r="J1966" t="s">
        <v>598</v>
      </c>
      <c r="K1966">
        <v>0.2</v>
      </c>
      <c r="L1966">
        <v>1041</v>
      </c>
    </row>
    <row r="1967" spans="1:12" hidden="1" x14ac:dyDescent="0.2">
      <c r="A1967" s="2" t="s">
        <v>2949</v>
      </c>
      <c r="B1967" t="s">
        <v>668</v>
      </c>
      <c r="C1967" t="s">
        <v>75</v>
      </c>
      <c r="D1967" t="s">
        <v>2352</v>
      </c>
      <c r="E1967" t="s">
        <v>596</v>
      </c>
      <c r="F1967" t="b">
        <v>1</v>
      </c>
      <c r="G1967">
        <v>5000</v>
      </c>
      <c r="H1967">
        <v>10000</v>
      </c>
      <c r="I1967">
        <v>7500</v>
      </c>
      <c r="J1967" t="s">
        <v>598</v>
      </c>
      <c r="K1967">
        <v>0.2</v>
      </c>
      <c r="L1967">
        <v>1036</v>
      </c>
    </row>
    <row r="1968" spans="1:12" hidden="1" x14ac:dyDescent="0.2">
      <c r="A1968" s="2" t="s">
        <v>2950</v>
      </c>
      <c r="B1968" t="s">
        <v>668</v>
      </c>
      <c r="C1968" t="s">
        <v>75</v>
      </c>
      <c r="D1968" t="s">
        <v>2352</v>
      </c>
      <c r="E1968" t="s">
        <v>596</v>
      </c>
      <c r="F1968" t="b">
        <v>1</v>
      </c>
      <c r="G1968">
        <v>500</v>
      </c>
      <c r="H1968">
        <v>600</v>
      </c>
      <c r="I1968">
        <v>550</v>
      </c>
      <c r="J1968" t="s">
        <v>19</v>
      </c>
      <c r="K1968">
        <v>0.2</v>
      </c>
      <c r="L1968">
        <v>991</v>
      </c>
    </row>
    <row r="1969" spans="1:12" hidden="1" x14ac:dyDescent="0.2">
      <c r="A1969" s="2" t="s">
        <v>2951</v>
      </c>
      <c r="B1969" t="s">
        <v>668</v>
      </c>
      <c r="C1969" t="s">
        <v>75</v>
      </c>
      <c r="D1969" t="s">
        <v>2352</v>
      </c>
      <c r="E1969" t="s">
        <v>596</v>
      </c>
      <c r="F1969" t="b">
        <v>1</v>
      </c>
      <c r="G1969">
        <v>600</v>
      </c>
      <c r="H1969">
        <v>700</v>
      </c>
      <c r="I1969">
        <v>650</v>
      </c>
      <c r="J1969" t="s">
        <v>19</v>
      </c>
      <c r="K1969">
        <v>0.2</v>
      </c>
      <c r="L1969">
        <v>992</v>
      </c>
    </row>
    <row r="1970" spans="1:12" hidden="1" x14ac:dyDescent="0.2">
      <c r="A1970" s="2" t="s">
        <v>2952</v>
      </c>
      <c r="B1970" t="s">
        <v>668</v>
      </c>
      <c r="C1970" t="s">
        <v>75</v>
      </c>
      <c r="D1970" t="s">
        <v>2352</v>
      </c>
      <c r="E1970" t="s">
        <v>596</v>
      </c>
      <c r="F1970" t="b">
        <v>1</v>
      </c>
      <c r="G1970">
        <v>700</v>
      </c>
      <c r="H1970">
        <v>800</v>
      </c>
      <c r="I1970">
        <v>750</v>
      </c>
      <c r="J1970" t="s">
        <v>19</v>
      </c>
      <c r="K1970">
        <v>0.2</v>
      </c>
      <c r="L1970">
        <v>993</v>
      </c>
    </row>
    <row r="1971" spans="1:12" hidden="1" x14ac:dyDescent="0.2">
      <c r="A1971" s="2" t="s">
        <v>2953</v>
      </c>
      <c r="B1971" t="s">
        <v>668</v>
      </c>
      <c r="C1971" t="s">
        <v>75</v>
      </c>
      <c r="D1971" t="s">
        <v>2352</v>
      </c>
      <c r="E1971" t="s">
        <v>596</v>
      </c>
      <c r="F1971" t="b">
        <v>1</v>
      </c>
      <c r="G1971">
        <v>800</v>
      </c>
      <c r="H1971">
        <v>900</v>
      </c>
      <c r="I1971">
        <v>850</v>
      </c>
      <c r="J1971" t="s">
        <v>19</v>
      </c>
      <c r="K1971">
        <v>0.2</v>
      </c>
      <c r="L1971">
        <v>994</v>
      </c>
    </row>
    <row r="1972" spans="1:12" hidden="1" x14ac:dyDescent="0.2">
      <c r="A1972" s="2" t="s">
        <v>2954</v>
      </c>
      <c r="B1972" t="s">
        <v>668</v>
      </c>
      <c r="C1972" t="s">
        <v>75</v>
      </c>
      <c r="D1972" t="s">
        <v>2352</v>
      </c>
      <c r="E1972" t="s">
        <v>596</v>
      </c>
      <c r="F1972" t="b">
        <v>1</v>
      </c>
      <c r="G1972">
        <v>900</v>
      </c>
      <c r="H1972">
        <v>1000</v>
      </c>
      <c r="I1972">
        <v>950</v>
      </c>
      <c r="J1972" t="s">
        <v>19</v>
      </c>
      <c r="K1972">
        <v>0.2</v>
      </c>
      <c r="L1972">
        <v>995</v>
      </c>
    </row>
    <row r="1973" spans="1:12" hidden="1" x14ac:dyDescent="0.2">
      <c r="A1973" s="2" t="s">
        <v>2955</v>
      </c>
      <c r="B1973" t="s">
        <v>668</v>
      </c>
      <c r="C1973" t="s">
        <v>16</v>
      </c>
      <c r="D1973" t="s">
        <v>2352</v>
      </c>
      <c r="E1973" t="s">
        <v>596</v>
      </c>
      <c r="F1973" t="b">
        <v>1</v>
      </c>
      <c r="G1973">
        <v>0</v>
      </c>
      <c r="H1973">
        <v>100</v>
      </c>
      <c r="I1973">
        <v>50</v>
      </c>
      <c r="J1973" t="s">
        <v>19</v>
      </c>
      <c r="K1973">
        <v>0.2</v>
      </c>
      <c r="L1973">
        <v>363</v>
      </c>
    </row>
    <row r="1974" spans="1:12" hidden="1" x14ac:dyDescent="0.2">
      <c r="A1974" s="2" t="s">
        <v>2956</v>
      </c>
      <c r="B1974" t="s">
        <v>668</v>
      </c>
      <c r="C1974" t="s">
        <v>16</v>
      </c>
      <c r="D1974" t="s">
        <v>2352</v>
      </c>
      <c r="E1974" t="s">
        <v>596</v>
      </c>
      <c r="F1974" t="b">
        <v>1</v>
      </c>
      <c r="G1974">
        <v>1000</v>
      </c>
      <c r="H1974">
        <v>1100</v>
      </c>
      <c r="I1974">
        <v>1050</v>
      </c>
      <c r="J1974" t="s">
        <v>19</v>
      </c>
      <c r="K1974">
        <v>0.2</v>
      </c>
      <c r="L1974">
        <v>373</v>
      </c>
    </row>
    <row r="1975" spans="1:12" hidden="1" x14ac:dyDescent="0.2">
      <c r="A1975" s="2" t="s">
        <v>2957</v>
      </c>
      <c r="B1975" t="s">
        <v>668</v>
      </c>
      <c r="C1975" t="s">
        <v>16</v>
      </c>
      <c r="D1975" t="s">
        <v>2352</v>
      </c>
      <c r="E1975" t="s">
        <v>596</v>
      </c>
      <c r="F1975" t="b">
        <v>1</v>
      </c>
      <c r="G1975">
        <v>100</v>
      </c>
      <c r="H1975">
        <v>200</v>
      </c>
      <c r="I1975">
        <v>150</v>
      </c>
      <c r="J1975" t="s">
        <v>19</v>
      </c>
      <c r="K1975">
        <v>0.2</v>
      </c>
      <c r="L1975">
        <v>364</v>
      </c>
    </row>
    <row r="1976" spans="1:12" hidden="1" x14ac:dyDescent="0.2">
      <c r="A1976" s="2" t="s">
        <v>2958</v>
      </c>
      <c r="B1976" t="s">
        <v>668</v>
      </c>
      <c r="C1976" t="s">
        <v>16</v>
      </c>
      <c r="D1976" t="s">
        <v>2352</v>
      </c>
      <c r="E1976" t="s">
        <v>596</v>
      </c>
      <c r="F1976" t="b">
        <v>1</v>
      </c>
      <c r="G1976">
        <v>1100</v>
      </c>
      <c r="H1976">
        <v>1200</v>
      </c>
      <c r="I1976">
        <v>1150</v>
      </c>
      <c r="J1976" t="s">
        <v>19</v>
      </c>
      <c r="K1976">
        <v>0.2</v>
      </c>
      <c r="L1976">
        <v>374</v>
      </c>
    </row>
    <row r="1977" spans="1:12" hidden="1" x14ac:dyDescent="0.2">
      <c r="A1977" s="2" t="s">
        <v>2959</v>
      </c>
      <c r="B1977" t="s">
        <v>668</v>
      </c>
      <c r="C1977" t="s">
        <v>16</v>
      </c>
      <c r="D1977" t="s">
        <v>2352</v>
      </c>
      <c r="E1977" t="s">
        <v>596</v>
      </c>
      <c r="F1977" t="b">
        <v>1</v>
      </c>
      <c r="G1977">
        <v>1200</v>
      </c>
      <c r="H1977">
        <v>1300</v>
      </c>
      <c r="I1977">
        <v>1250</v>
      </c>
      <c r="J1977" t="s">
        <v>19</v>
      </c>
      <c r="K1977">
        <v>0.2</v>
      </c>
      <c r="L1977">
        <v>375</v>
      </c>
    </row>
    <row r="1978" spans="1:12" hidden="1" x14ac:dyDescent="0.2">
      <c r="A1978" s="2" t="s">
        <v>2960</v>
      </c>
      <c r="B1978" t="s">
        <v>668</v>
      </c>
      <c r="C1978" t="s">
        <v>16</v>
      </c>
      <c r="D1978" t="s">
        <v>2352</v>
      </c>
      <c r="E1978" t="s">
        <v>596</v>
      </c>
      <c r="F1978" t="b">
        <v>1</v>
      </c>
      <c r="G1978">
        <v>1300</v>
      </c>
      <c r="H1978">
        <v>1400</v>
      </c>
      <c r="I1978">
        <v>1350</v>
      </c>
      <c r="J1978" t="s">
        <v>19</v>
      </c>
      <c r="K1978">
        <v>0.2</v>
      </c>
      <c r="L1978">
        <v>376</v>
      </c>
    </row>
    <row r="1979" spans="1:12" hidden="1" x14ac:dyDescent="0.2">
      <c r="A1979" s="2" t="s">
        <v>2961</v>
      </c>
      <c r="B1979" t="s">
        <v>668</v>
      </c>
      <c r="C1979" t="s">
        <v>16</v>
      </c>
      <c r="D1979" t="s">
        <v>2352</v>
      </c>
      <c r="E1979" t="s">
        <v>596</v>
      </c>
      <c r="F1979" t="b">
        <v>1</v>
      </c>
      <c r="G1979">
        <v>1400</v>
      </c>
      <c r="H1979">
        <v>1500</v>
      </c>
      <c r="I1979">
        <v>1450</v>
      </c>
      <c r="J1979" t="s">
        <v>19</v>
      </c>
      <c r="K1979">
        <v>0.2</v>
      </c>
      <c r="L1979">
        <v>377</v>
      </c>
    </row>
    <row r="1980" spans="1:12" hidden="1" x14ac:dyDescent="0.2">
      <c r="A1980" s="2" t="s">
        <v>2962</v>
      </c>
      <c r="B1980" t="s">
        <v>668</v>
      </c>
      <c r="C1980" t="s">
        <v>16</v>
      </c>
      <c r="D1980" t="s">
        <v>2352</v>
      </c>
      <c r="E1980" t="s">
        <v>596</v>
      </c>
      <c r="F1980" t="b">
        <v>1</v>
      </c>
      <c r="G1980">
        <v>1500</v>
      </c>
      <c r="H1980">
        <v>1600</v>
      </c>
      <c r="I1980">
        <v>1550</v>
      </c>
      <c r="J1980" t="s">
        <v>19</v>
      </c>
      <c r="K1980">
        <v>0.2</v>
      </c>
      <c r="L1980">
        <v>378</v>
      </c>
    </row>
    <row r="1981" spans="1:12" hidden="1" x14ac:dyDescent="0.2">
      <c r="A1981" s="2" t="s">
        <v>2963</v>
      </c>
      <c r="B1981" t="s">
        <v>668</v>
      </c>
      <c r="C1981" t="s">
        <v>16</v>
      </c>
      <c r="D1981" t="s">
        <v>2352</v>
      </c>
      <c r="E1981" t="s">
        <v>596</v>
      </c>
      <c r="F1981" t="b">
        <v>1</v>
      </c>
      <c r="G1981">
        <v>1600</v>
      </c>
      <c r="H1981">
        <v>1700</v>
      </c>
      <c r="I1981">
        <v>1650</v>
      </c>
      <c r="J1981" t="s">
        <v>19</v>
      </c>
      <c r="K1981">
        <v>0.2</v>
      </c>
      <c r="L1981">
        <v>379</v>
      </c>
    </row>
    <row r="1982" spans="1:12" hidden="1" x14ac:dyDescent="0.2">
      <c r="A1982" s="2" t="s">
        <v>2964</v>
      </c>
      <c r="B1982" t="s">
        <v>668</v>
      </c>
      <c r="C1982" t="s">
        <v>16</v>
      </c>
      <c r="D1982" t="s">
        <v>2352</v>
      </c>
      <c r="E1982" t="s">
        <v>596</v>
      </c>
      <c r="F1982" t="b">
        <v>1</v>
      </c>
      <c r="G1982">
        <v>1700</v>
      </c>
      <c r="H1982">
        <v>1800</v>
      </c>
      <c r="I1982">
        <v>1750</v>
      </c>
      <c r="J1982" t="s">
        <v>19</v>
      </c>
      <c r="K1982">
        <v>0.2</v>
      </c>
      <c r="L1982">
        <v>380</v>
      </c>
    </row>
    <row r="1983" spans="1:12" hidden="1" x14ac:dyDescent="0.2">
      <c r="A1983" s="2" t="s">
        <v>2965</v>
      </c>
      <c r="B1983" t="s">
        <v>668</v>
      </c>
      <c r="C1983" t="s">
        <v>16</v>
      </c>
      <c r="D1983" t="s">
        <v>2352</v>
      </c>
      <c r="E1983" t="s">
        <v>596</v>
      </c>
      <c r="F1983" t="b">
        <v>1</v>
      </c>
      <c r="G1983">
        <v>1800</v>
      </c>
      <c r="H1983">
        <v>1900</v>
      </c>
      <c r="I1983">
        <v>1850</v>
      </c>
      <c r="J1983" t="s">
        <v>19</v>
      </c>
      <c r="K1983">
        <v>0.2</v>
      </c>
      <c r="L1983">
        <v>381</v>
      </c>
    </row>
    <row r="1984" spans="1:12" hidden="1" x14ac:dyDescent="0.2">
      <c r="A1984" s="2" t="s">
        <v>2966</v>
      </c>
      <c r="B1984" t="s">
        <v>668</v>
      </c>
      <c r="C1984" t="s">
        <v>16</v>
      </c>
      <c r="D1984" t="s">
        <v>2352</v>
      </c>
      <c r="E1984" t="s">
        <v>596</v>
      </c>
      <c r="F1984" t="b">
        <v>1</v>
      </c>
      <c r="G1984">
        <v>1900</v>
      </c>
      <c r="H1984">
        <v>2000</v>
      </c>
      <c r="I1984">
        <v>1950</v>
      </c>
      <c r="J1984" t="s">
        <v>19</v>
      </c>
      <c r="K1984">
        <v>0.2</v>
      </c>
      <c r="L1984">
        <v>382</v>
      </c>
    </row>
    <row r="1985" spans="1:12" hidden="1" x14ac:dyDescent="0.2">
      <c r="A1985" s="2" t="s">
        <v>2967</v>
      </c>
      <c r="B1985" t="s">
        <v>668</v>
      </c>
      <c r="C1985" t="s">
        <v>16</v>
      </c>
      <c r="D1985" t="s">
        <v>2352</v>
      </c>
      <c r="E1985" t="s">
        <v>596</v>
      </c>
      <c r="F1985" t="b">
        <v>1</v>
      </c>
      <c r="G1985">
        <v>2000</v>
      </c>
      <c r="H1985">
        <v>2100</v>
      </c>
      <c r="I1985">
        <v>2050</v>
      </c>
      <c r="J1985" t="s">
        <v>19</v>
      </c>
      <c r="K1985">
        <v>0.2</v>
      </c>
      <c r="L1985">
        <v>383</v>
      </c>
    </row>
    <row r="1986" spans="1:12" hidden="1" x14ac:dyDescent="0.2">
      <c r="A1986" s="2" t="s">
        <v>2968</v>
      </c>
      <c r="B1986" t="s">
        <v>668</v>
      </c>
      <c r="C1986" t="s">
        <v>16</v>
      </c>
      <c r="D1986" t="s">
        <v>2352</v>
      </c>
      <c r="E1986" t="s">
        <v>596</v>
      </c>
      <c r="F1986" t="b">
        <v>1</v>
      </c>
      <c r="G1986">
        <v>200</v>
      </c>
      <c r="H1986">
        <v>300</v>
      </c>
      <c r="I1986">
        <v>250</v>
      </c>
      <c r="J1986" t="s">
        <v>19</v>
      </c>
      <c r="K1986">
        <v>0.2</v>
      </c>
      <c r="L1986">
        <v>365</v>
      </c>
    </row>
    <row r="1987" spans="1:12" hidden="1" x14ac:dyDescent="0.2">
      <c r="A1987" s="2" t="s">
        <v>2969</v>
      </c>
      <c r="B1987" t="s">
        <v>668</v>
      </c>
      <c r="C1987" t="s">
        <v>16</v>
      </c>
      <c r="D1987" t="s">
        <v>2352</v>
      </c>
      <c r="E1987" t="s">
        <v>596</v>
      </c>
      <c r="F1987" t="b">
        <v>1</v>
      </c>
      <c r="G1987">
        <v>2100</v>
      </c>
      <c r="H1987">
        <v>2200</v>
      </c>
      <c r="I1987">
        <v>2150</v>
      </c>
      <c r="J1987" t="s">
        <v>19</v>
      </c>
      <c r="K1987">
        <v>0.2</v>
      </c>
      <c r="L1987">
        <v>384</v>
      </c>
    </row>
    <row r="1988" spans="1:12" hidden="1" x14ac:dyDescent="0.2">
      <c r="A1988" s="2" t="s">
        <v>2970</v>
      </c>
      <c r="B1988" t="s">
        <v>668</v>
      </c>
      <c r="C1988" t="s">
        <v>16</v>
      </c>
      <c r="D1988" t="s">
        <v>2352</v>
      </c>
      <c r="E1988" t="s">
        <v>596</v>
      </c>
      <c r="F1988" t="b">
        <v>1</v>
      </c>
      <c r="G1988">
        <v>2200</v>
      </c>
      <c r="H1988">
        <v>2300</v>
      </c>
      <c r="I1988">
        <v>2250</v>
      </c>
      <c r="J1988" t="s">
        <v>19</v>
      </c>
      <c r="K1988">
        <v>0.2</v>
      </c>
      <c r="L1988">
        <v>385</v>
      </c>
    </row>
    <row r="1989" spans="1:12" hidden="1" x14ac:dyDescent="0.2">
      <c r="A1989" s="2" t="s">
        <v>2971</v>
      </c>
      <c r="B1989" t="s">
        <v>668</v>
      </c>
      <c r="C1989" t="s">
        <v>16</v>
      </c>
      <c r="D1989" t="s">
        <v>2352</v>
      </c>
      <c r="E1989" t="s">
        <v>596</v>
      </c>
      <c r="F1989" t="b">
        <v>1</v>
      </c>
      <c r="G1989">
        <v>2300</v>
      </c>
      <c r="H1989">
        <v>2400</v>
      </c>
      <c r="I1989">
        <v>2350</v>
      </c>
      <c r="J1989" t="s">
        <v>19</v>
      </c>
      <c r="K1989">
        <v>0.2</v>
      </c>
      <c r="L1989">
        <v>386</v>
      </c>
    </row>
    <row r="1990" spans="1:12" hidden="1" x14ac:dyDescent="0.2">
      <c r="A1990" s="2" t="s">
        <v>2972</v>
      </c>
      <c r="B1990" t="s">
        <v>668</v>
      </c>
      <c r="C1990" t="s">
        <v>16</v>
      </c>
      <c r="D1990" t="s">
        <v>2352</v>
      </c>
      <c r="E1990" t="s">
        <v>596</v>
      </c>
      <c r="F1990" t="b">
        <v>1</v>
      </c>
      <c r="G1990">
        <v>2400</v>
      </c>
      <c r="H1990">
        <v>2500</v>
      </c>
      <c r="I1990">
        <v>2450</v>
      </c>
      <c r="J1990" t="s">
        <v>19</v>
      </c>
      <c r="K1990">
        <v>0.2</v>
      </c>
      <c r="L1990">
        <v>387</v>
      </c>
    </row>
    <row r="1991" spans="1:12" hidden="1" x14ac:dyDescent="0.2">
      <c r="A1991" s="2" t="s">
        <v>2973</v>
      </c>
      <c r="B1991" t="s">
        <v>668</v>
      </c>
      <c r="C1991" t="s">
        <v>16</v>
      </c>
      <c r="D1991" t="s">
        <v>2352</v>
      </c>
      <c r="E1991" t="s">
        <v>596</v>
      </c>
      <c r="F1991" t="b">
        <v>1</v>
      </c>
      <c r="G1991">
        <v>2500</v>
      </c>
      <c r="H1991">
        <v>2600</v>
      </c>
      <c r="I1991">
        <v>2550</v>
      </c>
      <c r="J1991" t="s">
        <v>19</v>
      </c>
      <c r="K1991">
        <v>0.2</v>
      </c>
      <c r="L1991">
        <v>388</v>
      </c>
    </row>
    <row r="1992" spans="1:12" hidden="1" x14ac:dyDescent="0.2">
      <c r="A1992" s="2" t="s">
        <v>2974</v>
      </c>
      <c r="B1992" t="s">
        <v>668</v>
      </c>
      <c r="C1992" t="s">
        <v>16</v>
      </c>
      <c r="D1992" t="s">
        <v>2352</v>
      </c>
      <c r="E1992" t="s">
        <v>596</v>
      </c>
      <c r="F1992" t="b">
        <v>1</v>
      </c>
      <c r="G1992">
        <v>2600</v>
      </c>
      <c r="H1992">
        <v>2700</v>
      </c>
      <c r="I1992">
        <v>2650</v>
      </c>
      <c r="J1992" t="s">
        <v>19</v>
      </c>
      <c r="K1992">
        <v>0.2</v>
      </c>
      <c r="L1992">
        <v>389</v>
      </c>
    </row>
    <row r="1993" spans="1:12" hidden="1" x14ac:dyDescent="0.2">
      <c r="A1993" s="2" t="s">
        <v>2975</v>
      </c>
      <c r="B1993" t="s">
        <v>668</v>
      </c>
      <c r="C1993" t="s">
        <v>16</v>
      </c>
      <c r="D1993" t="s">
        <v>2352</v>
      </c>
      <c r="E1993" t="s">
        <v>596</v>
      </c>
      <c r="F1993" t="b">
        <v>1</v>
      </c>
      <c r="G1993">
        <v>2700</v>
      </c>
      <c r="H1993">
        <v>2800</v>
      </c>
      <c r="I1993">
        <v>2750</v>
      </c>
      <c r="J1993" t="s">
        <v>19</v>
      </c>
      <c r="K1993">
        <v>0.2</v>
      </c>
      <c r="L1993">
        <v>390</v>
      </c>
    </row>
    <row r="1994" spans="1:12" hidden="1" x14ac:dyDescent="0.2">
      <c r="A1994" s="2" t="s">
        <v>2976</v>
      </c>
      <c r="B1994" t="s">
        <v>668</v>
      </c>
      <c r="C1994" t="s">
        <v>16</v>
      </c>
      <c r="D1994" t="s">
        <v>2352</v>
      </c>
      <c r="E1994" t="s">
        <v>596</v>
      </c>
      <c r="F1994" t="b">
        <v>1</v>
      </c>
      <c r="G1994">
        <v>2800</v>
      </c>
      <c r="H1994">
        <v>2900</v>
      </c>
      <c r="I1994">
        <v>2850</v>
      </c>
      <c r="J1994" t="s">
        <v>19</v>
      </c>
      <c r="K1994">
        <v>0.2</v>
      </c>
      <c r="L1994">
        <v>391</v>
      </c>
    </row>
    <row r="1995" spans="1:12" hidden="1" x14ac:dyDescent="0.2">
      <c r="A1995" s="2" t="s">
        <v>2977</v>
      </c>
      <c r="B1995" t="s">
        <v>668</v>
      </c>
      <c r="C1995" t="s">
        <v>16</v>
      </c>
      <c r="D1995" t="s">
        <v>2352</v>
      </c>
      <c r="E1995" t="s">
        <v>596</v>
      </c>
      <c r="F1995" t="b">
        <v>1</v>
      </c>
      <c r="G1995">
        <v>2900</v>
      </c>
      <c r="H1995">
        <v>3000</v>
      </c>
      <c r="I1995">
        <v>2950</v>
      </c>
      <c r="J1995" t="s">
        <v>19</v>
      </c>
      <c r="K1995">
        <v>0.2</v>
      </c>
      <c r="L1995">
        <v>392</v>
      </c>
    </row>
    <row r="1996" spans="1:12" hidden="1" x14ac:dyDescent="0.2">
      <c r="A1996" s="2" t="s">
        <v>2978</v>
      </c>
      <c r="B1996" t="s">
        <v>668</v>
      </c>
      <c r="C1996" t="s">
        <v>16</v>
      </c>
      <c r="D1996" t="s">
        <v>2352</v>
      </c>
      <c r="E1996" t="s">
        <v>596</v>
      </c>
      <c r="F1996" t="b">
        <v>1</v>
      </c>
      <c r="G1996">
        <v>3000</v>
      </c>
      <c r="H1996">
        <v>3100</v>
      </c>
      <c r="I1996">
        <v>3050</v>
      </c>
      <c r="J1996" t="s">
        <v>19</v>
      </c>
      <c r="K1996">
        <v>0.2</v>
      </c>
      <c r="L1996">
        <v>393</v>
      </c>
    </row>
    <row r="1997" spans="1:12" hidden="1" x14ac:dyDescent="0.2">
      <c r="A1997" s="2" t="s">
        <v>2979</v>
      </c>
      <c r="B1997" t="s">
        <v>668</v>
      </c>
      <c r="C1997" t="s">
        <v>16</v>
      </c>
      <c r="D1997" t="s">
        <v>2352</v>
      </c>
      <c r="E1997" t="s">
        <v>596</v>
      </c>
      <c r="F1997" t="b">
        <v>1</v>
      </c>
      <c r="G1997">
        <v>300</v>
      </c>
      <c r="H1997">
        <v>400</v>
      </c>
      <c r="I1997">
        <v>350</v>
      </c>
      <c r="J1997" t="s">
        <v>19</v>
      </c>
      <c r="K1997">
        <v>0.2</v>
      </c>
      <c r="L1997">
        <v>366</v>
      </c>
    </row>
    <row r="1998" spans="1:12" hidden="1" x14ac:dyDescent="0.2">
      <c r="A1998" s="2" t="s">
        <v>2980</v>
      </c>
      <c r="B1998" t="s">
        <v>668</v>
      </c>
      <c r="C1998" t="s">
        <v>16</v>
      </c>
      <c r="D1998" t="s">
        <v>2352</v>
      </c>
      <c r="E1998" t="s">
        <v>596</v>
      </c>
      <c r="F1998" t="b">
        <v>1</v>
      </c>
      <c r="G1998">
        <v>3100</v>
      </c>
      <c r="H1998">
        <v>3200</v>
      </c>
      <c r="I1998">
        <v>3150</v>
      </c>
      <c r="J1998" t="s">
        <v>19</v>
      </c>
      <c r="K1998">
        <v>0.2</v>
      </c>
      <c r="L1998">
        <v>394</v>
      </c>
    </row>
    <row r="1999" spans="1:12" hidden="1" x14ac:dyDescent="0.2">
      <c r="A1999" s="2" t="s">
        <v>2981</v>
      </c>
      <c r="B1999" t="s">
        <v>668</v>
      </c>
      <c r="C1999" t="s">
        <v>16</v>
      </c>
      <c r="D1999" t="s">
        <v>2352</v>
      </c>
      <c r="E1999" t="s">
        <v>596</v>
      </c>
      <c r="F1999" t="b">
        <v>1</v>
      </c>
      <c r="G1999">
        <v>3200</v>
      </c>
      <c r="H1999">
        <v>3300</v>
      </c>
      <c r="I1999">
        <v>3250</v>
      </c>
      <c r="J1999" t="s">
        <v>19</v>
      </c>
      <c r="K1999">
        <v>0.2</v>
      </c>
      <c r="L1999">
        <v>395</v>
      </c>
    </row>
    <row r="2000" spans="1:12" hidden="1" x14ac:dyDescent="0.2">
      <c r="A2000" s="2" t="s">
        <v>2982</v>
      </c>
      <c r="B2000" t="s">
        <v>668</v>
      </c>
      <c r="C2000" t="s">
        <v>16</v>
      </c>
      <c r="D2000" t="s">
        <v>2352</v>
      </c>
      <c r="E2000" t="s">
        <v>596</v>
      </c>
      <c r="F2000" t="b">
        <v>1</v>
      </c>
      <c r="G2000">
        <v>3300</v>
      </c>
      <c r="H2000">
        <v>3400</v>
      </c>
      <c r="I2000">
        <v>3350</v>
      </c>
      <c r="J2000" t="s">
        <v>19</v>
      </c>
      <c r="K2000">
        <v>0.2</v>
      </c>
      <c r="L2000">
        <v>396</v>
      </c>
    </row>
    <row r="2001" spans="1:12" hidden="1" x14ac:dyDescent="0.2">
      <c r="A2001" s="2" t="s">
        <v>2983</v>
      </c>
      <c r="B2001" t="s">
        <v>668</v>
      </c>
      <c r="C2001" t="s">
        <v>16</v>
      </c>
      <c r="D2001" t="s">
        <v>2352</v>
      </c>
      <c r="E2001" t="s">
        <v>596</v>
      </c>
      <c r="F2001" t="b">
        <v>1</v>
      </c>
      <c r="G2001">
        <v>3400</v>
      </c>
      <c r="H2001">
        <v>3500</v>
      </c>
      <c r="I2001">
        <v>3450</v>
      </c>
      <c r="J2001" t="s">
        <v>19</v>
      </c>
      <c r="K2001">
        <v>0.2</v>
      </c>
      <c r="L2001">
        <v>397</v>
      </c>
    </row>
    <row r="2002" spans="1:12" hidden="1" x14ac:dyDescent="0.2">
      <c r="A2002" s="2" t="s">
        <v>2984</v>
      </c>
      <c r="B2002" t="s">
        <v>668</v>
      </c>
      <c r="C2002" t="s">
        <v>16</v>
      </c>
      <c r="D2002" t="s">
        <v>2352</v>
      </c>
      <c r="E2002" t="s">
        <v>596</v>
      </c>
      <c r="F2002" t="b">
        <v>1</v>
      </c>
      <c r="G2002">
        <v>3500</v>
      </c>
      <c r="H2002">
        <v>3600</v>
      </c>
      <c r="I2002">
        <v>3550</v>
      </c>
      <c r="J2002" t="s">
        <v>19</v>
      </c>
      <c r="K2002">
        <v>0.2</v>
      </c>
      <c r="L2002">
        <v>398</v>
      </c>
    </row>
    <row r="2003" spans="1:12" hidden="1" x14ac:dyDescent="0.2">
      <c r="A2003" s="2" t="s">
        <v>2985</v>
      </c>
      <c r="B2003" t="s">
        <v>668</v>
      </c>
      <c r="C2003" t="s">
        <v>16</v>
      </c>
      <c r="D2003" t="s">
        <v>2352</v>
      </c>
      <c r="E2003" t="s">
        <v>596</v>
      </c>
      <c r="F2003" t="b">
        <v>1</v>
      </c>
      <c r="G2003">
        <v>3600</v>
      </c>
      <c r="H2003">
        <v>3700</v>
      </c>
      <c r="I2003">
        <v>3650</v>
      </c>
      <c r="J2003" t="s">
        <v>19</v>
      </c>
      <c r="K2003">
        <v>0.2</v>
      </c>
      <c r="L2003">
        <v>399</v>
      </c>
    </row>
    <row r="2004" spans="1:12" hidden="1" x14ac:dyDescent="0.2">
      <c r="A2004" s="2" t="s">
        <v>2986</v>
      </c>
      <c r="B2004" t="s">
        <v>668</v>
      </c>
      <c r="C2004" t="s">
        <v>16</v>
      </c>
      <c r="D2004" t="s">
        <v>2352</v>
      </c>
      <c r="E2004" t="s">
        <v>596</v>
      </c>
      <c r="F2004" t="b">
        <v>1</v>
      </c>
      <c r="G2004">
        <v>3700</v>
      </c>
      <c r="H2004">
        <v>3800</v>
      </c>
      <c r="I2004">
        <v>3750</v>
      </c>
      <c r="J2004" t="s">
        <v>19</v>
      </c>
      <c r="K2004">
        <v>0.2</v>
      </c>
      <c r="L2004">
        <v>400</v>
      </c>
    </row>
    <row r="2005" spans="1:12" hidden="1" x14ac:dyDescent="0.2">
      <c r="A2005" s="2" t="s">
        <v>2987</v>
      </c>
      <c r="B2005" t="s">
        <v>668</v>
      </c>
      <c r="C2005" t="s">
        <v>16</v>
      </c>
      <c r="D2005" t="s">
        <v>2352</v>
      </c>
      <c r="E2005" t="s">
        <v>596</v>
      </c>
      <c r="F2005" t="b">
        <v>1</v>
      </c>
      <c r="G2005">
        <v>3800</v>
      </c>
      <c r="H2005">
        <v>3900</v>
      </c>
      <c r="I2005">
        <v>3850</v>
      </c>
      <c r="J2005" t="s">
        <v>19</v>
      </c>
      <c r="K2005">
        <v>0.2</v>
      </c>
      <c r="L2005">
        <v>401</v>
      </c>
    </row>
    <row r="2006" spans="1:12" hidden="1" x14ac:dyDescent="0.2">
      <c r="A2006" s="2" t="s">
        <v>2988</v>
      </c>
      <c r="B2006" t="s">
        <v>668</v>
      </c>
      <c r="C2006" t="s">
        <v>16</v>
      </c>
      <c r="D2006" t="s">
        <v>2352</v>
      </c>
      <c r="E2006" t="s">
        <v>596</v>
      </c>
      <c r="F2006" t="b">
        <v>1</v>
      </c>
      <c r="G2006">
        <v>3900</v>
      </c>
      <c r="H2006">
        <v>4000</v>
      </c>
      <c r="I2006">
        <v>3950</v>
      </c>
      <c r="J2006" t="s">
        <v>19</v>
      </c>
      <c r="K2006">
        <v>0.2</v>
      </c>
      <c r="L2006">
        <v>402</v>
      </c>
    </row>
    <row r="2007" spans="1:12" hidden="1" x14ac:dyDescent="0.2">
      <c r="A2007" s="2" t="s">
        <v>2989</v>
      </c>
      <c r="B2007" t="s">
        <v>668</v>
      </c>
      <c r="C2007" t="s">
        <v>16</v>
      </c>
      <c r="D2007" t="s">
        <v>2352</v>
      </c>
      <c r="E2007" t="s">
        <v>596</v>
      </c>
      <c r="F2007" t="b">
        <v>1</v>
      </c>
      <c r="G2007">
        <v>4000</v>
      </c>
      <c r="H2007">
        <v>4100</v>
      </c>
      <c r="I2007">
        <v>4050</v>
      </c>
      <c r="J2007" t="s">
        <v>19</v>
      </c>
      <c r="K2007">
        <v>0.2</v>
      </c>
      <c r="L2007">
        <v>403</v>
      </c>
    </row>
    <row r="2008" spans="1:12" hidden="1" x14ac:dyDescent="0.2">
      <c r="A2008" s="2" t="s">
        <v>2990</v>
      </c>
      <c r="B2008" t="s">
        <v>668</v>
      </c>
      <c r="C2008" t="s">
        <v>16</v>
      </c>
      <c r="D2008" t="s">
        <v>2352</v>
      </c>
      <c r="E2008" t="s">
        <v>596</v>
      </c>
      <c r="F2008" t="b">
        <v>1</v>
      </c>
      <c r="G2008">
        <v>400</v>
      </c>
      <c r="H2008">
        <v>500</v>
      </c>
      <c r="I2008">
        <v>450</v>
      </c>
      <c r="J2008" t="s">
        <v>19</v>
      </c>
      <c r="K2008">
        <v>0.2</v>
      </c>
      <c r="L2008">
        <v>367</v>
      </c>
    </row>
    <row r="2009" spans="1:12" hidden="1" x14ac:dyDescent="0.2">
      <c r="A2009" s="2" t="s">
        <v>2991</v>
      </c>
      <c r="B2009" t="s">
        <v>668</v>
      </c>
      <c r="C2009" t="s">
        <v>16</v>
      </c>
      <c r="D2009" t="s">
        <v>2352</v>
      </c>
      <c r="E2009" t="s">
        <v>596</v>
      </c>
      <c r="F2009" t="b">
        <v>1</v>
      </c>
      <c r="G2009">
        <v>4100</v>
      </c>
      <c r="H2009">
        <v>4200</v>
      </c>
      <c r="I2009">
        <v>4150</v>
      </c>
      <c r="J2009" t="s">
        <v>19</v>
      </c>
      <c r="K2009">
        <v>0.2</v>
      </c>
      <c r="L2009">
        <v>404</v>
      </c>
    </row>
    <row r="2010" spans="1:12" hidden="1" x14ac:dyDescent="0.2">
      <c r="A2010" s="2" t="s">
        <v>2992</v>
      </c>
      <c r="B2010" t="s">
        <v>668</v>
      </c>
      <c r="C2010" t="s">
        <v>16</v>
      </c>
      <c r="D2010" t="s">
        <v>2352</v>
      </c>
      <c r="E2010" t="s">
        <v>596</v>
      </c>
      <c r="F2010" t="b">
        <v>1</v>
      </c>
      <c r="G2010">
        <v>4200</v>
      </c>
      <c r="H2010">
        <v>4300</v>
      </c>
      <c r="I2010">
        <v>4250</v>
      </c>
      <c r="J2010" t="s">
        <v>19</v>
      </c>
      <c r="K2010">
        <v>0.2</v>
      </c>
      <c r="L2010">
        <v>405</v>
      </c>
    </row>
    <row r="2011" spans="1:12" hidden="1" x14ac:dyDescent="0.2">
      <c r="A2011" s="2" t="s">
        <v>2993</v>
      </c>
      <c r="B2011" t="s">
        <v>668</v>
      </c>
      <c r="C2011" t="s">
        <v>16</v>
      </c>
      <c r="D2011" t="s">
        <v>2352</v>
      </c>
      <c r="E2011" t="s">
        <v>596</v>
      </c>
      <c r="F2011" t="b">
        <v>1</v>
      </c>
      <c r="G2011">
        <v>4300</v>
      </c>
      <c r="H2011">
        <v>4400</v>
      </c>
      <c r="I2011">
        <v>4350</v>
      </c>
      <c r="J2011" t="s">
        <v>19</v>
      </c>
      <c r="K2011">
        <v>0.2</v>
      </c>
      <c r="L2011">
        <v>406</v>
      </c>
    </row>
    <row r="2012" spans="1:12" hidden="1" x14ac:dyDescent="0.2">
      <c r="A2012" s="2" t="s">
        <v>2994</v>
      </c>
      <c r="B2012" t="s">
        <v>668</v>
      </c>
      <c r="C2012" t="s">
        <v>16</v>
      </c>
      <c r="D2012" t="s">
        <v>2352</v>
      </c>
      <c r="E2012" t="s">
        <v>596</v>
      </c>
      <c r="F2012" t="b">
        <v>1</v>
      </c>
      <c r="G2012">
        <v>4400</v>
      </c>
      <c r="H2012">
        <v>4500</v>
      </c>
      <c r="I2012">
        <v>4450</v>
      </c>
      <c r="J2012" t="s">
        <v>19</v>
      </c>
      <c r="K2012">
        <v>0.2</v>
      </c>
      <c r="L2012">
        <v>407</v>
      </c>
    </row>
    <row r="2013" spans="1:12" hidden="1" x14ac:dyDescent="0.2">
      <c r="A2013" s="2" t="s">
        <v>2995</v>
      </c>
      <c r="B2013" t="s">
        <v>668</v>
      </c>
      <c r="C2013" t="s">
        <v>16</v>
      </c>
      <c r="D2013" t="s">
        <v>2352</v>
      </c>
      <c r="E2013" t="s">
        <v>596</v>
      </c>
      <c r="F2013" t="b">
        <v>1</v>
      </c>
      <c r="G2013">
        <v>4500</v>
      </c>
      <c r="H2013">
        <v>4600</v>
      </c>
      <c r="I2013">
        <v>4550</v>
      </c>
      <c r="J2013" t="s">
        <v>19</v>
      </c>
      <c r="K2013">
        <v>0.2</v>
      </c>
      <c r="L2013">
        <v>408</v>
      </c>
    </row>
    <row r="2014" spans="1:12" hidden="1" x14ac:dyDescent="0.2">
      <c r="A2014" s="2" t="s">
        <v>2996</v>
      </c>
      <c r="B2014" t="s">
        <v>668</v>
      </c>
      <c r="C2014" t="s">
        <v>16</v>
      </c>
      <c r="D2014" t="s">
        <v>2352</v>
      </c>
      <c r="E2014" t="s">
        <v>596</v>
      </c>
      <c r="F2014" t="b">
        <v>1</v>
      </c>
      <c r="G2014">
        <v>4600</v>
      </c>
      <c r="H2014">
        <v>4700</v>
      </c>
      <c r="I2014">
        <v>4650</v>
      </c>
      <c r="J2014" t="s">
        <v>19</v>
      </c>
      <c r="K2014">
        <v>0.2</v>
      </c>
      <c r="L2014">
        <v>409</v>
      </c>
    </row>
    <row r="2015" spans="1:12" hidden="1" x14ac:dyDescent="0.2">
      <c r="A2015" s="2" t="s">
        <v>2997</v>
      </c>
      <c r="B2015" t="s">
        <v>668</v>
      </c>
      <c r="C2015" t="s">
        <v>16</v>
      </c>
      <c r="D2015" t="s">
        <v>2352</v>
      </c>
      <c r="E2015" t="s">
        <v>596</v>
      </c>
      <c r="F2015" t="b">
        <v>1</v>
      </c>
      <c r="G2015">
        <v>4700</v>
      </c>
      <c r="H2015">
        <v>4800</v>
      </c>
      <c r="I2015">
        <v>4750</v>
      </c>
      <c r="J2015" t="s">
        <v>19</v>
      </c>
      <c r="K2015">
        <v>0.2</v>
      </c>
      <c r="L2015">
        <v>410</v>
      </c>
    </row>
    <row r="2016" spans="1:12" hidden="1" x14ac:dyDescent="0.2">
      <c r="A2016" s="2" t="s">
        <v>2998</v>
      </c>
      <c r="B2016" t="s">
        <v>668</v>
      </c>
      <c r="C2016" t="s">
        <v>16</v>
      </c>
      <c r="D2016" t="s">
        <v>2352</v>
      </c>
      <c r="E2016" t="s">
        <v>596</v>
      </c>
      <c r="F2016" t="b">
        <v>1</v>
      </c>
      <c r="G2016">
        <v>4800</v>
      </c>
      <c r="H2016">
        <v>4900</v>
      </c>
      <c r="I2016">
        <v>4850</v>
      </c>
      <c r="J2016" t="s">
        <v>19</v>
      </c>
      <c r="K2016">
        <v>0.2</v>
      </c>
      <c r="L2016">
        <v>411</v>
      </c>
    </row>
    <row r="2017" spans="1:12" hidden="1" x14ac:dyDescent="0.2">
      <c r="A2017" s="2" t="s">
        <v>2999</v>
      </c>
      <c r="B2017" t="s">
        <v>668</v>
      </c>
      <c r="C2017" t="s">
        <v>16</v>
      </c>
      <c r="D2017" t="s">
        <v>2352</v>
      </c>
      <c r="E2017" t="s">
        <v>596</v>
      </c>
      <c r="F2017" t="b">
        <v>1</v>
      </c>
      <c r="G2017">
        <v>4900</v>
      </c>
      <c r="H2017">
        <v>5000</v>
      </c>
      <c r="I2017">
        <v>4950</v>
      </c>
      <c r="J2017" t="s">
        <v>19</v>
      </c>
      <c r="K2017">
        <v>0.2</v>
      </c>
      <c r="L2017">
        <v>412</v>
      </c>
    </row>
    <row r="2018" spans="1:12" hidden="1" x14ac:dyDescent="0.2">
      <c r="A2018" s="2" t="s">
        <v>3000</v>
      </c>
      <c r="B2018" t="s">
        <v>668</v>
      </c>
      <c r="C2018" t="s">
        <v>16</v>
      </c>
      <c r="D2018" t="s">
        <v>2352</v>
      </c>
      <c r="E2018" t="s">
        <v>596</v>
      </c>
      <c r="F2018" t="b">
        <v>1</v>
      </c>
      <c r="G2018">
        <v>500</v>
      </c>
      <c r="H2018">
        <v>600</v>
      </c>
      <c r="I2018">
        <v>550</v>
      </c>
      <c r="J2018" t="s">
        <v>19</v>
      </c>
      <c r="K2018">
        <v>0.2</v>
      </c>
      <c r="L2018">
        <v>368</v>
      </c>
    </row>
    <row r="2019" spans="1:12" hidden="1" x14ac:dyDescent="0.2">
      <c r="A2019" s="2" t="s">
        <v>3001</v>
      </c>
      <c r="B2019" t="s">
        <v>668</v>
      </c>
      <c r="C2019" t="s">
        <v>16</v>
      </c>
      <c r="D2019" t="s">
        <v>2352</v>
      </c>
      <c r="E2019" t="s">
        <v>596</v>
      </c>
      <c r="F2019" t="b">
        <v>1</v>
      </c>
      <c r="G2019">
        <v>600</v>
      </c>
      <c r="H2019">
        <v>700</v>
      </c>
      <c r="I2019">
        <v>650</v>
      </c>
      <c r="J2019" t="s">
        <v>19</v>
      </c>
      <c r="K2019">
        <v>0.2</v>
      </c>
      <c r="L2019">
        <v>369</v>
      </c>
    </row>
    <row r="2020" spans="1:12" hidden="1" x14ac:dyDescent="0.2">
      <c r="A2020" s="2" t="s">
        <v>3002</v>
      </c>
      <c r="B2020" t="s">
        <v>668</v>
      </c>
      <c r="C2020" t="s">
        <v>16</v>
      </c>
      <c r="D2020" t="s">
        <v>2352</v>
      </c>
      <c r="E2020" t="s">
        <v>596</v>
      </c>
      <c r="F2020" t="b">
        <v>1</v>
      </c>
      <c r="G2020">
        <v>700</v>
      </c>
      <c r="H2020">
        <v>800</v>
      </c>
      <c r="I2020">
        <v>750</v>
      </c>
      <c r="J2020" t="s">
        <v>19</v>
      </c>
      <c r="K2020">
        <v>0.2</v>
      </c>
      <c r="L2020">
        <v>370</v>
      </c>
    </row>
    <row r="2021" spans="1:12" hidden="1" x14ac:dyDescent="0.2">
      <c r="A2021" s="2" t="s">
        <v>3003</v>
      </c>
      <c r="B2021" t="s">
        <v>668</v>
      </c>
      <c r="C2021" t="s">
        <v>16</v>
      </c>
      <c r="D2021" t="s">
        <v>2352</v>
      </c>
      <c r="E2021" t="s">
        <v>596</v>
      </c>
      <c r="F2021" t="b">
        <v>1</v>
      </c>
      <c r="G2021">
        <v>800</v>
      </c>
      <c r="H2021">
        <v>900</v>
      </c>
      <c r="I2021">
        <v>850</v>
      </c>
      <c r="J2021" t="s">
        <v>19</v>
      </c>
      <c r="K2021">
        <v>0.2</v>
      </c>
      <c r="L2021">
        <v>371</v>
      </c>
    </row>
    <row r="2022" spans="1:12" hidden="1" x14ac:dyDescent="0.2">
      <c r="A2022" s="2" t="s">
        <v>3004</v>
      </c>
      <c r="B2022" t="s">
        <v>668</v>
      </c>
      <c r="C2022" t="s">
        <v>16</v>
      </c>
      <c r="D2022" t="s">
        <v>2352</v>
      </c>
      <c r="E2022" t="s">
        <v>596</v>
      </c>
      <c r="F2022" t="b">
        <v>1</v>
      </c>
      <c r="G2022">
        <v>900</v>
      </c>
      <c r="H2022">
        <v>1000</v>
      </c>
      <c r="I2022">
        <v>950</v>
      </c>
      <c r="J2022" t="s">
        <v>19</v>
      </c>
      <c r="K2022">
        <v>0.2</v>
      </c>
      <c r="L2022">
        <v>372</v>
      </c>
    </row>
    <row r="2023" spans="1:12" hidden="1" x14ac:dyDescent="0.2">
      <c r="A2023" s="2" t="s">
        <v>3005</v>
      </c>
      <c r="B2023" t="s">
        <v>668</v>
      </c>
      <c r="C2023" t="s">
        <v>75</v>
      </c>
      <c r="D2023" t="s">
        <v>2352</v>
      </c>
      <c r="E2023" t="s">
        <v>76</v>
      </c>
      <c r="F2023" t="b">
        <v>0</v>
      </c>
      <c r="G2023">
        <v>0</v>
      </c>
      <c r="H2023">
        <v>2</v>
      </c>
      <c r="I2023">
        <v>1</v>
      </c>
      <c r="J2023" t="s">
        <v>19</v>
      </c>
      <c r="K2023">
        <v>0.08</v>
      </c>
      <c r="L2023">
        <v>820</v>
      </c>
    </row>
    <row r="2024" spans="1:12" hidden="1" x14ac:dyDescent="0.2">
      <c r="A2024" s="2" t="s">
        <v>3006</v>
      </c>
      <c r="B2024" t="s">
        <v>668</v>
      </c>
      <c r="C2024" t="s">
        <v>75</v>
      </c>
      <c r="D2024" t="s">
        <v>2352</v>
      </c>
      <c r="E2024" t="s">
        <v>76</v>
      </c>
      <c r="F2024" t="b">
        <v>0</v>
      </c>
      <c r="G2024">
        <v>100000</v>
      </c>
      <c r="H2024">
        <v>150000</v>
      </c>
      <c r="L2024">
        <v>900</v>
      </c>
    </row>
    <row r="2025" spans="1:12" hidden="1" x14ac:dyDescent="0.2">
      <c r="A2025" s="2" t="s">
        <v>3007</v>
      </c>
      <c r="B2025" t="s">
        <v>668</v>
      </c>
      <c r="C2025" t="s">
        <v>75</v>
      </c>
      <c r="D2025" t="s">
        <v>2352</v>
      </c>
      <c r="E2025" t="s">
        <v>76</v>
      </c>
      <c r="F2025" t="b">
        <v>0</v>
      </c>
      <c r="G2025">
        <v>10000</v>
      </c>
      <c r="H2025">
        <v>10500</v>
      </c>
      <c r="J2025" t="s">
        <v>932</v>
      </c>
      <c r="K2025">
        <v>3.2</v>
      </c>
      <c r="L2025">
        <v>886</v>
      </c>
    </row>
    <row r="2026" spans="1:12" hidden="1" x14ac:dyDescent="0.2">
      <c r="A2026" s="2" t="s">
        <v>3008</v>
      </c>
      <c r="B2026" t="s">
        <v>668</v>
      </c>
      <c r="C2026" t="s">
        <v>75</v>
      </c>
      <c r="D2026" t="s">
        <v>2352</v>
      </c>
      <c r="E2026" t="s">
        <v>76</v>
      </c>
      <c r="F2026" t="b">
        <v>0</v>
      </c>
      <c r="G2026">
        <v>1000</v>
      </c>
      <c r="H2026">
        <v>1250</v>
      </c>
      <c r="I2026">
        <v>1125</v>
      </c>
      <c r="J2026" t="s">
        <v>19</v>
      </c>
      <c r="K2026">
        <v>4</v>
      </c>
      <c r="L2026">
        <v>862</v>
      </c>
    </row>
    <row r="2027" spans="1:12" hidden="1" x14ac:dyDescent="0.2">
      <c r="A2027" s="2" t="s">
        <v>3009</v>
      </c>
      <c r="B2027" t="s">
        <v>668</v>
      </c>
      <c r="C2027" t="s">
        <v>75</v>
      </c>
      <c r="D2027" t="s">
        <v>2352</v>
      </c>
      <c r="E2027" t="s">
        <v>76</v>
      </c>
      <c r="F2027" t="b">
        <v>0</v>
      </c>
      <c r="G2027">
        <v>10</v>
      </c>
      <c r="H2027">
        <v>12</v>
      </c>
      <c r="I2027">
        <v>11</v>
      </c>
      <c r="J2027" t="s">
        <v>19</v>
      </c>
      <c r="K2027">
        <v>0.08</v>
      </c>
      <c r="L2027">
        <v>825</v>
      </c>
    </row>
    <row r="2028" spans="1:12" hidden="1" x14ac:dyDescent="0.2">
      <c r="A2028" s="2" t="s">
        <v>3010</v>
      </c>
      <c r="B2028" t="s">
        <v>668</v>
      </c>
      <c r="C2028" t="s">
        <v>75</v>
      </c>
      <c r="D2028" t="s">
        <v>2352</v>
      </c>
      <c r="E2028" t="s">
        <v>76</v>
      </c>
      <c r="F2028" t="b">
        <v>0</v>
      </c>
      <c r="G2028">
        <v>10500</v>
      </c>
      <c r="H2028">
        <v>11000</v>
      </c>
      <c r="J2028" t="s">
        <v>932</v>
      </c>
      <c r="K2028">
        <v>3.2</v>
      </c>
      <c r="L2028">
        <v>887</v>
      </c>
    </row>
    <row r="2029" spans="1:12" hidden="1" x14ac:dyDescent="0.2">
      <c r="A2029" s="2" t="s">
        <v>3011</v>
      </c>
      <c r="B2029" t="s">
        <v>668</v>
      </c>
      <c r="C2029" t="s">
        <v>75</v>
      </c>
      <c r="D2029" t="s">
        <v>2352</v>
      </c>
      <c r="E2029" t="s">
        <v>76</v>
      </c>
      <c r="F2029" t="b">
        <v>0</v>
      </c>
      <c r="G2029">
        <v>11000</v>
      </c>
      <c r="H2029">
        <v>11500</v>
      </c>
      <c r="J2029" t="s">
        <v>932</v>
      </c>
      <c r="K2029">
        <v>3.2</v>
      </c>
      <c r="L2029">
        <v>888</v>
      </c>
    </row>
    <row r="2030" spans="1:12" hidden="1" x14ac:dyDescent="0.2">
      <c r="A2030" s="2" t="s">
        <v>3012</v>
      </c>
      <c r="B2030" t="s">
        <v>668</v>
      </c>
      <c r="C2030" t="s">
        <v>75</v>
      </c>
      <c r="D2030" t="s">
        <v>2352</v>
      </c>
      <c r="E2030" t="s">
        <v>76</v>
      </c>
      <c r="F2030" t="b">
        <v>0</v>
      </c>
      <c r="G2030">
        <v>110</v>
      </c>
      <c r="H2030">
        <v>130</v>
      </c>
      <c r="I2030">
        <v>120</v>
      </c>
      <c r="J2030" t="s">
        <v>19</v>
      </c>
      <c r="K2030">
        <v>0.25</v>
      </c>
      <c r="L2030">
        <v>848</v>
      </c>
    </row>
    <row r="2031" spans="1:12" hidden="1" x14ac:dyDescent="0.2">
      <c r="A2031" s="2" t="s">
        <v>3013</v>
      </c>
      <c r="B2031" t="s">
        <v>668</v>
      </c>
      <c r="C2031" t="s">
        <v>75</v>
      </c>
      <c r="D2031" t="s">
        <v>2352</v>
      </c>
      <c r="E2031" t="s">
        <v>76</v>
      </c>
      <c r="F2031" t="b">
        <v>0</v>
      </c>
      <c r="G2031">
        <v>11500</v>
      </c>
      <c r="H2031">
        <v>12000</v>
      </c>
      <c r="J2031" t="s">
        <v>932</v>
      </c>
      <c r="K2031">
        <v>3.2</v>
      </c>
      <c r="L2031">
        <v>889</v>
      </c>
    </row>
    <row r="2032" spans="1:12" hidden="1" x14ac:dyDescent="0.2">
      <c r="A2032" s="2" t="s">
        <v>3014</v>
      </c>
      <c r="B2032" t="s">
        <v>668</v>
      </c>
      <c r="C2032" t="s">
        <v>75</v>
      </c>
      <c r="D2032" t="s">
        <v>2352</v>
      </c>
      <c r="E2032" t="s">
        <v>76</v>
      </c>
      <c r="F2032" t="b">
        <v>0</v>
      </c>
      <c r="G2032">
        <v>12000</v>
      </c>
      <c r="H2032">
        <v>12500</v>
      </c>
      <c r="J2032" t="s">
        <v>932</v>
      </c>
      <c r="K2032">
        <v>3.2</v>
      </c>
      <c r="L2032">
        <v>890</v>
      </c>
    </row>
    <row r="2033" spans="1:12" hidden="1" x14ac:dyDescent="0.2">
      <c r="A2033" s="2" t="s">
        <v>3015</v>
      </c>
      <c r="B2033" t="s">
        <v>668</v>
      </c>
      <c r="C2033" t="s">
        <v>75</v>
      </c>
      <c r="D2033" t="s">
        <v>2352</v>
      </c>
      <c r="E2033" t="s">
        <v>76</v>
      </c>
      <c r="F2033" t="b">
        <v>0</v>
      </c>
      <c r="G2033">
        <v>12</v>
      </c>
      <c r="H2033">
        <v>14</v>
      </c>
      <c r="I2033">
        <v>13</v>
      </c>
      <c r="J2033" t="s">
        <v>19</v>
      </c>
      <c r="K2033">
        <v>0.08</v>
      </c>
      <c r="L2033">
        <v>826</v>
      </c>
    </row>
    <row r="2034" spans="1:12" hidden="1" x14ac:dyDescent="0.2">
      <c r="A2034" s="2" t="s">
        <v>3016</v>
      </c>
      <c r="B2034" t="s">
        <v>668</v>
      </c>
      <c r="C2034" t="s">
        <v>75</v>
      </c>
      <c r="D2034" t="s">
        <v>2352</v>
      </c>
      <c r="E2034" t="s">
        <v>76</v>
      </c>
      <c r="F2034" t="b">
        <v>0</v>
      </c>
      <c r="G2034">
        <v>12500</v>
      </c>
      <c r="H2034">
        <v>13000</v>
      </c>
      <c r="J2034" t="s">
        <v>932</v>
      </c>
      <c r="K2034">
        <v>3.2</v>
      </c>
      <c r="L2034">
        <v>891</v>
      </c>
    </row>
    <row r="2035" spans="1:12" hidden="1" x14ac:dyDescent="0.2">
      <c r="A2035" s="2" t="s">
        <v>3017</v>
      </c>
      <c r="B2035" t="s">
        <v>668</v>
      </c>
      <c r="C2035" t="s">
        <v>75</v>
      </c>
      <c r="D2035" t="s">
        <v>2352</v>
      </c>
      <c r="E2035" t="s">
        <v>76</v>
      </c>
      <c r="F2035" t="b">
        <v>0</v>
      </c>
      <c r="G2035">
        <v>1250</v>
      </c>
      <c r="H2035">
        <v>1500</v>
      </c>
      <c r="I2035">
        <v>1375</v>
      </c>
      <c r="J2035" t="s">
        <v>19</v>
      </c>
      <c r="K2035">
        <v>4</v>
      </c>
      <c r="L2035">
        <v>863</v>
      </c>
    </row>
    <row r="2036" spans="1:12" hidden="1" x14ac:dyDescent="0.2">
      <c r="A2036" s="2" t="s">
        <v>3018</v>
      </c>
      <c r="B2036" t="s">
        <v>668</v>
      </c>
      <c r="C2036" t="s">
        <v>75</v>
      </c>
      <c r="D2036" t="s">
        <v>2352</v>
      </c>
      <c r="E2036" t="s">
        <v>76</v>
      </c>
      <c r="F2036" t="b">
        <v>0</v>
      </c>
      <c r="G2036">
        <v>13000</v>
      </c>
      <c r="H2036">
        <v>13500</v>
      </c>
      <c r="J2036" t="s">
        <v>932</v>
      </c>
      <c r="K2036">
        <v>3.2</v>
      </c>
      <c r="L2036">
        <v>892</v>
      </c>
    </row>
    <row r="2037" spans="1:12" hidden="1" x14ac:dyDescent="0.2">
      <c r="A2037" s="2" t="s">
        <v>3019</v>
      </c>
      <c r="B2037" t="s">
        <v>668</v>
      </c>
      <c r="C2037" t="s">
        <v>75</v>
      </c>
      <c r="D2037" t="s">
        <v>2352</v>
      </c>
      <c r="E2037" t="s">
        <v>76</v>
      </c>
      <c r="F2037" t="b">
        <v>0</v>
      </c>
      <c r="G2037">
        <v>130</v>
      </c>
      <c r="H2037">
        <v>150</v>
      </c>
      <c r="I2037">
        <v>140</v>
      </c>
      <c r="J2037" t="s">
        <v>19</v>
      </c>
      <c r="K2037">
        <v>0.25</v>
      </c>
      <c r="L2037">
        <v>849</v>
      </c>
    </row>
    <row r="2038" spans="1:12" hidden="1" x14ac:dyDescent="0.2">
      <c r="A2038" s="2" t="s">
        <v>3020</v>
      </c>
      <c r="B2038" t="s">
        <v>668</v>
      </c>
      <c r="C2038" t="s">
        <v>75</v>
      </c>
      <c r="D2038" t="s">
        <v>2352</v>
      </c>
      <c r="E2038" t="s">
        <v>76</v>
      </c>
      <c r="F2038" t="b">
        <v>0</v>
      </c>
      <c r="G2038">
        <v>13500</v>
      </c>
      <c r="H2038">
        <v>14000</v>
      </c>
      <c r="J2038" t="s">
        <v>932</v>
      </c>
      <c r="K2038">
        <v>3.2</v>
      </c>
      <c r="L2038">
        <v>893</v>
      </c>
    </row>
    <row r="2039" spans="1:12" hidden="1" x14ac:dyDescent="0.2">
      <c r="A2039" s="2" t="s">
        <v>3021</v>
      </c>
      <c r="B2039" t="s">
        <v>668</v>
      </c>
      <c r="C2039" t="s">
        <v>75</v>
      </c>
      <c r="D2039" t="s">
        <v>2352</v>
      </c>
      <c r="E2039" t="s">
        <v>76</v>
      </c>
      <c r="F2039" t="b">
        <v>0</v>
      </c>
      <c r="G2039">
        <v>14000</v>
      </c>
      <c r="H2039">
        <v>14500</v>
      </c>
      <c r="J2039" t="s">
        <v>932</v>
      </c>
      <c r="K2039">
        <v>3.2</v>
      </c>
      <c r="L2039">
        <v>894</v>
      </c>
    </row>
    <row r="2040" spans="1:12" hidden="1" x14ac:dyDescent="0.2">
      <c r="A2040" s="2" t="s">
        <v>3022</v>
      </c>
      <c r="B2040" t="s">
        <v>668</v>
      </c>
      <c r="C2040" t="s">
        <v>75</v>
      </c>
      <c r="D2040" t="s">
        <v>2352</v>
      </c>
      <c r="E2040" t="s">
        <v>76</v>
      </c>
      <c r="F2040" t="b">
        <v>0</v>
      </c>
      <c r="G2040">
        <v>14</v>
      </c>
      <c r="H2040">
        <v>16</v>
      </c>
      <c r="I2040">
        <v>15</v>
      </c>
      <c r="J2040" t="s">
        <v>19</v>
      </c>
      <c r="K2040">
        <v>0.08</v>
      </c>
      <c r="L2040">
        <v>827</v>
      </c>
    </row>
    <row r="2041" spans="1:12" hidden="1" x14ac:dyDescent="0.2">
      <c r="A2041" s="2" t="s">
        <v>3023</v>
      </c>
      <c r="B2041" t="s">
        <v>668</v>
      </c>
      <c r="C2041" t="s">
        <v>75</v>
      </c>
      <c r="D2041" t="s">
        <v>2352</v>
      </c>
      <c r="E2041" t="s">
        <v>76</v>
      </c>
      <c r="F2041" t="b">
        <v>0</v>
      </c>
      <c r="G2041">
        <v>14500</v>
      </c>
      <c r="H2041">
        <v>15000</v>
      </c>
      <c r="J2041" t="s">
        <v>932</v>
      </c>
      <c r="K2041">
        <v>3.2</v>
      </c>
      <c r="L2041">
        <v>895</v>
      </c>
    </row>
    <row r="2042" spans="1:12" hidden="1" x14ac:dyDescent="0.2">
      <c r="A2042" s="2" t="s">
        <v>3024</v>
      </c>
      <c r="B2042" t="s">
        <v>668</v>
      </c>
      <c r="C2042" t="s">
        <v>75</v>
      </c>
      <c r="D2042" t="s">
        <v>2352</v>
      </c>
      <c r="E2042" t="s">
        <v>76</v>
      </c>
      <c r="F2042" t="b">
        <v>0</v>
      </c>
      <c r="G2042">
        <v>150000</v>
      </c>
      <c r="H2042">
        <v>200000</v>
      </c>
      <c r="L2042">
        <v>901</v>
      </c>
    </row>
    <row r="2043" spans="1:12" hidden="1" x14ac:dyDescent="0.2">
      <c r="A2043" s="2" t="s">
        <v>3025</v>
      </c>
      <c r="B2043" t="s">
        <v>668</v>
      </c>
      <c r="C2043" t="s">
        <v>75</v>
      </c>
      <c r="D2043" t="s">
        <v>2352</v>
      </c>
      <c r="E2043" t="s">
        <v>76</v>
      </c>
      <c r="F2043" t="b">
        <v>0</v>
      </c>
      <c r="G2043">
        <v>15000</v>
      </c>
      <c r="H2043">
        <v>20000</v>
      </c>
      <c r="J2043" t="s">
        <v>932</v>
      </c>
      <c r="K2043">
        <v>3.2</v>
      </c>
      <c r="L2043">
        <v>896</v>
      </c>
    </row>
    <row r="2044" spans="1:12" hidden="1" x14ac:dyDescent="0.2">
      <c r="A2044" s="2" t="s">
        <v>3026</v>
      </c>
      <c r="B2044" t="s">
        <v>668</v>
      </c>
      <c r="C2044" t="s">
        <v>75</v>
      </c>
      <c r="D2044" t="s">
        <v>2352</v>
      </c>
      <c r="E2044" t="s">
        <v>76</v>
      </c>
      <c r="F2044" t="b">
        <v>0</v>
      </c>
      <c r="G2044">
        <v>1500</v>
      </c>
      <c r="H2044">
        <v>1750</v>
      </c>
      <c r="I2044">
        <v>1625</v>
      </c>
      <c r="J2044" t="s">
        <v>19</v>
      </c>
      <c r="K2044">
        <v>4</v>
      </c>
      <c r="L2044">
        <v>864</v>
      </c>
    </row>
    <row r="2045" spans="1:12" hidden="1" x14ac:dyDescent="0.2">
      <c r="A2045" s="2" t="s">
        <v>3027</v>
      </c>
      <c r="B2045" t="s">
        <v>668</v>
      </c>
      <c r="C2045" t="s">
        <v>75</v>
      </c>
      <c r="D2045" t="s">
        <v>2352</v>
      </c>
      <c r="E2045" t="s">
        <v>76</v>
      </c>
      <c r="F2045" t="b">
        <v>0</v>
      </c>
      <c r="G2045">
        <v>150</v>
      </c>
      <c r="H2045">
        <v>185</v>
      </c>
      <c r="I2045">
        <v>167.5</v>
      </c>
      <c r="J2045" t="s">
        <v>19</v>
      </c>
      <c r="K2045">
        <v>0.81</v>
      </c>
      <c r="L2045">
        <v>850</v>
      </c>
    </row>
    <row r="2046" spans="1:12" hidden="1" x14ac:dyDescent="0.2">
      <c r="A2046" s="2" t="s">
        <v>3028</v>
      </c>
      <c r="B2046" t="s">
        <v>668</v>
      </c>
      <c r="C2046" t="s">
        <v>75</v>
      </c>
      <c r="D2046" t="s">
        <v>2352</v>
      </c>
      <c r="E2046" t="s">
        <v>76</v>
      </c>
      <c r="F2046" t="b">
        <v>0</v>
      </c>
      <c r="G2046">
        <v>16</v>
      </c>
      <c r="H2046">
        <v>18</v>
      </c>
      <c r="I2046">
        <v>17</v>
      </c>
      <c r="J2046" t="s">
        <v>19</v>
      </c>
      <c r="K2046">
        <v>0.08</v>
      </c>
      <c r="L2046">
        <v>828</v>
      </c>
    </row>
    <row r="2047" spans="1:12" hidden="1" x14ac:dyDescent="0.2">
      <c r="A2047" s="2" t="s">
        <v>3029</v>
      </c>
      <c r="B2047" t="s">
        <v>668</v>
      </c>
      <c r="C2047" t="s">
        <v>75</v>
      </c>
      <c r="D2047" t="s">
        <v>2352</v>
      </c>
      <c r="E2047" t="s">
        <v>76</v>
      </c>
      <c r="F2047" t="b">
        <v>0</v>
      </c>
      <c r="G2047">
        <v>1750</v>
      </c>
      <c r="H2047">
        <v>2000</v>
      </c>
      <c r="I2047">
        <v>1875</v>
      </c>
      <c r="J2047" t="s">
        <v>19</v>
      </c>
      <c r="K2047">
        <v>4</v>
      </c>
      <c r="L2047">
        <v>865</v>
      </c>
    </row>
    <row r="2048" spans="1:12" hidden="1" x14ac:dyDescent="0.2">
      <c r="A2048" s="2" t="s">
        <v>3030</v>
      </c>
      <c r="B2048" t="s">
        <v>668</v>
      </c>
      <c r="C2048" t="s">
        <v>75</v>
      </c>
      <c r="D2048" t="s">
        <v>2352</v>
      </c>
      <c r="E2048" t="s">
        <v>76</v>
      </c>
      <c r="F2048" t="b">
        <v>0</v>
      </c>
      <c r="G2048">
        <v>18</v>
      </c>
      <c r="H2048">
        <v>20</v>
      </c>
      <c r="I2048">
        <v>19</v>
      </c>
      <c r="J2048" t="s">
        <v>19</v>
      </c>
      <c r="K2048">
        <v>0.08</v>
      </c>
      <c r="L2048">
        <v>829</v>
      </c>
    </row>
    <row r="2049" spans="1:13" hidden="1" x14ac:dyDescent="0.2">
      <c r="A2049" s="2" t="s">
        <v>3031</v>
      </c>
      <c r="B2049" t="s">
        <v>668</v>
      </c>
      <c r="C2049" t="s">
        <v>75</v>
      </c>
      <c r="D2049" t="s">
        <v>2352</v>
      </c>
      <c r="E2049" t="s">
        <v>76</v>
      </c>
      <c r="F2049" t="b">
        <v>0</v>
      </c>
      <c r="G2049">
        <v>185</v>
      </c>
      <c r="H2049">
        <v>220</v>
      </c>
      <c r="I2049">
        <v>202.5</v>
      </c>
      <c r="J2049" t="s">
        <v>19</v>
      </c>
      <c r="K2049">
        <v>0.81</v>
      </c>
      <c r="L2049">
        <v>851</v>
      </c>
    </row>
    <row r="2050" spans="1:13" hidden="1" x14ac:dyDescent="0.2">
      <c r="A2050" s="2" t="s">
        <v>3032</v>
      </c>
      <c r="B2050" t="s">
        <v>668</v>
      </c>
      <c r="C2050" t="s">
        <v>75</v>
      </c>
      <c r="D2050" t="s">
        <v>2352</v>
      </c>
      <c r="E2050" t="s">
        <v>76</v>
      </c>
      <c r="F2050" t="b">
        <v>0</v>
      </c>
      <c r="G2050">
        <v>200000</v>
      </c>
      <c r="H2050">
        <v>999999999</v>
      </c>
      <c r="L2050">
        <v>902</v>
      </c>
    </row>
    <row r="2051" spans="1:13" hidden="1" x14ac:dyDescent="0.2">
      <c r="A2051" s="2" t="s">
        <v>3033</v>
      </c>
      <c r="B2051" t="s">
        <v>668</v>
      </c>
      <c r="C2051" t="s">
        <v>75</v>
      </c>
      <c r="D2051" t="s">
        <v>2352</v>
      </c>
      <c r="E2051" t="s">
        <v>76</v>
      </c>
      <c r="F2051" t="b">
        <v>0</v>
      </c>
      <c r="G2051">
        <v>20000</v>
      </c>
      <c r="H2051">
        <v>25000</v>
      </c>
      <c r="J2051" t="s">
        <v>932</v>
      </c>
      <c r="K2051">
        <v>3.2</v>
      </c>
      <c r="L2051">
        <v>897</v>
      </c>
    </row>
    <row r="2052" spans="1:13" hidden="1" x14ac:dyDescent="0.2">
      <c r="A2052" s="2" t="s">
        <v>3034</v>
      </c>
      <c r="B2052" t="s">
        <v>668</v>
      </c>
      <c r="C2052" t="s">
        <v>75</v>
      </c>
      <c r="D2052" t="s">
        <v>2352</v>
      </c>
      <c r="E2052" t="s">
        <v>76</v>
      </c>
      <c r="F2052" t="b">
        <v>0</v>
      </c>
      <c r="G2052">
        <v>2000</v>
      </c>
      <c r="H2052">
        <v>2300</v>
      </c>
      <c r="J2052" t="s">
        <v>932</v>
      </c>
      <c r="K2052">
        <v>3.2</v>
      </c>
      <c r="L2052">
        <v>866</v>
      </c>
    </row>
    <row r="2053" spans="1:13" hidden="1" x14ac:dyDescent="0.2">
      <c r="A2053" s="2" t="s">
        <v>3035</v>
      </c>
      <c r="B2053" t="s">
        <v>668</v>
      </c>
      <c r="C2053" t="s">
        <v>75</v>
      </c>
      <c r="D2053" t="s">
        <v>2352</v>
      </c>
      <c r="E2053" t="s">
        <v>76</v>
      </c>
      <c r="F2053" t="b">
        <v>0</v>
      </c>
      <c r="G2053">
        <v>20</v>
      </c>
      <c r="H2053">
        <v>20</v>
      </c>
      <c r="I2053">
        <v>20</v>
      </c>
      <c r="J2053" t="s">
        <v>19</v>
      </c>
      <c r="K2053">
        <v>0.08</v>
      </c>
      <c r="L2053" t="s">
        <v>3036</v>
      </c>
      <c r="M2053" t="s">
        <v>962</v>
      </c>
    </row>
    <row r="2054" spans="1:13" hidden="1" x14ac:dyDescent="0.2">
      <c r="A2054" s="2" t="s">
        <v>3037</v>
      </c>
      <c r="B2054" t="s">
        <v>668</v>
      </c>
      <c r="C2054" t="s">
        <v>75</v>
      </c>
      <c r="D2054" t="s">
        <v>2352</v>
      </c>
      <c r="E2054" t="s">
        <v>76</v>
      </c>
      <c r="F2054" t="b">
        <v>0</v>
      </c>
      <c r="G2054">
        <v>20</v>
      </c>
      <c r="H2054">
        <v>22</v>
      </c>
      <c r="I2054">
        <v>21</v>
      </c>
      <c r="J2054" t="s">
        <v>19</v>
      </c>
      <c r="K2054">
        <v>0.08</v>
      </c>
      <c r="L2054">
        <v>830</v>
      </c>
    </row>
    <row r="2055" spans="1:13" hidden="1" x14ac:dyDescent="0.2">
      <c r="A2055" s="2" t="s">
        <v>3038</v>
      </c>
      <c r="B2055" t="s">
        <v>668</v>
      </c>
      <c r="C2055" t="s">
        <v>75</v>
      </c>
      <c r="D2055" t="s">
        <v>2352</v>
      </c>
      <c r="E2055" t="s">
        <v>76</v>
      </c>
      <c r="F2055" t="b">
        <v>0</v>
      </c>
      <c r="G2055">
        <v>220</v>
      </c>
      <c r="H2055">
        <v>255</v>
      </c>
      <c r="I2055">
        <v>237.5</v>
      </c>
      <c r="J2055" t="s">
        <v>19</v>
      </c>
      <c r="K2055">
        <v>0.81</v>
      </c>
      <c r="L2055">
        <v>852</v>
      </c>
    </row>
    <row r="2056" spans="1:13" hidden="1" x14ac:dyDescent="0.2">
      <c r="A2056" s="2" t="s">
        <v>3039</v>
      </c>
      <c r="B2056" t="s">
        <v>668</v>
      </c>
      <c r="C2056" t="s">
        <v>75</v>
      </c>
      <c r="D2056" t="s">
        <v>2352</v>
      </c>
      <c r="E2056" t="s">
        <v>76</v>
      </c>
      <c r="F2056" t="b">
        <v>0</v>
      </c>
      <c r="G2056">
        <v>22</v>
      </c>
      <c r="H2056">
        <v>24</v>
      </c>
      <c r="I2056">
        <v>23</v>
      </c>
      <c r="J2056" t="s">
        <v>19</v>
      </c>
      <c r="K2056">
        <v>0.08</v>
      </c>
      <c r="L2056">
        <v>831</v>
      </c>
    </row>
    <row r="2057" spans="1:13" hidden="1" x14ac:dyDescent="0.2">
      <c r="A2057" s="2" t="s">
        <v>3040</v>
      </c>
      <c r="B2057" t="s">
        <v>668</v>
      </c>
      <c r="C2057" t="s">
        <v>75</v>
      </c>
      <c r="D2057" t="s">
        <v>2352</v>
      </c>
      <c r="E2057" t="s">
        <v>76</v>
      </c>
      <c r="F2057" t="b">
        <v>0</v>
      </c>
      <c r="G2057">
        <v>2300</v>
      </c>
      <c r="H2057">
        <v>2600</v>
      </c>
      <c r="J2057" t="s">
        <v>932</v>
      </c>
      <c r="K2057">
        <v>3.2</v>
      </c>
      <c r="L2057">
        <v>867</v>
      </c>
    </row>
    <row r="2058" spans="1:13" hidden="1" x14ac:dyDescent="0.2">
      <c r="A2058" s="2" t="s">
        <v>3041</v>
      </c>
      <c r="B2058" t="s">
        <v>668</v>
      </c>
      <c r="C2058" t="s">
        <v>75</v>
      </c>
      <c r="D2058" t="s">
        <v>2352</v>
      </c>
      <c r="E2058" t="s">
        <v>76</v>
      </c>
      <c r="F2058" t="b">
        <v>0</v>
      </c>
      <c r="G2058">
        <v>24</v>
      </c>
      <c r="H2058">
        <v>26</v>
      </c>
      <c r="I2058">
        <v>25</v>
      </c>
      <c r="J2058" t="s">
        <v>19</v>
      </c>
      <c r="K2058">
        <v>0.08</v>
      </c>
      <c r="L2058">
        <v>832</v>
      </c>
    </row>
    <row r="2059" spans="1:13" hidden="1" x14ac:dyDescent="0.2">
      <c r="A2059" s="2" t="s">
        <v>3042</v>
      </c>
      <c r="B2059" t="s">
        <v>668</v>
      </c>
      <c r="C2059" t="s">
        <v>75</v>
      </c>
      <c r="D2059" t="s">
        <v>2352</v>
      </c>
      <c r="E2059" t="s">
        <v>76</v>
      </c>
      <c r="F2059" t="b">
        <v>0</v>
      </c>
      <c r="G2059">
        <v>2</v>
      </c>
      <c r="H2059">
        <v>4</v>
      </c>
      <c r="I2059">
        <v>3</v>
      </c>
      <c r="J2059" t="s">
        <v>19</v>
      </c>
      <c r="K2059">
        <v>0.08</v>
      </c>
      <c r="L2059">
        <v>821</v>
      </c>
    </row>
    <row r="2060" spans="1:13" hidden="1" x14ac:dyDescent="0.2">
      <c r="A2060" s="2" t="s">
        <v>3043</v>
      </c>
      <c r="B2060" t="s">
        <v>668</v>
      </c>
      <c r="C2060" t="s">
        <v>75</v>
      </c>
      <c r="D2060" t="s">
        <v>2352</v>
      </c>
      <c r="E2060" t="s">
        <v>76</v>
      </c>
      <c r="F2060" t="b">
        <v>0</v>
      </c>
      <c r="G2060">
        <v>25000</v>
      </c>
      <c r="H2060">
        <v>60000</v>
      </c>
      <c r="L2060">
        <v>898</v>
      </c>
    </row>
    <row r="2061" spans="1:13" hidden="1" x14ac:dyDescent="0.2">
      <c r="A2061" s="2" t="s">
        <v>3044</v>
      </c>
      <c r="B2061" t="s">
        <v>668</v>
      </c>
      <c r="C2061" t="s">
        <v>75</v>
      </c>
      <c r="D2061" t="s">
        <v>2352</v>
      </c>
      <c r="E2061" t="s">
        <v>76</v>
      </c>
      <c r="F2061" t="b">
        <v>0</v>
      </c>
      <c r="G2061">
        <v>255</v>
      </c>
      <c r="H2061">
        <v>290</v>
      </c>
      <c r="I2061">
        <v>272.5</v>
      </c>
      <c r="J2061" t="s">
        <v>19</v>
      </c>
      <c r="K2061">
        <v>0.81</v>
      </c>
      <c r="L2061">
        <v>853</v>
      </c>
    </row>
    <row r="2062" spans="1:13" hidden="1" x14ac:dyDescent="0.2">
      <c r="A2062" s="2" t="s">
        <v>3045</v>
      </c>
      <c r="B2062" t="s">
        <v>668</v>
      </c>
      <c r="C2062" t="s">
        <v>75</v>
      </c>
      <c r="D2062" t="s">
        <v>2352</v>
      </c>
      <c r="E2062" t="s">
        <v>76</v>
      </c>
      <c r="F2062" t="b">
        <v>0</v>
      </c>
      <c r="G2062">
        <v>2600</v>
      </c>
      <c r="H2062">
        <v>2900</v>
      </c>
      <c r="J2062" t="s">
        <v>932</v>
      </c>
      <c r="K2062">
        <v>3.2</v>
      </c>
      <c r="L2062">
        <v>868</v>
      </c>
    </row>
    <row r="2063" spans="1:13" hidden="1" x14ac:dyDescent="0.2">
      <c r="A2063" s="2" t="s">
        <v>3046</v>
      </c>
      <c r="B2063" t="s">
        <v>668</v>
      </c>
      <c r="C2063" t="s">
        <v>75</v>
      </c>
      <c r="D2063" t="s">
        <v>2352</v>
      </c>
      <c r="E2063" t="s">
        <v>76</v>
      </c>
      <c r="F2063" t="b">
        <v>0</v>
      </c>
      <c r="G2063">
        <v>26</v>
      </c>
      <c r="H2063">
        <v>28</v>
      </c>
      <c r="I2063">
        <v>27</v>
      </c>
      <c r="J2063" t="s">
        <v>19</v>
      </c>
      <c r="K2063">
        <v>0.08</v>
      </c>
      <c r="L2063">
        <v>833</v>
      </c>
    </row>
    <row r="2064" spans="1:13" hidden="1" x14ac:dyDescent="0.2">
      <c r="A2064" s="2" t="s">
        <v>3047</v>
      </c>
      <c r="B2064" t="s">
        <v>668</v>
      </c>
      <c r="C2064" t="s">
        <v>75</v>
      </c>
      <c r="D2064" t="s">
        <v>2352</v>
      </c>
      <c r="E2064" t="s">
        <v>76</v>
      </c>
      <c r="F2064" t="b">
        <v>0</v>
      </c>
      <c r="G2064">
        <v>28</v>
      </c>
      <c r="H2064">
        <v>30</v>
      </c>
      <c r="I2064">
        <v>29</v>
      </c>
      <c r="J2064" t="s">
        <v>19</v>
      </c>
      <c r="K2064">
        <v>0.08</v>
      </c>
      <c r="L2064">
        <v>834</v>
      </c>
    </row>
    <row r="2065" spans="1:12" hidden="1" x14ac:dyDescent="0.2">
      <c r="A2065" s="2" t="s">
        <v>3048</v>
      </c>
      <c r="B2065" t="s">
        <v>668</v>
      </c>
      <c r="C2065" t="s">
        <v>75</v>
      </c>
      <c r="D2065" t="s">
        <v>2352</v>
      </c>
      <c r="E2065" t="s">
        <v>76</v>
      </c>
      <c r="F2065" t="b">
        <v>0</v>
      </c>
      <c r="G2065">
        <v>2900</v>
      </c>
      <c r="H2065">
        <v>3200</v>
      </c>
      <c r="J2065" t="s">
        <v>932</v>
      </c>
      <c r="K2065">
        <v>3.2</v>
      </c>
      <c r="L2065">
        <v>869</v>
      </c>
    </row>
    <row r="2066" spans="1:12" hidden="1" x14ac:dyDescent="0.2">
      <c r="A2066" s="2" t="s">
        <v>3049</v>
      </c>
      <c r="B2066" t="s">
        <v>668</v>
      </c>
      <c r="C2066" t="s">
        <v>75</v>
      </c>
      <c r="D2066" t="s">
        <v>2352</v>
      </c>
      <c r="E2066" t="s">
        <v>76</v>
      </c>
      <c r="F2066" t="b">
        <v>0</v>
      </c>
      <c r="G2066">
        <v>290</v>
      </c>
      <c r="H2066">
        <v>325</v>
      </c>
      <c r="I2066">
        <v>307.5</v>
      </c>
      <c r="J2066" t="s">
        <v>19</v>
      </c>
      <c r="K2066">
        <v>0.81</v>
      </c>
      <c r="L2066">
        <v>854</v>
      </c>
    </row>
    <row r="2067" spans="1:12" hidden="1" x14ac:dyDescent="0.2">
      <c r="A2067" s="2" t="s">
        <v>3050</v>
      </c>
      <c r="B2067" t="s">
        <v>668</v>
      </c>
      <c r="C2067" t="s">
        <v>75</v>
      </c>
      <c r="D2067" t="s">
        <v>2352</v>
      </c>
      <c r="E2067" t="s">
        <v>76</v>
      </c>
      <c r="F2067" t="b">
        <v>0</v>
      </c>
      <c r="G2067">
        <v>30</v>
      </c>
      <c r="H2067">
        <v>32</v>
      </c>
      <c r="I2067">
        <v>31</v>
      </c>
      <c r="J2067" t="s">
        <v>19</v>
      </c>
      <c r="K2067">
        <v>0.08</v>
      </c>
      <c r="L2067">
        <v>835</v>
      </c>
    </row>
    <row r="2068" spans="1:12" hidden="1" x14ac:dyDescent="0.2">
      <c r="A2068" s="2" t="s">
        <v>3051</v>
      </c>
      <c r="B2068" t="s">
        <v>668</v>
      </c>
      <c r="C2068" t="s">
        <v>75</v>
      </c>
      <c r="D2068" t="s">
        <v>2352</v>
      </c>
      <c r="E2068" t="s">
        <v>76</v>
      </c>
      <c r="F2068" t="b">
        <v>0</v>
      </c>
      <c r="G2068">
        <v>3200</v>
      </c>
      <c r="H2068">
        <v>3500</v>
      </c>
      <c r="J2068" t="s">
        <v>932</v>
      </c>
      <c r="K2068">
        <v>3.2</v>
      </c>
      <c r="L2068">
        <v>870</v>
      </c>
    </row>
    <row r="2069" spans="1:12" hidden="1" x14ac:dyDescent="0.2">
      <c r="A2069" s="2" t="s">
        <v>3052</v>
      </c>
      <c r="B2069" t="s">
        <v>668</v>
      </c>
      <c r="C2069" t="s">
        <v>75</v>
      </c>
      <c r="D2069" t="s">
        <v>2352</v>
      </c>
      <c r="E2069" t="s">
        <v>76</v>
      </c>
      <c r="F2069" t="b">
        <v>0</v>
      </c>
      <c r="G2069">
        <v>32</v>
      </c>
      <c r="H2069">
        <v>34</v>
      </c>
      <c r="I2069">
        <v>33</v>
      </c>
      <c r="J2069" t="s">
        <v>19</v>
      </c>
      <c r="K2069">
        <v>0.08</v>
      </c>
      <c r="L2069">
        <v>836</v>
      </c>
    </row>
    <row r="2070" spans="1:12" hidden="1" x14ac:dyDescent="0.2">
      <c r="A2070" s="2" t="s">
        <v>3053</v>
      </c>
      <c r="B2070" t="s">
        <v>668</v>
      </c>
      <c r="C2070" t="s">
        <v>75</v>
      </c>
      <c r="D2070" t="s">
        <v>2352</v>
      </c>
      <c r="E2070" t="s">
        <v>76</v>
      </c>
      <c r="F2070" t="b">
        <v>0</v>
      </c>
      <c r="G2070">
        <v>325</v>
      </c>
      <c r="H2070">
        <v>360</v>
      </c>
      <c r="I2070">
        <v>342.5</v>
      </c>
      <c r="J2070" t="s">
        <v>19</v>
      </c>
      <c r="K2070">
        <v>0.81</v>
      </c>
      <c r="L2070">
        <v>855</v>
      </c>
    </row>
    <row r="2071" spans="1:12" hidden="1" x14ac:dyDescent="0.2">
      <c r="A2071" s="2" t="s">
        <v>3054</v>
      </c>
      <c r="B2071" t="s">
        <v>668</v>
      </c>
      <c r="C2071" t="s">
        <v>75</v>
      </c>
      <c r="D2071" t="s">
        <v>2352</v>
      </c>
      <c r="E2071" t="s">
        <v>76</v>
      </c>
      <c r="F2071" t="b">
        <v>0</v>
      </c>
      <c r="G2071">
        <v>34</v>
      </c>
      <c r="H2071">
        <v>36</v>
      </c>
      <c r="I2071">
        <v>35</v>
      </c>
      <c r="J2071" t="s">
        <v>19</v>
      </c>
      <c r="K2071">
        <v>0.08</v>
      </c>
      <c r="L2071">
        <v>837</v>
      </c>
    </row>
    <row r="2072" spans="1:12" hidden="1" x14ac:dyDescent="0.2">
      <c r="A2072" s="2" t="s">
        <v>3055</v>
      </c>
      <c r="B2072" t="s">
        <v>668</v>
      </c>
      <c r="C2072" t="s">
        <v>75</v>
      </c>
      <c r="D2072" t="s">
        <v>2352</v>
      </c>
      <c r="E2072" t="s">
        <v>76</v>
      </c>
      <c r="F2072" t="b">
        <v>0</v>
      </c>
      <c r="G2072">
        <v>3500</v>
      </c>
      <c r="H2072">
        <v>3800</v>
      </c>
      <c r="J2072" t="s">
        <v>932</v>
      </c>
      <c r="K2072">
        <v>3.2</v>
      </c>
      <c r="L2072">
        <v>871</v>
      </c>
    </row>
    <row r="2073" spans="1:12" hidden="1" x14ac:dyDescent="0.2">
      <c r="A2073" s="2" t="s">
        <v>3056</v>
      </c>
      <c r="B2073" t="s">
        <v>668</v>
      </c>
      <c r="C2073" t="s">
        <v>75</v>
      </c>
      <c r="D2073" t="s">
        <v>2352</v>
      </c>
      <c r="E2073" t="s">
        <v>76</v>
      </c>
      <c r="F2073" t="b">
        <v>0</v>
      </c>
      <c r="G2073">
        <v>360</v>
      </c>
      <c r="H2073">
        <v>395</v>
      </c>
      <c r="I2073">
        <v>377.5</v>
      </c>
      <c r="J2073" t="s">
        <v>19</v>
      </c>
      <c r="K2073">
        <v>0.81</v>
      </c>
      <c r="L2073">
        <v>856</v>
      </c>
    </row>
    <row r="2074" spans="1:12" hidden="1" x14ac:dyDescent="0.2">
      <c r="A2074" s="2" t="s">
        <v>3057</v>
      </c>
      <c r="B2074" t="s">
        <v>668</v>
      </c>
      <c r="C2074" t="s">
        <v>75</v>
      </c>
      <c r="D2074" t="s">
        <v>2352</v>
      </c>
      <c r="E2074" t="s">
        <v>76</v>
      </c>
      <c r="F2074" t="b">
        <v>0</v>
      </c>
      <c r="G2074">
        <v>36</v>
      </c>
      <c r="H2074">
        <v>38</v>
      </c>
      <c r="I2074">
        <v>37</v>
      </c>
      <c r="J2074" t="s">
        <v>19</v>
      </c>
      <c r="K2074">
        <v>0.08</v>
      </c>
      <c r="L2074">
        <v>838</v>
      </c>
    </row>
    <row r="2075" spans="1:12" hidden="1" x14ac:dyDescent="0.2">
      <c r="A2075" s="2" t="s">
        <v>3058</v>
      </c>
      <c r="B2075" t="s">
        <v>668</v>
      </c>
      <c r="C2075" t="s">
        <v>75</v>
      </c>
      <c r="D2075" t="s">
        <v>2352</v>
      </c>
      <c r="E2075" t="s">
        <v>76</v>
      </c>
      <c r="F2075" t="b">
        <v>0</v>
      </c>
      <c r="G2075">
        <v>3800</v>
      </c>
      <c r="H2075">
        <v>4100</v>
      </c>
      <c r="J2075" t="s">
        <v>932</v>
      </c>
      <c r="K2075">
        <v>3.2</v>
      </c>
      <c r="L2075">
        <v>872</v>
      </c>
    </row>
    <row r="2076" spans="1:12" hidden="1" x14ac:dyDescent="0.2">
      <c r="A2076" s="2" t="s">
        <v>3059</v>
      </c>
      <c r="B2076" t="s">
        <v>668</v>
      </c>
      <c r="C2076" t="s">
        <v>75</v>
      </c>
      <c r="D2076" t="s">
        <v>2352</v>
      </c>
      <c r="E2076" t="s">
        <v>76</v>
      </c>
      <c r="F2076" t="b">
        <v>0</v>
      </c>
      <c r="G2076">
        <v>38</v>
      </c>
      <c r="H2076">
        <v>40</v>
      </c>
      <c r="I2076">
        <v>39</v>
      </c>
      <c r="J2076" t="s">
        <v>19</v>
      </c>
      <c r="K2076">
        <v>0.08</v>
      </c>
      <c r="L2076">
        <v>839</v>
      </c>
    </row>
    <row r="2077" spans="1:12" hidden="1" x14ac:dyDescent="0.2">
      <c r="A2077" s="2" t="s">
        <v>3060</v>
      </c>
      <c r="B2077" t="s">
        <v>668</v>
      </c>
      <c r="C2077" t="s">
        <v>75</v>
      </c>
      <c r="D2077" t="s">
        <v>2352</v>
      </c>
      <c r="E2077" t="s">
        <v>76</v>
      </c>
      <c r="F2077" t="b">
        <v>0</v>
      </c>
      <c r="G2077">
        <v>395</v>
      </c>
      <c r="H2077">
        <v>430</v>
      </c>
      <c r="I2077">
        <v>412.5</v>
      </c>
      <c r="J2077" t="s">
        <v>19</v>
      </c>
      <c r="K2077">
        <v>0.81</v>
      </c>
      <c r="L2077">
        <v>857</v>
      </c>
    </row>
    <row r="2078" spans="1:12" hidden="1" x14ac:dyDescent="0.2">
      <c r="A2078" s="2" t="s">
        <v>3061</v>
      </c>
      <c r="B2078" t="s">
        <v>668</v>
      </c>
      <c r="C2078" t="s">
        <v>75</v>
      </c>
      <c r="D2078" t="s">
        <v>2352</v>
      </c>
      <c r="E2078" t="s">
        <v>76</v>
      </c>
      <c r="F2078" t="b">
        <v>0</v>
      </c>
      <c r="G2078">
        <v>40</v>
      </c>
      <c r="H2078">
        <v>42</v>
      </c>
      <c r="I2078">
        <v>41</v>
      </c>
      <c r="J2078" t="s">
        <v>19</v>
      </c>
      <c r="K2078">
        <v>0.08</v>
      </c>
      <c r="L2078">
        <v>840</v>
      </c>
    </row>
    <row r="2079" spans="1:12" hidden="1" x14ac:dyDescent="0.2">
      <c r="A2079" s="2" t="s">
        <v>3062</v>
      </c>
      <c r="B2079" t="s">
        <v>668</v>
      </c>
      <c r="C2079" t="s">
        <v>75</v>
      </c>
      <c r="D2079" t="s">
        <v>2352</v>
      </c>
      <c r="E2079" t="s">
        <v>76</v>
      </c>
      <c r="F2079" t="b">
        <v>0</v>
      </c>
      <c r="G2079">
        <v>4100</v>
      </c>
      <c r="H2079">
        <v>4400</v>
      </c>
      <c r="J2079" t="s">
        <v>932</v>
      </c>
      <c r="K2079">
        <v>3.2</v>
      </c>
      <c r="L2079">
        <v>873</v>
      </c>
    </row>
    <row r="2080" spans="1:12" hidden="1" x14ac:dyDescent="0.2">
      <c r="A2080" s="2" t="s">
        <v>3063</v>
      </c>
      <c r="B2080" t="s">
        <v>668</v>
      </c>
      <c r="C2080" t="s">
        <v>75</v>
      </c>
      <c r="D2080" t="s">
        <v>2352</v>
      </c>
      <c r="E2080" t="s">
        <v>76</v>
      </c>
      <c r="F2080" t="b">
        <v>0</v>
      </c>
      <c r="G2080">
        <v>42</v>
      </c>
      <c r="H2080">
        <v>44</v>
      </c>
      <c r="I2080">
        <v>43</v>
      </c>
      <c r="J2080" t="s">
        <v>19</v>
      </c>
      <c r="K2080">
        <v>0.08</v>
      </c>
      <c r="L2080">
        <v>841</v>
      </c>
    </row>
    <row r="2081" spans="1:12" hidden="1" x14ac:dyDescent="0.2">
      <c r="A2081" s="2" t="s">
        <v>3064</v>
      </c>
      <c r="B2081" t="s">
        <v>668</v>
      </c>
      <c r="C2081" t="s">
        <v>75</v>
      </c>
      <c r="D2081" t="s">
        <v>2352</v>
      </c>
      <c r="E2081" t="s">
        <v>76</v>
      </c>
      <c r="F2081" t="b">
        <v>0</v>
      </c>
      <c r="G2081">
        <v>430</v>
      </c>
      <c r="H2081">
        <v>465</v>
      </c>
      <c r="I2081">
        <v>447.5</v>
      </c>
      <c r="J2081" t="s">
        <v>19</v>
      </c>
      <c r="K2081">
        <v>0.81</v>
      </c>
      <c r="L2081">
        <v>858</v>
      </c>
    </row>
    <row r="2082" spans="1:12" hidden="1" x14ac:dyDescent="0.2">
      <c r="A2082" s="2" t="s">
        <v>3065</v>
      </c>
      <c r="B2082" t="s">
        <v>668</v>
      </c>
      <c r="C2082" t="s">
        <v>75</v>
      </c>
      <c r="D2082" t="s">
        <v>2352</v>
      </c>
      <c r="E2082" t="s">
        <v>76</v>
      </c>
      <c r="F2082" t="b">
        <v>0</v>
      </c>
      <c r="G2082">
        <v>4400</v>
      </c>
      <c r="H2082">
        <v>4700</v>
      </c>
      <c r="J2082" t="s">
        <v>932</v>
      </c>
      <c r="K2082">
        <v>3.2</v>
      </c>
      <c r="L2082">
        <v>874</v>
      </c>
    </row>
    <row r="2083" spans="1:12" hidden="1" x14ac:dyDescent="0.2">
      <c r="A2083" s="2" t="s">
        <v>3066</v>
      </c>
      <c r="B2083" t="s">
        <v>668</v>
      </c>
      <c r="C2083" t="s">
        <v>75</v>
      </c>
      <c r="D2083" t="s">
        <v>2352</v>
      </c>
      <c r="E2083" t="s">
        <v>76</v>
      </c>
      <c r="F2083" t="b">
        <v>0</v>
      </c>
      <c r="G2083">
        <v>44</v>
      </c>
      <c r="H2083">
        <v>46</v>
      </c>
      <c r="I2083">
        <v>45</v>
      </c>
      <c r="J2083" t="s">
        <v>19</v>
      </c>
      <c r="K2083">
        <v>0.08</v>
      </c>
      <c r="L2083">
        <v>842</v>
      </c>
    </row>
    <row r="2084" spans="1:12" hidden="1" x14ac:dyDescent="0.2">
      <c r="A2084" s="2" t="s">
        <v>3067</v>
      </c>
      <c r="B2084" t="s">
        <v>668</v>
      </c>
      <c r="C2084" t="s">
        <v>75</v>
      </c>
      <c r="D2084" t="s">
        <v>2352</v>
      </c>
      <c r="E2084" t="s">
        <v>76</v>
      </c>
      <c r="F2084" t="b">
        <v>0</v>
      </c>
      <c r="G2084">
        <v>46</v>
      </c>
      <c r="H2084">
        <v>48</v>
      </c>
      <c r="I2084">
        <v>47</v>
      </c>
      <c r="J2084" t="s">
        <v>19</v>
      </c>
      <c r="K2084">
        <v>0.08</v>
      </c>
      <c r="L2084">
        <v>843</v>
      </c>
    </row>
    <row r="2085" spans="1:12" hidden="1" x14ac:dyDescent="0.2">
      <c r="A2085" s="2" t="s">
        <v>3068</v>
      </c>
      <c r="B2085" t="s">
        <v>668</v>
      </c>
      <c r="C2085" t="s">
        <v>75</v>
      </c>
      <c r="D2085" t="s">
        <v>2352</v>
      </c>
      <c r="E2085" t="s">
        <v>76</v>
      </c>
      <c r="F2085" t="b">
        <v>0</v>
      </c>
      <c r="G2085">
        <v>465</v>
      </c>
      <c r="H2085">
        <v>500</v>
      </c>
      <c r="I2085">
        <v>482.5</v>
      </c>
      <c r="J2085" t="s">
        <v>19</v>
      </c>
      <c r="K2085">
        <v>0.81</v>
      </c>
      <c r="L2085">
        <v>859</v>
      </c>
    </row>
    <row r="2086" spans="1:12" hidden="1" x14ac:dyDescent="0.2">
      <c r="A2086" s="2" t="s">
        <v>3069</v>
      </c>
      <c r="B2086" t="s">
        <v>668</v>
      </c>
      <c r="C2086" t="s">
        <v>75</v>
      </c>
      <c r="D2086" t="s">
        <v>2352</v>
      </c>
      <c r="E2086" t="s">
        <v>76</v>
      </c>
      <c r="F2086" t="b">
        <v>0</v>
      </c>
      <c r="G2086">
        <v>4</v>
      </c>
      <c r="H2086">
        <v>6</v>
      </c>
      <c r="I2086">
        <v>5</v>
      </c>
      <c r="J2086" t="s">
        <v>19</v>
      </c>
      <c r="K2086">
        <v>0.08</v>
      </c>
      <c r="L2086">
        <v>822</v>
      </c>
    </row>
    <row r="2087" spans="1:12" hidden="1" x14ac:dyDescent="0.2">
      <c r="A2087" s="2" t="s">
        <v>3070</v>
      </c>
      <c r="B2087" t="s">
        <v>668</v>
      </c>
      <c r="C2087" t="s">
        <v>75</v>
      </c>
      <c r="D2087" t="s">
        <v>2352</v>
      </c>
      <c r="E2087" t="s">
        <v>76</v>
      </c>
      <c r="F2087" t="b">
        <v>0</v>
      </c>
      <c r="G2087">
        <v>4700</v>
      </c>
      <c r="H2087">
        <v>5000</v>
      </c>
      <c r="J2087" t="s">
        <v>932</v>
      </c>
      <c r="K2087">
        <v>3.2</v>
      </c>
      <c r="L2087">
        <v>875</v>
      </c>
    </row>
    <row r="2088" spans="1:12" hidden="1" x14ac:dyDescent="0.2">
      <c r="A2088" s="2" t="s">
        <v>3071</v>
      </c>
      <c r="B2088" t="s">
        <v>668</v>
      </c>
      <c r="C2088" t="s">
        <v>75</v>
      </c>
      <c r="D2088" t="s">
        <v>2352</v>
      </c>
      <c r="E2088" t="s">
        <v>76</v>
      </c>
      <c r="F2088" t="b">
        <v>0</v>
      </c>
      <c r="G2088">
        <v>48</v>
      </c>
      <c r="H2088">
        <v>50</v>
      </c>
      <c r="I2088">
        <v>49</v>
      </c>
      <c r="J2088" t="s">
        <v>19</v>
      </c>
      <c r="K2088">
        <v>0.08</v>
      </c>
      <c r="L2088">
        <v>844</v>
      </c>
    </row>
    <row r="2089" spans="1:12" hidden="1" x14ac:dyDescent="0.2">
      <c r="A2089" s="2" t="s">
        <v>3072</v>
      </c>
      <c r="B2089" t="s">
        <v>668</v>
      </c>
      <c r="C2089" t="s">
        <v>75</v>
      </c>
      <c r="D2089" t="s">
        <v>2352</v>
      </c>
      <c r="E2089" t="s">
        <v>76</v>
      </c>
      <c r="F2089" t="b">
        <v>0</v>
      </c>
      <c r="G2089">
        <v>5000</v>
      </c>
      <c r="H2089">
        <v>5500</v>
      </c>
      <c r="J2089" t="s">
        <v>932</v>
      </c>
      <c r="K2089">
        <v>3.2</v>
      </c>
      <c r="L2089">
        <v>876</v>
      </c>
    </row>
    <row r="2090" spans="1:12" hidden="1" x14ac:dyDescent="0.2">
      <c r="A2090" s="2" t="s">
        <v>3073</v>
      </c>
      <c r="B2090" t="s">
        <v>668</v>
      </c>
      <c r="C2090" t="s">
        <v>75</v>
      </c>
      <c r="D2090" t="s">
        <v>2352</v>
      </c>
      <c r="E2090" t="s">
        <v>76</v>
      </c>
      <c r="F2090" t="b">
        <v>0</v>
      </c>
      <c r="G2090">
        <v>500</v>
      </c>
      <c r="H2090">
        <v>750</v>
      </c>
      <c r="I2090">
        <v>625</v>
      </c>
      <c r="J2090" t="s">
        <v>19</v>
      </c>
      <c r="K2090">
        <v>4</v>
      </c>
      <c r="L2090">
        <v>860</v>
      </c>
    </row>
    <row r="2091" spans="1:12" hidden="1" x14ac:dyDescent="0.2">
      <c r="A2091" s="2" t="s">
        <v>3074</v>
      </c>
      <c r="B2091" t="s">
        <v>668</v>
      </c>
      <c r="C2091" t="s">
        <v>75</v>
      </c>
      <c r="D2091" t="s">
        <v>2352</v>
      </c>
      <c r="E2091" t="s">
        <v>76</v>
      </c>
      <c r="F2091" t="b">
        <v>0</v>
      </c>
      <c r="G2091">
        <v>50</v>
      </c>
      <c r="H2091">
        <v>70</v>
      </c>
      <c r="I2091">
        <v>60</v>
      </c>
      <c r="J2091" t="s">
        <v>19</v>
      </c>
      <c r="K2091">
        <v>0.25</v>
      </c>
      <c r="L2091">
        <v>845</v>
      </c>
    </row>
    <row r="2092" spans="1:12" hidden="1" x14ac:dyDescent="0.2">
      <c r="A2092" s="2" t="s">
        <v>3075</v>
      </c>
      <c r="B2092" t="s">
        <v>668</v>
      </c>
      <c r="C2092" t="s">
        <v>75</v>
      </c>
      <c r="D2092" t="s">
        <v>2352</v>
      </c>
      <c r="E2092" t="s">
        <v>76</v>
      </c>
      <c r="F2092" t="b">
        <v>0</v>
      </c>
      <c r="G2092">
        <v>5500</v>
      </c>
      <c r="H2092">
        <v>6000</v>
      </c>
      <c r="J2092" t="s">
        <v>932</v>
      </c>
      <c r="K2092">
        <v>3.2</v>
      </c>
      <c r="L2092">
        <v>877</v>
      </c>
    </row>
    <row r="2093" spans="1:12" hidden="1" x14ac:dyDescent="0.2">
      <c r="A2093" s="2" t="s">
        <v>3076</v>
      </c>
      <c r="B2093" t="s">
        <v>668</v>
      </c>
      <c r="C2093" t="s">
        <v>75</v>
      </c>
      <c r="D2093" t="s">
        <v>2352</v>
      </c>
      <c r="E2093" t="s">
        <v>76</v>
      </c>
      <c r="F2093" t="b">
        <v>0</v>
      </c>
      <c r="G2093">
        <v>60000</v>
      </c>
      <c r="H2093">
        <v>100000</v>
      </c>
      <c r="L2093">
        <v>899</v>
      </c>
    </row>
    <row r="2094" spans="1:12" hidden="1" x14ac:dyDescent="0.2">
      <c r="A2094" s="2" t="s">
        <v>3077</v>
      </c>
      <c r="B2094" t="s">
        <v>668</v>
      </c>
      <c r="C2094" t="s">
        <v>75</v>
      </c>
      <c r="D2094" t="s">
        <v>2352</v>
      </c>
      <c r="E2094" t="s">
        <v>76</v>
      </c>
      <c r="F2094" t="b">
        <v>0</v>
      </c>
      <c r="G2094">
        <v>6000</v>
      </c>
      <c r="H2094">
        <v>6500</v>
      </c>
      <c r="J2094" t="s">
        <v>932</v>
      </c>
      <c r="K2094">
        <v>3.2</v>
      </c>
      <c r="L2094">
        <v>878</v>
      </c>
    </row>
    <row r="2095" spans="1:12" hidden="1" x14ac:dyDescent="0.2">
      <c r="A2095" s="2" t="s">
        <v>3078</v>
      </c>
      <c r="B2095" t="s">
        <v>668</v>
      </c>
      <c r="C2095" t="s">
        <v>75</v>
      </c>
      <c r="D2095" t="s">
        <v>2352</v>
      </c>
      <c r="E2095" t="s">
        <v>76</v>
      </c>
      <c r="F2095" t="b">
        <v>0</v>
      </c>
      <c r="G2095">
        <v>6500</v>
      </c>
      <c r="H2095">
        <v>7000</v>
      </c>
      <c r="J2095" t="s">
        <v>932</v>
      </c>
      <c r="K2095">
        <v>3.2</v>
      </c>
      <c r="L2095">
        <v>879</v>
      </c>
    </row>
    <row r="2096" spans="1:12" hidden="1" x14ac:dyDescent="0.2">
      <c r="A2096" s="2" t="s">
        <v>3079</v>
      </c>
      <c r="B2096" t="s">
        <v>668</v>
      </c>
      <c r="C2096" t="s">
        <v>75</v>
      </c>
      <c r="D2096" t="s">
        <v>2352</v>
      </c>
      <c r="E2096" t="s">
        <v>76</v>
      </c>
      <c r="F2096" t="b">
        <v>0</v>
      </c>
      <c r="G2096">
        <v>6</v>
      </c>
      <c r="H2096">
        <v>8</v>
      </c>
      <c r="I2096">
        <v>7</v>
      </c>
      <c r="J2096" t="s">
        <v>19</v>
      </c>
      <c r="K2096">
        <v>0.08</v>
      </c>
      <c r="L2096">
        <v>823</v>
      </c>
    </row>
    <row r="2097" spans="1:13" hidden="1" x14ac:dyDescent="0.2">
      <c r="A2097" s="2" t="s">
        <v>3080</v>
      </c>
      <c r="B2097" t="s">
        <v>668</v>
      </c>
      <c r="C2097" t="s">
        <v>75</v>
      </c>
      <c r="D2097" t="s">
        <v>2352</v>
      </c>
      <c r="E2097" t="s">
        <v>76</v>
      </c>
      <c r="F2097" t="b">
        <v>0</v>
      </c>
      <c r="G2097">
        <v>7000</v>
      </c>
      <c r="H2097">
        <v>7500</v>
      </c>
      <c r="J2097" t="s">
        <v>932</v>
      </c>
      <c r="K2097">
        <v>3.2</v>
      </c>
      <c r="L2097">
        <v>880</v>
      </c>
    </row>
    <row r="2098" spans="1:13" hidden="1" x14ac:dyDescent="0.2">
      <c r="A2098" s="2" t="s">
        <v>3081</v>
      </c>
      <c r="B2098" t="s">
        <v>668</v>
      </c>
      <c r="C2098" t="s">
        <v>75</v>
      </c>
      <c r="D2098" t="s">
        <v>2352</v>
      </c>
      <c r="E2098" t="s">
        <v>76</v>
      </c>
      <c r="F2098" t="b">
        <v>0</v>
      </c>
      <c r="G2098">
        <v>70</v>
      </c>
      <c r="H2098">
        <v>90</v>
      </c>
      <c r="I2098">
        <v>80</v>
      </c>
      <c r="J2098" t="s">
        <v>19</v>
      </c>
      <c r="K2098">
        <v>0.25</v>
      </c>
      <c r="L2098">
        <v>846</v>
      </c>
    </row>
    <row r="2099" spans="1:13" hidden="1" x14ac:dyDescent="0.2">
      <c r="A2099" s="2" t="s">
        <v>3082</v>
      </c>
      <c r="B2099" t="s">
        <v>668</v>
      </c>
      <c r="C2099" t="s">
        <v>75</v>
      </c>
      <c r="D2099" t="s">
        <v>2352</v>
      </c>
      <c r="E2099" t="s">
        <v>76</v>
      </c>
      <c r="F2099" t="b">
        <v>0</v>
      </c>
      <c r="G2099">
        <v>7500</v>
      </c>
      <c r="H2099">
        <v>8000</v>
      </c>
      <c r="J2099" t="s">
        <v>932</v>
      </c>
      <c r="K2099">
        <v>3.2</v>
      </c>
      <c r="L2099">
        <v>881</v>
      </c>
    </row>
    <row r="2100" spans="1:13" hidden="1" x14ac:dyDescent="0.2">
      <c r="A2100" s="2" t="s">
        <v>3083</v>
      </c>
      <c r="B2100" t="s">
        <v>668</v>
      </c>
      <c r="C2100" t="s">
        <v>75</v>
      </c>
      <c r="D2100" t="s">
        <v>2352</v>
      </c>
      <c r="E2100" t="s">
        <v>76</v>
      </c>
      <c r="F2100" t="b">
        <v>0</v>
      </c>
      <c r="G2100">
        <v>750</v>
      </c>
      <c r="H2100">
        <v>1000</v>
      </c>
      <c r="I2100">
        <v>875</v>
      </c>
      <c r="J2100" t="s">
        <v>19</v>
      </c>
      <c r="K2100">
        <v>4</v>
      </c>
      <c r="L2100">
        <v>861</v>
      </c>
    </row>
    <row r="2101" spans="1:13" hidden="1" x14ac:dyDescent="0.2">
      <c r="A2101" s="2" t="s">
        <v>3084</v>
      </c>
      <c r="B2101" t="s">
        <v>668</v>
      </c>
      <c r="C2101" t="s">
        <v>75</v>
      </c>
      <c r="D2101" t="s">
        <v>2352</v>
      </c>
      <c r="E2101" t="s">
        <v>76</v>
      </c>
      <c r="F2101" t="b">
        <v>0</v>
      </c>
      <c r="G2101">
        <v>8000</v>
      </c>
      <c r="H2101">
        <v>8500</v>
      </c>
      <c r="J2101" t="s">
        <v>932</v>
      </c>
      <c r="K2101">
        <v>3.2</v>
      </c>
      <c r="L2101">
        <v>882</v>
      </c>
    </row>
    <row r="2102" spans="1:13" hidden="1" x14ac:dyDescent="0.2">
      <c r="A2102" s="2" t="s">
        <v>3085</v>
      </c>
      <c r="B2102" t="s">
        <v>668</v>
      </c>
      <c r="C2102" t="s">
        <v>75</v>
      </c>
      <c r="D2102" t="s">
        <v>2352</v>
      </c>
      <c r="E2102" t="s">
        <v>76</v>
      </c>
      <c r="F2102" t="b">
        <v>0</v>
      </c>
      <c r="G2102">
        <v>8</v>
      </c>
      <c r="H2102">
        <v>10</v>
      </c>
      <c r="I2102">
        <v>9</v>
      </c>
      <c r="J2102" t="s">
        <v>19</v>
      </c>
      <c r="K2102">
        <v>0.08</v>
      </c>
      <c r="L2102">
        <v>824</v>
      </c>
    </row>
    <row r="2103" spans="1:13" hidden="1" x14ac:dyDescent="0.2">
      <c r="A2103" s="2" t="s">
        <v>3086</v>
      </c>
      <c r="B2103" t="s">
        <v>668</v>
      </c>
      <c r="C2103" t="s">
        <v>75</v>
      </c>
      <c r="D2103" t="s">
        <v>2352</v>
      </c>
      <c r="E2103" t="s">
        <v>76</v>
      </c>
      <c r="F2103" t="b">
        <v>0</v>
      </c>
      <c r="G2103">
        <v>8500</v>
      </c>
      <c r="H2103">
        <v>9000</v>
      </c>
      <c r="J2103" t="s">
        <v>932</v>
      </c>
      <c r="K2103">
        <v>3.2</v>
      </c>
      <c r="L2103">
        <v>883</v>
      </c>
    </row>
    <row r="2104" spans="1:13" hidden="1" x14ac:dyDescent="0.2">
      <c r="A2104" s="2" t="s">
        <v>3087</v>
      </c>
      <c r="B2104" t="s">
        <v>668</v>
      </c>
      <c r="C2104" t="s">
        <v>75</v>
      </c>
      <c r="D2104" t="s">
        <v>2352</v>
      </c>
      <c r="E2104" t="s">
        <v>76</v>
      </c>
      <c r="F2104" t="b">
        <v>0</v>
      </c>
      <c r="G2104">
        <v>9000</v>
      </c>
      <c r="H2104">
        <v>9500</v>
      </c>
      <c r="J2104" t="s">
        <v>932</v>
      </c>
      <c r="K2104">
        <v>3.2</v>
      </c>
      <c r="L2104">
        <v>884</v>
      </c>
    </row>
    <row r="2105" spans="1:13" hidden="1" x14ac:dyDescent="0.2">
      <c r="A2105" s="2" t="s">
        <v>3088</v>
      </c>
      <c r="B2105" t="s">
        <v>668</v>
      </c>
      <c r="C2105" t="s">
        <v>75</v>
      </c>
      <c r="D2105" t="s">
        <v>2352</v>
      </c>
      <c r="E2105" t="s">
        <v>76</v>
      </c>
      <c r="F2105" t="b">
        <v>0</v>
      </c>
      <c r="G2105">
        <v>90</v>
      </c>
      <c r="H2105">
        <v>110</v>
      </c>
      <c r="I2105">
        <v>100</v>
      </c>
      <c r="J2105" t="s">
        <v>19</v>
      </c>
      <c r="K2105">
        <v>0.25</v>
      </c>
      <c r="L2105">
        <v>847</v>
      </c>
    </row>
    <row r="2106" spans="1:13" hidden="1" x14ac:dyDescent="0.2">
      <c r="A2106" s="2" t="s">
        <v>3089</v>
      </c>
      <c r="B2106" t="s">
        <v>668</v>
      </c>
      <c r="C2106" t="s">
        <v>75</v>
      </c>
      <c r="D2106" t="s">
        <v>2352</v>
      </c>
      <c r="E2106" t="s">
        <v>76</v>
      </c>
      <c r="F2106" t="b">
        <v>0</v>
      </c>
      <c r="G2106">
        <v>9500</v>
      </c>
      <c r="H2106">
        <v>10000</v>
      </c>
      <c r="J2106" t="s">
        <v>932</v>
      </c>
      <c r="K2106">
        <v>3.2</v>
      </c>
      <c r="L2106">
        <v>885</v>
      </c>
    </row>
    <row r="2107" spans="1:13" hidden="1" x14ac:dyDescent="0.2">
      <c r="A2107" s="2" t="s">
        <v>3090</v>
      </c>
      <c r="B2107" t="s">
        <v>668</v>
      </c>
      <c r="C2107" t="s">
        <v>16</v>
      </c>
      <c r="D2107" t="s">
        <v>2352</v>
      </c>
      <c r="E2107" t="s">
        <v>76</v>
      </c>
      <c r="F2107" t="b">
        <v>0</v>
      </c>
      <c r="G2107">
        <v>0.5</v>
      </c>
      <c r="H2107">
        <v>0.5</v>
      </c>
      <c r="I2107">
        <v>0.5</v>
      </c>
      <c r="J2107" t="s">
        <v>19</v>
      </c>
      <c r="K2107">
        <v>0.08</v>
      </c>
      <c r="L2107" t="s">
        <v>3091</v>
      </c>
      <c r="M2107" t="s">
        <v>1018</v>
      </c>
    </row>
    <row r="2108" spans="1:13" hidden="1" x14ac:dyDescent="0.2">
      <c r="A2108" s="2" t="s">
        <v>3092</v>
      </c>
      <c r="B2108" t="s">
        <v>668</v>
      </c>
      <c r="C2108" t="s">
        <v>16</v>
      </c>
      <c r="D2108" t="s">
        <v>2352</v>
      </c>
      <c r="E2108" t="s">
        <v>76</v>
      </c>
      <c r="F2108" t="b">
        <v>0</v>
      </c>
      <c r="G2108">
        <v>0</v>
      </c>
      <c r="H2108">
        <v>2</v>
      </c>
      <c r="I2108">
        <v>1</v>
      </c>
      <c r="J2108" t="s">
        <v>19</v>
      </c>
      <c r="K2108">
        <v>0.08</v>
      </c>
      <c r="L2108">
        <v>251</v>
      </c>
    </row>
    <row r="2109" spans="1:13" hidden="1" x14ac:dyDescent="0.2">
      <c r="A2109" s="2" t="s">
        <v>3093</v>
      </c>
      <c r="B2109" t="s">
        <v>668</v>
      </c>
      <c r="C2109" t="s">
        <v>16</v>
      </c>
      <c r="D2109" t="s">
        <v>2352</v>
      </c>
      <c r="E2109" t="s">
        <v>76</v>
      </c>
      <c r="F2109" t="b">
        <v>0</v>
      </c>
      <c r="G2109">
        <v>1000</v>
      </c>
      <c r="H2109">
        <v>1250</v>
      </c>
      <c r="I2109">
        <v>1125</v>
      </c>
      <c r="J2109" t="s">
        <v>19</v>
      </c>
      <c r="K2109">
        <v>4</v>
      </c>
      <c r="L2109">
        <v>293</v>
      </c>
    </row>
    <row r="2110" spans="1:13" hidden="1" x14ac:dyDescent="0.2">
      <c r="A2110" s="2" t="s">
        <v>3094</v>
      </c>
      <c r="B2110" t="s">
        <v>668</v>
      </c>
      <c r="C2110" t="s">
        <v>16</v>
      </c>
      <c r="D2110" t="s">
        <v>2352</v>
      </c>
      <c r="E2110" t="s">
        <v>76</v>
      </c>
      <c r="F2110" t="b">
        <v>0</v>
      </c>
      <c r="G2110">
        <v>100</v>
      </c>
      <c r="H2110">
        <v>100</v>
      </c>
      <c r="I2110">
        <v>100</v>
      </c>
      <c r="J2110" t="s">
        <v>19</v>
      </c>
      <c r="K2110">
        <v>0.25</v>
      </c>
      <c r="L2110" t="s">
        <v>3095</v>
      </c>
      <c r="M2110" t="s">
        <v>1023</v>
      </c>
    </row>
    <row r="2111" spans="1:13" hidden="1" x14ac:dyDescent="0.2">
      <c r="A2111" s="2" t="s">
        <v>3096</v>
      </c>
      <c r="B2111" t="s">
        <v>668</v>
      </c>
      <c r="C2111" t="s">
        <v>16</v>
      </c>
      <c r="D2111" t="s">
        <v>2352</v>
      </c>
      <c r="E2111" t="s">
        <v>76</v>
      </c>
      <c r="F2111" t="b">
        <v>0</v>
      </c>
      <c r="G2111">
        <v>10</v>
      </c>
      <c r="H2111">
        <v>12</v>
      </c>
      <c r="I2111">
        <v>11</v>
      </c>
      <c r="J2111" t="s">
        <v>19</v>
      </c>
      <c r="K2111">
        <v>0.08</v>
      </c>
      <c r="L2111">
        <v>256</v>
      </c>
    </row>
    <row r="2112" spans="1:13" hidden="1" x14ac:dyDescent="0.2">
      <c r="A2112" s="2" t="s">
        <v>3097</v>
      </c>
      <c r="B2112" t="s">
        <v>668</v>
      </c>
      <c r="C2112" t="s">
        <v>16</v>
      </c>
      <c r="D2112" t="s">
        <v>2352</v>
      </c>
      <c r="E2112" t="s">
        <v>76</v>
      </c>
      <c r="F2112" t="b">
        <v>0</v>
      </c>
      <c r="G2112">
        <v>10</v>
      </c>
      <c r="H2112">
        <v>12</v>
      </c>
      <c r="I2112">
        <v>11</v>
      </c>
      <c r="J2112" t="s">
        <v>19</v>
      </c>
      <c r="K2112">
        <v>0.08</v>
      </c>
      <c r="L2112" t="s">
        <v>3098</v>
      </c>
      <c r="M2112" t="s">
        <v>1027</v>
      </c>
    </row>
    <row r="2113" spans="1:14" hidden="1" x14ac:dyDescent="0.2">
      <c r="A2113" s="2" t="s">
        <v>3099</v>
      </c>
      <c r="B2113" t="s">
        <v>668</v>
      </c>
      <c r="C2113" t="s">
        <v>16</v>
      </c>
      <c r="D2113" t="s">
        <v>2352</v>
      </c>
      <c r="E2113" t="s">
        <v>76</v>
      </c>
      <c r="F2113" t="b">
        <v>0</v>
      </c>
      <c r="G2113">
        <v>110</v>
      </c>
      <c r="H2113">
        <v>130</v>
      </c>
      <c r="I2113">
        <v>120</v>
      </c>
      <c r="J2113" t="s">
        <v>19</v>
      </c>
      <c r="K2113">
        <v>0.25</v>
      </c>
      <c r="L2113">
        <v>279</v>
      </c>
    </row>
    <row r="2114" spans="1:14" hidden="1" x14ac:dyDescent="0.2">
      <c r="A2114" s="2" t="s">
        <v>3100</v>
      </c>
      <c r="B2114" t="s">
        <v>668</v>
      </c>
      <c r="C2114" t="s">
        <v>16</v>
      </c>
      <c r="D2114" t="s">
        <v>2352</v>
      </c>
      <c r="E2114" t="s">
        <v>76</v>
      </c>
      <c r="F2114" t="b">
        <v>0</v>
      </c>
      <c r="G2114">
        <v>12</v>
      </c>
      <c r="H2114">
        <v>14</v>
      </c>
      <c r="I2114">
        <v>13</v>
      </c>
      <c r="J2114" t="s">
        <v>19</v>
      </c>
      <c r="K2114">
        <v>0.08</v>
      </c>
      <c r="L2114">
        <v>257</v>
      </c>
    </row>
    <row r="2115" spans="1:14" hidden="1" x14ac:dyDescent="0.2">
      <c r="A2115" s="2" t="s">
        <v>3101</v>
      </c>
      <c r="B2115" t="s">
        <v>668</v>
      </c>
      <c r="C2115" t="s">
        <v>16</v>
      </c>
      <c r="D2115" t="s">
        <v>2352</v>
      </c>
      <c r="E2115" t="s">
        <v>76</v>
      </c>
      <c r="F2115" t="b">
        <v>0</v>
      </c>
      <c r="G2115">
        <v>1250</v>
      </c>
      <c r="H2115">
        <v>1500</v>
      </c>
      <c r="I2115">
        <v>1375</v>
      </c>
      <c r="J2115" t="s">
        <v>19</v>
      </c>
      <c r="K2115">
        <v>4</v>
      </c>
      <c r="L2115">
        <v>294</v>
      </c>
    </row>
    <row r="2116" spans="1:14" hidden="1" x14ac:dyDescent="0.2">
      <c r="A2116" s="2" t="s">
        <v>3102</v>
      </c>
      <c r="B2116" t="s">
        <v>668</v>
      </c>
      <c r="C2116" t="s">
        <v>16</v>
      </c>
      <c r="D2116" t="s">
        <v>2352</v>
      </c>
      <c r="E2116" t="s">
        <v>76</v>
      </c>
      <c r="F2116" t="b">
        <v>0</v>
      </c>
      <c r="G2116">
        <v>13.5</v>
      </c>
      <c r="H2116">
        <v>13.5</v>
      </c>
      <c r="I2116">
        <v>13.5</v>
      </c>
      <c r="J2116" t="s">
        <v>19</v>
      </c>
      <c r="K2116">
        <v>0.08</v>
      </c>
      <c r="L2116" t="s">
        <v>3103</v>
      </c>
      <c r="M2116" t="s">
        <v>1033</v>
      </c>
    </row>
    <row r="2117" spans="1:14" hidden="1" x14ac:dyDescent="0.2">
      <c r="A2117" s="2" t="s">
        <v>3104</v>
      </c>
      <c r="B2117" t="s">
        <v>668</v>
      </c>
      <c r="C2117" t="s">
        <v>16</v>
      </c>
      <c r="D2117" t="s">
        <v>2352</v>
      </c>
      <c r="E2117" t="s">
        <v>76</v>
      </c>
      <c r="F2117" t="b">
        <v>0</v>
      </c>
      <c r="G2117">
        <v>130</v>
      </c>
      <c r="H2117">
        <v>150</v>
      </c>
      <c r="I2117">
        <v>140</v>
      </c>
      <c r="J2117" t="s">
        <v>19</v>
      </c>
      <c r="K2117">
        <v>0.25</v>
      </c>
      <c r="L2117">
        <v>280</v>
      </c>
    </row>
    <row r="2118" spans="1:14" hidden="1" x14ac:dyDescent="0.2">
      <c r="A2118" s="2" t="s">
        <v>3105</v>
      </c>
      <c r="B2118" t="s">
        <v>668</v>
      </c>
      <c r="C2118" t="s">
        <v>16</v>
      </c>
      <c r="D2118" t="s">
        <v>2352</v>
      </c>
      <c r="E2118" t="s">
        <v>76</v>
      </c>
      <c r="F2118" t="b">
        <v>0</v>
      </c>
      <c r="G2118">
        <v>13</v>
      </c>
      <c r="H2118">
        <v>13</v>
      </c>
      <c r="I2118">
        <v>13</v>
      </c>
      <c r="J2118" t="s">
        <v>19</v>
      </c>
      <c r="K2118">
        <v>0.08</v>
      </c>
      <c r="L2118" t="s">
        <v>3106</v>
      </c>
      <c r="M2118" t="s">
        <v>1037</v>
      </c>
    </row>
    <row r="2119" spans="1:14" hidden="1" x14ac:dyDescent="0.2">
      <c r="A2119" s="2" t="s">
        <v>3107</v>
      </c>
      <c r="B2119" t="s">
        <v>668</v>
      </c>
      <c r="C2119" t="s">
        <v>16</v>
      </c>
      <c r="D2119" t="s">
        <v>2352</v>
      </c>
      <c r="E2119" t="s">
        <v>76</v>
      </c>
      <c r="F2119" t="b">
        <v>0</v>
      </c>
      <c r="G2119">
        <v>14</v>
      </c>
      <c r="H2119">
        <v>15</v>
      </c>
      <c r="I2119">
        <v>14.5</v>
      </c>
      <c r="J2119" t="s">
        <v>19</v>
      </c>
      <c r="K2119">
        <v>0.08</v>
      </c>
      <c r="L2119" t="s">
        <v>3108</v>
      </c>
      <c r="M2119" t="s">
        <v>1040</v>
      </c>
      <c r="N2119" t="s">
        <v>757</v>
      </c>
    </row>
    <row r="2120" spans="1:14" hidden="1" x14ac:dyDescent="0.2">
      <c r="A2120" s="2" t="s">
        <v>3109</v>
      </c>
      <c r="B2120" t="s">
        <v>668</v>
      </c>
      <c r="C2120" t="s">
        <v>16</v>
      </c>
      <c r="D2120" t="s">
        <v>2352</v>
      </c>
      <c r="E2120" t="s">
        <v>76</v>
      </c>
      <c r="F2120" t="b">
        <v>0</v>
      </c>
      <c r="G2120">
        <v>14</v>
      </c>
      <c r="H2120">
        <v>16</v>
      </c>
      <c r="I2120">
        <v>15</v>
      </c>
      <c r="J2120" t="s">
        <v>19</v>
      </c>
      <c r="K2120">
        <v>0.08</v>
      </c>
      <c r="L2120">
        <v>258</v>
      </c>
    </row>
    <row r="2121" spans="1:14" hidden="1" x14ac:dyDescent="0.2">
      <c r="A2121" s="2" t="s">
        <v>3110</v>
      </c>
      <c r="B2121" t="s">
        <v>668</v>
      </c>
      <c r="C2121" t="s">
        <v>16</v>
      </c>
      <c r="D2121" t="s">
        <v>2352</v>
      </c>
      <c r="E2121" t="s">
        <v>76</v>
      </c>
      <c r="F2121" t="b">
        <v>0</v>
      </c>
      <c r="G2121">
        <v>14</v>
      </c>
      <c r="H2121">
        <v>21</v>
      </c>
      <c r="I2121">
        <v>17.5</v>
      </c>
      <c r="J2121" t="s">
        <v>19</v>
      </c>
      <c r="K2121">
        <v>0.08</v>
      </c>
      <c r="L2121" t="s">
        <v>3111</v>
      </c>
      <c r="M2121" t="s">
        <v>1044</v>
      </c>
      <c r="N2121" t="s">
        <v>757</v>
      </c>
    </row>
    <row r="2122" spans="1:14" hidden="1" x14ac:dyDescent="0.2">
      <c r="A2122" s="2" t="s">
        <v>3112</v>
      </c>
      <c r="B2122" t="s">
        <v>668</v>
      </c>
      <c r="C2122" t="s">
        <v>16</v>
      </c>
      <c r="D2122" t="s">
        <v>2352</v>
      </c>
      <c r="E2122" t="s">
        <v>76</v>
      </c>
      <c r="F2122" t="b">
        <v>0</v>
      </c>
      <c r="G2122">
        <v>1500</v>
      </c>
      <c r="H2122">
        <v>1750</v>
      </c>
      <c r="I2122">
        <v>1625</v>
      </c>
      <c r="J2122" t="s">
        <v>19</v>
      </c>
      <c r="K2122">
        <v>4</v>
      </c>
      <c r="L2122">
        <v>295</v>
      </c>
    </row>
    <row r="2123" spans="1:14" hidden="1" x14ac:dyDescent="0.2">
      <c r="A2123" s="2" t="s">
        <v>3113</v>
      </c>
      <c r="B2123" t="s">
        <v>668</v>
      </c>
      <c r="C2123" t="s">
        <v>16</v>
      </c>
      <c r="D2123" t="s">
        <v>2352</v>
      </c>
      <c r="E2123" t="s">
        <v>76</v>
      </c>
      <c r="F2123" t="b">
        <v>0</v>
      </c>
      <c r="G2123">
        <v>150</v>
      </c>
      <c r="H2123">
        <v>185</v>
      </c>
      <c r="I2123">
        <v>167.5</v>
      </c>
      <c r="J2123" t="s">
        <v>19</v>
      </c>
      <c r="K2123">
        <v>0.81</v>
      </c>
      <c r="L2123">
        <v>281</v>
      </c>
    </row>
    <row r="2124" spans="1:14" hidden="1" x14ac:dyDescent="0.2">
      <c r="A2124" s="2" t="s">
        <v>3114</v>
      </c>
      <c r="B2124" t="s">
        <v>668</v>
      </c>
      <c r="C2124" t="s">
        <v>16</v>
      </c>
      <c r="D2124" t="s">
        <v>2352</v>
      </c>
      <c r="E2124" t="s">
        <v>76</v>
      </c>
      <c r="F2124" t="b">
        <v>0</v>
      </c>
      <c r="G2124">
        <v>15</v>
      </c>
      <c r="H2124">
        <v>15</v>
      </c>
      <c r="I2124">
        <v>15</v>
      </c>
      <c r="J2124" t="s">
        <v>19</v>
      </c>
      <c r="K2124">
        <v>0.08</v>
      </c>
      <c r="L2124" t="s">
        <v>3115</v>
      </c>
      <c r="M2124" t="s">
        <v>1049</v>
      </c>
    </row>
    <row r="2125" spans="1:14" hidden="1" x14ac:dyDescent="0.2">
      <c r="A2125" s="2" t="s">
        <v>3116</v>
      </c>
      <c r="B2125" t="s">
        <v>668</v>
      </c>
      <c r="C2125" t="s">
        <v>16</v>
      </c>
      <c r="D2125" t="s">
        <v>2352</v>
      </c>
      <c r="E2125" t="s">
        <v>76</v>
      </c>
      <c r="F2125" t="b">
        <v>0</v>
      </c>
      <c r="G2125">
        <v>15</v>
      </c>
      <c r="H2125">
        <v>15</v>
      </c>
      <c r="I2125">
        <v>15</v>
      </c>
      <c r="J2125" t="s">
        <v>19</v>
      </c>
      <c r="K2125">
        <v>0.08</v>
      </c>
      <c r="L2125" t="s">
        <v>3117</v>
      </c>
      <c r="M2125" t="s">
        <v>1052</v>
      </c>
    </row>
    <row r="2126" spans="1:14" hidden="1" x14ac:dyDescent="0.2">
      <c r="A2126" s="2" t="s">
        <v>3118</v>
      </c>
      <c r="B2126" t="s">
        <v>668</v>
      </c>
      <c r="C2126" t="s">
        <v>16</v>
      </c>
      <c r="D2126" t="s">
        <v>2352</v>
      </c>
      <c r="E2126" t="s">
        <v>76</v>
      </c>
      <c r="F2126" t="b">
        <v>0</v>
      </c>
      <c r="G2126">
        <v>15</v>
      </c>
      <c r="H2126">
        <v>15</v>
      </c>
      <c r="I2126">
        <v>15</v>
      </c>
      <c r="J2126" t="s">
        <v>19</v>
      </c>
      <c r="K2126">
        <v>0.08</v>
      </c>
      <c r="L2126" t="s">
        <v>3119</v>
      </c>
      <c r="M2126" t="s">
        <v>1055</v>
      </c>
    </row>
    <row r="2127" spans="1:14" hidden="1" x14ac:dyDescent="0.2">
      <c r="A2127" s="2" t="s">
        <v>3120</v>
      </c>
      <c r="B2127" t="s">
        <v>668</v>
      </c>
      <c r="C2127" t="s">
        <v>16</v>
      </c>
      <c r="D2127" t="s">
        <v>2352</v>
      </c>
      <c r="E2127" t="s">
        <v>76</v>
      </c>
      <c r="F2127" t="b">
        <v>0</v>
      </c>
      <c r="G2127">
        <v>15</v>
      </c>
      <c r="H2127">
        <v>17</v>
      </c>
      <c r="I2127">
        <v>16</v>
      </c>
      <c r="J2127" t="s">
        <v>19</v>
      </c>
      <c r="K2127">
        <v>0.08</v>
      </c>
      <c r="L2127" t="s">
        <v>3121</v>
      </c>
      <c r="M2127" t="s">
        <v>1058</v>
      </c>
    </row>
    <row r="2128" spans="1:14" hidden="1" x14ac:dyDescent="0.2">
      <c r="A2128" s="2" t="s">
        <v>3122</v>
      </c>
      <c r="B2128" t="s">
        <v>668</v>
      </c>
      <c r="C2128" t="s">
        <v>16</v>
      </c>
      <c r="D2128" t="s">
        <v>2352</v>
      </c>
      <c r="E2128" t="s">
        <v>76</v>
      </c>
      <c r="F2128" t="b">
        <v>0</v>
      </c>
      <c r="G2128">
        <v>16</v>
      </c>
      <c r="H2128">
        <v>16</v>
      </c>
      <c r="I2128">
        <v>16</v>
      </c>
      <c r="J2128" t="s">
        <v>19</v>
      </c>
      <c r="K2128">
        <v>0.08</v>
      </c>
      <c r="L2128" t="s">
        <v>3123</v>
      </c>
      <c r="M2128" t="s">
        <v>1061</v>
      </c>
    </row>
    <row r="2129" spans="1:13" hidden="1" x14ac:dyDescent="0.2">
      <c r="A2129" s="2" t="s">
        <v>3124</v>
      </c>
      <c r="B2129" t="s">
        <v>668</v>
      </c>
      <c r="C2129" t="s">
        <v>16</v>
      </c>
      <c r="D2129" t="s">
        <v>2352</v>
      </c>
      <c r="E2129" t="s">
        <v>76</v>
      </c>
      <c r="F2129" t="b">
        <v>0</v>
      </c>
      <c r="G2129">
        <v>16</v>
      </c>
      <c r="H2129">
        <v>18</v>
      </c>
      <c r="I2129">
        <v>17</v>
      </c>
      <c r="J2129" t="s">
        <v>19</v>
      </c>
      <c r="K2129">
        <v>0.08</v>
      </c>
      <c r="L2129">
        <v>259</v>
      </c>
    </row>
    <row r="2130" spans="1:13" hidden="1" x14ac:dyDescent="0.2">
      <c r="A2130" s="2" t="s">
        <v>3125</v>
      </c>
      <c r="B2130" t="s">
        <v>668</v>
      </c>
      <c r="C2130" t="s">
        <v>16</v>
      </c>
      <c r="D2130" t="s">
        <v>2352</v>
      </c>
      <c r="E2130" t="s">
        <v>76</v>
      </c>
      <c r="F2130" t="b">
        <v>0</v>
      </c>
      <c r="G2130">
        <v>17</v>
      </c>
      <c r="H2130">
        <v>17</v>
      </c>
      <c r="I2130">
        <v>17</v>
      </c>
      <c r="J2130" t="s">
        <v>19</v>
      </c>
      <c r="K2130">
        <v>0.08</v>
      </c>
      <c r="L2130" t="s">
        <v>3126</v>
      </c>
      <c r="M2130" t="s">
        <v>1065</v>
      </c>
    </row>
    <row r="2131" spans="1:13" hidden="1" x14ac:dyDescent="0.2">
      <c r="A2131" s="2" t="s">
        <v>3127</v>
      </c>
      <c r="B2131" t="s">
        <v>668</v>
      </c>
      <c r="C2131" t="s">
        <v>16</v>
      </c>
      <c r="D2131" t="s">
        <v>2352</v>
      </c>
      <c r="E2131" t="s">
        <v>76</v>
      </c>
      <c r="F2131" t="b">
        <v>0</v>
      </c>
      <c r="G2131">
        <v>17</v>
      </c>
      <c r="H2131">
        <v>17</v>
      </c>
      <c r="I2131">
        <v>17</v>
      </c>
      <c r="J2131" t="s">
        <v>19</v>
      </c>
      <c r="K2131">
        <v>0.08</v>
      </c>
      <c r="L2131" t="s">
        <v>3128</v>
      </c>
      <c r="M2131" t="s">
        <v>1068</v>
      </c>
    </row>
    <row r="2132" spans="1:13" hidden="1" x14ac:dyDescent="0.2">
      <c r="A2132" s="2" t="s">
        <v>3129</v>
      </c>
      <c r="B2132" t="s">
        <v>668</v>
      </c>
      <c r="C2132" t="s">
        <v>16</v>
      </c>
      <c r="D2132" t="s">
        <v>2352</v>
      </c>
      <c r="E2132" t="s">
        <v>76</v>
      </c>
      <c r="F2132" t="b">
        <v>0</v>
      </c>
      <c r="G2132">
        <v>17</v>
      </c>
      <c r="H2132">
        <v>17</v>
      </c>
      <c r="I2132">
        <v>17</v>
      </c>
      <c r="J2132" t="s">
        <v>19</v>
      </c>
      <c r="K2132">
        <v>0.08</v>
      </c>
      <c r="L2132" t="s">
        <v>3130</v>
      </c>
      <c r="M2132" t="s">
        <v>1071</v>
      </c>
    </row>
    <row r="2133" spans="1:13" hidden="1" x14ac:dyDescent="0.2">
      <c r="A2133" s="2" t="s">
        <v>3131</v>
      </c>
      <c r="B2133" t="s">
        <v>668</v>
      </c>
      <c r="C2133" t="s">
        <v>16</v>
      </c>
      <c r="D2133" t="s">
        <v>2352</v>
      </c>
      <c r="E2133" t="s">
        <v>76</v>
      </c>
      <c r="F2133" t="b">
        <v>0</v>
      </c>
      <c r="G2133">
        <v>1750</v>
      </c>
      <c r="H2133">
        <v>2000</v>
      </c>
      <c r="I2133">
        <v>1875</v>
      </c>
      <c r="J2133" t="s">
        <v>19</v>
      </c>
      <c r="K2133">
        <v>4</v>
      </c>
      <c r="L2133">
        <v>296</v>
      </c>
    </row>
    <row r="2134" spans="1:13" hidden="1" x14ac:dyDescent="0.2">
      <c r="A2134" s="2" t="s">
        <v>3132</v>
      </c>
      <c r="B2134" t="s">
        <v>668</v>
      </c>
      <c r="C2134" t="s">
        <v>16</v>
      </c>
      <c r="D2134" t="s">
        <v>2352</v>
      </c>
      <c r="E2134" t="s">
        <v>76</v>
      </c>
      <c r="F2134" t="b">
        <v>0</v>
      </c>
      <c r="G2134">
        <v>18</v>
      </c>
      <c r="H2134">
        <v>18</v>
      </c>
      <c r="I2134">
        <v>18</v>
      </c>
      <c r="J2134" t="s">
        <v>19</v>
      </c>
      <c r="K2134">
        <v>0.08</v>
      </c>
      <c r="L2134" t="s">
        <v>3133</v>
      </c>
      <c r="M2134" t="s">
        <v>1075</v>
      </c>
    </row>
    <row r="2135" spans="1:13" hidden="1" x14ac:dyDescent="0.2">
      <c r="A2135" s="2" t="s">
        <v>3134</v>
      </c>
      <c r="B2135" t="s">
        <v>668</v>
      </c>
      <c r="C2135" t="s">
        <v>16</v>
      </c>
      <c r="D2135" t="s">
        <v>2352</v>
      </c>
      <c r="E2135" t="s">
        <v>76</v>
      </c>
      <c r="F2135" t="b">
        <v>0</v>
      </c>
      <c r="G2135">
        <v>18</v>
      </c>
      <c r="H2135">
        <v>20</v>
      </c>
      <c r="I2135">
        <v>19</v>
      </c>
      <c r="J2135" t="s">
        <v>19</v>
      </c>
      <c r="K2135">
        <v>0.08</v>
      </c>
      <c r="L2135">
        <v>260</v>
      </c>
    </row>
    <row r="2136" spans="1:13" hidden="1" x14ac:dyDescent="0.2">
      <c r="A2136" s="2" t="s">
        <v>3135</v>
      </c>
      <c r="B2136" t="s">
        <v>668</v>
      </c>
      <c r="C2136" t="s">
        <v>16</v>
      </c>
      <c r="D2136" t="s">
        <v>2352</v>
      </c>
      <c r="E2136" t="s">
        <v>76</v>
      </c>
      <c r="F2136" t="b">
        <v>0</v>
      </c>
      <c r="G2136">
        <v>185</v>
      </c>
      <c r="H2136">
        <v>220</v>
      </c>
      <c r="I2136">
        <v>202.5</v>
      </c>
      <c r="J2136" t="s">
        <v>19</v>
      </c>
      <c r="K2136">
        <v>0.81</v>
      </c>
      <c r="L2136">
        <v>282</v>
      </c>
    </row>
    <row r="2137" spans="1:13" hidden="1" x14ac:dyDescent="0.2">
      <c r="A2137" s="2" t="s">
        <v>3136</v>
      </c>
      <c r="B2137" t="s">
        <v>668</v>
      </c>
      <c r="C2137" t="s">
        <v>16</v>
      </c>
      <c r="D2137" t="s">
        <v>2352</v>
      </c>
      <c r="E2137" t="s">
        <v>76</v>
      </c>
      <c r="F2137" t="b">
        <v>0</v>
      </c>
      <c r="G2137">
        <v>195</v>
      </c>
      <c r="H2137">
        <v>205</v>
      </c>
      <c r="I2137">
        <v>200</v>
      </c>
      <c r="J2137" t="s">
        <v>19</v>
      </c>
      <c r="K2137">
        <v>0.81</v>
      </c>
      <c r="L2137" t="s">
        <v>3137</v>
      </c>
      <c r="M2137" t="s">
        <v>1080</v>
      </c>
    </row>
    <row r="2138" spans="1:13" hidden="1" x14ac:dyDescent="0.2">
      <c r="A2138" s="2" t="s">
        <v>3138</v>
      </c>
      <c r="B2138" t="s">
        <v>668</v>
      </c>
      <c r="C2138" t="s">
        <v>16</v>
      </c>
      <c r="D2138" t="s">
        <v>2352</v>
      </c>
      <c r="E2138" t="s">
        <v>76</v>
      </c>
      <c r="F2138" t="b">
        <v>0</v>
      </c>
      <c r="G2138">
        <v>2000</v>
      </c>
      <c r="H2138">
        <v>2300</v>
      </c>
      <c r="J2138" t="s">
        <v>932</v>
      </c>
      <c r="K2138">
        <v>3.2</v>
      </c>
      <c r="L2138">
        <v>297</v>
      </c>
    </row>
    <row r="2139" spans="1:13" hidden="1" x14ac:dyDescent="0.2">
      <c r="A2139" s="2" t="s">
        <v>3139</v>
      </c>
      <c r="B2139" t="s">
        <v>668</v>
      </c>
      <c r="C2139" t="s">
        <v>16</v>
      </c>
      <c r="D2139" t="s">
        <v>2352</v>
      </c>
      <c r="E2139" t="s">
        <v>76</v>
      </c>
      <c r="F2139" t="b">
        <v>0</v>
      </c>
      <c r="G2139">
        <v>20</v>
      </c>
      <c r="H2139">
        <v>20</v>
      </c>
      <c r="I2139">
        <v>20</v>
      </c>
      <c r="J2139" t="s">
        <v>19</v>
      </c>
      <c r="K2139">
        <v>0.08</v>
      </c>
      <c r="L2139" t="s">
        <v>3140</v>
      </c>
      <c r="M2139" t="s">
        <v>1084</v>
      </c>
    </row>
    <row r="2140" spans="1:13" hidden="1" x14ac:dyDescent="0.2">
      <c r="A2140" s="2" t="s">
        <v>3141</v>
      </c>
      <c r="B2140" t="s">
        <v>668</v>
      </c>
      <c r="C2140" t="s">
        <v>16</v>
      </c>
      <c r="D2140" t="s">
        <v>2352</v>
      </c>
      <c r="E2140" t="s">
        <v>76</v>
      </c>
      <c r="F2140" t="b">
        <v>0</v>
      </c>
      <c r="G2140">
        <v>20</v>
      </c>
      <c r="H2140">
        <v>20</v>
      </c>
      <c r="I2140">
        <v>20</v>
      </c>
      <c r="J2140" t="s">
        <v>19</v>
      </c>
      <c r="K2140">
        <v>0.08</v>
      </c>
      <c r="L2140" t="s">
        <v>3036</v>
      </c>
      <c r="M2140" t="s">
        <v>962</v>
      </c>
    </row>
    <row r="2141" spans="1:13" hidden="1" x14ac:dyDescent="0.2">
      <c r="A2141" s="2" t="s">
        <v>3142</v>
      </c>
      <c r="B2141" t="s">
        <v>668</v>
      </c>
      <c r="C2141" t="s">
        <v>16</v>
      </c>
      <c r="D2141" t="s">
        <v>2352</v>
      </c>
      <c r="E2141" t="s">
        <v>76</v>
      </c>
      <c r="F2141" t="b">
        <v>0</v>
      </c>
      <c r="G2141">
        <v>20</v>
      </c>
      <c r="H2141">
        <v>22</v>
      </c>
      <c r="I2141">
        <v>21</v>
      </c>
      <c r="J2141" t="s">
        <v>19</v>
      </c>
      <c r="K2141">
        <v>0.08</v>
      </c>
      <c r="L2141">
        <v>261</v>
      </c>
    </row>
    <row r="2142" spans="1:13" hidden="1" x14ac:dyDescent="0.2">
      <c r="A2142" s="2" t="s">
        <v>3143</v>
      </c>
      <c r="B2142" t="s">
        <v>668</v>
      </c>
      <c r="C2142" t="s">
        <v>16</v>
      </c>
      <c r="D2142" t="s">
        <v>2352</v>
      </c>
      <c r="E2142" t="s">
        <v>76</v>
      </c>
      <c r="F2142" t="b">
        <v>0</v>
      </c>
      <c r="G2142">
        <v>21</v>
      </c>
      <c r="H2142">
        <v>21</v>
      </c>
      <c r="I2142">
        <v>21</v>
      </c>
      <c r="J2142" t="s">
        <v>19</v>
      </c>
      <c r="K2142">
        <v>0.08</v>
      </c>
      <c r="L2142" t="s">
        <v>3144</v>
      </c>
      <c r="M2142" t="s">
        <v>1089</v>
      </c>
    </row>
    <row r="2143" spans="1:13" hidden="1" x14ac:dyDescent="0.2">
      <c r="A2143" s="2" t="s">
        <v>3145</v>
      </c>
      <c r="B2143" t="s">
        <v>668</v>
      </c>
      <c r="C2143" t="s">
        <v>16</v>
      </c>
      <c r="D2143" t="s">
        <v>2352</v>
      </c>
      <c r="E2143" t="s">
        <v>76</v>
      </c>
      <c r="F2143" t="b">
        <v>0</v>
      </c>
      <c r="G2143">
        <v>220</v>
      </c>
      <c r="H2143">
        <v>255</v>
      </c>
      <c r="I2143">
        <v>237.5</v>
      </c>
      <c r="J2143" t="s">
        <v>19</v>
      </c>
      <c r="K2143">
        <v>0.81</v>
      </c>
      <c r="L2143">
        <v>283</v>
      </c>
    </row>
    <row r="2144" spans="1:13" hidden="1" x14ac:dyDescent="0.2">
      <c r="A2144" s="2" t="s">
        <v>3146</v>
      </c>
      <c r="B2144" t="s">
        <v>668</v>
      </c>
      <c r="C2144" t="s">
        <v>16</v>
      </c>
      <c r="D2144" t="s">
        <v>2352</v>
      </c>
      <c r="E2144" t="s">
        <v>76</v>
      </c>
      <c r="F2144" t="b">
        <v>0</v>
      </c>
      <c r="G2144">
        <v>22</v>
      </c>
      <c r="H2144">
        <v>22</v>
      </c>
      <c r="I2144">
        <v>22</v>
      </c>
      <c r="J2144" t="s">
        <v>19</v>
      </c>
      <c r="K2144">
        <v>0.08</v>
      </c>
      <c r="L2144" t="s">
        <v>3147</v>
      </c>
      <c r="M2144" t="s">
        <v>1093</v>
      </c>
    </row>
    <row r="2145" spans="1:14" hidden="1" x14ac:dyDescent="0.2">
      <c r="A2145" s="2" t="s">
        <v>3148</v>
      </c>
      <c r="B2145" t="s">
        <v>668</v>
      </c>
      <c r="C2145" t="s">
        <v>16</v>
      </c>
      <c r="D2145" t="s">
        <v>2352</v>
      </c>
      <c r="E2145" t="s">
        <v>76</v>
      </c>
      <c r="F2145" t="b">
        <v>0</v>
      </c>
      <c r="G2145">
        <v>22</v>
      </c>
      <c r="H2145">
        <v>24</v>
      </c>
      <c r="I2145">
        <v>23</v>
      </c>
      <c r="J2145" t="s">
        <v>19</v>
      </c>
      <c r="K2145">
        <v>0.08</v>
      </c>
      <c r="L2145">
        <v>262</v>
      </c>
    </row>
    <row r="2146" spans="1:14" hidden="1" x14ac:dyDescent="0.2">
      <c r="A2146" s="2" t="s">
        <v>3149</v>
      </c>
      <c r="B2146" t="s">
        <v>668</v>
      </c>
      <c r="C2146" t="s">
        <v>16</v>
      </c>
      <c r="D2146" t="s">
        <v>2352</v>
      </c>
      <c r="E2146" t="s">
        <v>76</v>
      </c>
      <c r="F2146" t="b">
        <v>0</v>
      </c>
      <c r="G2146">
        <v>2300</v>
      </c>
      <c r="H2146">
        <v>2600</v>
      </c>
      <c r="J2146" t="s">
        <v>932</v>
      </c>
      <c r="K2146">
        <v>3.2</v>
      </c>
      <c r="L2146">
        <v>298</v>
      </c>
    </row>
    <row r="2147" spans="1:14" hidden="1" x14ac:dyDescent="0.2">
      <c r="A2147" s="2" t="s">
        <v>3150</v>
      </c>
      <c r="B2147" t="s">
        <v>668</v>
      </c>
      <c r="C2147" t="s">
        <v>16</v>
      </c>
      <c r="D2147" t="s">
        <v>2352</v>
      </c>
      <c r="E2147" t="s">
        <v>76</v>
      </c>
      <c r="F2147" t="b">
        <v>0</v>
      </c>
      <c r="G2147">
        <v>23</v>
      </c>
      <c r="H2147">
        <v>23</v>
      </c>
      <c r="I2147">
        <v>23</v>
      </c>
      <c r="J2147" t="s">
        <v>19</v>
      </c>
      <c r="K2147">
        <v>0.08</v>
      </c>
      <c r="L2147" t="s">
        <v>3151</v>
      </c>
      <c r="M2147" t="s">
        <v>1098</v>
      </c>
    </row>
    <row r="2148" spans="1:14" hidden="1" x14ac:dyDescent="0.2">
      <c r="A2148" s="2" t="s">
        <v>3152</v>
      </c>
      <c r="B2148" t="s">
        <v>668</v>
      </c>
      <c r="C2148" t="s">
        <v>16</v>
      </c>
      <c r="D2148" t="s">
        <v>2352</v>
      </c>
      <c r="E2148" t="s">
        <v>76</v>
      </c>
      <c r="F2148" t="b">
        <v>0</v>
      </c>
      <c r="G2148">
        <v>24</v>
      </c>
      <c r="H2148">
        <v>26</v>
      </c>
      <c r="I2148">
        <v>25</v>
      </c>
      <c r="J2148" t="s">
        <v>19</v>
      </c>
      <c r="K2148">
        <v>0.08</v>
      </c>
      <c r="L2148">
        <v>263</v>
      </c>
      <c r="N2148" t="s">
        <v>1100</v>
      </c>
    </row>
    <row r="2149" spans="1:14" hidden="1" x14ac:dyDescent="0.2">
      <c r="A2149" s="2" t="s">
        <v>3153</v>
      </c>
      <c r="B2149" t="s">
        <v>668</v>
      </c>
      <c r="C2149" t="s">
        <v>16</v>
      </c>
      <c r="D2149" t="s">
        <v>2352</v>
      </c>
      <c r="E2149" t="s">
        <v>76</v>
      </c>
      <c r="F2149" t="b">
        <v>0</v>
      </c>
      <c r="G2149">
        <v>2</v>
      </c>
      <c r="H2149">
        <v>4</v>
      </c>
      <c r="I2149">
        <v>3</v>
      </c>
      <c r="J2149" t="s">
        <v>19</v>
      </c>
      <c r="K2149">
        <v>0.08</v>
      </c>
      <c r="L2149">
        <v>252</v>
      </c>
    </row>
    <row r="2150" spans="1:14" hidden="1" x14ac:dyDescent="0.2">
      <c r="A2150" s="2" t="s">
        <v>3154</v>
      </c>
      <c r="B2150" t="s">
        <v>668</v>
      </c>
      <c r="C2150" t="s">
        <v>16</v>
      </c>
      <c r="D2150" t="s">
        <v>2352</v>
      </c>
      <c r="E2150" t="s">
        <v>76</v>
      </c>
      <c r="F2150" t="b">
        <v>0</v>
      </c>
      <c r="G2150">
        <v>255</v>
      </c>
      <c r="H2150">
        <v>290</v>
      </c>
      <c r="I2150">
        <v>272.5</v>
      </c>
      <c r="J2150" t="s">
        <v>19</v>
      </c>
      <c r="K2150">
        <v>0.81</v>
      </c>
      <c r="L2150">
        <v>284</v>
      </c>
    </row>
    <row r="2151" spans="1:14" hidden="1" x14ac:dyDescent="0.2">
      <c r="A2151" s="2" t="s">
        <v>3155</v>
      </c>
      <c r="B2151" t="s">
        <v>668</v>
      </c>
      <c r="C2151" t="s">
        <v>16</v>
      </c>
      <c r="D2151" t="s">
        <v>2352</v>
      </c>
      <c r="E2151" t="s">
        <v>76</v>
      </c>
      <c r="F2151" t="b">
        <v>0</v>
      </c>
      <c r="G2151">
        <v>2600</v>
      </c>
      <c r="H2151">
        <v>2900</v>
      </c>
      <c r="J2151" t="s">
        <v>932</v>
      </c>
      <c r="K2151">
        <v>3.2</v>
      </c>
      <c r="L2151">
        <v>299</v>
      </c>
    </row>
    <row r="2152" spans="1:14" hidden="1" x14ac:dyDescent="0.2">
      <c r="A2152" s="2" t="s">
        <v>3156</v>
      </c>
      <c r="B2152" t="s">
        <v>668</v>
      </c>
      <c r="C2152" t="s">
        <v>16</v>
      </c>
      <c r="D2152" t="s">
        <v>2352</v>
      </c>
      <c r="E2152" t="s">
        <v>76</v>
      </c>
      <c r="F2152" t="b">
        <v>0</v>
      </c>
      <c r="G2152">
        <v>26</v>
      </c>
      <c r="H2152">
        <v>28</v>
      </c>
      <c r="I2152">
        <v>27</v>
      </c>
      <c r="J2152" t="s">
        <v>19</v>
      </c>
      <c r="K2152">
        <v>0.08</v>
      </c>
      <c r="L2152">
        <v>264</v>
      </c>
      <c r="N2152" t="s">
        <v>1100</v>
      </c>
    </row>
    <row r="2153" spans="1:14" hidden="1" x14ac:dyDescent="0.2">
      <c r="A2153" s="2" t="s">
        <v>3157</v>
      </c>
      <c r="B2153" t="s">
        <v>668</v>
      </c>
      <c r="C2153" t="s">
        <v>16</v>
      </c>
      <c r="D2153" t="s">
        <v>2352</v>
      </c>
      <c r="E2153" t="s">
        <v>76</v>
      </c>
      <c r="F2153" t="b">
        <v>0</v>
      </c>
      <c r="G2153">
        <v>28</v>
      </c>
      <c r="H2153">
        <v>30</v>
      </c>
      <c r="I2153">
        <v>29</v>
      </c>
      <c r="J2153" t="s">
        <v>19</v>
      </c>
      <c r="K2153">
        <v>0.08</v>
      </c>
      <c r="L2153">
        <v>265</v>
      </c>
    </row>
    <row r="2154" spans="1:14" hidden="1" x14ac:dyDescent="0.2">
      <c r="A2154" s="2" t="s">
        <v>3158</v>
      </c>
      <c r="B2154" t="s">
        <v>668</v>
      </c>
      <c r="C2154" t="s">
        <v>16</v>
      </c>
      <c r="D2154" t="s">
        <v>2352</v>
      </c>
      <c r="E2154" t="s">
        <v>76</v>
      </c>
      <c r="F2154" t="b">
        <v>0</v>
      </c>
      <c r="G2154">
        <v>2900</v>
      </c>
      <c r="H2154">
        <v>3200</v>
      </c>
      <c r="J2154" t="s">
        <v>932</v>
      </c>
      <c r="K2154">
        <v>3.2</v>
      </c>
      <c r="L2154">
        <v>300</v>
      </c>
    </row>
    <row r="2155" spans="1:14" hidden="1" x14ac:dyDescent="0.2">
      <c r="A2155" s="2" t="s">
        <v>3159</v>
      </c>
      <c r="B2155" t="s">
        <v>668</v>
      </c>
      <c r="C2155" t="s">
        <v>16</v>
      </c>
      <c r="D2155" t="s">
        <v>2352</v>
      </c>
      <c r="E2155" t="s">
        <v>76</v>
      </c>
      <c r="F2155" t="b">
        <v>0</v>
      </c>
      <c r="G2155">
        <v>290</v>
      </c>
      <c r="H2155">
        <v>325</v>
      </c>
      <c r="I2155">
        <v>307.5</v>
      </c>
      <c r="J2155" t="s">
        <v>19</v>
      </c>
      <c r="K2155">
        <v>0.81</v>
      </c>
      <c r="L2155">
        <v>285</v>
      </c>
    </row>
    <row r="2156" spans="1:14" hidden="1" x14ac:dyDescent="0.2">
      <c r="A2156" s="2" t="s">
        <v>3160</v>
      </c>
      <c r="B2156" t="s">
        <v>668</v>
      </c>
      <c r="C2156" t="s">
        <v>16</v>
      </c>
      <c r="D2156" t="s">
        <v>2352</v>
      </c>
      <c r="E2156" t="s">
        <v>76</v>
      </c>
      <c r="F2156" t="b">
        <v>0</v>
      </c>
      <c r="G2156">
        <v>30</v>
      </c>
      <c r="H2156">
        <v>32</v>
      </c>
      <c r="I2156">
        <v>31</v>
      </c>
      <c r="J2156" t="s">
        <v>19</v>
      </c>
      <c r="K2156">
        <v>0.08</v>
      </c>
      <c r="L2156">
        <v>266</v>
      </c>
    </row>
    <row r="2157" spans="1:14" hidden="1" x14ac:dyDescent="0.2">
      <c r="A2157" s="2" t="s">
        <v>3161</v>
      </c>
      <c r="B2157" t="s">
        <v>668</v>
      </c>
      <c r="C2157" t="s">
        <v>16</v>
      </c>
      <c r="D2157" t="s">
        <v>2352</v>
      </c>
      <c r="E2157" t="s">
        <v>76</v>
      </c>
      <c r="F2157" t="b">
        <v>0</v>
      </c>
      <c r="G2157">
        <v>3200</v>
      </c>
      <c r="H2157">
        <v>3500</v>
      </c>
      <c r="J2157" t="s">
        <v>932</v>
      </c>
      <c r="K2157">
        <v>3.2</v>
      </c>
      <c r="L2157">
        <v>301</v>
      </c>
    </row>
    <row r="2158" spans="1:14" hidden="1" x14ac:dyDescent="0.2">
      <c r="A2158" s="2" t="s">
        <v>3162</v>
      </c>
      <c r="B2158" t="s">
        <v>668</v>
      </c>
      <c r="C2158" t="s">
        <v>16</v>
      </c>
      <c r="D2158" t="s">
        <v>2352</v>
      </c>
      <c r="E2158" t="s">
        <v>76</v>
      </c>
      <c r="F2158" t="b">
        <v>0</v>
      </c>
      <c r="G2158">
        <v>32</v>
      </c>
      <c r="H2158">
        <v>34</v>
      </c>
      <c r="I2158">
        <v>33</v>
      </c>
      <c r="J2158" t="s">
        <v>19</v>
      </c>
      <c r="K2158">
        <v>0.08</v>
      </c>
      <c r="L2158">
        <v>267</v>
      </c>
    </row>
    <row r="2159" spans="1:14" hidden="1" x14ac:dyDescent="0.2">
      <c r="A2159" s="2" t="s">
        <v>3163</v>
      </c>
      <c r="B2159" t="s">
        <v>668</v>
      </c>
      <c r="C2159" t="s">
        <v>16</v>
      </c>
      <c r="D2159" t="s">
        <v>2352</v>
      </c>
      <c r="E2159" t="s">
        <v>76</v>
      </c>
      <c r="F2159" t="b">
        <v>0</v>
      </c>
      <c r="G2159">
        <v>32</v>
      </c>
      <c r="H2159">
        <v>34</v>
      </c>
      <c r="I2159">
        <v>33</v>
      </c>
      <c r="J2159" t="s">
        <v>19</v>
      </c>
      <c r="K2159">
        <v>0.08</v>
      </c>
      <c r="L2159" t="s">
        <v>3164</v>
      </c>
      <c r="M2159" t="s">
        <v>1113</v>
      </c>
      <c r="N2159" t="s">
        <v>786</v>
      </c>
    </row>
    <row r="2160" spans="1:14" hidden="1" x14ac:dyDescent="0.2">
      <c r="A2160" s="2" t="s">
        <v>3165</v>
      </c>
      <c r="B2160" t="s">
        <v>668</v>
      </c>
      <c r="C2160" t="s">
        <v>16</v>
      </c>
      <c r="D2160" t="s">
        <v>2352</v>
      </c>
      <c r="E2160" t="s">
        <v>76</v>
      </c>
      <c r="F2160" t="b">
        <v>0</v>
      </c>
      <c r="G2160">
        <v>325</v>
      </c>
      <c r="H2160">
        <v>360</v>
      </c>
      <c r="I2160">
        <v>342.5</v>
      </c>
      <c r="J2160" t="s">
        <v>19</v>
      </c>
      <c r="K2160">
        <v>0.81</v>
      </c>
      <c r="L2160">
        <v>286</v>
      </c>
    </row>
    <row r="2161" spans="1:14" hidden="1" x14ac:dyDescent="0.2">
      <c r="A2161" s="2" t="s">
        <v>3166</v>
      </c>
      <c r="B2161" t="s">
        <v>668</v>
      </c>
      <c r="C2161" t="s">
        <v>16</v>
      </c>
      <c r="D2161" t="s">
        <v>2352</v>
      </c>
      <c r="E2161" t="s">
        <v>76</v>
      </c>
      <c r="F2161" t="b">
        <v>0</v>
      </c>
      <c r="G2161">
        <v>34</v>
      </c>
      <c r="H2161">
        <v>36</v>
      </c>
      <c r="I2161">
        <v>35</v>
      </c>
      <c r="J2161" t="s">
        <v>19</v>
      </c>
      <c r="K2161">
        <v>0.08</v>
      </c>
      <c r="L2161">
        <v>268</v>
      </c>
      <c r="N2161" t="s">
        <v>1100</v>
      </c>
    </row>
    <row r="2162" spans="1:14" hidden="1" x14ac:dyDescent="0.2">
      <c r="A2162" s="2" t="s">
        <v>3167</v>
      </c>
      <c r="B2162" t="s">
        <v>668</v>
      </c>
      <c r="C2162" t="s">
        <v>16</v>
      </c>
      <c r="D2162" t="s">
        <v>2352</v>
      </c>
      <c r="E2162" t="s">
        <v>76</v>
      </c>
      <c r="F2162" t="b">
        <v>0</v>
      </c>
      <c r="G2162">
        <v>3500</v>
      </c>
      <c r="H2162">
        <v>3800</v>
      </c>
      <c r="J2162" t="s">
        <v>932</v>
      </c>
      <c r="K2162">
        <v>3.2</v>
      </c>
      <c r="L2162">
        <v>302</v>
      </c>
    </row>
    <row r="2163" spans="1:14" hidden="1" x14ac:dyDescent="0.2">
      <c r="A2163" s="2" t="s">
        <v>3168</v>
      </c>
      <c r="B2163" t="s">
        <v>668</v>
      </c>
      <c r="C2163" t="s">
        <v>16</v>
      </c>
      <c r="D2163" t="s">
        <v>2352</v>
      </c>
      <c r="E2163" t="s">
        <v>76</v>
      </c>
      <c r="F2163" t="b">
        <v>0</v>
      </c>
      <c r="G2163">
        <v>35</v>
      </c>
      <c r="H2163">
        <v>35</v>
      </c>
      <c r="I2163">
        <v>35</v>
      </c>
      <c r="J2163" t="s">
        <v>19</v>
      </c>
      <c r="K2163">
        <v>0.08</v>
      </c>
      <c r="L2163" t="s">
        <v>3169</v>
      </c>
      <c r="M2163" t="s">
        <v>1119</v>
      </c>
    </row>
    <row r="2164" spans="1:14" hidden="1" x14ac:dyDescent="0.2">
      <c r="A2164" s="2" t="s">
        <v>3170</v>
      </c>
      <c r="B2164" t="s">
        <v>668</v>
      </c>
      <c r="C2164" t="s">
        <v>16</v>
      </c>
      <c r="D2164" t="s">
        <v>2352</v>
      </c>
      <c r="E2164" t="s">
        <v>76</v>
      </c>
      <c r="F2164" t="b">
        <v>0</v>
      </c>
      <c r="G2164">
        <v>35</v>
      </c>
      <c r="H2164">
        <v>37</v>
      </c>
      <c r="I2164">
        <v>36</v>
      </c>
      <c r="J2164" t="s">
        <v>19</v>
      </c>
      <c r="K2164">
        <v>0.08</v>
      </c>
      <c r="L2164" t="s">
        <v>3171</v>
      </c>
      <c r="M2164" t="s">
        <v>1122</v>
      </c>
      <c r="N2164" t="s">
        <v>1100</v>
      </c>
    </row>
    <row r="2165" spans="1:14" hidden="1" x14ac:dyDescent="0.2">
      <c r="A2165" s="2" t="s">
        <v>3172</v>
      </c>
      <c r="B2165" t="s">
        <v>668</v>
      </c>
      <c r="C2165" t="s">
        <v>16</v>
      </c>
      <c r="D2165" t="s">
        <v>2352</v>
      </c>
      <c r="E2165" t="s">
        <v>76</v>
      </c>
      <c r="F2165" t="b">
        <v>0</v>
      </c>
      <c r="G2165">
        <v>35</v>
      </c>
      <c r="H2165">
        <v>37</v>
      </c>
      <c r="I2165">
        <v>36</v>
      </c>
      <c r="J2165" t="s">
        <v>19</v>
      </c>
      <c r="K2165">
        <v>0.08</v>
      </c>
      <c r="L2165" t="s">
        <v>3173</v>
      </c>
      <c r="M2165" t="s">
        <v>1125</v>
      </c>
      <c r="N2165" t="s">
        <v>1100</v>
      </c>
    </row>
    <row r="2166" spans="1:14" hidden="1" x14ac:dyDescent="0.2">
      <c r="A2166" s="2" t="s">
        <v>3174</v>
      </c>
      <c r="B2166" t="s">
        <v>668</v>
      </c>
      <c r="C2166" t="s">
        <v>16</v>
      </c>
      <c r="D2166" t="s">
        <v>2352</v>
      </c>
      <c r="E2166" t="s">
        <v>76</v>
      </c>
      <c r="F2166" t="b">
        <v>0</v>
      </c>
      <c r="G2166">
        <v>360</v>
      </c>
      <c r="H2166">
        <v>395</v>
      </c>
      <c r="I2166">
        <v>377.5</v>
      </c>
      <c r="J2166" t="s">
        <v>19</v>
      </c>
      <c r="K2166">
        <v>0.81</v>
      </c>
      <c r="L2166">
        <v>287</v>
      </c>
    </row>
    <row r="2167" spans="1:14" hidden="1" x14ac:dyDescent="0.2">
      <c r="A2167" s="2" t="s">
        <v>3175</v>
      </c>
      <c r="B2167" t="s">
        <v>668</v>
      </c>
      <c r="C2167" t="s">
        <v>16</v>
      </c>
      <c r="D2167" t="s">
        <v>2352</v>
      </c>
      <c r="E2167" t="s">
        <v>76</v>
      </c>
      <c r="F2167" t="b">
        <v>0</v>
      </c>
      <c r="G2167">
        <v>36</v>
      </c>
      <c r="H2167">
        <v>38</v>
      </c>
      <c r="I2167">
        <v>37</v>
      </c>
      <c r="J2167" t="s">
        <v>19</v>
      </c>
      <c r="K2167">
        <v>0.08</v>
      </c>
      <c r="L2167">
        <v>269</v>
      </c>
      <c r="N2167" t="s">
        <v>1100</v>
      </c>
    </row>
    <row r="2168" spans="1:14" hidden="1" x14ac:dyDescent="0.2">
      <c r="A2168" s="2" t="s">
        <v>3176</v>
      </c>
      <c r="B2168" t="s">
        <v>668</v>
      </c>
      <c r="C2168" t="s">
        <v>16</v>
      </c>
      <c r="D2168" t="s">
        <v>2352</v>
      </c>
      <c r="E2168" t="s">
        <v>76</v>
      </c>
      <c r="F2168" t="b">
        <v>0</v>
      </c>
      <c r="G2168">
        <v>3800</v>
      </c>
      <c r="H2168">
        <v>4100</v>
      </c>
      <c r="J2168" t="s">
        <v>932</v>
      </c>
      <c r="K2168">
        <v>3.2</v>
      </c>
      <c r="L2168">
        <v>303</v>
      </c>
    </row>
    <row r="2169" spans="1:14" hidden="1" x14ac:dyDescent="0.2">
      <c r="A2169" s="2" t="s">
        <v>3177</v>
      </c>
      <c r="B2169" t="s">
        <v>668</v>
      </c>
      <c r="C2169" t="s">
        <v>16</v>
      </c>
      <c r="D2169" t="s">
        <v>2352</v>
      </c>
      <c r="E2169" t="s">
        <v>76</v>
      </c>
      <c r="F2169" t="b">
        <v>0</v>
      </c>
      <c r="G2169">
        <v>38</v>
      </c>
      <c r="H2169">
        <v>40</v>
      </c>
      <c r="I2169">
        <v>39</v>
      </c>
      <c r="J2169" t="s">
        <v>19</v>
      </c>
      <c r="K2169">
        <v>0.08</v>
      </c>
      <c r="L2169">
        <v>270</v>
      </c>
    </row>
    <row r="2170" spans="1:14" hidden="1" x14ac:dyDescent="0.2">
      <c r="A2170" s="2" t="s">
        <v>3178</v>
      </c>
      <c r="B2170" t="s">
        <v>668</v>
      </c>
      <c r="C2170" t="s">
        <v>16</v>
      </c>
      <c r="D2170" t="s">
        <v>2352</v>
      </c>
      <c r="E2170" t="s">
        <v>76</v>
      </c>
      <c r="F2170" t="b">
        <v>0</v>
      </c>
      <c r="G2170">
        <v>395</v>
      </c>
      <c r="H2170">
        <v>430</v>
      </c>
      <c r="I2170">
        <v>412.5</v>
      </c>
      <c r="J2170" t="s">
        <v>19</v>
      </c>
      <c r="K2170">
        <v>0.81</v>
      </c>
      <c r="L2170">
        <v>288</v>
      </c>
    </row>
    <row r="2171" spans="1:14" hidden="1" x14ac:dyDescent="0.2">
      <c r="A2171" s="2" t="s">
        <v>3179</v>
      </c>
      <c r="B2171" t="s">
        <v>668</v>
      </c>
      <c r="C2171" t="s">
        <v>16</v>
      </c>
      <c r="D2171" t="s">
        <v>2352</v>
      </c>
      <c r="E2171" t="s">
        <v>76</v>
      </c>
      <c r="F2171" t="b">
        <v>0</v>
      </c>
      <c r="G2171">
        <v>40</v>
      </c>
      <c r="H2171">
        <v>42</v>
      </c>
      <c r="I2171">
        <v>41</v>
      </c>
      <c r="J2171" t="s">
        <v>19</v>
      </c>
      <c r="K2171">
        <v>0.08</v>
      </c>
      <c r="L2171">
        <v>271</v>
      </c>
    </row>
    <row r="2172" spans="1:14" hidden="1" x14ac:dyDescent="0.2">
      <c r="A2172" s="2" t="s">
        <v>3180</v>
      </c>
      <c r="B2172" t="s">
        <v>668</v>
      </c>
      <c r="C2172" t="s">
        <v>16</v>
      </c>
      <c r="D2172" t="s">
        <v>2352</v>
      </c>
      <c r="E2172" t="s">
        <v>76</v>
      </c>
      <c r="F2172" t="b">
        <v>0</v>
      </c>
      <c r="G2172">
        <v>4100</v>
      </c>
      <c r="H2172">
        <v>4400</v>
      </c>
      <c r="J2172" t="s">
        <v>932</v>
      </c>
      <c r="K2172">
        <v>3.2</v>
      </c>
      <c r="L2172">
        <v>304</v>
      </c>
    </row>
    <row r="2173" spans="1:14" hidden="1" x14ac:dyDescent="0.2">
      <c r="A2173" s="2" t="s">
        <v>3181</v>
      </c>
      <c r="B2173" t="s">
        <v>668</v>
      </c>
      <c r="C2173" t="s">
        <v>16</v>
      </c>
      <c r="D2173" t="s">
        <v>2352</v>
      </c>
      <c r="E2173" t="s">
        <v>76</v>
      </c>
      <c r="F2173" t="b">
        <v>0</v>
      </c>
      <c r="G2173">
        <v>42</v>
      </c>
      <c r="H2173">
        <v>42</v>
      </c>
      <c r="I2173">
        <v>42</v>
      </c>
      <c r="J2173" t="s">
        <v>19</v>
      </c>
      <c r="K2173">
        <v>0.08</v>
      </c>
      <c r="L2173" t="s">
        <v>3182</v>
      </c>
      <c r="M2173" t="s">
        <v>1135</v>
      </c>
    </row>
    <row r="2174" spans="1:14" hidden="1" x14ac:dyDescent="0.2">
      <c r="A2174" s="2" t="s">
        <v>3183</v>
      </c>
      <c r="B2174" t="s">
        <v>668</v>
      </c>
      <c r="C2174" t="s">
        <v>16</v>
      </c>
      <c r="D2174" t="s">
        <v>2352</v>
      </c>
      <c r="E2174" t="s">
        <v>76</v>
      </c>
      <c r="F2174" t="b">
        <v>0</v>
      </c>
      <c r="G2174">
        <v>42</v>
      </c>
      <c r="H2174">
        <v>44</v>
      </c>
      <c r="I2174">
        <v>43</v>
      </c>
      <c r="J2174" t="s">
        <v>19</v>
      </c>
      <c r="K2174">
        <v>0.08</v>
      </c>
      <c r="L2174">
        <v>272</v>
      </c>
    </row>
    <row r="2175" spans="1:14" hidden="1" x14ac:dyDescent="0.2">
      <c r="A2175" s="2" t="s">
        <v>3184</v>
      </c>
      <c r="B2175" t="s">
        <v>668</v>
      </c>
      <c r="C2175" t="s">
        <v>16</v>
      </c>
      <c r="D2175" t="s">
        <v>2352</v>
      </c>
      <c r="E2175" t="s">
        <v>76</v>
      </c>
      <c r="F2175" t="b">
        <v>0</v>
      </c>
      <c r="G2175">
        <v>430</v>
      </c>
      <c r="H2175">
        <v>465</v>
      </c>
      <c r="I2175">
        <v>447.5</v>
      </c>
      <c r="J2175" t="s">
        <v>19</v>
      </c>
      <c r="K2175">
        <v>0.81</v>
      </c>
      <c r="L2175">
        <v>289</v>
      </c>
    </row>
    <row r="2176" spans="1:14" hidden="1" x14ac:dyDescent="0.2">
      <c r="A2176" s="2" t="s">
        <v>3185</v>
      </c>
      <c r="B2176" t="s">
        <v>668</v>
      </c>
      <c r="C2176" t="s">
        <v>16</v>
      </c>
      <c r="D2176" t="s">
        <v>2352</v>
      </c>
      <c r="E2176" t="s">
        <v>76</v>
      </c>
      <c r="F2176" t="b">
        <v>0</v>
      </c>
      <c r="G2176">
        <v>4</v>
      </c>
      <c r="H2176">
        <v>4.2</v>
      </c>
      <c r="I2176">
        <v>4.0999999999999996</v>
      </c>
      <c r="J2176" t="s">
        <v>19</v>
      </c>
      <c r="K2176">
        <v>0.08</v>
      </c>
      <c r="L2176" t="s">
        <v>3186</v>
      </c>
      <c r="M2176" t="s">
        <v>1140</v>
      </c>
    </row>
    <row r="2177" spans="1:14" hidden="1" x14ac:dyDescent="0.2">
      <c r="A2177" s="2" t="s">
        <v>3187</v>
      </c>
      <c r="B2177" t="s">
        <v>668</v>
      </c>
      <c r="C2177" t="s">
        <v>16</v>
      </c>
      <c r="D2177" t="s">
        <v>2352</v>
      </c>
      <c r="E2177" t="s">
        <v>76</v>
      </c>
      <c r="F2177" t="b">
        <v>0</v>
      </c>
      <c r="G2177">
        <v>4400</v>
      </c>
      <c r="H2177">
        <v>4700</v>
      </c>
      <c r="J2177" t="s">
        <v>932</v>
      </c>
      <c r="K2177">
        <v>3.2</v>
      </c>
      <c r="L2177">
        <v>305</v>
      </c>
    </row>
    <row r="2178" spans="1:14" hidden="1" x14ac:dyDescent="0.2">
      <c r="A2178" s="2" t="s">
        <v>3188</v>
      </c>
      <c r="B2178" t="s">
        <v>668</v>
      </c>
      <c r="C2178" t="s">
        <v>16</v>
      </c>
      <c r="D2178" t="s">
        <v>2352</v>
      </c>
      <c r="E2178" t="s">
        <v>76</v>
      </c>
      <c r="F2178" t="b">
        <v>0</v>
      </c>
      <c r="G2178">
        <v>44</v>
      </c>
      <c r="H2178">
        <v>46</v>
      </c>
      <c r="I2178">
        <v>45</v>
      </c>
      <c r="J2178" t="s">
        <v>19</v>
      </c>
      <c r="K2178">
        <v>0.08</v>
      </c>
      <c r="L2178">
        <v>273</v>
      </c>
    </row>
    <row r="2179" spans="1:14" hidden="1" x14ac:dyDescent="0.2">
      <c r="A2179" s="2" t="s">
        <v>3189</v>
      </c>
      <c r="B2179" t="s">
        <v>668</v>
      </c>
      <c r="C2179" t="s">
        <v>16</v>
      </c>
      <c r="D2179" t="s">
        <v>2352</v>
      </c>
      <c r="E2179" t="s">
        <v>76</v>
      </c>
      <c r="F2179" t="b">
        <v>0</v>
      </c>
      <c r="G2179">
        <v>4</v>
      </c>
      <c r="H2179">
        <v>4</v>
      </c>
      <c r="I2179">
        <v>4</v>
      </c>
      <c r="J2179" t="s">
        <v>19</v>
      </c>
      <c r="K2179">
        <v>0.08</v>
      </c>
      <c r="L2179" t="s">
        <v>3190</v>
      </c>
      <c r="M2179" t="s">
        <v>1145</v>
      </c>
    </row>
    <row r="2180" spans="1:14" hidden="1" x14ac:dyDescent="0.2">
      <c r="A2180" s="2" t="s">
        <v>3191</v>
      </c>
      <c r="B2180" t="s">
        <v>668</v>
      </c>
      <c r="C2180" t="s">
        <v>16</v>
      </c>
      <c r="D2180" t="s">
        <v>2352</v>
      </c>
      <c r="E2180" t="s">
        <v>76</v>
      </c>
      <c r="F2180" t="b">
        <v>0</v>
      </c>
      <c r="G2180">
        <v>45</v>
      </c>
      <c r="H2180">
        <v>45</v>
      </c>
      <c r="I2180">
        <v>45</v>
      </c>
      <c r="J2180" t="s">
        <v>19</v>
      </c>
      <c r="K2180">
        <v>0.08</v>
      </c>
      <c r="L2180" t="s">
        <v>3192</v>
      </c>
      <c r="M2180" t="s">
        <v>1148</v>
      </c>
    </row>
    <row r="2181" spans="1:14" hidden="1" x14ac:dyDescent="0.2">
      <c r="A2181" s="2" t="s">
        <v>3193</v>
      </c>
      <c r="B2181" t="s">
        <v>668</v>
      </c>
      <c r="C2181" t="s">
        <v>16</v>
      </c>
      <c r="D2181" t="s">
        <v>2352</v>
      </c>
      <c r="E2181" t="s">
        <v>76</v>
      </c>
      <c r="F2181" t="b">
        <v>0</v>
      </c>
      <c r="G2181">
        <v>46</v>
      </c>
      <c r="H2181">
        <v>48</v>
      </c>
      <c r="I2181">
        <v>47</v>
      </c>
      <c r="J2181" t="s">
        <v>19</v>
      </c>
      <c r="K2181">
        <v>0.08</v>
      </c>
      <c r="L2181">
        <v>274</v>
      </c>
    </row>
    <row r="2182" spans="1:14" hidden="1" x14ac:dyDescent="0.2">
      <c r="A2182" s="2" t="s">
        <v>3194</v>
      </c>
      <c r="B2182" t="s">
        <v>668</v>
      </c>
      <c r="C2182" t="s">
        <v>16</v>
      </c>
      <c r="D2182" t="s">
        <v>2352</v>
      </c>
      <c r="E2182" t="s">
        <v>76</v>
      </c>
      <c r="F2182" t="b">
        <v>0</v>
      </c>
      <c r="G2182">
        <v>465</v>
      </c>
      <c r="H2182">
        <v>500</v>
      </c>
      <c r="I2182">
        <v>482.5</v>
      </c>
      <c r="J2182" t="s">
        <v>19</v>
      </c>
      <c r="K2182">
        <v>0.81</v>
      </c>
      <c r="L2182">
        <v>290</v>
      </c>
    </row>
    <row r="2183" spans="1:14" hidden="1" x14ac:dyDescent="0.2">
      <c r="A2183" s="2" t="s">
        <v>3195</v>
      </c>
      <c r="B2183" t="s">
        <v>668</v>
      </c>
      <c r="C2183" t="s">
        <v>16</v>
      </c>
      <c r="D2183" t="s">
        <v>2352</v>
      </c>
      <c r="E2183" t="s">
        <v>76</v>
      </c>
      <c r="F2183" t="b">
        <v>0</v>
      </c>
      <c r="G2183">
        <v>4</v>
      </c>
      <c r="H2183">
        <v>6</v>
      </c>
      <c r="I2183">
        <v>5</v>
      </c>
      <c r="J2183" t="s">
        <v>19</v>
      </c>
      <c r="K2183">
        <v>0.08</v>
      </c>
      <c r="L2183">
        <v>253</v>
      </c>
    </row>
    <row r="2184" spans="1:14" hidden="1" x14ac:dyDescent="0.2">
      <c r="A2184" s="2" t="s">
        <v>3196</v>
      </c>
      <c r="B2184" t="s">
        <v>668</v>
      </c>
      <c r="C2184" t="s">
        <v>16</v>
      </c>
      <c r="D2184" t="s">
        <v>2352</v>
      </c>
      <c r="E2184" t="s">
        <v>76</v>
      </c>
      <c r="F2184" t="b">
        <v>0</v>
      </c>
      <c r="G2184">
        <v>4</v>
      </c>
      <c r="H2184">
        <v>6</v>
      </c>
      <c r="I2184">
        <v>5</v>
      </c>
      <c r="J2184" t="s">
        <v>19</v>
      </c>
      <c r="K2184">
        <v>0.08</v>
      </c>
      <c r="L2184" t="s">
        <v>3197</v>
      </c>
      <c r="M2184" t="s">
        <v>1154</v>
      </c>
    </row>
    <row r="2185" spans="1:14" hidden="1" x14ac:dyDescent="0.2">
      <c r="A2185" s="2" t="s">
        <v>3198</v>
      </c>
      <c r="B2185" t="s">
        <v>668</v>
      </c>
      <c r="C2185" t="s">
        <v>16</v>
      </c>
      <c r="D2185" t="s">
        <v>2352</v>
      </c>
      <c r="E2185" t="s">
        <v>76</v>
      </c>
      <c r="F2185" t="b">
        <v>0</v>
      </c>
      <c r="G2185">
        <v>4700</v>
      </c>
      <c r="H2185">
        <v>5000</v>
      </c>
      <c r="J2185" t="s">
        <v>932</v>
      </c>
      <c r="K2185">
        <v>3.2</v>
      </c>
      <c r="L2185">
        <v>306</v>
      </c>
    </row>
    <row r="2186" spans="1:14" hidden="1" x14ac:dyDescent="0.2">
      <c r="A2186" s="2" t="s">
        <v>3199</v>
      </c>
      <c r="B2186" t="s">
        <v>668</v>
      </c>
      <c r="C2186" t="s">
        <v>16</v>
      </c>
      <c r="D2186" t="s">
        <v>2352</v>
      </c>
      <c r="E2186" t="s">
        <v>76</v>
      </c>
      <c r="F2186" t="b">
        <v>0</v>
      </c>
      <c r="G2186">
        <v>47</v>
      </c>
      <c r="H2186">
        <v>47</v>
      </c>
      <c r="I2186">
        <v>47</v>
      </c>
      <c r="J2186" t="s">
        <v>19</v>
      </c>
      <c r="K2186">
        <v>0.08</v>
      </c>
      <c r="L2186" t="s">
        <v>3200</v>
      </c>
      <c r="M2186" t="s">
        <v>1158</v>
      </c>
    </row>
    <row r="2187" spans="1:14" hidden="1" x14ac:dyDescent="0.2">
      <c r="A2187" s="2" t="s">
        <v>3201</v>
      </c>
      <c r="B2187" t="s">
        <v>668</v>
      </c>
      <c r="C2187" t="s">
        <v>16</v>
      </c>
      <c r="D2187" t="s">
        <v>2352</v>
      </c>
      <c r="E2187" t="s">
        <v>76</v>
      </c>
      <c r="F2187" t="b">
        <v>0</v>
      </c>
      <c r="G2187">
        <v>48</v>
      </c>
      <c r="H2187">
        <v>50</v>
      </c>
      <c r="I2187">
        <v>49</v>
      </c>
      <c r="J2187" t="s">
        <v>19</v>
      </c>
      <c r="K2187">
        <v>0.08</v>
      </c>
      <c r="L2187">
        <v>275</v>
      </c>
      <c r="N2187" t="s">
        <v>805</v>
      </c>
    </row>
    <row r="2188" spans="1:14" hidden="1" x14ac:dyDescent="0.2">
      <c r="A2188" s="2" t="s">
        <v>3202</v>
      </c>
      <c r="B2188" t="s">
        <v>668</v>
      </c>
      <c r="C2188" t="s">
        <v>16</v>
      </c>
      <c r="D2188" t="s">
        <v>2352</v>
      </c>
      <c r="E2188" t="s">
        <v>76</v>
      </c>
      <c r="F2188" t="b">
        <v>0</v>
      </c>
      <c r="G2188">
        <v>500</v>
      </c>
      <c r="H2188">
        <v>750</v>
      </c>
      <c r="I2188">
        <v>625</v>
      </c>
      <c r="J2188" t="s">
        <v>19</v>
      </c>
      <c r="K2188">
        <v>4</v>
      </c>
      <c r="L2188">
        <v>291</v>
      </c>
    </row>
    <row r="2189" spans="1:14" hidden="1" x14ac:dyDescent="0.2">
      <c r="A2189" s="2" t="s">
        <v>3203</v>
      </c>
      <c r="B2189" t="s">
        <v>668</v>
      </c>
      <c r="C2189" t="s">
        <v>16</v>
      </c>
      <c r="D2189" t="s">
        <v>2352</v>
      </c>
      <c r="E2189" t="s">
        <v>76</v>
      </c>
      <c r="F2189" t="b">
        <v>0</v>
      </c>
      <c r="G2189">
        <v>50</v>
      </c>
      <c r="H2189">
        <v>70</v>
      </c>
      <c r="I2189">
        <v>60</v>
      </c>
      <c r="J2189" t="s">
        <v>19</v>
      </c>
      <c r="K2189">
        <v>0.25</v>
      </c>
      <c r="L2189">
        <v>276</v>
      </c>
    </row>
    <row r="2190" spans="1:14" hidden="1" x14ac:dyDescent="0.2">
      <c r="A2190" s="2" t="s">
        <v>3204</v>
      </c>
      <c r="B2190" t="s">
        <v>668</v>
      </c>
      <c r="C2190" t="s">
        <v>16</v>
      </c>
      <c r="D2190" t="s">
        <v>2352</v>
      </c>
      <c r="E2190" t="s">
        <v>76</v>
      </c>
      <c r="F2190" t="b">
        <v>0</v>
      </c>
      <c r="G2190">
        <v>52</v>
      </c>
      <c r="H2190">
        <v>52</v>
      </c>
      <c r="I2190">
        <v>52</v>
      </c>
      <c r="J2190" t="s">
        <v>19</v>
      </c>
      <c r="K2190">
        <v>0.25</v>
      </c>
      <c r="L2190" t="s">
        <v>3205</v>
      </c>
      <c r="M2190" t="s">
        <v>1164</v>
      </c>
    </row>
    <row r="2191" spans="1:14" hidden="1" x14ac:dyDescent="0.2">
      <c r="A2191" s="2" t="s">
        <v>3206</v>
      </c>
      <c r="B2191" t="s">
        <v>668</v>
      </c>
      <c r="C2191" t="s">
        <v>16</v>
      </c>
      <c r="D2191" t="s">
        <v>2352</v>
      </c>
      <c r="E2191" t="s">
        <v>76</v>
      </c>
      <c r="F2191" t="b">
        <v>0</v>
      </c>
      <c r="G2191">
        <v>5</v>
      </c>
      <c r="H2191">
        <v>5</v>
      </c>
      <c r="I2191">
        <v>5</v>
      </c>
      <c r="J2191" t="s">
        <v>19</v>
      </c>
      <c r="K2191">
        <v>0.08</v>
      </c>
      <c r="L2191" t="s">
        <v>3207</v>
      </c>
      <c r="M2191" t="s">
        <v>1167</v>
      </c>
    </row>
    <row r="2192" spans="1:14" hidden="1" x14ac:dyDescent="0.2">
      <c r="A2192" s="2" t="s">
        <v>3208</v>
      </c>
      <c r="B2192" t="s">
        <v>668</v>
      </c>
      <c r="C2192" t="s">
        <v>16</v>
      </c>
      <c r="D2192" t="s">
        <v>2352</v>
      </c>
      <c r="E2192" t="s">
        <v>76</v>
      </c>
      <c r="F2192" t="b">
        <v>0</v>
      </c>
      <c r="G2192">
        <v>6</v>
      </c>
      <c r="H2192">
        <v>8</v>
      </c>
      <c r="I2192">
        <v>7</v>
      </c>
      <c r="J2192" t="s">
        <v>19</v>
      </c>
      <c r="K2192">
        <v>0.08</v>
      </c>
      <c r="L2192">
        <v>254</v>
      </c>
      <c r="N2192" t="s">
        <v>1169</v>
      </c>
    </row>
    <row r="2193" spans="1:14" hidden="1" x14ac:dyDescent="0.2">
      <c r="A2193" s="2" t="s">
        <v>3209</v>
      </c>
      <c r="B2193" t="s">
        <v>668</v>
      </c>
      <c r="C2193" t="s">
        <v>16</v>
      </c>
      <c r="D2193" t="s">
        <v>2352</v>
      </c>
      <c r="E2193" t="s">
        <v>76</v>
      </c>
      <c r="F2193" t="b">
        <v>0</v>
      </c>
      <c r="G2193">
        <v>70</v>
      </c>
      <c r="H2193">
        <v>90</v>
      </c>
      <c r="I2193">
        <v>80</v>
      </c>
      <c r="J2193" t="s">
        <v>19</v>
      </c>
      <c r="K2193">
        <v>0.25</v>
      </c>
      <c r="L2193">
        <v>277</v>
      </c>
    </row>
    <row r="2194" spans="1:14" hidden="1" x14ac:dyDescent="0.2">
      <c r="A2194" s="2" t="s">
        <v>3210</v>
      </c>
      <c r="B2194" t="s">
        <v>668</v>
      </c>
      <c r="C2194" t="s">
        <v>16</v>
      </c>
      <c r="D2194" t="s">
        <v>2352</v>
      </c>
      <c r="E2194" t="s">
        <v>76</v>
      </c>
      <c r="F2194" t="b">
        <v>0</v>
      </c>
      <c r="G2194">
        <v>750</v>
      </c>
      <c r="H2194">
        <v>1000</v>
      </c>
      <c r="I2194">
        <v>875</v>
      </c>
      <c r="J2194" t="s">
        <v>19</v>
      </c>
      <c r="K2194">
        <v>4</v>
      </c>
      <c r="L2194">
        <v>292</v>
      </c>
    </row>
    <row r="2195" spans="1:14" hidden="1" x14ac:dyDescent="0.2">
      <c r="A2195" s="2" t="s">
        <v>3211</v>
      </c>
      <c r="B2195" t="s">
        <v>668</v>
      </c>
      <c r="C2195" t="s">
        <v>16</v>
      </c>
      <c r="D2195" t="s">
        <v>2352</v>
      </c>
      <c r="E2195" t="s">
        <v>76</v>
      </c>
      <c r="F2195" t="b">
        <v>0</v>
      </c>
      <c r="G2195">
        <v>7</v>
      </c>
      <c r="H2195">
        <v>8</v>
      </c>
      <c r="I2195">
        <v>7.5</v>
      </c>
      <c r="J2195" t="s">
        <v>19</v>
      </c>
      <c r="K2195">
        <v>0.08</v>
      </c>
      <c r="L2195" t="s">
        <v>3212</v>
      </c>
      <c r="M2195" t="s">
        <v>1174</v>
      </c>
      <c r="N2195" t="s">
        <v>819</v>
      </c>
    </row>
    <row r="2196" spans="1:14" hidden="1" x14ac:dyDescent="0.2">
      <c r="A2196" s="2" t="s">
        <v>3213</v>
      </c>
      <c r="B2196" t="s">
        <v>668</v>
      </c>
      <c r="C2196" t="s">
        <v>16</v>
      </c>
      <c r="D2196" t="s">
        <v>2352</v>
      </c>
      <c r="E2196" t="s">
        <v>76</v>
      </c>
      <c r="F2196" t="b">
        <v>0</v>
      </c>
      <c r="G2196">
        <v>7</v>
      </c>
      <c r="H2196">
        <v>9</v>
      </c>
      <c r="I2196">
        <v>8</v>
      </c>
      <c r="J2196" t="s">
        <v>19</v>
      </c>
      <c r="K2196">
        <v>0.08</v>
      </c>
      <c r="L2196" t="s">
        <v>3214</v>
      </c>
      <c r="M2196" t="s">
        <v>1177</v>
      </c>
    </row>
    <row r="2197" spans="1:14" hidden="1" x14ac:dyDescent="0.2">
      <c r="A2197" s="2" t="s">
        <v>3215</v>
      </c>
      <c r="B2197" t="s">
        <v>668</v>
      </c>
      <c r="C2197" t="s">
        <v>16</v>
      </c>
      <c r="D2197" t="s">
        <v>2352</v>
      </c>
      <c r="E2197" t="s">
        <v>76</v>
      </c>
      <c r="F2197" t="b">
        <v>0</v>
      </c>
      <c r="G2197">
        <v>8</v>
      </c>
      <c r="H2197">
        <v>10</v>
      </c>
      <c r="I2197">
        <v>9</v>
      </c>
      <c r="J2197" t="s">
        <v>19</v>
      </c>
      <c r="K2197">
        <v>0.08</v>
      </c>
      <c r="L2197">
        <v>255</v>
      </c>
    </row>
    <row r="2198" spans="1:14" hidden="1" x14ac:dyDescent="0.2">
      <c r="A2198" s="2" t="s">
        <v>3216</v>
      </c>
      <c r="B2198" t="s">
        <v>668</v>
      </c>
      <c r="C2198" t="s">
        <v>16</v>
      </c>
      <c r="D2198" t="s">
        <v>2352</v>
      </c>
      <c r="E2198" t="s">
        <v>76</v>
      </c>
      <c r="F2198" t="b">
        <v>0</v>
      </c>
      <c r="G2198">
        <v>8</v>
      </c>
      <c r="H2198">
        <v>8</v>
      </c>
      <c r="I2198">
        <v>8</v>
      </c>
      <c r="J2198" t="s">
        <v>19</v>
      </c>
      <c r="K2198">
        <v>0.08</v>
      </c>
      <c r="L2198" t="s">
        <v>3217</v>
      </c>
      <c r="M2198" t="s">
        <v>1181</v>
      </c>
    </row>
    <row r="2199" spans="1:14" hidden="1" x14ac:dyDescent="0.2">
      <c r="A2199" s="2" t="s">
        <v>3218</v>
      </c>
      <c r="B2199" t="s">
        <v>668</v>
      </c>
      <c r="C2199" t="s">
        <v>16</v>
      </c>
      <c r="D2199" t="s">
        <v>2352</v>
      </c>
      <c r="E2199" t="s">
        <v>76</v>
      </c>
      <c r="F2199" t="b">
        <v>0</v>
      </c>
      <c r="G2199">
        <v>8</v>
      </c>
      <c r="H2199">
        <v>8</v>
      </c>
      <c r="I2199">
        <v>8</v>
      </c>
      <c r="J2199" t="s">
        <v>19</v>
      </c>
      <c r="K2199">
        <v>0.08</v>
      </c>
      <c r="L2199" t="s">
        <v>3219</v>
      </c>
      <c r="M2199" t="s">
        <v>1184</v>
      </c>
    </row>
    <row r="2200" spans="1:14" hidden="1" x14ac:dyDescent="0.2">
      <c r="A2200" s="2" t="s">
        <v>3220</v>
      </c>
      <c r="B2200" t="s">
        <v>668</v>
      </c>
      <c r="C2200" t="s">
        <v>16</v>
      </c>
      <c r="D2200" t="s">
        <v>2352</v>
      </c>
      <c r="E2200" t="s">
        <v>76</v>
      </c>
      <c r="F2200" t="b">
        <v>0</v>
      </c>
      <c r="G2200">
        <v>9.5</v>
      </c>
      <c r="H2200">
        <v>9.5</v>
      </c>
      <c r="I2200">
        <v>9.5</v>
      </c>
      <c r="J2200" t="s">
        <v>19</v>
      </c>
      <c r="K2200">
        <v>0.08</v>
      </c>
      <c r="L2200" t="s">
        <v>3221</v>
      </c>
      <c r="M2200" t="s">
        <v>1187</v>
      </c>
    </row>
    <row r="2201" spans="1:14" hidden="1" x14ac:dyDescent="0.2">
      <c r="A2201" s="2" t="s">
        <v>3222</v>
      </c>
      <c r="B2201" t="s">
        <v>668</v>
      </c>
      <c r="C2201" t="s">
        <v>16</v>
      </c>
      <c r="D2201" t="s">
        <v>2352</v>
      </c>
      <c r="E2201" t="s">
        <v>76</v>
      </c>
      <c r="F2201" t="b">
        <v>0</v>
      </c>
      <c r="G2201">
        <v>9.5</v>
      </c>
      <c r="H2201">
        <v>9.5</v>
      </c>
      <c r="I2201">
        <v>9.5</v>
      </c>
      <c r="J2201" t="s">
        <v>19</v>
      </c>
      <c r="K2201">
        <v>0.08</v>
      </c>
      <c r="L2201" t="s">
        <v>3223</v>
      </c>
      <c r="M2201" t="s">
        <v>1190</v>
      </c>
    </row>
    <row r="2202" spans="1:14" hidden="1" x14ac:dyDescent="0.2">
      <c r="A2202" s="2" t="s">
        <v>3224</v>
      </c>
      <c r="B2202" t="s">
        <v>668</v>
      </c>
      <c r="C2202" t="s">
        <v>16</v>
      </c>
      <c r="D2202" t="s">
        <v>2352</v>
      </c>
      <c r="E2202" t="s">
        <v>76</v>
      </c>
      <c r="F2202" t="b">
        <v>0</v>
      </c>
      <c r="G2202">
        <v>90</v>
      </c>
      <c r="H2202">
        <v>110</v>
      </c>
      <c r="I2202">
        <v>100</v>
      </c>
      <c r="J2202" t="s">
        <v>19</v>
      </c>
      <c r="K2202">
        <v>0.25</v>
      </c>
      <c r="L2202">
        <v>278</v>
      </c>
      <c r="N2202" t="s">
        <v>740</v>
      </c>
    </row>
    <row r="2203" spans="1:14" hidden="1" x14ac:dyDescent="0.2">
      <c r="A2203" s="2" t="s">
        <v>3225</v>
      </c>
      <c r="B2203" t="s">
        <v>668</v>
      </c>
      <c r="C2203" t="s">
        <v>16</v>
      </c>
      <c r="D2203" t="s">
        <v>2352</v>
      </c>
      <c r="E2203" t="s">
        <v>76</v>
      </c>
      <c r="F2203" t="b">
        <v>0</v>
      </c>
      <c r="G2203">
        <v>9</v>
      </c>
      <c r="H2203">
        <v>11</v>
      </c>
      <c r="I2203">
        <v>10</v>
      </c>
      <c r="J2203" t="s">
        <v>19</v>
      </c>
      <c r="K2203">
        <v>0.08</v>
      </c>
      <c r="L2203" t="s">
        <v>3226</v>
      </c>
      <c r="M2203" t="s">
        <v>1194</v>
      </c>
      <c r="N2203" t="s">
        <v>1100</v>
      </c>
    </row>
    <row r="2204" spans="1:14" hidden="1" x14ac:dyDescent="0.2">
      <c r="A2204" s="2" t="s">
        <v>3227</v>
      </c>
      <c r="B2204" t="s">
        <v>668</v>
      </c>
      <c r="C2204" t="s">
        <v>16</v>
      </c>
      <c r="D2204" t="s">
        <v>2352</v>
      </c>
      <c r="E2204" t="s">
        <v>76</v>
      </c>
      <c r="F2204" t="b">
        <v>0</v>
      </c>
      <c r="G2204">
        <v>9</v>
      </c>
      <c r="H2204">
        <v>9</v>
      </c>
      <c r="I2204">
        <v>9</v>
      </c>
      <c r="J2204" t="s">
        <v>19</v>
      </c>
      <c r="K2204">
        <v>0.08</v>
      </c>
      <c r="L2204" t="s">
        <v>3228</v>
      </c>
      <c r="M2204" t="s">
        <v>1197</v>
      </c>
    </row>
    <row r="2205" spans="1:14" hidden="1" x14ac:dyDescent="0.2">
      <c r="A2205" s="2" t="s">
        <v>3229</v>
      </c>
      <c r="B2205" t="s">
        <v>668</v>
      </c>
      <c r="C2205" t="s">
        <v>75</v>
      </c>
      <c r="D2205" t="s">
        <v>2352</v>
      </c>
      <c r="E2205" t="s">
        <v>249</v>
      </c>
      <c r="F2205" t="b">
        <v>1</v>
      </c>
      <c r="G2205">
        <v>0</v>
      </c>
      <c r="H2205">
        <v>2</v>
      </c>
      <c r="I2205">
        <v>1</v>
      </c>
      <c r="J2205" t="s">
        <v>19</v>
      </c>
      <c r="K2205">
        <v>0.08</v>
      </c>
      <c r="L2205">
        <v>737</v>
      </c>
    </row>
    <row r="2206" spans="1:14" hidden="1" x14ac:dyDescent="0.2">
      <c r="A2206" s="2" t="s">
        <v>3230</v>
      </c>
      <c r="B2206" t="s">
        <v>668</v>
      </c>
      <c r="C2206" t="s">
        <v>75</v>
      </c>
      <c r="D2206" t="s">
        <v>2352</v>
      </c>
      <c r="E2206" t="s">
        <v>249</v>
      </c>
      <c r="F2206" t="b">
        <v>1</v>
      </c>
      <c r="G2206">
        <v>100000</v>
      </c>
      <c r="H2206">
        <v>150000</v>
      </c>
      <c r="L2206">
        <v>817</v>
      </c>
    </row>
    <row r="2207" spans="1:14" hidden="1" x14ac:dyDescent="0.2">
      <c r="A2207" s="2" t="s">
        <v>3231</v>
      </c>
      <c r="B2207" t="s">
        <v>668</v>
      </c>
      <c r="C2207" t="s">
        <v>75</v>
      </c>
      <c r="D2207" t="s">
        <v>2352</v>
      </c>
      <c r="E2207" t="s">
        <v>249</v>
      </c>
      <c r="F2207" t="b">
        <v>1</v>
      </c>
      <c r="G2207">
        <v>10000</v>
      </c>
      <c r="H2207">
        <v>10500</v>
      </c>
      <c r="I2207">
        <v>10250</v>
      </c>
      <c r="J2207" t="s">
        <v>19</v>
      </c>
      <c r="K2207">
        <v>27.5</v>
      </c>
      <c r="L2207">
        <v>803</v>
      </c>
    </row>
    <row r="2208" spans="1:14" hidden="1" x14ac:dyDescent="0.2">
      <c r="A2208" s="2" t="s">
        <v>3232</v>
      </c>
      <c r="B2208" t="s">
        <v>668</v>
      </c>
      <c r="C2208" t="s">
        <v>75</v>
      </c>
      <c r="D2208" t="s">
        <v>2352</v>
      </c>
      <c r="E2208" t="s">
        <v>249</v>
      </c>
      <c r="F2208" t="b">
        <v>1</v>
      </c>
      <c r="G2208">
        <v>1000</v>
      </c>
      <c r="H2208">
        <v>1250</v>
      </c>
      <c r="I2208">
        <v>1125</v>
      </c>
      <c r="J2208" t="s">
        <v>19</v>
      </c>
      <c r="K2208">
        <v>2.1</v>
      </c>
      <c r="L2208">
        <v>779</v>
      </c>
    </row>
    <row r="2209" spans="1:12" hidden="1" x14ac:dyDescent="0.2">
      <c r="A2209" s="2" t="s">
        <v>3233</v>
      </c>
      <c r="B2209" t="s">
        <v>668</v>
      </c>
      <c r="C2209" t="s">
        <v>75</v>
      </c>
      <c r="D2209" t="s">
        <v>2352</v>
      </c>
      <c r="E2209" t="s">
        <v>249</v>
      </c>
      <c r="F2209" t="b">
        <v>1</v>
      </c>
      <c r="G2209">
        <v>10</v>
      </c>
      <c r="H2209">
        <v>12</v>
      </c>
      <c r="I2209">
        <v>11</v>
      </c>
      <c r="J2209" t="s">
        <v>19</v>
      </c>
      <c r="K2209">
        <v>0.08</v>
      </c>
      <c r="L2209">
        <v>742</v>
      </c>
    </row>
    <row r="2210" spans="1:12" hidden="1" x14ac:dyDescent="0.2">
      <c r="A2210" s="2" t="s">
        <v>3234</v>
      </c>
      <c r="B2210" t="s">
        <v>668</v>
      </c>
      <c r="C2210" t="s">
        <v>75</v>
      </c>
      <c r="D2210" t="s">
        <v>2352</v>
      </c>
      <c r="E2210" t="s">
        <v>249</v>
      </c>
      <c r="F2210" t="b">
        <v>1</v>
      </c>
      <c r="G2210">
        <v>10500</v>
      </c>
      <c r="H2210">
        <v>11000</v>
      </c>
      <c r="I2210">
        <v>10750</v>
      </c>
      <c r="J2210" t="s">
        <v>19</v>
      </c>
      <c r="K2210">
        <v>27.5</v>
      </c>
      <c r="L2210">
        <v>804</v>
      </c>
    </row>
    <row r="2211" spans="1:12" hidden="1" x14ac:dyDescent="0.2">
      <c r="A2211" s="2" t="s">
        <v>3235</v>
      </c>
      <c r="B2211" t="s">
        <v>668</v>
      </c>
      <c r="C2211" t="s">
        <v>75</v>
      </c>
      <c r="D2211" t="s">
        <v>2352</v>
      </c>
      <c r="E2211" t="s">
        <v>249</v>
      </c>
      <c r="F2211" t="b">
        <v>1</v>
      </c>
      <c r="G2211">
        <v>11000</v>
      </c>
      <c r="H2211">
        <v>11500</v>
      </c>
      <c r="I2211">
        <v>11250</v>
      </c>
      <c r="J2211" t="s">
        <v>19</v>
      </c>
      <c r="K2211">
        <v>27.5</v>
      </c>
      <c r="L2211">
        <v>805</v>
      </c>
    </row>
    <row r="2212" spans="1:12" hidden="1" x14ac:dyDescent="0.2">
      <c r="A2212" s="2" t="s">
        <v>3236</v>
      </c>
      <c r="B2212" t="s">
        <v>668</v>
      </c>
      <c r="C2212" t="s">
        <v>75</v>
      </c>
      <c r="D2212" t="s">
        <v>2352</v>
      </c>
      <c r="E2212" t="s">
        <v>249</v>
      </c>
      <c r="F2212" t="b">
        <v>1</v>
      </c>
      <c r="G2212">
        <v>110</v>
      </c>
      <c r="H2212">
        <v>130</v>
      </c>
      <c r="I2212">
        <v>120</v>
      </c>
      <c r="J2212" t="s">
        <v>19</v>
      </c>
      <c r="K2212">
        <v>0.18</v>
      </c>
      <c r="L2212">
        <v>765</v>
      </c>
    </row>
    <row r="2213" spans="1:12" hidden="1" x14ac:dyDescent="0.2">
      <c r="A2213" s="2" t="s">
        <v>3237</v>
      </c>
      <c r="B2213" t="s">
        <v>668</v>
      </c>
      <c r="C2213" t="s">
        <v>75</v>
      </c>
      <c r="D2213" t="s">
        <v>2352</v>
      </c>
      <c r="E2213" t="s">
        <v>249</v>
      </c>
      <c r="F2213" t="b">
        <v>1</v>
      </c>
      <c r="G2213">
        <v>11500</v>
      </c>
      <c r="H2213">
        <v>12000</v>
      </c>
      <c r="I2213">
        <v>11750</v>
      </c>
      <c r="J2213" t="s">
        <v>19</v>
      </c>
      <c r="K2213">
        <v>27.5</v>
      </c>
      <c r="L2213">
        <v>806</v>
      </c>
    </row>
    <row r="2214" spans="1:12" hidden="1" x14ac:dyDescent="0.2">
      <c r="A2214" s="2" t="s">
        <v>3238</v>
      </c>
      <c r="B2214" t="s">
        <v>668</v>
      </c>
      <c r="C2214" t="s">
        <v>75</v>
      </c>
      <c r="D2214" t="s">
        <v>2352</v>
      </c>
      <c r="E2214" t="s">
        <v>249</v>
      </c>
      <c r="F2214" t="b">
        <v>1</v>
      </c>
      <c r="G2214">
        <v>12000</v>
      </c>
      <c r="H2214">
        <v>12500</v>
      </c>
      <c r="I2214">
        <v>12250</v>
      </c>
      <c r="J2214" t="s">
        <v>19</v>
      </c>
      <c r="K2214">
        <v>27.5</v>
      </c>
      <c r="L2214">
        <v>807</v>
      </c>
    </row>
    <row r="2215" spans="1:12" hidden="1" x14ac:dyDescent="0.2">
      <c r="A2215" s="2" t="s">
        <v>3239</v>
      </c>
      <c r="B2215" t="s">
        <v>668</v>
      </c>
      <c r="C2215" t="s">
        <v>75</v>
      </c>
      <c r="D2215" t="s">
        <v>2352</v>
      </c>
      <c r="E2215" t="s">
        <v>249</v>
      </c>
      <c r="F2215" t="b">
        <v>1</v>
      </c>
      <c r="G2215">
        <v>12</v>
      </c>
      <c r="H2215">
        <v>14</v>
      </c>
      <c r="I2215">
        <v>13</v>
      </c>
      <c r="J2215" t="s">
        <v>19</v>
      </c>
      <c r="K2215">
        <v>0.08</v>
      </c>
      <c r="L2215">
        <v>743</v>
      </c>
    </row>
    <row r="2216" spans="1:12" hidden="1" x14ac:dyDescent="0.2">
      <c r="A2216" s="2" t="s">
        <v>3240</v>
      </c>
      <c r="B2216" t="s">
        <v>668</v>
      </c>
      <c r="C2216" t="s">
        <v>75</v>
      </c>
      <c r="D2216" t="s">
        <v>2352</v>
      </c>
      <c r="E2216" t="s">
        <v>249</v>
      </c>
      <c r="F2216" t="b">
        <v>1</v>
      </c>
      <c r="G2216">
        <v>12500</v>
      </c>
      <c r="H2216">
        <v>13000</v>
      </c>
      <c r="I2216">
        <v>12750</v>
      </c>
      <c r="J2216" t="s">
        <v>19</v>
      </c>
      <c r="K2216">
        <v>27.5</v>
      </c>
      <c r="L2216">
        <v>808</v>
      </c>
    </row>
    <row r="2217" spans="1:12" hidden="1" x14ac:dyDescent="0.2">
      <c r="A2217" s="2" t="s">
        <v>3241</v>
      </c>
      <c r="B2217" t="s">
        <v>668</v>
      </c>
      <c r="C2217" t="s">
        <v>75</v>
      </c>
      <c r="D2217" t="s">
        <v>2352</v>
      </c>
      <c r="E2217" t="s">
        <v>249</v>
      </c>
      <c r="F2217" t="b">
        <v>1</v>
      </c>
      <c r="G2217">
        <v>1250</v>
      </c>
      <c r="H2217">
        <v>1500</v>
      </c>
      <c r="I2217">
        <v>1375</v>
      </c>
      <c r="J2217" t="s">
        <v>19</v>
      </c>
      <c r="K2217">
        <v>2.1</v>
      </c>
      <c r="L2217">
        <v>780</v>
      </c>
    </row>
    <row r="2218" spans="1:12" hidden="1" x14ac:dyDescent="0.2">
      <c r="A2218" s="2" t="s">
        <v>3242</v>
      </c>
      <c r="B2218" t="s">
        <v>668</v>
      </c>
      <c r="C2218" t="s">
        <v>75</v>
      </c>
      <c r="D2218" t="s">
        <v>2352</v>
      </c>
      <c r="E2218" t="s">
        <v>249</v>
      </c>
      <c r="F2218" t="b">
        <v>1</v>
      </c>
      <c r="G2218">
        <v>13000</v>
      </c>
      <c r="H2218">
        <v>13500</v>
      </c>
      <c r="I2218">
        <v>13250</v>
      </c>
      <c r="J2218" t="s">
        <v>19</v>
      </c>
      <c r="K2218">
        <v>27.5</v>
      </c>
      <c r="L2218">
        <v>809</v>
      </c>
    </row>
    <row r="2219" spans="1:12" hidden="1" x14ac:dyDescent="0.2">
      <c r="A2219" s="2" t="s">
        <v>3243</v>
      </c>
      <c r="B2219" t="s">
        <v>668</v>
      </c>
      <c r="C2219" t="s">
        <v>75</v>
      </c>
      <c r="D2219" t="s">
        <v>2352</v>
      </c>
      <c r="E2219" t="s">
        <v>249</v>
      </c>
      <c r="F2219" t="b">
        <v>1</v>
      </c>
      <c r="G2219">
        <v>130</v>
      </c>
      <c r="H2219">
        <v>150</v>
      </c>
      <c r="I2219">
        <v>140</v>
      </c>
      <c r="J2219" t="s">
        <v>19</v>
      </c>
      <c r="K2219">
        <v>0.18</v>
      </c>
      <c r="L2219">
        <v>766</v>
      </c>
    </row>
    <row r="2220" spans="1:12" hidden="1" x14ac:dyDescent="0.2">
      <c r="A2220" s="2" t="s">
        <v>3244</v>
      </c>
      <c r="B2220" t="s">
        <v>668</v>
      </c>
      <c r="C2220" t="s">
        <v>75</v>
      </c>
      <c r="D2220" t="s">
        <v>2352</v>
      </c>
      <c r="E2220" t="s">
        <v>249</v>
      </c>
      <c r="F2220" t="b">
        <v>1</v>
      </c>
      <c r="G2220">
        <v>13500</v>
      </c>
      <c r="H2220">
        <v>14000</v>
      </c>
      <c r="I2220">
        <v>13750</v>
      </c>
      <c r="J2220" t="s">
        <v>19</v>
      </c>
      <c r="K2220">
        <v>27.5</v>
      </c>
      <c r="L2220">
        <v>810</v>
      </c>
    </row>
    <row r="2221" spans="1:12" hidden="1" x14ac:dyDescent="0.2">
      <c r="A2221" s="2" t="s">
        <v>3245</v>
      </c>
      <c r="B2221" t="s">
        <v>668</v>
      </c>
      <c r="C2221" t="s">
        <v>75</v>
      </c>
      <c r="D2221" t="s">
        <v>2352</v>
      </c>
      <c r="E2221" t="s">
        <v>249</v>
      </c>
      <c r="F2221" t="b">
        <v>1</v>
      </c>
      <c r="G2221">
        <v>14000</v>
      </c>
      <c r="H2221">
        <v>14500</v>
      </c>
      <c r="I2221">
        <v>14250</v>
      </c>
      <c r="J2221" t="s">
        <v>19</v>
      </c>
      <c r="K2221">
        <v>27.5</v>
      </c>
      <c r="L2221">
        <v>811</v>
      </c>
    </row>
    <row r="2222" spans="1:12" hidden="1" x14ac:dyDescent="0.2">
      <c r="A2222" s="2" t="s">
        <v>3246</v>
      </c>
      <c r="B2222" t="s">
        <v>668</v>
      </c>
      <c r="C2222" t="s">
        <v>75</v>
      </c>
      <c r="D2222" t="s">
        <v>2352</v>
      </c>
      <c r="E2222" t="s">
        <v>249</v>
      </c>
      <c r="F2222" t="b">
        <v>1</v>
      </c>
      <c r="G2222">
        <v>14</v>
      </c>
      <c r="H2222">
        <v>16</v>
      </c>
      <c r="I2222">
        <v>15</v>
      </c>
      <c r="J2222" t="s">
        <v>19</v>
      </c>
      <c r="K2222">
        <v>0.08</v>
      </c>
      <c r="L2222">
        <v>744</v>
      </c>
    </row>
    <row r="2223" spans="1:12" hidden="1" x14ac:dyDescent="0.2">
      <c r="A2223" s="2" t="s">
        <v>3247</v>
      </c>
      <c r="B2223" t="s">
        <v>668</v>
      </c>
      <c r="C2223" t="s">
        <v>75</v>
      </c>
      <c r="D2223" t="s">
        <v>2352</v>
      </c>
      <c r="E2223" t="s">
        <v>249</v>
      </c>
      <c r="F2223" t="b">
        <v>1</v>
      </c>
      <c r="G2223">
        <v>14500</v>
      </c>
      <c r="H2223">
        <v>15000</v>
      </c>
      <c r="I2223">
        <v>14750</v>
      </c>
      <c r="J2223" t="s">
        <v>19</v>
      </c>
      <c r="K2223">
        <v>27.5</v>
      </c>
      <c r="L2223">
        <v>812</v>
      </c>
    </row>
    <row r="2224" spans="1:12" hidden="1" x14ac:dyDescent="0.2">
      <c r="A2224" s="2" t="s">
        <v>3248</v>
      </c>
      <c r="B2224" t="s">
        <v>668</v>
      </c>
      <c r="C2224" t="s">
        <v>75</v>
      </c>
      <c r="D2224" t="s">
        <v>2352</v>
      </c>
      <c r="E2224" t="s">
        <v>249</v>
      </c>
      <c r="F2224" t="b">
        <v>1</v>
      </c>
      <c r="G2224">
        <v>150000</v>
      </c>
      <c r="H2224">
        <v>200000</v>
      </c>
      <c r="L2224">
        <v>818</v>
      </c>
    </row>
    <row r="2225" spans="1:12" hidden="1" x14ac:dyDescent="0.2">
      <c r="A2225" s="2" t="s">
        <v>3249</v>
      </c>
      <c r="B2225" t="s">
        <v>668</v>
      </c>
      <c r="C2225" t="s">
        <v>75</v>
      </c>
      <c r="D2225" t="s">
        <v>2352</v>
      </c>
      <c r="E2225" t="s">
        <v>249</v>
      </c>
      <c r="F2225" t="b">
        <v>1</v>
      </c>
      <c r="G2225">
        <v>15000</v>
      </c>
      <c r="H2225">
        <v>20000</v>
      </c>
      <c r="I2225">
        <v>17500</v>
      </c>
      <c r="J2225" t="s">
        <v>19</v>
      </c>
      <c r="K2225">
        <v>55</v>
      </c>
      <c r="L2225">
        <v>813</v>
      </c>
    </row>
    <row r="2226" spans="1:12" hidden="1" x14ac:dyDescent="0.2">
      <c r="A2226" s="2" t="s">
        <v>3250</v>
      </c>
      <c r="B2226" t="s">
        <v>668</v>
      </c>
      <c r="C2226" t="s">
        <v>75</v>
      </c>
      <c r="D2226" t="s">
        <v>2352</v>
      </c>
      <c r="E2226" t="s">
        <v>249</v>
      </c>
      <c r="F2226" t="b">
        <v>1</v>
      </c>
      <c r="G2226">
        <v>1500</v>
      </c>
      <c r="H2226">
        <v>1750</v>
      </c>
      <c r="I2226">
        <v>1625</v>
      </c>
      <c r="J2226" t="s">
        <v>19</v>
      </c>
      <c r="K2226">
        <v>2.1</v>
      </c>
      <c r="L2226">
        <v>781</v>
      </c>
    </row>
    <row r="2227" spans="1:12" hidden="1" x14ac:dyDescent="0.2">
      <c r="A2227" s="2" t="s">
        <v>3251</v>
      </c>
      <c r="B2227" t="s">
        <v>668</v>
      </c>
      <c r="C2227" t="s">
        <v>75</v>
      </c>
      <c r="D2227" t="s">
        <v>2352</v>
      </c>
      <c r="E2227" t="s">
        <v>249</v>
      </c>
      <c r="F2227" t="b">
        <v>1</v>
      </c>
      <c r="G2227">
        <v>150</v>
      </c>
      <c r="H2227">
        <v>185</v>
      </c>
      <c r="I2227">
        <v>167.5</v>
      </c>
      <c r="J2227" t="s">
        <v>19</v>
      </c>
      <c r="K2227">
        <v>0.55000000000000004</v>
      </c>
      <c r="L2227">
        <v>767</v>
      </c>
    </row>
    <row r="2228" spans="1:12" hidden="1" x14ac:dyDescent="0.2">
      <c r="A2228" s="2" t="s">
        <v>3252</v>
      </c>
      <c r="B2228" t="s">
        <v>668</v>
      </c>
      <c r="C2228" t="s">
        <v>75</v>
      </c>
      <c r="D2228" t="s">
        <v>2352</v>
      </c>
      <c r="E2228" t="s">
        <v>249</v>
      </c>
      <c r="F2228" t="b">
        <v>1</v>
      </c>
      <c r="G2228">
        <v>16</v>
      </c>
      <c r="H2228">
        <v>18</v>
      </c>
      <c r="I2228">
        <v>17</v>
      </c>
      <c r="J2228" t="s">
        <v>19</v>
      </c>
      <c r="K2228">
        <v>0.08</v>
      </c>
      <c r="L2228">
        <v>745</v>
      </c>
    </row>
    <row r="2229" spans="1:12" hidden="1" x14ac:dyDescent="0.2">
      <c r="A2229" s="2" t="s">
        <v>3253</v>
      </c>
      <c r="B2229" t="s">
        <v>668</v>
      </c>
      <c r="C2229" t="s">
        <v>75</v>
      </c>
      <c r="D2229" t="s">
        <v>2352</v>
      </c>
      <c r="E2229" t="s">
        <v>249</v>
      </c>
      <c r="F2229" t="b">
        <v>1</v>
      </c>
      <c r="G2229">
        <v>1750</v>
      </c>
      <c r="H2229">
        <v>2000</v>
      </c>
      <c r="I2229">
        <v>1875</v>
      </c>
      <c r="J2229" t="s">
        <v>19</v>
      </c>
      <c r="K2229">
        <v>2.1</v>
      </c>
      <c r="L2229">
        <v>782</v>
      </c>
    </row>
    <row r="2230" spans="1:12" hidden="1" x14ac:dyDescent="0.2">
      <c r="A2230" s="2" t="s">
        <v>3254</v>
      </c>
      <c r="B2230" t="s">
        <v>668</v>
      </c>
      <c r="C2230" t="s">
        <v>75</v>
      </c>
      <c r="D2230" t="s">
        <v>2352</v>
      </c>
      <c r="E2230" t="s">
        <v>249</v>
      </c>
      <c r="F2230" t="b">
        <v>1</v>
      </c>
      <c r="G2230">
        <v>18</v>
      </c>
      <c r="H2230">
        <v>20</v>
      </c>
      <c r="I2230">
        <v>19</v>
      </c>
      <c r="J2230" t="s">
        <v>19</v>
      </c>
      <c r="K2230">
        <v>0.08</v>
      </c>
      <c r="L2230">
        <v>746</v>
      </c>
    </row>
    <row r="2231" spans="1:12" hidden="1" x14ac:dyDescent="0.2">
      <c r="A2231" s="2" t="s">
        <v>3255</v>
      </c>
      <c r="B2231" t="s">
        <v>668</v>
      </c>
      <c r="C2231" t="s">
        <v>75</v>
      </c>
      <c r="D2231" t="s">
        <v>2352</v>
      </c>
      <c r="E2231" t="s">
        <v>249</v>
      </c>
      <c r="F2231" t="b">
        <v>1</v>
      </c>
      <c r="G2231">
        <v>185</v>
      </c>
      <c r="H2231">
        <v>220</v>
      </c>
      <c r="I2231">
        <v>202.5</v>
      </c>
      <c r="J2231" t="s">
        <v>19</v>
      </c>
      <c r="K2231">
        <v>0.55000000000000004</v>
      </c>
      <c r="L2231">
        <v>768</v>
      </c>
    </row>
    <row r="2232" spans="1:12" hidden="1" x14ac:dyDescent="0.2">
      <c r="A2232" s="2" t="s">
        <v>3256</v>
      </c>
      <c r="B2232" t="s">
        <v>668</v>
      </c>
      <c r="C2232" t="s">
        <v>75</v>
      </c>
      <c r="D2232" t="s">
        <v>2352</v>
      </c>
      <c r="E2232" t="s">
        <v>249</v>
      </c>
      <c r="F2232" t="b">
        <v>1</v>
      </c>
      <c r="G2232">
        <v>200000</v>
      </c>
      <c r="H2232">
        <v>999999999</v>
      </c>
      <c r="L2232">
        <v>819</v>
      </c>
    </row>
    <row r="2233" spans="1:12" hidden="1" x14ac:dyDescent="0.2">
      <c r="A2233" s="2" t="s">
        <v>3257</v>
      </c>
      <c r="B2233" t="s">
        <v>668</v>
      </c>
      <c r="C2233" t="s">
        <v>75</v>
      </c>
      <c r="D2233" t="s">
        <v>2352</v>
      </c>
      <c r="E2233" t="s">
        <v>249</v>
      </c>
      <c r="F2233" t="b">
        <v>1</v>
      </c>
      <c r="G2233">
        <v>20000</v>
      </c>
      <c r="H2233">
        <v>25000</v>
      </c>
      <c r="I2233">
        <v>22500</v>
      </c>
      <c r="J2233" t="s">
        <v>19</v>
      </c>
      <c r="K2233">
        <v>55</v>
      </c>
      <c r="L2233">
        <v>814</v>
      </c>
    </row>
    <row r="2234" spans="1:12" hidden="1" x14ac:dyDescent="0.2">
      <c r="A2234" s="2" t="s">
        <v>3258</v>
      </c>
      <c r="B2234" t="s">
        <v>668</v>
      </c>
      <c r="C2234" t="s">
        <v>75</v>
      </c>
      <c r="D2234" t="s">
        <v>2352</v>
      </c>
      <c r="E2234" t="s">
        <v>249</v>
      </c>
      <c r="F2234" t="b">
        <v>1</v>
      </c>
      <c r="G2234">
        <v>2000</v>
      </c>
      <c r="H2234">
        <v>2300</v>
      </c>
      <c r="I2234">
        <v>2150</v>
      </c>
      <c r="J2234" t="s">
        <v>19</v>
      </c>
      <c r="K2234">
        <v>8.5</v>
      </c>
      <c r="L2234">
        <v>783</v>
      </c>
    </row>
    <row r="2235" spans="1:12" hidden="1" x14ac:dyDescent="0.2">
      <c r="A2235" s="2" t="s">
        <v>3259</v>
      </c>
      <c r="B2235" t="s">
        <v>668</v>
      </c>
      <c r="C2235" t="s">
        <v>75</v>
      </c>
      <c r="D2235" t="s">
        <v>2352</v>
      </c>
      <c r="E2235" t="s">
        <v>249</v>
      </c>
      <c r="F2235" t="b">
        <v>1</v>
      </c>
      <c r="G2235">
        <v>20</v>
      </c>
      <c r="H2235">
        <v>22</v>
      </c>
      <c r="I2235">
        <v>21</v>
      </c>
      <c r="J2235" t="s">
        <v>19</v>
      </c>
      <c r="K2235">
        <v>0.08</v>
      </c>
      <c r="L2235">
        <v>747</v>
      </c>
    </row>
    <row r="2236" spans="1:12" hidden="1" x14ac:dyDescent="0.2">
      <c r="A2236" s="2" t="s">
        <v>3260</v>
      </c>
      <c r="B2236" t="s">
        <v>668</v>
      </c>
      <c r="C2236" t="s">
        <v>75</v>
      </c>
      <c r="D2236" t="s">
        <v>2352</v>
      </c>
      <c r="E2236" t="s">
        <v>249</v>
      </c>
      <c r="F2236" t="b">
        <v>1</v>
      </c>
      <c r="G2236">
        <v>220</v>
      </c>
      <c r="H2236">
        <v>255</v>
      </c>
      <c r="I2236">
        <v>237.5</v>
      </c>
      <c r="J2236" t="s">
        <v>19</v>
      </c>
      <c r="K2236">
        <v>0.55000000000000004</v>
      </c>
      <c r="L2236">
        <v>769</v>
      </c>
    </row>
    <row r="2237" spans="1:12" hidden="1" x14ac:dyDescent="0.2">
      <c r="A2237" s="2" t="s">
        <v>3261</v>
      </c>
      <c r="B2237" t="s">
        <v>668</v>
      </c>
      <c r="C2237" t="s">
        <v>75</v>
      </c>
      <c r="D2237" t="s">
        <v>2352</v>
      </c>
      <c r="E2237" t="s">
        <v>249</v>
      </c>
      <c r="F2237" t="b">
        <v>1</v>
      </c>
      <c r="G2237">
        <v>22</v>
      </c>
      <c r="H2237">
        <v>24</v>
      </c>
      <c r="I2237">
        <v>23</v>
      </c>
      <c r="J2237" t="s">
        <v>19</v>
      </c>
      <c r="K2237">
        <v>0.08</v>
      </c>
      <c r="L2237">
        <v>748</v>
      </c>
    </row>
    <row r="2238" spans="1:12" hidden="1" x14ac:dyDescent="0.2">
      <c r="A2238" s="2" t="s">
        <v>3262</v>
      </c>
      <c r="B2238" t="s">
        <v>668</v>
      </c>
      <c r="C2238" t="s">
        <v>75</v>
      </c>
      <c r="D2238" t="s">
        <v>2352</v>
      </c>
      <c r="E2238" t="s">
        <v>249</v>
      </c>
      <c r="F2238" t="b">
        <v>1</v>
      </c>
      <c r="G2238">
        <v>2300</v>
      </c>
      <c r="H2238">
        <v>2600</v>
      </c>
      <c r="I2238">
        <v>2450</v>
      </c>
      <c r="J2238" t="s">
        <v>19</v>
      </c>
      <c r="K2238">
        <v>8.5</v>
      </c>
      <c r="L2238">
        <v>784</v>
      </c>
    </row>
    <row r="2239" spans="1:12" hidden="1" x14ac:dyDescent="0.2">
      <c r="A2239" s="2" t="s">
        <v>3263</v>
      </c>
      <c r="B2239" t="s">
        <v>668</v>
      </c>
      <c r="C2239" t="s">
        <v>75</v>
      </c>
      <c r="D2239" t="s">
        <v>2352</v>
      </c>
      <c r="E2239" t="s">
        <v>249</v>
      </c>
      <c r="F2239" t="b">
        <v>1</v>
      </c>
      <c r="G2239">
        <v>24</v>
      </c>
      <c r="H2239">
        <v>26</v>
      </c>
      <c r="I2239">
        <v>25</v>
      </c>
      <c r="J2239" t="s">
        <v>19</v>
      </c>
      <c r="K2239">
        <v>0.08</v>
      </c>
      <c r="L2239">
        <v>749</v>
      </c>
    </row>
    <row r="2240" spans="1:12" hidden="1" x14ac:dyDescent="0.2">
      <c r="A2240" s="2" t="s">
        <v>3264</v>
      </c>
      <c r="B2240" t="s">
        <v>668</v>
      </c>
      <c r="C2240" t="s">
        <v>75</v>
      </c>
      <c r="D2240" t="s">
        <v>2352</v>
      </c>
      <c r="E2240" t="s">
        <v>249</v>
      </c>
      <c r="F2240" t="b">
        <v>1</v>
      </c>
      <c r="G2240">
        <v>2</v>
      </c>
      <c r="H2240">
        <v>4</v>
      </c>
      <c r="I2240">
        <v>3</v>
      </c>
      <c r="J2240" t="s">
        <v>19</v>
      </c>
      <c r="K2240">
        <v>0.08</v>
      </c>
      <c r="L2240">
        <v>738</v>
      </c>
    </row>
    <row r="2241" spans="1:12" hidden="1" x14ac:dyDescent="0.2">
      <c r="A2241" s="2" t="s">
        <v>3265</v>
      </c>
      <c r="B2241" t="s">
        <v>668</v>
      </c>
      <c r="C2241" t="s">
        <v>75</v>
      </c>
      <c r="D2241" t="s">
        <v>2352</v>
      </c>
      <c r="E2241" t="s">
        <v>249</v>
      </c>
      <c r="F2241" t="b">
        <v>1</v>
      </c>
      <c r="G2241">
        <v>25000</v>
      </c>
      <c r="H2241">
        <v>60000</v>
      </c>
      <c r="L2241">
        <v>815</v>
      </c>
    </row>
    <row r="2242" spans="1:12" hidden="1" x14ac:dyDescent="0.2">
      <c r="A2242" s="2" t="s">
        <v>3266</v>
      </c>
      <c r="B2242" t="s">
        <v>668</v>
      </c>
      <c r="C2242" t="s">
        <v>75</v>
      </c>
      <c r="D2242" t="s">
        <v>2352</v>
      </c>
      <c r="E2242" t="s">
        <v>249</v>
      </c>
      <c r="F2242" t="b">
        <v>1</v>
      </c>
      <c r="G2242">
        <v>255</v>
      </c>
      <c r="H2242">
        <v>290</v>
      </c>
      <c r="I2242">
        <v>272.5</v>
      </c>
      <c r="J2242" t="s">
        <v>19</v>
      </c>
      <c r="K2242">
        <v>0.55000000000000004</v>
      </c>
      <c r="L2242">
        <v>770</v>
      </c>
    </row>
    <row r="2243" spans="1:12" hidden="1" x14ac:dyDescent="0.2">
      <c r="A2243" s="2" t="s">
        <v>3267</v>
      </c>
      <c r="B2243" t="s">
        <v>668</v>
      </c>
      <c r="C2243" t="s">
        <v>75</v>
      </c>
      <c r="D2243" t="s">
        <v>2352</v>
      </c>
      <c r="E2243" t="s">
        <v>249</v>
      </c>
      <c r="F2243" t="b">
        <v>1</v>
      </c>
      <c r="G2243">
        <v>2600</v>
      </c>
      <c r="H2243">
        <v>2900</v>
      </c>
      <c r="I2243">
        <v>2750</v>
      </c>
      <c r="J2243" t="s">
        <v>19</v>
      </c>
      <c r="K2243">
        <v>8.5</v>
      </c>
      <c r="L2243">
        <v>785</v>
      </c>
    </row>
    <row r="2244" spans="1:12" hidden="1" x14ac:dyDescent="0.2">
      <c r="A2244" s="2" t="s">
        <v>3268</v>
      </c>
      <c r="B2244" t="s">
        <v>668</v>
      </c>
      <c r="C2244" t="s">
        <v>75</v>
      </c>
      <c r="D2244" t="s">
        <v>2352</v>
      </c>
      <c r="E2244" t="s">
        <v>249</v>
      </c>
      <c r="F2244" t="b">
        <v>1</v>
      </c>
      <c r="G2244">
        <v>26</v>
      </c>
      <c r="H2244">
        <v>28</v>
      </c>
      <c r="I2244">
        <v>27</v>
      </c>
      <c r="J2244" t="s">
        <v>19</v>
      </c>
      <c r="K2244">
        <v>0.08</v>
      </c>
      <c r="L2244">
        <v>750</v>
      </c>
    </row>
    <row r="2245" spans="1:12" hidden="1" x14ac:dyDescent="0.2">
      <c r="A2245" s="2" t="s">
        <v>3269</v>
      </c>
      <c r="B2245" t="s">
        <v>668</v>
      </c>
      <c r="C2245" t="s">
        <v>75</v>
      </c>
      <c r="D2245" t="s">
        <v>2352</v>
      </c>
      <c r="E2245" t="s">
        <v>249</v>
      </c>
      <c r="F2245" t="b">
        <v>1</v>
      </c>
      <c r="G2245">
        <v>28</v>
      </c>
      <c r="H2245">
        <v>30</v>
      </c>
      <c r="I2245">
        <v>29</v>
      </c>
      <c r="J2245" t="s">
        <v>19</v>
      </c>
      <c r="K2245">
        <v>0.08</v>
      </c>
      <c r="L2245">
        <v>751</v>
      </c>
    </row>
    <row r="2246" spans="1:12" hidden="1" x14ac:dyDescent="0.2">
      <c r="A2246" s="2" t="s">
        <v>3270</v>
      </c>
      <c r="B2246" t="s">
        <v>668</v>
      </c>
      <c r="C2246" t="s">
        <v>75</v>
      </c>
      <c r="D2246" t="s">
        <v>2352</v>
      </c>
      <c r="E2246" t="s">
        <v>249</v>
      </c>
      <c r="F2246" t="b">
        <v>1</v>
      </c>
      <c r="G2246">
        <v>2900</v>
      </c>
      <c r="H2246">
        <v>3200</v>
      </c>
      <c r="I2246">
        <v>3050</v>
      </c>
      <c r="J2246" t="s">
        <v>19</v>
      </c>
      <c r="K2246">
        <v>8.5</v>
      </c>
      <c r="L2246">
        <v>786</v>
      </c>
    </row>
    <row r="2247" spans="1:12" hidden="1" x14ac:dyDescent="0.2">
      <c r="A2247" s="2" t="s">
        <v>3271</v>
      </c>
      <c r="B2247" t="s">
        <v>668</v>
      </c>
      <c r="C2247" t="s">
        <v>75</v>
      </c>
      <c r="D2247" t="s">
        <v>2352</v>
      </c>
      <c r="E2247" t="s">
        <v>249</v>
      </c>
      <c r="F2247" t="b">
        <v>1</v>
      </c>
      <c r="G2247">
        <v>290</v>
      </c>
      <c r="H2247">
        <v>325</v>
      </c>
      <c r="I2247">
        <v>307.5</v>
      </c>
      <c r="J2247" t="s">
        <v>19</v>
      </c>
      <c r="K2247">
        <v>0.55000000000000004</v>
      </c>
      <c r="L2247">
        <v>771</v>
      </c>
    </row>
    <row r="2248" spans="1:12" hidden="1" x14ac:dyDescent="0.2">
      <c r="A2248" s="2" t="s">
        <v>3272</v>
      </c>
      <c r="B2248" t="s">
        <v>668</v>
      </c>
      <c r="C2248" t="s">
        <v>75</v>
      </c>
      <c r="D2248" t="s">
        <v>2352</v>
      </c>
      <c r="E2248" t="s">
        <v>249</v>
      </c>
      <c r="F2248" t="b">
        <v>1</v>
      </c>
      <c r="G2248">
        <v>30</v>
      </c>
      <c r="H2248">
        <v>32</v>
      </c>
      <c r="I2248">
        <v>31</v>
      </c>
      <c r="J2248" t="s">
        <v>19</v>
      </c>
      <c r="K2248">
        <v>0.08</v>
      </c>
      <c r="L2248">
        <v>752</v>
      </c>
    </row>
    <row r="2249" spans="1:12" hidden="1" x14ac:dyDescent="0.2">
      <c r="A2249" s="2" t="s">
        <v>3273</v>
      </c>
      <c r="B2249" t="s">
        <v>668</v>
      </c>
      <c r="C2249" t="s">
        <v>75</v>
      </c>
      <c r="D2249" t="s">
        <v>2352</v>
      </c>
      <c r="E2249" t="s">
        <v>249</v>
      </c>
      <c r="F2249" t="b">
        <v>1</v>
      </c>
      <c r="G2249">
        <v>3200</v>
      </c>
      <c r="H2249">
        <v>3500</v>
      </c>
      <c r="I2249">
        <v>3350</v>
      </c>
      <c r="J2249" t="s">
        <v>19</v>
      </c>
      <c r="K2249">
        <v>8.5</v>
      </c>
      <c r="L2249">
        <v>787</v>
      </c>
    </row>
    <row r="2250" spans="1:12" hidden="1" x14ac:dyDescent="0.2">
      <c r="A2250" s="2" t="s">
        <v>3274</v>
      </c>
      <c r="B2250" t="s">
        <v>668</v>
      </c>
      <c r="C2250" t="s">
        <v>75</v>
      </c>
      <c r="D2250" t="s">
        <v>2352</v>
      </c>
      <c r="E2250" t="s">
        <v>249</v>
      </c>
      <c r="F2250" t="b">
        <v>1</v>
      </c>
      <c r="G2250">
        <v>32</v>
      </c>
      <c r="H2250">
        <v>34</v>
      </c>
      <c r="I2250">
        <v>33</v>
      </c>
      <c r="J2250" t="s">
        <v>19</v>
      </c>
      <c r="K2250">
        <v>0.08</v>
      </c>
      <c r="L2250">
        <v>753</v>
      </c>
    </row>
    <row r="2251" spans="1:12" hidden="1" x14ac:dyDescent="0.2">
      <c r="A2251" s="2" t="s">
        <v>3275</v>
      </c>
      <c r="B2251" t="s">
        <v>668</v>
      </c>
      <c r="C2251" t="s">
        <v>75</v>
      </c>
      <c r="D2251" t="s">
        <v>2352</v>
      </c>
      <c r="E2251" t="s">
        <v>249</v>
      </c>
      <c r="F2251" t="b">
        <v>1</v>
      </c>
      <c r="G2251">
        <v>325</v>
      </c>
      <c r="H2251">
        <v>360</v>
      </c>
      <c r="I2251">
        <v>342.5</v>
      </c>
      <c r="J2251" t="s">
        <v>19</v>
      </c>
      <c r="K2251">
        <v>0.55000000000000004</v>
      </c>
      <c r="L2251">
        <v>772</v>
      </c>
    </row>
    <row r="2252" spans="1:12" hidden="1" x14ac:dyDescent="0.2">
      <c r="A2252" s="2" t="s">
        <v>3276</v>
      </c>
      <c r="B2252" t="s">
        <v>668</v>
      </c>
      <c r="C2252" t="s">
        <v>75</v>
      </c>
      <c r="D2252" t="s">
        <v>2352</v>
      </c>
      <c r="E2252" t="s">
        <v>249</v>
      </c>
      <c r="F2252" t="b">
        <v>1</v>
      </c>
      <c r="G2252">
        <v>34</v>
      </c>
      <c r="H2252">
        <v>36</v>
      </c>
      <c r="I2252">
        <v>35</v>
      </c>
      <c r="J2252" t="s">
        <v>19</v>
      </c>
      <c r="K2252">
        <v>0.08</v>
      </c>
      <c r="L2252">
        <v>754</v>
      </c>
    </row>
    <row r="2253" spans="1:12" hidden="1" x14ac:dyDescent="0.2">
      <c r="A2253" s="2" t="s">
        <v>3277</v>
      </c>
      <c r="B2253" t="s">
        <v>668</v>
      </c>
      <c r="C2253" t="s">
        <v>75</v>
      </c>
      <c r="D2253" t="s">
        <v>2352</v>
      </c>
      <c r="E2253" t="s">
        <v>249</v>
      </c>
      <c r="F2253" t="b">
        <v>1</v>
      </c>
      <c r="G2253">
        <v>3500</v>
      </c>
      <c r="H2253">
        <v>3800</v>
      </c>
      <c r="I2253">
        <v>3650</v>
      </c>
      <c r="J2253" t="s">
        <v>19</v>
      </c>
      <c r="K2253">
        <v>8.5</v>
      </c>
      <c r="L2253">
        <v>788</v>
      </c>
    </row>
    <row r="2254" spans="1:12" hidden="1" x14ac:dyDescent="0.2">
      <c r="A2254" s="2" t="s">
        <v>3278</v>
      </c>
      <c r="B2254" t="s">
        <v>668</v>
      </c>
      <c r="C2254" t="s">
        <v>75</v>
      </c>
      <c r="D2254" t="s">
        <v>2352</v>
      </c>
      <c r="E2254" t="s">
        <v>249</v>
      </c>
      <c r="F2254" t="b">
        <v>1</v>
      </c>
      <c r="G2254">
        <v>360</v>
      </c>
      <c r="H2254">
        <v>395</v>
      </c>
      <c r="I2254">
        <v>377.5</v>
      </c>
      <c r="J2254" t="s">
        <v>19</v>
      </c>
      <c r="K2254">
        <v>0.55000000000000004</v>
      </c>
      <c r="L2254">
        <v>773</v>
      </c>
    </row>
    <row r="2255" spans="1:12" hidden="1" x14ac:dyDescent="0.2">
      <c r="A2255" s="2" t="s">
        <v>3279</v>
      </c>
      <c r="B2255" t="s">
        <v>668</v>
      </c>
      <c r="C2255" t="s">
        <v>75</v>
      </c>
      <c r="D2255" t="s">
        <v>2352</v>
      </c>
      <c r="E2255" t="s">
        <v>249</v>
      </c>
      <c r="F2255" t="b">
        <v>1</v>
      </c>
      <c r="G2255">
        <v>36</v>
      </c>
      <c r="H2255">
        <v>38</v>
      </c>
      <c r="I2255">
        <v>37</v>
      </c>
      <c r="J2255" t="s">
        <v>19</v>
      </c>
      <c r="K2255">
        <v>0.08</v>
      </c>
      <c r="L2255">
        <v>755</v>
      </c>
    </row>
    <row r="2256" spans="1:12" hidden="1" x14ac:dyDescent="0.2">
      <c r="A2256" s="2" t="s">
        <v>3280</v>
      </c>
      <c r="B2256" t="s">
        <v>668</v>
      </c>
      <c r="C2256" t="s">
        <v>75</v>
      </c>
      <c r="D2256" t="s">
        <v>2352</v>
      </c>
      <c r="E2256" t="s">
        <v>249</v>
      </c>
      <c r="F2256" t="b">
        <v>1</v>
      </c>
      <c r="G2256">
        <v>3800</v>
      </c>
      <c r="H2256">
        <v>4100</v>
      </c>
      <c r="I2256">
        <v>3950</v>
      </c>
      <c r="J2256" t="s">
        <v>19</v>
      </c>
      <c r="K2256">
        <v>8.5</v>
      </c>
      <c r="L2256">
        <v>789</v>
      </c>
    </row>
    <row r="2257" spans="1:12" hidden="1" x14ac:dyDescent="0.2">
      <c r="A2257" s="2" t="s">
        <v>3281</v>
      </c>
      <c r="B2257" t="s">
        <v>668</v>
      </c>
      <c r="C2257" t="s">
        <v>75</v>
      </c>
      <c r="D2257" t="s">
        <v>2352</v>
      </c>
      <c r="E2257" t="s">
        <v>249</v>
      </c>
      <c r="F2257" t="b">
        <v>1</v>
      </c>
      <c r="G2257">
        <v>38</v>
      </c>
      <c r="H2257">
        <v>40</v>
      </c>
      <c r="I2257">
        <v>39</v>
      </c>
      <c r="J2257" t="s">
        <v>19</v>
      </c>
      <c r="K2257">
        <v>0.08</v>
      </c>
      <c r="L2257">
        <v>756</v>
      </c>
    </row>
    <row r="2258" spans="1:12" hidden="1" x14ac:dyDescent="0.2">
      <c r="A2258" s="2" t="s">
        <v>3282</v>
      </c>
      <c r="B2258" t="s">
        <v>668</v>
      </c>
      <c r="C2258" t="s">
        <v>75</v>
      </c>
      <c r="D2258" t="s">
        <v>2352</v>
      </c>
      <c r="E2258" t="s">
        <v>249</v>
      </c>
      <c r="F2258" t="b">
        <v>1</v>
      </c>
      <c r="G2258">
        <v>395</v>
      </c>
      <c r="H2258">
        <v>430</v>
      </c>
      <c r="I2258">
        <v>412.5</v>
      </c>
      <c r="J2258" t="s">
        <v>19</v>
      </c>
      <c r="K2258">
        <v>0.55000000000000004</v>
      </c>
      <c r="L2258">
        <v>774</v>
      </c>
    </row>
    <row r="2259" spans="1:12" hidden="1" x14ac:dyDescent="0.2">
      <c r="A2259" s="2" t="s">
        <v>3283</v>
      </c>
      <c r="B2259" t="s">
        <v>668</v>
      </c>
      <c r="C2259" t="s">
        <v>75</v>
      </c>
      <c r="D2259" t="s">
        <v>2352</v>
      </c>
      <c r="E2259" t="s">
        <v>249</v>
      </c>
      <c r="F2259" t="b">
        <v>1</v>
      </c>
      <c r="G2259">
        <v>40</v>
      </c>
      <c r="H2259">
        <v>42</v>
      </c>
      <c r="I2259">
        <v>41</v>
      </c>
      <c r="J2259" t="s">
        <v>19</v>
      </c>
      <c r="K2259">
        <v>0.08</v>
      </c>
      <c r="L2259">
        <v>757</v>
      </c>
    </row>
    <row r="2260" spans="1:12" hidden="1" x14ac:dyDescent="0.2">
      <c r="A2260" s="2" t="s">
        <v>3284</v>
      </c>
      <c r="B2260" t="s">
        <v>668</v>
      </c>
      <c r="C2260" t="s">
        <v>75</v>
      </c>
      <c r="D2260" t="s">
        <v>2352</v>
      </c>
      <c r="E2260" t="s">
        <v>249</v>
      </c>
      <c r="F2260" t="b">
        <v>1</v>
      </c>
      <c r="G2260">
        <v>4100</v>
      </c>
      <c r="H2260">
        <v>4400</v>
      </c>
      <c r="I2260">
        <v>4250</v>
      </c>
      <c r="J2260" t="s">
        <v>19</v>
      </c>
      <c r="K2260">
        <v>8.5</v>
      </c>
      <c r="L2260">
        <v>790</v>
      </c>
    </row>
    <row r="2261" spans="1:12" hidden="1" x14ac:dyDescent="0.2">
      <c r="A2261" s="2" t="s">
        <v>3285</v>
      </c>
      <c r="B2261" t="s">
        <v>668</v>
      </c>
      <c r="C2261" t="s">
        <v>75</v>
      </c>
      <c r="D2261" t="s">
        <v>2352</v>
      </c>
      <c r="E2261" t="s">
        <v>249</v>
      </c>
      <c r="F2261" t="b">
        <v>1</v>
      </c>
      <c r="G2261">
        <v>42</v>
      </c>
      <c r="H2261">
        <v>44</v>
      </c>
      <c r="I2261">
        <v>43</v>
      </c>
      <c r="J2261" t="s">
        <v>19</v>
      </c>
      <c r="K2261">
        <v>0.08</v>
      </c>
      <c r="L2261">
        <v>758</v>
      </c>
    </row>
    <row r="2262" spans="1:12" hidden="1" x14ac:dyDescent="0.2">
      <c r="A2262" s="2" t="s">
        <v>3286</v>
      </c>
      <c r="B2262" t="s">
        <v>668</v>
      </c>
      <c r="C2262" t="s">
        <v>75</v>
      </c>
      <c r="D2262" t="s">
        <v>2352</v>
      </c>
      <c r="E2262" t="s">
        <v>249</v>
      </c>
      <c r="F2262" t="b">
        <v>1</v>
      </c>
      <c r="G2262">
        <v>430</v>
      </c>
      <c r="H2262">
        <v>465</v>
      </c>
      <c r="I2262">
        <v>447.5</v>
      </c>
      <c r="J2262" t="s">
        <v>19</v>
      </c>
      <c r="K2262">
        <v>0.55000000000000004</v>
      </c>
      <c r="L2262">
        <v>775</v>
      </c>
    </row>
    <row r="2263" spans="1:12" hidden="1" x14ac:dyDescent="0.2">
      <c r="A2263" s="2" t="s">
        <v>3287</v>
      </c>
      <c r="B2263" t="s">
        <v>668</v>
      </c>
      <c r="C2263" t="s">
        <v>75</v>
      </c>
      <c r="D2263" t="s">
        <v>2352</v>
      </c>
      <c r="E2263" t="s">
        <v>249</v>
      </c>
      <c r="F2263" t="b">
        <v>1</v>
      </c>
      <c r="G2263">
        <v>4400</v>
      </c>
      <c r="H2263">
        <v>4700</v>
      </c>
      <c r="I2263">
        <v>4550</v>
      </c>
      <c r="J2263" t="s">
        <v>19</v>
      </c>
      <c r="K2263">
        <v>8.5</v>
      </c>
      <c r="L2263">
        <v>791</v>
      </c>
    </row>
    <row r="2264" spans="1:12" hidden="1" x14ac:dyDescent="0.2">
      <c r="A2264" s="2" t="s">
        <v>3288</v>
      </c>
      <c r="B2264" t="s">
        <v>668</v>
      </c>
      <c r="C2264" t="s">
        <v>75</v>
      </c>
      <c r="D2264" t="s">
        <v>2352</v>
      </c>
      <c r="E2264" t="s">
        <v>249</v>
      </c>
      <c r="F2264" t="b">
        <v>1</v>
      </c>
      <c r="G2264">
        <v>44</v>
      </c>
      <c r="H2264">
        <v>46</v>
      </c>
      <c r="I2264">
        <v>45</v>
      </c>
      <c r="J2264" t="s">
        <v>19</v>
      </c>
      <c r="K2264">
        <v>0.08</v>
      </c>
      <c r="L2264">
        <v>759</v>
      </c>
    </row>
    <row r="2265" spans="1:12" hidden="1" x14ac:dyDescent="0.2">
      <c r="A2265" s="2" t="s">
        <v>3289</v>
      </c>
      <c r="B2265" t="s">
        <v>668</v>
      </c>
      <c r="C2265" t="s">
        <v>75</v>
      </c>
      <c r="D2265" t="s">
        <v>2352</v>
      </c>
      <c r="E2265" t="s">
        <v>249</v>
      </c>
      <c r="F2265" t="b">
        <v>1</v>
      </c>
      <c r="G2265">
        <v>46</v>
      </c>
      <c r="H2265">
        <v>48</v>
      </c>
      <c r="I2265">
        <v>47</v>
      </c>
      <c r="J2265" t="s">
        <v>19</v>
      </c>
      <c r="K2265">
        <v>0.08</v>
      </c>
      <c r="L2265">
        <v>760</v>
      </c>
    </row>
    <row r="2266" spans="1:12" hidden="1" x14ac:dyDescent="0.2">
      <c r="A2266" s="2" t="s">
        <v>3290</v>
      </c>
      <c r="B2266" t="s">
        <v>668</v>
      </c>
      <c r="C2266" t="s">
        <v>75</v>
      </c>
      <c r="D2266" t="s">
        <v>2352</v>
      </c>
      <c r="E2266" t="s">
        <v>249</v>
      </c>
      <c r="F2266" t="b">
        <v>1</v>
      </c>
      <c r="G2266">
        <v>465</v>
      </c>
      <c r="H2266">
        <v>500</v>
      </c>
      <c r="I2266">
        <v>482.5</v>
      </c>
      <c r="J2266" t="s">
        <v>19</v>
      </c>
      <c r="K2266">
        <v>0.55000000000000004</v>
      </c>
      <c r="L2266">
        <v>776</v>
      </c>
    </row>
    <row r="2267" spans="1:12" hidden="1" x14ac:dyDescent="0.2">
      <c r="A2267" s="2" t="s">
        <v>3291</v>
      </c>
      <c r="B2267" t="s">
        <v>668</v>
      </c>
      <c r="C2267" t="s">
        <v>75</v>
      </c>
      <c r="D2267" t="s">
        <v>2352</v>
      </c>
      <c r="E2267" t="s">
        <v>249</v>
      </c>
      <c r="F2267" t="b">
        <v>1</v>
      </c>
      <c r="G2267">
        <v>4</v>
      </c>
      <c r="H2267">
        <v>6</v>
      </c>
      <c r="I2267">
        <v>5</v>
      </c>
      <c r="J2267" t="s">
        <v>19</v>
      </c>
      <c r="K2267">
        <v>0.08</v>
      </c>
      <c r="L2267">
        <v>739</v>
      </c>
    </row>
    <row r="2268" spans="1:12" hidden="1" x14ac:dyDescent="0.2">
      <c r="A2268" s="2" t="s">
        <v>3292</v>
      </c>
      <c r="B2268" t="s">
        <v>668</v>
      </c>
      <c r="C2268" t="s">
        <v>75</v>
      </c>
      <c r="D2268" t="s">
        <v>2352</v>
      </c>
      <c r="E2268" t="s">
        <v>249</v>
      </c>
      <c r="F2268" t="b">
        <v>1</v>
      </c>
      <c r="G2268">
        <v>4700</v>
      </c>
      <c r="H2268">
        <v>5000</v>
      </c>
      <c r="I2268">
        <v>4850</v>
      </c>
      <c r="J2268" t="s">
        <v>19</v>
      </c>
      <c r="K2268">
        <v>8.5</v>
      </c>
      <c r="L2268">
        <v>792</v>
      </c>
    </row>
    <row r="2269" spans="1:12" hidden="1" x14ac:dyDescent="0.2">
      <c r="A2269" s="2" t="s">
        <v>3293</v>
      </c>
      <c r="B2269" t="s">
        <v>668</v>
      </c>
      <c r="C2269" t="s">
        <v>75</v>
      </c>
      <c r="D2269" t="s">
        <v>2352</v>
      </c>
      <c r="E2269" t="s">
        <v>249</v>
      </c>
      <c r="F2269" t="b">
        <v>1</v>
      </c>
      <c r="G2269">
        <v>48</v>
      </c>
      <c r="H2269">
        <v>50</v>
      </c>
      <c r="I2269">
        <v>49</v>
      </c>
      <c r="J2269" t="s">
        <v>19</v>
      </c>
      <c r="K2269">
        <v>0.08</v>
      </c>
      <c r="L2269">
        <v>761</v>
      </c>
    </row>
    <row r="2270" spans="1:12" hidden="1" x14ac:dyDescent="0.2">
      <c r="A2270" s="2" t="s">
        <v>3294</v>
      </c>
      <c r="B2270" t="s">
        <v>668</v>
      </c>
      <c r="C2270" t="s">
        <v>75</v>
      </c>
      <c r="D2270" t="s">
        <v>2352</v>
      </c>
      <c r="E2270" t="s">
        <v>249</v>
      </c>
      <c r="F2270" t="b">
        <v>1</v>
      </c>
      <c r="G2270">
        <v>5000</v>
      </c>
      <c r="H2270">
        <v>5500</v>
      </c>
      <c r="I2270">
        <v>5250</v>
      </c>
      <c r="J2270" t="s">
        <v>19</v>
      </c>
      <c r="K2270">
        <v>27.5</v>
      </c>
      <c r="L2270">
        <v>793</v>
      </c>
    </row>
    <row r="2271" spans="1:12" hidden="1" x14ac:dyDescent="0.2">
      <c r="A2271" s="2" t="s">
        <v>3295</v>
      </c>
      <c r="B2271" t="s">
        <v>668</v>
      </c>
      <c r="C2271" t="s">
        <v>75</v>
      </c>
      <c r="D2271" t="s">
        <v>2352</v>
      </c>
      <c r="E2271" t="s">
        <v>249</v>
      </c>
      <c r="F2271" t="b">
        <v>1</v>
      </c>
      <c r="G2271">
        <v>500</v>
      </c>
      <c r="H2271">
        <v>750</v>
      </c>
      <c r="I2271">
        <v>625</v>
      </c>
      <c r="J2271" t="s">
        <v>19</v>
      </c>
      <c r="K2271">
        <v>2.1</v>
      </c>
      <c r="L2271">
        <v>777</v>
      </c>
    </row>
    <row r="2272" spans="1:12" hidden="1" x14ac:dyDescent="0.2">
      <c r="A2272" s="2" t="s">
        <v>3296</v>
      </c>
      <c r="B2272" t="s">
        <v>668</v>
      </c>
      <c r="C2272" t="s">
        <v>75</v>
      </c>
      <c r="D2272" t="s">
        <v>2352</v>
      </c>
      <c r="E2272" t="s">
        <v>249</v>
      </c>
      <c r="F2272" t="b">
        <v>1</v>
      </c>
      <c r="G2272">
        <v>50</v>
      </c>
      <c r="H2272">
        <v>70</v>
      </c>
      <c r="I2272">
        <v>60</v>
      </c>
      <c r="J2272" t="s">
        <v>19</v>
      </c>
      <c r="K2272">
        <v>0.18</v>
      </c>
      <c r="L2272">
        <v>762</v>
      </c>
    </row>
    <row r="2273" spans="1:12" hidden="1" x14ac:dyDescent="0.2">
      <c r="A2273" s="2" t="s">
        <v>3297</v>
      </c>
      <c r="B2273" t="s">
        <v>668</v>
      </c>
      <c r="C2273" t="s">
        <v>75</v>
      </c>
      <c r="D2273" t="s">
        <v>2352</v>
      </c>
      <c r="E2273" t="s">
        <v>249</v>
      </c>
      <c r="F2273" t="b">
        <v>1</v>
      </c>
      <c r="G2273">
        <v>5500</v>
      </c>
      <c r="H2273">
        <v>6000</v>
      </c>
      <c r="I2273">
        <v>5750</v>
      </c>
      <c r="J2273" t="s">
        <v>19</v>
      </c>
      <c r="K2273">
        <v>27.5</v>
      </c>
      <c r="L2273">
        <v>794</v>
      </c>
    </row>
    <row r="2274" spans="1:12" hidden="1" x14ac:dyDescent="0.2">
      <c r="A2274" s="2" t="s">
        <v>3298</v>
      </c>
      <c r="B2274" t="s">
        <v>668</v>
      </c>
      <c r="C2274" t="s">
        <v>75</v>
      </c>
      <c r="D2274" t="s">
        <v>2352</v>
      </c>
      <c r="E2274" t="s">
        <v>249</v>
      </c>
      <c r="F2274" t="b">
        <v>1</v>
      </c>
      <c r="G2274">
        <v>60000</v>
      </c>
      <c r="H2274">
        <v>100000</v>
      </c>
      <c r="L2274">
        <v>816</v>
      </c>
    </row>
    <row r="2275" spans="1:12" hidden="1" x14ac:dyDescent="0.2">
      <c r="A2275" s="2" t="s">
        <v>3299</v>
      </c>
      <c r="B2275" t="s">
        <v>668</v>
      </c>
      <c r="C2275" t="s">
        <v>75</v>
      </c>
      <c r="D2275" t="s">
        <v>2352</v>
      </c>
      <c r="E2275" t="s">
        <v>249</v>
      </c>
      <c r="F2275" t="b">
        <v>1</v>
      </c>
      <c r="G2275">
        <v>6000</v>
      </c>
      <c r="H2275">
        <v>6500</v>
      </c>
      <c r="I2275">
        <v>6250</v>
      </c>
      <c r="J2275" t="s">
        <v>19</v>
      </c>
      <c r="K2275">
        <v>27.5</v>
      </c>
      <c r="L2275">
        <v>795</v>
      </c>
    </row>
    <row r="2276" spans="1:12" hidden="1" x14ac:dyDescent="0.2">
      <c r="A2276" s="2" t="s">
        <v>3300</v>
      </c>
      <c r="B2276" t="s">
        <v>668</v>
      </c>
      <c r="C2276" t="s">
        <v>75</v>
      </c>
      <c r="D2276" t="s">
        <v>2352</v>
      </c>
      <c r="E2276" t="s">
        <v>249</v>
      </c>
      <c r="F2276" t="b">
        <v>1</v>
      </c>
      <c r="G2276">
        <v>6500</v>
      </c>
      <c r="H2276">
        <v>7000</v>
      </c>
      <c r="I2276">
        <v>6750</v>
      </c>
      <c r="J2276" t="s">
        <v>19</v>
      </c>
      <c r="K2276">
        <v>27.5</v>
      </c>
      <c r="L2276">
        <v>796</v>
      </c>
    </row>
    <row r="2277" spans="1:12" hidden="1" x14ac:dyDescent="0.2">
      <c r="A2277" s="2" t="s">
        <v>3301</v>
      </c>
      <c r="B2277" t="s">
        <v>668</v>
      </c>
      <c r="C2277" t="s">
        <v>75</v>
      </c>
      <c r="D2277" t="s">
        <v>2352</v>
      </c>
      <c r="E2277" t="s">
        <v>249</v>
      </c>
      <c r="F2277" t="b">
        <v>1</v>
      </c>
      <c r="G2277">
        <v>6</v>
      </c>
      <c r="H2277">
        <v>8</v>
      </c>
      <c r="I2277">
        <v>7</v>
      </c>
      <c r="J2277" t="s">
        <v>19</v>
      </c>
      <c r="K2277">
        <v>0.08</v>
      </c>
      <c r="L2277">
        <v>740</v>
      </c>
    </row>
    <row r="2278" spans="1:12" hidden="1" x14ac:dyDescent="0.2">
      <c r="A2278" s="2" t="s">
        <v>3302</v>
      </c>
      <c r="B2278" t="s">
        <v>668</v>
      </c>
      <c r="C2278" t="s">
        <v>75</v>
      </c>
      <c r="D2278" t="s">
        <v>2352</v>
      </c>
      <c r="E2278" t="s">
        <v>249</v>
      </c>
      <c r="F2278" t="b">
        <v>1</v>
      </c>
      <c r="G2278">
        <v>7000</v>
      </c>
      <c r="H2278">
        <v>7500</v>
      </c>
      <c r="I2278">
        <v>7250</v>
      </c>
      <c r="J2278" t="s">
        <v>19</v>
      </c>
      <c r="K2278">
        <v>27.5</v>
      </c>
      <c r="L2278">
        <v>797</v>
      </c>
    </row>
    <row r="2279" spans="1:12" hidden="1" x14ac:dyDescent="0.2">
      <c r="A2279" s="2" t="s">
        <v>3303</v>
      </c>
      <c r="B2279" t="s">
        <v>668</v>
      </c>
      <c r="C2279" t="s">
        <v>75</v>
      </c>
      <c r="D2279" t="s">
        <v>2352</v>
      </c>
      <c r="E2279" t="s">
        <v>249</v>
      </c>
      <c r="F2279" t="b">
        <v>1</v>
      </c>
      <c r="G2279">
        <v>70</v>
      </c>
      <c r="H2279">
        <v>90</v>
      </c>
      <c r="I2279">
        <v>80</v>
      </c>
      <c r="J2279" t="s">
        <v>19</v>
      </c>
      <c r="K2279">
        <v>0.18</v>
      </c>
      <c r="L2279">
        <v>763</v>
      </c>
    </row>
    <row r="2280" spans="1:12" hidden="1" x14ac:dyDescent="0.2">
      <c r="A2280" s="2" t="s">
        <v>3304</v>
      </c>
      <c r="B2280" t="s">
        <v>668</v>
      </c>
      <c r="C2280" t="s">
        <v>75</v>
      </c>
      <c r="D2280" t="s">
        <v>2352</v>
      </c>
      <c r="E2280" t="s">
        <v>249</v>
      </c>
      <c r="F2280" t="b">
        <v>1</v>
      </c>
      <c r="G2280">
        <v>7500</v>
      </c>
      <c r="H2280">
        <v>8000</v>
      </c>
      <c r="I2280">
        <v>7750</v>
      </c>
      <c r="J2280" t="s">
        <v>19</v>
      </c>
      <c r="K2280">
        <v>27.5</v>
      </c>
      <c r="L2280">
        <v>798</v>
      </c>
    </row>
    <row r="2281" spans="1:12" hidden="1" x14ac:dyDescent="0.2">
      <c r="A2281" s="2" t="s">
        <v>3305</v>
      </c>
      <c r="B2281" t="s">
        <v>668</v>
      </c>
      <c r="C2281" t="s">
        <v>75</v>
      </c>
      <c r="D2281" t="s">
        <v>2352</v>
      </c>
      <c r="E2281" t="s">
        <v>249</v>
      </c>
      <c r="F2281" t="b">
        <v>1</v>
      </c>
      <c r="G2281">
        <v>750</v>
      </c>
      <c r="H2281">
        <v>1000</v>
      </c>
      <c r="I2281">
        <v>875</v>
      </c>
      <c r="J2281" t="s">
        <v>19</v>
      </c>
      <c r="K2281">
        <v>2.1</v>
      </c>
      <c r="L2281">
        <v>778</v>
      </c>
    </row>
    <row r="2282" spans="1:12" hidden="1" x14ac:dyDescent="0.2">
      <c r="A2282" s="2" t="s">
        <v>3306</v>
      </c>
      <c r="B2282" t="s">
        <v>668</v>
      </c>
      <c r="C2282" t="s">
        <v>75</v>
      </c>
      <c r="D2282" t="s">
        <v>2352</v>
      </c>
      <c r="E2282" t="s">
        <v>249</v>
      </c>
      <c r="F2282" t="b">
        <v>1</v>
      </c>
      <c r="G2282">
        <v>8000</v>
      </c>
      <c r="H2282">
        <v>8500</v>
      </c>
      <c r="I2282">
        <v>8250</v>
      </c>
      <c r="J2282" t="s">
        <v>19</v>
      </c>
      <c r="K2282">
        <v>27.5</v>
      </c>
      <c r="L2282">
        <v>799</v>
      </c>
    </row>
    <row r="2283" spans="1:12" hidden="1" x14ac:dyDescent="0.2">
      <c r="A2283" s="2" t="s">
        <v>3307</v>
      </c>
      <c r="B2283" t="s">
        <v>668</v>
      </c>
      <c r="C2283" t="s">
        <v>75</v>
      </c>
      <c r="D2283" t="s">
        <v>2352</v>
      </c>
      <c r="E2283" t="s">
        <v>249</v>
      </c>
      <c r="F2283" t="b">
        <v>1</v>
      </c>
      <c r="G2283">
        <v>8</v>
      </c>
      <c r="H2283">
        <v>10</v>
      </c>
      <c r="I2283">
        <v>9</v>
      </c>
      <c r="J2283" t="s">
        <v>19</v>
      </c>
      <c r="K2283">
        <v>0.08</v>
      </c>
      <c r="L2283">
        <v>741</v>
      </c>
    </row>
    <row r="2284" spans="1:12" hidden="1" x14ac:dyDescent="0.2">
      <c r="A2284" s="2" t="s">
        <v>3308</v>
      </c>
      <c r="B2284" t="s">
        <v>668</v>
      </c>
      <c r="C2284" t="s">
        <v>75</v>
      </c>
      <c r="D2284" t="s">
        <v>2352</v>
      </c>
      <c r="E2284" t="s">
        <v>249</v>
      </c>
      <c r="F2284" t="b">
        <v>1</v>
      </c>
      <c r="G2284">
        <v>8500</v>
      </c>
      <c r="H2284">
        <v>9000</v>
      </c>
      <c r="I2284">
        <v>8750</v>
      </c>
      <c r="J2284" t="s">
        <v>19</v>
      </c>
      <c r="K2284">
        <v>27.5</v>
      </c>
      <c r="L2284">
        <v>800</v>
      </c>
    </row>
    <row r="2285" spans="1:12" hidden="1" x14ac:dyDescent="0.2">
      <c r="A2285" s="2" t="s">
        <v>3309</v>
      </c>
      <c r="B2285" t="s">
        <v>668</v>
      </c>
      <c r="C2285" t="s">
        <v>75</v>
      </c>
      <c r="D2285" t="s">
        <v>2352</v>
      </c>
      <c r="E2285" t="s">
        <v>249</v>
      </c>
      <c r="F2285" t="b">
        <v>1</v>
      </c>
      <c r="G2285">
        <v>9000</v>
      </c>
      <c r="H2285">
        <v>9500</v>
      </c>
      <c r="I2285">
        <v>9250</v>
      </c>
      <c r="J2285" t="s">
        <v>19</v>
      </c>
      <c r="K2285">
        <v>27.5</v>
      </c>
      <c r="L2285">
        <v>801</v>
      </c>
    </row>
    <row r="2286" spans="1:12" hidden="1" x14ac:dyDescent="0.2">
      <c r="A2286" s="2" t="s">
        <v>3310</v>
      </c>
      <c r="B2286" t="s">
        <v>668</v>
      </c>
      <c r="C2286" t="s">
        <v>75</v>
      </c>
      <c r="D2286" t="s">
        <v>2352</v>
      </c>
      <c r="E2286" t="s">
        <v>249</v>
      </c>
      <c r="F2286" t="b">
        <v>1</v>
      </c>
      <c r="G2286">
        <v>90</v>
      </c>
      <c r="H2286">
        <v>110</v>
      </c>
      <c r="I2286">
        <v>100</v>
      </c>
      <c r="J2286" t="s">
        <v>19</v>
      </c>
      <c r="K2286">
        <v>0.18</v>
      </c>
      <c r="L2286">
        <v>764</v>
      </c>
    </row>
    <row r="2287" spans="1:12" hidden="1" x14ac:dyDescent="0.2">
      <c r="A2287" s="2" t="s">
        <v>3311</v>
      </c>
      <c r="B2287" t="s">
        <v>668</v>
      </c>
      <c r="C2287" t="s">
        <v>75</v>
      </c>
      <c r="D2287" t="s">
        <v>2352</v>
      </c>
      <c r="E2287" t="s">
        <v>249</v>
      </c>
      <c r="F2287" t="b">
        <v>1</v>
      </c>
      <c r="G2287">
        <v>9500</v>
      </c>
      <c r="H2287">
        <v>10000</v>
      </c>
      <c r="I2287">
        <v>9750</v>
      </c>
      <c r="J2287" t="s">
        <v>19</v>
      </c>
      <c r="K2287">
        <v>27.5</v>
      </c>
      <c r="L2287">
        <v>802</v>
      </c>
    </row>
    <row r="2288" spans="1:12" hidden="1" x14ac:dyDescent="0.2">
      <c r="A2288" s="2" t="s">
        <v>3312</v>
      </c>
      <c r="B2288" t="s">
        <v>668</v>
      </c>
      <c r="C2288" t="s">
        <v>16</v>
      </c>
      <c r="D2288" t="s">
        <v>2352</v>
      </c>
      <c r="E2288" t="s">
        <v>249</v>
      </c>
      <c r="F2288" t="b">
        <v>1</v>
      </c>
      <c r="G2288">
        <v>0</v>
      </c>
      <c r="H2288">
        <v>2</v>
      </c>
      <c r="I2288">
        <v>1</v>
      </c>
      <c r="J2288" t="s">
        <v>19</v>
      </c>
      <c r="K2288">
        <v>0.08</v>
      </c>
      <c r="L2288">
        <v>195</v>
      </c>
    </row>
    <row r="2289" spans="1:13" hidden="1" x14ac:dyDescent="0.2">
      <c r="A2289" s="2" t="s">
        <v>3313</v>
      </c>
      <c r="B2289" t="s">
        <v>668</v>
      </c>
      <c r="C2289" t="s">
        <v>16</v>
      </c>
      <c r="D2289" t="s">
        <v>2352</v>
      </c>
      <c r="E2289" t="s">
        <v>249</v>
      </c>
      <c r="F2289" t="b">
        <v>1</v>
      </c>
      <c r="G2289">
        <v>1000</v>
      </c>
      <c r="H2289">
        <v>1250</v>
      </c>
      <c r="I2289">
        <v>1125</v>
      </c>
      <c r="J2289" t="s">
        <v>19</v>
      </c>
      <c r="K2289">
        <v>2.1</v>
      </c>
      <c r="L2289">
        <v>237</v>
      </c>
    </row>
    <row r="2290" spans="1:13" hidden="1" x14ac:dyDescent="0.2">
      <c r="A2290" s="2" t="s">
        <v>3314</v>
      </c>
      <c r="B2290" t="s">
        <v>668</v>
      </c>
      <c r="C2290" t="s">
        <v>16</v>
      </c>
      <c r="D2290" t="s">
        <v>2352</v>
      </c>
      <c r="E2290" t="s">
        <v>249</v>
      </c>
      <c r="F2290" t="b">
        <v>1</v>
      </c>
      <c r="G2290">
        <v>10</v>
      </c>
      <c r="H2290">
        <v>12</v>
      </c>
      <c r="I2290">
        <v>11</v>
      </c>
      <c r="J2290" t="s">
        <v>19</v>
      </c>
      <c r="K2290">
        <v>0.08</v>
      </c>
      <c r="L2290">
        <v>200</v>
      </c>
    </row>
    <row r="2291" spans="1:13" hidden="1" x14ac:dyDescent="0.2">
      <c r="A2291" s="2" t="s">
        <v>3315</v>
      </c>
      <c r="B2291" t="s">
        <v>668</v>
      </c>
      <c r="C2291" t="s">
        <v>16</v>
      </c>
      <c r="D2291" t="s">
        <v>2352</v>
      </c>
      <c r="E2291" t="s">
        <v>249</v>
      </c>
      <c r="F2291" t="b">
        <v>1</v>
      </c>
      <c r="G2291">
        <v>110</v>
      </c>
      <c r="H2291">
        <v>130</v>
      </c>
      <c r="I2291">
        <v>120</v>
      </c>
      <c r="J2291" t="s">
        <v>19</v>
      </c>
      <c r="K2291">
        <v>0.18</v>
      </c>
      <c r="L2291">
        <v>223</v>
      </c>
    </row>
    <row r="2292" spans="1:13" hidden="1" x14ac:dyDescent="0.2">
      <c r="A2292" s="2" t="s">
        <v>3316</v>
      </c>
      <c r="B2292" t="s">
        <v>668</v>
      </c>
      <c r="C2292" t="s">
        <v>16</v>
      </c>
      <c r="D2292" t="s">
        <v>2352</v>
      </c>
      <c r="E2292" t="s">
        <v>249</v>
      </c>
      <c r="F2292" t="b">
        <v>1</v>
      </c>
      <c r="G2292">
        <v>12</v>
      </c>
      <c r="H2292">
        <v>14</v>
      </c>
      <c r="I2292">
        <v>13</v>
      </c>
      <c r="J2292" t="s">
        <v>19</v>
      </c>
      <c r="K2292">
        <v>0.08</v>
      </c>
      <c r="L2292">
        <v>201</v>
      </c>
    </row>
    <row r="2293" spans="1:13" hidden="1" x14ac:dyDescent="0.2">
      <c r="A2293" s="2" t="s">
        <v>3317</v>
      </c>
      <c r="B2293" t="s">
        <v>668</v>
      </c>
      <c r="C2293" t="s">
        <v>16</v>
      </c>
      <c r="D2293" t="s">
        <v>2352</v>
      </c>
      <c r="E2293" t="s">
        <v>249</v>
      </c>
      <c r="F2293" t="b">
        <v>1</v>
      </c>
      <c r="G2293">
        <v>1250</v>
      </c>
      <c r="H2293">
        <v>1500</v>
      </c>
      <c r="I2293">
        <v>1375</v>
      </c>
      <c r="J2293" t="s">
        <v>19</v>
      </c>
      <c r="K2293">
        <v>2.1</v>
      </c>
      <c r="L2293">
        <v>238</v>
      </c>
    </row>
    <row r="2294" spans="1:13" hidden="1" x14ac:dyDescent="0.2">
      <c r="A2294" s="2" t="s">
        <v>3318</v>
      </c>
      <c r="B2294" t="s">
        <v>668</v>
      </c>
      <c r="C2294" t="s">
        <v>16</v>
      </c>
      <c r="D2294" t="s">
        <v>2352</v>
      </c>
      <c r="E2294" t="s">
        <v>249</v>
      </c>
      <c r="F2294" t="b">
        <v>1</v>
      </c>
      <c r="G2294">
        <v>130</v>
      </c>
      <c r="H2294">
        <v>150</v>
      </c>
      <c r="I2294">
        <v>140</v>
      </c>
      <c r="J2294" t="s">
        <v>19</v>
      </c>
      <c r="K2294">
        <v>0.18</v>
      </c>
      <c r="L2294">
        <v>224</v>
      </c>
    </row>
    <row r="2295" spans="1:13" hidden="1" x14ac:dyDescent="0.2">
      <c r="A2295" s="2" t="s">
        <v>3319</v>
      </c>
      <c r="B2295" t="s">
        <v>668</v>
      </c>
      <c r="C2295" t="s">
        <v>16</v>
      </c>
      <c r="D2295" t="s">
        <v>2352</v>
      </c>
      <c r="E2295" t="s">
        <v>249</v>
      </c>
      <c r="F2295" t="b">
        <v>1</v>
      </c>
      <c r="G2295">
        <v>14</v>
      </c>
      <c r="H2295">
        <v>16</v>
      </c>
      <c r="I2295">
        <v>15</v>
      </c>
      <c r="J2295" t="s">
        <v>19</v>
      </c>
      <c r="K2295">
        <v>0.08</v>
      </c>
      <c r="L2295">
        <v>202</v>
      </c>
    </row>
    <row r="2296" spans="1:13" hidden="1" x14ac:dyDescent="0.2">
      <c r="A2296" s="2" t="s">
        <v>3320</v>
      </c>
      <c r="B2296" t="s">
        <v>668</v>
      </c>
      <c r="C2296" t="s">
        <v>16</v>
      </c>
      <c r="D2296" t="s">
        <v>2352</v>
      </c>
      <c r="E2296" t="s">
        <v>249</v>
      </c>
      <c r="F2296" t="b">
        <v>1</v>
      </c>
      <c r="G2296">
        <v>1500</v>
      </c>
      <c r="H2296">
        <v>1750</v>
      </c>
      <c r="I2296">
        <v>1625</v>
      </c>
      <c r="J2296" t="s">
        <v>19</v>
      </c>
      <c r="K2296">
        <v>2.1</v>
      </c>
      <c r="L2296">
        <v>239</v>
      </c>
    </row>
    <row r="2297" spans="1:13" hidden="1" x14ac:dyDescent="0.2">
      <c r="A2297" s="2" t="s">
        <v>3321</v>
      </c>
      <c r="B2297" t="s">
        <v>668</v>
      </c>
      <c r="C2297" t="s">
        <v>16</v>
      </c>
      <c r="D2297" t="s">
        <v>2352</v>
      </c>
      <c r="E2297" t="s">
        <v>249</v>
      </c>
      <c r="F2297" t="b">
        <v>1</v>
      </c>
      <c r="G2297">
        <v>150</v>
      </c>
      <c r="H2297">
        <v>185</v>
      </c>
      <c r="I2297">
        <v>167.5</v>
      </c>
      <c r="J2297" t="s">
        <v>19</v>
      </c>
      <c r="K2297">
        <v>0.55000000000000004</v>
      </c>
      <c r="L2297">
        <v>225</v>
      </c>
    </row>
    <row r="2298" spans="1:13" hidden="1" x14ac:dyDescent="0.2">
      <c r="A2298" s="2" t="s">
        <v>3322</v>
      </c>
      <c r="B2298" t="s">
        <v>668</v>
      </c>
      <c r="C2298" t="s">
        <v>16</v>
      </c>
      <c r="D2298" t="s">
        <v>2352</v>
      </c>
      <c r="E2298" t="s">
        <v>249</v>
      </c>
      <c r="F2298" t="b">
        <v>1</v>
      </c>
      <c r="G2298">
        <v>15</v>
      </c>
      <c r="H2298">
        <v>20</v>
      </c>
      <c r="I2298">
        <v>17.5</v>
      </c>
      <c r="J2298" t="s">
        <v>19</v>
      </c>
      <c r="K2298">
        <v>0.08</v>
      </c>
      <c r="L2298" t="s">
        <v>3323</v>
      </c>
      <c r="M2298" t="s">
        <v>1293</v>
      </c>
    </row>
    <row r="2299" spans="1:13" hidden="1" x14ac:dyDescent="0.2">
      <c r="A2299" s="2" t="s">
        <v>3324</v>
      </c>
      <c r="B2299" t="s">
        <v>668</v>
      </c>
      <c r="C2299" t="s">
        <v>16</v>
      </c>
      <c r="D2299" t="s">
        <v>2352</v>
      </c>
      <c r="E2299" t="s">
        <v>249</v>
      </c>
      <c r="F2299" t="b">
        <v>1</v>
      </c>
      <c r="G2299">
        <v>16</v>
      </c>
      <c r="H2299">
        <v>18</v>
      </c>
      <c r="I2299">
        <v>17</v>
      </c>
      <c r="J2299" t="s">
        <v>19</v>
      </c>
      <c r="K2299">
        <v>0.08</v>
      </c>
      <c r="L2299">
        <v>203</v>
      </c>
    </row>
    <row r="2300" spans="1:13" hidden="1" x14ac:dyDescent="0.2">
      <c r="A2300" s="2" t="s">
        <v>3325</v>
      </c>
      <c r="B2300" t="s">
        <v>668</v>
      </c>
      <c r="C2300" t="s">
        <v>16</v>
      </c>
      <c r="D2300" t="s">
        <v>2352</v>
      </c>
      <c r="E2300" t="s">
        <v>249</v>
      </c>
      <c r="F2300" t="b">
        <v>1</v>
      </c>
      <c r="G2300">
        <v>1750</v>
      </c>
      <c r="H2300">
        <v>2000</v>
      </c>
      <c r="I2300">
        <v>1875</v>
      </c>
      <c r="J2300" t="s">
        <v>19</v>
      </c>
      <c r="K2300">
        <v>2.1</v>
      </c>
      <c r="L2300">
        <v>240</v>
      </c>
    </row>
    <row r="2301" spans="1:13" hidden="1" x14ac:dyDescent="0.2">
      <c r="A2301" s="2" t="s">
        <v>3326</v>
      </c>
      <c r="B2301" t="s">
        <v>668</v>
      </c>
      <c r="C2301" t="s">
        <v>16</v>
      </c>
      <c r="D2301" t="s">
        <v>2352</v>
      </c>
      <c r="E2301" t="s">
        <v>249</v>
      </c>
      <c r="F2301" t="b">
        <v>1</v>
      </c>
      <c r="G2301">
        <v>18</v>
      </c>
      <c r="H2301">
        <v>20</v>
      </c>
      <c r="I2301">
        <v>19</v>
      </c>
      <c r="J2301" t="s">
        <v>19</v>
      </c>
      <c r="K2301">
        <v>0.08</v>
      </c>
      <c r="L2301">
        <v>204</v>
      </c>
    </row>
    <row r="2302" spans="1:13" hidden="1" x14ac:dyDescent="0.2">
      <c r="A2302" s="2" t="s">
        <v>3327</v>
      </c>
      <c r="B2302" t="s">
        <v>668</v>
      </c>
      <c r="C2302" t="s">
        <v>16</v>
      </c>
      <c r="D2302" t="s">
        <v>2352</v>
      </c>
      <c r="E2302" t="s">
        <v>249</v>
      </c>
      <c r="F2302" t="b">
        <v>1</v>
      </c>
      <c r="G2302">
        <v>185</v>
      </c>
      <c r="H2302">
        <v>220</v>
      </c>
      <c r="I2302">
        <v>202.5</v>
      </c>
      <c r="J2302" t="s">
        <v>19</v>
      </c>
      <c r="K2302">
        <v>0.55000000000000004</v>
      </c>
      <c r="L2302">
        <v>226</v>
      </c>
    </row>
    <row r="2303" spans="1:13" hidden="1" x14ac:dyDescent="0.2">
      <c r="A2303" s="2" t="s">
        <v>3328</v>
      </c>
      <c r="B2303" t="s">
        <v>668</v>
      </c>
      <c r="C2303" t="s">
        <v>16</v>
      </c>
      <c r="D2303" t="s">
        <v>2352</v>
      </c>
      <c r="E2303" t="s">
        <v>249</v>
      </c>
      <c r="F2303" t="b">
        <v>1</v>
      </c>
      <c r="G2303">
        <v>2000</v>
      </c>
      <c r="H2303">
        <v>2300</v>
      </c>
      <c r="I2303">
        <v>2150</v>
      </c>
      <c r="J2303" t="s">
        <v>19</v>
      </c>
      <c r="K2303">
        <v>8.5</v>
      </c>
      <c r="L2303">
        <v>241</v>
      </c>
    </row>
    <row r="2304" spans="1:13" hidden="1" x14ac:dyDescent="0.2">
      <c r="A2304" s="2" t="s">
        <v>3329</v>
      </c>
      <c r="B2304" t="s">
        <v>668</v>
      </c>
      <c r="C2304" t="s">
        <v>16</v>
      </c>
      <c r="D2304" t="s">
        <v>2352</v>
      </c>
      <c r="E2304" t="s">
        <v>249</v>
      </c>
      <c r="F2304" t="b">
        <v>1</v>
      </c>
      <c r="G2304">
        <v>20</v>
      </c>
      <c r="H2304">
        <v>22</v>
      </c>
      <c r="I2304">
        <v>21</v>
      </c>
      <c r="J2304" t="s">
        <v>19</v>
      </c>
      <c r="K2304">
        <v>0.08</v>
      </c>
      <c r="L2304">
        <v>205</v>
      </c>
    </row>
    <row r="2305" spans="1:13" hidden="1" x14ac:dyDescent="0.2">
      <c r="A2305" s="2" t="s">
        <v>3330</v>
      </c>
      <c r="B2305" t="s">
        <v>668</v>
      </c>
      <c r="C2305" t="s">
        <v>16</v>
      </c>
      <c r="D2305" t="s">
        <v>2352</v>
      </c>
      <c r="E2305" t="s">
        <v>249</v>
      </c>
      <c r="F2305" t="b">
        <v>1</v>
      </c>
      <c r="G2305">
        <v>220</v>
      </c>
      <c r="H2305">
        <v>255</v>
      </c>
      <c r="I2305">
        <v>237.5</v>
      </c>
      <c r="J2305" t="s">
        <v>19</v>
      </c>
      <c r="K2305">
        <v>0.55000000000000004</v>
      </c>
      <c r="L2305">
        <v>227</v>
      </c>
    </row>
    <row r="2306" spans="1:13" hidden="1" x14ac:dyDescent="0.2">
      <c r="A2306" s="2" t="s">
        <v>3331</v>
      </c>
      <c r="B2306" t="s">
        <v>668</v>
      </c>
      <c r="C2306" t="s">
        <v>16</v>
      </c>
      <c r="D2306" t="s">
        <v>2352</v>
      </c>
      <c r="E2306" t="s">
        <v>249</v>
      </c>
      <c r="F2306" t="b">
        <v>1</v>
      </c>
      <c r="G2306">
        <v>22</v>
      </c>
      <c r="H2306">
        <v>24</v>
      </c>
      <c r="I2306">
        <v>23</v>
      </c>
      <c r="J2306" t="s">
        <v>19</v>
      </c>
      <c r="K2306">
        <v>0.08</v>
      </c>
      <c r="L2306">
        <v>206</v>
      </c>
    </row>
    <row r="2307" spans="1:13" hidden="1" x14ac:dyDescent="0.2">
      <c r="A2307" s="2" t="s">
        <v>3332</v>
      </c>
      <c r="B2307" t="s">
        <v>668</v>
      </c>
      <c r="C2307" t="s">
        <v>16</v>
      </c>
      <c r="D2307" t="s">
        <v>2352</v>
      </c>
      <c r="E2307" t="s">
        <v>249</v>
      </c>
      <c r="F2307" t="b">
        <v>1</v>
      </c>
      <c r="G2307">
        <v>2300</v>
      </c>
      <c r="H2307">
        <v>2600</v>
      </c>
      <c r="I2307">
        <v>2450</v>
      </c>
      <c r="J2307" t="s">
        <v>19</v>
      </c>
      <c r="K2307">
        <v>8.5</v>
      </c>
      <c r="L2307">
        <v>242</v>
      </c>
    </row>
    <row r="2308" spans="1:13" hidden="1" x14ac:dyDescent="0.2">
      <c r="A2308" s="2" t="s">
        <v>3333</v>
      </c>
      <c r="B2308" t="s">
        <v>668</v>
      </c>
      <c r="C2308" t="s">
        <v>16</v>
      </c>
      <c r="D2308" t="s">
        <v>2352</v>
      </c>
      <c r="E2308" t="s">
        <v>249</v>
      </c>
      <c r="F2308" t="b">
        <v>1</v>
      </c>
      <c r="G2308">
        <v>24</v>
      </c>
      <c r="H2308">
        <v>26</v>
      </c>
      <c r="I2308">
        <v>25</v>
      </c>
      <c r="J2308" t="s">
        <v>19</v>
      </c>
      <c r="K2308">
        <v>0.08</v>
      </c>
      <c r="L2308">
        <v>207</v>
      </c>
    </row>
    <row r="2309" spans="1:13" hidden="1" x14ac:dyDescent="0.2">
      <c r="A2309" s="2" t="s">
        <v>3334</v>
      </c>
      <c r="B2309" t="s">
        <v>668</v>
      </c>
      <c r="C2309" t="s">
        <v>16</v>
      </c>
      <c r="D2309" t="s">
        <v>2352</v>
      </c>
      <c r="E2309" t="s">
        <v>249</v>
      </c>
      <c r="F2309" t="b">
        <v>1</v>
      </c>
      <c r="G2309">
        <v>2</v>
      </c>
      <c r="H2309">
        <v>4</v>
      </c>
      <c r="I2309">
        <v>3</v>
      </c>
      <c r="J2309" t="s">
        <v>19</v>
      </c>
      <c r="K2309">
        <v>0.08</v>
      </c>
      <c r="L2309">
        <v>196</v>
      </c>
    </row>
    <row r="2310" spans="1:13" hidden="1" x14ac:dyDescent="0.2">
      <c r="A2310" s="2" t="s">
        <v>3335</v>
      </c>
      <c r="B2310" t="s">
        <v>668</v>
      </c>
      <c r="C2310" t="s">
        <v>16</v>
      </c>
      <c r="D2310" t="s">
        <v>2352</v>
      </c>
      <c r="E2310" t="s">
        <v>249</v>
      </c>
      <c r="F2310" t="b">
        <v>1</v>
      </c>
      <c r="G2310">
        <v>255</v>
      </c>
      <c r="H2310">
        <v>290</v>
      </c>
      <c r="I2310">
        <v>272.5</v>
      </c>
      <c r="J2310" t="s">
        <v>19</v>
      </c>
      <c r="K2310">
        <v>0.55000000000000004</v>
      </c>
      <c r="L2310">
        <v>228</v>
      </c>
    </row>
    <row r="2311" spans="1:13" hidden="1" x14ac:dyDescent="0.2">
      <c r="A2311" s="2" t="s">
        <v>3336</v>
      </c>
      <c r="B2311" t="s">
        <v>668</v>
      </c>
      <c r="C2311" t="s">
        <v>16</v>
      </c>
      <c r="D2311" t="s">
        <v>2352</v>
      </c>
      <c r="E2311" t="s">
        <v>249</v>
      </c>
      <c r="F2311" t="b">
        <v>1</v>
      </c>
      <c r="G2311">
        <v>2600</v>
      </c>
      <c r="H2311">
        <v>2900</v>
      </c>
      <c r="I2311">
        <v>2750</v>
      </c>
      <c r="J2311" t="s">
        <v>19</v>
      </c>
      <c r="K2311">
        <v>8.5</v>
      </c>
      <c r="L2311">
        <v>243</v>
      </c>
    </row>
    <row r="2312" spans="1:13" hidden="1" x14ac:dyDescent="0.2">
      <c r="A2312" s="2" t="s">
        <v>3337</v>
      </c>
      <c r="B2312" t="s">
        <v>668</v>
      </c>
      <c r="C2312" t="s">
        <v>16</v>
      </c>
      <c r="D2312" t="s">
        <v>2352</v>
      </c>
      <c r="E2312" t="s">
        <v>249</v>
      </c>
      <c r="F2312" t="b">
        <v>1</v>
      </c>
      <c r="G2312">
        <v>26</v>
      </c>
      <c r="H2312">
        <v>28</v>
      </c>
      <c r="I2312">
        <v>27</v>
      </c>
      <c r="J2312" t="s">
        <v>19</v>
      </c>
      <c r="K2312">
        <v>0.08</v>
      </c>
      <c r="L2312">
        <v>208</v>
      </c>
    </row>
    <row r="2313" spans="1:13" hidden="1" x14ac:dyDescent="0.2">
      <c r="A2313" s="2" t="s">
        <v>3338</v>
      </c>
      <c r="B2313" t="s">
        <v>668</v>
      </c>
      <c r="C2313" t="s">
        <v>16</v>
      </c>
      <c r="D2313" t="s">
        <v>2352</v>
      </c>
      <c r="E2313" t="s">
        <v>249</v>
      </c>
      <c r="F2313" t="b">
        <v>1</v>
      </c>
      <c r="G2313">
        <v>28</v>
      </c>
      <c r="H2313">
        <v>30</v>
      </c>
      <c r="I2313">
        <v>29</v>
      </c>
      <c r="J2313" t="s">
        <v>19</v>
      </c>
      <c r="K2313">
        <v>0.08</v>
      </c>
      <c r="L2313">
        <v>209</v>
      </c>
    </row>
    <row r="2314" spans="1:13" hidden="1" x14ac:dyDescent="0.2">
      <c r="A2314" s="2" t="s">
        <v>3339</v>
      </c>
      <c r="B2314" t="s">
        <v>668</v>
      </c>
      <c r="C2314" t="s">
        <v>16</v>
      </c>
      <c r="D2314" t="s">
        <v>2352</v>
      </c>
      <c r="E2314" t="s">
        <v>249</v>
      </c>
      <c r="F2314" t="b">
        <v>1</v>
      </c>
      <c r="G2314">
        <v>2900</v>
      </c>
      <c r="H2314">
        <v>3200</v>
      </c>
      <c r="I2314">
        <v>3050</v>
      </c>
      <c r="J2314" t="s">
        <v>19</v>
      </c>
      <c r="K2314">
        <v>8.5</v>
      </c>
      <c r="L2314">
        <v>244</v>
      </c>
    </row>
    <row r="2315" spans="1:13" hidden="1" x14ac:dyDescent="0.2">
      <c r="A2315" s="2" t="s">
        <v>3340</v>
      </c>
      <c r="B2315" t="s">
        <v>668</v>
      </c>
      <c r="C2315" t="s">
        <v>16</v>
      </c>
      <c r="D2315" t="s">
        <v>2352</v>
      </c>
      <c r="E2315" t="s">
        <v>249</v>
      </c>
      <c r="F2315" t="b">
        <v>1</v>
      </c>
      <c r="G2315">
        <v>290</v>
      </c>
      <c r="H2315">
        <v>325</v>
      </c>
      <c r="I2315">
        <v>307.5</v>
      </c>
      <c r="J2315" t="s">
        <v>19</v>
      </c>
      <c r="K2315">
        <v>0.55000000000000004</v>
      </c>
      <c r="L2315">
        <v>229</v>
      </c>
    </row>
    <row r="2316" spans="1:13" hidden="1" x14ac:dyDescent="0.2">
      <c r="A2316" s="2" t="s">
        <v>3341</v>
      </c>
      <c r="B2316" t="s">
        <v>668</v>
      </c>
      <c r="C2316" t="s">
        <v>16</v>
      </c>
      <c r="D2316" t="s">
        <v>2352</v>
      </c>
      <c r="E2316" t="s">
        <v>249</v>
      </c>
      <c r="F2316" t="b">
        <v>1</v>
      </c>
      <c r="G2316">
        <v>30</v>
      </c>
      <c r="H2316">
        <v>32</v>
      </c>
      <c r="I2316">
        <v>31</v>
      </c>
      <c r="J2316" t="s">
        <v>19</v>
      </c>
      <c r="K2316">
        <v>0.08</v>
      </c>
      <c r="L2316">
        <v>210</v>
      </c>
    </row>
    <row r="2317" spans="1:13" hidden="1" x14ac:dyDescent="0.2">
      <c r="A2317" s="2" t="s">
        <v>3342</v>
      </c>
      <c r="B2317" t="s">
        <v>668</v>
      </c>
      <c r="C2317" t="s">
        <v>16</v>
      </c>
      <c r="D2317" t="s">
        <v>2352</v>
      </c>
      <c r="E2317" t="s">
        <v>249</v>
      </c>
      <c r="F2317" t="b">
        <v>1</v>
      </c>
      <c r="G2317">
        <v>3200</v>
      </c>
      <c r="H2317">
        <v>3500</v>
      </c>
      <c r="I2317">
        <v>3350</v>
      </c>
      <c r="J2317" t="s">
        <v>19</v>
      </c>
      <c r="K2317">
        <v>8.5</v>
      </c>
      <c r="L2317">
        <v>245</v>
      </c>
    </row>
    <row r="2318" spans="1:13" hidden="1" x14ac:dyDescent="0.2">
      <c r="A2318" s="2" t="s">
        <v>3343</v>
      </c>
      <c r="B2318" t="s">
        <v>668</v>
      </c>
      <c r="C2318" t="s">
        <v>16</v>
      </c>
      <c r="D2318" t="s">
        <v>2352</v>
      </c>
      <c r="E2318" t="s">
        <v>249</v>
      </c>
      <c r="F2318" t="b">
        <v>1</v>
      </c>
      <c r="G2318">
        <v>32</v>
      </c>
      <c r="H2318">
        <v>34</v>
      </c>
      <c r="I2318">
        <v>33</v>
      </c>
      <c r="J2318" t="s">
        <v>19</v>
      </c>
      <c r="K2318">
        <v>0.08</v>
      </c>
      <c r="L2318">
        <v>211</v>
      </c>
    </row>
    <row r="2319" spans="1:13" hidden="1" x14ac:dyDescent="0.2">
      <c r="A2319" s="2" t="s">
        <v>3344</v>
      </c>
      <c r="B2319" t="s">
        <v>668</v>
      </c>
      <c r="C2319" t="s">
        <v>16</v>
      </c>
      <c r="D2319" t="s">
        <v>2352</v>
      </c>
      <c r="E2319" t="s">
        <v>249</v>
      </c>
      <c r="F2319" t="b">
        <v>1</v>
      </c>
      <c r="G2319">
        <v>325</v>
      </c>
      <c r="H2319">
        <v>360</v>
      </c>
      <c r="I2319">
        <v>342.5</v>
      </c>
      <c r="J2319" t="s">
        <v>19</v>
      </c>
      <c r="K2319">
        <v>0.55000000000000004</v>
      </c>
      <c r="L2319">
        <v>230</v>
      </c>
    </row>
    <row r="2320" spans="1:13" hidden="1" x14ac:dyDescent="0.2">
      <c r="A2320" s="2" t="s">
        <v>3345</v>
      </c>
      <c r="B2320" t="s">
        <v>668</v>
      </c>
      <c r="C2320" t="s">
        <v>16</v>
      </c>
      <c r="D2320" t="s">
        <v>2352</v>
      </c>
      <c r="E2320" t="s">
        <v>249</v>
      </c>
      <c r="F2320" t="b">
        <v>1</v>
      </c>
      <c r="G2320">
        <v>3</v>
      </c>
      <c r="H2320">
        <v>3</v>
      </c>
      <c r="I2320">
        <v>3</v>
      </c>
      <c r="J2320" t="s">
        <v>19</v>
      </c>
      <c r="K2320">
        <v>0.08</v>
      </c>
      <c r="L2320" t="s">
        <v>3346</v>
      </c>
      <c r="M2320" t="s">
        <v>1317</v>
      </c>
    </row>
    <row r="2321" spans="1:13" hidden="1" x14ac:dyDescent="0.2">
      <c r="A2321" s="2" t="s">
        <v>3347</v>
      </c>
      <c r="B2321" t="s">
        <v>668</v>
      </c>
      <c r="C2321" t="s">
        <v>16</v>
      </c>
      <c r="D2321" t="s">
        <v>2352</v>
      </c>
      <c r="E2321" t="s">
        <v>249</v>
      </c>
      <c r="F2321" t="b">
        <v>1</v>
      </c>
      <c r="G2321">
        <v>3</v>
      </c>
      <c r="H2321">
        <v>3</v>
      </c>
      <c r="I2321">
        <v>3</v>
      </c>
      <c r="J2321" t="s">
        <v>19</v>
      </c>
      <c r="K2321">
        <v>0.08</v>
      </c>
      <c r="L2321" t="s">
        <v>3348</v>
      </c>
      <c r="M2321" t="s">
        <v>1320</v>
      </c>
    </row>
    <row r="2322" spans="1:13" hidden="1" x14ac:dyDescent="0.2">
      <c r="A2322" s="2" t="s">
        <v>3349</v>
      </c>
      <c r="B2322" t="s">
        <v>668</v>
      </c>
      <c r="C2322" t="s">
        <v>16</v>
      </c>
      <c r="D2322" t="s">
        <v>2352</v>
      </c>
      <c r="E2322" t="s">
        <v>249</v>
      </c>
      <c r="F2322" t="b">
        <v>1</v>
      </c>
      <c r="G2322">
        <v>3</v>
      </c>
      <c r="H2322">
        <v>3</v>
      </c>
      <c r="I2322">
        <v>3</v>
      </c>
      <c r="J2322" t="s">
        <v>19</v>
      </c>
      <c r="K2322">
        <v>0.08</v>
      </c>
      <c r="L2322" t="s">
        <v>3350</v>
      </c>
      <c r="M2322" t="s">
        <v>1323</v>
      </c>
    </row>
    <row r="2323" spans="1:13" hidden="1" x14ac:dyDescent="0.2">
      <c r="A2323" s="2" t="s">
        <v>3351</v>
      </c>
      <c r="B2323" t="s">
        <v>668</v>
      </c>
      <c r="C2323" t="s">
        <v>16</v>
      </c>
      <c r="D2323" t="s">
        <v>2352</v>
      </c>
      <c r="E2323" t="s">
        <v>249</v>
      </c>
      <c r="F2323" t="b">
        <v>1</v>
      </c>
      <c r="G2323">
        <v>34</v>
      </c>
      <c r="H2323">
        <v>36</v>
      </c>
      <c r="I2323">
        <v>35</v>
      </c>
      <c r="J2323" t="s">
        <v>19</v>
      </c>
      <c r="K2323">
        <v>0.08</v>
      </c>
      <c r="L2323">
        <v>212</v>
      </c>
    </row>
    <row r="2324" spans="1:13" hidden="1" x14ac:dyDescent="0.2">
      <c r="A2324" s="2" t="s">
        <v>3352</v>
      </c>
      <c r="B2324" t="s">
        <v>668</v>
      </c>
      <c r="C2324" t="s">
        <v>16</v>
      </c>
      <c r="D2324" t="s">
        <v>2352</v>
      </c>
      <c r="E2324" t="s">
        <v>249</v>
      </c>
      <c r="F2324" t="b">
        <v>1</v>
      </c>
      <c r="G2324">
        <v>3500</v>
      </c>
      <c r="H2324">
        <v>3800</v>
      </c>
      <c r="I2324">
        <v>3650</v>
      </c>
      <c r="J2324" t="s">
        <v>19</v>
      </c>
      <c r="K2324">
        <v>8.5</v>
      </c>
      <c r="L2324">
        <v>246</v>
      </c>
    </row>
    <row r="2325" spans="1:13" hidden="1" x14ac:dyDescent="0.2">
      <c r="A2325" s="2" t="s">
        <v>3353</v>
      </c>
      <c r="B2325" t="s">
        <v>668</v>
      </c>
      <c r="C2325" t="s">
        <v>16</v>
      </c>
      <c r="D2325" t="s">
        <v>2352</v>
      </c>
      <c r="E2325" t="s">
        <v>249</v>
      </c>
      <c r="F2325" t="b">
        <v>1</v>
      </c>
      <c r="G2325">
        <v>360</v>
      </c>
      <c r="H2325">
        <v>395</v>
      </c>
      <c r="I2325">
        <v>377.5</v>
      </c>
      <c r="J2325" t="s">
        <v>19</v>
      </c>
      <c r="K2325">
        <v>0.55000000000000004</v>
      </c>
      <c r="L2325">
        <v>231</v>
      </c>
    </row>
    <row r="2326" spans="1:13" hidden="1" x14ac:dyDescent="0.2">
      <c r="A2326" s="2" t="s">
        <v>3354</v>
      </c>
      <c r="B2326" t="s">
        <v>668</v>
      </c>
      <c r="C2326" t="s">
        <v>16</v>
      </c>
      <c r="D2326" t="s">
        <v>2352</v>
      </c>
      <c r="E2326" t="s">
        <v>249</v>
      </c>
      <c r="F2326" t="b">
        <v>1</v>
      </c>
      <c r="G2326">
        <v>36</v>
      </c>
      <c r="H2326">
        <v>38</v>
      </c>
      <c r="I2326">
        <v>37</v>
      </c>
      <c r="J2326" t="s">
        <v>19</v>
      </c>
      <c r="K2326">
        <v>0.08</v>
      </c>
      <c r="L2326">
        <v>213</v>
      </c>
    </row>
    <row r="2327" spans="1:13" hidden="1" x14ac:dyDescent="0.2">
      <c r="A2327" s="2" t="s">
        <v>3355</v>
      </c>
      <c r="B2327" t="s">
        <v>668</v>
      </c>
      <c r="C2327" t="s">
        <v>16</v>
      </c>
      <c r="D2327" t="s">
        <v>2352</v>
      </c>
      <c r="E2327" t="s">
        <v>249</v>
      </c>
      <c r="F2327" t="b">
        <v>1</v>
      </c>
      <c r="G2327">
        <v>3800</v>
      </c>
      <c r="H2327">
        <v>4100</v>
      </c>
      <c r="I2327">
        <v>3950</v>
      </c>
      <c r="J2327" t="s">
        <v>19</v>
      </c>
      <c r="K2327">
        <v>8.5</v>
      </c>
      <c r="L2327">
        <v>247</v>
      </c>
    </row>
    <row r="2328" spans="1:13" hidden="1" x14ac:dyDescent="0.2">
      <c r="A2328" s="2" t="s">
        <v>3356</v>
      </c>
      <c r="B2328" t="s">
        <v>668</v>
      </c>
      <c r="C2328" t="s">
        <v>16</v>
      </c>
      <c r="D2328" t="s">
        <v>2352</v>
      </c>
      <c r="E2328" t="s">
        <v>249</v>
      </c>
      <c r="F2328" t="b">
        <v>1</v>
      </c>
      <c r="G2328">
        <v>38</v>
      </c>
      <c r="H2328">
        <v>40</v>
      </c>
      <c r="I2328">
        <v>39</v>
      </c>
      <c r="J2328" t="s">
        <v>19</v>
      </c>
      <c r="K2328">
        <v>0.08</v>
      </c>
      <c r="L2328">
        <v>214</v>
      </c>
    </row>
    <row r="2329" spans="1:13" hidden="1" x14ac:dyDescent="0.2">
      <c r="A2329" s="2" t="s">
        <v>3357</v>
      </c>
      <c r="B2329" t="s">
        <v>668</v>
      </c>
      <c r="C2329" t="s">
        <v>16</v>
      </c>
      <c r="D2329" t="s">
        <v>2352</v>
      </c>
      <c r="E2329" t="s">
        <v>249</v>
      </c>
      <c r="F2329" t="b">
        <v>1</v>
      </c>
      <c r="G2329">
        <v>395</v>
      </c>
      <c r="H2329">
        <v>430</v>
      </c>
      <c r="I2329">
        <v>412.5</v>
      </c>
      <c r="J2329" t="s">
        <v>19</v>
      </c>
      <c r="K2329">
        <v>0.55000000000000004</v>
      </c>
      <c r="L2329">
        <v>232</v>
      </c>
    </row>
    <row r="2330" spans="1:13" hidden="1" x14ac:dyDescent="0.2">
      <c r="A2330" s="2" t="s">
        <v>3358</v>
      </c>
      <c r="B2330" t="s">
        <v>668</v>
      </c>
      <c r="C2330" t="s">
        <v>16</v>
      </c>
      <c r="D2330" t="s">
        <v>2352</v>
      </c>
      <c r="E2330" t="s">
        <v>249</v>
      </c>
      <c r="F2330" t="b">
        <v>1</v>
      </c>
      <c r="G2330">
        <v>40</v>
      </c>
      <c r="H2330">
        <v>42</v>
      </c>
      <c r="I2330">
        <v>41</v>
      </c>
      <c r="J2330" t="s">
        <v>19</v>
      </c>
      <c r="K2330">
        <v>0.08</v>
      </c>
      <c r="L2330">
        <v>215</v>
      </c>
    </row>
    <row r="2331" spans="1:13" hidden="1" x14ac:dyDescent="0.2">
      <c r="A2331" s="2" t="s">
        <v>3359</v>
      </c>
      <c r="B2331" t="s">
        <v>668</v>
      </c>
      <c r="C2331" t="s">
        <v>16</v>
      </c>
      <c r="D2331" t="s">
        <v>2352</v>
      </c>
      <c r="E2331" t="s">
        <v>249</v>
      </c>
      <c r="F2331" t="b">
        <v>1</v>
      </c>
      <c r="G2331">
        <v>4100</v>
      </c>
      <c r="H2331">
        <v>4400</v>
      </c>
      <c r="I2331">
        <v>4250</v>
      </c>
      <c r="J2331" t="s">
        <v>19</v>
      </c>
      <c r="K2331">
        <v>8.5</v>
      </c>
      <c r="L2331">
        <v>248</v>
      </c>
    </row>
    <row r="2332" spans="1:13" hidden="1" x14ac:dyDescent="0.2">
      <c r="A2332" s="2" t="s">
        <v>3360</v>
      </c>
      <c r="B2332" t="s">
        <v>668</v>
      </c>
      <c r="C2332" t="s">
        <v>16</v>
      </c>
      <c r="D2332" t="s">
        <v>2352</v>
      </c>
      <c r="E2332" t="s">
        <v>249</v>
      </c>
      <c r="F2332" t="b">
        <v>1</v>
      </c>
      <c r="G2332">
        <v>42</v>
      </c>
      <c r="H2332">
        <v>44</v>
      </c>
      <c r="I2332">
        <v>43</v>
      </c>
      <c r="J2332" t="s">
        <v>19</v>
      </c>
      <c r="K2332">
        <v>0.08</v>
      </c>
      <c r="L2332">
        <v>216</v>
      </c>
    </row>
    <row r="2333" spans="1:13" hidden="1" x14ac:dyDescent="0.2">
      <c r="A2333" s="2" t="s">
        <v>3361</v>
      </c>
      <c r="B2333" t="s">
        <v>668</v>
      </c>
      <c r="C2333" t="s">
        <v>16</v>
      </c>
      <c r="D2333" t="s">
        <v>2352</v>
      </c>
      <c r="E2333" t="s">
        <v>249</v>
      </c>
      <c r="F2333" t="b">
        <v>1</v>
      </c>
      <c r="G2333">
        <v>430</v>
      </c>
      <c r="H2333">
        <v>465</v>
      </c>
      <c r="I2333">
        <v>447.5</v>
      </c>
      <c r="J2333" t="s">
        <v>19</v>
      </c>
      <c r="K2333">
        <v>0.55000000000000004</v>
      </c>
      <c r="L2333">
        <v>233</v>
      </c>
    </row>
    <row r="2334" spans="1:13" hidden="1" x14ac:dyDescent="0.2">
      <c r="A2334" s="2" t="s">
        <v>3362</v>
      </c>
      <c r="B2334" t="s">
        <v>668</v>
      </c>
      <c r="C2334" t="s">
        <v>16</v>
      </c>
      <c r="D2334" t="s">
        <v>2352</v>
      </c>
      <c r="E2334" t="s">
        <v>249</v>
      </c>
      <c r="F2334" t="b">
        <v>1</v>
      </c>
      <c r="G2334">
        <v>4400</v>
      </c>
      <c r="H2334">
        <v>4700</v>
      </c>
      <c r="I2334">
        <v>4550</v>
      </c>
      <c r="J2334" t="s">
        <v>19</v>
      </c>
      <c r="K2334">
        <v>8.5</v>
      </c>
      <c r="L2334">
        <v>249</v>
      </c>
    </row>
    <row r="2335" spans="1:13" hidden="1" x14ac:dyDescent="0.2">
      <c r="A2335" s="2" t="s">
        <v>3363</v>
      </c>
      <c r="B2335" t="s">
        <v>668</v>
      </c>
      <c r="C2335" t="s">
        <v>16</v>
      </c>
      <c r="D2335" t="s">
        <v>2352</v>
      </c>
      <c r="E2335" t="s">
        <v>249</v>
      </c>
      <c r="F2335" t="b">
        <v>1</v>
      </c>
      <c r="G2335">
        <v>44</v>
      </c>
      <c r="H2335">
        <v>46</v>
      </c>
      <c r="I2335">
        <v>45</v>
      </c>
      <c r="J2335" t="s">
        <v>19</v>
      </c>
      <c r="K2335">
        <v>0.08</v>
      </c>
      <c r="L2335">
        <v>217</v>
      </c>
    </row>
    <row r="2336" spans="1:13" hidden="1" x14ac:dyDescent="0.2">
      <c r="A2336" s="2" t="s">
        <v>3364</v>
      </c>
      <c r="B2336" t="s">
        <v>668</v>
      </c>
      <c r="C2336" t="s">
        <v>16</v>
      </c>
      <c r="D2336" t="s">
        <v>2352</v>
      </c>
      <c r="E2336" t="s">
        <v>249</v>
      </c>
      <c r="F2336" t="b">
        <v>1</v>
      </c>
      <c r="G2336">
        <v>46</v>
      </c>
      <c r="H2336">
        <v>48</v>
      </c>
      <c r="I2336">
        <v>47</v>
      </c>
      <c r="J2336" t="s">
        <v>19</v>
      </c>
      <c r="K2336">
        <v>0.08</v>
      </c>
      <c r="L2336">
        <v>218</v>
      </c>
    </row>
    <row r="2337" spans="1:12" hidden="1" x14ac:dyDescent="0.2">
      <c r="A2337" s="2" t="s">
        <v>3365</v>
      </c>
      <c r="B2337" t="s">
        <v>668</v>
      </c>
      <c r="C2337" t="s">
        <v>16</v>
      </c>
      <c r="D2337" t="s">
        <v>2352</v>
      </c>
      <c r="E2337" t="s">
        <v>249</v>
      </c>
      <c r="F2337" t="b">
        <v>1</v>
      </c>
      <c r="G2337">
        <v>465</v>
      </c>
      <c r="H2337">
        <v>500</v>
      </c>
      <c r="I2337">
        <v>482.5</v>
      </c>
      <c r="J2337" t="s">
        <v>19</v>
      </c>
      <c r="K2337">
        <v>0.55000000000000004</v>
      </c>
      <c r="L2337">
        <v>234</v>
      </c>
    </row>
    <row r="2338" spans="1:12" hidden="1" x14ac:dyDescent="0.2">
      <c r="A2338" s="2" t="s">
        <v>3366</v>
      </c>
      <c r="B2338" t="s">
        <v>668</v>
      </c>
      <c r="C2338" t="s">
        <v>16</v>
      </c>
      <c r="D2338" t="s">
        <v>2352</v>
      </c>
      <c r="E2338" t="s">
        <v>249</v>
      </c>
      <c r="F2338" t="b">
        <v>1</v>
      </c>
      <c r="G2338">
        <v>4</v>
      </c>
      <c r="H2338">
        <v>6</v>
      </c>
      <c r="I2338">
        <v>5</v>
      </c>
      <c r="J2338" t="s">
        <v>19</v>
      </c>
      <c r="K2338">
        <v>0.08</v>
      </c>
      <c r="L2338">
        <v>197</v>
      </c>
    </row>
    <row r="2339" spans="1:12" hidden="1" x14ac:dyDescent="0.2">
      <c r="A2339" s="2" t="s">
        <v>3367</v>
      </c>
      <c r="B2339" t="s">
        <v>668</v>
      </c>
      <c r="C2339" t="s">
        <v>16</v>
      </c>
      <c r="D2339" t="s">
        <v>2352</v>
      </c>
      <c r="E2339" t="s">
        <v>249</v>
      </c>
      <c r="F2339" t="b">
        <v>1</v>
      </c>
      <c r="G2339">
        <v>4700</v>
      </c>
      <c r="H2339">
        <v>5000</v>
      </c>
      <c r="I2339">
        <v>4850</v>
      </c>
      <c r="J2339" t="s">
        <v>19</v>
      </c>
      <c r="K2339">
        <v>8.5</v>
      </c>
      <c r="L2339">
        <v>250</v>
      </c>
    </row>
    <row r="2340" spans="1:12" hidden="1" x14ac:dyDescent="0.2">
      <c r="A2340" s="2" t="s">
        <v>3368</v>
      </c>
      <c r="B2340" t="s">
        <v>668</v>
      </c>
      <c r="C2340" t="s">
        <v>16</v>
      </c>
      <c r="D2340" t="s">
        <v>2352</v>
      </c>
      <c r="E2340" t="s">
        <v>249</v>
      </c>
      <c r="F2340" t="b">
        <v>1</v>
      </c>
      <c r="G2340">
        <v>48</v>
      </c>
      <c r="H2340">
        <v>50</v>
      </c>
      <c r="I2340">
        <v>49</v>
      </c>
      <c r="J2340" t="s">
        <v>19</v>
      </c>
      <c r="K2340">
        <v>0.08</v>
      </c>
      <c r="L2340">
        <v>219</v>
      </c>
    </row>
    <row r="2341" spans="1:12" hidden="1" x14ac:dyDescent="0.2">
      <c r="A2341" s="2" t="s">
        <v>3369</v>
      </c>
      <c r="B2341" t="s">
        <v>668</v>
      </c>
      <c r="C2341" t="s">
        <v>16</v>
      </c>
      <c r="D2341" t="s">
        <v>2352</v>
      </c>
      <c r="E2341" t="s">
        <v>249</v>
      </c>
      <c r="F2341" t="b">
        <v>1</v>
      </c>
      <c r="G2341">
        <v>500</v>
      </c>
      <c r="H2341">
        <v>750</v>
      </c>
      <c r="I2341">
        <v>625</v>
      </c>
      <c r="J2341" t="s">
        <v>19</v>
      </c>
      <c r="K2341">
        <v>2.1</v>
      </c>
      <c r="L2341">
        <v>235</v>
      </c>
    </row>
    <row r="2342" spans="1:12" hidden="1" x14ac:dyDescent="0.2">
      <c r="A2342" s="2" t="s">
        <v>3370</v>
      </c>
      <c r="B2342" t="s">
        <v>668</v>
      </c>
      <c r="C2342" t="s">
        <v>16</v>
      </c>
      <c r="D2342" t="s">
        <v>2352</v>
      </c>
      <c r="E2342" t="s">
        <v>249</v>
      </c>
      <c r="F2342" t="b">
        <v>1</v>
      </c>
      <c r="G2342">
        <v>50</v>
      </c>
      <c r="H2342">
        <v>70</v>
      </c>
      <c r="I2342">
        <v>60</v>
      </c>
      <c r="J2342" t="s">
        <v>19</v>
      </c>
      <c r="K2342">
        <v>0.18</v>
      </c>
      <c r="L2342">
        <v>220</v>
      </c>
    </row>
    <row r="2343" spans="1:12" hidden="1" x14ac:dyDescent="0.2">
      <c r="A2343" s="2" t="s">
        <v>3371</v>
      </c>
      <c r="B2343" t="s">
        <v>668</v>
      </c>
      <c r="C2343" t="s">
        <v>16</v>
      </c>
      <c r="D2343" t="s">
        <v>2352</v>
      </c>
      <c r="E2343" t="s">
        <v>249</v>
      </c>
      <c r="F2343" t="b">
        <v>1</v>
      </c>
      <c r="G2343">
        <v>6</v>
      </c>
      <c r="H2343">
        <v>8</v>
      </c>
      <c r="I2343">
        <v>7</v>
      </c>
      <c r="J2343" t="s">
        <v>19</v>
      </c>
      <c r="K2343">
        <v>0.08</v>
      </c>
      <c r="L2343">
        <v>198</v>
      </c>
    </row>
    <row r="2344" spans="1:12" hidden="1" x14ac:dyDescent="0.2">
      <c r="A2344" s="2" t="s">
        <v>3372</v>
      </c>
      <c r="B2344" t="s">
        <v>668</v>
      </c>
      <c r="C2344" t="s">
        <v>16</v>
      </c>
      <c r="D2344" t="s">
        <v>2352</v>
      </c>
      <c r="E2344" t="s">
        <v>249</v>
      </c>
      <c r="F2344" t="b">
        <v>1</v>
      </c>
      <c r="G2344">
        <v>70</v>
      </c>
      <c r="H2344">
        <v>90</v>
      </c>
      <c r="I2344">
        <v>80</v>
      </c>
      <c r="J2344" t="s">
        <v>19</v>
      </c>
      <c r="K2344">
        <v>0.18</v>
      </c>
      <c r="L2344">
        <v>221</v>
      </c>
    </row>
    <row r="2345" spans="1:12" hidden="1" x14ac:dyDescent="0.2">
      <c r="A2345" s="2" t="s">
        <v>3373</v>
      </c>
      <c r="B2345" t="s">
        <v>668</v>
      </c>
      <c r="C2345" t="s">
        <v>16</v>
      </c>
      <c r="D2345" t="s">
        <v>2352</v>
      </c>
      <c r="E2345" t="s">
        <v>249</v>
      </c>
      <c r="F2345" t="b">
        <v>1</v>
      </c>
      <c r="G2345">
        <v>750</v>
      </c>
      <c r="H2345">
        <v>1000</v>
      </c>
      <c r="I2345">
        <v>875</v>
      </c>
      <c r="J2345" t="s">
        <v>19</v>
      </c>
      <c r="K2345">
        <v>2.1</v>
      </c>
      <c r="L2345">
        <v>236</v>
      </c>
    </row>
    <row r="2346" spans="1:12" hidden="1" x14ac:dyDescent="0.2">
      <c r="A2346" s="2" t="s">
        <v>3374</v>
      </c>
      <c r="B2346" t="s">
        <v>668</v>
      </c>
      <c r="C2346" t="s">
        <v>16</v>
      </c>
      <c r="D2346" t="s">
        <v>2352</v>
      </c>
      <c r="E2346" t="s">
        <v>249</v>
      </c>
      <c r="F2346" t="b">
        <v>1</v>
      </c>
      <c r="G2346">
        <v>8</v>
      </c>
      <c r="H2346">
        <v>10</v>
      </c>
      <c r="I2346">
        <v>9</v>
      </c>
      <c r="J2346" t="s">
        <v>19</v>
      </c>
      <c r="K2346">
        <v>0.08</v>
      </c>
      <c r="L2346">
        <v>199</v>
      </c>
    </row>
    <row r="2347" spans="1:12" hidden="1" x14ac:dyDescent="0.2">
      <c r="A2347" s="2" t="s">
        <v>3375</v>
      </c>
      <c r="B2347" t="s">
        <v>668</v>
      </c>
      <c r="C2347" t="s">
        <v>16</v>
      </c>
      <c r="D2347" t="s">
        <v>2352</v>
      </c>
      <c r="E2347" t="s">
        <v>249</v>
      </c>
      <c r="F2347" t="b">
        <v>1</v>
      </c>
      <c r="G2347">
        <v>90</v>
      </c>
      <c r="H2347">
        <v>110</v>
      </c>
      <c r="I2347">
        <v>100</v>
      </c>
      <c r="J2347" t="s">
        <v>19</v>
      </c>
      <c r="K2347">
        <v>0.18</v>
      </c>
      <c r="L2347">
        <v>222</v>
      </c>
    </row>
    <row r="2348" spans="1:12" hidden="1" x14ac:dyDescent="0.2">
      <c r="A2348" s="2" t="s">
        <v>3376</v>
      </c>
      <c r="B2348" t="s">
        <v>668</v>
      </c>
      <c r="C2348" t="s">
        <v>75</v>
      </c>
      <c r="D2348" t="s">
        <v>2352</v>
      </c>
      <c r="E2348" t="s">
        <v>1350</v>
      </c>
      <c r="F2348" t="b">
        <v>0</v>
      </c>
      <c r="G2348">
        <v>0</v>
      </c>
      <c r="H2348">
        <v>2</v>
      </c>
      <c r="I2348">
        <v>1</v>
      </c>
      <c r="J2348" t="s">
        <v>19</v>
      </c>
      <c r="K2348">
        <v>0.11</v>
      </c>
      <c r="L2348">
        <v>903</v>
      </c>
    </row>
    <row r="2349" spans="1:12" hidden="1" x14ac:dyDescent="0.2">
      <c r="A2349" s="2" t="s">
        <v>3377</v>
      </c>
      <c r="B2349" t="s">
        <v>668</v>
      </c>
      <c r="C2349" t="s">
        <v>75</v>
      </c>
      <c r="D2349" t="s">
        <v>2352</v>
      </c>
      <c r="E2349" t="s">
        <v>1350</v>
      </c>
      <c r="F2349" t="b">
        <v>0</v>
      </c>
      <c r="G2349">
        <v>100000</v>
      </c>
      <c r="H2349">
        <v>150000</v>
      </c>
      <c r="L2349">
        <v>983</v>
      </c>
    </row>
    <row r="2350" spans="1:12" hidden="1" x14ac:dyDescent="0.2">
      <c r="A2350" s="2" t="s">
        <v>3378</v>
      </c>
      <c r="B2350" t="s">
        <v>668</v>
      </c>
      <c r="C2350" t="s">
        <v>75</v>
      </c>
      <c r="D2350" t="s">
        <v>2352</v>
      </c>
      <c r="E2350" t="s">
        <v>1350</v>
      </c>
      <c r="F2350" t="b">
        <v>0</v>
      </c>
      <c r="G2350">
        <v>10000</v>
      </c>
      <c r="H2350">
        <v>10500</v>
      </c>
      <c r="J2350" t="s">
        <v>932</v>
      </c>
      <c r="K2350">
        <v>4.5</v>
      </c>
      <c r="L2350">
        <v>969</v>
      </c>
    </row>
    <row r="2351" spans="1:12" hidden="1" x14ac:dyDescent="0.2">
      <c r="A2351" s="2" t="s">
        <v>3379</v>
      </c>
      <c r="B2351" t="s">
        <v>668</v>
      </c>
      <c r="C2351" t="s">
        <v>75</v>
      </c>
      <c r="D2351" t="s">
        <v>2352</v>
      </c>
      <c r="E2351" t="s">
        <v>1350</v>
      </c>
      <c r="F2351" t="b">
        <v>0</v>
      </c>
      <c r="G2351">
        <v>1000</v>
      </c>
      <c r="H2351">
        <v>1250</v>
      </c>
      <c r="I2351">
        <v>1125</v>
      </c>
      <c r="J2351" t="s">
        <v>19</v>
      </c>
      <c r="K2351">
        <v>5.63</v>
      </c>
      <c r="L2351">
        <v>945</v>
      </c>
    </row>
    <row r="2352" spans="1:12" hidden="1" x14ac:dyDescent="0.2">
      <c r="A2352" s="2" t="s">
        <v>3380</v>
      </c>
      <c r="B2352" t="s">
        <v>668</v>
      </c>
      <c r="C2352" t="s">
        <v>75</v>
      </c>
      <c r="D2352" t="s">
        <v>2352</v>
      </c>
      <c r="E2352" t="s">
        <v>1350</v>
      </c>
      <c r="F2352" t="b">
        <v>0</v>
      </c>
      <c r="G2352">
        <v>10</v>
      </c>
      <c r="H2352">
        <v>12</v>
      </c>
      <c r="I2352">
        <v>11</v>
      </c>
      <c r="J2352" t="s">
        <v>19</v>
      </c>
      <c r="K2352">
        <v>0.11</v>
      </c>
      <c r="L2352">
        <v>908</v>
      </c>
    </row>
    <row r="2353" spans="1:12" hidden="1" x14ac:dyDescent="0.2">
      <c r="A2353" s="2" t="s">
        <v>3381</v>
      </c>
      <c r="B2353" t="s">
        <v>668</v>
      </c>
      <c r="C2353" t="s">
        <v>75</v>
      </c>
      <c r="D2353" t="s">
        <v>2352</v>
      </c>
      <c r="E2353" t="s">
        <v>1350</v>
      </c>
      <c r="F2353" t="b">
        <v>0</v>
      </c>
      <c r="G2353">
        <v>10500</v>
      </c>
      <c r="H2353">
        <v>11000</v>
      </c>
      <c r="J2353" t="s">
        <v>932</v>
      </c>
      <c r="K2353">
        <v>4.5</v>
      </c>
      <c r="L2353">
        <v>970</v>
      </c>
    </row>
    <row r="2354" spans="1:12" hidden="1" x14ac:dyDescent="0.2">
      <c r="A2354" s="2" t="s">
        <v>3382</v>
      </c>
      <c r="B2354" t="s">
        <v>668</v>
      </c>
      <c r="C2354" t="s">
        <v>75</v>
      </c>
      <c r="D2354" t="s">
        <v>2352</v>
      </c>
      <c r="E2354" t="s">
        <v>1350</v>
      </c>
      <c r="F2354" t="b">
        <v>0</v>
      </c>
      <c r="G2354">
        <v>11000</v>
      </c>
      <c r="H2354">
        <v>11500</v>
      </c>
      <c r="J2354" t="s">
        <v>932</v>
      </c>
      <c r="K2354">
        <v>4.5</v>
      </c>
      <c r="L2354">
        <v>971</v>
      </c>
    </row>
    <row r="2355" spans="1:12" hidden="1" x14ac:dyDescent="0.2">
      <c r="A2355" s="2" t="s">
        <v>3383</v>
      </c>
      <c r="B2355" t="s">
        <v>668</v>
      </c>
      <c r="C2355" t="s">
        <v>75</v>
      </c>
      <c r="D2355" t="s">
        <v>2352</v>
      </c>
      <c r="E2355" t="s">
        <v>1350</v>
      </c>
      <c r="F2355" t="b">
        <v>0</v>
      </c>
      <c r="G2355">
        <v>110</v>
      </c>
      <c r="H2355">
        <v>130</v>
      </c>
      <c r="I2355">
        <v>120</v>
      </c>
      <c r="J2355" t="s">
        <v>19</v>
      </c>
      <c r="K2355">
        <v>0.45</v>
      </c>
      <c r="L2355">
        <v>931</v>
      </c>
    </row>
    <row r="2356" spans="1:12" hidden="1" x14ac:dyDescent="0.2">
      <c r="A2356" s="2" t="s">
        <v>3384</v>
      </c>
      <c r="B2356" t="s">
        <v>668</v>
      </c>
      <c r="C2356" t="s">
        <v>75</v>
      </c>
      <c r="D2356" t="s">
        <v>2352</v>
      </c>
      <c r="E2356" t="s">
        <v>1350</v>
      </c>
      <c r="F2356" t="b">
        <v>0</v>
      </c>
      <c r="G2356">
        <v>11500</v>
      </c>
      <c r="H2356">
        <v>12000</v>
      </c>
      <c r="J2356" t="s">
        <v>932</v>
      </c>
      <c r="K2356">
        <v>4.5</v>
      </c>
      <c r="L2356">
        <v>972</v>
      </c>
    </row>
    <row r="2357" spans="1:12" hidden="1" x14ac:dyDescent="0.2">
      <c r="A2357" s="2" t="s">
        <v>3385</v>
      </c>
      <c r="B2357" t="s">
        <v>668</v>
      </c>
      <c r="C2357" t="s">
        <v>75</v>
      </c>
      <c r="D2357" t="s">
        <v>2352</v>
      </c>
      <c r="E2357" t="s">
        <v>1350</v>
      </c>
      <c r="F2357" t="b">
        <v>0</v>
      </c>
      <c r="G2357">
        <v>12000</v>
      </c>
      <c r="H2357">
        <v>12500</v>
      </c>
      <c r="J2357" t="s">
        <v>932</v>
      </c>
      <c r="K2357">
        <v>4.5</v>
      </c>
      <c r="L2357">
        <v>973</v>
      </c>
    </row>
    <row r="2358" spans="1:12" hidden="1" x14ac:dyDescent="0.2">
      <c r="A2358" s="2" t="s">
        <v>3386</v>
      </c>
      <c r="B2358" t="s">
        <v>668</v>
      </c>
      <c r="C2358" t="s">
        <v>75</v>
      </c>
      <c r="D2358" t="s">
        <v>2352</v>
      </c>
      <c r="E2358" t="s">
        <v>1350</v>
      </c>
      <c r="F2358" t="b">
        <v>0</v>
      </c>
      <c r="G2358">
        <v>12</v>
      </c>
      <c r="H2358">
        <v>14</v>
      </c>
      <c r="I2358">
        <v>13</v>
      </c>
      <c r="J2358" t="s">
        <v>19</v>
      </c>
      <c r="K2358">
        <v>0.11</v>
      </c>
      <c r="L2358">
        <v>909</v>
      </c>
    </row>
    <row r="2359" spans="1:12" hidden="1" x14ac:dyDescent="0.2">
      <c r="A2359" s="2" t="s">
        <v>3387</v>
      </c>
      <c r="B2359" t="s">
        <v>668</v>
      </c>
      <c r="C2359" t="s">
        <v>75</v>
      </c>
      <c r="D2359" t="s">
        <v>2352</v>
      </c>
      <c r="E2359" t="s">
        <v>1350</v>
      </c>
      <c r="F2359" t="b">
        <v>0</v>
      </c>
      <c r="G2359">
        <v>12500</v>
      </c>
      <c r="H2359">
        <v>13000</v>
      </c>
      <c r="J2359" t="s">
        <v>932</v>
      </c>
      <c r="K2359">
        <v>4.5</v>
      </c>
      <c r="L2359">
        <v>974</v>
      </c>
    </row>
    <row r="2360" spans="1:12" hidden="1" x14ac:dyDescent="0.2">
      <c r="A2360" s="2" t="s">
        <v>3388</v>
      </c>
      <c r="B2360" t="s">
        <v>668</v>
      </c>
      <c r="C2360" t="s">
        <v>75</v>
      </c>
      <c r="D2360" t="s">
        <v>2352</v>
      </c>
      <c r="E2360" t="s">
        <v>1350</v>
      </c>
      <c r="F2360" t="b">
        <v>0</v>
      </c>
      <c r="G2360">
        <v>1250</v>
      </c>
      <c r="H2360">
        <v>1500</v>
      </c>
      <c r="I2360">
        <v>1375</v>
      </c>
      <c r="J2360" t="s">
        <v>19</v>
      </c>
      <c r="K2360">
        <v>5.63</v>
      </c>
      <c r="L2360">
        <v>946</v>
      </c>
    </row>
    <row r="2361" spans="1:12" hidden="1" x14ac:dyDescent="0.2">
      <c r="A2361" s="2" t="s">
        <v>3389</v>
      </c>
      <c r="B2361" t="s">
        <v>668</v>
      </c>
      <c r="C2361" t="s">
        <v>75</v>
      </c>
      <c r="D2361" t="s">
        <v>2352</v>
      </c>
      <c r="E2361" t="s">
        <v>1350</v>
      </c>
      <c r="F2361" t="b">
        <v>0</v>
      </c>
      <c r="G2361">
        <v>13000</v>
      </c>
      <c r="H2361">
        <v>13500</v>
      </c>
      <c r="J2361" t="s">
        <v>932</v>
      </c>
      <c r="K2361">
        <v>4.5</v>
      </c>
      <c r="L2361">
        <v>975</v>
      </c>
    </row>
    <row r="2362" spans="1:12" hidden="1" x14ac:dyDescent="0.2">
      <c r="A2362" s="2" t="s">
        <v>3390</v>
      </c>
      <c r="B2362" t="s">
        <v>668</v>
      </c>
      <c r="C2362" t="s">
        <v>75</v>
      </c>
      <c r="D2362" t="s">
        <v>2352</v>
      </c>
      <c r="E2362" t="s">
        <v>1350</v>
      </c>
      <c r="F2362" t="b">
        <v>0</v>
      </c>
      <c r="G2362">
        <v>130</v>
      </c>
      <c r="H2362">
        <v>150</v>
      </c>
      <c r="I2362">
        <v>140</v>
      </c>
      <c r="J2362" t="s">
        <v>19</v>
      </c>
      <c r="K2362">
        <v>0.45</v>
      </c>
      <c r="L2362">
        <v>932</v>
      </c>
    </row>
    <row r="2363" spans="1:12" hidden="1" x14ac:dyDescent="0.2">
      <c r="A2363" s="2" t="s">
        <v>3391</v>
      </c>
      <c r="B2363" t="s">
        <v>668</v>
      </c>
      <c r="C2363" t="s">
        <v>75</v>
      </c>
      <c r="D2363" t="s">
        <v>2352</v>
      </c>
      <c r="E2363" t="s">
        <v>1350</v>
      </c>
      <c r="F2363" t="b">
        <v>0</v>
      </c>
      <c r="G2363">
        <v>13500</v>
      </c>
      <c r="H2363">
        <v>14000</v>
      </c>
      <c r="J2363" t="s">
        <v>932</v>
      </c>
      <c r="K2363">
        <v>4.5</v>
      </c>
      <c r="L2363">
        <v>976</v>
      </c>
    </row>
    <row r="2364" spans="1:12" hidden="1" x14ac:dyDescent="0.2">
      <c r="A2364" s="2" t="s">
        <v>3392</v>
      </c>
      <c r="B2364" t="s">
        <v>668</v>
      </c>
      <c r="C2364" t="s">
        <v>75</v>
      </c>
      <c r="D2364" t="s">
        <v>2352</v>
      </c>
      <c r="E2364" t="s">
        <v>1350</v>
      </c>
      <c r="F2364" t="b">
        <v>0</v>
      </c>
      <c r="G2364">
        <v>14000</v>
      </c>
      <c r="H2364">
        <v>14500</v>
      </c>
      <c r="J2364" t="s">
        <v>932</v>
      </c>
      <c r="K2364">
        <v>4.5</v>
      </c>
      <c r="L2364">
        <v>977</v>
      </c>
    </row>
    <row r="2365" spans="1:12" hidden="1" x14ac:dyDescent="0.2">
      <c r="A2365" s="2" t="s">
        <v>3393</v>
      </c>
      <c r="B2365" t="s">
        <v>668</v>
      </c>
      <c r="C2365" t="s">
        <v>75</v>
      </c>
      <c r="D2365" t="s">
        <v>2352</v>
      </c>
      <c r="E2365" t="s">
        <v>1350</v>
      </c>
      <c r="F2365" t="b">
        <v>0</v>
      </c>
      <c r="G2365">
        <v>14</v>
      </c>
      <c r="H2365">
        <v>16</v>
      </c>
      <c r="I2365">
        <v>15</v>
      </c>
      <c r="J2365" t="s">
        <v>19</v>
      </c>
      <c r="K2365">
        <v>0.11</v>
      </c>
      <c r="L2365">
        <v>910</v>
      </c>
    </row>
    <row r="2366" spans="1:12" hidden="1" x14ac:dyDescent="0.2">
      <c r="A2366" s="2" t="s">
        <v>3394</v>
      </c>
      <c r="B2366" t="s">
        <v>668</v>
      </c>
      <c r="C2366" t="s">
        <v>75</v>
      </c>
      <c r="D2366" t="s">
        <v>2352</v>
      </c>
      <c r="E2366" t="s">
        <v>1350</v>
      </c>
      <c r="F2366" t="b">
        <v>0</v>
      </c>
      <c r="G2366">
        <v>14500</v>
      </c>
      <c r="H2366">
        <v>15000</v>
      </c>
      <c r="J2366" t="s">
        <v>932</v>
      </c>
      <c r="K2366">
        <v>4.5</v>
      </c>
      <c r="L2366">
        <v>978</v>
      </c>
    </row>
    <row r="2367" spans="1:12" hidden="1" x14ac:dyDescent="0.2">
      <c r="A2367" s="2" t="s">
        <v>3395</v>
      </c>
      <c r="B2367" t="s">
        <v>668</v>
      </c>
      <c r="C2367" t="s">
        <v>75</v>
      </c>
      <c r="D2367" t="s">
        <v>2352</v>
      </c>
      <c r="E2367" t="s">
        <v>1350</v>
      </c>
      <c r="F2367" t="b">
        <v>0</v>
      </c>
      <c r="G2367">
        <v>150000</v>
      </c>
      <c r="H2367">
        <v>200000</v>
      </c>
      <c r="L2367">
        <v>984</v>
      </c>
    </row>
    <row r="2368" spans="1:12" hidden="1" x14ac:dyDescent="0.2">
      <c r="A2368" s="2" t="s">
        <v>3396</v>
      </c>
      <c r="B2368" t="s">
        <v>668</v>
      </c>
      <c r="C2368" t="s">
        <v>75</v>
      </c>
      <c r="D2368" t="s">
        <v>2352</v>
      </c>
      <c r="E2368" t="s">
        <v>1350</v>
      </c>
      <c r="F2368" t="b">
        <v>0</v>
      </c>
      <c r="G2368">
        <v>15000</v>
      </c>
      <c r="H2368">
        <v>20000</v>
      </c>
      <c r="J2368" t="s">
        <v>932</v>
      </c>
      <c r="K2368">
        <v>4.5</v>
      </c>
      <c r="L2368">
        <v>979</v>
      </c>
    </row>
    <row r="2369" spans="1:12" hidden="1" x14ac:dyDescent="0.2">
      <c r="A2369" s="2" t="s">
        <v>3397</v>
      </c>
      <c r="B2369" t="s">
        <v>668</v>
      </c>
      <c r="C2369" t="s">
        <v>75</v>
      </c>
      <c r="D2369" t="s">
        <v>2352</v>
      </c>
      <c r="E2369" t="s">
        <v>1350</v>
      </c>
      <c r="F2369" t="b">
        <v>0</v>
      </c>
      <c r="G2369">
        <v>1500</v>
      </c>
      <c r="H2369">
        <v>1750</v>
      </c>
      <c r="I2369">
        <v>1625</v>
      </c>
      <c r="J2369" t="s">
        <v>19</v>
      </c>
      <c r="K2369">
        <v>5.63</v>
      </c>
      <c r="L2369">
        <v>947</v>
      </c>
    </row>
    <row r="2370" spans="1:12" hidden="1" x14ac:dyDescent="0.2">
      <c r="A2370" s="2" t="s">
        <v>3398</v>
      </c>
      <c r="B2370" t="s">
        <v>668</v>
      </c>
      <c r="C2370" t="s">
        <v>75</v>
      </c>
      <c r="D2370" t="s">
        <v>2352</v>
      </c>
      <c r="E2370" t="s">
        <v>1350</v>
      </c>
      <c r="F2370" t="b">
        <v>0</v>
      </c>
      <c r="G2370">
        <v>150</v>
      </c>
      <c r="H2370">
        <v>185</v>
      </c>
      <c r="I2370">
        <v>167.5</v>
      </c>
      <c r="J2370" t="s">
        <v>19</v>
      </c>
      <c r="K2370">
        <v>1.46</v>
      </c>
      <c r="L2370">
        <v>933</v>
      </c>
    </row>
    <row r="2371" spans="1:12" hidden="1" x14ac:dyDescent="0.2">
      <c r="A2371" s="2" t="s">
        <v>3399</v>
      </c>
      <c r="B2371" t="s">
        <v>668</v>
      </c>
      <c r="C2371" t="s">
        <v>75</v>
      </c>
      <c r="D2371" t="s">
        <v>2352</v>
      </c>
      <c r="E2371" t="s">
        <v>1350</v>
      </c>
      <c r="F2371" t="b">
        <v>0</v>
      </c>
      <c r="G2371">
        <v>16</v>
      </c>
      <c r="H2371">
        <v>18</v>
      </c>
      <c r="I2371">
        <v>17</v>
      </c>
      <c r="J2371" t="s">
        <v>19</v>
      </c>
      <c r="K2371">
        <v>0.11</v>
      </c>
      <c r="L2371">
        <v>911</v>
      </c>
    </row>
    <row r="2372" spans="1:12" hidden="1" x14ac:dyDescent="0.2">
      <c r="A2372" s="2" t="s">
        <v>3400</v>
      </c>
      <c r="B2372" t="s">
        <v>668</v>
      </c>
      <c r="C2372" t="s">
        <v>75</v>
      </c>
      <c r="D2372" t="s">
        <v>2352</v>
      </c>
      <c r="E2372" t="s">
        <v>1350</v>
      </c>
      <c r="F2372" t="b">
        <v>0</v>
      </c>
      <c r="G2372">
        <v>1750</v>
      </c>
      <c r="H2372">
        <v>2000</v>
      </c>
      <c r="I2372">
        <v>1875</v>
      </c>
      <c r="J2372" t="s">
        <v>19</v>
      </c>
      <c r="K2372">
        <v>5.63</v>
      </c>
      <c r="L2372">
        <v>948</v>
      </c>
    </row>
    <row r="2373" spans="1:12" hidden="1" x14ac:dyDescent="0.2">
      <c r="A2373" s="2" t="s">
        <v>3401</v>
      </c>
      <c r="B2373" t="s">
        <v>668</v>
      </c>
      <c r="C2373" t="s">
        <v>75</v>
      </c>
      <c r="D2373" t="s">
        <v>2352</v>
      </c>
      <c r="E2373" t="s">
        <v>1350</v>
      </c>
      <c r="F2373" t="b">
        <v>0</v>
      </c>
      <c r="G2373">
        <v>18</v>
      </c>
      <c r="H2373">
        <v>20</v>
      </c>
      <c r="I2373">
        <v>19</v>
      </c>
      <c r="J2373" t="s">
        <v>19</v>
      </c>
      <c r="K2373">
        <v>0.11</v>
      </c>
      <c r="L2373">
        <v>912</v>
      </c>
    </row>
    <row r="2374" spans="1:12" hidden="1" x14ac:dyDescent="0.2">
      <c r="A2374" s="2" t="s">
        <v>3402</v>
      </c>
      <c r="B2374" t="s">
        <v>668</v>
      </c>
      <c r="C2374" t="s">
        <v>75</v>
      </c>
      <c r="D2374" t="s">
        <v>2352</v>
      </c>
      <c r="E2374" t="s">
        <v>1350</v>
      </c>
      <c r="F2374" t="b">
        <v>0</v>
      </c>
      <c r="G2374">
        <v>185</v>
      </c>
      <c r="H2374">
        <v>220</v>
      </c>
      <c r="I2374">
        <v>202.5</v>
      </c>
      <c r="J2374" t="s">
        <v>19</v>
      </c>
      <c r="K2374">
        <v>1.46</v>
      </c>
      <c r="L2374">
        <v>934</v>
      </c>
    </row>
    <row r="2375" spans="1:12" hidden="1" x14ac:dyDescent="0.2">
      <c r="A2375" s="2" t="s">
        <v>3403</v>
      </c>
      <c r="B2375" t="s">
        <v>668</v>
      </c>
      <c r="C2375" t="s">
        <v>75</v>
      </c>
      <c r="D2375" t="s">
        <v>2352</v>
      </c>
      <c r="E2375" t="s">
        <v>1350</v>
      </c>
      <c r="F2375" t="b">
        <v>0</v>
      </c>
      <c r="G2375">
        <v>200000</v>
      </c>
      <c r="H2375">
        <v>999999999</v>
      </c>
      <c r="L2375">
        <v>985</v>
      </c>
    </row>
    <row r="2376" spans="1:12" hidden="1" x14ac:dyDescent="0.2">
      <c r="A2376" s="2" t="s">
        <v>3404</v>
      </c>
      <c r="B2376" t="s">
        <v>668</v>
      </c>
      <c r="C2376" t="s">
        <v>75</v>
      </c>
      <c r="D2376" t="s">
        <v>2352</v>
      </c>
      <c r="E2376" t="s">
        <v>1350</v>
      </c>
      <c r="F2376" t="b">
        <v>0</v>
      </c>
      <c r="G2376">
        <v>20000</v>
      </c>
      <c r="H2376">
        <v>25000</v>
      </c>
      <c r="J2376" t="s">
        <v>932</v>
      </c>
      <c r="K2376">
        <v>4.5</v>
      </c>
      <c r="L2376">
        <v>980</v>
      </c>
    </row>
    <row r="2377" spans="1:12" hidden="1" x14ac:dyDescent="0.2">
      <c r="A2377" s="2" t="s">
        <v>3405</v>
      </c>
      <c r="B2377" t="s">
        <v>668</v>
      </c>
      <c r="C2377" t="s">
        <v>75</v>
      </c>
      <c r="D2377" t="s">
        <v>2352</v>
      </c>
      <c r="E2377" t="s">
        <v>1350</v>
      </c>
      <c r="F2377" t="b">
        <v>0</v>
      </c>
      <c r="G2377">
        <v>2000</v>
      </c>
      <c r="H2377">
        <v>2300</v>
      </c>
      <c r="J2377" t="s">
        <v>932</v>
      </c>
      <c r="K2377">
        <v>4.5</v>
      </c>
      <c r="L2377">
        <v>949</v>
      </c>
    </row>
    <row r="2378" spans="1:12" hidden="1" x14ac:dyDescent="0.2">
      <c r="A2378" s="2" t="s">
        <v>3406</v>
      </c>
      <c r="B2378" t="s">
        <v>668</v>
      </c>
      <c r="C2378" t="s">
        <v>75</v>
      </c>
      <c r="D2378" t="s">
        <v>2352</v>
      </c>
      <c r="E2378" t="s">
        <v>1350</v>
      </c>
      <c r="F2378" t="b">
        <v>0</v>
      </c>
      <c r="G2378">
        <v>20</v>
      </c>
      <c r="H2378">
        <v>22</v>
      </c>
      <c r="I2378">
        <v>21</v>
      </c>
      <c r="J2378" t="s">
        <v>19</v>
      </c>
      <c r="K2378">
        <v>0.11</v>
      </c>
      <c r="L2378">
        <v>913</v>
      </c>
    </row>
    <row r="2379" spans="1:12" hidden="1" x14ac:dyDescent="0.2">
      <c r="A2379" s="2" t="s">
        <v>3407</v>
      </c>
      <c r="B2379" t="s">
        <v>668</v>
      </c>
      <c r="C2379" t="s">
        <v>75</v>
      </c>
      <c r="D2379" t="s">
        <v>2352</v>
      </c>
      <c r="E2379" t="s">
        <v>1350</v>
      </c>
      <c r="F2379" t="b">
        <v>0</v>
      </c>
      <c r="G2379">
        <v>220</v>
      </c>
      <c r="H2379">
        <v>255</v>
      </c>
      <c r="I2379">
        <v>237.5</v>
      </c>
      <c r="J2379" t="s">
        <v>19</v>
      </c>
      <c r="K2379">
        <v>1.46</v>
      </c>
      <c r="L2379">
        <v>935</v>
      </c>
    </row>
    <row r="2380" spans="1:12" hidden="1" x14ac:dyDescent="0.2">
      <c r="A2380" s="2" t="s">
        <v>3408</v>
      </c>
      <c r="B2380" t="s">
        <v>668</v>
      </c>
      <c r="C2380" t="s">
        <v>75</v>
      </c>
      <c r="D2380" t="s">
        <v>2352</v>
      </c>
      <c r="E2380" t="s">
        <v>1350</v>
      </c>
      <c r="F2380" t="b">
        <v>0</v>
      </c>
      <c r="G2380">
        <v>22</v>
      </c>
      <c r="H2380">
        <v>24</v>
      </c>
      <c r="I2380">
        <v>23</v>
      </c>
      <c r="J2380" t="s">
        <v>19</v>
      </c>
      <c r="K2380">
        <v>0.11</v>
      </c>
      <c r="L2380">
        <v>914</v>
      </c>
    </row>
    <row r="2381" spans="1:12" hidden="1" x14ac:dyDescent="0.2">
      <c r="A2381" s="2" t="s">
        <v>3409</v>
      </c>
      <c r="B2381" t="s">
        <v>668</v>
      </c>
      <c r="C2381" t="s">
        <v>75</v>
      </c>
      <c r="D2381" t="s">
        <v>2352</v>
      </c>
      <c r="E2381" t="s">
        <v>1350</v>
      </c>
      <c r="F2381" t="b">
        <v>0</v>
      </c>
      <c r="G2381">
        <v>2300</v>
      </c>
      <c r="H2381">
        <v>2600</v>
      </c>
      <c r="J2381" t="s">
        <v>932</v>
      </c>
      <c r="K2381">
        <v>4.5</v>
      </c>
      <c r="L2381">
        <v>950</v>
      </c>
    </row>
    <row r="2382" spans="1:12" hidden="1" x14ac:dyDescent="0.2">
      <c r="A2382" s="2" t="s">
        <v>3410</v>
      </c>
      <c r="B2382" t="s">
        <v>668</v>
      </c>
      <c r="C2382" t="s">
        <v>75</v>
      </c>
      <c r="D2382" t="s">
        <v>2352</v>
      </c>
      <c r="E2382" t="s">
        <v>1350</v>
      </c>
      <c r="F2382" t="b">
        <v>0</v>
      </c>
      <c r="G2382">
        <v>24</v>
      </c>
      <c r="H2382">
        <v>26</v>
      </c>
      <c r="I2382">
        <v>25</v>
      </c>
      <c r="J2382" t="s">
        <v>19</v>
      </c>
      <c r="K2382">
        <v>0.11</v>
      </c>
      <c r="L2382">
        <v>915</v>
      </c>
    </row>
    <row r="2383" spans="1:12" hidden="1" x14ac:dyDescent="0.2">
      <c r="A2383" s="2" t="s">
        <v>3411</v>
      </c>
      <c r="B2383" t="s">
        <v>668</v>
      </c>
      <c r="C2383" t="s">
        <v>75</v>
      </c>
      <c r="D2383" t="s">
        <v>2352</v>
      </c>
      <c r="E2383" t="s">
        <v>1350</v>
      </c>
      <c r="F2383" t="b">
        <v>0</v>
      </c>
      <c r="G2383">
        <v>2</v>
      </c>
      <c r="H2383">
        <v>4</v>
      </c>
      <c r="I2383">
        <v>3</v>
      </c>
      <c r="J2383" t="s">
        <v>19</v>
      </c>
      <c r="K2383">
        <v>0.11</v>
      </c>
      <c r="L2383">
        <v>904</v>
      </c>
    </row>
    <row r="2384" spans="1:12" hidden="1" x14ac:dyDescent="0.2">
      <c r="A2384" s="2" t="s">
        <v>3412</v>
      </c>
      <c r="B2384" t="s">
        <v>668</v>
      </c>
      <c r="C2384" t="s">
        <v>75</v>
      </c>
      <c r="D2384" t="s">
        <v>2352</v>
      </c>
      <c r="E2384" t="s">
        <v>1350</v>
      </c>
      <c r="F2384" t="b">
        <v>0</v>
      </c>
      <c r="G2384">
        <v>25000</v>
      </c>
      <c r="H2384">
        <v>60000</v>
      </c>
      <c r="L2384">
        <v>981</v>
      </c>
    </row>
    <row r="2385" spans="1:12" hidden="1" x14ac:dyDescent="0.2">
      <c r="A2385" s="2" t="s">
        <v>3413</v>
      </c>
      <c r="B2385" t="s">
        <v>668</v>
      </c>
      <c r="C2385" t="s">
        <v>75</v>
      </c>
      <c r="D2385" t="s">
        <v>2352</v>
      </c>
      <c r="E2385" t="s">
        <v>1350</v>
      </c>
      <c r="F2385" t="b">
        <v>0</v>
      </c>
      <c r="G2385">
        <v>255</v>
      </c>
      <c r="H2385">
        <v>290</v>
      </c>
      <c r="I2385">
        <v>272.5</v>
      </c>
      <c r="J2385" t="s">
        <v>19</v>
      </c>
      <c r="K2385">
        <v>1.46</v>
      </c>
      <c r="L2385">
        <v>936</v>
      </c>
    </row>
    <row r="2386" spans="1:12" hidden="1" x14ac:dyDescent="0.2">
      <c r="A2386" s="2" t="s">
        <v>3414</v>
      </c>
      <c r="B2386" t="s">
        <v>668</v>
      </c>
      <c r="C2386" t="s">
        <v>75</v>
      </c>
      <c r="D2386" t="s">
        <v>2352</v>
      </c>
      <c r="E2386" t="s">
        <v>1350</v>
      </c>
      <c r="F2386" t="b">
        <v>0</v>
      </c>
      <c r="G2386">
        <v>2600</v>
      </c>
      <c r="H2386">
        <v>2900</v>
      </c>
      <c r="J2386" t="s">
        <v>932</v>
      </c>
      <c r="K2386">
        <v>4.5</v>
      </c>
      <c r="L2386">
        <v>951</v>
      </c>
    </row>
    <row r="2387" spans="1:12" hidden="1" x14ac:dyDescent="0.2">
      <c r="A2387" s="2" t="s">
        <v>3415</v>
      </c>
      <c r="B2387" t="s">
        <v>668</v>
      </c>
      <c r="C2387" t="s">
        <v>75</v>
      </c>
      <c r="D2387" t="s">
        <v>2352</v>
      </c>
      <c r="E2387" t="s">
        <v>1350</v>
      </c>
      <c r="F2387" t="b">
        <v>0</v>
      </c>
      <c r="G2387">
        <v>26</v>
      </c>
      <c r="H2387">
        <v>28</v>
      </c>
      <c r="I2387">
        <v>27</v>
      </c>
      <c r="J2387" t="s">
        <v>19</v>
      </c>
      <c r="K2387">
        <v>0.11</v>
      </c>
      <c r="L2387">
        <v>916</v>
      </c>
    </row>
    <row r="2388" spans="1:12" hidden="1" x14ac:dyDescent="0.2">
      <c r="A2388" s="2" t="s">
        <v>3416</v>
      </c>
      <c r="B2388" t="s">
        <v>668</v>
      </c>
      <c r="C2388" t="s">
        <v>75</v>
      </c>
      <c r="D2388" t="s">
        <v>2352</v>
      </c>
      <c r="E2388" t="s">
        <v>1350</v>
      </c>
      <c r="F2388" t="b">
        <v>0</v>
      </c>
      <c r="G2388">
        <v>28</v>
      </c>
      <c r="H2388">
        <v>30</v>
      </c>
      <c r="I2388">
        <v>29</v>
      </c>
      <c r="J2388" t="s">
        <v>19</v>
      </c>
      <c r="K2388">
        <v>0.11</v>
      </c>
      <c r="L2388">
        <v>917</v>
      </c>
    </row>
    <row r="2389" spans="1:12" hidden="1" x14ac:dyDescent="0.2">
      <c r="A2389" s="2" t="s">
        <v>3417</v>
      </c>
      <c r="B2389" t="s">
        <v>668</v>
      </c>
      <c r="C2389" t="s">
        <v>75</v>
      </c>
      <c r="D2389" t="s">
        <v>2352</v>
      </c>
      <c r="E2389" t="s">
        <v>1350</v>
      </c>
      <c r="F2389" t="b">
        <v>0</v>
      </c>
      <c r="G2389">
        <v>2900</v>
      </c>
      <c r="H2389">
        <v>3200</v>
      </c>
      <c r="J2389" t="s">
        <v>932</v>
      </c>
      <c r="K2389">
        <v>4.5</v>
      </c>
      <c r="L2389">
        <v>952</v>
      </c>
    </row>
    <row r="2390" spans="1:12" hidden="1" x14ac:dyDescent="0.2">
      <c r="A2390" s="2" t="s">
        <v>3418</v>
      </c>
      <c r="B2390" t="s">
        <v>668</v>
      </c>
      <c r="C2390" t="s">
        <v>75</v>
      </c>
      <c r="D2390" t="s">
        <v>2352</v>
      </c>
      <c r="E2390" t="s">
        <v>1350</v>
      </c>
      <c r="F2390" t="b">
        <v>0</v>
      </c>
      <c r="G2390">
        <v>290</v>
      </c>
      <c r="H2390">
        <v>325</v>
      </c>
      <c r="I2390">
        <v>307.5</v>
      </c>
      <c r="J2390" t="s">
        <v>19</v>
      </c>
      <c r="K2390">
        <v>1.46</v>
      </c>
      <c r="L2390">
        <v>937</v>
      </c>
    </row>
    <row r="2391" spans="1:12" hidden="1" x14ac:dyDescent="0.2">
      <c r="A2391" s="2" t="s">
        <v>3419</v>
      </c>
      <c r="B2391" t="s">
        <v>668</v>
      </c>
      <c r="C2391" t="s">
        <v>75</v>
      </c>
      <c r="D2391" t="s">
        <v>2352</v>
      </c>
      <c r="E2391" t="s">
        <v>1350</v>
      </c>
      <c r="F2391" t="b">
        <v>0</v>
      </c>
      <c r="G2391">
        <v>30</v>
      </c>
      <c r="H2391">
        <v>32</v>
      </c>
      <c r="I2391">
        <v>31</v>
      </c>
      <c r="J2391" t="s">
        <v>19</v>
      </c>
      <c r="K2391">
        <v>0.11</v>
      </c>
      <c r="L2391">
        <v>918</v>
      </c>
    </row>
    <row r="2392" spans="1:12" hidden="1" x14ac:dyDescent="0.2">
      <c r="A2392" s="2" t="s">
        <v>3420</v>
      </c>
      <c r="B2392" t="s">
        <v>668</v>
      </c>
      <c r="C2392" t="s">
        <v>75</v>
      </c>
      <c r="D2392" t="s">
        <v>2352</v>
      </c>
      <c r="E2392" t="s">
        <v>1350</v>
      </c>
      <c r="F2392" t="b">
        <v>0</v>
      </c>
      <c r="G2392">
        <v>3200</v>
      </c>
      <c r="H2392">
        <v>3500</v>
      </c>
      <c r="J2392" t="s">
        <v>932</v>
      </c>
      <c r="K2392">
        <v>4.5</v>
      </c>
      <c r="L2392">
        <v>953</v>
      </c>
    </row>
    <row r="2393" spans="1:12" hidden="1" x14ac:dyDescent="0.2">
      <c r="A2393" s="2" t="s">
        <v>3421</v>
      </c>
      <c r="B2393" t="s">
        <v>668</v>
      </c>
      <c r="C2393" t="s">
        <v>75</v>
      </c>
      <c r="D2393" t="s">
        <v>2352</v>
      </c>
      <c r="E2393" t="s">
        <v>1350</v>
      </c>
      <c r="F2393" t="b">
        <v>0</v>
      </c>
      <c r="G2393">
        <v>32</v>
      </c>
      <c r="H2393">
        <v>34</v>
      </c>
      <c r="I2393">
        <v>33</v>
      </c>
      <c r="J2393" t="s">
        <v>19</v>
      </c>
      <c r="K2393">
        <v>0.11</v>
      </c>
      <c r="L2393">
        <v>919</v>
      </c>
    </row>
    <row r="2394" spans="1:12" hidden="1" x14ac:dyDescent="0.2">
      <c r="A2394" s="2" t="s">
        <v>3422</v>
      </c>
      <c r="B2394" t="s">
        <v>668</v>
      </c>
      <c r="C2394" t="s">
        <v>75</v>
      </c>
      <c r="D2394" t="s">
        <v>2352</v>
      </c>
      <c r="E2394" t="s">
        <v>1350</v>
      </c>
      <c r="F2394" t="b">
        <v>0</v>
      </c>
      <c r="G2394">
        <v>325</v>
      </c>
      <c r="H2394">
        <v>360</v>
      </c>
      <c r="I2394">
        <v>342.5</v>
      </c>
      <c r="J2394" t="s">
        <v>19</v>
      </c>
      <c r="K2394">
        <v>1.46</v>
      </c>
      <c r="L2394">
        <v>938</v>
      </c>
    </row>
    <row r="2395" spans="1:12" hidden="1" x14ac:dyDescent="0.2">
      <c r="A2395" s="2" t="s">
        <v>3423</v>
      </c>
      <c r="B2395" t="s">
        <v>668</v>
      </c>
      <c r="C2395" t="s">
        <v>75</v>
      </c>
      <c r="D2395" t="s">
        <v>2352</v>
      </c>
      <c r="E2395" t="s">
        <v>1350</v>
      </c>
      <c r="F2395" t="b">
        <v>0</v>
      </c>
      <c r="G2395">
        <v>34</v>
      </c>
      <c r="H2395">
        <v>36</v>
      </c>
      <c r="I2395">
        <v>35</v>
      </c>
      <c r="J2395" t="s">
        <v>19</v>
      </c>
      <c r="K2395">
        <v>0.11</v>
      </c>
      <c r="L2395">
        <v>920</v>
      </c>
    </row>
    <row r="2396" spans="1:12" hidden="1" x14ac:dyDescent="0.2">
      <c r="A2396" s="2" t="s">
        <v>3424</v>
      </c>
      <c r="B2396" t="s">
        <v>668</v>
      </c>
      <c r="C2396" t="s">
        <v>75</v>
      </c>
      <c r="D2396" t="s">
        <v>2352</v>
      </c>
      <c r="E2396" t="s">
        <v>1350</v>
      </c>
      <c r="F2396" t="b">
        <v>0</v>
      </c>
      <c r="G2396">
        <v>3500</v>
      </c>
      <c r="H2396">
        <v>3800</v>
      </c>
      <c r="J2396" t="s">
        <v>932</v>
      </c>
      <c r="K2396">
        <v>4.5</v>
      </c>
      <c r="L2396">
        <v>954</v>
      </c>
    </row>
    <row r="2397" spans="1:12" hidden="1" x14ac:dyDescent="0.2">
      <c r="A2397" s="2" t="s">
        <v>3425</v>
      </c>
      <c r="B2397" t="s">
        <v>668</v>
      </c>
      <c r="C2397" t="s">
        <v>75</v>
      </c>
      <c r="D2397" t="s">
        <v>2352</v>
      </c>
      <c r="E2397" t="s">
        <v>1350</v>
      </c>
      <c r="F2397" t="b">
        <v>0</v>
      </c>
      <c r="G2397">
        <v>360</v>
      </c>
      <c r="H2397">
        <v>395</v>
      </c>
      <c r="I2397">
        <v>377.5</v>
      </c>
      <c r="J2397" t="s">
        <v>19</v>
      </c>
      <c r="K2397">
        <v>1.46</v>
      </c>
      <c r="L2397">
        <v>939</v>
      </c>
    </row>
    <row r="2398" spans="1:12" hidden="1" x14ac:dyDescent="0.2">
      <c r="A2398" s="2" t="s">
        <v>3426</v>
      </c>
      <c r="B2398" t="s">
        <v>668</v>
      </c>
      <c r="C2398" t="s">
        <v>75</v>
      </c>
      <c r="D2398" t="s">
        <v>2352</v>
      </c>
      <c r="E2398" t="s">
        <v>1350</v>
      </c>
      <c r="F2398" t="b">
        <v>0</v>
      </c>
      <c r="G2398">
        <v>36</v>
      </c>
      <c r="H2398">
        <v>38</v>
      </c>
      <c r="I2398">
        <v>37</v>
      </c>
      <c r="J2398" t="s">
        <v>19</v>
      </c>
      <c r="K2398">
        <v>0.11</v>
      </c>
      <c r="L2398">
        <v>921</v>
      </c>
    </row>
    <row r="2399" spans="1:12" hidden="1" x14ac:dyDescent="0.2">
      <c r="A2399" s="2" t="s">
        <v>3427</v>
      </c>
      <c r="B2399" t="s">
        <v>668</v>
      </c>
      <c r="C2399" t="s">
        <v>75</v>
      </c>
      <c r="D2399" t="s">
        <v>2352</v>
      </c>
      <c r="E2399" t="s">
        <v>1350</v>
      </c>
      <c r="F2399" t="b">
        <v>0</v>
      </c>
      <c r="G2399">
        <v>3800</v>
      </c>
      <c r="H2399">
        <v>4100</v>
      </c>
      <c r="J2399" t="s">
        <v>932</v>
      </c>
      <c r="K2399">
        <v>4.5</v>
      </c>
      <c r="L2399">
        <v>955</v>
      </c>
    </row>
    <row r="2400" spans="1:12" hidden="1" x14ac:dyDescent="0.2">
      <c r="A2400" s="2" t="s">
        <v>3428</v>
      </c>
      <c r="B2400" t="s">
        <v>668</v>
      </c>
      <c r="C2400" t="s">
        <v>75</v>
      </c>
      <c r="D2400" t="s">
        <v>2352</v>
      </c>
      <c r="E2400" t="s">
        <v>1350</v>
      </c>
      <c r="F2400" t="b">
        <v>0</v>
      </c>
      <c r="G2400">
        <v>38</v>
      </c>
      <c r="H2400">
        <v>40</v>
      </c>
      <c r="I2400">
        <v>39</v>
      </c>
      <c r="J2400" t="s">
        <v>19</v>
      </c>
      <c r="K2400">
        <v>0.11</v>
      </c>
      <c r="L2400">
        <v>922</v>
      </c>
    </row>
    <row r="2401" spans="1:12" hidden="1" x14ac:dyDescent="0.2">
      <c r="A2401" s="2" t="s">
        <v>3429</v>
      </c>
      <c r="B2401" t="s">
        <v>668</v>
      </c>
      <c r="C2401" t="s">
        <v>75</v>
      </c>
      <c r="D2401" t="s">
        <v>2352</v>
      </c>
      <c r="E2401" t="s">
        <v>1350</v>
      </c>
      <c r="F2401" t="b">
        <v>0</v>
      </c>
      <c r="G2401">
        <v>395</v>
      </c>
      <c r="H2401">
        <v>430</v>
      </c>
      <c r="I2401">
        <v>412.5</v>
      </c>
      <c r="J2401" t="s">
        <v>19</v>
      </c>
      <c r="K2401">
        <v>1.46</v>
      </c>
      <c r="L2401">
        <v>940</v>
      </c>
    </row>
    <row r="2402" spans="1:12" hidden="1" x14ac:dyDescent="0.2">
      <c r="A2402" s="2" t="s">
        <v>3430</v>
      </c>
      <c r="B2402" t="s">
        <v>668</v>
      </c>
      <c r="C2402" t="s">
        <v>75</v>
      </c>
      <c r="D2402" t="s">
        <v>2352</v>
      </c>
      <c r="E2402" t="s">
        <v>1350</v>
      </c>
      <c r="F2402" t="b">
        <v>0</v>
      </c>
      <c r="G2402">
        <v>40</v>
      </c>
      <c r="H2402">
        <v>42</v>
      </c>
      <c r="I2402">
        <v>41</v>
      </c>
      <c r="J2402" t="s">
        <v>19</v>
      </c>
      <c r="K2402">
        <v>0.11</v>
      </c>
      <c r="L2402">
        <v>923</v>
      </c>
    </row>
    <row r="2403" spans="1:12" hidden="1" x14ac:dyDescent="0.2">
      <c r="A2403" s="2" t="s">
        <v>3431</v>
      </c>
      <c r="B2403" t="s">
        <v>668</v>
      </c>
      <c r="C2403" t="s">
        <v>75</v>
      </c>
      <c r="D2403" t="s">
        <v>2352</v>
      </c>
      <c r="E2403" t="s">
        <v>1350</v>
      </c>
      <c r="F2403" t="b">
        <v>0</v>
      </c>
      <c r="G2403">
        <v>4100</v>
      </c>
      <c r="H2403">
        <v>4400</v>
      </c>
      <c r="J2403" t="s">
        <v>932</v>
      </c>
      <c r="K2403">
        <v>4.5</v>
      </c>
      <c r="L2403">
        <v>956</v>
      </c>
    </row>
    <row r="2404" spans="1:12" hidden="1" x14ac:dyDescent="0.2">
      <c r="A2404" s="2" t="s">
        <v>3432</v>
      </c>
      <c r="B2404" t="s">
        <v>668</v>
      </c>
      <c r="C2404" t="s">
        <v>75</v>
      </c>
      <c r="D2404" t="s">
        <v>2352</v>
      </c>
      <c r="E2404" t="s">
        <v>1350</v>
      </c>
      <c r="F2404" t="b">
        <v>0</v>
      </c>
      <c r="G2404">
        <v>42</v>
      </c>
      <c r="H2404">
        <v>44</v>
      </c>
      <c r="I2404">
        <v>43</v>
      </c>
      <c r="J2404" t="s">
        <v>19</v>
      </c>
      <c r="K2404">
        <v>0.11</v>
      </c>
      <c r="L2404">
        <v>924</v>
      </c>
    </row>
    <row r="2405" spans="1:12" hidden="1" x14ac:dyDescent="0.2">
      <c r="A2405" s="2" t="s">
        <v>3433</v>
      </c>
      <c r="B2405" t="s">
        <v>668</v>
      </c>
      <c r="C2405" t="s">
        <v>75</v>
      </c>
      <c r="D2405" t="s">
        <v>2352</v>
      </c>
      <c r="E2405" t="s">
        <v>1350</v>
      </c>
      <c r="F2405" t="b">
        <v>0</v>
      </c>
      <c r="G2405">
        <v>430</v>
      </c>
      <c r="H2405">
        <v>465</v>
      </c>
      <c r="I2405">
        <v>447.5</v>
      </c>
      <c r="J2405" t="s">
        <v>19</v>
      </c>
      <c r="K2405">
        <v>1.46</v>
      </c>
      <c r="L2405">
        <v>941</v>
      </c>
    </row>
    <row r="2406" spans="1:12" hidden="1" x14ac:dyDescent="0.2">
      <c r="A2406" s="2" t="s">
        <v>3434</v>
      </c>
      <c r="B2406" t="s">
        <v>668</v>
      </c>
      <c r="C2406" t="s">
        <v>75</v>
      </c>
      <c r="D2406" t="s">
        <v>2352</v>
      </c>
      <c r="E2406" t="s">
        <v>1350</v>
      </c>
      <c r="F2406" t="b">
        <v>0</v>
      </c>
      <c r="G2406">
        <v>4400</v>
      </c>
      <c r="H2406">
        <v>4700</v>
      </c>
      <c r="J2406" t="s">
        <v>932</v>
      </c>
      <c r="K2406">
        <v>4.5</v>
      </c>
      <c r="L2406">
        <v>957</v>
      </c>
    </row>
    <row r="2407" spans="1:12" hidden="1" x14ac:dyDescent="0.2">
      <c r="A2407" s="2" t="s">
        <v>3435</v>
      </c>
      <c r="B2407" t="s">
        <v>668</v>
      </c>
      <c r="C2407" t="s">
        <v>75</v>
      </c>
      <c r="D2407" t="s">
        <v>2352</v>
      </c>
      <c r="E2407" t="s">
        <v>1350</v>
      </c>
      <c r="F2407" t="b">
        <v>0</v>
      </c>
      <c r="G2407">
        <v>44</v>
      </c>
      <c r="H2407">
        <v>46</v>
      </c>
      <c r="I2407">
        <v>45</v>
      </c>
      <c r="J2407" t="s">
        <v>19</v>
      </c>
      <c r="K2407">
        <v>0.11</v>
      </c>
      <c r="L2407">
        <v>925</v>
      </c>
    </row>
    <row r="2408" spans="1:12" hidden="1" x14ac:dyDescent="0.2">
      <c r="A2408" s="2" t="s">
        <v>3436</v>
      </c>
      <c r="B2408" t="s">
        <v>668</v>
      </c>
      <c r="C2408" t="s">
        <v>75</v>
      </c>
      <c r="D2408" t="s">
        <v>2352</v>
      </c>
      <c r="E2408" t="s">
        <v>1350</v>
      </c>
      <c r="F2408" t="b">
        <v>0</v>
      </c>
      <c r="G2408">
        <v>46</v>
      </c>
      <c r="H2408">
        <v>48</v>
      </c>
      <c r="I2408">
        <v>47</v>
      </c>
      <c r="J2408" t="s">
        <v>19</v>
      </c>
      <c r="K2408">
        <v>0.11</v>
      </c>
      <c r="L2408">
        <v>926</v>
      </c>
    </row>
    <row r="2409" spans="1:12" hidden="1" x14ac:dyDescent="0.2">
      <c r="A2409" s="2" t="s">
        <v>3437</v>
      </c>
      <c r="B2409" t="s">
        <v>668</v>
      </c>
      <c r="C2409" t="s">
        <v>75</v>
      </c>
      <c r="D2409" t="s">
        <v>2352</v>
      </c>
      <c r="E2409" t="s">
        <v>1350</v>
      </c>
      <c r="F2409" t="b">
        <v>0</v>
      </c>
      <c r="G2409">
        <v>465</v>
      </c>
      <c r="H2409">
        <v>500</v>
      </c>
      <c r="I2409">
        <v>482.5</v>
      </c>
      <c r="J2409" t="s">
        <v>19</v>
      </c>
      <c r="K2409">
        <v>1.46</v>
      </c>
      <c r="L2409">
        <v>942</v>
      </c>
    </row>
    <row r="2410" spans="1:12" hidden="1" x14ac:dyDescent="0.2">
      <c r="A2410" s="2" t="s">
        <v>3438</v>
      </c>
      <c r="B2410" t="s">
        <v>668</v>
      </c>
      <c r="C2410" t="s">
        <v>75</v>
      </c>
      <c r="D2410" t="s">
        <v>2352</v>
      </c>
      <c r="E2410" t="s">
        <v>1350</v>
      </c>
      <c r="F2410" t="b">
        <v>0</v>
      </c>
      <c r="G2410">
        <v>4</v>
      </c>
      <c r="H2410">
        <v>6</v>
      </c>
      <c r="I2410">
        <v>5</v>
      </c>
      <c r="J2410" t="s">
        <v>19</v>
      </c>
      <c r="K2410">
        <v>0.11</v>
      </c>
      <c r="L2410">
        <v>905</v>
      </c>
    </row>
    <row r="2411" spans="1:12" hidden="1" x14ac:dyDescent="0.2">
      <c r="A2411" s="2" t="s">
        <v>3439</v>
      </c>
      <c r="B2411" t="s">
        <v>668</v>
      </c>
      <c r="C2411" t="s">
        <v>75</v>
      </c>
      <c r="D2411" t="s">
        <v>2352</v>
      </c>
      <c r="E2411" t="s">
        <v>1350</v>
      </c>
      <c r="F2411" t="b">
        <v>0</v>
      </c>
      <c r="G2411">
        <v>4700</v>
      </c>
      <c r="H2411">
        <v>5000</v>
      </c>
      <c r="J2411" t="s">
        <v>932</v>
      </c>
      <c r="K2411">
        <v>4.5</v>
      </c>
      <c r="L2411">
        <v>958</v>
      </c>
    </row>
    <row r="2412" spans="1:12" hidden="1" x14ac:dyDescent="0.2">
      <c r="A2412" s="2" t="s">
        <v>3440</v>
      </c>
      <c r="B2412" t="s">
        <v>668</v>
      </c>
      <c r="C2412" t="s">
        <v>75</v>
      </c>
      <c r="D2412" t="s">
        <v>2352</v>
      </c>
      <c r="E2412" t="s">
        <v>1350</v>
      </c>
      <c r="F2412" t="b">
        <v>0</v>
      </c>
      <c r="G2412">
        <v>48</v>
      </c>
      <c r="H2412">
        <v>50</v>
      </c>
      <c r="I2412">
        <v>49</v>
      </c>
      <c r="J2412" t="s">
        <v>19</v>
      </c>
      <c r="K2412">
        <v>0.11</v>
      </c>
      <c r="L2412">
        <v>927</v>
      </c>
    </row>
    <row r="2413" spans="1:12" hidden="1" x14ac:dyDescent="0.2">
      <c r="A2413" s="2" t="s">
        <v>3441</v>
      </c>
      <c r="B2413" t="s">
        <v>668</v>
      </c>
      <c r="C2413" t="s">
        <v>75</v>
      </c>
      <c r="D2413" t="s">
        <v>2352</v>
      </c>
      <c r="E2413" t="s">
        <v>1350</v>
      </c>
      <c r="F2413" t="b">
        <v>0</v>
      </c>
      <c r="G2413">
        <v>5000</v>
      </c>
      <c r="H2413">
        <v>5500</v>
      </c>
      <c r="J2413" t="s">
        <v>932</v>
      </c>
      <c r="K2413">
        <v>4.5</v>
      </c>
      <c r="L2413">
        <v>959</v>
      </c>
    </row>
    <row r="2414" spans="1:12" hidden="1" x14ac:dyDescent="0.2">
      <c r="A2414" s="2" t="s">
        <v>3442</v>
      </c>
      <c r="B2414" t="s">
        <v>668</v>
      </c>
      <c r="C2414" t="s">
        <v>75</v>
      </c>
      <c r="D2414" t="s">
        <v>2352</v>
      </c>
      <c r="E2414" t="s">
        <v>1350</v>
      </c>
      <c r="F2414" t="b">
        <v>0</v>
      </c>
      <c r="G2414">
        <v>500</v>
      </c>
      <c r="H2414">
        <v>750</v>
      </c>
      <c r="I2414">
        <v>625</v>
      </c>
      <c r="J2414" t="s">
        <v>19</v>
      </c>
      <c r="K2414">
        <v>5.63</v>
      </c>
      <c r="L2414">
        <v>943</v>
      </c>
    </row>
    <row r="2415" spans="1:12" hidden="1" x14ac:dyDescent="0.2">
      <c r="A2415" s="2" t="s">
        <v>3443</v>
      </c>
      <c r="B2415" t="s">
        <v>668</v>
      </c>
      <c r="C2415" t="s">
        <v>75</v>
      </c>
      <c r="D2415" t="s">
        <v>2352</v>
      </c>
      <c r="E2415" t="s">
        <v>1350</v>
      </c>
      <c r="F2415" t="b">
        <v>0</v>
      </c>
      <c r="G2415">
        <v>50</v>
      </c>
      <c r="H2415">
        <v>70</v>
      </c>
      <c r="I2415">
        <v>60</v>
      </c>
      <c r="J2415" t="s">
        <v>19</v>
      </c>
      <c r="K2415">
        <v>0.45</v>
      </c>
      <c r="L2415">
        <v>928</v>
      </c>
    </row>
    <row r="2416" spans="1:12" hidden="1" x14ac:dyDescent="0.2">
      <c r="A2416" s="2" t="s">
        <v>3444</v>
      </c>
      <c r="B2416" t="s">
        <v>668</v>
      </c>
      <c r="C2416" t="s">
        <v>75</v>
      </c>
      <c r="D2416" t="s">
        <v>2352</v>
      </c>
      <c r="E2416" t="s">
        <v>1350</v>
      </c>
      <c r="F2416" t="b">
        <v>0</v>
      </c>
      <c r="G2416">
        <v>5500</v>
      </c>
      <c r="H2416">
        <v>6000</v>
      </c>
      <c r="J2416" t="s">
        <v>932</v>
      </c>
      <c r="K2416">
        <v>4.5</v>
      </c>
      <c r="L2416">
        <v>960</v>
      </c>
    </row>
    <row r="2417" spans="1:12" hidden="1" x14ac:dyDescent="0.2">
      <c r="A2417" s="2" t="s">
        <v>3445</v>
      </c>
      <c r="B2417" t="s">
        <v>668</v>
      </c>
      <c r="C2417" t="s">
        <v>75</v>
      </c>
      <c r="D2417" t="s">
        <v>2352</v>
      </c>
      <c r="E2417" t="s">
        <v>1350</v>
      </c>
      <c r="F2417" t="b">
        <v>0</v>
      </c>
      <c r="G2417">
        <v>60000</v>
      </c>
      <c r="H2417">
        <v>100000</v>
      </c>
      <c r="L2417">
        <v>982</v>
      </c>
    </row>
    <row r="2418" spans="1:12" hidden="1" x14ac:dyDescent="0.2">
      <c r="A2418" s="2" t="s">
        <v>3446</v>
      </c>
      <c r="B2418" t="s">
        <v>668</v>
      </c>
      <c r="C2418" t="s">
        <v>75</v>
      </c>
      <c r="D2418" t="s">
        <v>2352</v>
      </c>
      <c r="E2418" t="s">
        <v>1350</v>
      </c>
      <c r="F2418" t="b">
        <v>0</v>
      </c>
      <c r="G2418">
        <v>6000</v>
      </c>
      <c r="H2418">
        <v>6500</v>
      </c>
      <c r="J2418" t="s">
        <v>932</v>
      </c>
      <c r="K2418">
        <v>4.5</v>
      </c>
      <c r="L2418">
        <v>961</v>
      </c>
    </row>
    <row r="2419" spans="1:12" hidden="1" x14ac:dyDescent="0.2">
      <c r="A2419" s="2" t="s">
        <v>3447</v>
      </c>
      <c r="B2419" t="s">
        <v>668</v>
      </c>
      <c r="C2419" t="s">
        <v>75</v>
      </c>
      <c r="D2419" t="s">
        <v>2352</v>
      </c>
      <c r="E2419" t="s">
        <v>1350</v>
      </c>
      <c r="F2419" t="b">
        <v>0</v>
      </c>
      <c r="G2419">
        <v>6500</v>
      </c>
      <c r="H2419">
        <v>7000</v>
      </c>
      <c r="J2419" t="s">
        <v>932</v>
      </c>
      <c r="K2419">
        <v>4.5</v>
      </c>
      <c r="L2419">
        <v>962</v>
      </c>
    </row>
    <row r="2420" spans="1:12" hidden="1" x14ac:dyDescent="0.2">
      <c r="A2420" s="2" t="s">
        <v>3448</v>
      </c>
      <c r="B2420" t="s">
        <v>668</v>
      </c>
      <c r="C2420" t="s">
        <v>75</v>
      </c>
      <c r="D2420" t="s">
        <v>2352</v>
      </c>
      <c r="E2420" t="s">
        <v>1350</v>
      </c>
      <c r="F2420" t="b">
        <v>0</v>
      </c>
      <c r="G2420">
        <v>6</v>
      </c>
      <c r="H2420">
        <v>8</v>
      </c>
      <c r="I2420">
        <v>7</v>
      </c>
      <c r="J2420" t="s">
        <v>19</v>
      </c>
      <c r="K2420">
        <v>0.11</v>
      </c>
      <c r="L2420">
        <v>906</v>
      </c>
    </row>
    <row r="2421" spans="1:12" hidden="1" x14ac:dyDescent="0.2">
      <c r="A2421" s="2" t="s">
        <v>3449</v>
      </c>
      <c r="B2421" t="s">
        <v>668</v>
      </c>
      <c r="C2421" t="s">
        <v>75</v>
      </c>
      <c r="D2421" t="s">
        <v>2352</v>
      </c>
      <c r="E2421" t="s">
        <v>1350</v>
      </c>
      <c r="F2421" t="b">
        <v>0</v>
      </c>
      <c r="G2421">
        <v>7000</v>
      </c>
      <c r="H2421">
        <v>7500</v>
      </c>
      <c r="J2421" t="s">
        <v>932</v>
      </c>
      <c r="K2421">
        <v>4.5</v>
      </c>
      <c r="L2421">
        <v>963</v>
      </c>
    </row>
    <row r="2422" spans="1:12" hidden="1" x14ac:dyDescent="0.2">
      <c r="A2422" s="2" t="s">
        <v>3450</v>
      </c>
      <c r="B2422" t="s">
        <v>668</v>
      </c>
      <c r="C2422" t="s">
        <v>75</v>
      </c>
      <c r="D2422" t="s">
        <v>2352</v>
      </c>
      <c r="E2422" t="s">
        <v>1350</v>
      </c>
      <c r="F2422" t="b">
        <v>0</v>
      </c>
      <c r="G2422">
        <v>70</v>
      </c>
      <c r="H2422">
        <v>90</v>
      </c>
      <c r="I2422">
        <v>80</v>
      </c>
      <c r="J2422" t="s">
        <v>19</v>
      </c>
      <c r="K2422">
        <v>0.45</v>
      </c>
      <c r="L2422">
        <v>929</v>
      </c>
    </row>
    <row r="2423" spans="1:12" hidden="1" x14ac:dyDescent="0.2">
      <c r="A2423" s="2" t="s">
        <v>3451</v>
      </c>
      <c r="B2423" t="s">
        <v>668</v>
      </c>
      <c r="C2423" t="s">
        <v>75</v>
      </c>
      <c r="D2423" t="s">
        <v>2352</v>
      </c>
      <c r="E2423" t="s">
        <v>1350</v>
      </c>
      <c r="F2423" t="b">
        <v>0</v>
      </c>
      <c r="G2423">
        <v>7500</v>
      </c>
      <c r="H2423">
        <v>8000</v>
      </c>
      <c r="J2423" t="s">
        <v>932</v>
      </c>
      <c r="K2423">
        <v>4.5</v>
      </c>
      <c r="L2423">
        <v>964</v>
      </c>
    </row>
    <row r="2424" spans="1:12" hidden="1" x14ac:dyDescent="0.2">
      <c r="A2424" s="2" t="s">
        <v>3452</v>
      </c>
      <c r="B2424" t="s">
        <v>668</v>
      </c>
      <c r="C2424" t="s">
        <v>75</v>
      </c>
      <c r="D2424" t="s">
        <v>2352</v>
      </c>
      <c r="E2424" t="s">
        <v>1350</v>
      </c>
      <c r="F2424" t="b">
        <v>0</v>
      </c>
      <c r="G2424">
        <v>750</v>
      </c>
      <c r="H2424">
        <v>1000</v>
      </c>
      <c r="I2424">
        <v>875</v>
      </c>
      <c r="J2424" t="s">
        <v>19</v>
      </c>
      <c r="K2424">
        <v>5.63</v>
      </c>
      <c r="L2424">
        <v>944</v>
      </c>
    </row>
    <row r="2425" spans="1:12" hidden="1" x14ac:dyDescent="0.2">
      <c r="A2425" s="2" t="s">
        <v>3453</v>
      </c>
      <c r="B2425" t="s">
        <v>668</v>
      </c>
      <c r="C2425" t="s">
        <v>75</v>
      </c>
      <c r="D2425" t="s">
        <v>2352</v>
      </c>
      <c r="E2425" t="s">
        <v>1350</v>
      </c>
      <c r="F2425" t="b">
        <v>0</v>
      </c>
      <c r="G2425">
        <v>8000</v>
      </c>
      <c r="H2425">
        <v>8500</v>
      </c>
      <c r="J2425" t="s">
        <v>932</v>
      </c>
      <c r="K2425">
        <v>4.5</v>
      </c>
      <c r="L2425">
        <v>965</v>
      </c>
    </row>
    <row r="2426" spans="1:12" hidden="1" x14ac:dyDescent="0.2">
      <c r="A2426" s="2" t="s">
        <v>3454</v>
      </c>
      <c r="B2426" t="s">
        <v>668</v>
      </c>
      <c r="C2426" t="s">
        <v>75</v>
      </c>
      <c r="D2426" t="s">
        <v>2352</v>
      </c>
      <c r="E2426" t="s">
        <v>1350</v>
      </c>
      <c r="F2426" t="b">
        <v>0</v>
      </c>
      <c r="G2426">
        <v>8</v>
      </c>
      <c r="H2426">
        <v>10</v>
      </c>
      <c r="I2426">
        <v>9</v>
      </c>
      <c r="J2426" t="s">
        <v>19</v>
      </c>
      <c r="K2426">
        <v>0.11</v>
      </c>
      <c r="L2426">
        <v>907</v>
      </c>
    </row>
    <row r="2427" spans="1:12" hidden="1" x14ac:dyDescent="0.2">
      <c r="A2427" s="2" t="s">
        <v>3455</v>
      </c>
      <c r="B2427" t="s">
        <v>668</v>
      </c>
      <c r="C2427" t="s">
        <v>75</v>
      </c>
      <c r="D2427" t="s">
        <v>2352</v>
      </c>
      <c r="E2427" t="s">
        <v>1350</v>
      </c>
      <c r="F2427" t="b">
        <v>0</v>
      </c>
      <c r="G2427">
        <v>8500</v>
      </c>
      <c r="H2427">
        <v>9000</v>
      </c>
      <c r="J2427" t="s">
        <v>932</v>
      </c>
      <c r="K2427">
        <v>4.5</v>
      </c>
      <c r="L2427">
        <v>966</v>
      </c>
    </row>
    <row r="2428" spans="1:12" hidden="1" x14ac:dyDescent="0.2">
      <c r="A2428" s="2" t="s">
        <v>3456</v>
      </c>
      <c r="B2428" t="s">
        <v>668</v>
      </c>
      <c r="C2428" t="s">
        <v>75</v>
      </c>
      <c r="D2428" t="s">
        <v>2352</v>
      </c>
      <c r="E2428" t="s">
        <v>1350</v>
      </c>
      <c r="F2428" t="b">
        <v>0</v>
      </c>
      <c r="G2428">
        <v>9000</v>
      </c>
      <c r="H2428">
        <v>9500</v>
      </c>
      <c r="J2428" t="s">
        <v>932</v>
      </c>
      <c r="K2428">
        <v>4.5</v>
      </c>
      <c r="L2428">
        <v>967</v>
      </c>
    </row>
    <row r="2429" spans="1:12" hidden="1" x14ac:dyDescent="0.2">
      <c r="A2429" s="2" t="s">
        <v>3457</v>
      </c>
      <c r="B2429" t="s">
        <v>668</v>
      </c>
      <c r="C2429" t="s">
        <v>75</v>
      </c>
      <c r="D2429" t="s">
        <v>2352</v>
      </c>
      <c r="E2429" t="s">
        <v>1350</v>
      </c>
      <c r="F2429" t="b">
        <v>0</v>
      </c>
      <c r="G2429">
        <v>90</v>
      </c>
      <c r="H2429">
        <v>110</v>
      </c>
      <c r="I2429">
        <v>100</v>
      </c>
      <c r="J2429" t="s">
        <v>19</v>
      </c>
      <c r="K2429">
        <v>0.45</v>
      </c>
      <c r="L2429">
        <v>930</v>
      </c>
    </row>
    <row r="2430" spans="1:12" hidden="1" x14ac:dyDescent="0.2">
      <c r="A2430" s="2" t="s">
        <v>3458</v>
      </c>
      <c r="B2430" t="s">
        <v>668</v>
      </c>
      <c r="C2430" t="s">
        <v>75</v>
      </c>
      <c r="D2430" t="s">
        <v>2352</v>
      </c>
      <c r="E2430" t="s">
        <v>1350</v>
      </c>
      <c r="F2430" t="b">
        <v>0</v>
      </c>
      <c r="G2430">
        <v>9500</v>
      </c>
      <c r="H2430">
        <v>10000</v>
      </c>
      <c r="J2430" t="s">
        <v>932</v>
      </c>
      <c r="K2430">
        <v>4.5</v>
      </c>
      <c r="L2430">
        <v>968</v>
      </c>
    </row>
    <row r="2431" spans="1:12" hidden="1" x14ac:dyDescent="0.2">
      <c r="A2431" s="2" t="s">
        <v>3459</v>
      </c>
      <c r="B2431" t="s">
        <v>668</v>
      </c>
      <c r="C2431" t="s">
        <v>16</v>
      </c>
      <c r="D2431" t="s">
        <v>2352</v>
      </c>
      <c r="E2431" t="s">
        <v>1350</v>
      </c>
      <c r="F2431" t="b">
        <v>0</v>
      </c>
      <c r="G2431">
        <v>0</v>
      </c>
      <c r="H2431">
        <v>2</v>
      </c>
      <c r="I2431">
        <v>1</v>
      </c>
      <c r="J2431" t="s">
        <v>19</v>
      </c>
      <c r="K2431">
        <v>0.11</v>
      </c>
      <c r="L2431">
        <v>307</v>
      </c>
    </row>
    <row r="2432" spans="1:12" hidden="1" x14ac:dyDescent="0.2">
      <c r="A2432" s="2" t="s">
        <v>3460</v>
      </c>
      <c r="B2432" t="s">
        <v>668</v>
      </c>
      <c r="C2432" t="s">
        <v>16</v>
      </c>
      <c r="D2432" t="s">
        <v>2352</v>
      </c>
      <c r="E2432" t="s">
        <v>1350</v>
      </c>
      <c r="F2432" t="b">
        <v>0</v>
      </c>
      <c r="G2432">
        <v>1000</v>
      </c>
      <c r="H2432">
        <v>1250</v>
      </c>
      <c r="I2432">
        <v>1125</v>
      </c>
      <c r="J2432" t="s">
        <v>19</v>
      </c>
      <c r="K2432">
        <v>5.63</v>
      </c>
      <c r="L2432">
        <v>349</v>
      </c>
    </row>
    <row r="2433" spans="1:12" hidden="1" x14ac:dyDescent="0.2">
      <c r="A2433" s="2" t="s">
        <v>3461</v>
      </c>
      <c r="B2433" t="s">
        <v>668</v>
      </c>
      <c r="C2433" t="s">
        <v>16</v>
      </c>
      <c r="D2433" t="s">
        <v>2352</v>
      </c>
      <c r="E2433" t="s">
        <v>1350</v>
      </c>
      <c r="F2433" t="b">
        <v>0</v>
      </c>
      <c r="G2433">
        <v>10</v>
      </c>
      <c r="H2433">
        <v>12</v>
      </c>
      <c r="I2433">
        <v>11</v>
      </c>
      <c r="J2433" t="s">
        <v>19</v>
      </c>
      <c r="K2433">
        <v>0.11</v>
      </c>
      <c r="L2433">
        <v>312</v>
      </c>
    </row>
    <row r="2434" spans="1:12" hidden="1" x14ac:dyDescent="0.2">
      <c r="A2434" s="2" t="s">
        <v>3462</v>
      </c>
      <c r="B2434" t="s">
        <v>668</v>
      </c>
      <c r="C2434" t="s">
        <v>16</v>
      </c>
      <c r="D2434" t="s">
        <v>2352</v>
      </c>
      <c r="E2434" t="s">
        <v>1350</v>
      </c>
      <c r="F2434" t="b">
        <v>0</v>
      </c>
      <c r="G2434">
        <v>110</v>
      </c>
      <c r="H2434">
        <v>130</v>
      </c>
      <c r="I2434">
        <v>120</v>
      </c>
      <c r="J2434" t="s">
        <v>19</v>
      </c>
      <c r="K2434">
        <v>0.45</v>
      </c>
      <c r="L2434">
        <v>335</v>
      </c>
    </row>
    <row r="2435" spans="1:12" hidden="1" x14ac:dyDescent="0.2">
      <c r="A2435" s="2" t="s">
        <v>3463</v>
      </c>
      <c r="B2435" t="s">
        <v>668</v>
      </c>
      <c r="C2435" t="s">
        <v>16</v>
      </c>
      <c r="D2435" t="s">
        <v>2352</v>
      </c>
      <c r="E2435" t="s">
        <v>1350</v>
      </c>
      <c r="F2435" t="b">
        <v>0</v>
      </c>
      <c r="G2435">
        <v>12</v>
      </c>
      <c r="H2435">
        <v>14</v>
      </c>
      <c r="I2435">
        <v>13</v>
      </c>
      <c r="J2435" t="s">
        <v>19</v>
      </c>
      <c r="K2435">
        <v>0.11</v>
      </c>
      <c r="L2435">
        <v>313</v>
      </c>
    </row>
    <row r="2436" spans="1:12" hidden="1" x14ac:dyDescent="0.2">
      <c r="A2436" s="2" t="s">
        <v>3464</v>
      </c>
      <c r="B2436" t="s">
        <v>668</v>
      </c>
      <c r="C2436" t="s">
        <v>16</v>
      </c>
      <c r="D2436" t="s">
        <v>2352</v>
      </c>
      <c r="E2436" t="s">
        <v>1350</v>
      </c>
      <c r="F2436" t="b">
        <v>0</v>
      </c>
      <c r="G2436">
        <v>1250</v>
      </c>
      <c r="H2436">
        <v>1500</v>
      </c>
      <c r="I2436">
        <v>1375</v>
      </c>
      <c r="J2436" t="s">
        <v>19</v>
      </c>
      <c r="K2436">
        <v>5.63</v>
      </c>
      <c r="L2436">
        <v>350</v>
      </c>
    </row>
    <row r="2437" spans="1:12" hidden="1" x14ac:dyDescent="0.2">
      <c r="A2437" s="2" t="s">
        <v>3465</v>
      </c>
      <c r="B2437" t="s">
        <v>668</v>
      </c>
      <c r="C2437" t="s">
        <v>16</v>
      </c>
      <c r="D2437" t="s">
        <v>2352</v>
      </c>
      <c r="E2437" t="s">
        <v>1350</v>
      </c>
      <c r="F2437" t="b">
        <v>0</v>
      </c>
      <c r="G2437">
        <v>130</v>
      </c>
      <c r="H2437">
        <v>150</v>
      </c>
      <c r="I2437">
        <v>140</v>
      </c>
      <c r="J2437" t="s">
        <v>19</v>
      </c>
      <c r="K2437">
        <v>0.45</v>
      </c>
      <c r="L2437">
        <v>336</v>
      </c>
    </row>
    <row r="2438" spans="1:12" hidden="1" x14ac:dyDescent="0.2">
      <c r="A2438" s="2" t="s">
        <v>3466</v>
      </c>
      <c r="B2438" t="s">
        <v>668</v>
      </c>
      <c r="C2438" t="s">
        <v>16</v>
      </c>
      <c r="D2438" t="s">
        <v>2352</v>
      </c>
      <c r="E2438" t="s">
        <v>1350</v>
      </c>
      <c r="F2438" t="b">
        <v>0</v>
      </c>
      <c r="G2438">
        <v>14</v>
      </c>
      <c r="H2438">
        <v>16</v>
      </c>
      <c r="I2438">
        <v>15</v>
      </c>
      <c r="J2438" t="s">
        <v>19</v>
      </c>
      <c r="K2438">
        <v>0.11</v>
      </c>
      <c r="L2438">
        <v>314</v>
      </c>
    </row>
    <row r="2439" spans="1:12" hidden="1" x14ac:dyDescent="0.2">
      <c r="A2439" s="2" t="s">
        <v>3467</v>
      </c>
      <c r="B2439" t="s">
        <v>668</v>
      </c>
      <c r="C2439" t="s">
        <v>16</v>
      </c>
      <c r="D2439" t="s">
        <v>2352</v>
      </c>
      <c r="E2439" t="s">
        <v>1350</v>
      </c>
      <c r="F2439" t="b">
        <v>0</v>
      </c>
      <c r="G2439">
        <v>1500</v>
      </c>
      <c r="H2439">
        <v>1750</v>
      </c>
      <c r="I2439">
        <v>1625</v>
      </c>
      <c r="J2439" t="s">
        <v>19</v>
      </c>
      <c r="K2439">
        <v>5.63</v>
      </c>
      <c r="L2439">
        <v>351</v>
      </c>
    </row>
    <row r="2440" spans="1:12" hidden="1" x14ac:dyDescent="0.2">
      <c r="A2440" s="2" t="s">
        <v>3468</v>
      </c>
      <c r="B2440" t="s">
        <v>668</v>
      </c>
      <c r="C2440" t="s">
        <v>16</v>
      </c>
      <c r="D2440" t="s">
        <v>2352</v>
      </c>
      <c r="E2440" t="s">
        <v>1350</v>
      </c>
      <c r="F2440" t="b">
        <v>0</v>
      </c>
      <c r="G2440">
        <v>150</v>
      </c>
      <c r="H2440">
        <v>185</v>
      </c>
      <c r="I2440">
        <v>167.5</v>
      </c>
      <c r="J2440" t="s">
        <v>19</v>
      </c>
      <c r="K2440">
        <v>1.46</v>
      </c>
      <c r="L2440">
        <v>337</v>
      </c>
    </row>
    <row r="2441" spans="1:12" hidden="1" x14ac:dyDescent="0.2">
      <c r="A2441" s="2" t="s">
        <v>3469</v>
      </c>
      <c r="B2441" t="s">
        <v>668</v>
      </c>
      <c r="C2441" t="s">
        <v>16</v>
      </c>
      <c r="D2441" t="s">
        <v>2352</v>
      </c>
      <c r="E2441" t="s">
        <v>1350</v>
      </c>
      <c r="F2441" t="b">
        <v>0</v>
      </c>
      <c r="G2441">
        <v>16</v>
      </c>
      <c r="H2441">
        <v>18</v>
      </c>
      <c r="I2441">
        <v>17</v>
      </c>
      <c r="J2441" t="s">
        <v>19</v>
      </c>
      <c r="K2441">
        <v>0.11</v>
      </c>
      <c r="L2441">
        <v>315</v>
      </c>
    </row>
    <row r="2442" spans="1:12" hidden="1" x14ac:dyDescent="0.2">
      <c r="A2442" s="2" t="s">
        <v>3470</v>
      </c>
      <c r="B2442" t="s">
        <v>668</v>
      </c>
      <c r="C2442" t="s">
        <v>16</v>
      </c>
      <c r="D2442" t="s">
        <v>2352</v>
      </c>
      <c r="E2442" t="s">
        <v>1350</v>
      </c>
      <c r="F2442" t="b">
        <v>0</v>
      </c>
      <c r="G2442">
        <v>1750</v>
      </c>
      <c r="H2442">
        <v>2000</v>
      </c>
      <c r="I2442">
        <v>1875</v>
      </c>
      <c r="J2442" t="s">
        <v>19</v>
      </c>
      <c r="K2442">
        <v>5.63</v>
      </c>
      <c r="L2442">
        <v>352</v>
      </c>
    </row>
    <row r="2443" spans="1:12" hidden="1" x14ac:dyDescent="0.2">
      <c r="A2443" s="2" t="s">
        <v>3471</v>
      </c>
      <c r="B2443" t="s">
        <v>668</v>
      </c>
      <c r="C2443" t="s">
        <v>16</v>
      </c>
      <c r="D2443" t="s">
        <v>2352</v>
      </c>
      <c r="E2443" t="s">
        <v>1350</v>
      </c>
      <c r="F2443" t="b">
        <v>0</v>
      </c>
      <c r="G2443">
        <v>18</v>
      </c>
      <c r="H2443">
        <v>20</v>
      </c>
      <c r="I2443">
        <v>19</v>
      </c>
      <c r="J2443" t="s">
        <v>19</v>
      </c>
      <c r="K2443">
        <v>0.11</v>
      </c>
      <c r="L2443">
        <v>316</v>
      </c>
    </row>
    <row r="2444" spans="1:12" hidden="1" x14ac:dyDescent="0.2">
      <c r="A2444" s="2" t="s">
        <v>3472</v>
      </c>
      <c r="B2444" t="s">
        <v>668</v>
      </c>
      <c r="C2444" t="s">
        <v>16</v>
      </c>
      <c r="D2444" t="s">
        <v>2352</v>
      </c>
      <c r="E2444" t="s">
        <v>1350</v>
      </c>
      <c r="F2444" t="b">
        <v>0</v>
      </c>
      <c r="G2444">
        <v>185</v>
      </c>
      <c r="H2444">
        <v>220</v>
      </c>
      <c r="I2444">
        <v>202.5</v>
      </c>
      <c r="J2444" t="s">
        <v>19</v>
      </c>
      <c r="K2444">
        <v>1.46</v>
      </c>
      <c r="L2444">
        <v>338</v>
      </c>
    </row>
    <row r="2445" spans="1:12" x14ac:dyDescent="0.2">
      <c r="A2445" s="2" t="s">
        <v>3473</v>
      </c>
      <c r="B2445" t="s">
        <v>668</v>
      </c>
      <c r="C2445" t="s">
        <v>16</v>
      </c>
      <c r="D2445" t="s">
        <v>2352</v>
      </c>
      <c r="E2445" t="s">
        <v>1350</v>
      </c>
      <c r="F2445" t="b">
        <v>0</v>
      </c>
      <c r="G2445">
        <v>2000</v>
      </c>
      <c r="H2445">
        <v>2300</v>
      </c>
      <c r="J2445" t="s">
        <v>932</v>
      </c>
      <c r="K2445">
        <v>4.5</v>
      </c>
      <c r="L2445">
        <v>353</v>
      </c>
    </row>
    <row r="2446" spans="1:12" hidden="1" x14ac:dyDescent="0.2">
      <c r="A2446" s="2" t="s">
        <v>3474</v>
      </c>
      <c r="B2446" t="s">
        <v>668</v>
      </c>
      <c r="C2446" t="s">
        <v>16</v>
      </c>
      <c r="D2446" t="s">
        <v>2352</v>
      </c>
      <c r="E2446" t="s">
        <v>1350</v>
      </c>
      <c r="F2446" t="b">
        <v>0</v>
      </c>
      <c r="G2446">
        <v>20</v>
      </c>
      <c r="H2446">
        <v>22</v>
      </c>
      <c r="I2446">
        <v>21</v>
      </c>
      <c r="J2446" t="s">
        <v>19</v>
      </c>
      <c r="K2446">
        <v>0.11</v>
      </c>
      <c r="L2446">
        <v>317</v>
      </c>
    </row>
    <row r="2447" spans="1:12" hidden="1" x14ac:dyDescent="0.2">
      <c r="A2447" s="2" t="s">
        <v>3475</v>
      </c>
      <c r="B2447" t="s">
        <v>668</v>
      </c>
      <c r="C2447" t="s">
        <v>16</v>
      </c>
      <c r="D2447" t="s">
        <v>2352</v>
      </c>
      <c r="E2447" t="s">
        <v>1350</v>
      </c>
      <c r="F2447" t="b">
        <v>0</v>
      </c>
      <c r="G2447">
        <v>220</v>
      </c>
      <c r="H2447">
        <v>255</v>
      </c>
      <c r="I2447">
        <v>237.5</v>
      </c>
      <c r="J2447" t="s">
        <v>19</v>
      </c>
      <c r="K2447">
        <v>1.46</v>
      </c>
      <c r="L2447">
        <v>339</v>
      </c>
    </row>
    <row r="2448" spans="1:12" hidden="1" x14ac:dyDescent="0.2">
      <c r="A2448" s="2" t="s">
        <v>3476</v>
      </c>
      <c r="B2448" t="s">
        <v>668</v>
      </c>
      <c r="C2448" t="s">
        <v>16</v>
      </c>
      <c r="D2448" t="s">
        <v>2352</v>
      </c>
      <c r="E2448" t="s">
        <v>1350</v>
      </c>
      <c r="F2448" t="b">
        <v>0</v>
      </c>
      <c r="G2448">
        <v>22</v>
      </c>
      <c r="H2448">
        <v>24</v>
      </c>
      <c r="I2448">
        <v>23</v>
      </c>
      <c r="J2448" t="s">
        <v>19</v>
      </c>
      <c r="K2448">
        <v>0.11</v>
      </c>
      <c r="L2448">
        <v>318</v>
      </c>
    </row>
    <row r="2449" spans="1:12" x14ac:dyDescent="0.2">
      <c r="A2449" s="2" t="s">
        <v>3477</v>
      </c>
      <c r="B2449" t="s">
        <v>668</v>
      </c>
      <c r="C2449" t="s">
        <v>16</v>
      </c>
      <c r="D2449" t="s">
        <v>2352</v>
      </c>
      <c r="E2449" t="s">
        <v>1350</v>
      </c>
      <c r="F2449" t="b">
        <v>0</v>
      </c>
      <c r="G2449">
        <v>2300</v>
      </c>
      <c r="H2449">
        <v>2600</v>
      </c>
      <c r="J2449" t="s">
        <v>932</v>
      </c>
      <c r="K2449">
        <v>4.5</v>
      </c>
      <c r="L2449">
        <v>354</v>
      </c>
    </row>
    <row r="2450" spans="1:12" hidden="1" x14ac:dyDescent="0.2">
      <c r="A2450" s="2" t="s">
        <v>3478</v>
      </c>
      <c r="B2450" t="s">
        <v>668</v>
      </c>
      <c r="C2450" t="s">
        <v>16</v>
      </c>
      <c r="D2450" t="s">
        <v>2352</v>
      </c>
      <c r="E2450" t="s">
        <v>1350</v>
      </c>
      <c r="F2450" t="b">
        <v>0</v>
      </c>
      <c r="G2450">
        <v>24</v>
      </c>
      <c r="H2450">
        <v>26</v>
      </c>
      <c r="I2450">
        <v>25</v>
      </c>
      <c r="J2450" t="s">
        <v>19</v>
      </c>
      <c r="K2450">
        <v>0.11</v>
      </c>
      <c r="L2450">
        <v>319</v>
      </c>
    </row>
    <row r="2451" spans="1:12" hidden="1" x14ac:dyDescent="0.2">
      <c r="A2451" s="2" t="s">
        <v>3479</v>
      </c>
      <c r="B2451" t="s">
        <v>668</v>
      </c>
      <c r="C2451" t="s">
        <v>16</v>
      </c>
      <c r="D2451" t="s">
        <v>2352</v>
      </c>
      <c r="E2451" t="s">
        <v>1350</v>
      </c>
      <c r="F2451" t="b">
        <v>0</v>
      </c>
      <c r="G2451">
        <v>2</v>
      </c>
      <c r="H2451">
        <v>4</v>
      </c>
      <c r="I2451">
        <v>3</v>
      </c>
      <c r="J2451" t="s">
        <v>19</v>
      </c>
      <c r="K2451">
        <v>0.11</v>
      </c>
      <c r="L2451">
        <v>308</v>
      </c>
    </row>
    <row r="2452" spans="1:12" hidden="1" x14ac:dyDescent="0.2">
      <c r="A2452" s="2" t="s">
        <v>3480</v>
      </c>
      <c r="B2452" t="s">
        <v>668</v>
      </c>
      <c r="C2452" t="s">
        <v>16</v>
      </c>
      <c r="D2452" t="s">
        <v>2352</v>
      </c>
      <c r="E2452" t="s">
        <v>1350</v>
      </c>
      <c r="F2452" t="b">
        <v>0</v>
      </c>
      <c r="G2452">
        <v>255</v>
      </c>
      <c r="H2452">
        <v>290</v>
      </c>
      <c r="I2452">
        <v>272.5</v>
      </c>
      <c r="J2452" t="s">
        <v>19</v>
      </c>
      <c r="K2452">
        <v>1.46</v>
      </c>
      <c r="L2452">
        <v>340</v>
      </c>
    </row>
    <row r="2453" spans="1:12" x14ac:dyDescent="0.2">
      <c r="A2453" s="2" t="s">
        <v>3481</v>
      </c>
      <c r="B2453" t="s">
        <v>668</v>
      </c>
      <c r="C2453" t="s">
        <v>16</v>
      </c>
      <c r="D2453" t="s">
        <v>2352</v>
      </c>
      <c r="E2453" t="s">
        <v>1350</v>
      </c>
      <c r="F2453" t="b">
        <v>0</v>
      </c>
      <c r="G2453">
        <v>2600</v>
      </c>
      <c r="H2453">
        <v>2900</v>
      </c>
      <c r="J2453" t="s">
        <v>932</v>
      </c>
      <c r="K2453">
        <v>4.5</v>
      </c>
      <c r="L2453">
        <v>355</v>
      </c>
    </row>
    <row r="2454" spans="1:12" hidden="1" x14ac:dyDescent="0.2">
      <c r="A2454" s="2" t="s">
        <v>3482</v>
      </c>
      <c r="B2454" t="s">
        <v>668</v>
      </c>
      <c r="C2454" t="s">
        <v>16</v>
      </c>
      <c r="D2454" t="s">
        <v>2352</v>
      </c>
      <c r="E2454" t="s">
        <v>1350</v>
      </c>
      <c r="F2454" t="b">
        <v>0</v>
      </c>
      <c r="G2454">
        <v>26</v>
      </c>
      <c r="H2454">
        <v>28</v>
      </c>
      <c r="I2454">
        <v>27</v>
      </c>
      <c r="J2454" t="s">
        <v>19</v>
      </c>
      <c r="K2454">
        <v>0.11</v>
      </c>
      <c r="L2454">
        <v>320</v>
      </c>
    </row>
    <row r="2455" spans="1:12" hidden="1" x14ac:dyDescent="0.2">
      <c r="A2455" s="2" t="s">
        <v>3483</v>
      </c>
      <c r="B2455" t="s">
        <v>668</v>
      </c>
      <c r="C2455" t="s">
        <v>16</v>
      </c>
      <c r="D2455" t="s">
        <v>2352</v>
      </c>
      <c r="E2455" t="s">
        <v>1350</v>
      </c>
      <c r="F2455" t="b">
        <v>0</v>
      </c>
      <c r="G2455">
        <v>28</v>
      </c>
      <c r="H2455">
        <v>30</v>
      </c>
      <c r="I2455">
        <v>29</v>
      </c>
      <c r="J2455" t="s">
        <v>19</v>
      </c>
      <c r="K2455">
        <v>0.11</v>
      </c>
      <c r="L2455">
        <v>321</v>
      </c>
    </row>
    <row r="2456" spans="1:12" x14ac:dyDescent="0.2">
      <c r="A2456" s="2" t="s">
        <v>3484</v>
      </c>
      <c r="B2456" t="s">
        <v>668</v>
      </c>
      <c r="C2456" t="s">
        <v>16</v>
      </c>
      <c r="D2456" t="s">
        <v>2352</v>
      </c>
      <c r="E2456" t="s">
        <v>1350</v>
      </c>
      <c r="F2456" t="b">
        <v>0</v>
      </c>
      <c r="G2456">
        <v>2900</v>
      </c>
      <c r="H2456">
        <v>3200</v>
      </c>
      <c r="J2456" t="s">
        <v>932</v>
      </c>
      <c r="K2456">
        <v>4.5</v>
      </c>
      <c r="L2456">
        <v>356</v>
      </c>
    </row>
    <row r="2457" spans="1:12" hidden="1" x14ac:dyDescent="0.2">
      <c r="A2457" s="2" t="s">
        <v>3485</v>
      </c>
      <c r="B2457" t="s">
        <v>668</v>
      </c>
      <c r="C2457" t="s">
        <v>16</v>
      </c>
      <c r="D2457" t="s">
        <v>2352</v>
      </c>
      <c r="E2457" t="s">
        <v>1350</v>
      </c>
      <c r="F2457" t="b">
        <v>0</v>
      </c>
      <c r="G2457">
        <v>290</v>
      </c>
      <c r="H2457">
        <v>325</v>
      </c>
      <c r="I2457">
        <v>307.5</v>
      </c>
      <c r="J2457" t="s">
        <v>19</v>
      </c>
      <c r="K2457">
        <v>1.46</v>
      </c>
      <c r="L2457">
        <v>341</v>
      </c>
    </row>
    <row r="2458" spans="1:12" hidden="1" x14ac:dyDescent="0.2">
      <c r="A2458" s="2" t="s">
        <v>3486</v>
      </c>
      <c r="B2458" t="s">
        <v>668</v>
      </c>
      <c r="C2458" t="s">
        <v>16</v>
      </c>
      <c r="D2458" t="s">
        <v>2352</v>
      </c>
      <c r="E2458" t="s">
        <v>1350</v>
      </c>
      <c r="F2458" t="b">
        <v>0</v>
      </c>
      <c r="G2458">
        <v>30</v>
      </c>
      <c r="H2458">
        <v>32</v>
      </c>
      <c r="I2458">
        <v>31</v>
      </c>
      <c r="J2458" t="s">
        <v>19</v>
      </c>
      <c r="K2458">
        <v>0.11</v>
      </c>
      <c r="L2458">
        <v>322</v>
      </c>
    </row>
    <row r="2459" spans="1:12" x14ac:dyDescent="0.2">
      <c r="A2459" s="2" t="s">
        <v>3487</v>
      </c>
      <c r="B2459" t="s">
        <v>668</v>
      </c>
      <c r="C2459" t="s">
        <v>16</v>
      </c>
      <c r="D2459" t="s">
        <v>2352</v>
      </c>
      <c r="E2459" t="s">
        <v>1350</v>
      </c>
      <c r="F2459" t="b">
        <v>0</v>
      </c>
      <c r="G2459">
        <v>3200</v>
      </c>
      <c r="H2459">
        <v>3500</v>
      </c>
      <c r="J2459" t="s">
        <v>932</v>
      </c>
      <c r="K2459">
        <v>4.5</v>
      </c>
      <c r="L2459">
        <v>357</v>
      </c>
    </row>
    <row r="2460" spans="1:12" hidden="1" x14ac:dyDescent="0.2">
      <c r="A2460" s="2" t="s">
        <v>3488</v>
      </c>
      <c r="B2460" t="s">
        <v>668</v>
      </c>
      <c r="C2460" t="s">
        <v>16</v>
      </c>
      <c r="D2460" t="s">
        <v>2352</v>
      </c>
      <c r="E2460" t="s">
        <v>1350</v>
      </c>
      <c r="F2460" t="b">
        <v>0</v>
      </c>
      <c r="G2460">
        <v>32</v>
      </c>
      <c r="H2460">
        <v>34</v>
      </c>
      <c r="I2460">
        <v>33</v>
      </c>
      <c r="J2460" t="s">
        <v>19</v>
      </c>
      <c r="K2460">
        <v>0.11</v>
      </c>
      <c r="L2460">
        <v>323</v>
      </c>
    </row>
    <row r="2461" spans="1:12" hidden="1" x14ac:dyDescent="0.2">
      <c r="A2461" s="2" t="s">
        <v>3489</v>
      </c>
      <c r="B2461" t="s">
        <v>668</v>
      </c>
      <c r="C2461" t="s">
        <v>16</v>
      </c>
      <c r="D2461" t="s">
        <v>2352</v>
      </c>
      <c r="E2461" t="s">
        <v>1350</v>
      </c>
      <c r="F2461" t="b">
        <v>0</v>
      </c>
      <c r="G2461">
        <v>325</v>
      </c>
      <c r="H2461">
        <v>360</v>
      </c>
      <c r="I2461">
        <v>342.5</v>
      </c>
      <c r="J2461" t="s">
        <v>19</v>
      </c>
      <c r="K2461">
        <v>1.46</v>
      </c>
      <c r="L2461">
        <v>342</v>
      </c>
    </row>
    <row r="2462" spans="1:12" hidden="1" x14ac:dyDescent="0.2">
      <c r="A2462" s="2" t="s">
        <v>3490</v>
      </c>
      <c r="B2462" t="s">
        <v>668</v>
      </c>
      <c r="C2462" t="s">
        <v>16</v>
      </c>
      <c r="D2462" t="s">
        <v>2352</v>
      </c>
      <c r="E2462" t="s">
        <v>1350</v>
      </c>
      <c r="F2462" t="b">
        <v>0</v>
      </c>
      <c r="G2462">
        <v>34</v>
      </c>
      <c r="H2462">
        <v>36</v>
      </c>
      <c r="I2462">
        <v>35</v>
      </c>
      <c r="J2462" t="s">
        <v>19</v>
      </c>
      <c r="K2462">
        <v>0.11</v>
      </c>
      <c r="L2462">
        <v>324</v>
      </c>
    </row>
    <row r="2463" spans="1:12" x14ac:dyDescent="0.2">
      <c r="A2463" s="2" t="s">
        <v>3491</v>
      </c>
      <c r="B2463" t="s">
        <v>668</v>
      </c>
      <c r="C2463" t="s">
        <v>16</v>
      </c>
      <c r="D2463" t="s">
        <v>2352</v>
      </c>
      <c r="E2463" t="s">
        <v>1350</v>
      </c>
      <c r="F2463" t="b">
        <v>0</v>
      </c>
      <c r="G2463">
        <v>3500</v>
      </c>
      <c r="H2463">
        <v>3800</v>
      </c>
      <c r="J2463" t="s">
        <v>932</v>
      </c>
      <c r="K2463">
        <v>4.5</v>
      </c>
      <c r="L2463">
        <v>358</v>
      </c>
    </row>
    <row r="2464" spans="1:12" hidden="1" x14ac:dyDescent="0.2">
      <c r="A2464" s="2" t="s">
        <v>3492</v>
      </c>
      <c r="B2464" t="s">
        <v>668</v>
      </c>
      <c r="C2464" t="s">
        <v>16</v>
      </c>
      <c r="D2464" t="s">
        <v>2352</v>
      </c>
      <c r="E2464" t="s">
        <v>1350</v>
      </c>
      <c r="F2464" t="b">
        <v>0</v>
      </c>
      <c r="G2464">
        <v>360</v>
      </c>
      <c r="H2464">
        <v>395</v>
      </c>
      <c r="I2464">
        <v>377.5</v>
      </c>
      <c r="J2464" t="s">
        <v>19</v>
      </c>
      <c r="K2464">
        <v>1.46</v>
      </c>
      <c r="L2464">
        <v>343</v>
      </c>
    </row>
    <row r="2465" spans="1:12" hidden="1" x14ac:dyDescent="0.2">
      <c r="A2465" s="2" t="s">
        <v>3493</v>
      </c>
      <c r="B2465" t="s">
        <v>668</v>
      </c>
      <c r="C2465" t="s">
        <v>16</v>
      </c>
      <c r="D2465" t="s">
        <v>2352</v>
      </c>
      <c r="E2465" t="s">
        <v>1350</v>
      </c>
      <c r="F2465" t="b">
        <v>0</v>
      </c>
      <c r="G2465">
        <v>36</v>
      </c>
      <c r="H2465">
        <v>38</v>
      </c>
      <c r="I2465">
        <v>37</v>
      </c>
      <c r="J2465" t="s">
        <v>19</v>
      </c>
      <c r="K2465">
        <v>0.11</v>
      </c>
      <c r="L2465">
        <v>325</v>
      </c>
    </row>
    <row r="2466" spans="1:12" x14ac:dyDescent="0.2">
      <c r="A2466" s="2" t="s">
        <v>3494</v>
      </c>
      <c r="B2466" t="s">
        <v>668</v>
      </c>
      <c r="C2466" t="s">
        <v>16</v>
      </c>
      <c r="D2466" t="s">
        <v>2352</v>
      </c>
      <c r="E2466" t="s">
        <v>1350</v>
      </c>
      <c r="F2466" t="b">
        <v>0</v>
      </c>
      <c r="G2466">
        <v>3800</v>
      </c>
      <c r="H2466">
        <v>4100</v>
      </c>
      <c r="J2466" t="s">
        <v>932</v>
      </c>
      <c r="K2466">
        <v>4.5</v>
      </c>
      <c r="L2466">
        <v>359</v>
      </c>
    </row>
    <row r="2467" spans="1:12" hidden="1" x14ac:dyDescent="0.2">
      <c r="A2467" s="2" t="s">
        <v>3495</v>
      </c>
      <c r="B2467" t="s">
        <v>668</v>
      </c>
      <c r="C2467" t="s">
        <v>16</v>
      </c>
      <c r="D2467" t="s">
        <v>2352</v>
      </c>
      <c r="E2467" t="s">
        <v>1350</v>
      </c>
      <c r="F2467" t="b">
        <v>0</v>
      </c>
      <c r="G2467">
        <v>38</v>
      </c>
      <c r="H2467">
        <v>40</v>
      </c>
      <c r="I2467">
        <v>39</v>
      </c>
      <c r="J2467" t="s">
        <v>19</v>
      </c>
      <c r="K2467">
        <v>0.11</v>
      </c>
      <c r="L2467">
        <v>326</v>
      </c>
    </row>
    <row r="2468" spans="1:12" hidden="1" x14ac:dyDescent="0.2">
      <c r="A2468" s="2" t="s">
        <v>3496</v>
      </c>
      <c r="B2468" t="s">
        <v>668</v>
      </c>
      <c r="C2468" t="s">
        <v>16</v>
      </c>
      <c r="D2468" t="s">
        <v>2352</v>
      </c>
      <c r="E2468" t="s">
        <v>1350</v>
      </c>
      <c r="F2468" t="b">
        <v>0</v>
      </c>
      <c r="G2468">
        <v>395</v>
      </c>
      <c r="H2468">
        <v>430</v>
      </c>
      <c r="I2468">
        <v>412.5</v>
      </c>
      <c r="J2468" t="s">
        <v>19</v>
      </c>
      <c r="K2468">
        <v>1.46</v>
      </c>
      <c r="L2468">
        <v>344</v>
      </c>
    </row>
    <row r="2469" spans="1:12" hidden="1" x14ac:dyDescent="0.2">
      <c r="A2469" s="2" t="s">
        <v>3497</v>
      </c>
      <c r="B2469" t="s">
        <v>668</v>
      </c>
      <c r="C2469" t="s">
        <v>16</v>
      </c>
      <c r="D2469" t="s">
        <v>2352</v>
      </c>
      <c r="E2469" t="s">
        <v>1350</v>
      </c>
      <c r="F2469" t="b">
        <v>0</v>
      </c>
      <c r="G2469">
        <v>40</v>
      </c>
      <c r="H2469">
        <v>42</v>
      </c>
      <c r="I2469">
        <v>41</v>
      </c>
      <c r="J2469" t="s">
        <v>19</v>
      </c>
      <c r="K2469">
        <v>0.11</v>
      </c>
      <c r="L2469">
        <v>327</v>
      </c>
    </row>
    <row r="2470" spans="1:12" x14ac:dyDescent="0.2">
      <c r="A2470" s="2" t="s">
        <v>3498</v>
      </c>
      <c r="B2470" t="s">
        <v>668</v>
      </c>
      <c r="C2470" t="s">
        <v>16</v>
      </c>
      <c r="D2470" t="s">
        <v>2352</v>
      </c>
      <c r="E2470" t="s">
        <v>1350</v>
      </c>
      <c r="F2470" t="b">
        <v>0</v>
      </c>
      <c r="G2470">
        <v>4100</v>
      </c>
      <c r="H2470">
        <v>4400</v>
      </c>
      <c r="J2470" t="s">
        <v>932</v>
      </c>
      <c r="K2470">
        <v>4.5</v>
      </c>
      <c r="L2470">
        <v>360</v>
      </c>
    </row>
    <row r="2471" spans="1:12" hidden="1" x14ac:dyDescent="0.2">
      <c r="A2471" s="2" t="s">
        <v>3499</v>
      </c>
      <c r="B2471" t="s">
        <v>668</v>
      </c>
      <c r="C2471" t="s">
        <v>16</v>
      </c>
      <c r="D2471" t="s">
        <v>2352</v>
      </c>
      <c r="E2471" t="s">
        <v>1350</v>
      </c>
      <c r="F2471" t="b">
        <v>0</v>
      </c>
      <c r="G2471">
        <v>42</v>
      </c>
      <c r="H2471">
        <v>44</v>
      </c>
      <c r="I2471">
        <v>43</v>
      </c>
      <c r="J2471" t="s">
        <v>19</v>
      </c>
      <c r="K2471">
        <v>0.11</v>
      </c>
      <c r="L2471">
        <v>328</v>
      </c>
    </row>
    <row r="2472" spans="1:12" hidden="1" x14ac:dyDescent="0.2">
      <c r="A2472" s="2" t="s">
        <v>3500</v>
      </c>
      <c r="B2472" t="s">
        <v>668</v>
      </c>
      <c r="C2472" t="s">
        <v>16</v>
      </c>
      <c r="D2472" t="s">
        <v>2352</v>
      </c>
      <c r="E2472" t="s">
        <v>1350</v>
      </c>
      <c r="F2472" t="b">
        <v>0</v>
      </c>
      <c r="G2472">
        <v>430</v>
      </c>
      <c r="H2472">
        <v>465</v>
      </c>
      <c r="I2472">
        <v>447.5</v>
      </c>
      <c r="J2472" t="s">
        <v>19</v>
      </c>
      <c r="K2472">
        <v>1.46</v>
      </c>
      <c r="L2472">
        <v>345</v>
      </c>
    </row>
    <row r="2473" spans="1:12" x14ac:dyDescent="0.2">
      <c r="A2473" s="2" t="s">
        <v>3501</v>
      </c>
      <c r="B2473" t="s">
        <v>668</v>
      </c>
      <c r="C2473" t="s">
        <v>16</v>
      </c>
      <c r="D2473" t="s">
        <v>2352</v>
      </c>
      <c r="E2473" t="s">
        <v>1350</v>
      </c>
      <c r="F2473" t="b">
        <v>0</v>
      </c>
      <c r="G2473">
        <v>4400</v>
      </c>
      <c r="H2473">
        <v>4700</v>
      </c>
      <c r="J2473" t="s">
        <v>932</v>
      </c>
      <c r="K2473">
        <v>4.5</v>
      </c>
      <c r="L2473">
        <v>361</v>
      </c>
    </row>
    <row r="2474" spans="1:12" hidden="1" x14ac:dyDescent="0.2">
      <c r="A2474" s="2" t="s">
        <v>3502</v>
      </c>
      <c r="B2474" t="s">
        <v>668</v>
      </c>
      <c r="C2474" t="s">
        <v>16</v>
      </c>
      <c r="D2474" t="s">
        <v>2352</v>
      </c>
      <c r="E2474" t="s">
        <v>1350</v>
      </c>
      <c r="F2474" t="b">
        <v>0</v>
      </c>
      <c r="G2474">
        <v>44</v>
      </c>
      <c r="H2474">
        <v>46</v>
      </c>
      <c r="I2474">
        <v>45</v>
      </c>
      <c r="J2474" t="s">
        <v>19</v>
      </c>
      <c r="K2474">
        <v>0.11</v>
      </c>
      <c r="L2474">
        <v>329</v>
      </c>
    </row>
    <row r="2475" spans="1:12" hidden="1" x14ac:dyDescent="0.2">
      <c r="A2475" s="2" t="s">
        <v>3503</v>
      </c>
      <c r="B2475" t="s">
        <v>668</v>
      </c>
      <c r="C2475" t="s">
        <v>16</v>
      </c>
      <c r="D2475" t="s">
        <v>2352</v>
      </c>
      <c r="E2475" t="s">
        <v>1350</v>
      </c>
      <c r="F2475" t="b">
        <v>0</v>
      </c>
      <c r="G2475">
        <v>46</v>
      </c>
      <c r="H2475">
        <v>48</v>
      </c>
      <c r="I2475">
        <v>47</v>
      </c>
      <c r="J2475" t="s">
        <v>19</v>
      </c>
      <c r="K2475">
        <v>0.11</v>
      </c>
      <c r="L2475">
        <v>330</v>
      </c>
    </row>
    <row r="2476" spans="1:12" hidden="1" x14ac:dyDescent="0.2">
      <c r="A2476" s="2" t="s">
        <v>3504</v>
      </c>
      <c r="B2476" t="s">
        <v>668</v>
      </c>
      <c r="C2476" t="s">
        <v>16</v>
      </c>
      <c r="D2476" t="s">
        <v>2352</v>
      </c>
      <c r="E2476" t="s">
        <v>1350</v>
      </c>
      <c r="F2476" t="b">
        <v>0</v>
      </c>
      <c r="G2476">
        <v>465</v>
      </c>
      <c r="H2476">
        <v>500</v>
      </c>
      <c r="I2476">
        <v>482.5</v>
      </c>
      <c r="J2476" t="s">
        <v>19</v>
      </c>
      <c r="K2476">
        <v>1.46</v>
      </c>
      <c r="L2476">
        <v>346</v>
      </c>
    </row>
    <row r="2477" spans="1:12" hidden="1" x14ac:dyDescent="0.2">
      <c r="A2477" s="2" t="s">
        <v>3505</v>
      </c>
      <c r="B2477" t="s">
        <v>668</v>
      </c>
      <c r="C2477" t="s">
        <v>16</v>
      </c>
      <c r="D2477" t="s">
        <v>2352</v>
      </c>
      <c r="E2477" t="s">
        <v>1350</v>
      </c>
      <c r="F2477" t="b">
        <v>0</v>
      </c>
      <c r="G2477">
        <v>4</v>
      </c>
      <c r="H2477">
        <v>6</v>
      </c>
      <c r="I2477">
        <v>5</v>
      </c>
      <c r="J2477" t="s">
        <v>19</v>
      </c>
      <c r="K2477">
        <v>0.11</v>
      </c>
      <c r="L2477">
        <v>309</v>
      </c>
    </row>
    <row r="2478" spans="1:12" x14ac:dyDescent="0.2">
      <c r="A2478" s="2" t="s">
        <v>3506</v>
      </c>
      <c r="B2478" t="s">
        <v>668</v>
      </c>
      <c r="C2478" t="s">
        <v>16</v>
      </c>
      <c r="D2478" t="s">
        <v>2352</v>
      </c>
      <c r="E2478" t="s">
        <v>1350</v>
      </c>
      <c r="F2478" t="b">
        <v>0</v>
      </c>
      <c r="G2478">
        <v>4700</v>
      </c>
      <c r="H2478">
        <v>5000</v>
      </c>
      <c r="J2478" t="s">
        <v>932</v>
      </c>
      <c r="K2478">
        <v>4.5</v>
      </c>
      <c r="L2478">
        <v>362</v>
      </c>
    </row>
    <row r="2479" spans="1:12" hidden="1" x14ac:dyDescent="0.2">
      <c r="A2479" s="2" t="s">
        <v>3507</v>
      </c>
      <c r="B2479" t="s">
        <v>668</v>
      </c>
      <c r="C2479" t="s">
        <v>16</v>
      </c>
      <c r="D2479" t="s">
        <v>2352</v>
      </c>
      <c r="E2479" t="s">
        <v>1350</v>
      </c>
      <c r="F2479" t="b">
        <v>0</v>
      </c>
      <c r="G2479">
        <v>48</v>
      </c>
      <c r="H2479">
        <v>50</v>
      </c>
      <c r="I2479">
        <v>49</v>
      </c>
      <c r="J2479" t="s">
        <v>19</v>
      </c>
      <c r="K2479">
        <v>0.11</v>
      </c>
      <c r="L2479">
        <v>331</v>
      </c>
    </row>
    <row r="2480" spans="1:12" hidden="1" x14ac:dyDescent="0.2">
      <c r="A2480" s="2" t="s">
        <v>3508</v>
      </c>
      <c r="B2480" t="s">
        <v>668</v>
      </c>
      <c r="C2480" t="s">
        <v>16</v>
      </c>
      <c r="D2480" t="s">
        <v>2352</v>
      </c>
      <c r="E2480" t="s">
        <v>1350</v>
      </c>
      <c r="F2480" t="b">
        <v>0</v>
      </c>
      <c r="G2480">
        <v>500</v>
      </c>
      <c r="H2480">
        <v>750</v>
      </c>
      <c r="I2480">
        <v>625</v>
      </c>
      <c r="J2480" t="s">
        <v>19</v>
      </c>
      <c r="K2480">
        <v>5.63</v>
      </c>
      <c r="L2480">
        <v>347</v>
      </c>
    </row>
    <row r="2481" spans="1:12" hidden="1" x14ac:dyDescent="0.2">
      <c r="A2481" s="2" t="s">
        <v>3509</v>
      </c>
      <c r="B2481" t="s">
        <v>668</v>
      </c>
      <c r="C2481" t="s">
        <v>16</v>
      </c>
      <c r="D2481" t="s">
        <v>2352</v>
      </c>
      <c r="E2481" t="s">
        <v>1350</v>
      </c>
      <c r="F2481" t="b">
        <v>0</v>
      </c>
      <c r="G2481">
        <v>50</v>
      </c>
      <c r="H2481">
        <v>70</v>
      </c>
      <c r="I2481">
        <v>60</v>
      </c>
      <c r="J2481" t="s">
        <v>19</v>
      </c>
      <c r="K2481">
        <v>0.45</v>
      </c>
      <c r="L2481">
        <v>332</v>
      </c>
    </row>
    <row r="2482" spans="1:12" hidden="1" x14ac:dyDescent="0.2">
      <c r="A2482" s="2" t="s">
        <v>3510</v>
      </c>
      <c r="B2482" t="s">
        <v>668</v>
      </c>
      <c r="C2482" t="s">
        <v>16</v>
      </c>
      <c r="D2482" t="s">
        <v>2352</v>
      </c>
      <c r="E2482" t="s">
        <v>1350</v>
      </c>
      <c r="F2482" t="b">
        <v>0</v>
      </c>
      <c r="G2482">
        <v>6</v>
      </c>
      <c r="H2482">
        <v>8</v>
      </c>
      <c r="I2482">
        <v>7</v>
      </c>
      <c r="J2482" t="s">
        <v>19</v>
      </c>
      <c r="K2482">
        <v>0.11</v>
      </c>
      <c r="L2482">
        <v>310</v>
      </c>
    </row>
    <row r="2483" spans="1:12" hidden="1" x14ac:dyDescent="0.2">
      <c r="A2483" s="2" t="s">
        <v>3511</v>
      </c>
      <c r="B2483" t="s">
        <v>668</v>
      </c>
      <c r="C2483" t="s">
        <v>16</v>
      </c>
      <c r="D2483" t="s">
        <v>2352</v>
      </c>
      <c r="E2483" t="s">
        <v>1350</v>
      </c>
      <c r="F2483" t="b">
        <v>0</v>
      </c>
      <c r="G2483">
        <v>70</v>
      </c>
      <c r="H2483">
        <v>90</v>
      </c>
      <c r="I2483">
        <v>80</v>
      </c>
      <c r="J2483" t="s">
        <v>19</v>
      </c>
      <c r="K2483">
        <v>0.45</v>
      </c>
      <c r="L2483">
        <v>333</v>
      </c>
    </row>
    <row r="2484" spans="1:12" hidden="1" x14ac:dyDescent="0.2">
      <c r="A2484" s="2" t="s">
        <v>3512</v>
      </c>
      <c r="B2484" t="s">
        <v>668</v>
      </c>
      <c r="C2484" t="s">
        <v>16</v>
      </c>
      <c r="D2484" t="s">
        <v>2352</v>
      </c>
      <c r="E2484" t="s">
        <v>1350</v>
      </c>
      <c r="F2484" t="b">
        <v>0</v>
      </c>
      <c r="G2484">
        <v>750</v>
      </c>
      <c r="H2484">
        <v>1000</v>
      </c>
      <c r="I2484">
        <v>875</v>
      </c>
      <c r="J2484" t="s">
        <v>19</v>
      </c>
      <c r="K2484">
        <v>5.63</v>
      </c>
      <c r="L2484">
        <v>348</v>
      </c>
    </row>
    <row r="2485" spans="1:12" hidden="1" x14ac:dyDescent="0.2">
      <c r="A2485" s="2" t="s">
        <v>3513</v>
      </c>
      <c r="B2485" t="s">
        <v>668</v>
      </c>
      <c r="C2485" t="s">
        <v>16</v>
      </c>
      <c r="D2485" t="s">
        <v>2352</v>
      </c>
      <c r="E2485" t="s">
        <v>1350</v>
      </c>
      <c r="F2485" t="b">
        <v>0</v>
      </c>
      <c r="G2485">
        <v>8</v>
      </c>
      <c r="H2485">
        <v>10</v>
      </c>
      <c r="I2485">
        <v>9</v>
      </c>
      <c r="J2485" t="s">
        <v>19</v>
      </c>
      <c r="K2485">
        <v>0.11</v>
      </c>
      <c r="L2485">
        <v>311</v>
      </c>
    </row>
    <row r="2486" spans="1:12" hidden="1" x14ac:dyDescent="0.2">
      <c r="A2486" s="2" t="s">
        <v>3514</v>
      </c>
      <c r="B2486" t="s">
        <v>668</v>
      </c>
      <c r="C2486" t="s">
        <v>16</v>
      </c>
      <c r="D2486" t="s">
        <v>2352</v>
      </c>
      <c r="E2486" t="s">
        <v>1350</v>
      </c>
      <c r="F2486" t="b">
        <v>0</v>
      </c>
      <c r="G2486">
        <v>90</v>
      </c>
      <c r="H2486">
        <v>110</v>
      </c>
      <c r="I2486">
        <v>100</v>
      </c>
      <c r="J2486" t="s">
        <v>19</v>
      </c>
      <c r="K2486">
        <v>0.45</v>
      </c>
      <c r="L2486">
        <v>334</v>
      </c>
    </row>
    <row r="2487" spans="1:12" hidden="1" x14ac:dyDescent="0.2">
      <c r="A2487" s="2" t="s">
        <v>3515</v>
      </c>
      <c r="B2487" t="s">
        <v>668</v>
      </c>
      <c r="C2487" t="s">
        <v>75</v>
      </c>
      <c r="D2487" t="s">
        <v>2352</v>
      </c>
      <c r="E2487" t="s">
        <v>292</v>
      </c>
      <c r="F2487" t="b">
        <v>1</v>
      </c>
      <c r="G2487">
        <v>0</v>
      </c>
      <c r="H2487">
        <v>30</v>
      </c>
      <c r="I2487">
        <v>15</v>
      </c>
      <c r="J2487" t="s">
        <v>19</v>
      </c>
      <c r="K2487">
        <v>0.192</v>
      </c>
      <c r="L2487">
        <v>683</v>
      </c>
    </row>
    <row r="2488" spans="1:12" hidden="1" x14ac:dyDescent="0.2">
      <c r="A2488" s="2" t="s">
        <v>3516</v>
      </c>
      <c r="B2488" t="s">
        <v>668</v>
      </c>
      <c r="C2488" t="s">
        <v>75</v>
      </c>
      <c r="D2488" t="s">
        <v>2352</v>
      </c>
      <c r="E2488" t="s">
        <v>292</v>
      </c>
      <c r="F2488" t="b">
        <v>1</v>
      </c>
      <c r="G2488">
        <v>10000</v>
      </c>
      <c r="H2488">
        <v>10500</v>
      </c>
      <c r="I2488">
        <v>10250</v>
      </c>
      <c r="J2488" t="s">
        <v>19</v>
      </c>
      <c r="K2488">
        <v>15</v>
      </c>
      <c r="L2488">
        <v>724</v>
      </c>
    </row>
    <row r="2489" spans="1:12" hidden="1" x14ac:dyDescent="0.2">
      <c r="A2489" s="2" t="s">
        <v>3517</v>
      </c>
      <c r="B2489" t="s">
        <v>668</v>
      </c>
      <c r="C2489" t="s">
        <v>75</v>
      </c>
      <c r="D2489" t="s">
        <v>2352</v>
      </c>
      <c r="E2489" t="s">
        <v>292</v>
      </c>
      <c r="F2489" t="b">
        <v>1</v>
      </c>
      <c r="G2489">
        <v>1000</v>
      </c>
      <c r="H2489">
        <v>1250</v>
      </c>
      <c r="I2489">
        <v>1125</v>
      </c>
      <c r="J2489" t="s">
        <v>19</v>
      </c>
      <c r="K2489">
        <v>3</v>
      </c>
      <c r="L2489">
        <v>700</v>
      </c>
    </row>
    <row r="2490" spans="1:12" hidden="1" x14ac:dyDescent="0.2">
      <c r="A2490" s="2" t="s">
        <v>3518</v>
      </c>
      <c r="B2490" t="s">
        <v>668</v>
      </c>
      <c r="C2490" t="s">
        <v>75</v>
      </c>
      <c r="D2490" t="s">
        <v>2352</v>
      </c>
      <c r="E2490" t="s">
        <v>292</v>
      </c>
      <c r="F2490" t="b">
        <v>1</v>
      </c>
      <c r="G2490">
        <v>10500</v>
      </c>
      <c r="H2490">
        <v>11000</v>
      </c>
      <c r="I2490">
        <v>10750</v>
      </c>
      <c r="J2490" t="s">
        <v>19</v>
      </c>
      <c r="K2490">
        <v>15</v>
      </c>
      <c r="L2490">
        <v>725</v>
      </c>
    </row>
    <row r="2491" spans="1:12" hidden="1" x14ac:dyDescent="0.2">
      <c r="A2491" s="2" t="s">
        <v>3519</v>
      </c>
      <c r="B2491" t="s">
        <v>668</v>
      </c>
      <c r="C2491" t="s">
        <v>75</v>
      </c>
      <c r="D2491" t="s">
        <v>2352</v>
      </c>
      <c r="E2491" t="s">
        <v>292</v>
      </c>
      <c r="F2491" t="b">
        <v>1</v>
      </c>
      <c r="G2491">
        <v>11000</v>
      </c>
      <c r="H2491">
        <v>11500</v>
      </c>
      <c r="I2491">
        <v>11250</v>
      </c>
      <c r="J2491" t="s">
        <v>19</v>
      </c>
      <c r="K2491">
        <v>15</v>
      </c>
      <c r="L2491">
        <v>726</v>
      </c>
    </row>
    <row r="2492" spans="1:12" hidden="1" x14ac:dyDescent="0.2">
      <c r="A2492" s="2" t="s">
        <v>3520</v>
      </c>
      <c r="B2492" t="s">
        <v>668</v>
      </c>
      <c r="C2492" t="s">
        <v>75</v>
      </c>
      <c r="D2492" t="s">
        <v>2352</v>
      </c>
      <c r="E2492" t="s">
        <v>292</v>
      </c>
      <c r="F2492" t="b">
        <v>1</v>
      </c>
      <c r="G2492">
        <v>11500</v>
      </c>
      <c r="H2492">
        <v>12000</v>
      </c>
      <c r="I2492">
        <v>11750</v>
      </c>
      <c r="J2492" t="s">
        <v>19</v>
      </c>
      <c r="K2492">
        <v>15</v>
      </c>
      <c r="L2492">
        <v>727</v>
      </c>
    </row>
    <row r="2493" spans="1:12" hidden="1" x14ac:dyDescent="0.2">
      <c r="A2493" s="2" t="s">
        <v>3521</v>
      </c>
      <c r="B2493" t="s">
        <v>668</v>
      </c>
      <c r="C2493" t="s">
        <v>75</v>
      </c>
      <c r="D2493" t="s">
        <v>2352</v>
      </c>
      <c r="E2493" t="s">
        <v>292</v>
      </c>
      <c r="F2493" t="b">
        <v>1</v>
      </c>
      <c r="G2493">
        <v>12000</v>
      </c>
      <c r="H2493">
        <v>12500</v>
      </c>
      <c r="I2493">
        <v>12250</v>
      </c>
      <c r="J2493" t="s">
        <v>19</v>
      </c>
      <c r="K2493">
        <v>15</v>
      </c>
      <c r="L2493">
        <v>728</v>
      </c>
    </row>
    <row r="2494" spans="1:12" hidden="1" x14ac:dyDescent="0.2">
      <c r="A2494" s="2" t="s">
        <v>3522</v>
      </c>
      <c r="B2494" t="s">
        <v>668</v>
      </c>
      <c r="C2494" t="s">
        <v>75</v>
      </c>
      <c r="D2494" t="s">
        <v>2352</v>
      </c>
      <c r="E2494" t="s">
        <v>292</v>
      </c>
      <c r="F2494" t="b">
        <v>1</v>
      </c>
      <c r="G2494">
        <v>120</v>
      </c>
      <c r="H2494">
        <v>150</v>
      </c>
      <c r="I2494">
        <v>135</v>
      </c>
      <c r="J2494" t="s">
        <v>19</v>
      </c>
      <c r="K2494">
        <v>0.192</v>
      </c>
      <c r="L2494">
        <v>687</v>
      </c>
    </row>
    <row r="2495" spans="1:12" hidden="1" x14ac:dyDescent="0.2">
      <c r="A2495" s="2" t="s">
        <v>3523</v>
      </c>
      <c r="B2495" t="s">
        <v>668</v>
      </c>
      <c r="C2495" t="s">
        <v>75</v>
      </c>
      <c r="D2495" t="s">
        <v>2352</v>
      </c>
      <c r="E2495" t="s">
        <v>292</v>
      </c>
      <c r="F2495" t="b">
        <v>1</v>
      </c>
      <c r="G2495">
        <v>12500</v>
      </c>
      <c r="H2495">
        <v>13000</v>
      </c>
      <c r="I2495">
        <v>12750</v>
      </c>
      <c r="J2495" t="s">
        <v>19</v>
      </c>
      <c r="K2495">
        <v>15</v>
      </c>
      <c r="L2495">
        <v>729</v>
      </c>
    </row>
    <row r="2496" spans="1:12" hidden="1" x14ac:dyDescent="0.2">
      <c r="A2496" s="2" t="s">
        <v>3524</v>
      </c>
      <c r="B2496" t="s">
        <v>668</v>
      </c>
      <c r="C2496" t="s">
        <v>75</v>
      </c>
      <c r="D2496" t="s">
        <v>2352</v>
      </c>
      <c r="E2496" t="s">
        <v>292</v>
      </c>
      <c r="F2496" t="b">
        <v>1</v>
      </c>
      <c r="G2496">
        <v>1250</v>
      </c>
      <c r="H2496">
        <v>1500</v>
      </c>
      <c r="I2496">
        <v>1375</v>
      </c>
      <c r="J2496" t="s">
        <v>19</v>
      </c>
      <c r="K2496">
        <v>3</v>
      </c>
      <c r="L2496">
        <v>701</v>
      </c>
    </row>
    <row r="2497" spans="1:12" hidden="1" x14ac:dyDescent="0.2">
      <c r="A2497" s="2" t="s">
        <v>3525</v>
      </c>
      <c r="B2497" t="s">
        <v>668</v>
      </c>
      <c r="C2497" t="s">
        <v>75</v>
      </c>
      <c r="D2497" t="s">
        <v>2352</v>
      </c>
      <c r="E2497" t="s">
        <v>292</v>
      </c>
      <c r="F2497" t="b">
        <v>1</v>
      </c>
      <c r="G2497">
        <v>13000</v>
      </c>
      <c r="H2497">
        <v>13500</v>
      </c>
      <c r="I2497">
        <v>13250</v>
      </c>
      <c r="J2497" t="s">
        <v>19</v>
      </c>
      <c r="K2497">
        <v>15</v>
      </c>
      <c r="L2497">
        <v>730</v>
      </c>
    </row>
    <row r="2498" spans="1:12" hidden="1" x14ac:dyDescent="0.2">
      <c r="A2498" s="2" t="s">
        <v>3526</v>
      </c>
      <c r="B2498" t="s">
        <v>668</v>
      </c>
      <c r="C2498" t="s">
        <v>75</v>
      </c>
      <c r="D2498" t="s">
        <v>2352</v>
      </c>
      <c r="E2498" t="s">
        <v>292</v>
      </c>
      <c r="F2498" t="b">
        <v>1</v>
      </c>
      <c r="G2498">
        <v>13500</v>
      </c>
      <c r="H2498">
        <v>14000</v>
      </c>
      <c r="I2498">
        <v>13750</v>
      </c>
      <c r="J2498" t="s">
        <v>19</v>
      </c>
      <c r="K2498">
        <v>15</v>
      </c>
      <c r="L2498">
        <v>731</v>
      </c>
    </row>
    <row r="2499" spans="1:12" hidden="1" x14ac:dyDescent="0.2">
      <c r="A2499" s="2" t="s">
        <v>3527</v>
      </c>
      <c r="B2499" t="s">
        <v>668</v>
      </c>
      <c r="C2499" t="s">
        <v>75</v>
      </c>
      <c r="D2499" t="s">
        <v>2352</v>
      </c>
      <c r="E2499" t="s">
        <v>292</v>
      </c>
      <c r="F2499" t="b">
        <v>1</v>
      </c>
      <c r="G2499">
        <v>14000</v>
      </c>
      <c r="H2499">
        <v>14500</v>
      </c>
      <c r="I2499">
        <v>14250</v>
      </c>
      <c r="J2499" t="s">
        <v>19</v>
      </c>
      <c r="K2499">
        <v>15</v>
      </c>
      <c r="L2499">
        <v>732</v>
      </c>
    </row>
    <row r="2500" spans="1:12" hidden="1" x14ac:dyDescent="0.2">
      <c r="A2500" s="2" t="s">
        <v>3528</v>
      </c>
      <c r="B2500" t="s">
        <v>668</v>
      </c>
      <c r="C2500" t="s">
        <v>75</v>
      </c>
      <c r="D2500" t="s">
        <v>2352</v>
      </c>
      <c r="E2500" t="s">
        <v>292</v>
      </c>
      <c r="F2500" t="b">
        <v>1</v>
      </c>
      <c r="G2500">
        <v>14500</v>
      </c>
      <c r="H2500">
        <v>15000</v>
      </c>
      <c r="I2500">
        <v>14750</v>
      </c>
      <c r="J2500" t="s">
        <v>19</v>
      </c>
      <c r="K2500">
        <v>15</v>
      </c>
      <c r="L2500">
        <v>733</v>
      </c>
    </row>
    <row r="2501" spans="1:12" hidden="1" x14ac:dyDescent="0.2">
      <c r="A2501" s="2" t="s">
        <v>3529</v>
      </c>
      <c r="B2501" t="s">
        <v>668</v>
      </c>
      <c r="C2501" t="s">
        <v>75</v>
      </c>
      <c r="D2501" t="s">
        <v>2352</v>
      </c>
      <c r="E2501" t="s">
        <v>292</v>
      </c>
      <c r="F2501" t="b">
        <v>1</v>
      </c>
      <c r="G2501">
        <v>15000</v>
      </c>
      <c r="H2501">
        <v>20000</v>
      </c>
      <c r="I2501">
        <v>17500</v>
      </c>
      <c r="J2501" t="s">
        <v>19</v>
      </c>
      <c r="K2501">
        <v>15</v>
      </c>
      <c r="L2501">
        <v>734</v>
      </c>
    </row>
    <row r="2502" spans="1:12" hidden="1" x14ac:dyDescent="0.2">
      <c r="A2502" s="2" t="s">
        <v>3530</v>
      </c>
      <c r="B2502" t="s">
        <v>668</v>
      </c>
      <c r="C2502" t="s">
        <v>75</v>
      </c>
      <c r="D2502" t="s">
        <v>2352</v>
      </c>
      <c r="E2502" t="s">
        <v>292</v>
      </c>
      <c r="F2502" t="b">
        <v>1</v>
      </c>
      <c r="G2502">
        <v>1500</v>
      </c>
      <c r="H2502">
        <v>1750</v>
      </c>
      <c r="I2502">
        <v>1625</v>
      </c>
      <c r="J2502" t="s">
        <v>19</v>
      </c>
      <c r="K2502">
        <v>3</v>
      </c>
      <c r="L2502">
        <v>702</v>
      </c>
    </row>
    <row r="2503" spans="1:12" hidden="1" x14ac:dyDescent="0.2">
      <c r="A2503" s="2" t="s">
        <v>3531</v>
      </c>
      <c r="B2503" t="s">
        <v>668</v>
      </c>
      <c r="C2503" t="s">
        <v>75</v>
      </c>
      <c r="D2503" t="s">
        <v>2352</v>
      </c>
      <c r="E2503" t="s">
        <v>292</v>
      </c>
      <c r="F2503" t="b">
        <v>1</v>
      </c>
      <c r="G2503">
        <v>150</v>
      </c>
      <c r="H2503">
        <v>185</v>
      </c>
      <c r="I2503">
        <v>167.5</v>
      </c>
      <c r="J2503" t="s">
        <v>19</v>
      </c>
      <c r="K2503">
        <v>0.9</v>
      </c>
      <c r="L2503">
        <v>688</v>
      </c>
    </row>
    <row r="2504" spans="1:12" hidden="1" x14ac:dyDescent="0.2">
      <c r="A2504" s="2" t="s">
        <v>3532</v>
      </c>
      <c r="B2504" t="s">
        <v>668</v>
      </c>
      <c r="C2504" t="s">
        <v>75</v>
      </c>
      <c r="D2504" t="s">
        <v>2352</v>
      </c>
      <c r="E2504" t="s">
        <v>292</v>
      </c>
      <c r="F2504" t="b">
        <v>1</v>
      </c>
      <c r="G2504">
        <v>1750</v>
      </c>
      <c r="H2504">
        <v>2000</v>
      </c>
      <c r="I2504">
        <v>1875</v>
      </c>
      <c r="J2504" t="s">
        <v>19</v>
      </c>
      <c r="K2504">
        <v>3</v>
      </c>
      <c r="L2504">
        <v>703</v>
      </c>
    </row>
    <row r="2505" spans="1:12" hidden="1" x14ac:dyDescent="0.2">
      <c r="A2505" s="2" t="s">
        <v>3533</v>
      </c>
      <c r="B2505" t="s">
        <v>668</v>
      </c>
      <c r="C2505" t="s">
        <v>75</v>
      </c>
      <c r="D2505" t="s">
        <v>2352</v>
      </c>
      <c r="E2505" t="s">
        <v>292</v>
      </c>
      <c r="F2505" t="b">
        <v>1</v>
      </c>
      <c r="G2505">
        <v>185</v>
      </c>
      <c r="H2505">
        <v>220</v>
      </c>
      <c r="I2505">
        <v>202.5</v>
      </c>
      <c r="J2505" t="s">
        <v>19</v>
      </c>
      <c r="K2505">
        <v>0.9</v>
      </c>
      <c r="L2505">
        <v>689</v>
      </c>
    </row>
    <row r="2506" spans="1:12" hidden="1" x14ac:dyDescent="0.2">
      <c r="A2506" s="2" t="s">
        <v>3534</v>
      </c>
      <c r="B2506" t="s">
        <v>668</v>
      </c>
      <c r="C2506" t="s">
        <v>75</v>
      </c>
      <c r="D2506" t="s">
        <v>2352</v>
      </c>
      <c r="E2506" t="s">
        <v>292</v>
      </c>
      <c r="F2506" t="b">
        <v>1</v>
      </c>
      <c r="G2506">
        <v>20000</v>
      </c>
      <c r="H2506">
        <v>25000</v>
      </c>
      <c r="I2506">
        <v>22500</v>
      </c>
      <c r="J2506" t="s">
        <v>19</v>
      </c>
      <c r="K2506">
        <v>15</v>
      </c>
      <c r="L2506">
        <v>735</v>
      </c>
    </row>
    <row r="2507" spans="1:12" hidden="1" x14ac:dyDescent="0.2">
      <c r="A2507" s="2" t="s">
        <v>3535</v>
      </c>
      <c r="B2507" t="s">
        <v>668</v>
      </c>
      <c r="C2507" t="s">
        <v>75</v>
      </c>
      <c r="D2507" t="s">
        <v>2352</v>
      </c>
      <c r="E2507" t="s">
        <v>292</v>
      </c>
      <c r="F2507" t="b">
        <v>1</v>
      </c>
      <c r="G2507">
        <v>2000</v>
      </c>
      <c r="H2507">
        <v>2300</v>
      </c>
      <c r="I2507">
        <v>2150</v>
      </c>
      <c r="J2507" t="s">
        <v>19</v>
      </c>
      <c r="K2507">
        <v>7.5</v>
      </c>
      <c r="L2507">
        <v>704</v>
      </c>
    </row>
    <row r="2508" spans="1:12" hidden="1" x14ac:dyDescent="0.2">
      <c r="A2508" s="2" t="s">
        <v>3536</v>
      </c>
      <c r="B2508" t="s">
        <v>668</v>
      </c>
      <c r="C2508" t="s">
        <v>75</v>
      </c>
      <c r="D2508" t="s">
        <v>2352</v>
      </c>
      <c r="E2508" t="s">
        <v>292</v>
      </c>
      <c r="F2508" t="b">
        <v>1</v>
      </c>
      <c r="G2508">
        <v>220</v>
      </c>
      <c r="H2508">
        <v>255</v>
      </c>
      <c r="I2508">
        <v>237.5</v>
      </c>
      <c r="J2508" t="s">
        <v>19</v>
      </c>
      <c r="K2508">
        <v>0.9</v>
      </c>
      <c r="L2508">
        <v>690</v>
      </c>
    </row>
    <row r="2509" spans="1:12" hidden="1" x14ac:dyDescent="0.2">
      <c r="A2509" s="2" t="s">
        <v>3537</v>
      </c>
      <c r="B2509" t="s">
        <v>668</v>
      </c>
      <c r="C2509" t="s">
        <v>75</v>
      </c>
      <c r="D2509" t="s">
        <v>2352</v>
      </c>
      <c r="E2509" t="s">
        <v>292</v>
      </c>
      <c r="F2509" t="b">
        <v>1</v>
      </c>
      <c r="G2509">
        <v>2300</v>
      </c>
      <c r="H2509">
        <v>2600</v>
      </c>
      <c r="I2509">
        <v>2450</v>
      </c>
      <c r="J2509" t="s">
        <v>19</v>
      </c>
      <c r="K2509">
        <v>7.5</v>
      </c>
      <c r="L2509">
        <v>705</v>
      </c>
    </row>
    <row r="2510" spans="1:12" hidden="1" x14ac:dyDescent="0.2">
      <c r="A2510" s="2" t="s">
        <v>3538</v>
      </c>
      <c r="B2510" t="s">
        <v>668</v>
      </c>
      <c r="C2510" t="s">
        <v>75</v>
      </c>
      <c r="D2510" t="s">
        <v>2352</v>
      </c>
      <c r="E2510" t="s">
        <v>292</v>
      </c>
      <c r="F2510" t="b">
        <v>1</v>
      </c>
      <c r="G2510">
        <v>25000</v>
      </c>
      <c r="H2510">
        <v>999999999</v>
      </c>
      <c r="L2510">
        <v>736</v>
      </c>
    </row>
    <row r="2511" spans="1:12" hidden="1" x14ac:dyDescent="0.2">
      <c r="A2511" s="2" t="s">
        <v>3539</v>
      </c>
      <c r="B2511" t="s">
        <v>668</v>
      </c>
      <c r="C2511" t="s">
        <v>75</v>
      </c>
      <c r="D2511" t="s">
        <v>2352</v>
      </c>
      <c r="E2511" t="s">
        <v>292</v>
      </c>
      <c r="F2511" t="b">
        <v>1</v>
      </c>
      <c r="G2511">
        <v>255</v>
      </c>
      <c r="H2511">
        <v>290</v>
      </c>
      <c r="I2511">
        <v>272.5</v>
      </c>
      <c r="J2511" t="s">
        <v>19</v>
      </c>
      <c r="K2511">
        <v>0.9</v>
      </c>
      <c r="L2511">
        <v>691</v>
      </c>
    </row>
    <row r="2512" spans="1:12" hidden="1" x14ac:dyDescent="0.2">
      <c r="A2512" s="2" t="s">
        <v>3540</v>
      </c>
      <c r="B2512" t="s">
        <v>668</v>
      </c>
      <c r="C2512" t="s">
        <v>75</v>
      </c>
      <c r="D2512" t="s">
        <v>2352</v>
      </c>
      <c r="E2512" t="s">
        <v>292</v>
      </c>
      <c r="F2512" t="b">
        <v>1</v>
      </c>
      <c r="G2512">
        <v>2600</v>
      </c>
      <c r="H2512">
        <v>2900</v>
      </c>
      <c r="I2512">
        <v>2750</v>
      </c>
      <c r="J2512" t="s">
        <v>19</v>
      </c>
      <c r="K2512">
        <v>7.5</v>
      </c>
      <c r="L2512">
        <v>706</v>
      </c>
    </row>
    <row r="2513" spans="1:12" hidden="1" x14ac:dyDescent="0.2">
      <c r="A2513" s="2" t="s">
        <v>3541</v>
      </c>
      <c r="B2513" t="s">
        <v>668</v>
      </c>
      <c r="C2513" t="s">
        <v>75</v>
      </c>
      <c r="D2513" t="s">
        <v>2352</v>
      </c>
      <c r="E2513" t="s">
        <v>292</v>
      </c>
      <c r="F2513" t="b">
        <v>1</v>
      </c>
      <c r="G2513">
        <v>2900</v>
      </c>
      <c r="H2513">
        <v>3200</v>
      </c>
      <c r="I2513">
        <v>3050</v>
      </c>
      <c r="J2513" t="s">
        <v>19</v>
      </c>
      <c r="K2513">
        <v>7.5</v>
      </c>
      <c r="L2513">
        <v>707</v>
      </c>
    </row>
    <row r="2514" spans="1:12" hidden="1" x14ac:dyDescent="0.2">
      <c r="A2514" s="2" t="s">
        <v>3542</v>
      </c>
      <c r="B2514" t="s">
        <v>668</v>
      </c>
      <c r="C2514" t="s">
        <v>75</v>
      </c>
      <c r="D2514" t="s">
        <v>2352</v>
      </c>
      <c r="E2514" t="s">
        <v>292</v>
      </c>
      <c r="F2514" t="b">
        <v>1</v>
      </c>
      <c r="G2514">
        <v>290</v>
      </c>
      <c r="H2514">
        <v>325</v>
      </c>
      <c r="I2514">
        <v>307.5</v>
      </c>
      <c r="J2514" t="s">
        <v>19</v>
      </c>
      <c r="K2514">
        <v>0.9</v>
      </c>
      <c r="L2514">
        <v>692</v>
      </c>
    </row>
    <row r="2515" spans="1:12" hidden="1" x14ac:dyDescent="0.2">
      <c r="A2515" s="2" t="s">
        <v>3543</v>
      </c>
      <c r="B2515" t="s">
        <v>668</v>
      </c>
      <c r="C2515" t="s">
        <v>75</v>
      </c>
      <c r="D2515" t="s">
        <v>2352</v>
      </c>
      <c r="E2515" t="s">
        <v>292</v>
      </c>
      <c r="F2515" t="b">
        <v>1</v>
      </c>
      <c r="G2515">
        <v>30</v>
      </c>
      <c r="H2515">
        <v>60</v>
      </c>
      <c r="I2515">
        <v>45</v>
      </c>
      <c r="J2515" t="s">
        <v>19</v>
      </c>
      <c r="K2515">
        <v>0.192</v>
      </c>
      <c r="L2515">
        <v>684</v>
      </c>
    </row>
    <row r="2516" spans="1:12" hidden="1" x14ac:dyDescent="0.2">
      <c r="A2516" s="2" t="s">
        <v>3544</v>
      </c>
      <c r="B2516" t="s">
        <v>668</v>
      </c>
      <c r="C2516" t="s">
        <v>75</v>
      </c>
      <c r="D2516" t="s">
        <v>2352</v>
      </c>
      <c r="E2516" t="s">
        <v>292</v>
      </c>
      <c r="F2516" t="b">
        <v>1</v>
      </c>
      <c r="G2516">
        <v>3200</v>
      </c>
      <c r="H2516">
        <v>3500</v>
      </c>
      <c r="I2516">
        <v>3350</v>
      </c>
      <c r="J2516" t="s">
        <v>19</v>
      </c>
      <c r="K2516">
        <v>7.5</v>
      </c>
      <c r="L2516">
        <v>708</v>
      </c>
    </row>
    <row r="2517" spans="1:12" hidden="1" x14ac:dyDescent="0.2">
      <c r="A2517" s="2" t="s">
        <v>3545</v>
      </c>
      <c r="B2517" t="s">
        <v>668</v>
      </c>
      <c r="C2517" t="s">
        <v>75</v>
      </c>
      <c r="D2517" t="s">
        <v>2352</v>
      </c>
      <c r="E2517" t="s">
        <v>292</v>
      </c>
      <c r="F2517" t="b">
        <v>1</v>
      </c>
      <c r="G2517">
        <v>325</v>
      </c>
      <c r="H2517">
        <v>360</v>
      </c>
      <c r="I2517">
        <v>342.5</v>
      </c>
      <c r="J2517" t="s">
        <v>19</v>
      </c>
      <c r="K2517">
        <v>0.9</v>
      </c>
      <c r="L2517">
        <v>693</v>
      </c>
    </row>
    <row r="2518" spans="1:12" hidden="1" x14ac:dyDescent="0.2">
      <c r="A2518" s="2" t="s">
        <v>3546</v>
      </c>
      <c r="B2518" t="s">
        <v>668</v>
      </c>
      <c r="C2518" t="s">
        <v>75</v>
      </c>
      <c r="D2518" t="s">
        <v>2352</v>
      </c>
      <c r="E2518" t="s">
        <v>292</v>
      </c>
      <c r="F2518" t="b">
        <v>1</v>
      </c>
      <c r="G2518">
        <v>3500</v>
      </c>
      <c r="H2518">
        <v>3800</v>
      </c>
      <c r="I2518">
        <v>3650</v>
      </c>
      <c r="J2518" t="s">
        <v>19</v>
      </c>
      <c r="K2518">
        <v>7.5</v>
      </c>
      <c r="L2518">
        <v>709</v>
      </c>
    </row>
    <row r="2519" spans="1:12" hidden="1" x14ac:dyDescent="0.2">
      <c r="A2519" s="2" t="s">
        <v>3547</v>
      </c>
      <c r="B2519" t="s">
        <v>668</v>
      </c>
      <c r="C2519" t="s">
        <v>75</v>
      </c>
      <c r="D2519" t="s">
        <v>2352</v>
      </c>
      <c r="E2519" t="s">
        <v>292</v>
      </c>
      <c r="F2519" t="b">
        <v>1</v>
      </c>
      <c r="G2519">
        <v>360</v>
      </c>
      <c r="H2519">
        <v>395</v>
      </c>
      <c r="I2519">
        <v>377.5</v>
      </c>
      <c r="J2519" t="s">
        <v>19</v>
      </c>
      <c r="K2519">
        <v>0.9</v>
      </c>
      <c r="L2519">
        <v>694</v>
      </c>
    </row>
    <row r="2520" spans="1:12" hidden="1" x14ac:dyDescent="0.2">
      <c r="A2520" s="2" t="s">
        <v>3548</v>
      </c>
      <c r="B2520" t="s">
        <v>668</v>
      </c>
      <c r="C2520" t="s">
        <v>75</v>
      </c>
      <c r="D2520" t="s">
        <v>2352</v>
      </c>
      <c r="E2520" t="s">
        <v>292</v>
      </c>
      <c r="F2520" t="b">
        <v>1</v>
      </c>
      <c r="G2520">
        <v>3800</v>
      </c>
      <c r="H2520">
        <v>4100</v>
      </c>
      <c r="I2520">
        <v>3950</v>
      </c>
      <c r="J2520" t="s">
        <v>19</v>
      </c>
      <c r="K2520">
        <v>7.5</v>
      </c>
      <c r="L2520">
        <v>710</v>
      </c>
    </row>
    <row r="2521" spans="1:12" hidden="1" x14ac:dyDescent="0.2">
      <c r="A2521" s="2" t="s">
        <v>3549</v>
      </c>
      <c r="B2521" t="s">
        <v>668</v>
      </c>
      <c r="C2521" t="s">
        <v>75</v>
      </c>
      <c r="D2521" t="s">
        <v>2352</v>
      </c>
      <c r="E2521" t="s">
        <v>292</v>
      </c>
      <c r="F2521" t="b">
        <v>1</v>
      </c>
      <c r="G2521">
        <v>395</v>
      </c>
      <c r="H2521">
        <v>430</v>
      </c>
      <c r="I2521">
        <v>412.5</v>
      </c>
      <c r="J2521" t="s">
        <v>19</v>
      </c>
      <c r="K2521">
        <v>0.9</v>
      </c>
      <c r="L2521">
        <v>695</v>
      </c>
    </row>
    <row r="2522" spans="1:12" hidden="1" x14ac:dyDescent="0.2">
      <c r="A2522" s="2" t="s">
        <v>3550</v>
      </c>
      <c r="B2522" t="s">
        <v>668</v>
      </c>
      <c r="C2522" t="s">
        <v>75</v>
      </c>
      <c r="D2522" t="s">
        <v>2352</v>
      </c>
      <c r="E2522" t="s">
        <v>292</v>
      </c>
      <c r="F2522" t="b">
        <v>1</v>
      </c>
      <c r="G2522">
        <v>4100</v>
      </c>
      <c r="H2522">
        <v>4400</v>
      </c>
      <c r="I2522">
        <v>4250</v>
      </c>
      <c r="J2522" t="s">
        <v>19</v>
      </c>
      <c r="K2522">
        <v>7.5</v>
      </c>
      <c r="L2522">
        <v>711</v>
      </c>
    </row>
    <row r="2523" spans="1:12" hidden="1" x14ac:dyDescent="0.2">
      <c r="A2523" s="2" t="s">
        <v>3551</v>
      </c>
      <c r="B2523" t="s">
        <v>668</v>
      </c>
      <c r="C2523" t="s">
        <v>75</v>
      </c>
      <c r="D2523" t="s">
        <v>2352</v>
      </c>
      <c r="E2523" t="s">
        <v>292</v>
      </c>
      <c r="F2523" t="b">
        <v>1</v>
      </c>
      <c r="G2523">
        <v>430</v>
      </c>
      <c r="H2523">
        <v>465</v>
      </c>
      <c r="I2523">
        <v>447.5</v>
      </c>
      <c r="J2523" t="s">
        <v>19</v>
      </c>
      <c r="K2523">
        <v>0.9</v>
      </c>
      <c r="L2523">
        <v>696</v>
      </c>
    </row>
    <row r="2524" spans="1:12" hidden="1" x14ac:dyDescent="0.2">
      <c r="A2524" s="2" t="s">
        <v>3552</v>
      </c>
      <c r="B2524" t="s">
        <v>668</v>
      </c>
      <c r="C2524" t="s">
        <v>75</v>
      </c>
      <c r="D2524" t="s">
        <v>2352</v>
      </c>
      <c r="E2524" t="s">
        <v>292</v>
      </c>
      <c r="F2524" t="b">
        <v>1</v>
      </c>
      <c r="G2524">
        <v>4400</v>
      </c>
      <c r="H2524">
        <v>4700</v>
      </c>
      <c r="I2524">
        <v>4550</v>
      </c>
      <c r="J2524" t="s">
        <v>19</v>
      </c>
      <c r="K2524">
        <v>7.5</v>
      </c>
      <c r="L2524">
        <v>712</v>
      </c>
    </row>
    <row r="2525" spans="1:12" hidden="1" x14ac:dyDescent="0.2">
      <c r="A2525" s="2" t="s">
        <v>3553</v>
      </c>
      <c r="B2525" t="s">
        <v>668</v>
      </c>
      <c r="C2525" t="s">
        <v>75</v>
      </c>
      <c r="D2525" t="s">
        <v>2352</v>
      </c>
      <c r="E2525" t="s">
        <v>292</v>
      </c>
      <c r="F2525" t="b">
        <v>1</v>
      </c>
      <c r="G2525">
        <v>465</v>
      </c>
      <c r="H2525">
        <v>500</v>
      </c>
      <c r="I2525">
        <v>482.5</v>
      </c>
      <c r="J2525" t="s">
        <v>19</v>
      </c>
      <c r="K2525">
        <v>0.9</v>
      </c>
      <c r="L2525">
        <v>697</v>
      </c>
    </row>
    <row r="2526" spans="1:12" hidden="1" x14ac:dyDescent="0.2">
      <c r="A2526" s="2" t="s">
        <v>3554</v>
      </c>
      <c r="B2526" t="s">
        <v>668</v>
      </c>
      <c r="C2526" t="s">
        <v>75</v>
      </c>
      <c r="D2526" t="s">
        <v>2352</v>
      </c>
      <c r="E2526" t="s">
        <v>292</v>
      </c>
      <c r="F2526" t="b">
        <v>1</v>
      </c>
      <c r="G2526">
        <v>4700</v>
      </c>
      <c r="H2526">
        <v>5000</v>
      </c>
      <c r="I2526">
        <v>4850</v>
      </c>
      <c r="J2526" t="s">
        <v>19</v>
      </c>
      <c r="K2526">
        <v>7.5</v>
      </c>
      <c r="L2526">
        <v>713</v>
      </c>
    </row>
    <row r="2527" spans="1:12" hidden="1" x14ac:dyDescent="0.2">
      <c r="A2527" s="2" t="s">
        <v>3555</v>
      </c>
      <c r="B2527" t="s">
        <v>668</v>
      </c>
      <c r="C2527" t="s">
        <v>75</v>
      </c>
      <c r="D2527" t="s">
        <v>2352</v>
      </c>
      <c r="E2527" t="s">
        <v>292</v>
      </c>
      <c r="F2527" t="b">
        <v>1</v>
      </c>
      <c r="G2527">
        <v>5000</v>
      </c>
      <c r="H2527">
        <v>5500</v>
      </c>
      <c r="I2527">
        <v>5250</v>
      </c>
      <c r="J2527" t="s">
        <v>19</v>
      </c>
      <c r="K2527">
        <v>15</v>
      </c>
      <c r="L2527">
        <v>714</v>
      </c>
    </row>
    <row r="2528" spans="1:12" hidden="1" x14ac:dyDescent="0.2">
      <c r="A2528" s="2" t="s">
        <v>3556</v>
      </c>
      <c r="B2528" t="s">
        <v>668</v>
      </c>
      <c r="C2528" t="s">
        <v>75</v>
      </c>
      <c r="D2528" t="s">
        <v>2352</v>
      </c>
      <c r="E2528" t="s">
        <v>292</v>
      </c>
      <c r="F2528" t="b">
        <v>1</v>
      </c>
      <c r="G2528">
        <v>500</v>
      </c>
      <c r="H2528">
        <v>750</v>
      </c>
      <c r="I2528">
        <v>625</v>
      </c>
      <c r="J2528" t="s">
        <v>19</v>
      </c>
      <c r="K2528">
        <v>3</v>
      </c>
      <c r="L2528">
        <v>698</v>
      </c>
    </row>
    <row r="2529" spans="1:13" hidden="1" x14ac:dyDescent="0.2">
      <c r="A2529" s="2" t="s">
        <v>3557</v>
      </c>
      <c r="B2529" t="s">
        <v>668</v>
      </c>
      <c r="C2529" t="s">
        <v>75</v>
      </c>
      <c r="D2529" t="s">
        <v>2352</v>
      </c>
      <c r="E2529" t="s">
        <v>292</v>
      </c>
      <c r="F2529" t="b">
        <v>1</v>
      </c>
      <c r="G2529">
        <v>5500</v>
      </c>
      <c r="H2529">
        <v>6000</v>
      </c>
      <c r="I2529">
        <v>5750</v>
      </c>
      <c r="J2529" t="s">
        <v>19</v>
      </c>
      <c r="K2529">
        <v>15</v>
      </c>
      <c r="L2529">
        <v>715</v>
      </c>
    </row>
    <row r="2530" spans="1:13" hidden="1" x14ac:dyDescent="0.2">
      <c r="A2530" s="2" t="s">
        <v>3558</v>
      </c>
      <c r="B2530" t="s">
        <v>668</v>
      </c>
      <c r="C2530" t="s">
        <v>75</v>
      </c>
      <c r="D2530" t="s">
        <v>2352</v>
      </c>
      <c r="E2530" t="s">
        <v>292</v>
      </c>
      <c r="F2530" t="b">
        <v>1</v>
      </c>
      <c r="G2530">
        <v>6000</v>
      </c>
      <c r="H2530">
        <v>6500</v>
      </c>
      <c r="I2530">
        <v>6250</v>
      </c>
      <c r="J2530" t="s">
        <v>19</v>
      </c>
      <c r="K2530">
        <v>15</v>
      </c>
      <c r="L2530">
        <v>716</v>
      </c>
    </row>
    <row r="2531" spans="1:13" hidden="1" x14ac:dyDescent="0.2">
      <c r="A2531" s="2" t="s">
        <v>3559</v>
      </c>
      <c r="B2531" t="s">
        <v>668</v>
      </c>
      <c r="C2531" t="s">
        <v>75</v>
      </c>
      <c r="D2531" t="s">
        <v>2352</v>
      </c>
      <c r="E2531" t="s">
        <v>292</v>
      </c>
      <c r="F2531" t="b">
        <v>1</v>
      </c>
      <c r="G2531">
        <v>60</v>
      </c>
      <c r="H2531">
        <v>90</v>
      </c>
      <c r="I2531">
        <v>75</v>
      </c>
      <c r="J2531" t="s">
        <v>19</v>
      </c>
      <c r="K2531">
        <v>0.192</v>
      </c>
      <c r="L2531">
        <v>685</v>
      </c>
    </row>
    <row r="2532" spans="1:13" hidden="1" x14ac:dyDescent="0.2">
      <c r="A2532" s="2" t="s">
        <v>3560</v>
      </c>
      <c r="B2532" t="s">
        <v>668</v>
      </c>
      <c r="C2532" t="s">
        <v>75</v>
      </c>
      <c r="D2532" t="s">
        <v>2352</v>
      </c>
      <c r="E2532" t="s">
        <v>292</v>
      </c>
      <c r="F2532" t="b">
        <v>1</v>
      </c>
      <c r="G2532">
        <v>6500</v>
      </c>
      <c r="H2532">
        <v>7000</v>
      </c>
      <c r="I2532">
        <v>6750</v>
      </c>
      <c r="J2532" t="s">
        <v>19</v>
      </c>
      <c r="K2532">
        <v>15</v>
      </c>
      <c r="L2532">
        <v>717</v>
      </c>
    </row>
    <row r="2533" spans="1:13" hidden="1" x14ac:dyDescent="0.2">
      <c r="A2533" s="2" t="s">
        <v>3561</v>
      </c>
      <c r="B2533" t="s">
        <v>668</v>
      </c>
      <c r="C2533" t="s">
        <v>75</v>
      </c>
      <c r="D2533" t="s">
        <v>2352</v>
      </c>
      <c r="E2533" t="s">
        <v>292</v>
      </c>
      <c r="F2533" t="b">
        <v>1</v>
      </c>
      <c r="G2533">
        <v>7000</v>
      </c>
      <c r="H2533">
        <v>7500</v>
      </c>
      <c r="I2533">
        <v>7250</v>
      </c>
      <c r="J2533" t="s">
        <v>19</v>
      </c>
      <c r="K2533">
        <v>15</v>
      </c>
      <c r="L2533">
        <v>718</v>
      </c>
    </row>
    <row r="2534" spans="1:13" hidden="1" x14ac:dyDescent="0.2">
      <c r="A2534" s="2" t="s">
        <v>3562</v>
      </c>
      <c r="B2534" t="s">
        <v>668</v>
      </c>
      <c r="C2534" t="s">
        <v>75</v>
      </c>
      <c r="D2534" t="s">
        <v>2352</v>
      </c>
      <c r="E2534" t="s">
        <v>292</v>
      </c>
      <c r="F2534" t="b">
        <v>1</v>
      </c>
      <c r="G2534">
        <v>7500</v>
      </c>
      <c r="H2534">
        <v>8000</v>
      </c>
      <c r="I2534">
        <v>7750</v>
      </c>
      <c r="J2534" t="s">
        <v>19</v>
      </c>
      <c r="K2534">
        <v>15</v>
      </c>
      <c r="L2534">
        <v>719</v>
      </c>
    </row>
    <row r="2535" spans="1:13" hidden="1" x14ac:dyDescent="0.2">
      <c r="A2535" s="2" t="s">
        <v>3563</v>
      </c>
      <c r="B2535" t="s">
        <v>668</v>
      </c>
      <c r="C2535" t="s">
        <v>75</v>
      </c>
      <c r="D2535" t="s">
        <v>2352</v>
      </c>
      <c r="E2535" t="s">
        <v>292</v>
      </c>
      <c r="F2535" t="b">
        <v>1</v>
      </c>
      <c r="G2535">
        <v>750</v>
      </c>
      <c r="H2535">
        <v>1000</v>
      </c>
      <c r="I2535">
        <v>875</v>
      </c>
      <c r="J2535" t="s">
        <v>19</v>
      </c>
      <c r="K2535">
        <v>3</v>
      </c>
      <c r="L2535">
        <v>699</v>
      </c>
    </row>
    <row r="2536" spans="1:13" hidden="1" x14ac:dyDescent="0.2">
      <c r="A2536" s="2" t="s">
        <v>3564</v>
      </c>
      <c r="B2536" t="s">
        <v>668</v>
      </c>
      <c r="C2536" t="s">
        <v>75</v>
      </c>
      <c r="D2536" t="s">
        <v>2352</v>
      </c>
      <c r="E2536" t="s">
        <v>292</v>
      </c>
      <c r="F2536" t="b">
        <v>1</v>
      </c>
      <c r="G2536">
        <v>8000</v>
      </c>
      <c r="H2536">
        <v>8500</v>
      </c>
      <c r="I2536">
        <v>8250</v>
      </c>
      <c r="J2536" t="s">
        <v>19</v>
      </c>
      <c r="K2536">
        <v>15</v>
      </c>
      <c r="L2536">
        <v>720</v>
      </c>
    </row>
    <row r="2537" spans="1:13" hidden="1" x14ac:dyDescent="0.2">
      <c r="A2537" s="2" t="s">
        <v>3565</v>
      </c>
      <c r="B2537" t="s">
        <v>668</v>
      </c>
      <c r="C2537" t="s">
        <v>75</v>
      </c>
      <c r="D2537" t="s">
        <v>2352</v>
      </c>
      <c r="E2537" t="s">
        <v>292</v>
      </c>
      <c r="F2537" t="b">
        <v>1</v>
      </c>
      <c r="G2537">
        <v>8500</v>
      </c>
      <c r="H2537">
        <v>9000</v>
      </c>
      <c r="I2537">
        <v>8750</v>
      </c>
      <c r="J2537" t="s">
        <v>19</v>
      </c>
      <c r="K2537">
        <v>15</v>
      </c>
      <c r="L2537">
        <v>721</v>
      </c>
    </row>
    <row r="2538" spans="1:13" hidden="1" x14ac:dyDescent="0.2">
      <c r="A2538" s="2" t="s">
        <v>3566</v>
      </c>
      <c r="B2538" t="s">
        <v>668</v>
      </c>
      <c r="C2538" t="s">
        <v>75</v>
      </c>
      <c r="D2538" t="s">
        <v>2352</v>
      </c>
      <c r="E2538" t="s">
        <v>292</v>
      </c>
      <c r="F2538" t="b">
        <v>1</v>
      </c>
      <c r="G2538">
        <v>9000</v>
      </c>
      <c r="H2538">
        <v>9500</v>
      </c>
      <c r="I2538">
        <v>9250</v>
      </c>
      <c r="J2538" t="s">
        <v>19</v>
      </c>
      <c r="K2538">
        <v>15</v>
      </c>
      <c r="L2538">
        <v>722</v>
      </c>
    </row>
    <row r="2539" spans="1:13" hidden="1" x14ac:dyDescent="0.2">
      <c r="A2539" s="2" t="s">
        <v>3567</v>
      </c>
      <c r="B2539" t="s">
        <v>668</v>
      </c>
      <c r="C2539" t="s">
        <v>75</v>
      </c>
      <c r="D2539" t="s">
        <v>2352</v>
      </c>
      <c r="E2539" t="s">
        <v>292</v>
      </c>
      <c r="F2539" t="b">
        <v>1</v>
      </c>
      <c r="G2539">
        <v>90</v>
      </c>
      <c r="H2539">
        <v>120</v>
      </c>
      <c r="I2539">
        <v>105</v>
      </c>
      <c r="J2539" t="s">
        <v>19</v>
      </c>
      <c r="K2539">
        <v>0.192</v>
      </c>
      <c r="L2539">
        <v>686</v>
      </c>
    </row>
    <row r="2540" spans="1:13" hidden="1" x14ac:dyDescent="0.2">
      <c r="A2540" s="2" t="s">
        <v>3568</v>
      </c>
      <c r="B2540" t="s">
        <v>668</v>
      </c>
      <c r="C2540" t="s">
        <v>75</v>
      </c>
      <c r="D2540" t="s">
        <v>2352</v>
      </c>
      <c r="E2540" t="s">
        <v>292</v>
      </c>
      <c r="F2540" t="b">
        <v>1</v>
      </c>
      <c r="G2540">
        <v>9500</v>
      </c>
      <c r="H2540">
        <v>10000</v>
      </c>
      <c r="I2540">
        <v>9750</v>
      </c>
      <c r="J2540" t="s">
        <v>19</v>
      </c>
      <c r="K2540">
        <v>15</v>
      </c>
      <c r="L2540">
        <v>723</v>
      </c>
    </row>
    <row r="2541" spans="1:13" hidden="1" x14ac:dyDescent="0.2">
      <c r="A2541" s="2" t="s">
        <v>3569</v>
      </c>
      <c r="B2541" t="s">
        <v>668</v>
      </c>
      <c r="C2541" t="s">
        <v>16</v>
      </c>
      <c r="D2541" t="s">
        <v>2352</v>
      </c>
      <c r="E2541" t="s">
        <v>292</v>
      </c>
      <c r="F2541" t="b">
        <v>1</v>
      </c>
      <c r="G2541">
        <v>0</v>
      </c>
      <c r="H2541">
        <v>30</v>
      </c>
      <c r="I2541">
        <v>15</v>
      </c>
      <c r="J2541" t="s">
        <v>19</v>
      </c>
      <c r="K2541">
        <v>0.192</v>
      </c>
      <c r="L2541">
        <v>164</v>
      </c>
    </row>
    <row r="2542" spans="1:13" hidden="1" x14ac:dyDescent="0.2">
      <c r="A2542" s="2" t="s">
        <v>3570</v>
      </c>
      <c r="B2542" t="s">
        <v>668</v>
      </c>
      <c r="C2542" t="s">
        <v>16</v>
      </c>
      <c r="D2542" t="s">
        <v>2352</v>
      </c>
      <c r="E2542" t="s">
        <v>292</v>
      </c>
      <c r="F2542" t="b">
        <v>1</v>
      </c>
      <c r="G2542">
        <v>1000</v>
      </c>
      <c r="H2542">
        <v>1250</v>
      </c>
      <c r="I2542">
        <v>1125</v>
      </c>
      <c r="J2542" t="s">
        <v>19</v>
      </c>
      <c r="K2542">
        <v>3</v>
      </c>
      <c r="L2542">
        <v>181</v>
      </c>
    </row>
    <row r="2543" spans="1:13" hidden="1" x14ac:dyDescent="0.2">
      <c r="A2543" s="2" t="s">
        <v>3571</v>
      </c>
      <c r="B2543" t="s">
        <v>668</v>
      </c>
      <c r="C2543" t="s">
        <v>16</v>
      </c>
      <c r="D2543" t="s">
        <v>2352</v>
      </c>
      <c r="E2543" t="s">
        <v>292</v>
      </c>
      <c r="F2543" t="b">
        <v>1</v>
      </c>
      <c r="G2543">
        <v>10</v>
      </c>
      <c r="H2543">
        <v>12</v>
      </c>
      <c r="I2543">
        <v>11</v>
      </c>
      <c r="J2543" t="s">
        <v>19</v>
      </c>
      <c r="K2543">
        <v>0.192</v>
      </c>
      <c r="L2543" t="s">
        <v>3572</v>
      </c>
      <c r="M2543" t="s">
        <v>1547</v>
      </c>
    </row>
    <row r="2544" spans="1:13" hidden="1" x14ac:dyDescent="0.2">
      <c r="A2544" s="2" t="s">
        <v>3573</v>
      </c>
      <c r="B2544" t="s">
        <v>668</v>
      </c>
      <c r="C2544" t="s">
        <v>16</v>
      </c>
      <c r="D2544" t="s">
        <v>2352</v>
      </c>
      <c r="E2544" t="s">
        <v>292</v>
      </c>
      <c r="F2544" t="b">
        <v>1</v>
      </c>
      <c r="G2544">
        <v>110</v>
      </c>
      <c r="H2544">
        <v>114</v>
      </c>
      <c r="I2544">
        <v>112</v>
      </c>
      <c r="J2544" t="s">
        <v>19</v>
      </c>
      <c r="K2544">
        <v>0.192</v>
      </c>
      <c r="L2544" t="s">
        <v>3574</v>
      </c>
      <c r="M2544" t="s">
        <v>1550</v>
      </c>
    </row>
    <row r="2545" spans="1:14" hidden="1" x14ac:dyDescent="0.2">
      <c r="A2545" s="2" t="s">
        <v>3575</v>
      </c>
      <c r="B2545" t="s">
        <v>668</v>
      </c>
      <c r="C2545" t="s">
        <v>16</v>
      </c>
      <c r="D2545" t="s">
        <v>2352</v>
      </c>
      <c r="E2545" t="s">
        <v>292</v>
      </c>
      <c r="F2545" t="b">
        <v>1</v>
      </c>
      <c r="G2545">
        <v>120</v>
      </c>
      <c r="H2545">
        <v>150</v>
      </c>
      <c r="I2545">
        <v>135</v>
      </c>
      <c r="J2545" t="s">
        <v>19</v>
      </c>
      <c r="K2545">
        <v>0.192</v>
      </c>
      <c r="L2545">
        <v>168</v>
      </c>
    </row>
    <row r="2546" spans="1:14" hidden="1" x14ac:dyDescent="0.2">
      <c r="A2546" s="2" t="s">
        <v>3576</v>
      </c>
      <c r="B2546" t="s">
        <v>668</v>
      </c>
      <c r="C2546" t="s">
        <v>16</v>
      </c>
      <c r="D2546" t="s">
        <v>2352</v>
      </c>
      <c r="E2546" t="s">
        <v>292</v>
      </c>
      <c r="F2546" t="b">
        <v>1</v>
      </c>
      <c r="G2546">
        <v>12</v>
      </c>
      <c r="H2546">
        <v>12</v>
      </c>
      <c r="I2546">
        <v>12</v>
      </c>
      <c r="J2546" t="s">
        <v>19</v>
      </c>
      <c r="K2546">
        <v>0.192</v>
      </c>
      <c r="L2546" t="s">
        <v>3577</v>
      </c>
      <c r="M2546" t="s">
        <v>1554</v>
      </c>
    </row>
    <row r="2547" spans="1:14" hidden="1" x14ac:dyDescent="0.2">
      <c r="A2547" s="2" t="s">
        <v>3578</v>
      </c>
      <c r="B2547" t="s">
        <v>668</v>
      </c>
      <c r="C2547" t="s">
        <v>16</v>
      </c>
      <c r="D2547" t="s">
        <v>2352</v>
      </c>
      <c r="E2547" t="s">
        <v>292</v>
      </c>
      <c r="F2547" t="b">
        <v>1</v>
      </c>
      <c r="G2547">
        <v>12</v>
      </c>
      <c r="H2547">
        <v>16</v>
      </c>
      <c r="I2547">
        <v>14</v>
      </c>
      <c r="J2547" t="s">
        <v>19</v>
      </c>
      <c r="K2547">
        <v>0.192</v>
      </c>
      <c r="L2547" t="s">
        <v>3579</v>
      </c>
      <c r="M2547" t="s">
        <v>1557</v>
      </c>
    </row>
    <row r="2548" spans="1:14" hidden="1" x14ac:dyDescent="0.2">
      <c r="A2548" s="2" t="s">
        <v>3580</v>
      </c>
      <c r="B2548" t="s">
        <v>668</v>
      </c>
      <c r="C2548" t="s">
        <v>16</v>
      </c>
      <c r="D2548" t="s">
        <v>2352</v>
      </c>
      <c r="E2548" t="s">
        <v>292</v>
      </c>
      <c r="F2548" t="b">
        <v>1</v>
      </c>
      <c r="G2548">
        <v>1250</v>
      </c>
      <c r="H2548">
        <v>1500</v>
      </c>
      <c r="I2548">
        <v>1375</v>
      </c>
      <c r="J2548" t="s">
        <v>19</v>
      </c>
      <c r="K2548">
        <v>3</v>
      </c>
      <c r="L2548">
        <v>182</v>
      </c>
    </row>
    <row r="2549" spans="1:14" hidden="1" x14ac:dyDescent="0.2">
      <c r="A2549" s="2" t="s">
        <v>3581</v>
      </c>
      <c r="B2549" t="s">
        <v>668</v>
      </c>
      <c r="C2549" t="s">
        <v>16</v>
      </c>
      <c r="D2549" t="s">
        <v>2352</v>
      </c>
      <c r="E2549" t="s">
        <v>292</v>
      </c>
      <c r="F2549" t="b">
        <v>1</v>
      </c>
      <c r="G2549">
        <v>14</v>
      </c>
      <c r="H2549">
        <v>20</v>
      </c>
      <c r="I2549">
        <v>17</v>
      </c>
      <c r="J2549" t="s">
        <v>19</v>
      </c>
      <c r="K2549">
        <v>0.192</v>
      </c>
      <c r="L2549" t="s">
        <v>3582</v>
      </c>
      <c r="M2549" t="s">
        <v>1561</v>
      </c>
    </row>
    <row r="2550" spans="1:14" hidden="1" x14ac:dyDescent="0.2">
      <c r="A2550" s="2" t="s">
        <v>3583</v>
      </c>
      <c r="B2550" t="s">
        <v>668</v>
      </c>
      <c r="C2550" t="s">
        <v>16</v>
      </c>
      <c r="D2550" t="s">
        <v>2352</v>
      </c>
      <c r="E2550" t="s">
        <v>292</v>
      </c>
      <c r="F2550" t="b">
        <v>1</v>
      </c>
      <c r="G2550">
        <v>1500</v>
      </c>
      <c r="H2550">
        <v>1750</v>
      </c>
      <c r="I2550">
        <v>1625</v>
      </c>
      <c r="J2550" t="s">
        <v>19</v>
      </c>
      <c r="K2550">
        <v>3</v>
      </c>
      <c r="L2550">
        <v>183</v>
      </c>
    </row>
    <row r="2551" spans="1:14" hidden="1" x14ac:dyDescent="0.2">
      <c r="A2551" s="2" t="s">
        <v>3584</v>
      </c>
      <c r="B2551" t="s">
        <v>668</v>
      </c>
      <c r="C2551" t="s">
        <v>16</v>
      </c>
      <c r="D2551" t="s">
        <v>2352</v>
      </c>
      <c r="E2551" t="s">
        <v>292</v>
      </c>
      <c r="F2551" t="b">
        <v>1</v>
      </c>
      <c r="G2551">
        <v>150</v>
      </c>
      <c r="H2551">
        <v>185</v>
      </c>
      <c r="I2551">
        <v>167.5</v>
      </c>
      <c r="J2551" t="s">
        <v>19</v>
      </c>
      <c r="K2551">
        <v>0.9</v>
      </c>
      <c r="L2551">
        <v>169</v>
      </c>
    </row>
    <row r="2552" spans="1:14" hidden="1" x14ac:dyDescent="0.2">
      <c r="A2552" s="2" t="s">
        <v>3585</v>
      </c>
      <c r="B2552" t="s">
        <v>668</v>
      </c>
      <c r="C2552" t="s">
        <v>16</v>
      </c>
      <c r="D2552" t="s">
        <v>2352</v>
      </c>
      <c r="E2552" t="s">
        <v>292</v>
      </c>
      <c r="F2552" t="b">
        <v>1</v>
      </c>
      <c r="G2552">
        <v>15</v>
      </c>
      <c r="H2552">
        <v>17</v>
      </c>
      <c r="I2552">
        <v>16</v>
      </c>
      <c r="J2552" t="s">
        <v>19</v>
      </c>
      <c r="K2552">
        <v>0.192</v>
      </c>
      <c r="L2552" t="s">
        <v>3586</v>
      </c>
      <c r="M2552" t="s">
        <v>1566</v>
      </c>
    </row>
    <row r="2553" spans="1:14" hidden="1" x14ac:dyDescent="0.2">
      <c r="A2553" s="2" t="s">
        <v>3587</v>
      </c>
      <c r="B2553" t="s">
        <v>668</v>
      </c>
      <c r="C2553" t="s">
        <v>16</v>
      </c>
      <c r="D2553" t="s">
        <v>2352</v>
      </c>
      <c r="E2553" t="s">
        <v>292</v>
      </c>
      <c r="F2553" t="b">
        <v>1</v>
      </c>
      <c r="G2553">
        <v>1750</v>
      </c>
      <c r="H2553">
        <v>2000</v>
      </c>
      <c r="I2553">
        <v>1875</v>
      </c>
      <c r="J2553" t="s">
        <v>19</v>
      </c>
      <c r="K2553">
        <v>3</v>
      </c>
      <c r="L2553">
        <v>184</v>
      </c>
    </row>
    <row r="2554" spans="1:14" hidden="1" x14ac:dyDescent="0.2">
      <c r="A2554" s="2" t="s">
        <v>3588</v>
      </c>
      <c r="B2554" t="s">
        <v>668</v>
      </c>
      <c r="C2554" t="s">
        <v>16</v>
      </c>
      <c r="D2554" t="s">
        <v>2352</v>
      </c>
      <c r="E2554" t="s">
        <v>292</v>
      </c>
      <c r="F2554" t="b">
        <v>1</v>
      </c>
      <c r="G2554">
        <v>18</v>
      </c>
      <c r="H2554">
        <v>18</v>
      </c>
      <c r="I2554">
        <v>18</v>
      </c>
      <c r="J2554" t="s">
        <v>19</v>
      </c>
      <c r="K2554">
        <v>0.192</v>
      </c>
      <c r="L2554" t="s">
        <v>3589</v>
      </c>
      <c r="M2554" t="s">
        <v>1570</v>
      </c>
    </row>
    <row r="2555" spans="1:14" hidden="1" x14ac:dyDescent="0.2">
      <c r="A2555" s="2" t="s">
        <v>3590</v>
      </c>
      <c r="B2555" t="s">
        <v>668</v>
      </c>
      <c r="C2555" t="s">
        <v>16</v>
      </c>
      <c r="D2555" t="s">
        <v>2352</v>
      </c>
      <c r="E2555" t="s">
        <v>292</v>
      </c>
      <c r="F2555" t="b">
        <v>1</v>
      </c>
      <c r="G2555">
        <v>18</v>
      </c>
      <c r="H2555">
        <v>22</v>
      </c>
      <c r="I2555">
        <v>20</v>
      </c>
      <c r="J2555" t="s">
        <v>19</v>
      </c>
      <c r="K2555">
        <v>0.192</v>
      </c>
      <c r="L2555" t="s">
        <v>3591</v>
      </c>
      <c r="M2555" t="s">
        <v>1573</v>
      </c>
    </row>
    <row r="2556" spans="1:14" hidden="1" x14ac:dyDescent="0.2">
      <c r="A2556" s="2" t="s">
        <v>3592</v>
      </c>
      <c r="B2556" t="s">
        <v>668</v>
      </c>
      <c r="C2556" t="s">
        <v>16</v>
      </c>
      <c r="D2556" t="s">
        <v>2352</v>
      </c>
      <c r="E2556" t="s">
        <v>292</v>
      </c>
      <c r="F2556" t="b">
        <v>1</v>
      </c>
      <c r="G2556">
        <v>18</v>
      </c>
      <c r="H2556">
        <v>22</v>
      </c>
      <c r="I2556">
        <v>20</v>
      </c>
      <c r="J2556" t="s">
        <v>19</v>
      </c>
      <c r="K2556">
        <v>0.192</v>
      </c>
      <c r="L2556" t="s">
        <v>3593</v>
      </c>
      <c r="M2556" t="s">
        <v>1576</v>
      </c>
    </row>
    <row r="2557" spans="1:14" hidden="1" x14ac:dyDescent="0.2">
      <c r="A2557" s="2" t="s">
        <v>3594</v>
      </c>
      <c r="B2557" t="s">
        <v>668</v>
      </c>
      <c r="C2557" t="s">
        <v>16</v>
      </c>
      <c r="D2557" t="s">
        <v>2352</v>
      </c>
      <c r="E2557" t="s">
        <v>292</v>
      </c>
      <c r="F2557" t="b">
        <v>1</v>
      </c>
      <c r="G2557">
        <v>18</v>
      </c>
      <c r="H2557">
        <v>22</v>
      </c>
      <c r="I2557">
        <v>20</v>
      </c>
      <c r="J2557" t="s">
        <v>19</v>
      </c>
      <c r="K2557">
        <v>0.192</v>
      </c>
      <c r="L2557" t="s">
        <v>3595</v>
      </c>
      <c r="M2557" t="s">
        <v>1579</v>
      </c>
      <c r="N2557" t="s">
        <v>757</v>
      </c>
    </row>
    <row r="2558" spans="1:14" hidden="1" x14ac:dyDescent="0.2">
      <c r="A2558" s="2" t="s">
        <v>3596</v>
      </c>
      <c r="B2558" t="s">
        <v>668</v>
      </c>
      <c r="C2558" t="s">
        <v>16</v>
      </c>
      <c r="D2558" t="s">
        <v>2352</v>
      </c>
      <c r="E2558" t="s">
        <v>292</v>
      </c>
      <c r="F2558" t="b">
        <v>1</v>
      </c>
      <c r="G2558">
        <v>185</v>
      </c>
      <c r="H2558">
        <v>220</v>
      </c>
      <c r="I2558">
        <v>202.5</v>
      </c>
      <c r="J2558" t="s">
        <v>19</v>
      </c>
      <c r="K2558">
        <v>0.9</v>
      </c>
      <c r="L2558">
        <v>170</v>
      </c>
    </row>
    <row r="2559" spans="1:14" hidden="1" x14ac:dyDescent="0.2">
      <c r="A2559" s="2" t="s">
        <v>3597</v>
      </c>
      <c r="B2559" t="s">
        <v>668</v>
      </c>
      <c r="C2559" t="s">
        <v>16</v>
      </c>
      <c r="D2559" t="s">
        <v>2352</v>
      </c>
      <c r="E2559" t="s">
        <v>292</v>
      </c>
      <c r="F2559" t="b">
        <v>1</v>
      </c>
      <c r="G2559">
        <v>2000</v>
      </c>
      <c r="H2559">
        <v>2300</v>
      </c>
      <c r="I2559">
        <v>2150</v>
      </c>
      <c r="J2559" t="s">
        <v>19</v>
      </c>
      <c r="K2559">
        <v>7.5</v>
      </c>
      <c r="L2559">
        <v>185</v>
      </c>
    </row>
    <row r="2560" spans="1:14" hidden="1" x14ac:dyDescent="0.2">
      <c r="A2560" s="2" t="s">
        <v>3598</v>
      </c>
      <c r="B2560" t="s">
        <v>668</v>
      </c>
      <c r="C2560" t="s">
        <v>16</v>
      </c>
      <c r="D2560" t="s">
        <v>2352</v>
      </c>
      <c r="E2560" t="s">
        <v>292</v>
      </c>
      <c r="F2560" t="b">
        <v>1</v>
      </c>
      <c r="G2560">
        <v>20</v>
      </c>
      <c r="H2560">
        <v>24</v>
      </c>
      <c r="I2560">
        <v>22</v>
      </c>
      <c r="J2560" t="s">
        <v>19</v>
      </c>
      <c r="K2560">
        <v>0.192</v>
      </c>
      <c r="L2560" t="s">
        <v>3599</v>
      </c>
      <c r="M2560" t="s">
        <v>1584</v>
      </c>
    </row>
    <row r="2561" spans="1:13" hidden="1" x14ac:dyDescent="0.2">
      <c r="A2561" s="2" t="s">
        <v>3600</v>
      </c>
      <c r="B2561" t="s">
        <v>668</v>
      </c>
      <c r="C2561" t="s">
        <v>16</v>
      </c>
      <c r="D2561" t="s">
        <v>2352</v>
      </c>
      <c r="E2561" t="s">
        <v>292</v>
      </c>
      <c r="F2561" t="b">
        <v>1</v>
      </c>
      <c r="G2561">
        <v>210</v>
      </c>
      <c r="H2561">
        <v>230</v>
      </c>
      <c r="I2561">
        <v>220</v>
      </c>
      <c r="J2561" t="s">
        <v>19</v>
      </c>
      <c r="K2561">
        <v>0.9</v>
      </c>
      <c r="L2561" t="s">
        <v>3601</v>
      </c>
      <c r="M2561" t="s">
        <v>1587</v>
      </c>
    </row>
    <row r="2562" spans="1:13" hidden="1" x14ac:dyDescent="0.2">
      <c r="A2562" s="2" t="s">
        <v>3602</v>
      </c>
      <c r="B2562" t="s">
        <v>668</v>
      </c>
      <c r="C2562" t="s">
        <v>16</v>
      </c>
      <c r="D2562" t="s">
        <v>2352</v>
      </c>
      <c r="E2562" t="s">
        <v>292</v>
      </c>
      <c r="F2562" t="b">
        <v>1</v>
      </c>
      <c r="G2562">
        <v>220</v>
      </c>
      <c r="H2562">
        <v>255</v>
      </c>
      <c r="I2562">
        <v>237.5</v>
      </c>
      <c r="J2562" t="s">
        <v>19</v>
      </c>
      <c r="K2562">
        <v>0.9</v>
      </c>
      <c r="L2562">
        <v>171</v>
      </c>
    </row>
    <row r="2563" spans="1:13" hidden="1" x14ac:dyDescent="0.2">
      <c r="A2563" s="2" t="s">
        <v>3603</v>
      </c>
      <c r="B2563" t="s">
        <v>668</v>
      </c>
      <c r="C2563" t="s">
        <v>16</v>
      </c>
      <c r="D2563" t="s">
        <v>2352</v>
      </c>
      <c r="E2563" t="s">
        <v>292</v>
      </c>
      <c r="F2563" t="b">
        <v>1</v>
      </c>
      <c r="G2563">
        <v>2300</v>
      </c>
      <c r="H2563">
        <v>2600</v>
      </c>
      <c r="I2563">
        <v>2450</v>
      </c>
      <c r="J2563" t="s">
        <v>19</v>
      </c>
      <c r="K2563">
        <v>7.5</v>
      </c>
      <c r="L2563">
        <v>186</v>
      </c>
    </row>
    <row r="2564" spans="1:13" hidden="1" x14ac:dyDescent="0.2">
      <c r="A2564" s="2" t="s">
        <v>3604</v>
      </c>
      <c r="B2564" t="s">
        <v>668</v>
      </c>
      <c r="C2564" t="s">
        <v>16</v>
      </c>
      <c r="D2564" t="s">
        <v>2352</v>
      </c>
      <c r="E2564" t="s">
        <v>292</v>
      </c>
      <c r="F2564" t="b">
        <v>1</v>
      </c>
      <c r="G2564">
        <v>255</v>
      </c>
      <c r="H2564">
        <v>290</v>
      </c>
      <c r="I2564">
        <v>272.5</v>
      </c>
      <c r="J2564" t="s">
        <v>19</v>
      </c>
      <c r="K2564">
        <v>0.9</v>
      </c>
      <c r="L2564">
        <v>172</v>
      </c>
    </row>
    <row r="2565" spans="1:13" hidden="1" x14ac:dyDescent="0.2">
      <c r="A2565" s="2" t="s">
        <v>3605</v>
      </c>
      <c r="B2565" t="s">
        <v>668</v>
      </c>
      <c r="C2565" t="s">
        <v>16</v>
      </c>
      <c r="D2565" t="s">
        <v>2352</v>
      </c>
      <c r="E2565" t="s">
        <v>292</v>
      </c>
      <c r="F2565" t="b">
        <v>1</v>
      </c>
      <c r="G2565">
        <v>2600</v>
      </c>
      <c r="H2565">
        <v>2900</v>
      </c>
      <c r="I2565">
        <v>2750</v>
      </c>
      <c r="J2565" t="s">
        <v>19</v>
      </c>
      <c r="K2565">
        <v>7.5</v>
      </c>
      <c r="L2565">
        <v>187</v>
      </c>
    </row>
    <row r="2566" spans="1:13" hidden="1" x14ac:dyDescent="0.2">
      <c r="A2566" s="2" t="s">
        <v>3606</v>
      </c>
      <c r="B2566" t="s">
        <v>668</v>
      </c>
      <c r="C2566" t="s">
        <v>16</v>
      </c>
      <c r="D2566" t="s">
        <v>2352</v>
      </c>
      <c r="E2566" t="s">
        <v>292</v>
      </c>
      <c r="F2566" t="b">
        <v>1</v>
      </c>
      <c r="G2566">
        <v>26</v>
      </c>
      <c r="H2566">
        <v>26</v>
      </c>
      <c r="I2566">
        <v>26</v>
      </c>
      <c r="J2566" t="s">
        <v>19</v>
      </c>
      <c r="K2566">
        <v>0.192</v>
      </c>
      <c r="L2566" t="s">
        <v>3607</v>
      </c>
      <c r="M2566" t="s">
        <v>1594</v>
      </c>
    </row>
    <row r="2567" spans="1:13" hidden="1" x14ac:dyDescent="0.2">
      <c r="A2567" s="2" t="s">
        <v>3608</v>
      </c>
      <c r="B2567" t="s">
        <v>668</v>
      </c>
      <c r="C2567" t="s">
        <v>16</v>
      </c>
      <c r="D2567" t="s">
        <v>2352</v>
      </c>
      <c r="E2567" t="s">
        <v>292</v>
      </c>
      <c r="F2567" t="b">
        <v>1</v>
      </c>
      <c r="G2567">
        <v>26</v>
      </c>
      <c r="H2567">
        <v>30</v>
      </c>
      <c r="I2567">
        <v>28</v>
      </c>
      <c r="J2567" t="s">
        <v>19</v>
      </c>
      <c r="K2567">
        <v>0.192</v>
      </c>
      <c r="L2567" t="s">
        <v>3609</v>
      </c>
      <c r="M2567" t="s">
        <v>1597</v>
      </c>
    </row>
    <row r="2568" spans="1:13" hidden="1" x14ac:dyDescent="0.2">
      <c r="A2568" s="2" t="s">
        <v>3610</v>
      </c>
      <c r="B2568" t="s">
        <v>668</v>
      </c>
      <c r="C2568" t="s">
        <v>16</v>
      </c>
      <c r="D2568" t="s">
        <v>2352</v>
      </c>
      <c r="E2568" t="s">
        <v>292</v>
      </c>
      <c r="F2568" t="b">
        <v>1</v>
      </c>
      <c r="G2568">
        <v>28</v>
      </c>
      <c r="H2568">
        <v>40</v>
      </c>
      <c r="I2568">
        <v>34</v>
      </c>
      <c r="J2568" t="s">
        <v>19</v>
      </c>
      <c r="K2568">
        <v>0.192</v>
      </c>
      <c r="L2568" t="s">
        <v>3611</v>
      </c>
      <c r="M2568" t="s">
        <v>1600</v>
      </c>
    </row>
    <row r="2569" spans="1:13" hidden="1" x14ac:dyDescent="0.2">
      <c r="A2569" s="2" t="s">
        <v>3612</v>
      </c>
      <c r="B2569" t="s">
        <v>668</v>
      </c>
      <c r="C2569" t="s">
        <v>16</v>
      </c>
      <c r="D2569" t="s">
        <v>2352</v>
      </c>
      <c r="E2569" t="s">
        <v>292</v>
      </c>
      <c r="F2569" t="b">
        <v>1</v>
      </c>
      <c r="G2569">
        <v>2900</v>
      </c>
      <c r="H2569">
        <v>3200</v>
      </c>
      <c r="I2569">
        <v>3050</v>
      </c>
      <c r="J2569" t="s">
        <v>19</v>
      </c>
      <c r="K2569">
        <v>7.5</v>
      </c>
      <c r="L2569">
        <v>188</v>
      </c>
    </row>
    <row r="2570" spans="1:13" hidden="1" x14ac:dyDescent="0.2">
      <c r="A2570" s="2" t="s">
        <v>3613</v>
      </c>
      <c r="B2570" t="s">
        <v>668</v>
      </c>
      <c r="C2570" t="s">
        <v>16</v>
      </c>
      <c r="D2570" t="s">
        <v>2352</v>
      </c>
      <c r="E2570" t="s">
        <v>292</v>
      </c>
      <c r="F2570" t="b">
        <v>1</v>
      </c>
      <c r="G2570">
        <v>290</v>
      </c>
      <c r="H2570">
        <v>325</v>
      </c>
      <c r="I2570">
        <v>307.5</v>
      </c>
      <c r="J2570" t="s">
        <v>19</v>
      </c>
      <c r="K2570">
        <v>0.9</v>
      </c>
      <c r="L2570">
        <v>173</v>
      </c>
    </row>
    <row r="2571" spans="1:13" hidden="1" x14ac:dyDescent="0.2">
      <c r="A2571" s="2" t="s">
        <v>3614</v>
      </c>
      <c r="B2571" t="s">
        <v>668</v>
      </c>
      <c r="C2571" t="s">
        <v>16</v>
      </c>
      <c r="D2571" t="s">
        <v>2352</v>
      </c>
      <c r="E2571" t="s">
        <v>292</v>
      </c>
      <c r="F2571" t="b">
        <v>1</v>
      </c>
      <c r="G2571">
        <v>29</v>
      </c>
      <c r="H2571">
        <v>29</v>
      </c>
      <c r="I2571">
        <v>29</v>
      </c>
      <c r="J2571" t="s">
        <v>19</v>
      </c>
      <c r="K2571">
        <v>0.192</v>
      </c>
      <c r="L2571" t="s">
        <v>3615</v>
      </c>
      <c r="M2571" t="s">
        <v>1605</v>
      </c>
    </row>
    <row r="2572" spans="1:13" hidden="1" x14ac:dyDescent="0.2">
      <c r="A2572" s="2" t="s">
        <v>3616</v>
      </c>
      <c r="B2572" t="s">
        <v>668</v>
      </c>
      <c r="C2572" t="s">
        <v>16</v>
      </c>
      <c r="D2572" t="s">
        <v>2352</v>
      </c>
      <c r="E2572" t="s">
        <v>292</v>
      </c>
      <c r="F2572" t="b">
        <v>1</v>
      </c>
      <c r="G2572">
        <v>29</v>
      </c>
      <c r="H2572">
        <v>31</v>
      </c>
      <c r="I2572">
        <v>30</v>
      </c>
      <c r="J2572" t="s">
        <v>19</v>
      </c>
      <c r="K2572">
        <v>0.192</v>
      </c>
      <c r="L2572" t="s">
        <v>3617</v>
      </c>
      <c r="M2572" t="s">
        <v>1608</v>
      </c>
    </row>
    <row r="2573" spans="1:13" hidden="1" x14ac:dyDescent="0.2">
      <c r="A2573" s="2" t="s">
        <v>3618</v>
      </c>
      <c r="B2573" t="s">
        <v>668</v>
      </c>
      <c r="C2573" t="s">
        <v>16</v>
      </c>
      <c r="D2573" t="s">
        <v>2352</v>
      </c>
      <c r="E2573" t="s">
        <v>292</v>
      </c>
      <c r="F2573" t="b">
        <v>1</v>
      </c>
      <c r="G2573">
        <v>300</v>
      </c>
      <c r="H2573">
        <v>400</v>
      </c>
      <c r="I2573">
        <v>350</v>
      </c>
      <c r="J2573" t="s">
        <v>19</v>
      </c>
      <c r="K2573">
        <v>0.9</v>
      </c>
      <c r="L2573" t="s">
        <v>3619</v>
      </c>
      <c r="M2573" t="s">
        <v>1611</v>
      </c>
    </row>
    <row r="2574" spans="1:13" hidden="1" x14ac:dyDescent="0.2">
      <c r="A2574" s="2" t="s">
        <v>3620</v>
      </c>
      <c r="B2574" t="s">
        <v>668</v>
      </c>
      <c r="C2574" t="s">
        <v>16</v>
      </c>
      <c r="D2574" t="s">
        <v>2352</v>
      </c>
      <c r="E2574" t="s">
        <v>292</v>
      </c>
      <c r="F2574" t="b">
        <v>1</v>
      </c>
      <c r="G2574">
        <v>30</v>
      </c>
      <c r="H2574">
        <v>30</v>
      </c>
      <c r="I2574">
        <v>30</v>
      </c>
      <c r="J2574" t="s">
        <v>19</v>
      </c>
      <c r="K2574">
        <v>0.192</v>
      </c>
      <c r="L2574" t="s">
        <v>3621</v>
      </c>
      <c r="M2574" t="s">
        <v>1614</v>
      </c>
    </row>
    <row r="2575" spans="1:13" hidden="1" x14ac:dyDescent="0.2">
      <c r="A2575" s="2" t="s">
        <v>3622</v>
      </c>
      <c r="B2575" t="s">
        <v>668</v>
      </c>
      <c r="C2575" t="s">
        <v>16</v>
      </c>
      <c r="D2575" t="s">
        <v>2352</v>
      </c>
      <c r="E2575" t="s">
        <v>292</v>
      </c>
      <c r="F2575" t="b">
        <v>1</v>
      </c>
      <c r="G2575">
        <v>30</v>
      </c>
      <c r="H2575">
        <v>60</v>
      </c>
      <c r="I2575">
        <v>45</v>
      </c>
      <c r="J2575" t="s">
        <v>19</v>
      </c>
      <c r="K2575">
        <v>0.192</v>
      </c>
      <c r="L2575">
        <v>165</v>
      </c>
    </row>
    <row r="2576" spans="1:13" hidden="1" x14ac:dyDescent="0.2">
      <c r="A2576" s="2" t="s">
        <v>3623</v>
      </c>
      <c r="B2576" t="s">
        <v>668</v>
      </c>
      <c r="C2576" t="s">
        <v>16</v>
      </c>
      <c r="D2576" t="s">
        <v>2352</v>
      </c>
      <c r="E2576" t="s">
        <v>292</v>
      </c>
      <c r="F2576" t="b">
        <v>1</v>
      </c>
      <c r="G2576">
        <v>3200</v>
      </c>
      <c r="H2576">
        <v>3500</v>
      </c>
      <c r="I2576">
        <v>3350</v>
      </c>
      <c r="J2576" t="s">
        <v>19</v>
      </c>
      <c r="K2576">
        <v>7.5</v>
      </c>
      <c r="L2576">
        <v>189</v>
      </c>
    </row>
    <row r="2577" spans="1:14" hidden="1" x14ac:dyDescent="0.2">
      <c r="A2577" s="2" t="s">
        <v>3624</v>
      </c>
      <c r="B2577" t="s">
        <v>668</v>
      </c>
      <c r="C2577" t="s">
        <v>16</v>
      </c>
      <c r="D2577" t="s">
        <v>2352</v>
      </c>
      <c r="E2577" t="s">
        <v>292</v>
      </c>
      <c r="F2577" t="b">
        <v>1</v>
      </c>
      <c r="G2577">
        <v>32</v>
      </c>
      <c r="H2577">
        <v>32</v>
      </c>
      <c r="I2577">
        <v>32</v>
      </c>
      <c r="J2577" t="s">
        <v>19</v>
      </c>
      <c r="K2577">
        <v>0.192</v>
      </c>
      <c r="L2577" t="s">
        <v>3625</v>
      </c>
      <c r="M2577" t="s">
        <v>1619</v>
      </c>
    </row>
    <row r="2578" spans="1:14" hidden="1" x14ac:dyDescent="0.2">
      <c r="A2578" s="2" t="s">
        <v>3626</v>
      </c>
      <c r="B2578" t="s">
        <v>668</v>
      </c>
      <c r="C2578" t="s">
        <v>16</v>
      </c>
      <c r="D2578" t="s">
        <v>2352</v>
      </c>
      <c r="E2578" t="s">
        <v>292</v>
      </c>
      <c r="F2578" t="b">
        <v>1</v>
      </c>
      <c r="G2578">
        <v>325</v>
      </c>
      <c r="H2578">
        <v>360</v>
      </c>
      <c r="I2578">
        <v>342.5</v>
      </c>
      <c r="J2578" t="s">
        <v>19</v>
      </c>
      <c r="K2578">
        <v>0.9</v>
      </c>
      <c r="L2578">
        <v>174</v>
      </c>
    </row>
    <row r="2579" spans="1:14" hidden="1" x14ac:dyDescent="0.2">
      <c r="A2579" s="2" t="s">
        <v>3627</v>
      </c>
      <c r="B2579" t="s">
        <v>668</v>
      </c>
      <c r="C2579" t="s">
        <v>16</v>
      </c>
      <c r="D2579" t="s">
        <v>2352</v>
      </c>
      <c r="E2579" t="s">
        <v>292</v>
      </c>
      <c r="F2579" t="b">
        <v>1</v>
      </c>
      <c r="G2579">
        <v>3</v>
      </c>
      <c r="H2579">
        <v>4</v>
      </c>
      <c r="I2579">
        <v>3.5</v>
      </c>
      <c r="J2579" t="s">
        <v>19</v>
      </c>
      <c r="K2579">
        <v>0.192</v>
      </c>
      <c r="L2579" t="s">
        <v>3628</v>
      </c>
      <c r="M2579" t="s">
        <v>1623</v>
      </c>
    </row>
    <row r="2580" spans="1:14" hidden="1" x14ac:dyDescent="0.2">
      <c r="A2580" s="2" t="s">
        <v>3629</v>
      </c>
      <c r="B2580" t="s">
        <v>668</v>
      </c>
      <c r="C2580" t="s">
        <v>16</v>
      </c>
      <c r="D2580" t="s">
        <v>2352</v>
      </c>
      <c r="E2580" t="s">
        <v>292</v>
      </c>
      <c r="F2580" t="b">
        <v>1</v>
      </c>
      <c r="G2580">
        <v>34</v>
      </c>
      <c r="H2580">
        <v>38</v>
      </c>
      <c r="I2580">
        <v>36</v>
      </c>
      <c r="J2580" t="s">
        <v>19</v>
      </c>
      <c r="K2580">
        <v>0.192</v>
      </c>
      <c r="L2580" t="s">
        <v>3630</v>
      </c>
      <c r="M2580" t="s">
        <v>1626</v>
      </c>
    </row>
    <row r="2581" spans="1:14" hidden="1" x14ac:dyDescent="0.2">
      <c r="A2581" s="2" t="s">
        <v>3631</v>
      </c>
      <c r="B2581" t="s">
        <v>668</v>
      </c>
      <c r="C2581" t="s">
        <v>16</v>
      </c>
      <c r="D2581" t="s">
        <v>2352</v>
      </c>
      <c r="E2581" t="s">
        <v>292</v>
      </c>
      <c r="F2581" t="b">
        <v>1</v>
      </c>
      <c r="G2581">
        <v>3500</v>
      </c>
      <c r="H2581">
        <v>3800</v>
      </c>
      <c r="I2581">
        <v>3650</v>
      </c>
      <c r="J2581" t="s">
        <v>19</v>
      </c>
      <c r="K2581">
        <v>7.5</v>
      </c>
      <c r="L2581">
        <v>190</v>
      </c>
    </row>
    <row r="2582" spans="1:14" hidden="1" x14ac:dyDescent="0.2">
      <c r="A2582" s="2" t="s">
        <v>3632</v>
      </c>
      <c r="B2582" t="s">
        <v>668</v>
      </c>
      <c r="C2582" t="s">
        <v>16</v>
      </c>
      <c r="D2582" t="s">
        <v>2352</v>
      </c>
      <c r="E2582" t="s">
        <v>292</v>
      </c>
      <c r="F2582" t="b">
        <v>1</v>
      </c>
      <c r="G2582">
        <v>360</v>
      </c>
      <c r="H2582">
        <v>395</v>
      </c>
      <c r="I2582">
        <v>377.5</v>
      </c>
      <c r="J2582" t="s">
        <v>19</v>
      </c>
      <c r="K2582">
        <v>0.9</v>
      </c>
      <c r="L2582">
        <v>175</v>
      </c>
    </row>
    <row r="2583" spans="1:14" hidden="1" x14ac:dyDescent="0.2">
      <c r="A2583" s="2" t="s">
        <v>3633</v>
      </c>
      <c r="B2583" t="s">
        <v>668</v>
      </c>
      <c r="C2583" t="s">
        <v>16</v>
      </c>
      <c r="D2583" t="s">
        <v>2352</v>
      </c>
      <c r="E2583" t="s">
        <v>292</v>
      </c>
      <c r="F2583" t="b">
        <v>1</v>
      </c>
      <c r="G2583">
        <v>3800</v>
      </c>
      <c r="H2583">
        <v>4100</v>
      </c>
      <c r="I2583">
        <v>3950</v>
      </c>
      <c r="J2583" t="s">
        <v>19</v>
      </c>
      <c r="K2583">
        <v>7.5</v>
      </c>
      <c r="L2583">
        <v>191</v>
      </c>
    </row>
    <row r="2584" spans="1:14" hidden="1" x14ac:dyDescent="0.2">
      <c r="A2584" s="2" t="s">
        <v>3634</v>
      </c>
      <c r="B2584" t="s">
        <v>668</v>
      </c>
      <c r="C2584" t="s">
        <v>16</v>
      </c>
      <c r="D2584" t="s">
        <v>2352</v>
      </c>
      <c r="E2584" t="s">
        <v>292</v>
      </c>
      <c r="F2584" t="b">
        <v>1</v>
      </c>
      <c r="G2584">
        <v>38</v>
      </c>
      <c r="H2584">
        <v>38</v>
      </c>
      <c r="I2584">
        <v>38</v>
      </c>
      <c r="J2584" t="s">
        <v>19</v>
      </c>
      <c r="K2584">
        <v>0.192</v>
      </c>
      <c r="L2584" t="s">
        <v>3635</v>
      </c>
      <c r="M2584" t="s">
        <v>1632</v>
      </c>
    </row>
    <row r="2585" spans="1:14" hidden="1" x14ac:dyDescent="0.2">
      <c r="A2585" s="2" t="s">
        <v>3636</v>
      </c>
      <c r="B2585" t="s">
        <v>668</v>
      </c>
      <c r="C2585" t="s">
        <v>16</v>
      </c>
      <c r="D2585" t="s">
        <v>2352</v>
      </c>
      <c r="E2585" t="s">
        <v>292</v>
      </c>
      <c r="F2585" t="b">
        <v>1</v>
      </c>
      <c r="G2585">
        <v>38</v>
      </c>
      <c r="H2585">
        <v>42</v>
      </c>
      <c r="I2585">
        <v>40</v>
      </c>
      <c r="J2585" t="s">
        <v>19</v>
      </c>
      <c r="K2585">
        <v>0.192</v>
      </c>
      <c r="L2585" t="s">
        <v>3637</v>
      </c>
      <c r="M2585" t="s">
        <v>1635</v>
      </c>
    </row>
    <row r="2586" spans="1:14" hidden="1" x14ac:dyDescent="0.2">
      <c r="A2586" s="2" t="s">
        <v>3638</v>
      </c>
      <c r="B2586" t="s">
        <v>668</v>
      </c>
      <c r="C2586" t="s">
        <v>16</v>
      </c>
      <c r="D2586" t="s">
        <v>2352</v>
      </c>
      <c r="E2586" t="s">
        <v>292</v>
      </c>
      <c r="F2586" t="b">
        <v>1</v>
      </c>
      <c r="G2586">
        <v>395</v>
      </c>
      <c r="H2586">
        <v>430</v>
      </c>
      <c r="I2586">
        <v>412.5</v>
      </c>
      <c r="J2586" t="s">
        <v>19</v>
      </c>
      <c r="K2586">
        <v>0.9</v>
      </c>
      <c r="L2586">
        <v>176</v>
      </c>
    </row>
    <row r="2587" spans="1:14" hidden="1" x14ac:dyDescent="0.2">
      <c r="A2587" s="2" t="s">
        <v>3639</v>
      </c>
      <c r="B2587" t="s">
        <v>668</v>
      </c>
      <c r="C2587" t="s">
        <v>16</v>
      </c>
      <c r="D2587" t="s">
        <v>2352</v>
      </c>
      <c r="E2587" t="s">
        <v>292</v>
      </c>
      <c r="F2587" t="b">
        <v>1</v>
      </c>
      <c r="G2587">
        <v>40</v>
      </c>
      <c r="H2587">
        <v>46</v>
      </c>
      <c r="I2587">
        <v>43</v>
      </c>
      <c r="J2587" t="s">
        <v>19</v>
      </c>
      <c r="K2587">
        <v>0.192</v>
      </c>
      <c r="L2587" t="s">
        <v>3640</v>
      </c>
      <c r="M2587" t="s">
        <v>1639</v>
      </c>
      <c r="N2587" t="s">
        <v>786</v>
      </c>
    </row>
    <row r="2588" spans="1:14" hidden="1" x14ac:dyDescent="0.2">
      <c r="A2588" s="2" t="s">
        <v>3641</v>
      </c>
      <c r="B2588" t="s">
        <v>668</v>
      </c>
      <c r="C2588" t="s">
        <v>16</v>
      </c>
      <c r="D2588" t="s">
        <v>2352</v>
      </c>
      <c r="E2588" t="s">
        <v>292</v>
      </c>
      <c r="F2588" t="b">
        <v>1</v>
      </c>
      <c r="G2588">
        <v>4100</v>
      </c>
      <c r="H2588">
        <v>4400</v>
      </c>
      <c r="I2588">
        <v>4250</v>
      </c>
      <c r="J2588" t="s">
        <v>19</v>
      </c>
      <c r="K2588">
        <v>7.5</v>
      </c>
      <c r="L2588">
        <v>192</v>
      </c>
    </row>
    <row r="2589" spans="1:14" hidden="1" x14ac:dyDescent="0.2">
      <c r="A2589" s="2" t="s">
        <v>3642</v>
      </c>
      <c r="B2589" t="s">
        <v>668</v>
      </c>
      <c r="C2589" t="s">
        <v>16</v>
      </c>
      <c r="D2589" t="s">
        <v>2352</v>
      </c>
      <c r="E2589" t="s">
        <v>292</v>
      </c>
      <c r="F2589" t="b">
        <v>1</v>
      </c>
      <c r="G2589">
        <v>430</v>
      </c>
      <c r="H2589">
        <v>465</v>
      </c>
      <c r="I2589">
        <v>447.5</v>
      </c>
      <c r="J2589" t="s">
        <v>19</v>
      </c>
      <c r="K2589">
        <v>0.9</v>
      </c>
      <c r="L2589">
        <v>177</v>
      </c>
    </row>
    <row r="2590" spans="1:14" hidden="1" x14ac:dyDescent="0.2">
      <c r="A2590" s="2" t="s">
        <v>3643</v>
      </c>
      <c r="B2590" t="s">
        <v>668</v>
      </c>
      <c r="C2590" t="s">
        <v>16</v>
      </c>
      <c r="D2590" t="s">
        <v>2352</v>
      </c>
      <c r="E2590" t="s">
        <v>292</v>
      </c>
      <c r="F2590" t="b">
        <v>1</v>
      </c>
      <c r="G2590">
        <v>4400</v>
      </c>
      <c r="H2590">
        <v>4700</v>
      </c>
      <c r="I2590">
        <v>4550</v>
      </c>
      <c r="J2590" t="s">
        <v>19</v>
      </c>
      <c r="K2590">
        <v>7.5</v>
      </c>
      <c r="L2590">
        <v>193</v>
      </c>
    </row>
    <row r="2591" spans="1:14" hidden="1" x14ac:dyDescent="0.2">
      <c r="A2591" s="2" t="s">
        <v>3644</v>
      </c>
      <c r="B2591" t="s">
        <v>668</v>
      </c>
      <c r="C2591" t="s">
        <v>16</v>
      </c>
      <c r="D2591" t="s">
        <v>2352</v>
      </c>
      <c r="E2591" t="s">
        <v>292</v>
      </c>
      <c r="F2591" t="b">
        <v>1</v>
      </c>
      <c r="G2591">
        <v>4</v>
      </c>
      <c r="H2591">
        <v>5</v>
      </c>
      <c r="I2591">
        <v>4.5</v>
      </c>
      <c r="J2591" t="s">
        <v>19</v>
      </c>
      <c r="K2591">
        <v>0.192</v>
      </c>
      <c r="L2591" t="s">
        <v>3645</v>
      </c>
      <c r="M2591" t="s">
        <v>1645</v>
      </c>
    </row>
    <row r="2592" spans="1:14" hidden="1" x14ac:dyDescent="0.2">
      <c r="A2592" s="2" t="s">
        <v>3646</v>
      </c>
      <c r="B2592" t="s">
        <v>668</v>
      </c>
      <c r="C2592" t="s">
        <v>16</v>
      </c>
      <c r="D2592" t="s">
        <v>2352</v>
      </c>
      <c r="E2592" t="s">
        <v>292</v>
      </c>
      <c r="F2592" t="b">
        <v>1</v>
      </c>
      <c r="G2592">
        <v>45</v>
      </c>
      <c r="H2592">
        <v>45</v>
      </c>
      <c r="I2592">
        <v>45</v>
      </c>
      <c r="J2592" t="s">
        <v>19</v>
      </c>
      <c r="K2592">
        <v>0.192</v>
      </c>
      <c r="L2592" t="s">
        <v>3647</v>
      </c>
      <c r="M2592" t="s">
        <v>1648</v>
      </c>
    </row>
    <row r="2593" spans="1:14" hidden="1" x14ac:dyDescent="0.2">
      <c r="A2593" s="2" t="s">
        <v>3648</v>
      </c>
      <c r="B2593" t="s">
        <v>668</v>
      </c>
      <c r="C2593" t="s">
        <v>16</v>
      </c>
      <c r="D2593" t="s">
        <v>2352</v>
      </c>
      <c r="E2593" t="s">
        <v>292</v>
      </c>
      <c r="F2593" t="b">
        <v>1</v>
      </c>
      <c r="G2593">
        <v>465</v>
      </c>
      <c r="H2593">
        <v>500</v>
      </c>
      <c r="I2593">
        <v>482.5</v>
      </c>
      <c r="J2593" t="s">
        <v>19</v>
      </c>
      <c r="K2593">
        <v>0.9</v>
      </c>
      <c r="L2593">
        <v>178</v>
      </c>
    </row>
    <row r="2594" spans="1:14" hidden="1" x14ac:dyDescent="0.2">
      <c r="A2594" s="2" t="s">
        <v>3649</v>
      </c>
      <c r="B2594" t="s">
        <v>668</v>
      </c>
      <c r="C2594" t="s">
        <v>16</v>
      </c>
      <c r="D2594" t="s">
        <v>2352</v>
      </c>
      <c r="E2594" t="s">
        <v>292</v>
      </c>
      <c r="F2594" t="b">
        <v>1</v>
      </c>
      <c r="G2594">
        <v>46</v>
      </c>
      <c r="H2594">
        <v>66</v>
      </c>
      <c r="I2594">
        <v>56</v>
      </c>
      <c r="J2594" t="s">
        <v>19</v>
      </c>
      <c r="K2594">
        <v>0.192</v>
      </c>
      <c r="L2594" t="s">
        <v>3650</v>
      </c>
      <c r="M2594" t="s">
        <v>1652</v>
      </c>
      <c r="N2594" t="s">
        <v>805</v>
      </c>
    </row>
    <row r="2595" spans="1:14" hidden="1" x14ac:dyDescent="0.2">
      <c r="A2595" s="2" t="s">
        <v>3651</v>
      </c>
      <c r="B2595" t="s">
        <v>668</v>
      </c>
      <c r="C2595" t="s">
        <v>16</v>
      </c>
      <c r="D2595" t="s">
        <v>2352</v>
      </c>
      <c r="E2595" t="s">
        <v>292</v>
      </c>
      <c r="F2595" t="b">
        <v>1</v>
      </c>
      <c r="G2595">
        <v>4700</v>
      </c>
      <c r="H2595">
        <v>5000</v>
      </c>
      <c r="I2595">
        <v>4850</v>
      </c>
      <c r="J2595" t="s">
        <v>19</v>
      </c>
      <c r="K2595">
        <v>7.5</v>
      </c>
      <c r="L2595">
        <v>194</v>
      </c>
    </row>
    <row r="2596" spans="1:14" hidden="1" x14ac:dyDescent="0.2">
      <c r="A2596" s="2" t="s">
        <v>3652</v>
      </c>
      <c r="B2596" t="s">
        <v>668</v>
      </c>
      <c r="C2596" t="s">
        <v>16</v>
      </c>
      <c r="D2596" t="s">
        <v>2352</v>
      </c>
      <c r="E2596" t="s">
        <v>292</v>
      </c>
      <c r="F2596" t="b">
        <v>1</v>
      </c>
      <c r="G2596">
        <v>48</v>
      </c>
      <c r="H2596">
        <v>48</v>
      </c>
      <c r="I2596">
        <v>48</v>
      </c>
      <c r="J2596" t="s">
        <v>19</v>
      </c>
      <c r="K2596">
        <v>0.192</v>
      </c>
      <c r="L2596" t="s">
        <v>3653</v>
      </c>
      <c r="M2596" t="s">
        <v>1656</v>
      </c>
    </row>
    <row r="2597" spans="1:14" hidden="1" x14ac:dyDescent="0.2">
      <c r="A2597" s="2" t="s">
        <v>3654</v>
      </c>
      <c r="B2597" t="s">
        <v>668</v>
      </c>
      <c r="C2597" t="s">
        <v>16</v>
      </c>
      <c r="D2597" t="s">
        <v>2352</v>
      </c>
      <c r="E2597" t="s">
        <v>292</v>
      </c>
      <c r="F2597" t="b">
        <v>1</v>
      </c>
      <c r="G2597">
        <v>500</v>
      </c>
      <c r="H2597">
        <v>750</v>
      </c>
      <c r="I2597">
        <v>625</v>
      </c>
      <c r="J2597" t="s">
        <v>19</v>
      </c>
      <c r="K2597">
        <v>3</v>
      </c>
      <c r="L2597">
        <v>179</v>
      </c>
    </row>
    <row r="2598" spans="1:14" hidden="1" x14ac:dyDescent="0.2">
      <c r="A2598" s="2" t="s">
        <v>3655</v>
      </c>
      <c r="B2598" t="s">
        <v>668</v>
      </c>
      <c r="C2598" t="s">
        <v>16</v>
      </c>
      <c r="D2598" t="s">
        <v>2352</v>
      </c>
      <c r="E2598" t="s">
        <v>292</v>
      </c>
      <c r="F2598" t="b">
        <v>1</v>
      </c>
      <c r="G2598">
        <v>56</v>
      </c>
      <c r="H2598">
        <v>80</v>
      </c>
      <c r="I2598">
        <v>68</v>
      </c>
      <c r="J2598" t="s">
        <v>19</v>
      </c>
      <c r="K2598">
        <v>0.192</v>
      </c>
      <c r="L2598" t="s">
        <v>3656</v>
      </c>
      <c r="M2598" t="s">
        <v>1660</v>
      </c>
      <c r="N2598" t="s">
        <v>740</v>
      </c>
    </row>
    <row r="2599" spans="1:14" hidden="1" x14ac:dyDescent="0.2">
      <c r="A2599" s="2" t="s">
        <v>3657</v>
      </c>
      <c r="B2599" t="s">
        <v>668</v>
      </c>
      <c r="C2599" t="s">
        <v>16</v>
      </c>
      <c r="D2599" t="s">
        <v>2352</v>
      </c>
      <c r="E2599" t="s">
        <v>292</v>
      </c>
      <c r="F2599" t="b">
        <v>1</v>
      </c>
      <c r="G2599">
        <v>57</v>
      </c>
      <c r="H2599">
        <v>57</v>
      </c>
      <c r="I2599">
        <v>57</v>
      </c>
      <c r="J2599" t="s">
        <v>19</v>
      </c>
      <c r="K2599">
        <v>0.192</v>
      </c>
      <c r="L2599" t="s">
        <v>3658</v>
      </c>
      <c r="M2599" t="s">
        <v>1663</v>
      </c>
    </row>
    <row r="2600" spans="1:14" hidden="1" x14ac:dyDescent="0.2">
      <c r="A2600" s="2" t="s">
        <v>3659</v>
      </c>
      <c r="B2600" t="s">
        <v>668</v>
      </c>
      <c r="C2600" t="s">
        <v>16</v>
      </c>
      <c r="D2600" t="s">
        <v>2352</v>
      </c>
      <c r="E2600" t="s">
        <v>292</v>
      </c>
      <c r="F2600" t="b">
        <v>1</v>
      </c>
      <c r="G2600">
        <v>6.5</v>
      </c>
      <c r="H2600">
        <v>6.5</v>
      </c>
      <c r="I2600">
        <v>6.5</v>
      </c>
      <c r="J2600" t="s">
        <v>19</v>
      </c>
      <c r="K2600">
        <v>0.192</v>
      </c>
      <c r="L2600" t="s">
        <v>3660</v>
      </c>
      <c r="M2600" t="s">
        <v>1666</v>
      </c>
    </row>
    <row r="2601" spans="1:14" hidden="1" x14ac:dyDescent="0.2">
      <c r="A2601" s="2" t="s">
        <v>3661</v>
      </c>
      <c r="B2601" t="s">
        <v>668</v>
      </c>
      <c r="C2601" t="s">
        <v>16</v>
      </c>
      <c r="D2601" t="s">
        <v>2352</v>
      </c>
      <c r="E2601" t="s">
        <v>292</v>
      </c>
      <c r="F2601" t="b">
        <v>1</v>
      </c>
      <c r="G2601">
        <v>600</v>
      </c>
      <c r="H2601">
        <v>680</v>
      </c>
      <c r="I2601">
        <v>640</v>
      </c>
      <c r="J2601" t="s">
        <v>19</v>
      </c>
      <c r="K2601">
        <v>3</v>
      </c>
      <c r="L2601" t="s">
        <v>3662</v>
      </c>
      <c r="M2601" t="s">
        <v>1669</v>
      </c>
    </row>
    <row r="2602" spans="1:14" hidden="1" x14ac:dyDescent="0.2">
      <c r="A2602" s="2" t="s">
        <v>3663</v>
      </c>
      <c r="B2602" t="s">
        <v>668</v>
      </c>
      <c r="C2602" t="s">
        <v>16</v>
      </c>
      <c r="D2602" t="s">
        <v>2352</v>
      </c>
      <c r="E2602" t="s">
        <v>292</v>
      </c>
      <c r="F2602" t="b">
        <v>1</v>
      </c>
      <c r="G2602">
        <v>60</v>
      </c>
      <c r="H2602">
        <v>90</v>
      </c>
      <c r="I2602">
        <v>75</v>
      </c>
      <c r="J2602" t="s">
        <v>19</v>
      </c>
      <c r="K2602">
        <v>0.192</v>
      </c>
      <c r="L2602">
        <v>166</v>
      </c>
    </row>
    <row r="2603" spans="1:14" hidden="1" x14ac:dyDescent="0.2">
      <c r="A2603" s="2" t="s">
        <v>3664</v>
      </c>
      <c r="B2603" t="s">
        <v>668</v>
      </c>
      <c r="C2603" t="s">
        <v>16</v>
      </c>
      <c r="D2603" t="s">
        <v>2352</v>
      </c>
      <c r="E2603" t="s">
        <v>292</v>
      </c>
      <c r="F2603" t="b">
        <v>1</v>
      </c>
      <c r="G2603">
        <v>750</v>
      </c>
      <c r="H2603">
        <v>1000</v>
      </c>
      <c r="I2603">
        <v>875</v>
      </c>
      <c r="J2603" t="s">
        <v>19</v>
      </c>
      <c r="K2603">
        <v>3</v>
      </c>
      <c r="L2603">
        <v>180</v>
      </c>
    </row>
    <row r="2604" spans="1:14" hidden="1" x14ac:dyDescent="0.2">
      <c r="A2604" s="2" t="s">
        <v>3665</v>
      </c>
      <c r="B2604" t="s">
        <v>668</v>
      </c>
      <c r="C2604" t="s">
        <v>16</v>
      </c>
      <c r="D2604" t="s">
        <v>2352</v>
      </c>
      <c r="E2604" t="s">
        <v>292</v>
      </c>
      <c r="F2604" t="b">
        <v>1</v>
      </c>
      <c r="G2604">
        <v>7</v>
      </c>
      <c r="H2604">
        <v>9</v>
      </c>
      <c r="I2604">
        <v>8</v>
      </c>
      <c r="J2604" t="s">
        <v>19</v>
      </c>
      <c r="K2604">
        <v>0.192</v>
      </c>
      <c r="L2604" t="s">
        <v>3666</v>
      </c>
      <c r="M2604" t="s">
        <v>1674</v>
      </c>
    </row>
    <row r="2605" spans="1:14" hidden="1" x14ac:dyDescent="0.2">
      <c r="A2605" s="2" t="s">
        <v>3667</v>
      </c>
      <c r="B2605" t="s">
        <v>668</v>
      </c>
      <c r="C2605" t="s">
        <v>16</v>
      </c>
      <c r="D2605" t="s">
        <v>2352</v>
      </c>
      <c r="E2605" t="s">
        <v>292</v>
      </c>
      <c r="F2605" t="b">
        <v>1</v>
      </c>
      <c r="G2605">
        <v>8</v>
      </c>
      <c r="H2605">
        <v>10</v>
      </c>
      <c r="I2605">
        <v>9</v>
      </c>
      <c r="J2605" t="s">
        <v>19</v>
      </c>
      <c r="K2605">
        <v>0.192</v>
      </c>
      <c r="L2605" t="s">
        <v>3668</v>
      </c>
      <c r="M2605" t="s">
        <v>1677</v>
      </c>
      <c r="N2605" t="s">
        <v>819</v>
      </c>
    </row>
    <row r="2606" spans="1:14" hidden="1" x14ac:dyDescent="0.2">
      <c r="A2606" s="2" t="s">
        <v>3669</v>
      </c>
      <c r="B2606" t="s">
        <v>668</v>
      </c>
      <c r="C2606" t="s">
        <v>16</v>
      </c>
      <c r="D2606" t="s">
        <v>2352</v>
      </c>
      <c r="E2606" t="s">
        <v>292</v>
      </c>
      <c r="F2606" t="b">
        <v>1</v>
      </c>
      <c r="G2606">
        <v>8</v>
      </c>
      <c r="H2606">
        <v>8</v>
      </c>
      <c r="I2606">
        <v>8</v>
      </c>
      <c r="J2606" t="s">
        <v>19</v>
      </c>
      <c r="K2606">
        <v>0.192</v>
      </c>
      <c r="L2606" t="s">
        <v>3670</v>
      </c>
      <c r="M2606" t="s">
        <v>811</v>
      </c>
    </row>
    <row r="2607" spans="1:14" hidden="1" x14ac:dyDescent="0.2">
      <c r="A2607" s="2" t="s">
        <v>3671</v>
      </c>
      <c r="B2607" t="s">
        <v>668</v>
      </c>
      <c r="C2607" t="s">
        <v>16</v>
      </c>
      <c r="D2607" t="s">
        <v>2352</v>
      </c>
      <c r="E2607" t="s">
        <v>292</v>
      </c>
      <c r="F2607" t="b">
        <v>1</v>
      </c>
      <c r="G2607">
        <v>8</v>
      </c>
      <c r="H2607">
        <v>9</v>
      </c>
      <c r="I2607">
        <v>8.5</v>
      </c>
      <c r="J2607" t="s">
        <v>19</v>
      </c>
      <c r="K2607">
        <v>0.192</v>
      </c>
      <c r="L2607" t="s">
        <v>3672</v>
      </c>
      <c r="M2607" t="s">
        <v>1682</v>
      </c>
    </row>
    <row r="2608" spans="1:14" hidden="1" x14ac:dyDescent="0.2">
      <c r="A2608" s="2" t="s">
        <v>3673</v>
      </c>
      <c r="B2608" t="s">
        <v>668</v>
      </c>
      <c r="C2608" t="s">
        <v>16</v>
      </c>
      <c r="D2608" t="s">
        <v>2352</v>
      </c>
      <c r="E2608" t="s">
        <v>292</v>
      </c>
      <c r="F2608" t="b">
        <v>1</v>
      </c>
      <c r="G2608">
        <v>90</v>
      </c>
      <c r="H2608">
        <v>120</v>
      </c>
      <c r="I2608">
        <v>105</v>
      </c>
      <c r="J2608" t="s">
        <v>19</v>
      </c>
      <c r="K2608">
        <v>0.192</v>
      </c>
      <c r="L2608">
        <v>167</v>
      </c>
    </row>
    <row r="2609" spans="1:13" hidden="1" x14ac:dyDescent="0.2">
      <c r="A2609" s="2" t="s">
        <v>3674</v>
      </c>
      <c r="B2609" t="s">
        <v>668</v>
      </c>
      <c r="C2609" t="s">
        <v>16</v>
      </c>
      <c r="D2609" t="s">
        <v>2352</v>
      </c>
      <c r="E2609" t="s">
        <v>292</v>
      </c>
      <c r="F2609" t="b">
        <v>1</v>
      </c>
      <c r="G2609">
        <v>9</v>
      </c>
      <c r="H2609">
        <v>11</v>
      </c>
      <c r="I2609">
        <v>10</v>
      </c>
      <c r="J2609" t="s">
        <v>19</v>
      </c>
      <c r="K2609">
        <v>0.192</v>
      </c>
      <c r="L2609" t="s">
        <v>3675</v>
      </c>
      <c r="M2609" t="s">
        <v>1686</v>
      </c>
    </row>
    <row r="2610" spans="1:13" hidden="1" x14ac:dyDescent="0.2">
      <c r="A2610" s="2" t="s">
        <v>3676</v>
      </c>
      <c r="B2610" t="s">
        <v>668</v>
      </c>
      <c r="C2610" t="s">
        <v>75</v>
      </c>
      <c r="D2610" t="s">
        <v>2352</v>
      </c>
      <c r="E2610" t="s">
        <v>357</v>
      </c>
      <c r="F2610" t="b">
        <v>1</v>
      </c>
      <c r="G2610">
        <v>0</v>
      </c>
      <c r="H2610">
        <v>30</v>
      </c>
      <c r="I2610">
        <v>15</v>
      </c>
      <c r="J2610" t="s">
        <v>19</v>
      </c>
      <c r="K2610">
        <v>6.4000000000000001E-2</v>
      </c>
      <c r="L2610">
        <v>423</v>
      </c>
    </row>
    <row r="2611" spans="1:13" hidden="1" x14ac:dyDescent="0.2">
      <c r="A2611" s="2" t="s">
        <v>3677</v>
      </c>
      <c r="B2611" t="s">
        <v>668</v>
      </c>
      <c r="C2611" t="s">
        <v>75</v>
      </c>
      <c r="D2611" t="s">
        <v>2352</v>
      </c>
      <c r="E2611" t="s">
        <v>357</v>
      </c>
      <c r="F2611" t="b">
        <v>1</v>
      </c>
      <c r="G2611">
        <v>10000</v>
      </c>
      <c r="H2611">
        <v>10500</v>
      </c>
      <c r="I2611">
        <v>10250</v>
      </c>
      <c r="J2611" t="s">
        <v>19</v>
      </c>
      <c r="K2611">
        <v>5</v>
      </c>
      <c r="L2611">
        <v>618</v>
      </c>
    </row>
    <row r="2612" spans="1:13" hidden="1" x14ac:dyDescent="0.2">
      <c r="A2612" s="2" t="s">
        <v>3678</v>
      </c>
      <c r="B2612" t="s">
        <v>668</v>
      </c>
      <c r="C2612" t="s">
        <v>75</v>
      </c>
      <c r="D2612" t="s">
        <v>2352</v>
      </c>
      <c r="E2612" t="s">
        <v>357</v>
      </c>
      <c r="F2612" t="b">
        <v>1</v>
      </c>
      <c r="G2612">
        <v>1000</v>
      </c>
      <c r="H2612">
        <v>1250</v>
      </c>
      <c r="I2612">
        <v>1125</v>
      </c>
      <c r="J2612" t="s">
        <v>19</v>
      </c>
      <c r="K2612">
        <v>1</v>
      </c>
      <c r="L2612">
        <v>502</v>
      </c>
    </row>
    <row r="2613" spans="1:13" hidden="1" x14ac:dyDescent="0.2">
      <c r="A2613" s="2" t="s">
        <v>3679</v>
      </c>
      <c r="B2613" t="s">
        <v>668</v>
      </c>
      <c r="C2613" t="s">
        <v>75</v>
      </c>
      <c r="D2613" t="s">
        <v>2352</v>
      </c>
      <c r="E2613" t="s">
        <v>357</v>
      </c>
      <c r="F2613" t="b">
        <v>1</v>
      </c>
      <c r="G2613">
        <v>10500</v>
      </c>
      <c r="H2613">
        <v>11000</v>
      </c>
      <c r="I2613">
        <v>10750</v>
      </c>
      <c r="J2613" t="s">
        <v>19</v>
      </c>
      <c r="K2613">
        <v>5</v>
      </c>
      <c r="L2613">
        <v>619</v>
      </c>
    </row>
    <row r="2614" spans="1:13" hidden="1" x14ac:dyDescent="0.2">
      <c r="A2614" s="2" t="s">
        <v>3680</v>
      </c>
      <c r="B2614" t="s">
        <v>668</v>
      </c>
      <c r="C2614" t="s">
        <v>75</v>
      </c>
      <c r="D2614" t="s">
        <v>2352</v>
      </c>
      <c r="E2614" t="s">
        <v>357</v>
      </c>
      <c r="F2614" t="b">
        <v>1</v>
      </c>
      <c r="G2614">
        <v>11000</v>
      </c>
      <c r="H2614">
        <v>11500</v>
      </c>
      <c r="I2614">
        <v>11250</v>
      </c>
      <c r="J2614" t="s">
        <v>19</v>
      </c>
      <c r="K2614">
        <v>5</v>
      </c>
      <c r="L2614">
        <v>620</v>
      </c>
    </row>
    <row r="2615" spans="1:13" hidden="1" x14ac:dyDescent="0.2">
      <c r="A2615" s="2" t="s">
        <v>3681</v>
      </c>
      <c r="B2615" t="s">
        <v>668</v>
      </c>
      <c r="C2615" t="s">
        <v>75</v>
      </c>
      <c r="D2615" t="s">
        <v>2352</v>
      </c>
      <c r="E2615" t="s">
        <v>357</v>
      </c>
      <c r="F2615" t="b">
        <v>1</v>
      </c>
      <c r="G2615">
        <v>11500</v>
      </c>
      <c r="H2615">
        <v>12000</v>
      </c>
      <c r="I2615">
        <v>11750</v>
      </c>
      <c r="J2615" t="s">
        <v>19</v>
      </c>
      <c r="K2615">
        <v>5</v>
      </c>
      <c r="L2615">
        <v>621</v>
      </c>
    </row>
    <row r="2616" spans="1:13" hidden="1" x14ac:dyDescent="0.2">
      <c r="A2616" s="2" t="s">
        <v>3682</v>
      </c>
      <c r="B2616" t="s">
        <v>668</v>
      </c>
      <c r="C2616" t="s">
        <v>75</v>
      </c>
      <c r="D2616" t="s">
        <v>2352</v>
      </c>
      <c r="E2616" t="s">
        <v>357</v>
      </c>
      <c r="F2616" t="b">
        <v>1</v>
      </c>
      <c r="G2616">
        <v>12000</v>
      </c>
      <c r="H2616">
        <v>12500</v>
      </c>
      <c r="I2616">
        <v>12250</v>
      </c>
      <c r="J2616" t="s">
        <v>19</v>
      </c>
      <c r="K2616">
        <v>5</v>
      </c>
      <c r="L2616">
        <v>622</v>
      </c>
    </row>
    <row r="2617" spans="1:13" hidden="1" x14ac:dyDescent="0.2">
      <c r="A2617" s="2" t="s">
        <v>3683</v>
      </c>
      <c r="B2617" t="s">
        <v>668</v>
      </c>
      <c r="C2617" t="s">
        <v>75</v>
      </c>
      <c r="D2617" t="s">
        <v>2352</v>
      </c>
      <c r="E2617" t="s">
        <v>357</v>
      </c>
      <c r="F2617" t="b">
        <v>1</v>
      </c>
      <c r="G2617">
        <v>120</v>
      </c>
      <c r="H2617">
        <v>150</v>
      </c>
      <c r="I2617">
        <v>135</v>
      </c>
      <c r="J2617" t="s">
        <v>19</v>
      </c>
      <c r="K2617">
        <v>6.4000000000000001E-2</v>
      </c>
      <c r="L2617">
        <v>427</v>
      </c>
    </row>
    <row r="2618" spans="1:13" hidden="1" x14ac:dyDescent="0.2">
      <c r="A2618" s="2" t="s">
        <v>3684</v>
      </c>
      <c r="B2618" t="s">
        <v>668</v>
      </c>
      <c r="C2618" t="s">
        <v>75</v>
      </c>
      <c r="D2618" t="s">
        <v>2352</v>
      </c>
      <c r="E2618" t="s">
        <v>357</v>
      </c>
      <c r="F2618" t="b">
        <v>1</v>
      </c>
      <c r="G2618">
        <v>12500</v>
      </c>
      <c r="H2618">
        <v>13000</v>
      </c>
      <c r="I2618">
        <v>12750</v>
      </c>
      <c r="J2618" t="s">
        <v>19</v>
      </c>
      <c r="K2618">
        <v>5</v>
      </c>
      <c r="L2618">
        <v>623</v>
      </c>
    </row>
    <row r="2619" spans="1:13" hidden="1" x14ac:dyDescent="0.2">
      <c r="A2619" s="2" t="s">
        <v>3685</v>
      </c>
      <c r="B2619" t="s">
        <v>668</v>
      </c>
      <c r="C2619" t="s">
        <v>75</v>
      </c>
      <c r="D2619" t="s">
        <v>2352</v>
      </c>
      <c r="E2619" t="s">
        <v>357</v>
      </c>
      <c r="F2619" t="b">
        <v>1</v>
      </c>
      <c r="G2619">
        <v>1250</v>
      </c>
      <c r="H2619">
        <v>1500</v>
      </c>
      <c r="I2619">
        <v>1375</v>
      </c>
      <c r="J2619" t="s">
        <v>19</v>
      </c>
      <c r="K2619">
        <v>1</v>
      </c>
      <c r="L2619">
        <v>503</v>
      </c>
    </row>
    <row r="2620" spans="1:13" hidden="1" x14ac:dyDescent="0.2">
      <c r="A2620" s="2" t="s">
        <v>3686</v>
      </c>
      <c r="B2620" t="s">
        <v>668</v>
      </c>
      <c r="C2620" t="s">
        <v>75</v>
      </c>
      <c r="D2620" t="s">
        <v>2352</v>
      </c>
      <c r="E2620" t="s">
        <v>357</v>
      </c>
      <c r="F2620" t="b">
        <v>1</v>
      </c>
      <c r="G2620">
        <v>13000</v>
      </c>
      <c r="H2620">
        <v>13500</v>
      </c>
      <c r="I2620">
        <v>13250</v>
      </c>
      <c r="J2620" t="s">
        <v>19</v>
      </c>
      <c r="K2620">
        <v>5</v>
      </c>
      <c r="L2620">
        <v>624</v>
      </c>
    </row>
    <row r="2621" spans="1:13" hidden="1" x14ac:dyDescent="0.2">
      <c r="A2621" s="2" t="s">
        <v>3687</v>
      </c>
      <c r="B2621" t="s">
        <v>668</v>
      </c>
      <c r="C2621" t="s">
        <v>75</v>
      </c>
      <c r="D2621" t="s">
        <v>2352</v>
      </c>
      <c r="E2621" t="s">
        <v>357</v>
      </c>
      <c r="F2621" t="b">
        <v>1</v>
      </c>
      <c r="G2621">
        <v>13500</v>
      </c>
      <c r="H2621">
        <v>14000</v>
      </c>
      <c r="I2621">
        <v>13750</v>
      </c>
      <c r="J2621" t="s">
        <v>19</v>
      </c>
      <c r="K2621">
        <v>5</v>
      </c>
      <c r="L2621">
        <v>625</v>
      </c>
    </row>
    <row r="2622" spans="1:13" hidden="1" x14ac:dyDescent="0.2">
      <c r="A2622" s="2" t="s">
        <v>3688</v>
      </c>
      <c r="B2622" t="s">
        <v>668</v>
      </c>
      <c r="C2622" t="s">
        <v>75</v>
      </c>
      <c r="D2622" t="s">
        <v>2352</v>
      </c>
      <c r="E2622" t="s">
        <v>357</v>
      </c>
      <c r="F2622" t="b">
        <v>1</v>
      </c>
      <c r="G2622">
        <v>14000</v>
      </c>
      <c r="H2622">
        <v>14500</v>
      </c>
      <c r="I2622">
        <v>14250</v>
      </c>
      <c r="J2622" t="s">
        <v>19</v>
      </c>
      <c r="K2622">
        <v>5</v>
      </c>
      <c r="L2622">
        <v>626</v>
      </c>
    </row>
    <row r="2623" spans="1:13" hidden="1" x14ac:dyDescent="0.2">
      <c r="A2623" s="2" t="s">
        <v>3689</v>
      </c>
      <c r="B2623" t="s">
        <v>668</v>
      </c>
      <c r="C2623" t="s">
        <v>75</v>
      </c>
      <c r="D2623" t="s">
        <v>2352</v>
      </c>
      <c r="E2623" t="s">
        <v>357</v>
      </c>
      <c r="F2623" t="b">
        <v>1</v>
      </c>
      <c r="G2623">
        <v>14500</v>
      </c>
      <c r="H2623">
        <v>15000</v>
      </c>
      <c r="I2623">
        <v>14750</v>
      </c>
      <c r="J2623" t="s">
        <v>19</v>
      </c>
      <c r="K2623">
        <v>5</v>
      </c>
      <c r="L2623">
        <v>627</v>
      </c>
    </row>
    <row r="2624" spans="1:13" hidden="1" x14ac:dyDescent="0.2">
      <c r="A2624" s="2" t="s">
        <v>3690</v>
      </c>
      <c r="B2624" t="s">
        <v>668</v>
      </c>
      <c r="C2624" t="s">
        <v>75</v>
      </c>
      <c r="D2624" t="s">
        <v>2352</v>
      </c>
      <c r="E2624" t="s">
        <v>357</v>
      </c>
      <c r="F2624" t="b">
        <v>1</v>
      </c>
      <c r="G2624">
        <v>15000</v>
      </c>
      <c r="H2624">
        <v>20000</v>
      </c>
      <c r="I2624">
        <v>17500</v>
      </c>
      <c r="J2624" t="s">
        <v>19</v>
      </c>
      <c r="K2624">
        <v>5</v>
      </c>
      <c r="L2624">
        <v>672</v>
      </c>
    </row>
    <row r="2625" spans="1:12" hidden="1" x14ac:dyDescent="0.2">
      <c r="A2625" s="2" t="s">
        <v>3691</v>
      </c>
      <c r="B2625" t="s">
        <v>668</v>
      </c>
      <c r="C2625" t="s">
        <v>75</v>
      </c>
      <c r="D2625" t="s">
        <v>2352</v>
      </c>
      <c r="E2625" t="s">
        <v>357</v>
      </c>
      <c r="F2625" t="b">
        <v>1</v>
      </c>
      <c r="G2625">
        <v>1500</v>
      </c>
      <c r="H2625">
        <v>1750</v>
      </c>
      <c r="I2625">
        <v>1625</v>
      </c>
      <c r="J2625" t="s">
        <v>19</v>
      </c>
      <c r="K2625">
        <v>1</v>
      </c>
      <c r="L2625">
        <v>504</v>
      </c>
    </row>
    <row r="2626" spans="1:12" hidden="1" x14ac:dyDescent="0.2">
      <c r="A2626" s="2" t="s">
        <v>3692</v>
      </c>
      <c r="B2626" t="s">
        <v>668</v>
      </c>
      <c r="C2626" t="s">
        <v>75</v>
      </c>
      <c r="D2626" t="s">
        <v>2352</v>
      </c>
      <c r="E2626" t="s">
        <v>357</v>
      </c>
      <c r="F2626" t="b">
        <v>1</v>
      </c>
      <c r="G2626">
        <v>150</v>
      </c>
      <c r="H2626">
        <v>185</v>
      </c>
      <c r="I2626">
        <v>167.5</v>
      </c>
      <c r="J2626" t="s">
        <v>19</v>
      </c>
      <c r="K2626">
        <v>0.3</v>
      </c>
      <c r="L2626">
        <v>458</v>
      </c>
    </row>
    <row r="2627" spans="1:12" hidden="1" x14ac:dyDescent="0.2">
      <c r="A2627" s="2" t="s">
        <v>3693</v>
      </c>
      <c r="B2627" t="s">
        <v>668</v>
      </c>
      <c r="C2627" t="s">
        <v>75</v>
      </c>
      <c r="D2627" t="s">
        <v>2352</v>
      </c>
      <c r="E2627" t="s">
        <v>357</v>
      </c>
      <c r="F2627" t="b">
        <v>1</v>
      </c>
      <c r="G2627">
        <v>1750</v>
      </c>
      <c r="H2627">
        <v>2000</v>
      </c>
      <c r="I2627">
        <v>1875</v>
      </c>
      <c r="J2627" t="s">
        <v>19</v>
      </c>
      <c r="K2627">
        <v>1</v>
      </c>
      <c r="L2627">
        <v>505</v>
      </c>
    </row>
    <row r="2628" spans="1:12" hidden="1" x14ac:dyDescent="0.2">
      <c r="A2628" s="2" t="s">
        <v>3694</v>
      </c>
      <c r="B2628" t="s">
        <v>668</v>
      </c>
      <c r="C2628" t="s">
        <v>75</v>
      </c>
      <c r="D2628" t="s">
        <v>2352</v>
      </c>
      <c r="E2628" t="s">
        <v>357</v>
      </c>
      <c r="F2628" t="b">
        <v>1</v>
      </c>
      <c r="G2628">
        <v>185</v>
      </c>
      <c r="H2628">
        <v>220</v>
      </c>
      <c r="I2628">
        <v>202.5</v>
      </c>
      <c r="J2628" t="s">
        <v>19</v>
      </c>
      <c r="K2628">
        <v>0.3</v>
      </c>
      <c r="L2628">
        <v>459</v>
      </c>
    </row>
    <row r="2629" spans="1:12" hidden="1" x14ac:dyDescent="0.2">
      <c r="A2629" s="2" t="s">
        <v>3695</v>
      </c>
      <c r="B2629" t="s">
        <v>668</v>
      </c>
      <c r="C2629" t="s">
        <v>75</v>
      </c>
      <c r="D2629" t="s">
        <v>2352</v>
      </c>
      <c r="E2629" t="s">
        <v>357</v>
      </c>
      <c r="F2629" t="b">
        <v>1</v>
      </c>
      <c r="G2629">
        <v>20000</v>
      </c>
      <c r="H2629">
        <v>25000</v>
      </c>
      <c r="I2629">
        <v>22500</v>
      </c>
      <c r="J2629" t="s">
        <v>19</v>
      </c>
      <c r="K2629">
        <v>5</v>
      </c>
      <c r="L2629">
        <v>673</v>
      </c>
    </row>
    <row r="2630" spans="1:12" hidden="1" x14ac:dyDescent="0.2">
      <c r="A2630" s="2" t="s">
        <v>3696</v>
      </c>
      <c r="B2630" t="s">
        <v>668</v>
      </c>
      <c r="C2630" t="s">
        <v>75</v>
      </c>
      <c r="D2630" t="s">
        <v>2352</v>
      </c>
      <c r="E2630" t="s">
        <v>357</v>
      </c>
      <c r="F2630" t="b">
        <v>1</v>
      </c>
      <c r="G2630">
        <v>2000</v>
      </c>
      <c r="H2630">
        <v>2300</v>
      </c>
      <c r="I2630">
        <v>2150</v>
      </c>
      <c r="J2630" t="s">
        <v>19</v>
      </c>
      <c r="K2630">
        <v>2.5</v>
      </c>
      <c r="L2630">
        <v>538</v>
      </c>
    </row>
    <row r="2631" spans="1:12" hidden="1" x14ac:dyDescent="0.2">
      <c r="A2631" s="2" t="s">
        <v>3697</v>
      </c>
      <c r="B2631" t="s">
        <v>668</v>
      </c>
      <c r="C2631" t="s">
        <v>75</v>
      </c>
      <c r="D2631" t="s">
        <v>2352</v>
      </c>
      <c r="E2631" t="s">
        <v>357</v>
      </c>
      <c r="F2631" t="b">
        <v>1</v>
      </c>
      <c r="G2631">
        <v>220</v>
      </c>
      <c r="H2631">
        <v>255</v>
      </c>
      <c r="I2631">
        <v>237.5</v>
      </c>
      <c r="J2631" t="s">
        <v>19</v>
      </c>
      <c r="K2631">
        <v>0.3</v>
      </c>
      <c r="L2631">
        <v>460</v>
      </c>
    </row>
    <row r="2632" spans="1:12" hidden="1" x14ac:dyDescent="0.2">
      <c r="A2632" s="2" t="s">
        <v>3698</v>
      </c>
      <c r="B2632" t="s">
        <v>668</v>
      </c>
      <c r="C2632" t="s">
        <v>75</v>
      </c>
      <c r="D2632" t="s">
        <v>2352</v>
      </c>
      <c r="E2632" t="s">
        <v>357</v>
      </c>
      <c r="F2632" t="b">
        <v>1</v>
      </c>
      <c r="G2632">
        <v>2300</v>
      </c>
      <c r="H2632">
        <v>2600</v>
      </c>
      <c r="I2632">
        <v>2450</v>
      </c>
      <c r="J2632" t="s">
        <v>19</v>
      </c>
      <c r="K2632">
        <v>2.5</v>
      </c>
      <c r="L2632">
        <v>539</v>
      </c>
    </row>
    <row r="2633" spans="1:12" hidden="1" x14ac:dyDescent="0.2">
      <c r="A2633" s="2" t="s">
        <v>3699</v>
      </c>
      <c r="B2633" t="s">
        <v>668</v>
      </c>
      <c r="C2633" t="s">
        <v>75</v>
      </c>
      <c r="D2633" t="s">
        <v>2352</v>
      </c>
      <c r="E2633" t="s">
        <v>357</v>
      </c>
      <c r="F2633" t="b">
        <v>1</v>
      </c>
      <c r="G2633">
        <v>25000</v>
      </c>
      <c r="H2633">
        <v>999999999</v>
      </c>
      <c r="L2633">
        <v>680</v>
      </c>
    </row>
    <row r="2634" spans="1:12" hidden="1" x14ac:dyDescent="0.2">
      <c r="A2634" s="2" t="s">
        <v>3700</v>
      </c>
      <c r="B2634" t="s">
        <v>668</v>
      </c>
      <c r="C2634" t="s">
        <v>75</v>
      </c>
      <c r="D2634" t="s">
        <v>2352</v>
      </c>
      <c r="E2634" t="s">
        <v>357</v>
      </c>
      <c r="F2634" t="b">
        <v>1</v>
      </c>
      <c r="G2634">
        <v>255</v>
      </c>
      <c r="H2634">
        <v>290</v>
      </c>
      <c r="I2634">
        <v>272.5</v>
      </c>
      <c r="J2634" t="s">
        <v>19</v>
      </c>
      <c r="K2634">
        <v>0.3</v>
      </c>
      <c r="L2634">
        <v>461</v>
      </c>
    </row>
    <row r="2635" spans="1:12" hidden="1" x14ac:dyDescent="0.2">
      <c r="A2635" s="2" t="s">
        <v>3701</v>
      </c>
      <c r="B2635" t="s">
        <v>668</v>
      </c>
      <c r="C2635" t="s">
        <v>75</v>
      </c>
      <c r="D2635" t="s">
        <v>2352</v>
      </c>
      <c r="E2635" t="s">
        <v>357</v>
      </c>
      <c r="F2635" t="b">
        <v>1</v>
      </c>
      <c r="G2635">
        <v>2600</v>
      </c>
      <c r="H2635">
        <v>2900</v>
      </c>
      <c r="I2635">
        <v>2750</v>
      </c>
      <c r="J2635" t="s">
        <v>19</v>
      </c>
      <c r="K2635">
        <v>2.5</v>
      </c>
      <c r="L2635">
        <v>540</v>
      </c>
    </row>
    <row r="2636" spans="1:12" hidden="1" x14ac:dyDescent="0.2">
      <c r="A2636" s="2" t="s">
        <v>3702</v>
      </c>
      <c r="B2636" t="s">
        <v>668</v>
      </c>
      <c r="C2636" t="s">
        <v>75</v>
      </c>
      <c r="D2636" t="s">
        <v>2352</v>
      </c>
      <c r="E2636" t="s">
        <v>357</v>
      </c>
      <c r="F2636" t="b">
        <v>1</v>
      </c>
      <c r="G2636">
        <v>2900</v>
      </c>
      <c r="H2636">
        <v>3200</v>
      </c>
      <c r="I2636">
        <v>3050</v>
      </c>
      <c r="J2636" t="s">
        <v>19</v>
      </c>
      <c r="K2636">
        <v>2.5</v>
      </c>
      <c r="L2636">
        <v>541</v>
      </c>
    </row>
    <row r="2637" spans="1:12" hidden="1" x14ac:dyDescent="0.2">
      <c r="A2637" s="2" t="s">
        <v>3703</v>
      </c>
      <c r="B2637" t="s">
        <v>668</v>
      </c>
      <c r="C2637" t="s">
        <v>75</v>
      </c>
      <c r="D2637" t="s">
        <v>2352</v>
      </c>
      <c r="E2637" t="s">
        <v>357</v>
      </c>
      <c r="F2637" t="b">
        <v>1</v>
      </c>
      <c r="G2637">
        <v>290</v>
      </c>
      <c r="H2637">
        <v>325</v>
      </c>
      <c r="I2637">
        <v>307.5</v>
      </c>
      <c r="J2637" t="s">
        <v>19</v>
      </c>
      <c r="K2637">
        <v>0.3</v>
      </c>
      <c r="L2637">
        <v>462</v>
      </c>
    </row>
    <row r="2638" spans="1:12" hidden="1" x14ac:dyDescent="0.2">
      <c r="A2638" s="2" t="s">
        <v>3704</v>
      </c>
      <c r="B2638" t="s">
        <v>668</v>
      </c>
      <c r="C2638" t="s">
        <v>75</v>
      </c>
      <c r="D2638" t="s">
        <v>2352</v>
      </c>
      <c r="E2638" t="s">
        <v>357</v>
      </c>
      <c r="F2638" t="b">
        <v>1</v>
      </c>
      <c r="G2638">
        <v>30</v>
      </c>
      <c r="H2638">
        <v>60</v>
      </c>
      <c r="I2638">
        <v>45</v>
      </c>
      <c r="J2638" t="s">
        <v>19</v>
      </c>
      <c r="K2638">
        <v>6.4000000000000001E-2</v>
      </c>
      <c r="L2638">
        <v>424</v>
      </c>
    </row>
    <row r="2639" spans="1:12" hidden="1" x14ac:dyDescent="0.2">
      <c r="A2639" s="2" t="s">
        <v>3705</v>
      </c>
      <c r="B2639" t="s">
        <v>668</v>
      </c>
      <c r="C2639" t="s">
        <v>75</v>
      </c>
      <c r="D2639" t="s">
        <v>2352</v>
      </c>
      <c r="E2639" t="s">
        <v>357</v>
      </c>
      <c r="F2639" t="b">
        <v>1</v>
      </c>
      <c r="G2639">
        <v>3200</v>
      </c>
      <c r="H2639">
        <v>3500</v>
      </c>
      <c r="I2639">
        <v>3350</v>
      </c>
      <c r="J2639" t="s">
        <v>19</v>
      </c>
      <c r="K2639">
        <v>2.5</v>
      </c>
      <c r="L2639">
        <v>542</v>
      </c>
    </row>
    <row r="2640" spans="1:12" hidden="1" x14ac:dyDescent="0.2">
      <c r="A2640" s="2" t="s">
        <v>3706</v>
      </c>
      <c r="B2640" t="s">
        <v>668</v>
      </c>
      <c r="C2640" t="s">
        <v>75</v>
      </c>
      <c r="D2640" t="s">
        <v>2352</v>
      </c>
      <c r="E2640" t="s">
        <v>357</v>
      </c>
      <c r="F2640" t="b">
        <v>1</v>
      </c>
      <c r="G2640">
        <v>325</v>
      </c>
      <c r="H2640">
        <v>360</v>
      </c>
      <c r="I2640">
        <v>342.5</v>
      </c>
      <c r="J2640" t="s">
        <v>19</v>
      </c>
      <c r="K2640">
        <v>0.3</v>
      </c>
      <c r="L2640">
        <v>463</v>
      </c>
    </row>
    <row r="2641" spans="1:12" hidden="1" x14ac:dyDescent="0.2">
      <c r="A2641" s="2" t="s">
        <v>3707</v>
      </c>
      <c r="B2641" t="s">
        <v>668</v>
      </c>
      <c r="C2641" t="s">
        <v>75</v>
      </c>
      <c r="D2641" t="s">
        <v>2352</v>
      </c>
      <c r="E2641" t="s">
        <v>357</v>
      </c>
      <c r="F2641" t="b">
        <v>1</v>
      </c>
      <c r="G2641">
        <v>3500</v>
      </c>
      <c r="H2641">
        <v>3800</v>
      </c>
      <c r="I2641">
        <v>3650</v>
      </c>
      <c r="J2641" t="s">
        <v>19</v>
      </c>
      <c r="K2641">
        <v>2.5</v>
      </c>
      <c r="L2641">
        <v>543</v>
      </c>
    </row>
    <row r="2642" spans="1:12" hidden="1" x14ac:dyDescent="0.2">
      <c r="A2642" s="2" t="s">
        <v>3708</v>
      </c>
      <c r="B2642" t="s">
        <v>668</v>
      </c>
      <c r="C2642" t="s">
        <v>75</v>
      </c>
      <c r="D2642" t="s">
        <v>2352</v>
      </c>
      <c r="E2642" t="s">
        <v>357</v>
      </c>
      <c r="F2642" t="b">
        <v>1</v>
      </c>
      <c r="G2642">
        <v>360</v>
      </c>
      <c r="H2642">
        <v>395</v>
      </c>
      <c r="I2642">
        <v>377.5</v>
      </c>
      <c r="J2642" t="s">
        <v>19</v>
      </c>
      <c r="K2642">
        <v>0.3</v>
      </c>
      <c r="L2642">
        <v>464</v>
      </c>
    </row>
    <row r="2643" spans="1:12" hidden="1" x14ac:dyDescent="0.2">
      <c r="A2643" s="2" t="s">
        <v>3709</v>
      </c>
      <c r="B2643" t="s">
        <v>668</v>
      </c>
      <c r="C2643" t="s">
        <v>75</v>
      </c>
      <c r="D2643" t="s">
        <v>2352</v>
      </c>
      <c r="E2643" t="s">
        <v>357</v>
      </c>
      <c r="F2643" t="b">
        <v>1</v>
      </c>
      <c r="G2643">
        <v>3800</v>
      </c>
      <c r="H2643">
        <v>4100</v>
      </c>
      <c r="I2643">
        <v>3950</v>
      </c>
      <c r="J2643" t="s">
        <v>19</v>
      </c>
      <c r="K2643">
        <v>2.5</v>
      </c>
      <c r="L2643">
        <v>544</v>
      </c>
    </row>
    <row r="2644" spans="1:12" hidden="1" x14ac:dyDescent="0.2">
      <c r="A2644" s="2" t="s">
        <v>3710</v>
      </c>
      <c r="B2644" t="s">
        <v>668</v>
      </c>
      <c r="C2644" t="s">
        <v>75</v>
      </c>
      <c r="D2644" t="s">
        <v>2352</v>
      </c>
      <c r="E2644" t="s">
        <v>357</v>
      </c>
      <c r="F2644" t="b">
        <v>1</v>
      </c>
      <c r="G2644">
        <v>395</v>
      </c>
      <c r="H2644">
        <v>430</v>
      </c>
      <c r="I2644">
        <v>412.5</v>
      </c>
      <c r="J2644" t="s">
        <v>19</v>
      </c>
      <c r="K2644">
        <v>0.3</v>
      </c>
      <c r="L2644">
        <v>465</v>
      </c>
    </row>
    <row r="2645" spans="1:12" hidden="1" x14ac:dyDescent="0.2">
      <c r="A2645" s="2" t="s">
        <v>3711</v>
      </c>
      <c r="B2645" t="s">
        <v>668</v>
      </c>
      <c r="C2645" t="s">
        <v>75</v>
      </c>
      <c r="D2645" t="s">
        <v>2352</v>
      </c>
      <c r="E2645" t="s">
        <v>357</v>
      </c>
      <c r="F2645" t="b">
        <v>1</v>
      </c>
      <c r="G2645">
        <v>4100</v>
      </c>
      <c r="H2645">
        <v>4400</v>
      </c>
      <c r="I2645">
        <v>4250</v>
      </c>
      <c r="J2645" t="s">
        <v>19</v>
      </c>
      <c r="K2645">
        <v>2.5</v>
      </c>
      <c r="L2645">
        <v>545</v>
      </c>
    </row>
    <row r="2646" spans="1:12" hidden="1" x14ac:dyDescent="0.2">
      <c r="A2646" s="2" t="s">
        <v>3712</v>
      </c>
      <c r="B2646" t="s">
        <v>668</v>
      </c>
      <c r="C2646" t="s">
        <v>75</v>
      </c>
      <c r="D2646" t="s">
        <v>2352</v>
      </c>
      <c r="E2646" t="s">
        <v>357</v>
      </c>
      <c r="F2646" t="b">
        <v>1</v>
      </c>
      <c r="G2646">
        <v>430</v>
      </c>
      <c r="H2646">
        <v>465</v>
      </c>
      <c r="I2646">
        <v>447.5</v>
      </c>
      <c r="J2646" t="s">
        <v>19</v>
      </c>
      <c r="K2646">
        <v>0.3</v>
      </c>
      <c r="L2646">
        <v>466</v>
      </c>
    </row>
    <row r="2647" spans="1:12" hidden="1" x14ac:dyDescent="0.2">
      <c r="A2647" s="2" t="s">
        <v>3713</v>
      </c>
      <c r="B2647" t="s">
        <v>668</v>
      </c>
      <c r="C2647" t="s">
        <v>75</v>
      </c>
      <c r="D2647" t="s">
        <v>2352</v>
      </c>
      <c r="E2647" t="s">
        <v>357</v>
      </c>
      <c r="F2647" t="b">
        <v>1</v>
      </c>
      <c r="G2647">
        <v>4400</v>
      </c>
      <c r="H2647">
        <v>4700</v>
      </c>
      <c r="I2647">
        <v>4550</v>
      </c>
      <c r="J2647" t="s">
        <v>19</v>
      </c>
      <c r="K2647">
        <v>2.5</v>
      </c>
      <c r="L2647">
        <v>546</v>
      </c>
    </row>
    <row r="2648" spans="1:12" hidden="1" x14ac:dyDescent="0.2">
      <c r="A2648" s="2" t="s">
        <v>3714</v>
      </c>
      <c r="B2648" t="s">
        <v>668</v>
      </c>
      <c r="C2648" t="s">
        <v>75</v>
      </c>
      <c r="D2648" t="s">
        <v>2352</v>
      </c>
      <c r="E2648" t="s">
        <v>357</v>
      </c>
      <c r="F2648" t="b">
        <v>1</v>
      </c>
      <c r="G2648">
        <v>465</v>
      </c>
      <c r="H2648">
        <v>500</v>
      </c>
      <c r="I2648">
        <v>482.5</v>
      </c>
      <c r="J2648" t="s">
        <v>19</v>
      </c>
      <c r="K2648">
        <v>0.3</v>
      </c>
      <c r="L2648">
        <v>467</v>
      </c>
    </row>
    <row r="2649" spans="1:12" hidden="1" x14ac:dyDescent="0.2">
      <c r="A2649" s="2" t="s">
        <v>3715</v>
      </c>
      <c r="B2649" t="s">
        <v>668</v>
      </c>
      <c r="C2649" t="s">
        <v>75</v>
      </c>
      <c r="D2649" t="s">
        <v>2352</v>
      </c>
      <c r="E2649" t="s">
        <v>357</v>
      </c>
      <c r="F2649" t="b">
        <v>1</v>
      </c>
      <c r="G2649">
        <v>4700</v>
      </c>
      <c r="H2649">
        <v>5000</v>
      </c>
      <c r="I2649">
        <v>4850</v>
      </c>
      <c r="J2649" t="s">
        <v>19</v>
      </c>
      <c r="K2649">
        <v>2.5</v>
      </c>
      <c r="L2649">
        <v>547</v>
      </c>
    </row>
    <row r="2650" spans="1:12" hidden="1" x14ac:dyDescent="0.2">
      <c r="A2650" s="2" t="s">
        <v>3716</v>
      </c>
      <c r="B2650" t="s">
        <v>668</v>
      </c>
      <c r="C2650" t="s">
        <v>75</v>
      </c>
      <c r="D2650" t="s">
        <v>2352</v>
      </c>
      <c r="E2650" t="s">
        <v>357</v>
      </c>
      <c r="F2650" t="b">
        <v>1</v>
      </c>
      <c r="G2650">
        <v>5000</v>
      </c>
      <c r="H2650">
        <v>5500</v>
      </c>
      <c r="I2650">
        <v>5250</v>
      </c>
      <c r="J2650" t="s">
        <v>19</v>
      </c>
      <c r="K2650">
        <v>5</v>
      </c>
      <c r="L2650">
        <v>608</v>
      </c>
    </row>
    <row r="2651" spans="1:12" hidden="1" x14ac:dyDescent="0.2">
      <c r="A2651" s="2" t="s">
        <v>3717</v>
      </c>
      <c r="B2651" t="s">
        <v>668</v>
      </c>
      <c r="C2651" t="s">
        <v>75</v>
      </c>
      <c r="D2651" t="s">
        <v>2352</v>
      </c>
      <c r="E2651" t="s">
        <v>357</v>
      </c>
      <c r="F2651" t="b">
        <v>1</v>
      </c>
      <c r="G2651">
        <v>500</v>
      </c>
      <c r="H2651">
        <v>750</v>
      </c>
      <c r="I2651">
        <v>625</v>
      </c>
      <c r="J2651" t="s">
        <v>19</v>
      </c>
      <c r="K2651">
        <v>1</v>
      </c>
      <c r="L2651">
        <v>500</v>
      </c>
    </row>
    <row r="2652" spans="1:12" hidden="1" x14ac:dyDescent="0.2">
      <c r="A2652" s="2" t="s">
        <v>3718</v>
      </c>
      <c r="B2652" t="s">
        <v>668</v>
      </c>
      <c r="C2652" t="s">
        <v>75</v>
      </c>
      <c r="D2652" t="s">
        <v>2352</v>
      </c>
      <c r="E2652" t="s">
        <v>357</v>
      </c>
      <c r="F2652" t="b">
        <v>1</v>
      </c>
      <c r="G2652">
        <v>5500</v>
      </c>
      <c r="H2652">
        <v>6000</v>
      </c>
      <c r="I2652">
        <v>5750</v>
      </c>
      <c r="J2652" t="s">
        <v>19</v>
      </c>
      <c r="K2652">
        <v>5</v>
      </c>
      <c r="L2652">
        <v>609</v>
      </c>
    </row>
    <row r="2653" spans="1:12" hidden="1" x14ac:dyDescent="0.2">
      <c r="A2653" s="2" t="s">
        <v>3719</v>
      </c>
      <c r="B2653" t="s">
        <v>668</v>
      </c>
      <c r="C2653" t="s">
        <v>75</v>
      </c>
      <c r="D2653" t="s">
        <v>2352</v>
      </c>
      <c r="E2653" t="s">
        <v>357</v>
      </c>
      <c r="F2653" t="b">
        <v>1</v>
      </c>
      <c r="G2653">
        <v>6000</v>
      </c>
      <c r="H2653">
        <v>6500</v>
      </c>
      <c r="I2653">
        <v>6250</v>
      </c>
      <c r="J2653" t="s">
        <v>19</v>
      </c>
      <c r="K2653">
        <v>5</v>
      </c>
      <c r="L2653">
        <v>610</v>
      </c>
    </row>
    <row r="2654" spans="1:12" hidden="1" x14ac:dyDescent="0.2">
      <c r="A2654" s="2" t="s">
        <v>3720</v>
      </c>
      <c r="B2654" t="s">
        <v>668</v>
      </c>
      <c r="C2654" t="s">
        <v>75</v>
      </c>
      <c r="D2654" t="s">
        <v>2352</v>
      </c>
      <c r="E2654" t="s">
        <v>357</v>
      </c>
      <c r="F2654" t="b">
        <v>1</v>
      </c>
      <c r="G2654">
        <v>60</v>
      </c>
      <c r="H2654">
        <v>90</v>
      </c>
      <c r="I2654">
        <v>75</v>
      </c>
      <c r="J2654" t="s">
        <v>19</v>
      </c>
      <c r="K2654">
        <v>6.4000000000000001E-2</v>
      </c>
      <c r="L2654">
        <v>425</v>
      </c>
    </row>
    <row r="2655" spans="1:12" hidden="1" x14ac:dyDescent="0.2">
      <c r="A2655" s="2" t="s">
        <v>3721</v>
      </c>
      <c r="B2655" t="s">
        <v>668</v>
      </c>
      <c r="C2655" t="s">
        <v>75</v>
      </c>
      <c r="D2655" t="s">
        <v>2352</v>
      </c>
      <c r="E2655" t="s">
        <v>357</v>
      </c>
      <c r="F2655" t="b">
        <v>1</v>
      </c>
      <c r="G2655">
        <v>6500</v>
      </c>
      <c r="H2655">
        <v>7000</v>
      </c>
      <c r="I2655">
        <v>6750</v>
      </c>
      <c r="J2655" t="s">
        <v>19</v>
      </c>
      <c r="K2655">
        <v>5</v>
      </c>
      <c r="L2655">
        <v>611</v>
      </c>
    </row>
    <row r="2656" spans="1:12" hidden="1" x14ac:dyDescent="0.2">
      <c r="A2656" s="2" t="s">
        <v>3722</v>
      </c>
      <c r="B2656" t="s">
        <v>668</v>
      </c>
      <c r="C2656" t="s">
        <v>75</v>
      </c>
      <c r="D2656" t="s">
        <v>2352</v>
      </c>
      <c r="E2656" t="s">
        <v>357</v>
      </c>
      <c r="F2656" t="b">
        <v>1</v>
      </c>
      <c r="G2656">
        <v>7000</v>
      </c>
      <c r="H2656">
        <v>7500</v>
      </c>
      <c r="I2656">
        <v>7250</v>
      </c>
      <c r="J2656" t="s">
        <v>19</v>
      </c>
      <c r="K2656">
        <v>5</v>
      </c>
      <c r="L2656">
        <v>612</v>
      </c>
    </row>
    <row r="2657" spans="1:13" hidden="1" x14ac:dyDescent="0.2">
      <c r="A2657" s="2" t="s">
        <v>3723</v>
      </c>
      <c r="B2657" t="s">
        <v>668</v>
      </c>
      <c r="C2657" t="s">
        <v>75</v>
      </c>
      <c r="D2657" t="s">
        <v>2352</v>
      </c>
      <c r="E2657" t="s">
        <v>357</v>
      </c>
      <c r="F2657" t="b">
        <v>1</v>
      </c>
      <c r="G2657">
        <v>7500</v>
      </c>
      <c r="H2657">
        <v>8000</v>
      </c>
      <c r="I2657">
        <v>7750</v>
      </c>
      <c r="J2657" t="s">
        <v>19</v>
      </c>
      <c r="K2657">
        <v>5</v>
      </c>
      <c r="L2657">
        <v>613</v>
      </c>
    </row>
    <row r="2658" spans="1:13" hidden="1" x14ac:dyDescent="0.2">
      <c r="A2658" s="2" t="s">
        <v>3724</v>
      </c>
      <c r="B2658" t="s">
        <v>668</v>
      </c>
      <c r="C2658" t="s">
        <v>75</v>
      </c>
      <c r="D2658" t="s">
        <v>2352</v>
      </c>
      <c r="E2658" t="s">
        <v>357</v>
      </c>
      <c r="F2658" t="b">
        <v>1</v>
      </c>
      <c r="G2658">
        <v>750</v>
      </c>
      <c r="H2658">
        <v>1000</v>
      </c>
      <c r="I2658">
        <v>875</v>
      </c>
      <c r="J2658" t="s">
        <v>19</v>
      </c>
      <c r="K2658">
        <v>1</v>
      </c>
      <c r="L2658">
        <v>501</v>
      </c>
    </row>
    <row r="2659" spans="1:13" hidden="1" x14ac:dyDescent="0.2">
      <c r="A2659" s="2" t="s">
        <v>3725</v>
      </c>
      <c r="B2659" t="s">
        <v>668</v>
      </c>
      <c r="C2659" t="s">
        <v>75</v>
      </c>
      <c r="D2659" t="s">
        <v>2352</v>
      </c>
      <c r="E2659" t="s">
        <v>357</v>
      </c>
      <c r="F2659" t="b">
        <v>1</v>
      </c>
      <c r="G2659">
        <v>8000</v>
      </c>
      <c r="H2659">
        <v>8500</v>
      </c>
      <c r="I2659">
        <v>8250</v>
      </c>
      <c r="J2659" t="s">
        <v>19</v>
      </c>
      <c r="K2659">
        <v>5</v>
      </c>
      <c r="L2659">
        <v>614</v>
      </c>
    </row>
    <row r="2660" spans="1:13" hidden="1" x14ac:dyDescent="0.2">
      <c r="A2660" s="2" t="s">
        <v>3726</v>
      </c>
      <c r="B2660" t="s">
        <v>668</v>
      </c>
      <c r="C2660" t="s">
        <v>75</v>
      </c>
      <c r="D2660" t="s">
        <v>2352</v>
      </c>
      <c r="E2660" t="s">
        <v>357</v>
      </c>
      <c r="F2660" t="b">
        <v>1</v>
      </c>
      <c r="G2660">
        <v>8500</v>
      </c>
      <c r="H2660">
        <v>9000</v>
      </c>
      <c r="I2660">
        <v>8750</v>
      </c>
      <c r="J2660" t="s">
        <v>19</v>
      </c>
      <c r="K2660">
        <v>5</v>
      </c>
      <c r="L2660">
        <v>615</v>
      </c>
    </row>
    <row r="2661" spans="1:13" hidden="1" x14ac:dyDescent="0.2">
      <c r="A2661" s="2" t="s">
        <v>3727</v>
      </c>
      <c r="B2661" t="s">
        <v>668</v>
      </c>
      <c r="C2661" t="s">
        <v>75</v>
      </c>
      <c r="D2661" t="s">
        <v>2352</v>
      </c>
      <c r="E2661" t="s">
        <v>357</v>
      </c>
      <c r="F2661" t="b">
        <v>1</v>
      </c>
      <c r="G2661">
        <v>9000</v>
      </c>
      <c r="H2661">
        <v>9500</v>
      </c>
      <c r="I2661">
        <v>9250</v>
      </c>
      <c r="J2661" t="s">
        <v>19</v>
      </c>
      <c r="K2661">
        <v>5</v>
      </c>
      <c r="L2661">
        <v>616</v>
      </c>
    </row>
    <row r="2662" spans="1:13" hidden="1" x14ac:dyDescent="0.2">
      <c r="A2662" s="2" t="s">
        <v>3728</v>
      </c>
      <c r="B2662" t="s">
        <v>668</v>
      </c>
      <c r="C2662" t="s">
        <v>75</v>
      </c>
      <c r="D2662" t="s">
        <v>2352</v>
      </c>
      <c r="E2662" t="s">
        <v>357</v>
      </c>
      <c r="F2662" t="b">
        <v>1</v>
      </c>
      <c r="G2662">
        <v>90</v>
      </c>
      <c r="H2662">
        <v>120</v>
      </c>
      <c r="I2662">
        <v>105</v>
      </c>
      <c r="J2662" t="s">
        <v>19</v>
      </c>
      <c r="K2662">
        <v>6.4000000000000001E-2</v>
      </c>
      <c r="L2662">
        <v>426</v>
      </c>
    </row>
    <row r="2663" spans="1:13" hidden="1" x14ac:dyDescent="0.2">
      <c r="A2663" s="2" t="s">
        <v>3729</v>
      </c>
      <c r="B2663" t="s">
        <v>668</v>
      </c>
      <c r="C2663" t="s">
        <v>75</v>
      </c>
      <c r="D2663" t="s">
        <v>2352</v>
      </c>
      <c r="E2663" t="s">
        <v>357</v>
      </c>
      <c r="F2663" t="b">
        <v>1</v>
      </c>
      <c r="G2663">
        <v>9500</v>
      </c>
      <c r="H2663">
        <v>10000</v>
      </c>
      <c r="I2663">
        <v>9750</v>
      </c>
      <c r="J2663" t="s">
        <v>19</v>
      </c>
      <c r="K2663">
        <v>5</v>
      </c>
      <c r="L2663">
        <v>617</v>
      </c>
    </row>
    <row r="2664" spans="1:13" hidden="1" x14ac:dyDescent="0.2">
      <c r="A2664" s="2" t="s">
        <v>3730</v>
      </c>
      <c r="B2664" t="s">
        <v>668</v>
      </c>
      <c r="C2664" t="s">
        <v>16</v>
      </c>
      <c r="D2664" t="s">
        <v>2352</v>
      </c>
      <c r="E2664" t="s">
        <v>357</v>
      </c>
      <c r="F2664" t="b">
        <v>1</v>
      </c>
      <c r="G2664">
        <v>0</v>
      </c>
      <c r="H2664">
        <v>30</v>
      </c>
      <c r="I2664">
        <v>15</v>
      </c>
      <c r="J2664" t="s">
        <v>19</v>
      </c>
      <c r="K2664">
        <v>6.4000000000000001E-2</v>
      </c>
      <c r="L2664">
        <v>19</v>
      </c>
    </row>
    <row r="2665" spans="1:13" hidden="1" x14ac:dyDescent="0.2">
      <c r="A2665" s="2" t="s">
        <v>3731</v>
      </c>
      <c r="B2665" t="s">
        <v>668</v>
      </c>
      <c r="C2665" t="s">
        <v>16</v>
      </c>
      <c r="D2665" t="s">
        <v>2352</v>
      </c>
      <c r="E2665" t="s">
        <v>357</v>
      </c>
      <c r="F2665" t="b">
        <v>1</v>
      </c>
      <c r="G2665">
        <v>1000</v>
      </c>
      <c r="H2665">
        <v>1250</v>
      </c>
      <c r="I2665">
        <v>1125</v>
      </c>
      <c r="J2665" t="s">
        <v>19</v>
      </c>
      <c r="K2665">
        <v>1</v>
      </c>
      <c r="L2665">
        <v>98</v>
      </c>
    </row>
    <row r="2666" spans="1:13" hidden="1" x14ac:dyDescent="0.2">
      <c r="A2666" s="2" t="s">
        <v>3732</v>
      </c>
      <c r="B2666" t="s">
        <v>668</v>
      </c>
      <c r="C2666" t="s">
        <v>16</v>
      </c>
      <c r="D2666" t="s">
        <v>2352</v>
      </c>
      <c r="E2666" t="s">
        <v>357</v>
      </c>
      <c r="F2666" t="b">
        <v>1</v>
      </c>
      <c r="G2666">
        <v>10</v>
      </c>
      <c r="H2666">
        <v>12</v>
      </c>
      <c r="I2666">
        <v>12</v>
      </c>
      <c r="J2666" t="s">
        <v>19</v>
      </c>
      <c r="K2666">
        <v>6.4000000000000001E-2</v>
      </c>
      <c r="L2666" t="s">
        <v>3733</v>
      </c>
      <c r="M2666" t="s">
        <v>1554</v>
      </c>
    </row>
    <row r="2667" spans="1:13" hidden="1" x14ac:dyDescent="0.2">
      <c r="A2667" s="2" t="s">
        <v>3734</v>
      </c>
      <c r="B2667" t="s">
        <v>668</v>
      </c>
      <c r="C2667" t="s">
        <v>16</v>
      </c>
      <c r="D2667" t="s">
        <v>2352</v>
      </c>
      <c r="E2667" t="s">
        <v>357</v>
      </c>
      <c r="F2667" t="b">
        <v>1</v>
      </c>
      <c r="G2667">
        <v>120</v>
      </c>
      <c r="H2667">
        <v>150</v>
      </c>
      <c r="I2667">
        <v>135</v>
      </c>
      <c r="J2667" t="s">
        <v>19</v>
      </c>
      <c r="K2667">
        <v>6.4000000000000001E-2</v>
      </c>
      <c r="L2667">
        <v>23</v>
      </c>
    </row>
    <row r="2668" spans="1:13" hidden="1" x14ac:dyDescent="0.2">
      <c r="A2668" s="2" t="s">
        <v>3735</v>
      </c>
      <c r="B2668" t="s">
        <v>668</v>
      </c>
      <c r="C2668" t="s">
        <v>16</v>
      </c>
      <c r="D2668" t="s">
        <v>2352</v>
      </c>
      <c r="E2668" t="s">
        <v>357</v>
      </c>
      <c r="F2668" t="b">
        <v>1</v>
      </c>
      <c r="G2668">
        <v>1250</v>
      </c>
      <c r="H2668">
        <v>1500</v>
      </c>
      <c r="I2668">
        <v>1375</v>
      </c>
      <c r="J2668" t="s">
        <v>19</v>
      </c>
      <c r="K2668">
        <v>1</v>
      </c>
      <c r="L2668">
        <v>99</v>
      </c>
    </row>
    <row r="2669" spans="1:13" hidden="1" x14ac:dyDescent="0.2">
      <c r="A2669" s="2" t="s">
        <v>3736</v>
      </c>
      <c r="B2669" t="s">
        <v>668</v>
      </c>
      <c r="C2669" t="s">
        <v>16</v>
      </c>
      <c r="D2669" t="s">
        <v>2352</v>
      </c>
      <c r="E2669" t="s">
        <v>357</v>
      </c>
      <c r="F2669" t="b">
        <v>1</v>
      </c>
      <c r="G2669">
        <v>14</v>
      </c>
      <c r="H2669">
        <v>20</v>
      </c>
      <c r="I2669">
        <v>17</v>
      </c>
      <c r="J2669" t="s">
        <v>19</v>
      </c>
      <c r="K2669">
        <v>6.4000000000000001E-2</v>
      </c>
      <c r="L2669" t="s">
        <v>3737</v>
      </c>
      <c r="M2669" t="s">
        <v>1561</v>
      </c>
    </row>
    <row r="2670" spans="1:13" hidden="1" x14ac:dyDescent="0.2">
      <c r="A2670" s="2" t="s">
        <v>3738</v>
      </c>
      <c r="B2670" t="s">
        <v>668</v>
      </c>
      <c r="C2670" t="s">
        <v>16</v>
      </c>
      <c r="D2670" t="s">
        <v>2352</v>
      </c>
      <c r="E2670" t="s">
        <v>357</v>
      </c>
      <c r="F2670" t="b">
        <v>1</v>
      </c>
      <c r="G2670">
        <v>1500</v>
      </c>
      <c r="H2670">
        <v>1750</v>
      </c>
      <c r="I2670">
        <v>1625</v>
      </c>
      <c r="J2670" t="s">
        <v>19</v>
      </c>
      <c r="K2670">
        <v>1</v>
      </c>
      <c r="L2670">
        <v>100</v>
      </c>
    </row>
    <row r="2671" spans="1:13" hidden="1" x14ac:dyDescent="0.2">
      <c r="A2671" s="2" t="s">
        <v>3739</v>
      </c>
      <c r="B2671" t="s">
        <v>668</v>
      </c>
      <c r="C2671" t="s">
        <v>16</v>
      </c>
      <c r="D2671" t="s">
        <v>2352</v>
      </c>
      <c r="E2671" t="s">
        <v>357</v>
      </c>
      <c r="F2671" t="b">
        <v>1</v>
      </c>
      <c r="G2671">
        <v>150</v>
      </c>
      <c r="H2671">
        <v>185</v>
      </c>
      <c r="I2671">
        <v>167.5</v>
      </c>
      <c r="J2671" t="s">
        <v>19</v>
      </c>
      <c r="K2671">
        <v>0.3</v>
      </c>
      <c r="L2671">
        <v>54</v>
      </c>
    </row>
    <row r="2672" spans="1:13" hidden="1" x14ac:dyDescent="0.2">
      <c r="A2672" s="2" t="s">
        <v>3740</v>
      </c>
      <c r="B2672" t="s">
        <v>668</v>
      </c>
      <c r="C2672" t="s">
        <v>16</v>
      </c>
      <c r="D2672" t="s">
        <v>2352</v>
      </c>
      <c r="E2672" t="s">
        <v>357</v>
      </c>
      <c r="F2672" t="b">
        <v>1</v>
      </c>
      <c r="G2672">
        <v>16</v>
      </c>
      <c r="H2672">
        <v>18</v>
      </c>
      <c r="I2672">
        <v>18</v>
      </c>
      <c r="J2672" t="s">
        <v>19</v>
      </c>
      <c r="K2672">
        <v>6.4000000000000001E-2</v>
      </c>
      <c r="L2672" t="s">
        <v>3741</v>
      </c>
      <c r="M2672" t="s">
        <v>1570</v>
      </c>
    </row>
    <row r="2673" spans="1:14" hidden="1" x14ac:dyDescent="0.2">
      <c r="A2673" s="2" t="s">
        <v>3742</v>
      </c>
      <c r="B2673" t="s">
        <v>668</v>
      </c>
      <c r="C2673" t="s">
        <v>16</v>
      </c>
      <c r="D2673" t="s">
        <v>2352</v>
      </c>
      <c r="E2673" t="s">
        <v>357</v>
      </c>
      <c r="F2673" t="b">
        <v>1</v>
      </c>
      <c r="G2673">
        <v>16</v>
      </c>
      <c r="H2673">
        <v>20</v>
      </c>
      <c r="I2673">
        <v>18</v>
      </c>
      <c r="J2673" t="s">
        <v>19</v>
      </c>
      <c r="K2673">
        <v>6.4000000000000001E-2</v>
      </c>
      <c r="L2673" t="s">
        <v>3743</v>
      </c>
      <c r="M2673" t="s">
        <v>1755</v>
      </c>
    </row>
    <row r="2674" spans="1:14" hidden="1" x14ac:dyDescent="0.2">
      <c r="A2674" s="2" t="s">
        <v>3744</v>
      </c>
      <c r="B2674" t="s">
        <v>668</v>
      </c>
      <c r="C2674" t="s">
        <v>16</v>
      </c>
      <c r="D2674" t="s">
        <v>2352</v>
      </c>
      <c r="E2674" t="s">
        <v>357</v>
      </c>
      <c r="F2674" t="b">
        <v>1</v>
      </c>
      <c r="G2674">
        <v>1750</v>
      </c>
      <c r="H2674">
        <v>2000</v>
      </c>
      <c r="I2674">
        <v>1875</v>
      </c>
      <c r="J2674" t="s">
        <v>19</v>
      </c>
      <c r="K2674">
        <v>1</v>
      </c>
      <c r="L2674">
        <v>101</v>
      </c>
    </row>
    <row r="2675" spans="1:14" hidden="1" x14ac:dyDescent="0.2">
      <c r="A2675" s="2" t="s">
        <v>3745</v>
      </c>
      <c r="B2675" t="s">
        <v>668</v>
      </c>
      <c r="C2675" t="s">
        <v>16</v>
      </c>
      <c r="D2675" t="s">
        <v>2352</v>
      </c>
      <c r="E2675" t="s">
        <v>357</v>
      </c>
      <c r="F2675" t="b">
        <v>1</v>
      </c>
      <c r="G2675">
        <v>185</v>
      </c>
      <c r="H2675">
        <v>220</v>
      </c>
      <c r="I2675">
        <v>202.5</v>
      </c>
      <c r="J2675" t="s">
        <v>19</v>
      </c>
      <c r="K2675">
        <v>0.3</v>
      </c>
      <c r="L2675">
        <v>55</v>
      </c>
    </row>
    <row r="2676" spans="1:14" hidden="1" x14ac:dyDescent="0.2">
      <c r="A2676" s="2" t="s">
        <v>3746</v>
      </c>
      <c r="B2676" t="s">
        <v>668</v>
      </c>
      <c r="C2676" t="s">
        <v>16</v>
      </c>
      <c r="D2676" t="s">
        <v>2352</v>
      </c>
      <c r="E2676" t="s">
        <v>357</v>
      </c>
      <c r="F2676" t="b">
        <v>1</v>
      </c>
      <c r="G2676">
        <v>2000</v>
      </c>
      <c r="H2676">
        <v>2300</v>
      </c>
      <c r="I2676">
        <v>2150</v>
      </c>
      <c r="J2676" t="s">
        <v>19</v>
      </c>
      <c r="K2676">
        <v>2.5</v>
      </c>
      <c r="L2676">
        <v>134</v>
      </c>
    </row>
    <row r="2677" spans="1:14" hidden="1" x14ac:dyDescent="0.2">
      <c r="A2677" s="2" t="s">
        <v>3747</v>
      </c>
      <c r="B2677" t="s">
        <v>668</v>
      </c>
      <c r="C2677" t="s">
        <v>16</v>
      </c>
      <c r="D2677" t="s">
        <v>2352</v>
      </c>
      <c r="E2677" t="s">
        <v>357</v>
      </c>
      <c r="F2677" t="b">
        <v>1</v>
      </c>
      <c r="G2677">
        <v>20</v>
      </c>
      <c r="H2677">
        <v>28</v>
      </c>
      <c r="I2677">
        <v>24</v>
      </c>
      <c r="J2677" t="s">
        <v>19</v>
      </c>
      <c r="K2677">
        <v>6.4000000000000001E-2</v>
      </c>
      <c r="L2677" t="s">
        <v>3748</v>
      </c>
      <c r="M2677" t="s">
        <v>1761</v>
      </c>
      <c r="N2677" t="s">
        <v>1762</v>
      </c>
    </row>
    <row r="2678" spans="1:14" hidden="1" x14ac:dyDescent="0.2">
      <c r="A2678" s="2" t="s">
        <v>3749</v>
      </c>
      <c r="B2678" t="s">
        <v>668</v>
      </c>
      <c r="C2678" t="s">
        <v>16</v>
      </c>
      <c r="D2678" t="s">
        <v>2352</v>
      </c>
      <c r="E2678" t="s">
        <v>357</v>
      </c>
      <c r="F2678" t="b">
        <v>1</v>
      </c>
      <c r="G2678">
        <v>220</v>
      </c>
      <c r="H2678">
        <v>255</v>
      </c>
      <c r="I2678">
        <v>237.5</v>
      </c>
      <c r="J2678" t="s">
        <v>19</v>
      </c>
      <c r="K2678">
        <v>0.3</v>
      </c>
      <c r="L2678">
        <v>56</v>
      </c>
    </row>
    <row r="2679" spans="1:14" hidden="1" x14ac:dyDescent="0.2">
      <c r="A2679" s="2" t="s">
        <v>3750</v>
      </c>
      <c r="B2679" t="s">
        <v>668</v>
      </c>
      <c r="C2679" t="s">
        <v>16</v>
      </c>
      <c r="D2679" t="s">
        <v>2352</v>
      </c>
      <c r="E2679" t="s">
        <v>357</v>
      </c>
      <c r="F2679" t="b">
        <v>1</v>
      </c>
      <c r="G2679">
        <v>22</v>
      </c>
      <c r="H2679">
        <v>26</v>
      </c>
      <c r="I2679">
        <v>26</v>
      </c>
      <c r="J2679" t="s">
        <v>19</v>
      </c>
      <c r="K2679">
        <v>6.4000000000000001E-2</v>
      </c>
      <c r="L2679" t="s">
        <v>3751</v>
      </c>
      <c r="M2679" t="s">
        <v>1594</v>
      </c>
    </row>
    <row r="2680" spans="1:14" hidden="1" x14ac:dyDescent="0.2">
      <c r="A2680" s="2" t="s">
        <v>3752</v>
      </c>
      <c r="B2680" t="s">
        <v>668</v>
      </c>
      <c r="C2680" t="s">
        <v>16</v>
      </c>
      <c r="D2680" t="s">
        <v>2352</v>
      </c>
      <c r="E2680" t="s">
        <v>357</v>
      </c>
      <c r="F2680" t="b">
        <v>1</v>
      </c>
      <c r="G2680">
        <v>2300</v>
      </c>
      <c r="H2680">
        <v>2600</v>
      </c>
      <c r="I2680">
        <v>2450</v>
      </c>
      <c r="J2680" t="s">
        <v>19</v>
      </c>
      <c r="K2680">
        <v>2.5</v>
      </c>
      <c r="L2680">
        <v>135</v>
      </c>
    </row>
    <row r="2681" spans="1:14" hidden="1" x14ac:dyDescent="0.2">
      <c r="A2681" s="2" t="s">
        <v>3753</v>
      </c>
      <c r="B2681" t="s">
        <v>668</v>
      </c>
      <c r="C2681" t="s">
        <v>16</v>
      </c>
      <c r="D2681" t="s">
        <v>2352</v>
      </c>
      <c r="E2681" t="s">
        <v>357</v>
      </c>
      <c r="F2681" t="b">
        <v>1</v>
      </c>
      <c r="G2681">
        <v>2</v>
      </c>
      <c r="H2681">
        <v>3</v>
      </c>
      <c r="I2681">
        <v>220</v>
      </c>
      <c r="J2681" t="s">
        <v>19</v>
      </c>
      <c r="K2681">
        <v>6.4000000000000001E-2</v>
      </c>
      <c r="L2681" t="s">
        <v>3754</v>
      </c>
      <c r="M2681" t="s">
        <v>1587</v>
      </c>
    </row>
    <row r="2682" spans="1:14" hidden="1" x14ac:dyDescent="0.2">
      <c r="A2682" s="2" t="s">
        <v>3755</v>
      </c>
      <c r="B2682" t="s">
        <v>668</v>
      </c>
      <c r="C2682" t="s">
        <v>16</v>
      </c>
      <c r="D2682" t="s">
        <v>2352</v>
      </c>
      <c r="E2682" t="s">
        <v>357</v>
      </c>
      <c r="F2682" t="b">
        <v>1</v>
      </c>
      <c r="G2682">
        <v>2</v>
      </c>
      <c r="H2682">
        <v>4</v>
      </c>
      <c r="I2682">
        <v>3</v>
      </c>
      <c r="J2682" t="s">
        <v>19</v>
      </c>
      <c r="K2682">
        <v>6.4000000000000001E-2</v>
      </c>
      <c r="L2682" t="s">
        <v>3756</v>
      </c>
      <c r="M2682" t="s">
        <v>1771</v>
      </c>
    </row>
    <row r="2683" spans="1:14" hidden="1" x14ac:dyDescent="0.2">
      <c r="A2683" s="2" t="s">
        <v>3757</v>
      </c>
      <c r="B2683" t="s">
        <v>668</v>
      </c>
      <c r="C2683" t="s">
        <v>16</v>
      </c>
      <c r="D2683" t="s">
        <v>2352</v>
      </c>
      <c r="E2683" t="s">
        <v>357</v>
      </c>
      <c r="F2683" t="b">
        <v>1</v>
      </c>
      <c r="G2683">
        <v>25</v>
      </c>
      <c r="H2683">
        <v>29</v>
      </c>
      <c r="I2683">
        <v>29</v>
      </c>
      <c r="J2683" t="s">
        <v>19</v>
      </c>
      <c r="K2683">
        <v>6.4000000000000001E-2</v>
      </c>
      <c r="L2683" t="s">
        <v>3758</v>
      </c>
      <c r="M2683" t="s">
        <v>1605</v>
      </c>
    </row>
    <row r="2684" spans="1:14" hidden="1" x14ac:dyDescent="0.2">
      <c r="A2684" s="2" t="s">
        <v>3759</v>
      </c>
      <c r="B2684" t="s">
        <v>668</v>
      </c>
      <c r="C2684" t="s">
        <v>16</v>
      </c>
      <c r="D2684" t="s">
        <v>2352</v>
      </c>
      <c r="E2684" t="s">
        <v>357</v>
      </c>
      <c r="F2684" t="b">
        <v>1</v>
      </c>
      <c r="G2684">
        <v>255</v>
      </c>
      <c r="H2684">
        <v>290</v>
      </c>
      <c r="I2684">
        <v>272.5</v>
      </c>
      <c r="J2684" t="s">
        <v>19</v>
      </c>
      <c r="K2684">
        <v>0.3</v>
      </c>
      <c r="L2684">
        <v>57</v>
      </c>
    </row>
    <row r="2685" spans="1:14" hidden="1" x14ac:dyDescent="0.2">
      <c r="A2685" s="2" t="s">
        <v>3760</v>
      </c>
      <c r="B2685" t="s">
        <v>668</v>
      </c>
      <c r="C2685" t="s">
        <v>16</v>
      </c>
      <c r="D2685" t="s">
        <v>2352</v>
      </c>
      <c r="E2685" t="s">
        <v>357</v>
      </c>
      <c r="F2685" t="b">
        <v>1</v>
      </c>
      <c r="G2685">
        <v>2600</v>
      </c>
      <c r="H2685">
        <v>2900</v>
      </c>
      <c r="I2685">
        <v>2750</v>
      </c>
      <c r="J2685" t="s">
        <v>19</v>
      </c>
      <c r="K2685">
        <v>2.5</v>
      </c>
      <c r="L2685">
        <v>136</v>
      </c>
    </row>
    <row r="2686" spans="1:14" hidden="1" x14ac:dyDescent="0.2">
      <c r="A2686" s="2" t="s">
        <v>3761</v>
      </c>
      <c r="B2686" t="s">
        <v>668</v>
      </c>
      <c r="C2686" t="s">
        <v>16</v>
      </c>
      <c r="D2686" t="s">
        <v>2352</v>
      </c>
      <c r="E2686" t="s">
        <v>357</v>
      </c>
      <c r="F2686" t="b">
        <v>1</v>
      </c>
      <c r="G2686">
        <v>26</v>
      </c>
      <c r="H2686">
        <v>30</v>
      </c>
      <c r="I2686">
        <v>30</v>
      </c>
      <c r="J2686" t="s">
        <v>19</v>
      </c>
      <c r="K2686">
        <v>6.4000000000000001E-2</v>
      </c>
      <c r="L2686" t="s">
        <v>3762</v>
      </c>
      <c r="M2686" t="s">
        <v>1614</v>
      </c>
    </row>
    <row r="2687" spans="1:14" hidden="1" x14ac:dyDescent="0.2">
      <c r="A2687" s="2" t="s">
        <v>3763</v>
      </c>
      <c r="B2687" t="s">
        <v>668</v>
      </c>
      <c r="C2687" t="s">
        <v>16</v>
      </c>
      <c r="D2687" t="s">
        <v>2352</v>
      </c>
      <c r="E2687" t="s">
        <v>357</v>
      </c>
      <c r="F2687" t="b">
        <v>1</v>
      </c>
      <c r="G2687">
        <v>27</v>
      </c>
      <c r="H2687">
        <v>31</v>
      </c>
      <c r="I2687">
        <v>29</v>
      </c>
      <c r="J2687" t="s">
        <v>19</v>
      </c>
      <c r="K2687">
        <v>6.4000000000000001E-2</v>
      </c>
      <c r="L2687" t="s">
        <v>3764</v>
      </c>
      <c r="M2687" t="s">
        <v>1780</v>
      </c>
    </row>
    <row r="2688" spans="1:14" hidden="1" x14ac:dyDescent="0.2">
      <c r="A2688" s="2" t="s">
        <v>3765</v>
      </c>
      <c r="B2688" t="s">
        <v>668</v>
      </c>
      <c r="C2688" t="s">
        <v>16</v>
      </c>
      <c r="D2688" t="s">
        <v>2352</v>
      </c>
      <c r="E2688" t="s">
        <v>357</v>
      </c>
      <c r="F2688" t="b">
        <v>1</v>
      </c>
      <c r="G2688">
        <v>28</v>
      </c>
      <c r="H2688">
        <v>32</v>
      </c>
      <c r="I2688">
        <v>32</v>
      </c>
      <c r="J2688" t="s">
        <v>19</v>
      </c>
      <c r="K2688">
        <v>6.4000000000000001E-2</v>
      </c>
      <c r="L2688" t="s">
        <v>3766</v>
      </c>
      <c r="M2688" t="s">
        <v>1619</v>
      </c>
    </row>
    <row r="2689" spans="1:14" hidden="1" x14ac:dyDescent="0.2">
      <c r="A2689" s="2" t="s">
        <v>3767</v>
      </c>
      <c r="B2689" t="s">
        <v>668</v>
      </c>
      <c r="C2689" t="s">
        <v>16</v>
      </c>
      <c r="D2689" t="s">
        <v>2352</v>
      </c>
      <c r="E2689" t="s">
        <v>357</v>
      </c>
      <c r="F2689" t="b">
        <v>1</v>
      </c>
      <c r="G2689">
        <v>2900</v>
      </c>
      <c r="H2689">
        <v>3200</v>
      </c>
      <c r="I2689">
        <v>3050</v>
      </c>
      <c r="J2689" t="s">
        <v>19</v>
      </c>
      <c r="K2689">
        <v>2.5</v>
      </c>
      <c r="L2689">
        <v>137</v>
      </c>
    </row>
    <row r="2690" spans="1:14" hidden="1" x14ac:dyDescent="0.2">
      <c r="A2690" s="2" t="s">
        <v>3768</v>
      </c>
      <c r="B2690" t="s">
        <v>668</v>
      </c>
      <c r="C2690" t="s">
        <v>16</v>
      </c>
      <c r="D2690" t="s">
        <v>2352</v>
      </c>
      <c r="E2690" t="s">
        <v>357</v>
      </c>
      <c r="F2690" t="b">
        <v>1</v>
      </c>
      <c r="G2690">
        <v>290</v>
      </c>
      <c r="H2690">
        <v>325</v>
      </c>
      <c r="I2690">
        <v>307.5</v>
      </c>
      <c r="J2690" t="s">
        <v>19</v>
      </c>
      <c r="K2690">
        <v>0.3</v>
      </c>
      <c r="L2690">
        <v>58</v>
      </c>
    </row>
    <row r="2691" spans="1:14" hidden="1" x14ac:dyDescent="0.2">
      <c r="A2691" s="2" t="s">
        <v>3769</v>
      </c>
      <c r="B2691" t="s">
        <v>668</v>
      </c>
      <c r="C2691" t="s">
        <v>16</v>
      </c>
      <c r="D2691" t="s">
        <v>2352</v>
      </c>
      <c r="E2691" t="s">
        <v>357</v>
      </c>
      <c r="F2691" t="b">
        <v>1</v>
      </c>
      <c r="G2691">
        <v>30</v>
      </c>
      <c r="H2691">
        <v>60</v>
      </c>
      <c r="I2691">
        <v>45</v>
      </c>
      <c r="J2691" t="s">
        <v>19</v>
      </c>
      <c r="K2691">
        <v>6.4000000000000001E-2</v>
      </c>
      <c r="L2691">
        <v>20</v>
      </c>
      <c r="N2691" t="s">
        <v>1786</v>
      </c>
    </row>
    <row r="2692" spans="1:14" hidden="1" x14ac:dyDescent="0.2">
      <c r="A2692" s="2" t="s">
        <v>3770</v>
      </c>
      <c r="B2692" t="s">
        <v>668</v>
      </c>
      <c r="C2692" t="s">
        <v>16</v>
      </c>
      <c r="D2692" t="s">
        <v>2352</v>
      </c>
      <c r="E2692" t="s">
        <v>357</v>
      </c>
      <c r="F2692" t="b">
        <v>1</v>
      </c>
      <c r="G2692">
        <v>3200</v>
      </c>
      <c r="H2692">
        <v>3500</v>
      </c>
      <c r="I2692">
        <v>3350</v>
      </c>
      <c r="J2692" t="s">
        <v>19</v>
      </c>
      <c r="K2692">
        <v>2.5</v>
      </c>
      <c r="L2692">
        <v>138</v>
      </c>
    </row>
    <row r="2693" spans="1:14" hidden="1" x14ac:dyDescent="0.2">
      <c r="A2693" s="2" t="s">
        <v>3771</v>
      </c>
      <c r="B2693" t="s">
        <v>668</v>
      </c>
      <c r="C2693" t="s">
        <v>16</v>
      </c>
      <c r="D2693" t="s">
        <v>2352</v>
      </c>
      <c r="E2693" t="s">
        <v>357</v>
      </c>
      <c r="F2693" t="b">
        <v>1</v>
      </c>
      <c r="G2693">
        <v>32</v>
      </c>
      <c r="H2693">
        <v>38</v>
      </c>
      <c r="I2693">
        <v>38</v>
      </c>
      <c r="J2693" t="s">
        <v>19</v>
      </c>
      <c r="K2693">
        <v>6.4000000000000001E-2</v>
      </c>
      <c r="L2693" t="s">
        <v>3772</v>
      </c>
      <c r="M2693" t="s">
        <v>1632</v>
      </c>
    </row>
    <row r="2694" spans="1:14" hidden="1" x14ac:dyDescent="0.2">
      <c r="A2694" s="2" t="s">
        <v>3773</v>
      </c>
      <c r="B2694" t="s">
        <v>668</v>
      </c>
      <c r="C2694" t="s">
        <v>16</v>
      </c>
      <c r="D2694" t="s">
        <v>2352</v>
      </c>
      <c r="E2694" t="s">
        <v>357</v>
      </c>
      <c r="F2694" t="b">
        <v>1</v>
      </c>
      <c r="G2694">
        <v>325</v>
      </c>
      <c r="H2694">
        <v>360</v>
      </c>
      <c r="I2694">
        <v>342.5</v>
      </c>
      <c r="J2694" t="s">
        <v>19</v>
      </c>
      <c r="K2694">
        <v>0.3</v>
      </c>
      <c r="L2694">
        <v>59</v>
      </c>
    </row>
    <row r="2695" spans="1:14" hidden="1" x14ac:dyDescent="0.2">
      <c r="A2695" s="2" t="s">
        <v>3774</v>
      </c>
      <c r="B2695" t="s">
        <v>668</v>
      </c>
      <c r="C2695" t="s">
        <v>16</v>
      </c>
      <c r="D2695" t="s">
        <v>2352</v>
      </c>
      <c r="E2695" t="s">
        <v>357</v>
      </c>
      <c r="F2695" t="b">
        <v>1</v>
      </c>
      <c r="G2695">
        <v>3500</v>
      </c>
      <c r="H2695">
        <v>3800</v>
      </c>
      <c r="I2695">
        <v>3650</v>
      </c>
      <c r="J2695" t="s">
        <v>19</v>
      </c>
      <c r="K2695">
        <v>2.5</v>
      </c>
      <c r="L2695">
        <v>139</v>
      </c>
    </row>
    <row r="2696" spans="1:14" hidden="1" x14ac:dyDescent="0.2">
      <c r="A2696" s="2" t="s">
        <v>3775</v>
      </c>
      <c r="B2696" t="s">
        <v>668</v>
      </c>
      <c r="C2696" t="s">
        <v>16</v>
      </c>
      <c r="D2696" t="s">
        <v>2352</v>
      </c>
      <c r="E2696" t="s">
        <v>357</v>
      </c>
      <c r="F2696" t="b">
        <v>1</v>
      </c>
      <c r="G2696">
        <v>360</v>
      </c>
      <c r="H2696">
        <v>395</v>
      </c>
      <c r="I2696">
        <v>377.5</v>
      </c>
      <c r="J2696" t="s">
        <v>19</v>
      </c>
      <c r="K2696">
        <v>0.3</v>
      </c>
      <c r="L2696">
        <v>60</v>
      </c>
    </row>
    <row r="2697" spans="1:14" hidden="1" x14ac:dyDescent="0.2">
      <c r="A2697" s="2" t="s">
        <v>3776</v>
      </c>
      <c r="B2697" t="s">
        <v>668</v>
      </c>
      <c r="C2697" t="s">
        <v>16</v>
      </c>
      <c r="D2697" t="s">
        <v>2352</v>
      </c>
      <c r="E2697" t="s">
        <v>357</v>
      </c>
      <c r="F2697" t="b">
        <v>1</v>
      </c>
      <c r="G2697">
        <v>3800</v>
      </c>
      <c r="H2697">
        <v>4100</v>
      </c>
      <c r="I2697">
        <v>3950</v>
      </c>
      <c r="J2697" t="s">
        <v>19</v>
      </c>
      <c r="K2697">
        <v>2.5</v>
      </c>
      <c r="L2697">
        <v>140</v>
      </c>
    </row>
    <row r="2698" spans="1:14" hidden="1" x14ac:dyDescent="0.2">
      <c r="A2698" s="2" t="s">
        <v>3777</v>
      </c>
      <c r="B2698" t="s">
        <v>668</v>
      </c>
      <c r="C2698" t="s">
        <v>16</v>
      </c>
      <c r="D2698" t="s">
        <v>2352</v>
      </c>
      <c r="E2698" t="s">
        <v>357</v>
      </c>
      <c r="F2698" t="b">
        <v>1</v>
      </c>
      <c r="G2698">
        <v>395</v>
      </c>
      <c r="H2698">
        <v>430</v>
      </c>
      <c r="I2698">
        <v>412.5</v>
      </c>
      <c r="J2698" t="s">
        <v>19</v>
      </c>
      <c r="K2698">
        <v>0.3</v>
      </c>
      <c r="L2698">
        <v>61</v>
      </c>
    </row>
    <row r="2699" spans="1:14" hidden="1" x14ac:dyDescent="0.2">
      <c r="A2699" s="2" t="s">
        <v>3778</v>
      </c>
      <c r="B2699" t="s">
        <v>668</v>
      </c>
      <c r="C2699" t="s">
        <v>16</v>
      </c>
      <c r="D2699" t="s">
        <v>2352</v>
      </c>
      <c r="E2699" t="s">
        <v>357</v>
      </c>
      <c r="F2699" t="b">
        <v>1</v>
      </c>
      <c r="G2699">
        <v>4.5</v>
      </c>
      <c r="H2699">
        <v>6.5</v>
      </c>
      <c r="I2699">
        <v>6.5</v>
      </c>
      <c r="J2699" t="s">
        <v>19</v>
      </c>
      <c r="K2699">
        <v>6.4000000000000001E-2</v>
      </c>
      <c r="L2699" t="s">
        <v>3779</v>
      </c>
      <c r="M2699" t="s">
        <v>1666</v>
      </c>
    </row>
    <row r="2700" spans="1:14" hidden="1" x14ac:dyDescent="0.2">
      <c r="A2700" s="2" t="s">
        <v>3780</v>
      </c>
      <c r="B2700" t="s">
        <v>668</v>
      </c>
      <c r="C2700" t="s">
        <v>16</v>
      </c>
      <c r="D2700" t="s">
        <v>2352</v>
      </c>
      <c r="E2700" t="s">
        <v>357</v>
      </c>
      <c r="F2700" t="b">
        <v>1</v>
      </c>
      <c r="G2700">
        <v>40</v>
      </c>
      <c r="H2700">
        <v>48</v>
      </c>
      <c r="I2700">
        <v>48</v>
      </c>
      <c r="J2700" t="s">
        <v>19</v>
      </c>
      <c r="K2700">
        <v>6.4000000000000001E-2</v>
      </c>
      <c r="L2700" t="s">
        <v>3781</v>
      </c>
      <c r="M2700" t="s">
        <v>1656</v>
      </c>
    </row>
    <row r="2701" spans="1:14" hidden="1" x14ac:dyDescent="0.2">
      <c r="A2701" s="2" t="s">
        <v>3782</v>
      </c>
      <c r="B2701" t="s">
        <v>668</v>
      </c>
      <c r="C2701" t="s">
        <v>16</v>
      </c>
      <c r="D2701" t="s">
        <v>2352</v>
      </c>
      <c r="E2701" t="s">
        <v>357</v>
      </c>
      <c r="F2701" t="b">
        <v>1</v>
      </c>
      <c r="G2701">
        <v>4100</v>
      </c>
      <c r="H2701">
        <v>4400</v>
      </c>
      <c r="I2701">
        <v>4250</v>
      </c>
      <c r="J2701" t="s">
        <v>19</v>
      </c>
      <c r="K2701">
        <v>2.5</v>
      </c>
      <c r="L2701">
        <v>141</v>
      </c>
    </row>
    <row r="2702" spans="1:14" hidden="1" x14ac:dyDescent="0.2">
      <c r="A2702" s="2" t="s">
        <v>3783</v>
      </c>
      <c r="B2702" t="s">
        <v>668</v>
      </c>
      <c r="C2702" t="s">
        <v>16</v>
      </c>
      <c r="D2702" t="s">
        <v>2352</v>
      </c>
      <c r="E2702" t="s">
        <v>357</v>
      </c>
      <c r="F2702" t="b">
        <v>1</v>
      </c>
      <c r="G2702">
        <v>41</v>
      </c>
      <c r="H2702">
        <v>45</v>
      </c>
      <c r="I2702">
        <v>43</v>
      </c>
      <c r="J2702" t="s">
        <v>19</v>
      </c>
      <c r="K2702">
        <v>6.4000000000000001E-2</v>
      </c>
      <c r="L2702" t="s">
        <v>3784</v>
      </c>
      <c r="M2702" t="s">
        <v>1802</v>
      </c>
    </row>
    <row r="2703" spans="1:14" hidden="1" x14ac:dyDescent="0.2">
      <c r="A2703" s="2" t="s">
        <v>3785</v>
      </c>
      <c r="B2703" t="s">
        <v>668</v>
      </c>
      <c r="C2703" t="s">
        <v>16</v>
      </c>
      <c r="D2703" t="s">
        <v>2352</v>
      </c>
      <c r="E2703" t="s">
        <v>357</v>
      </c>
      <c r="F2703" t="b">
        <v>1</v>
      </c>
      <c r="G2703">
        <v>430</v>
      </c>
      <c r="H2703">
        <v>465</v>
      </c>
      <c r="I2703">
        <v>447.5</v>
      </c>
      <c r="J2703" t="s">
        <v>19</v>
      </c>
      <c r="K2703">
        <v>0.3</v>
      </c>
      <c r="L2703">
        <v>62</v>
      </c>
    </row>
    <row r="2704" spans="1:14" hidden="1" x14ac:dyDescent="0.2">
      <c r="A2704" s="2" t="s">
        <v>3786</v>
      </c>
      <c r="B2704" t="s">
        <v>668</v>
      </c>
      <c r="C2704" t="s">
        <v>16</v>
      </c>
      <c r="D2704" t="s">
        <v>2352</v>
      </c>
      <c r="E2704" t="s">
        <v>357</v>
      </c>
      <c r="F2704" t="b">
        <v>1</v>
      </c>
      <c r="G2704">
        <v>43</v>
      </c>
      <c r="H2704">
        <v>47</v>
      </c>
      <c r="I2704">
        <v>45</v>
      </c>
      <c r="J2704" t="s">
        <v>19</v>
      </c>
      <c r="K2704">
        <v>6.4000000000000001E-2</v>
      </c>
      <c r="L2704" t="s">
        <v>3787</v>
      </c>
      <c r="M2704" t="s">
        <v>1806</v>
      </c>
      <c r="N2704" t="s">
        <v>786</v>
      </c>
    </row>
    <row r="2705" spans="1:14" hidden="1" x14ac:dyDescent="0.2">
      <c r="A2705" s="2" t="s">
        <v>3788</v>
      </c>
      <c r="B2705" t="s">
        <v>668</v>
      </c>
      <c r="C2705" t="s">
        <v>16</v>
      </c>
      <c r="D2705" t="s">
        <v>2352</v>
      </c>
      <c r="E2705" t="s">
        <v>357</v>
      </c>
      <c r="F2705" t="b">
        <v>1</v>
      </c>
      <c r="G2705">
        <v>4400</v>
      </c>
      <c r="H2705">
        <v>4700</v>
      </c>
      <c r="I2705">
        <v>4550</v>
      </c>
      <c r="J2705" t="s">
        <v>19</v>
      </c>
      <c r="K2705">
        <v>2.5</v>
      </c>
      <c r="L2705">
        <v>142</v>
      </c>
    </row>
    <row r="2706" spans="1:14" hidden="1" x14ac:dyDescent="0.2">
      <c r="A2706" s="2" t="s">
        <v>3789</v>
      </c>
      <c r="B2706" t="s">
        <v>668</v>
      </c>
      <c r="C2706" t="s">
        <v>16</v>
      </c>
      <c r="D2706" t="s">
        <v>2352</v>
      </c>
      <c r="E2706" t="s">
        <v>357</v>
      </c>
      <c r="F2706" t="b">
        <v>1</v>
      </c>
      <c r="G2706">
        <v>4</v>
      </c>
      <c r="H2706">
        <v>5</v>
      </c>
      <c r="I2706">
        <v>4.5</v>
      </c>
      <c r="J2706" t="s">
        <v>19</v>
      </c>
      <c r="K2706">
        <v>6.4000000000000001E-2</v>
      </c>
      <c r="L2706" t="s">
        <v>3790</v>
      </c>
      <c r="M2706" t="s">
        <v>1810</v>
      </c>
    </row>
    <row r="2707" spans="1:14" hidden="1" x14ac:dyDescent="0.2">
      <c r="A2707" s="2" t="s">
        <v>3791</v>
      </c>
      <c r="B2707" t="s">
        <v>668</v>
      </c>
      <c r="C2707" t="s">
        <v>16</v>
      </c>
      <c r="D2707" t="s">
        <v>2352</v>
      </c>
      <c r="E2707" t="s">
        <v>357</v>
      </c>
      <c r="F2707" t="b">
        <v>1</v>
      </c>
      <c r="G2707">
        <v>465</v>
      </c>
      <c r="H2707">
        <v>500</v>
      </c>
      <c r="I2707">
        <v>482.5</v>
      </c>
      <c r="J2707" t="s">
        <v>19</v>
      </c>
      <c r="K2707">
        <v>0.3</v>
      </c>
      <c r="L2707">
        <v>63</v>
      </c>
    </row>
    <row r="2708" spans="1:14" hidden="1" x14ac:dyDescent="0.2">
      <c r="A2708" s="2" t="s">
        <v>3792</v>
      </c>
      <c r="B2708" t="s">
        <v>668</v>
      </c>
      <c r="C2708" t="s">
        <v>16</v>
      </c>
      <c r="D2708" t="s">
        <v>2352</v>
      </c>
      <c r="E2708" t="s">
        <v>357</v>
      </c>
      <c r="F2708" t="b">
        <v>1</v>
      </c>
      <c r="G2708">
        <v>4700</v>
      </c>
      <c r="H2708">
        <v>5000</v>
      </c>
      <c r="I2708">
        <v>4850</v>
      </c>
      <c r="J2708" t="s">
        <v>19</v>
      </c>
      <c r="K2708">
        <v>2.5</v>
      </c>
      <c r="L2708">
        <v>143</v>
      </c>
    </row>
    <row r="2709" spans="1:14" hidden="1" x14ac:dyDescent="0.2">
      <c r="A2709" s="2" t="s">
        <v>3793</v>
      </c>
      <c r="B2709" t="s">
        <v>668</v>
      </c>
      <c r="C2709" t="s">
        <v>16</v>
      </c>
      <c r="D2709" t="s">
        <v>2352</v>
      </c>
      <c r="E2709" t="s">
        <v>357</v>
      </c>
      <c r="F2709" t="b">
        <v>1</v>
      </c>
      <c r="G2709">
        <v>4</v>
      </c>
      <c r="H2709">
        <v>8</v>
      </c>
      <c r="I2709">
        <v>6</v>
      </c>
      <c r="J2709" t="s">
        <v>19</v>
      </c>
      <c r="K2709">
        <v>6.4000000000000001E-2</v>
      </c>
      <c r="L2709" t="s">
        <v>3794</v>
      </c>
      <c r="M2709" t="s">
        <v>1815</v>
      </c>
    </row>
    <row r="2710" spans="1:14" hidden="1" x14ac:dyDescent="0.2">
      <c r="A2710" s="2" t="s">
        <v>3795</v>
      </c>
      <c r="B2710" t="s">
        <v>668</v>
      </c>
      <c r="C2710" t="s">
        <v>16</v>
      </c>
      <c r="D2710" t="s">
        <v>2352</v>
      </c>
      <c r="E2710" t="s">
        <v>357</v>
      </c>
      <c r="F2710" t="b">
        <v>1</v>
      </c>
      <c r="G2710">
        <v>500</v>
      </c>
      <c r="H2710">
        <v>750</v>
      </c>
      <c r="I2710">
        <v>625</v>
      </c>
      <c r="J2710" t="s">
        <v>19</v>
      </c>
      <c r="K2710">
        <v>1</v>
      </c>
      <c r="L2710">
        <v>96</v>
      </c>
    </row>
    <row r="2711" spans="1:14" hidden="1" x14ac:dyDescent="0.2">
      <c r="A2711" s="2" t="s">
        <v>3796</v>
      </c>
      <c r="B2711" t="s">
        <v>668</v>
      </c>
      <c r="C2711" t="s">
        <v>16</v>
      </c>
      <c r="D2711" t="s">
        <v>2352</v>
      </c>
      <c r="E2711" t="s">
        <v>357</v>
      </c>
      <c r="F2711" t="b">
        <v>1</v>
      </c>
      <c r="G2711">
        <v>50</v>
      </c>
      <c r="H2711">
        <v>58</v>
      </c>
      <c r="I2711">
        <v>57</v>
      </c>
      <c r="J2711" t="s">
        <v>19</v>
      </c>
      <c r="K2711">
        <v>6.4000000000000001E-2</v>
      </c>
      <c r="L2711" t="s">
        <v>3797</v>
      </c>
      <c r="M2711" t="s">
        <v>1663</v>
      </c>
    </row>
    <row r="2712" spans="1:14" hidden="1" x14ac:dyDescent="0.2">
      <c r="A2712" s="2" t="s">
        <v>3798</v>
      </c>
      <c r="B2712" t="s">
        <v>668</v>
      </c>
      <c r="C2712" t="s">
        <v>16</v>
      </c>
      <c r="D2712" t="s">
        <v>2352</v>
      </c>
      <c r="E2712" t="s">
        <v>357</v>
      </c>
      <c r="F2712" t="b">
        <v>1</v>
      </c>
      <c r="G2712">
        <v>50</v>
      </c>
      <c r="H2712">
        <v>60</v>
      </c>
      <c r="I2712">
        <v>55</v>
      </c>
      <c r="J2712" t="s">
        <v>19</v>
      </c>
      <c r="K2712">
        <v>6.4000000000000001E-2</v>
      </c>
      <c r="L2712" t="s">
        <v>3799</v>
      </c>
      <c r="M2712" t="s">
        <v>1821</v>
      </c>
    </row>
    <row r="2713" spans="1:14" hidden="1" x14ac:dyDescent="0.2">
      <c r="A2713" s="2" t="s">
        <v>3800</v>
      </c>
      <c r="B2713" t="s">
        <v>668</v>
      </c>
      <c r="C2713" t="s">
        <v>16</v>
      </c>
      <c r="D2713" t="s">
        <v>2352</v>
      </c>
      <c r="E2713" t="s">
        <v>357</v>
      </c>
      <c r="F2713" t="b">
        <v>1</v>
      </c>
      <c r="G2713">
        <v>50</v>
      </c>
      <c r="H2713">
        <v>66</v>
      </c>
      <c r="I2713">
        <v>58</v>
      </c>
      <c r="J2713" t="s">
        <v>19</v>
      </c>
      <c r="K2713">
        <v>6.4000000000000001E-2</v>
      </c>
      <c r="L2713" t="s">
        <v>3801</v>
      </c>
      <c r="M2713" t="s">
        <v>1824</v>
      </c>
      <c r="N2713" t="s">
        <v>1825</v>
      </c>
    </row>
    <row r="2714" spans="1:14" hidden="1" x14ac:dyDescent="0.2">
      <c r="A2714" s="2" t="s">
        <v>3802</v>
      </c>
      <c r="B2714" t="s">
        <v>668</v>
      </c>
      <c r="C2714" t="s">
        <v>16</v>
      </c>
      <c r="D2714" t="s">
        <v>2352</v>
      </c>
      <c r="E2714" t="s">
        <v>357</v>
      </c>
      <c r="F2714" t="b">
        <v>1</v>
      </c>
      <c r="G2714">
        <v>60</v>
      </c>
      <c r="H2714">
        <v>80</v>
      </c>
      <c r="I2714">
        <v>70</v>
      </c>
      <c r="J2714" t="s">
        <v>19</v>
      </c>
      <c r="K2714">
        <v>6.4000000000000001E-2</v>
      </c>
      <c r="L2714" t="s">
        <v>3803</v>
      </c>
      <c r="M2714" t="s">
        <v>1828</v>
      </c>
      <c r="N2714" t="s">
        <v>1829</v>
      </c>
    </row>
    <row r="2715" spans="1:14" hidden="1" x14ac:dyDescent="0.2">
      <c r="A2715" s="2" t="s">
        <v>3804</v>
      </c>
      <c r="B2715" t="s">
        <v>668</v>
      </c>
      <c r="C2715" t="s">
        <v>16</v>
      </c>
      <c r="D2715" t="s">
        <v>2352</v>
      </c>
      <c r="E2715" t="s">
        <v>357</v>
      </c>
      <c r="F2715" t="b">
        <v>1</v>
      </c>
      <c r="G2715">
        <v>60</v>
      </c>
      <c r="H2715">
        <v>90</v>
      </c>
      <c r="I2715">
        <v>75</v>
      </c>
      <c r="J2715" t="s">
        <v>19</v>
      </c>
      <c r="K2715">
        <v>6.4000000000000001E-2</v>
      </c>
      <c r="L2715">
        <v>21</v>
      </c>
      <c r="N2715" t="s">
        <v>1600</v>
      </c>
    </row>
    <row r="2716" spans="1:14" hidden="1" x14ac:dyDescent="0.2">
      <c r="A2716" s="2" t="s">
        <v>3805</v>
      </c>
      <c r="B2716" t="s">
        <v>668</v>
      </c>
      <c r="C2716" t="s">
        <v>16</v>
      </c>
      <c r="D2716" t="s">
        <v>2352</v>
      </c>
      <c r="E2716" t="s">
        <v>357</v>
      </c>
      <c r="F2716" t="b">
        <v>1</v>
      </c>
      <c r="G2716">
        <v>6</v>
      </c>
      <c r="H2716">
        <v>8</v>
      </c>
      <c r="I2716">
        <v>8</v>
      </c>
      <c r="J2716" t="s">
        <v>19</v>
      </c>
      <c r="K2716">
        <v>6.4000000000000001E-2</v>
      </c>
      <c r="L2716" t="s">
        <v>3806</v>
      </c>
      <c r="M2716" t="s">
        <v>811</v>
      </c>
    </row>
    <row r="2717" spans="1:14" hidden="1" x14ac:dyDescent="0.2">
      <c r="A2717" s="2" t="s">
        <v>3807</v>
      </c>
      <c r="B2717" t="s">
        <v>668</v>
      </c>
      <c r="C2717" t="s">
        <v>16</v>
      </c>
      <c r="D2717" t="s">
        <v>2352</v>
      </c>
      <c r="E2717" t="s">
        <v>357</v>
      </c>
      <c r="F2717" t="b">
        <v>1</v>
      </c>
      <c r="G2717">
        <v>750</v>
      </c>
      <c r="H2717">
        <v>1000</v>
      </c>
      <c r="I2717">
        <v>875</v>
      </c>
      <c r="J2717" t="s">
        <v>19</v>
      </c>
      <c r="K2717">
        <v>1</v>
      </c>
      <c r="L2717">
        <v>97</v>
      </c>
    </row>
    <row r="2718" spans="1:14" hidden="1" x14ac:dyDescent="0.2">
      <c r="A2718" s="2" t="s">
        <v>3808</v>
      </c>
      <c r="B2718" t="s">
        <v>668</v>
      </c>
      <c r="C2718" t="s">
        <v>16</v>
      </c>
      <c r="D2718" t="s">
        <v>2352</v>
      </c>
      <c r="E2718" t="s">
        <v>357</v>
      </c>
      <c r="F2718" t="b">
        <v>1</v>
      </c>
      <c r="G2718">
        <v>8</v>
      </c>
      <c r="H2718">
        <v>10</v>
      </c>
      <c r="I2718">
        <v>9</v>
      </c>
      <c r="J2718" t="s">
        <v>19</v>
      </c>
      <c r="K2718">
        <v>6.4000000000000001E-2</v>
      </c>
      <c r="L2718" t="s">
        <v>3809</v>
      </c>
      <c r="M2718" t="s">
        <v>1836</v>
      </c>
      <c r="N2718" t="s">
        <v>1837</v>
      </c>
    </row>
    <row r="2719" spans="1:14" hidden="1" x14ac:dyDescent="0.2">
      <c r="A2719" s="2" t="s">
        <v>3810</v>
      </c>
      <c r="B2719" t="s">
        <v>668</v>
      </c>
      <c r="C2719" t="s">
        <v>16</v>
      </c>
      <c r="D2719" t="s">
        <v>2352</v>
      </c>
      <c r="E2719" t="s">
        <v>357</v>
      </c>
      <c r="F2719" t="b">
        <v>1</v>
      </c>
      <c r="G2719">
        <v>90</v>
      </c>
      <c r="H2719">
        <v>120</v>
      </c>
      <c r="I2719">
        <v>105</v>
      </c>
      <c r="J2719" t="s">
        <v>19</v>
      </c>
      <c r="K2719">
        <v>6.4000000000000001E-2</v>
      </c>
      <c r="L2719">
        <v>22</v>
      </c>
    </row>
    <row r="2720" spans="1:14" hidden="1" x14ac:dyDescent="0.2">
      <c r="A2720" s="2" t="s">
        <v>3811</v>
      </c>
      <c r="B2720" t="s">
        <v>668</v>
      </c>
      <c r="C2720" t="s">
        <v>75</v>
      </c>
      <c r="D2720" t="s">
        <v>2352</v>
      </c>
      <c r="E2720" t="s">
        <v>368</v>
      </c>
      <c r="F2720" t="b">
        <v>0</v>
      </c>
      <c r="G2720">
        <v>0</v>
      </c>
      <c r="H2720">
        <v>5</v>
      </c>
      <c r="I2720">
        <v>2.5</v>
      </c>
      <c r="J2720" t="s">
        <v>19</v>
      </c>
      <c r="K2720">
        <v>6.4000000000000001E-2</v>
      </c>
      <c r="L2720">
        <v>433</v>
      </c>
    </row>
    <row r="2721" spans="1:12" hidden="1" x14ac:dyDescent="0.2">
      <c r="A2721" s="2" t="s">
        <v>3812</v>
      </c>
      <c r="B2721" t="s">
        <v>668</v>
      </c>
      <c r="C2721" t="s">
        <v>75</v>
      </c>
      <c r="D2721" t="s">
        <v>2352</v>
      </c>
      <c r="E2721" t="s">
        <v>368</v>
      </c>
      <c r="F2721" t="b">
        <v>0</v>
      </c>
      <c r="G2721">
        <v>10</v>
      </c>
      <c r="H2721">
        <v>15</v>
      </c>
      <c r="I2721">
        <v>12.5</v>
      </c>
      <c r="J2721" t="s">
        <v>19</v>
      </c>
      <c r="K2721">
        <v>6.4000000000000001E-2</v>
      </c>
      <c r="L2721">
        <v>435</v>
      </c>
    </row>
    <row r="2722" spans="1:12" hidden="1" x14ac:dyDescent="0.2">
      <c r="A2722" s="2" t="s">
        <v>3813</v>
      </c>
      <c r="B2722" t="s">
        <v>668</v>
      </c>
      <c r="C2722" t="s">
        <v>75</v>
      </c>
      <c r="D2722" t="s">
        <v>2352</v>
      </c>
      <c r="E2722" t="s">
        <v>368</v>
      </c>
      <c r="F2722" t="b">
        <v>0</v>
      </c>
      <c r="G2722">
        <v>5</v>
      </c>
      <c r="H2722">
        <v>10</v>
      </c>
      <c r="I2722">
        <v>7.5</v>
      </c>
      <c r="J2722" t="s">
        <v>19</v>
      </c>
      <c r="K2722">
        <v>6.4000000000000001E-2</v>
      </c>
      <c r="L2722">
        <v>434</v>
      </c>
    </row>
    <row r="2723" spans="1:12" hidden="1" x14ac:dyDescent="0.2">
      <c r="A2723" s="2" t="s">
        <v>3814</v>
      </c>
      <c r="B2723" t="s">
        <v>668</v>
      </c>
      <c r="C2723" t="s">
        <v>16</v>
      </c>
      <c r="D2723" t="s">
        <v>2352</v>
      </c>
      <c r="E2723" t="s">
        <v>368</v>
      </c>
      <c r="F2723" t="b">
        <v>0</v>
      </c>
      <c r="G2723">
        <v>0</v>
      </c>
      <c r="H2723">
        <v>5</v>
      </c>
      <c r="I2723">
        <v>2.5</v>
      </c>
      <c r="J2723" t="s">
        <v>19</v>
      </c>
      <c r="K2723">
        <v>6.4000000000000001E-2</v>
      </c>
      <c r="L2723">
        <v>29</v>
      </c>
    </row>
    <row r="2724" spans="1:12" hidden="1" x14ac:dyDescent="0.2">
      <c r="A2724" s="2" t="s">
        <v>3815</v>
      </c>
      <c r="B2724" t="s">
        <v>668</v>
      </c>
      <c r="C2724" t="s">
        <v>16</v>
      </c>
      <c r="D2724" t="s">
        <v>2352</v>
      </c>
      <c r="E2724" t="s">
        <v>368</v>
      </c>
      <c r="F2724" t="b">
        <v>0</v>
      </c>
      <c r="G2724">
        <v>10</v>
      </c>
      <c r="H2724">
        <v>15</v>
      </c>
      <c r="I2724">
        <v>12.5</v>
      </c>
      <c r="J2724" t="s">
        <v>19</v>
      </c>
      <c r="K2724">
        <v>6.4000000000000001E-2</v>
      </c>
      <c r="L2724">
        <v>31</v>
      </c>
    </row>
    <row r="2725" spans="1:12" hidden="1" x14ac:dyDescent="0.2">
      <c r="A2725" s="2" t="s">
        <v>3816</v>
      </c>
      <c r="B2725" t="s">
        <v>668</v>
      </c>
      <c r="C2725" t="s">
        <v>16</v>
      </c>
      <c r="D2725" t="s">
        <v>2352</v>
      </c>
      <c r="E2725" t="s">
        <v>368</v>
      </c>
      <c r="F2725" t="b">
        <v>0</v>
      </c>
      <c r="G2725">
        <v>5</v>
      </c>
      <c r="H2725">
        <v>10</v>
      </c>
      <c r="I2725">
        <v>7.5</v>
      </c>
      <c r="J2725" t="s">
        <v>19</v>
      </c>
      <c r="K2725">
        <v>6.4000000000000001E-2</v>
      </c>
      <c r="L2725">
        <v>30</v>
      </c>
    </row>
    <row r="2726" spans="1:12" hidden="1" x14ac:dyDescent="0.2">
      <c r="A2726" s="2" t="s">
        <v>3817</v>
      </c>
      <c r="B2726" t="s">
        <v>668</v>
      </c>
      <c r="C2726" t="s">
        <v>75</v>
      </c>
      <c r="D2726" t="s">
        <v>2352</v>
      </c>
      <c r="E2726" t="s">
        <v>575</v>
      </c>
      <c r="F2726" t="b">
        <v>0</v>
      </c>
      <c r="G2726">
        <v>0</v>
      </c>
      <c r="H2726">
        <v>30</v>
      </c>
      <c r="I2726">
        <v>15</v>
      </c>
      <c r="J2726" t="s">
        <v>19</v>
      </c>
      <c r="K2726">
        <v>6.4000000000000001E-2</v>
      </c>
      <c r="L2726">
        <v>428</v>
      </c>
    </row>
    <row r="2727" spans="1:12" hidden="1" x14ac:dyDescent="0.2">
      <c r="A2727" s="2" t="s">
        <v>3818</v>
      </c>
      <c r="B2727" t="s">
        <v>668</v>
      </c>
      <c r="C2727" t="s">
        <v>75</v>
      </c>
      <c r="D2727" t="s">
        <v>2352</v>
      </c>
      <c r="E2727" t="s">
        <v>575</v>
      </c>
      <c r="F2727" t="b">
        <v>0</v>
      </c>
      <c r="G2727">
        <v>10000</v>
      </c>
      <c r="H2727">
        <v>10500</v>
      </c>
      <c r="I2727">
        <v>10250</v>
      </c>
      <c r="J2727" t="s">
        <v>19</v>
      </c>
      <c r="K2727">
        <v>5</v>
      </c>
      <c r="L2727">
        <v>638</v>
      </c>
    </row>
    <row r="2728" spans="1:12" hidden="1" x14ac:dyDescent="0.2">
      <c r="A2728" s="2" t="s">
        <v>3819</v>
      </c>
      <c r="B2728" t="s">
        <v>668</v>
      </c>
      <c r="C2728" t="s">
        <v>75</v>
      </c>
      <c r="D2728" t="s">
        <v>2352</v>
      </c>
      <c r="E2728" t="s">
        <v>575</v>
      </c>
      <c r="F2728" t="b">
        <v>0</v>
      </c>
      <c r="G2728">
        <v>1000</v>
      </c>
      <c r="H2728">
        <v>1250</v>
      </c>
      <c r="I2728">
        <v>1125</v>
      </c>
      <c r="J2728" t="s">
        <v>19</v>
      </c>
      <c r="K2728">
        <v>1</v>
      </c>
      <c r="L2728">
        <v>508</v>
      </c>
    </row>
    <row r="2729" spans="1:12" hidden="1" x14ac:dyDescent="0.2">
      <c r="A2729" s="2" t="s">
        <v>3820</v>
      </c>
      <c r="B2729" t="s">
        <v>668</v>
      </c>
      <c r="C2729" t="s">
        <v>75</v>
      </c>
      <c r="D2729" t="s">
        <v>2352</v>
      </c>
      <c r="E2729" t="s">
        <v>575</v>
      </c>
      <c r="F2729" t="b">
        <v>0</v>
      </c>
      <c r="G2729">
        <v>10500</v>
      </c>
      <c r="H2729">
        <v>11000</v>
      </c>
      <c r="I2729">
        <v>10750</v>
      </c>
      <c r="J2729" t="s">
        <v>19</v>
      </c>
      <c r="K2729">
        <v>5</v>
      </c>
      <c r="L2729">
        <v>639</v>
      </c>
    </row>
    <row r="2730" spans="1:12" hidden="1" x14ac:dyDescent="0.2">
      <c r="A2730" s="2" t="s">
        <v>3821</v>
      </c>
      <c r="B2730" t="s">
        <v>668</v>
      </c>
      <c r="C2730" t="s">
        <v>75</v>
      </c>
      <c r="D2730" t="s">
        <v>2352</v>
      </c>
      <c r="E2730" t="s">
        <v>575</v>
      </c>
      <c r="F2730" t="b">
        <v>0</v>
      </c>
      <c r="G2730">
        <v>11000</v>
      </c>
      <c r="H2730">
        <v>11500</v>
      </c>
      <c r="I2730">
        <v>11250</v>
      </c>
      <c r="J2730" t="s">
        <v>19</v>
      </c>
      <c r="K2730">
        <v>5</v>
      </c>
      <c r="L2730">
        <v>640</v>
      </c>
    </row>
    <row r="2731" spans="1:12" hidden="1" x14ac:dyDescent="0.2">
      <c r="A2731" s="2" t="s">
        <v>3822</v>
      </c>
      <c r="B2731" t="s">
        <v>668</v>
      </c>
      <c r="C2731" t="s">
        <v>75</v>
      </c>
      <c r="D2731" t="s">
        <v>2352</v>
      </c>
      <c r="E2731" t="s">
        <v>575</v>
      </c>
      <c r="F2731" t="b">
        <v>0</v>
      </c>
      <c r="G2731">
        <v>11500</v>
      </c>
      <c r="H2731">
        <v>12000</v>
      </c>
      <c r="I2731">
        <v>11750</v>
      </c>
      <c r="J2731" t="s">
        <v>19</v>
      </c>
      <c r="K2731">
        <v>5</v>
      </c>
      <c r="L2731">
        <v>641</v>
      </c>
    </row>
    <row r="2732" spans="1:12" hidden="1" x14ac:dyDescent="0.2">
      <c r="A2732" s="2" t="s">
        <v>3823</v>
      </c>
      <c r="B2732" t="s">
        <v>668</v>
      </c>
      <c r="C2732" t="s">
        <v>75</v>
      </c>
      <c r="D2732" t="s">
        <v>2352</v>
      </c>
      <c r="E2732" t="s">
        <v>575</v>
      </c>
      <c r="F2732" t="b">
        <v>0</v>
      </c>
      <c r="G2732">
        <v>12000</v>
      </c>
      <c r="H2732">
        <v>12500</v>
      </c>
      <c r="I2732">
        <v>12250</v>
      </c>
      <c r="J2732" t="s">
        <v>19</v>
      </c>
      <c r="K2732">
        <v>5</v>
      </c>
      <c r="L2732">
        <v>642</v>
      </c>
    </row>
    <row r="2733" spans="1:12" hidden="1" x14ac:dyDescent="0.2">
      <c r="A2733" s="2" t="s">
        <v>3824</v>
      </c>
      <c r="B2733" t="s">
        <v>668</v>
      </c>
      <c r="C2733" t="s">
        <v>75</v>
      </c>
      <c r="D2733" t="s">
        <v>2352</v>
      </c>
      <c r="E2733" t="s">
        <v>575</v>
      </c>
      <c r="F2733" t="b">
        <v>0</v>
      </c>
      <c r="G2733">
        <v>120</v>
      </c>
      <c r="H2733">
        <v>150</v>
      </c>
      <c r="I2733">
        <v>135</v>
      </c>
      <c r="J2733" t="s">
        <v>19</v>
      </c>
      <c r="K2733">
        <v>6.4000000000000001E-2</v>
      </c>
      <c r="L2733">
        <v>432</v>
      </c>
    </row>
    <row r="2734" spans="1:12" hidden="1" x14ac:dyDescent="0.2">
      <c r="A2734" s="2" t="s">
        <v>3825</v>
      </c>
      <c r="B2734" t="s">
        <v>668</v>
      </c>
      <c r="C2734" t="s">
        <v>75</v>
      </c>
      <c r="D2734" t="s">
        <v>2352</v>
      </c>
      <c r="E2734" t="s">
        <v>575</v>
      </c>
      <c r="F2734" t="b">
        <v>0</v>
      </c>
      <c r="G2734">
        <v>12500</v>
      </c>
      <c r="H2734">
        <v>13000</v>
      </c>
      <c r="I2734">
        <v>12750</v>
      </c>
      <c r="J2734" t="s">
        <v>19</v>
      </c>
      <c r="K2734">
        <v>5</v>
      </c>
      <c r="L2734">
        <v>643</v>
      </c>
    </row>
    <row r="2735" spans="1:12" hidden="1" x14ac:dyDescent="0.2">
      <c r="A2735" s="2" t="s">
        <v>3826</v>
      </c>
      <c r="B2735" t="s">
        <v>668</v>
      </c>
      <c r="C2735" t="s">
        <v>75</v>
      </c>
      <c r="D2735" t="s">
        <v>2352</v>
      </c>
      <c r="E2735" t="s">
        <v>575</v>
      </c>
      <c r="F2735" t="b">
        <v>0</v>
      </c>
      <c r="G2735">
        <v>1250</v>
      </c>
      <c r="H2735">
        <v>1500</v>
      </c>
      <c r="I2735">
        <v>1375</v>
      </c>
      <c r="J2735" t="s">
        <v>19</v>
      </c>
      <c r="K2735">
        <v>1</v>
      </c>
      <c r="L2735">
        <v>509</v>
      </c>
    </row>
    <row r="2736" spans="1:12" hidden="1" x14ac:dyDescent="0.2">
      <c r="A2736" s="2" t="s">
        <v>3827</v>
      </c>
      <c r="B2736" t="s">
        <v>668</v>
      </c>
      <c r="C2736" t="s">
        <v>75</v>
      </c>
      <c r="D2736" t="s">
        <v>2352</v>
      </c>
      <c r="E2736" t="s">
        <v>575</v>
      </c>
      <c r="F2736" t="b">
        <v>0</v>
      </c>
      <c r="G2736">
        <v>13000</v>
      </c>
      <c r="H2736">
        <v>13500</v>
      </c>
      <c r="I2736">
        <v>13250</v>
      </c>
      <c r="J2736" t="s">
        <v>19</v>
      </c>
      <c r="K2736">
        <v>5</v>
      </c>
      <c r="L2736">
        <v>644</v>
      </c>
    </row>
    <row r="2737" spans="1:13" hidden="1" x14ac:dyDescent="0.2">
      <c r="A2737" s="2" t="s">
        <v>3828</v>
      </c>
      <c r="B2737" t="s">
        <v>668</v>
      </c>
      <c r="C2737" t="s">
        <v>75</v>
      </c>
      <c r="D2737" t="s">
        <v>2352</v>
      </c>
      <c r="E2737" t="s">
        <v>575</v>
      </c>
      <c r="F2737" t="b">
        <v>0</v>
      </c>
      <c r="G2737">
        <v>13500</v>
      </c>
      <c r="H2737">
        <v>14000</v>
      </c>
      <c r="I2737">
        <v>13750</v>
      </c>
      <c r="J2737" t="s">
        <v>19</v>
      </c>
      <c r="K2737">
        <v>5</v>
      </c>
      <c r="L2737">
        <v>645</v>
      </c>
    </row>
    <row r="2738" spans="1:13" hidden="1" x14ac:dyDescent="0.2">
      <c r="A2738" s="2" t="s">
        <v>3829</v>
      </c>
      <c r="B2738" t="s">
        <v>668</v>
      </c>
      <c r="C2738" t="s">
        <v>75</v>
      </c>
      <c r="D2738" t="s">
        <v>2352</v>
      </c>
      <c r="E2738" t="s">
        <v>575</v>
      </c>
      <c r="F2738" t="b">
        <v>0</v>
      </c>
      <c r="G2738">
        <v>14000</v>
      </c>
      <c r="H2738">
        <v>14500</v>
      </c>
      <c r="I2738">
        <v>14250</v>
      </c>
      <c r="J2738" t="s">
        <v>19</v>
      </c>
      <c r="K2738">
        <v>5</v>
      </c>
      <c r="L2738">
        <v>646</v>
      </c>
    </row>
    <row r="2739" spans="1:13" hidden="1" x14ac:dyDescent="0.2">
      <c r="A2739" s="2" t="s">
        <v>3830</v>
      </c>
      <c r="B2739" t="s">
        <v>668</v>
      </c>
      <c r="C2739" t="s">
        <v>75</v>
      </c>
      <c r="D2739" t="s">
        <v>2352</v>
      </c>
      <c r="E2739" t="s">
        <v>575</v>
      </c>
      <c r="F2739" t="b">
        <v>0</v>
      </c>
      <c r="G2739">
        <v>14400</v>
      </c>
      <c r="H2739">
        <v>14600</v>
      </c>
      <c r="I2739">
        <v>14500</v>
      </c>
      <c r="J2739" t="s">
        <v>19</v>
      </c>
      <c r="K2739">
        <v>5</v>
      </c>
      <c r="L2739" t="s">
        <v>3831</v>
      </c>
      <c r="M2739" t="s">
        <v>1860</v>
      </c>
    </row>
    <row r="2740" spans="1:13" hidden="1" x14ac:dyDescent="0.2">
      <c r="A2740" s="2" t="s">
        <v>3832</v>
      </c>
      <c r="B2740" t="s">
        <v>668</v>
      </c>
      <c r="C2740" t="s">
        <v>75</v>
      </c>
      <c r="D2740" t="s">
        <v>2352</v>
      </c>
      <c r="E2740" t="s">
        <v>575</v>
      </c>
      <c r="F2740" t="b">
        <v>0</v>
      </c>
      <c r="G2740">
        <v>14500</v>
      </c>
      <c r="H2740">
        <v>15000</v>
      </c>
      <c r="I2740">
        <v>14750</v>
      </c>
      <c r="J2740" t="s">
        <v>19</v>
      </c>
      <c r="K2740">
        <v>5</v>
      </c>
      <c r="L2740">
        <v>647</v>
      </c>
    </row>
    <row r="2741" spans="1:13" hidden="1" x14ac:dyDescent="0.2">
      <c r="A2741" s="2" t="s">
        <v>3833</v>
      </c>
      <c r="B2741" t="s">
        <v>668</v>
      </c>
      <c r="C2741" t="s">
        <v>75</v>
      </c>
      <c r="D2741" t="s">
        <v>2352</v>
      </c>
      <c r="E2741" t="s">
        <v>575</v>
      </c>
      <c r="F2741" t="b">
        <v>0</v>
      </c>
      <c r="G2741">
        <v>15000</v>
      </c>
      <c r="H2741">
        <v>20000</v>
      </c>
      <c r="I2741">
        <v>17500</v>
      </c>
      <c r="J2741" t="s">
        <v>19</v>
      </c>
      <c r="K2741">
        <v>5</v>
      </c>
      <c r="L2741">
        <v>674</v>
      </c>
    </row>
    <row r="2742" spans="1:13" hidden="1" x14ac:dyDescent="0.2">
      <c r="A2742" s="2" t="s">
        <v>3834</v>
      </c>
      <c r="B2742" t="s">
        <v>668</v>
      </c>
      <c r="C2742" t="s">
        <v>75</v>
      </c>
      <c r="D2742" t="s">
        <v>2352</v>
      </c>
      <c r="E2742" t="s">
        <v>575</v>
      </c>
      <c r="F2742" t="b">
        <v>0</v>
      </c>
      <c r="G2742">
        <v>1500</v>
      </c>
      <c r="H2742">
        <v>1750</v>
      </c>
      <c r="I2742">
        <v>1625</v>
      </c>
      <c r="J2742" t="s">
        <v>19</v>
      </c>
      <c r="K2742">
        <v>1</v>
      </c>
      <c r="L2742">
        <v>510</v>
      </c>
    </row>
    <row r="2743" spans="1:13" hidden="1" x14ac:dyDescent="0.2">
      <c r="A2743" s="2" t="s">
        <v>3835</v>
      </c>
      <c r="B2743" t="s">
        <v>668</v>
      </c>
      <c r="C2743" t="s">
        <v>75</v>
      </c>
      <c r="D2743" t="s">
        <v>2352</v>
      </c>
      <c r="E2743" t="s">
        <v>575</v>
      </c>
      <c r="F2743" t="b">
        <v>0</v>
      </c>
      <c r="G2743">
        <v>150</v>
      </c>
      <c r="H2743">
        <v>185</v>
      </c>
      <c r="I2743">
        <v>167.5</v>
      </c>
      <c r="J2743" t="s">
        <v>19</v>
      </c>
      <c r="K2743">
        <v>0.3</v>
      </c>
      <c r="L2743">
        <v>468</v>
      </c>
    </row>
    <row r="2744" spans="1:13" hidden="1" x14ac:dyDescent="0.2">
      <c r="A2744" s="2" t="s">
        <v>3836</v>
      </c>
      <c r="B2744" t="s">
        <v>668</v>
      </c>
      <c r="C2744" t="s">
        <v>75</v>
      </c>
      <c r="D2744" t="s">
        <v>2352</v>
      </c>
      <c r="E2744" t="s">
        <v>575</v>
      </c>
      <c r="F2744" t="b">
        <v>0</v>
      </c>
      <c r="G2744">
        <v>17000</v>
      </c>
      <c r="H2744">
        <v>18000</v>
      </c>
      <c r="I2744">
        <v>17500</v>
      </c>
      <c r="J2744" t="s">
        <v>19</v>
      </c>
      <c r="K2744">
        <v>5</v>
      </c>
      <c r="L2744" t="s">
        <v>3837</v>
      </c>
      <c r="M2744" t="s">
        <v>1867</v>
      </c>
    </row>
    <row r="2745" spans="1:13" hidden="1" x14ac:dyDescent="0.2">
      <c r="A2745" s="2" t="s">
        <v>3838</v>
      </c>
      <c r="B2745" t="s">
        <v>668</v>
      </c>
      <c r="C2745" t="s">
        <v>75</v>
      </c>
      <c r="D2745" t="s">
        <v>2352</v>
      </c>
      <c r="E2745" t="s">
        <v>575</v>
      </c>
      <c r="F2745" t="b">
        <v>0</v>
      </c>
      <c r="G2745">
        <v>1750</v>
      </c>
      <c r="H2745">
        <v>2000</v>
      </c>
      <c r="I2745">
        <v>1875</v>
      </c>
      <c r="J2745" t="s">
        <v>19</v>
      </c>
      <c r="K2745">
        <v>1</v>
      </c>
      <c r="L2745">
        <v>511</v>
      </c>
    </row>
    <row r="2746" spans="1:13" hidden="1" x14ac:dyDescent="0.2">
      <c r="A2746" s="2" t="s">
        <v>3839</v>
      </c>
      <c r="B2746" t="s">
        <v>668</v>
      </c>
      <c r="C2746" t="s">
        <v>75</v>
      </c>
      <c r="D2746" t="s">
        <v>2352</v>
      </c>
      <c r="E2746" t="s">
        <v>575</v>
      </c>
      <c r="F2746" t="b">
        <v>0</v>
      </c>
      <c r="G2746">
        <v>185</v>
      </c>
      <c r="H2746">
        <v>220</v>
      </c>
      <c r="I2746">
        <v>202.5</v>
      </c>
      <c r="J2746" t="s">
        <v>19</v>
      </c>
      <c r="K2746">
        <v>0.3</v>
      </c>
      <c r="L2746">
        <v>469</v>
      </c>
    </row>
    <row r="2747" spans="1:13" hidden="1" x14ac:dyDescent="0.2">
      <c r="A2747" s="2" t="s">
        <v>3840</v>
      </c>
      <c r="B2747" t="s">
        <v>668</v>
      </c>
      <c r="C2747" t="s">
        <v>75</v>
      </c>
      <c r="D2747" t="s">
        <v>2352</v>
      </c>
      <c r="E2747" t="s">
        <v>575</v>
      </c>
      <c r="F2747" t="b">
        <v>0</v>
      </c>
      <c r="G2747">
        <v>20000</v>
      </c>
      <c r="H2747">
        <v>25000</v>
      </c>
      <c r="I2747">
        <v>22500</v>
      </c>
      <c r="J2747" t="s">
        <v>19</v>
      </c>
      <c r="K2747">
        <v>5</v>
      </c>
      <c r="L2747">
        <v>675</v>
      </c>
    </row>
    <row r="2748" spans="1:13" hidden="1" x14ac:dyDescent="0.2">
      <c r="A2748" s="2" t="s">
        <v>3841</v>
      </c>
      <c r="B2748" t="s">
        <v>668</v>
      </c>
      <c r="C2748" t="s">
        <v>75</v>
      </c>
      <c r="D2748" t="s">
        <v>2352</v>
      </c>
      <c r="E2748" t="s">
        <v>575</v>
      </c>
      <c r="F2748" t="b">
        <v>0</v>
      </c>
      <c r="G2748">
        <v>2000</v>
      </c>
      <c r="H2748">
        <v>2300</v>
      </c>
      <c r="I2748">
        <v>2150</v>
      </c>
      <c r="J2748" t="s">
        <v>19</v>
      </c>
      <c r="K2748">
        <v>2.5</v>
      </c>
      <c r="L2748">
        <v>548</v>
      </c>
    </row>
    <row r="2749" spans="1:13" hidden="1" x14ac:dyDescent="0.2">
      <c r="A2749" s="2" t="s">
        <v>3842</v>
      </c>
      <c r="B2749" t="s">
        <v>668</v>
      </c>
      <c r="C2749" t="s">
        <v>75</v>
      </c>
      <c r="D2749" t="s">
        <v>2352</v>
      </c>
      <c r="E2749" t="s">
        <v>575</v>
      </c>
      <c r="F2749" t="b">
        <v>0</v>
      </c>
      <c r="G2749">
        <v>220</v>
      </c>
      <c r="H2749">
        <v>255</v>
      </c>
      <c r="I2749">
        <v>237.5</v>
      </c>
      <c r="J2749" t="s">
        <v>19</v>
      </c>
      <c r="K2749">
        <v>0.3</v>
      </c>
      <c r="L2749">
        <v>470</v>
      </c>
    </row>
    <row r="2750" spans="1:13" hidden="1" x14ac:dyDescent="0.2">
      <c r="A2750" s="2" t="s">
        <v>3843</v>
      </c>
      <c r="B2750" t="s">
        <v>668</v>
      </c>
      <c r="C2750" t="s">
        <v>75</v>
      </c>
      <c r="D2750" t="s">
        <v>2352</v>
      </c>
      <c r="E2750" t="s">
        <v>575</v>
      </c>
      <c r="F2750" t="b">
        <v>0</v>
      </c>
      <c r="G2750">
        <v>2300</v>
      </c>
      <c r="H2750">
        <v>2600</v>
      </c>
      <c r="I2750">
        <v>2450</v>
      </c>
      <c r="J2750" t="s">
        <v>19</v>
      </c>
      <c r="K2750">
        <v>2.5</v>
      </c>
      <c r="L2750">
        <v>549</v>
      </c>
    </row>
    <row r="2751" spans="1:13" hidden="1" x14ac:dyDescent="0.2">
      <c r="A2751" s="2" t="s">
        <v>3844</v>
      </c>
      <c r="B2751" t="s">
        <v>668</v>
      </c>
      <c r="C2751" t="s">
        <v>75</v>
      </c>
      <c r="D2751" t="s">
        <v>2352</v>
      </c>
      <c r="E2751" t="s">
        <v>575</v>
      </c>
      <c r="F2751" t="b">
        <v>0</v>
      </c>
      <c r="G2751">
        <v>25000</v>
      </c>
      <c r="H2751">
        <v>999999999</v>
      </c>
      <c r="L2751">
        <v>681</v>
      </c>
    </row>
    <row r="2752" spans="1:13" hidden="1" x14ac:dyDescent="0.2">
      <c r="A2752" s="2" t="s">
        <v>3845</v>
      </c>
      <c r="B2752" t="s">
        <v>668</v>
      </c>
      <c r="C2752" t="s">
        <v>75</v>
      </c>
      <c r="D2752" t="s">
        <v>2352</v>
      </c>
      <c r="E2752" t="s">
        <v>575</v>
      </c>
      <c r="F2752" t="b">
        <v>0</v>
      </c>
      <c r="G2752">
        <v>255</v>
      </c>
      <c r="H2752">
        <v>290</v>
      </c>
      <c r="I2752">
        <v>272.5</v>
      </c>
      <c r="J2752" t="s">
        <v>19</v>
      </c>
      <c r="K2752">
        <v>0.3</v>
      </c>
      <c r="L2752">
        <v>471</v>
      </c>
    </row>
    <row r="2753" spans="1:14" hidden="1" x14ac:dyDescent="0.2">
      <c r="A2753" s="2" t="s">
        <v>3846</v>
      </c>
      <c r="B2753" t="s">
        <v>668</v>
      </c>
      <c r="C2753" t="s">
        <v>75</v>
      </c>
      <c r="D2753" t="s">
        <v>2352</v>
      </c>
      <c r="E2753" t="s">
        <v>575</v>
      </c>
      <c r="F2753" t="b">
        <v>0</v>
      </c>
      <c r="G2753">
        <v>2600</v>
      </c>
      <c r="H2753">
        <v>2900</v>
      </c>
      <c r="I2753">
        <v>2750</v>
      </c>
      <c r="J2753" t="s">
        <v>19</v>
      </c>
      <c r="K2753">
        <v>2.5</v>
      </c>
      <c r="L2753">
        <v>550</v>
      </c>
    </row>
    <row r="2754" spans="1:14" hidden="1" x14ac:dyDescent="0.2">
      <c r="A2754" s="2" t="s">
        <v>3847</v>
      </c>
      <c r="B2754" t="s">
        <v>668</v>
      </c>
      <c r="C2754" t="s">
        <v>75</v>
      </c>
      <c r="D2754" t="s">
        <v>2352</v>
      </c>
      <c r="E2754" t="s">
        <v>575</v>
      </c>
      <c r="F2754" t="b">
        <v>0</v>
      </c>
      <c r="G2754">
        <v>2800</v>
      </c>
      <c r="H2754">
        <v>4000</v>
      </c>
      <c r="I2754">
        <v>3400</v>
      </c>
      <c r="J2754" t="s">
        <v>19</v>
      </c>
      <c r="K2754">
        <v>2.5</v>
      </c>
      <c r="L2754" t="s">
        <v>3848</v>
      </c>
      <c r="M2754" t="s">
        <v>1879</v>
      </c>
      <c r="N2754" t="s">
        <v>1880</v>
      </c>
    </row>
    <row r="2755" spans="1:14" hidden="1" x14ac:dyDescent="0.2">
      <c r="A2755" s="2" t="s">
        <v>3849</v>
      </c>
      <c r="B2755" t="s">
        <v>668</v>
      </c>
      <c r="C2755" t="s">
        <v>75</v>
      </c>
      <c r="D2755" t="s">
        <v>2352</v>
      </c>
      <c r="E2755" t="s">
        <v>575</v>
      </c>
      <c r="F2755" t="b">
        <v>0</v>
      </c>
      <c r="G2755">
        <v>2900</v>
      </c>
      <c r="H2755">
        <v>3200</v>
      </c>
      <c r="I2755">
        <v>3050</v>
      </c>
      <c r="J2755" t="s">
        <v>19</v>
      </c>
      <c r="K2755">
        <v>2.5</v>
      </c>
      <c r="L2755">
        <v>551</v>
      </c>
      <c r="N2755" t="s">
        <v>728</v>
      </c>
    </row>
    <row r="2756" spans="1:14" hidden="1" x14ac:dyDescent="0.2">
      <c r="A2756" s="2" t="s">
        <v>3850</v>
      </c>
      <c r="B2756" t="s">
        <v>668</v>
      </c>
      <c r="C2756" t="s">
        <v>75</v>
      </c>
      <c r="D2756" t="s">
        <v>2352</v>
      </c>
      <c r="E2756" t="s">
        <v>575</v>
      </c>
      <c r="F2756" t="b">
        <v>0</v>
      </c>
      <c r="G2756">
        <v>290</v>
      </c>
      <c r="H2756">
        <v>325</v>
      </c>
      <c r="I2756">
        <v>307.5</v>
      </c>
      <c r="J2756" t="s">
        <v>19</v>
      </c>
      <c r="K2756">
        <v>0.3</v>
      </c>
      <c r="L2756">
        <v>472</v>
      </c>
    </row>
    <row r="2757" spans="1:14" hidden="1" x14ac:dyDescent="0.2">
      <c r="A2757" s="2" t="s">
        <v>3851</v>
      </c>
      <c r="B2757" t="s">
        <v>668</v>
      </c>
      <c r="C2757" t="s">
        <v>75</v>
      </c>
      <c r="D2757" t="s">
        <v>2352</v>
      </c>
      <c r="E2757" t="s">
        <v>575</v>
      </c>
      <c r="F2757" t="b">
        <v>0</v>
      </c>
      <c r="G2757">
        <v>30</v>
      </c>
      <c r="H2757">
        <v>60</v>
      </c>
      <c r="I2757">
        <v>45</v>
      </c>
      <c r="J2757" t="s">
        <v>19</v>
      </c>
      <c r="K2757">
        <v>6.4000000000000001E-2</v>
      </c>
      <c r="L2757">
        <v>429</v>
      </c>
    </row>
    <row r="2758" spans="1:14" hidden="1" x14ac:dyDescent="0.2">
      <c r="A2758" s="2" t="s">
        <v>3852</v>
      </c>
      <c r="B2758" t="s">
        <v>668</v>
      </c>
      <c r="C2758" t="s">
        <v>75</v>
      </c>
      <c r="D2758" t="s">
        <v>2352</v>
      </c>
      <c r="E2758" t="s">
        <v>575</v>
      </c>
      <c r="F2758" t="b">
        <v>0</v>
      </c>
      <c r="G2758">
        <v>3070</v>
      </c>
      <c r="H2758">
        <v>3270</v>
      </c>
      <c r="I2758">
        <v>3170</v>
      </c>
      <c r="J2758" t="s">
        <v>19</v>
      </c>
      <c r="K2758">
        <v>2.5</v>
      </c>
      <c r="L2758" t="s">
        <v>3853</v>
      </c>
      <c r="M2758" t="s">
        <v>1886</v>
      </c>
    </row>
    <row r="2759" spans="1:14" hidden="1" x14ac:dyDescent="0.2">
      <c r="A2759" s="2" t="s">
        <v>3854</v>
      </c>
      <c r="B2759" t="s">
        <v>668</v>
      </c>
      <c r="C2759" t="s">
        <v>75</v>
      </c>
      <c r="D2759" t="s">
        <v>2352</v>
      </c>
      <c r="E2759" t="s">
        <v>575</v>
      </c>
      <c r="F2759" t="b">
        <v>0</v>
      </c>
      <c r="G2759">
        <v>3200</v>
      </c>
      <c r="H2759">
        <v>3500</v>
      </c>
      <c r="I2759">
        <v>3350</v>
      </c>
      <c r="J2759" t="s">
        <v>19</v>
      </c>
      <c r="K2759">
        <v>2.5</v>
      </c>
      <c r="L2759">
        <v>552</v>
      </c>
      <c r="N2759" t="s">
        <v>728</v>
      </c>
    </row>
    <row r="2760" spans="1:14" hidden="1" x14ac:dyDescent="0.2">
      <c r="A2760" s="2" t="s">
        <v>3855</v>
      </c>
      <c r="B2760" t="s">
        <v>668</v>
      </c>
      <c r="C2760" t="s">
        <v>75</v>
      </c>
      <c r="D2760" t="s">
        <v>2352</v>
      </c>
      <c r="E2760" t="s">
        <v>575</v>
      </c>
      <c r="F2760" t="b">
        <v>0</v>
      </c>
      <c r="G2760">
        <v>325</v>
      </c>
      <c r="H2760">
        <v>360</v>
      </c>
      <c r="I2760">
        <v>342.5</v>
      </c>
      <c r="J2760" t="s">
        <v>19</v>
      </c>
      <c r="K2760">
        <v>0.3</v>
      </c>
      <c r="L2760">
        <v>473</v>
      </c>
    </row>
    <row r="2761" spans="1:14" hidden="1" x14ac:dyDescent="0.2">
      <c r="A2761" s="2" t="s">
        <v>3856</v>
      </c>
      <c r="B2761" t="s">
        <v>668</v>
      </c>
      <c r="C2761" t="s">
        <v>75</v>
      </c>
      <c r="D2761" t="s">
        <v>2352</v>
      </c>
      <c r="E2761" t="s">
        <v>575</v>
      </c>
      <c r="F2761" t="b">
        <v>0</v>
      </c>
      <c r="G2761">
        <v>3500</v>
      </c>
      <c r="H2761">
        <v>3800</v>
      </c>
      <c r="I2761">
        <v>3650</v>
      </c>
      <c r="J2761" t="s">
        <v>19</v>
      </c>
      <c r="K2761">
        <v>2.5</v>
      </c>
      <c r="L2761">
        <v>553</v>
      </c>
      <c r="N2761" t="s">
        <v>728</v>
      </c>
    </row>
    <row r="2762" spans="1:14" hidden="1" x14ac:dyDescent="0.2">
      <c r="A2762" s="2" t="s">
        <v>3857</v>
      </c>
      <c r="B2762" t="s">
        <v>668</v>
      </c>
      <c r="C2762" t="s">
        <v>75</v>
      </c>
      <c r="D2762" t="s">
        <v>2352</v>
      </c>
      <c r="E2762" t="s">
        <v>575</v>
      </c>
      <c r="F2762" t="b">
        <v>0</v>
      </c>
      <c r="G2762">
        <v>360</v>
      </c>
      <c r="H2762">
        <v>395</v>
      </c>
      <c r="I2762">
        <v>377.5</v>
      </c>
      <c r="J2762" t="s">
        <v>19</v>
      </c>
      <c r="K2762">
        <v>0.3</v>
      </c>
      <c r="L2762">
        <v>474</v>
      </c>
    </row>
    <row r="2763" spans="1:14" hidden="1" x14ac:dyDescent="0.2">
      <c r="A2763" s="2" t="s">
        <v>3858</v>
      </c>
      <c r="B2763" t="s">
        <v>668</v>
      </c>
      <c r="C2763" t="s">
        <v>75</v>
      </c>
      <c r="D2763" t="s">
        <v>2352</v>
      </c>
      <c r="E2763" t="s">
        <v>575</v>
      </c>
      <c r="F2763" t="b">
        <v>0</v>
      </c>
      <c r="G2763">
        <v>37000</v>
      </c>
      <c r="H2763">
        <v>39000</v>
      </c>
      <c r="I2763">
        <v>38000</v>
      </c>
      <c r="L2763" t="s">
        <v>3859</v>
      </c>
      <c r="M2763" t="s">
        <v>1893</v>
      </c>
    </row>
    <row r="2764" spans="1:14" hidden="1" x14ac:dyDescent="0.2">
      <c r="A2764" s="2" t="s">
        <v>3860</v>
      </c>
      <c r="B2764" t="s">
        <v>668</v>
      </c>
      <c r="C2764" t="s">
        <v>75</v>
      </c>
      <c r="D2764" t="s">
        <v>2352</v>
      </c>
      <c r="E2764" t="s">
        <v>575</v>
      </c>
      <c r="F2764" t="b">
        <v>0</v>
      </c>
      <c r="G2764">
        <v>3800</v>
      </c>
      <c r="H2764">
        <v>4100</v>
      </c>
      <c r="I2764">
        <v>3950</v>
      </c>
      <c r="J2764" t="s">
        <v>19</v>
      </c>
      <c r="K2764">
        <v>2.5</v>
      </c>
      <c r="L2764">
        <v>554</v>
      </c>
      <c r="N2764" t="s">
        <v>728</v>
      </c>
    </row>
    <row r="2765" spans="1:14" hidden="1" x14ac:dyDescent="0.2">
      <c r="A2765" s="2" t="s">
        <v>3861</v>
      </c>
      <c r="B2765" t="s">
        <v>668</v>
      </c>
      <c r="C2765" t="s">
        <v>75</v>
      </c>
      <c r="D2765" t="s">
        <v>2352</v>
      </c>
      <c r="E2765" t="s">
        <v>575</v>
      </c>
      <c r="F2765" t="b">
        <v>0</v>
      </c>
      <c r="G2765">
        <v>395</v>
      </c>
      <c r="H2765">
        <v>430</v>
      </c>
      <c r="I2765">
        <v>412.5</v>
      </c>
      <c r="J2765" t="s">
        <v>19</v>
      </c>
      <c r="K2765">
        <v>0.3</v>
      </c>
      <c r="L2765">
        <v>475</v>
      </c>
    </row>
    <row r="2766" spans="1:14" hidden="1" x14ac:dyDescent="0.2">
      <c r="A2766" s="2" t="s">
        <v>3862</v>
      </c>
      <c r="B2766" t="s">
        <v>668</v>
      </c>
      <c r="C2766" t="s">
        <v>75</v>
      </c>
      <c r="D2766" t="s">
        <v>2352</v>
      </c>
      <c r="E2766" t="s">
        <v>575</v>
      </c>
      <c r="F2766" t="b">
        <v>0</v>
      </c>
      <c r="G2766">
        <v>4000</v>
      </c>
      <c r="H2766">
        <v>4400</v>
      </c>
      <c r="I2766">
        <v>4200</v>
      </c>
      <c r="J2766" t="s">
        <v>19</v>
      </c>
      <c r="K2766">
        <v>2.5</v>
      </c>
      <c r="L2766" t="s">
        <v>3863</v>
      </c>
      <c r="M2766" t="s">
        <v>1898</v>
      </c>
      <c r="N2766" t="s">
        <v>1899</v>
      </c>
    </row>
    <row r="2767" spans="1:14" hidden="1" x14ac:dyDescent="0.2">
      <c r="A2767" s="2" t="s">
        <v>3864</v>
      </c>
      <c r="B2767" t="s">
        <v>668</v>
      </c>
      <c r="C2767" t="s">
        <v>75</v>
      </c>
      <c r="D2767" t="s">
        <v>2352</v>
      </c>
      <c r="E2767" t="s">
        <v>575</v>
      </c>
      <c r="F2767" t="b">
        <v>0</v>
      </c>
      <c r="G2767">
        <v>4100</v>
      </c>
      <c r="H2767">
        <v>4300</v>
      </c>
      <c r="I2767">
        <v>4200</v>
      </c>
      <c r="J2767" t="s">
        <v>19</v>
      </c>
      <c r="K2767">
        <v>2.5</v>
      </c>
      <c r="L2767" t="s">
        <v>3865</v>
      </c>
      <c r="M2767" t="s">
        <v>1898</v>
      </c>
    </row>
    <row r="2768" spans="1:14" hidden="1" x14ac:dyDescent="0.2">
      <c r="A2768" s="2" t="s">
        <v>3866</v>
      </c>
      <c r="B2768" t="s">
        <v>668</v>
      </c>
      <c r="C2768" t="s">
        <v>75</v>
      </c>
      <c r="D2768" t="s">
        <v>2352</v>
      </c>
      <c r="E2768" t="s">
        <v>575</v>
      </c>
      <c r="F2768" t="b">
        <v>0</v>
      </c>
      <c r="G2768">
        <v>4100</v>
      </c>
      <c r="H2768">
        <v>4400</v>
      </c>
      <c r="I2768">
        <v>4250</v>
      </c>
      <c r="J2768" t="s">
        <v>19</v>
      </c>
      <c r="K2768">
        <v>2.5</v>
      </c>
      <c r="L2768">
        <v>555</v>
      </c>
    </row>
    <row r="2769" spans="1:14" hidden="1" x14ac:dyDescent="0.2">
      <c r="A2769" s="2" t="s">
        <v>3867</v>
      </c>
      <c r="B2769" t="s">
        <v>668</v>
      </c>
      <c r="C2769" t="s">
        <v>75</v>
      </c>
      <c r="D2769" t="s">
        <v>2352</v>
      </c>
      <c r="E2769" t="s">
        <v>575</v>
      </c>
      <c r="F2769" t="b">
        <v>0</v>
      </c>
      <c r="G2769">
        <v>4270</v>
      </c>
      <c r="H2769">
        <v>4470</v>
      </c>
      <c r="I2769">
        <v>4370</v>
      </c>
      <c r="J2769" t="s">
        <v>19</v>
      </c>
      <c r="K2769">
        <v>2.5</v>
      </c>
      <c r="L2769" t="s">
        <v>3868</v>
      </c>
      <c r="M2769" t="s">
        <v>1905</v>
      </c>
    </row>
    <row r="2770" spans="1:14" hidden="1" x14ac:dyDescent="0.2">
      <c r="A2770" s="2" t="s">
        <v>3869</v>
      </c>
      <c r="B2770" t="s">
        <v>668</v>
      </c>
      <c r="C2770" t="s">
        <v>75</v>
      </c>
      <c r="D2770" t="s">
        <v>2352</v>
      </c>
      <c r="E2770" t="s">
        <v>575</v>
      </c>
      <c r="F2770" t="b">
        <v>0</v>
      </c>
      <c r="G2770">
        <v>430</v>
      </c>
      <c r="H2770">
        <v>465</v>
      </c>
      <c r="I2770">
        <v>447.5</v>
      </c>
      <c r="J2770" t="s">
        <v>19</v>
      </c>
      <c r="K2770">
        <v>0.3</v>
      </c>
      <c r="L2770">
        <v>476</v>
      </c>
    </row>
    <row r="2771" spans="1:14" hidden="1" x14ac:dyDescent="0.2">
      <c r="A2771" s="2" t="s">
        <v>3870</v>
      </c>
      <c r="B2771" t="s">
        <v>668</v>
      </c>
      <c r="C2771" t="s">
        <v>75</v>
      </c>
      <c r="D2771" t="s">
        <v>2352</v>
      </c>
      <c r="E2771" t="s">
        <v>575</v>
      </c>
      <c r="F2771" t="b">
        <v>0</v>
      </c>
      <c r="G2771">
        <v>4400</v>
      </c>
      <c r="H2771">
        <v>4700</v>
      </c>
      <c r="I2771">
        <v>4550</v>
      </c>
      <c r="J2771" t="s">
        <v>19</v>
      </c>
      <c r="K2771">
        <v>2.5</v>
      </c>
      <c r="L2771">
        <v>556</v>
      </c>
    </row>
    <row r="2772" spans="1:14" hidden="1" x14ac:dyDescent="0.2">
      <c r="A2772" s="2" t="s">
        <v>3871</v>
      </c>
      <c r="B2772" t="s">
        <v>668</v>
      </c>
      <c r="C2772" t="s">
        <v>75</v>
      </c>
      <c r="D2772" t="s">
        <v>2352</v>
      </c>
      <c r="E2772" t="s">
        <v>575</v>
      </c>
      <c r="F2772" t="b">
        <v>0</v>
      </c>
      <c r="G2772">
        <v>465</v>
      </c>
      <c r="H2772">
        <v>500</v>
      </c>
      <c r="I2772">
        <v>482.5</v>
      </c>
      <c r="J2772" t="s">
        <v>19</v>
      </c>
      <c r="K2772">
        <v>0.3</v>
      </c>
      <c r="L2772">
        <v>477</v>
      </c>
    </row>
    <row r="2773" spans="1:14" hidden="1" x14ac:dyDescent="0.2">
      <c r="A2773" s="2" t="s">
        <v>3872</v>
      </c>
      <c r="B2773" t="s">
        <v>668</v>
      </c>
      <c r="C2773" t="s">
        <v>75</v>
      </c>
      <c r="D2773" t="s">
        <v>2352</v>
      </c>
      <c r="E2773" t="s">
        <v>575</v>
      </c>
      <c r="F2773" t="b">
        <v>0</v>
      </c>
      <c r="G2773">
        <v>4700</v>
      </c>
      <c r="H2773">
        <v>5000</v>
      </c>
      <c r="I2773">
        <v>4850</v>
      </c>
      <c r="J2773" t="s">
        <v>19</v>
      </c>
      <c r="K2773">
        <v>2.5</v>
      </c>
      <c r="L2773">
        <v>557</v>
      </c>
    </row>
    <row r="2774" spans="1:14" hidden="1" x14ac:dyDescent="0.2">
      <c r="A2774" s="2" t="s">
        <v>3873</v>
      </c>
      <c r="B2774" t="s">
        <v>668</v>
      </c>
      <c r="C2774" t="s">
        <v>75</v>
      </c>
      <c r="D2774" t="s">
        <v>2352</v>
      </c>
      <c r="E2774" t="s">
        <v>575</v>
      </c>
      <c r="F2774" t="b">
        <v>0</v>
      </c>
      <c r="G2774">
        <v>4900</v>
      </c>
      <c r="H2774">
        <v>5100</v>
      </c>
      <c r="I2774">
        <v>5000</v>
      </c>
      <c r="J2774" t="s">
        <v>19</v>
      </c>
      <c r="K2774">
        <v>2.5</v>
      </c>
      <c r="L2774" t="s">
        <v>3874</v>
      </c>
      <c r="M2774" t="s">
        <v>1912</v>
      </c>
    </row>
    <row r="2775" spans="1:14" hidden="1" x14ac:dyDescent="0.2">
      <c r="A2775" s="2" t="s">
        <v>3875</v>
      </c>
      <c r="B2775" t="s">
        <v>668</v>
      </c>
      <c r="C2775" t="s">
        <v>75</v>
      </c>
      <c r="D2775" t="s">
        <v>2352</v>
      </c>
      <c r="E2775" t="s">
        <v>575</v>
      </c>
      <c r="F2775" t="b">
        <v>0</v>
      </c>
      <c r="G2775">
        <v>5000</v>
      </c>
      <c r="H2775">
        <v>5500</v>
      </c>
      <c r="I2775">
        <v>5250</v>
      </c>
      <c r="J2775" t="s">
        <v>19</v>
      </c>
      <c r="K2775">
        <v>5</v>
      </c>
      <c r="L2775">
        <v>628</v>
      </c>
    </row>
    <row r="2776" spans="1:14" hidden="1" x14ac:dyDescent="0.2">
      <c r="A2776" s="2" t="s">
        <v>3876</v>
      </c>
      <c r="B2776" t="s">
        <v>668</v>
      </c>
      <c r="C2776" t="s">
        <v>75</v>
      </c>
      <c r="D2776" t="s">
        <v>2352</v>
      </c>
      <c r="E2776" t="s">
        <v>575</v>
      </c>
      <c r="F2776" t="b">
        <v>0</v>
      </c>
      <c r="G2776">
        <v>500</v>
      </c>
      <c r="H2776">
        <v>750</v>
      </c>
      <c r="I2776">
        <v>625</v>
      </c>
      <c r="J2776" t="s">
        <v>19</v>
      </c>
      <c r="K2776">
        <v>1</v>
      </c>
      <c r="L2776">
        <v>506</v>
      </c>
    </row>
    <row r="2777" spans="1:14" hidden="1" x14ac:dyDescent="0.2">
      <c r="A2777" s="2" t="s">
        <v>3877</v>
      </c>
      <c r="B2777" t="s">
        <v>668</v>
      </c>
      <c r="C2777" t="s">
        <v>75</v>
      </c>
      <c r="D2777" t="s">
        <v>2352</v>
      </c>
      <c r="E2777" t="s">
        <v>575</v>
      </c>
      <c r="F2777" t="b">
        <v>0</v>
      </c>
      <c r="G2777">
        <v>5500</v>
      </c>
      <c r="H2777">
        <v>6000</v>
      </c>
      <c r="I2777">
        <v>5750</v>
      </c>
      <c r="J2777" t="s">
        <v>19</v>
      </c>
      <c r="K2777">
        <v>5</v>
      </c>
      <c r="L2777">
        <v>629</v>
      </c>
    </row>
    <row r="2778" spans="1:14" hidden="1" x14ac:dyDescent="0.2">
      <c r="A2778" s="2" t="s">
        <v>3878</v>
      </c>
      <c r="B2778" t="s">
        <v>668</v>
      </c>
      <c r="C2778" t="s">
        <v>75</v>
      </c>
      <c r="D2778" t="s">
        <v>2352</v>
      </c>
      <c r="E2778" t="s">
        <v>575</v>
      </c>
      <c r="F2778" t="b">
        <v>0</v>
      </c>
      <c r="G2778">
        <v>6000</v>
      </c>
      <c r="H2778">
        <v>6500</v>
      </c>
      <c r="I2778">
        <v>6250</v>
      </c>
      <c r="J2778" t="s">
        <v>19</v>
      </c>
      <c r="K2778">
        <v>5</v>
      </c>
      <c r="L2778">
        <v>630</v>
      </c>
    </row>
    <row r="2779" spans="1:14" hidden="1" x14ac:dyDescent="0.2">
      <c r="A2779" s="2" t="s">
        <v>3879</v>
      </c>
      <c r="B2779" t="s">
        <v>668</v>
      </c>
      <c r="C2779" t="s">
        <v>75</v>
      </c>
      <c r="D2779" t="s">
        <v>2352</v>
      </c>
      <c r="E2779" t="s">
        <v>575</v>
      </c>
      <c r="F2779" t="b">
        <v>0</v>
      </c>
      <c r="G2779">
        <v>60</v>
      </c>
      <c r="H2779">
        <v>90</v>
      </c>
      <c r="I2779">
        <v>75</v>
      </c>
      <c r="J2779" t="s">
        <v>19</v>
      </c>
      <c r="K2779">
        <v>6.4000000000000001E-2</v>
      </c>
      <c r="L2779">
        <v>430</v>
      </c>
    </row>
    <row r="2780" spans="1:14" hidden="1" x14ac:dyDescent="0.2">
      <c r="A2780" s="2" t="s">
        <v>3880</v>
      </c>
      <c r="B2780" t="s">
        <v>668</v>
      </c>
      <c r="C2780" t="s">
        <v>75</v>
      </c>
      <c r="D2780" t="s">
        <v>2352</v>
      </c>
      <c r="E2780" t="s">
        <v>575</v>
      </c>
      <c r="F2780" t="b">
        <v>0</v>
      </c>
      <c r="G2780">
        <v>6500</v>
      </c>
      <c r="H2780">
        <v>7000</v>
      </c>
      <c r="I2780">
        <v>6750</v>
      </c>
      <c r="J2780" t="s">
        <v>19</v>
      </c>
      <c r="K2780">
        <v>5</v>
      </c>
      <c r="L2780">
        <v>631</v>
      </c>
    </row>
    <row r="2781" spans="1:14" hidden="1" x14ac:dyDescent="0.2">
      <c r="A2781" s="2" t="s">
        <v>3881</v>
      </c>
      <c r="B2781" t="s">
        <v>668</v>
      </c>
      <c r="C2781" t="s">
        <v>75</v>
      </c>
      <c r="D2781" t="s">
        <v>2352</v>
      </c>
      <c r="E2781" t="s">
        <v>575</v>
      </c>
      <c r="F2781" t="b">
        <v>0</v>
      </c>
      <c r="G2781">
        <v>7000</v>
      </c>
      <c r="H2781">
        <v>7500</v>
      </c>
      <c r="I2781">
        <v>7250</v>
      </c>
      <c r="J2781" t="s">
        <v>19</v>
      </c>
      <c r="K2781">
        <v>5</v>
      </c>
      <c r="L2781">
        <v>632</v>
      </c>
    </row>
    <row r="2782" spans="1:14" hidden="1" x14ac:dyDescent="0.2">
      <c r="A2782" s="2" t="s">
        <v>3882</v>
      </c>
      <c r="B2782" t="s">
        <v>668</v>
      </c>
      <c r="C2782" t="s">
        <v>75</v>
      </c>
      <c r="D2782" t="s">
        <v>2352</v>
      </c>
      <c r="E2782" t="s">
        <v>575</v>
      </c>
      <c r="F2782" t="b">
        <v>0</v>
      </c>
      <c r="G2782">
        <v>7000</v>
      </c>
      <c r="H2782">
        <v>7600</v>
      </c>
      <c r="I2782">
        <v>7300</v>
      </c>
      <c r="J2782" t="s">
        <v>19</v>
      </c>
      <c r="K2782">
        <v>5</v>
      </c>
      <c r="L2782" t="s">
        <v>3883</v>
      </c>
      <c r="M2782" t="s">
        <v>1922</v>
      </c>
      <c r="N2782" t="s">
        <v>728</v>
      </c>
    </row>
    <row r="2783" spans="1:14" hidden="1" x14ac:dyDescent="0.2">
      <c r="A2783" s="2" t="s">
        <v>3884</v>
      </c>
      <c r="B2783" t="s">
        <v>668</v>
      </c>
      <c r="C2783" t="s">
        <v>75</v>
      </c>
      <c r="D2783" t="s">
        <v>2352</v>
      </c>
      <c r="E2783" t="s">
        <v>575</v>
      </c>
      <c r="F2783" t="b">
        <v>0</v>
      </c>
      <c r="G2783">
        <v>7200</v>
      </c>
      <c r="H2783">
        <v>7400</v>
      </c>
      <c r="I2783">
        <v>7300</v>
      </c>
      <c r="J2783" t="s">
        <v>19</v>
      </c>
      <c r="K2783">
        <v>5</v>
      </c>
      <c r="L2783" t="s">
        <v>3885</v>
      </c>
      <c r="M2783" t="s">
        <v>1922</v>
      </c>
    </row>
    <row r="2784" spans="1:14" hidden="1" x14ac:dyDescent="0.2">
      <c r="A2784" s="2" t="s">
        <v>3886</v>
      </c>
      <c r="B2784" t="s">
        <v>668</v>
      </c>
      <c r="C2784" t="s">
        <v>75</v>
      </c>
      <c r="D2784" t="s">
        <v>2352</v>
      </c>
      <c r="E2784" t="s">
        <v>575</v>
      </c>
      <c r="F2784" t="b">
        <v>0</v>
      </c>
      <c r="G2784">
        <v>7500</v>
      </c>
      <c r="H2784">
        <v>8000</v>
      </c>
      <c r="I2784">
        <v>7750</v>
      </c>
      <c r="J2784" t="s">
        <v>19</v>
      </c>
      <c r="K2784">
        <v>5</v>
      </c>
      <c r="L2784">
        <v>633</v>
      </c>
    </row>
    <row r="2785" spans="1:14" hidden="1" x14ac:dyDescent="0.2">
      <c r="A2785" s="2" t="s">
        <v>3887</v>
      </c>
      <c r="B2785" t="s">
        <v>668</v>
      </c>
      <c r="C2785" t="s">
        <v>75</v>
      </c>
      <c r="D2785" t="s">
        <v>2352</v>
      </c>
      <c r="E2785" t="s">
        <v>575</v>
      </c>
      <c r="F2785" t="b">
        <v>0</v>
      </c>
      <c r="G2785">
        <v>750</v>
      </c>
      <c r="H2785">
        <v>1000</v>
      </c>
      <c r="I2785">
        <v>875</v>
      </c>
      <c r="J2785" t="s">
        <v>19</v>
      </c>
      <c r="K2785">
        <v>1</v>
      </c>
      <c r="L2785">
        <v>507</v>
      </c>
    </row>
    <row r="2786" spans="1:14" hidden="1" x14ac:dyDescent="0.2">
      <c r="A2786" s="2" t="s">
        <v>3888</v>
      </c>
      <c r="B2786" t="s">
        <v>668</v>
      </c>
      <c r="C2786" t="s">
        <v>75</v>
      </c>
      <c r="D2786" t="s">
        <v>2352</v>
      </c>
      <c r="E2786" t="s">
        <v>575</v>
      </c>
      <c r="F2786" t="b">
        <v>0</v>
      </c>
      <c r="G2786">
        <v>8000</v>
      </c>
      <c r="H2786">
        <v>8500</v>
      </c>
      <c r="I2786">
        <v>8250</v>
      </c>
      <c r="J2786" t="s">
        <v>19</v>
      </c>
      <c r="K2786">
        <v>5</v>
      </c>
      <c r="L2786">
        <v>634</v>
      </c>
    </row>
    <row r="2787" spans="1:14" hidden="1" x14ac:dyDescent="0.2">
      <c r="A2787" s="2" t="s">
        <v>3889</v>
      </c>
      <c r="B2787" t="s">
        <v>668</v>
      </c>
      <c r="C2787" t="s">
        <v>75</v>
      </c>
      <c r="D2787" t="s">
        <v>2352</v>
      </c>
      <c r="E2787" t="s">
        <v>575</v>
      </c>
      <c r="F2787" t="b">
        <v>0</v>
      </c>
      <c r="G2787">
        <v>8500</v>
      </c>
      <c r="H2787">
        <v>9000</v>
      </c>
      <c r="I2787">
        <v>8750</v>
      </c>
      <c r="J2787" t="s">
        <v>19</v>
      </c>
      <c r="K2787">
        <v>5</v>
      </c>
      <c r="L2787">
        <v>635</v>
      </c>
    </row>
    <row r="2788" spans="1:14" hidden="1" x14ac:dyDescent="0.2">
      <c r="A2788" s="2" t="s">
        <v>3890</v>
      </c>
      <c r="B2788" t="s">
        <v>668</v>
      </c>
      <c r="C2788" t="s">
        <v>75</v>
      </c>
      <c r="D2788" t="s">
        <v>2352</v>
      </c>
      <c r="E2788" t="s">
        <v>575</v>
      </c>
      <c r="F2788" t="b">
        <v>0</v>
      </c>
      <c r="G2788">
        <v>9000</v>
      </c>
      <c r="H2788">
        <v>9400</v>
      </c>
      <c r="I2788">
        <v>9200</v>
      </c>
      <c r="J2788" t="s">
        <v>19</v>
      </c>
      <c r="K2788">
        <v>5</v>
      </c>
      <c r="L2788" t="s">
        <v>3891</v>
      </c>
      <c r="M2788" t="s">
        <v>1931</v>
      </c>
    </row>
    <row r="2789" spans="1:14" hidden="1" x14ac:dyDescent="0.2">
      <c r="A2789" s="2" t="s">
        <v>3892</v>
      </c>
      <c r="B2789" t="s">
        <v>668</v>
      </c>
      <c r="C2789" t="s">
        <v>75</v>
      </c>
      <c r="D2789" t="s">
        <v>2352</v>
      </c>
      <c r="E2789" t="s">
        <v>575</v>
      </c>
      <c r="F2789" t="b">
        <v>0</v>
      </c>
      <c r="G2789">
        <v>9000</v>
      </c>
      <c r="H2789">
        <v>9500</v>
      </c>
      <c r="I2789">
        <v>9250</v>
      </c>
      <c r="J2789" t="s">
        <v>19</v>
      </c>
      <c r="K2789">
        <v>5</v>
      </c>
      <c r="L2789">
        <v>636</v>
      </c>
    </row>
    <row r="2790" spans="1:14" hidden="1" x14ac:dyDescent="0.2">
      <c r="A2790" s="2" t="s">
        <v>3893</v>
      </c>
      <c r="B2790" t="s">
        <v>668</v>
      </c>
      <c r="C2790" t="s">
        <v>75</v>
      </c>
      <c r="D2790" t="s">
        <v>2352</v>
      </c>
      <c r="E2790" t="s">
        <v>575</v>
      </c>
      <c r="F2790" t="b">
        <v>0</v>
      </c>
      <c r="G2790">
        <v>90</v>
      </c>
      <c r="H2790">
        <v>120</v>
      </c>
      <c r="I2790">
        <v>105</v>
      </c>
      <c r="J2790" t="s">
        <v>19</v>
      </c>
      <c r="K2790">
        <v>6.4000000000000001E-2</v>
      </c>
      <c r="L2790">
        <v>431</v>
      </c>
    </row>
    <row r="2791" spans="1:14" hidden="1" x14ac:dyDescent="0.2">
      <c r="A2791" s="2" t="s">
        <v>3894</v>
      </c>
      <c r="B2791" t="s">
        <v>668</v>
      </c>
      <c r="C2791" t="s">
        <v>75</v>
      </c>
      <c r="D2791" t="s">
        <v>2352</v>
      </c>
      <c r="E2791" t="s">
        <v>575</v>
      </c>
      <c r="F2791" t="b">
        <v>0</v>
      </c>
      <c r="G2791">
        <v>9100</v>
      </c>
      <c r="H2791">
        <v>9300</v>
      </c>
      <c r="I2791">
        <v>9200</v>
      </c>
      <c r="J2791" t="s">
        <v>19</v>
      </c>
      <c r="K2791">
        <v>5</v>
      </c>
      <c r="L2791" t="s">
        <v>3895</v>
      </c>
      <c r="M2791" t="s">
        <v>1936</v>
      </c>
    </row>
    <row r="2792" spans="1:14" hidden="1" x14ac:dyDescent="0.2">
      <c r="A2792" s="2" t="s">
        <v>3896</v>
      </c>
      <c r="B2792" t="s">
        <v>668</v>
      </c>
      <c r="C2792" t="s">
        <v>75</v>
      </c>
      <c r="D2792" t="s">
        <v>2352</v>
      </c>
      <c r="E2792" t="s">
        <v>575</v>
      </c>
      <c r="F2792" t="b">
        <v>0</v>
      </c>
      <c r="G2792">
        <v>9500</v>
      </c>
      <c r="H2792">
        <v>10000</v>
      </c>
      <c r="I2792">
        <v>9750</v>
      </c>
      <c r="J2792" t="s">
        <v>19</v>
      </c>
      <c r="K2792">
        <v>5</v>
      </c>
      <c r="L2792">
        <v>637</v>
      </c>
    </row>
    <row r="2793" spans="1:14" hidden="1" x14ac:dyDescent="0.2">
      <c r="A2793" s="2" t="s">
        <v>3897</v>
      </c>
      <c r="B2793" t="s">
        <v>668</v>
      </c>
      <c r="C2793" t="s">
        <v>16</v>
      </c>
      <c r="D2793" t="s">
        <v>2352</v>
      </c>
      <c r="E2793" t="s">
        <v>575</v>
      </c>
      <c r="F2793" t="b">
        <v>0</v>
      </c>
      <c r="G2793">
        <v>0</v>
      </c>
      <c r="H2793">
        <v>30</v>
      </c>
      <c r="I2793">
        <v>15</v>
      </c>
      <c r="J2793" t="s">
        <v>19</v>
      </c>
      <c r="K2793">
        <v>6.4000000000000001E-2</v>
      </c>
      <c r="L2793">
        <v>24</v>
      </c>
    </row>
    <row r="2794" spans="1:14" hidden="1" x14ac:dyDescent="0.2">
      <c r="A2794" s="2" t="s">
        <v>3898</v>
      </c>
      <c r="B2794" t="s">
        <v>668</v>
      </c>
      <c r="C2794" t="s">
        <v>16</v>
      </c>
      <c r="D2794" t="s">
        <v>2352</v>
      </c>
      <c r="E2794" t="s">
        <v>575</v>
      </c>
      <c r="F2794" t="b">
        <v>0</v>
      </c>
      <c r="G2794">
        <v>1000</v>
      </c>
      <c r="H2794">
        <v>1250</v>
      </c>
      <c r="I2794">
        <v>1125</v>
      </c>
      <c r="J2794" t="s">
        <v>19</v>
      </c>
      <c r="K2794">
        <v>1</v>
      </c>
      <c r="L2794">
        <v>104</v>
      </c>
    </row>
    <row r="2795" spans="1:14" hidden="1" x14ac:dyDescent="0.2">
      <c r="A2795" s="2" t="s">
        <v>3899</v>
      </c>
      <c r="B2795" t="s">
        <v>668</v>
      </c>
      <c r="C2795" t="s">
        <v>16</v>
      </c>
      <c r="D2795" t="s">
        <v>2352</v>
      </c>
      <c r="E2795" t="s">
        <v>575</v>
      </c>
      <c r="F2795" t="b">
        <v>0</v>
      </c>
      <c r="G2795">
        <v>100</v>
      </c>
      <c r="H2795">
        <v>150</v>
      </c>
      <c r="I2795">
        <v>125</v>
      </c>
      <c r="J2795" t="s">
        <v>19</v>
      </c>
      <c r="K2795">
        <v>6.4000000000000001E-2</v>
      </c>
      <c r="L2795" t="s">
        <v>3900</v>
      </c>
      <c r="M2795" t="s">
        <v>1942</v>
      </c>
    </row>
    <row r="2796" spans="1:14" hidden="1" x14ac:dyDescent="0.2">
      <c r="A2796" s="2" t="s">
        <v>3901</v>
      </c>
      <c r="B2796" t="s">
        <v>668</v>
      </c>
      <c r="C2796" t="s">
        <v>16</v>
      </c>
      <c r="D2796" t="s">
        <v>2352</v>
      </c>
      <c r="E2796" t="s">
        <v>575</v>
      </c>
      <c r="F2796" t="b">
        <v>0</v>
      </c>
      <c r="G2796">
        <v>1200</v>
      </c>
      <c r="H2796">
        <v>1400</v>
      </c>
      <c r="I2796">
        <v>1300</v>
      </c>
      <c r="J2796" t="s">
        <v>19</v>
      </c>
      <c r="K2796">
        <v>1</v>
      </c>
      <c r="L2796" t="s">
        <v>3902</v>
      </c>
      <c r="M2796" t="s">
        <v>1945</v>
      </c>
      <c r="N2796" t="s">
        <v>728</v>
      </c>
    </row>
    <row r="2797" spans="1:14" hidden="1" x14ac:dyDescent="0.2">
      <c r="A2797" s="2" t="s">
        <v>3903</v>
      </c>
      <c r="B2797" t="s">
        <v>668</v>
      </c>
      <c r="C2797" t="s">
        <v>16</v>
      </c>
      <c r="D2797" t="s">
        <v>2352</v>
      </c>
      <c r="E2797" t="s">
        <v>575</v>
      </c>
      <c r="F2797" t="b">
        <v>0</v>
      </c>
      <c r="G2797">
        <v>120</v>
      </c>
      <c r="H2797">
        <v>150</v>
      </c>
      <c r="I2797">
        <v>135</v>
      </c>
      <c r="J2797" t="s">
        <v>19</v>
      </c>
      <c r="K2797">
        <v>6.4000000000000001E-2</v>
      </c>
      <c r="L2797">
        <v>28</v>
      </c>
    </row>
    <row r="2798" spans="1:14" hidden="1" x14ac:dyDescent="0.2">
      <c r="A2798" s="2" t="s">
        <v>3904</v>
      </c>
      <c r="B2798" t="s">
        <v>668</v>
      </c>
      <c r="C2798" t="s">
        <v>16</v>
      </c>
      <c r="D2798" t="s">
        <v>2352</v>
      </c>
      <c r="E2798" t="s">
        <v>575</v>
      </c>
      <c r="F2798" t="b">
        <v>0</v>
      </c>
      <c r="G2798">
        <v>1250</v>
      </c>
      <c r="H2798">
        <v>1500</v>
      </c>
      <c r="I2798">
        <v>1375</v>
      </c>
      <c r="J2798" t="s">
        <v>19</v>
      </c>
      <c r="K2798">
        <v>1</v>
      </c>
      <c r="L2798">
        <v>105</v>
      </c>
    </row>
    <row r="2799" spans="1:14" hidden="1" x14ac:dyDescent="0.2">
      <c r="A2799" s="2" t="s">
        <v>3905</v>
      </c>
      <c r="B2799" t="s">
        <v>668</v>
      </c>
      <c r="C2799" t="s">
        <v>16</v>
      </c>
      <c r="D2799" t="s">
        <v>2352</v>
      </c>
      <c r="E2799" t="s">
        <v>575</v>
      </c>
      <c r="F2799" t="b">
        <v>0</v>
      </c>
      <c r="G2799">
        <v>1400</v>
      </c>
      <c r="H2799">
        <v>1600</v>
      </c>
      <c r="I2799">
        <v>1500</v>
      </c>
      <c r="J2799" t="s">
        <v>19</v>
      </c>
      <c r="K2799">
        <v>1</v>
      </c>
      <c r="L2799" t="s">
        <v>3906</v>
      </c>
      <c r="M2799" t="s">
        <v>1950</v>
      </c>
    </row>
    <row r="2800" spans="1:14" hidden="1" x14ac:dyDescent="0.2">
      <c r="A2800" s="2" t="s">
        <v>3907</v>
      </c>
      <c r="B2800" t="s">
        <v>668</v>
      </c>
      <c r="C2800" t="s">
        <v>16</v>
      </c>
      <c r="D2800" t="s">
        <v>2352</v>
      </c>
      <c r="E2800" t="s">
        <v>575</v>
      </c>
      <c r="F2800" t="b">
        <v>0</v>
      </c>
      <c r="G2800">
        <v>1500</v>
      </c>
      <c r="H2800">
        <v>1750</v>
      </c>
      <c r="I2800">
        <v>1625</v>
      </c>
      <c r="J2800" t="s">
        <v>19</v>
      </c>
      <c r="K2800">
        <v>1</v>
      </c>
      <c r="L2800">
        <v>106</v>
      </c>
    </row>
    <row r="2801" spans="1:14" hidden="1" x14ac:dyDescent="0.2">
      <c r="A2801" s="2" t="s">
        <v>3908</v>
      </c>
      <c r="B2801" t="s">
        <v>668</v>
      </c>
      <c r="C2801" t="s">
        <v>16</v>
      </c>
      <c r="D2801" t="s">
        <v>2352</v>
      </c>
      <c r="E2801" t="s">
        <v>575</v>
      </c>
      <c r="F2801" t="b">
        <v>0</v>
      </c>
      <c r="G2801">
        <v>1500</v>
      </c>
      <c r="H2801">
        <v>1750</v>
      </c>
      <c r="I2801">
        <v>1625</v>
      </c>
      <c r="J2801" t="s">
        <v>19</v>
      </c>
      <c r="K2801">
        <v>1</v>
      </c>
      <c r="L2801" t="s">
        <v>3909</v>
      </c>
      <c r="M2801" t="s">
        <v>1954</v>
      </c>
      <c r="N2801" t="s">
        <v>1880</v>
      </c>
    </row>
    <row r="2802" spans="1:14" hidden="1" x14ac:dyDescent="0.2">
      <c r="A2802" s="2" t="s">
        <v>3910</v>
      </c>
      <c r="B2802" t="s">
        <v>668</v>
      </c>
      <c r="C2802" t="s">
        <v>16</v>
      </c>
      <c r="D2802" t="s">
        <v>2352</v>
      </c>
      <c r="E2802" t="s">
        <v>575</v>
      </c>
      <c r="F2802" t="b">
        <v>0</v>
      </c>
      <c r="G2802">
        <v>150</v>
      </c>
      <c r="H2802">
        <v>185</v>
      </c>
      <c r="I2802">
        <v>167.5</v>
      </c>
      <c r="J2802" t="s">
        <v>19</v>
      </c>
      <c r="K2802">
        <v>0.3</v>
      </c>
      <c r="L2802">
        <v>64</v>
      </c>
    </row>
    <row r="2803" spans="1:14" hidden="1" x14ac:dyDescent="0.2">
      <c r="A2803" s="2" t="s">
        <v>3911</v>
      </c>
      <c r="B2803" t="s">
        <v>668</v>
      </c>
      <c r="C2803" t="s">
        <v>16</v>
      </c>
      <c r="D2803" t="s">
        <v>2352</v>
      </c>
      <c r="E2803" t="s">
        <v>575</v>
      </c>
      <c r="F2803" t="b">
        <v>0</v>
      </c>
      <c r="G2803">
        <v>1600</v>
      </c>
      <c r="H2803">
        <v>1760</v>
      </c>
      <c r="I2803">
        <v>1680</v>
      </c>
      <c r="J2803" t="s">
        <v>19</v>
      </c>
      <c r="K2803">
        <v>1</v>
      </c>
      <c r="L2803" t="s">
        <v>3912</v>
      </c>
      <c r="M2803" t="s">
        <v>1958</v>
      </c>
      <c r="N2803" t="s">
        <v>1959</v>
      </c>
    </row>
    <row r="2804" spans="1:14" hidden="1" x14ac:dyDescent="0.2">
      <c r="A2804" s="2" t="s">
        <v>3913</v>
      </c>
      <c r="B2804" t="s">
        <v>668</v>
      </c>
      <c r="C2804" t="s">
        <v>16</v>
      </c>
      <c r="D2804" t="s">
        <v>2352</v>
      </c>
      <c r="E2804" t="s">
        <v>575</v>
      </c>
      <c r="F2804" t="b">
        <v>0</v>
      </c>
      <c r="G2804">
        <v>1600</v>
      </c>
      <c r="H2804">
        <v>1900</v>
      </c>
      <c r="I2804">
        <v>1750</v>
      </c>
      <c r="J2804" t="s">
        <v>19</v>
      </c>
      <c r="K2804">
        <v>1</v>
      </c>
      <c r="L2804" t="s">
        <v>3914</v>
      </c>
      <c r="M2804" t="s">
        <v>1962</v>
      </c>
      <c r="N2804" t="s">
        <v>1880</v>
      </c>
    </row>
    <row r="2805" spans="1:14" hidden="1" x14ac:dyDescent="0.2">
      <c r="A2805" s="2" t="s">
        <v>3915</v>
      </c>
      <c r="B2805" t="s">
        <v>668</v>
      </c>
      <c r="C2805" t="s">
        <v>16</v>
      </c>
      <c r="D2805" t="s">
        <v>2352</v>
      </c>
      <c r="E2805" t="s">
        <v>575</v>
      </c>
      <c r="F2805" t="b">
        <v>0</v>
      </c>
      <c r="G2805">
        <v>1600</v>
      </c>
      <c r="H2805">
        <v>2000</v>
      </c>
      <c r="I2805">
        <v>1800</v>
      </c>
      <c r="J2805" t="s">
        <v>19</v>
      </c>
      <c r="K2805">
        <v>1</v>
      </c>
      <c r="L2805" t="s">
        <v>3916</v>
      </c>
      <c r="M2805" t="s">
        <v>1965</v>
      </c>
      <c r="N2805" t="s">
        <v>1880</v>
      </c>
    </row>
    <row r="2806" spans="1:14" hidden="1" x14ac:dyDescent="0.2">
      <c r="A2806" s="2" t="s">
        <v>3917</v>
      </c>
      <c r="B2806" t="s">
        <v>668</v>
      </c>
      <c r="C2806" t="s">
        <v>16</v>
      </c>
      <c r="D2806" t="s">
        <v>2352</v>
      </c>
      <c r="E2806" t="s">
        <v>575</v>
      </c>
      <c r="F2806" t="b">
        <v>0</v>
      </c>
      <c r="G2806">
        <v>1750</v>
      </c>
      <c r="H2806">
        <v>2000</v>
      </c>
      <c r="I2806">
        <v>1875</v>
      </c>
      <c r="J2806" t="s">
        <v>19</v>
      </c>
      <c r="K2806">
        <v>1</v>
      </c>
      <c r="L2806">
        <v>107</v>
      </c>
    </row>
    <row r="2807" spans="1:14" hidden="1" x14ac:dyDescent="0.2">
      <c r="A2807" s="2" t="s">
        <v>3918</v>
      </c>
      <c r="B2807" t="s">
        <v>668</v>
      </c>
      <c r="C2807" t="s">
        <v>16</v>
      </c>
      <c r="D2807" t="s">
        <v>2352</v>
      </c>
      <c r="E2807" t="s">
        <v>575</v>
      </c>
      <c r="F2807" t="b">
        <v>0</v>
      </c>
      <c r="G2807">
        <v>1800</v>
      </c>
      <c r="H2807">
        <v>2100</v>
      </c>
      <c r="I2807">
        <v>1950</v>
      </c>
      <c r="J2807" t="s">
        <v>19</v>
      </c>
      <c r="K2807">
        <v>1</v>
      </c>
      <c r="L2807" t="s">
        <v>3919</v>
      </c>
      <c r="M2807" t="s">
        <v>1969</v>
      </c>
      <c r="N2807" t="s">
        <v>1970</v>
      </c>
    </row>
    <row r="2808" spans="1:14" hidden="1" x14ac:dyDescent="0.2">
      <c r="A2808" s="2" t="s">
        <v>3920</v>
      </c>
      <c r="B2808" t="s">
        <v>668</v>
      </c>
      <c r="C2808" t="s">
        <v>16</v>
      </c>
      <c r="D2808" t="s">
        <v>2352</v>
      </c>
      <c r="E2808" t="s">
        <v>575</v>
      </c>
      <c r="F2808" t="b">
        <v>0</v>
      </c>
      <c r="G2808">
        <v>185</v>
      </c>
      <c r="H2808">
        <v>220</v>
      </c>
      <c r="I2808">
        <v>202.5</v>
      </c>
      <c r="J2808" t="s">
        <v>19</v>
      </c>
      <c r="K2808">
        <v>0.3</v>
      </c>
      <c r="L2808">
        <v>65</v>
      </c>
    </row>
    <row r="2809" spans="1:14" hidden="1" x14ac:dyDescent="0.2">
      <c r="A2809" s="2" t="s">
        <v>3921</v>
      </c>
      <c r="B2809" t="s">
        <v>668</v>
      </c>
      <c r="C2809" t="s">
        <v>16</v>
      </c>
      <c r="D2809" t="s">
        <v>2352</v>
      </c>
      <c r="E2809" t="s">
        <v>575</v>
      </c>
      <c r="F2809" t="b">
        <v>0</v>
      </c>
      <c r="G2809">
        <v>2000</v>
      </c>
      <c r="H2809">
        <v>2300</v>
      </c>
      <c r="I2809">
        <v>2150</v>
      </c>
      <c r="J2809" t="s">
        <v>19</v>
      </c>
      <c r="K2809">
        <v>2.5</v>
      </c>
      <c r="L2809">
        <v>144</v>
      </c>
    </row>
    <row r="2810" spans="1:14" hidden="1" x14ac:dyDescent="0.2">
      <c r="A2810" s="2" t="s">
        <v>3922</v>
      </c>
      <c r="B2810" t="s">
        <v>668</v>
      </c>
      <c r="C2810" t="s">
        <v>16</v>
      </c>
      <c r="D2810" t="s">
        <v>2352</v>
      </c>
      <c r="E2810" t="s">
        <v>575</v>
      </c>
      <c r="F2810" t="b">
        <v>0</v>
      </c>
      <c r="G2810">
        <v>2000</v>
      </c>
      <c r="H2810">
        <v>2400</v>
      </c>
      <c r="I2810">
        <v>2200</v>
      </c>
      <c r="J2810" t="s">
        <v>19</v>
      </c>
      <c r="K2810">
        <v>2.5</v>
      </c>
      <c r="L2810" t="s">
        <v>3923</v>
      </c>
      <c r="M2810" t="s">
        <v>1975</v>
      </c>
      <c r="N2810" t="s">
        <v>1880</v>
      </c>
    </row>
    <row r="2811" spans="1:14" hidden="1" x14ac:dyDescent="0.2">
      <c r="A2811" s="2" t="s">
        <v>3924</v>
      </c>
      <c r="B2811" t="s">
        <v>668</v>
      </c>
      <c r="C2811" t="s">
        <v>16</v>
      </c>
      <c r="D2811" t="s">
        <v>2352</v>
      </c>
      <c r="E2811" t="s">
        <v>575</v>
      </c>
      <c r="F2811" t="b">
        <v>0</v>
      </c>
      <c r="G2811">
        <v>200</v>
      </c>
      <c r="H2811">
        <v>260</v>
      </c>
      <c r="I2811">
        <v>230</v>
      </c>
      <c r="J2811" t="s">
        <v>19</v>
      </c>
      <c r="K2811">
        <v>0.3</v>
      </c>
      <c r="L2811" t="s">
        <v>3925</v>
      </c>
      <c r="M2811" t="s">
        <v>1978</v>
      </c>
    </row>
    <row r="2812" spans="1:14" hidden="1" x14ac:dyDescent="0.2">
      <c r="A2812" s="2" t="s">
        <v>3926</v>
      </c>
      <c r="B2812" t="s">
        <v>668</v>
      </c>
      <c r="C2812" t="s">
        <v>16</v>
      </c>
      <c r="D2812" t="s">
        <v>2352</v>
      </c>
      <c r="E2812" t="s">
        <v>575</v>
      </c>
      <c r="F2812" t="b">
        <v>0</v>
      </c>
      <c r="G2812">
        <v>2200</v>
      </c>
      <c r="H2812">
        <v>2400</v>
      </c>
      <c r="I2812">
        <v>2300</v>
      </c>
      <c r="J2812" t="s">
        <v>19</v>
      </c>
      <c r="K2812">
        <v>2.5</v>
      </c>
      <c r="L2812" t="s">
        <v>3927</v>
      </c>
      <c r="M2812" t="s">
        <v>1981</v>
      </c>
    </row>
    <row r="2813" spans="1:14" hidden="1" x14ac:dyDescent="0.2">
      <c r="A2813" s="2" t="s">
        <v>3928</v>
      </c>
      <c r="B2813" t="s">
        <v>668</v>
      </c>
      <c r="C2813" t="s">
        <v>16</v>
      </c>
      <c r="D2813" t="s">
        <v>2352</v>
      </c>
      <c r="E2813" t="s">
        <v>575</v>
      </c>
      <c r="F2813" t="b">
        <v>0</v>
      </c>
      <c r="G2813">
        <v>220</v>
      </c>
      <c r="H2813">
        <v>255</v>
      </c>
      <c r="I2813">
        <v>237.5</v>
      </c>
      <c r="J2813" t="s">
        <v>19</v>
      </c>
      <c r="K2813">
        <v>0.3</v>
      </c>
      <c r="L2813">
        <v>66</v>
      </c>
    </row>
    <row r="2814" spans="1:14" hidden="1" x14ac:dyDescent="0.2">
      <c r="A2814" s="2" t="s">
        <v>3929</v>
      </c>
      <c r="B2814" t="s">
        <v>668</v>
      </c>
      <c r="C2814" t="s">
        <v>16</v>
      </c>
      <c r="D2814" t="s">
        <v>2352</v>
      </c>
      <c r="E2814" t="s">
        <v>575</v>
      </c>
      <c r="F2814" t="b">
        <v>0</v>
      </c>
      <c r="G2814">
        <v>2300</v>
      </c>
      <c r="H2814">
        <v>2600</v>
      </c>
      <c r="I2814">
        <v>2450</v>
      </c>
      <c r="J2814" t="s">
        <v>19</v>
      </c>
      <c r="K2814">
        <v>2.5</v>
      </c>
      <c r="L2814">
        <v>145</v>
      </c>
    </row>
    <row r="2815" spans="1:14" hidden="1" x14ac:dyDescent="0.2">
      <c r="A2815" s="2" t="s">
        <v>3930</v>
      </c>
      <c r="B2815" t="s">
        <v>668</v>
      </c>
      <c r="C2815" t="s">
        <v>16</v>
      </c>
      <c r="D2815" t="s">
        <v>2352</v>
      </c>
      <c r="E2815" t="s">
        <v>575</v>
      </c>
      <c r="F2815" t="b">
        <v>0</v>
      </c>
      <c r="G2815">
        <v>2500</v>
      </c>
      <c r="H2815">
        <v>2700</v>
      </c>
      <c r="I2815">
        <v>2600</v>
      </c>
      <c r="J2815" t="s">
        <v>19</v>
      </c>
      <c r="K2815">
        <v>2.5</v>
      </c>
      <c r="L2815" t="s">
        <v>3931</v>
      </c>
      <c r="M2815" t="s">
        <v>1986</v>
      </c>
    </row>
    <row r="2816" spans="1:14" hidden="1" x14ac:dyDescent="0.2">
      <c r="A2816" s="2" t="s">
        <v>3932</v>
      </c>
      <c r="B2816" t="s">
        <v>668</v>
      </c>
      <c r="C2816" t="s">
        <v>16</v>
      </c>
      <c r="D2816" t="s">
        <v>2352</v>
      </c>
      <c r="E2816" t="s">
        <v>575</v>
      </c>
      <c r="F2816" t="b">
        <v>0</v>
      </c>
      <c r="G2816">
        <v>255</v>
      </c>
      <c r="H2816">
        <v>290</v>
      </c>
      <c r="I2816">
        <v>272.5</v>
      </c>
      <c r="J2816" t="s">
        <v>19</v>
      </c>
      <c r="K2816">
        <v>0.3</v>
      </c>
      <c r="L2816">
        <v>67</v>
      </c>
    </row>
    <row r="2817" spans="1:14" hidden="1" x14ac:dyDescent="0.2">
      <c r="A2817" s="2" t="s">
        <v>3933</v>
      </c>
      <c r="B2817" t="s">
        <v>668</v>
      </c>
      <c r="C2817" t="s">
        <v>16</v>
      </c>
      <c r="D2817" t="s">
        <v>2352</v>
      </c>
      <c r="E2817" t="s">
        <v>575</v>
      </c>
      <c r="F2817" t="b">
        <v>0</v>
      </c>
      <c r="G2817">
        <v>2600</v>
      </c>
      <c r="H2817">
        <v>2900</v>
      </c>
      <c r="I2817">
        <v>2750</v>
      </c>
      <c r="J2817" t="s">
        <v>19</v>
      </c>
      <c r="K2817">
        <v>2.5</v>
      </c>
      <c r="L2817">
        <v>146</v>
      </c>
    </row>
    <row r="2818" spans="1:14" hidden="1" x14ac:dyDescent="0.2">
      <c r="A2818" s="2" t="s">
        <v>3934</v>
      </c>
      <c r="B2818" t="s">
        <v>668</v>
      </c>
      <c r="C2818" t="s">
        <v>16</v>
      </c>
      <c r="D2818" t="s">
        <v>2352</v>
      </c>
      <c r="E2818" t="s">
        <v>575</v>
      </c>
      <c r="F2818" t="b">
        <v>0</v>
      </c>
      <c r="G2818">
        <v>2700</v>
      </c>
      <c r="H2818">
        <v>2900</v>
      </c>
      <c r="I2818">
        <v>2200</v>
      </c>
      <c r="J2818" t="s">
        <v>19</v>
      </c>
      <c r="K2818">
        <v>2.5</v>
      </c>
      <c r="L2818" t="s">
        <v>3935</v>
      </c>
      <c r="M2818" t="s">
        <v>1975</v>
      </c>
    </row>
    <row r="2819" spans="1:14" hidden="1" x14ac:dyDescent="0.2">
      <c r="A2819" s="2" t="s">
        <v>3936</v>
      </c>
      <c r="B2819" t="s">
        <v>668</v>
      </c>
      <c r="C2819" t="s">
        <v>16</v>
      </c>
      <c r="D2819" t="s">
        <v>2352</v>
      </c>
      <c r="E2819" t="s">
        <v>575</v>
      </c>
      <c r="F2819" t="b">
        <v>0</v>
      </c>
      <c r="G2819">
        <v>2800</v>
      </c>
      <c r="H2819">
        <v>4000</v>
      </c>
      <c r="I2819">
        <v>3400</v>
      </c>
      <c r="J2819" t="s">
        <v>19</v>
      </c>
      <c r="K2819">
        <v>2.5</v>
      </c>
      <c r="L2819" t="s">
        <v>3937</v>
      </c>
      <c r="M2819" t="s">
        <v>1879</v>
      </c>
      <c r="N2819" t="s">
        <v>1880</v>
      </c>
    </row>
    <row r="2820" spans="1:14" hidden="1" x14ac:dyDescent="0.2">
      <c r="A2820" s="2" t="s">
        <v>3938</v>
      </c>
      <c r="B2820" t="s">
        <v>668</v>
      </c>
      <c r="C2820" t="s">
        <v>16</v>
      </c>
      <c r="D2820" t="s">
        <v>2352</v>
      </c>
      <c r="E2820" t="s">
        <v>575</v>
      </c>
      <c r="F2820" t="b">
        <v>0</v>
      </c>
      <c r="G2820">
        <v>2900</v>
      </c>
      <c r="H2820">
        <v>3200</v>
      </c>
      <c r="I2820">
        <v>3050</v>
      </c>
      <c r="J2820" t="s">
        <v>19</v>
      </c>
      <c r="K2820">
        <v>2.5</v>
      </c>
      <c r="L2820">
        <v>147</v>
      </c>
      <c r="N2820" t="s">
        <v>728</v>
      </c>
    </row>
    <row r="2821" spans="1:14" hidden="1" x14ac:dyDescent="0.2">
      <c r="A2821" s="2" t="s">
        <v>3939</v>
      </c>
      <c r="B2821" t="s">
        <v>668</v>
      </c>
      <c r="C2821" t="s">
        <v>16</v>
      </c>
      <c r="D2821" t="s">
        <v>2352</v>
      </c>
      <c r="E2821" t="s">
        <v>575</v>
      </c>
      <c r="F2821" t="b">
        <v>0</v>
      </c>
      <c r="G2821">
        <v>290</v>
      </c>
      <c r="H2821">
        <v>325</v>
      </c>
      <c r="I2821">
        <v>307.5</v>
      </c>
      <c r="J2821" t="s">
        <v>19</v>
      </c>
      <c r="K2821">
        <v>0.3</v>
      </c>
      <c r="L2821">
        <v>68</v>
      </c>
    </row>
    <row r="2822" spans="1:14" hidden="1" x14ac:dyDescent="0.2">
      <c r="A2822" s="2" t="s">
        <v>3940</v>
      </c>
      <c r="B2822" t="s">
        <v>668</v>
      </c>
      <c r="C2822" t="s">
        <v>16</v>
      </c>
      <c r="D2822" t="s">
        <v>2352</v>
      </c>
      <c r="E2822" t="s">
        <v>575</v>
      </c>
      <c r="F2822" t="b">
        <v>0</v>
      </c>
      <c r="G2822">
        <v>30</v>
      </c>
      <c r="H2822">
        <v>60</v>
      </c>
      <c r="I2822">
        <v>45</v>
      </c>
      <c r="J2822" t="s">
        <v>19</v>
      </c>
      <c r="K2822">
        <v>6.4000000000000001E-2</v>
      </c>
      <c r="L2822">
        <v>25</v>
      </c>
    </row>
    <row r="2823" spans="1:14" hidden="1" x14ac:dyDescent="0.2">
      <c r="A2823" s="2" t="s">
        <v>3941</v>
      </c>
      <c r="B2823" t="s">
        <v>668</v>
      </c>
      <c r="C2823" t="s">
        <v>16</v>
      </c>
      <c r="D2823" t="s">
        <v>2352</v>
      </c>
      <c r="E2823" t="s">
        <v>575</v>
      </c>
      <c r="F2823" t="b">
        <v>0</v>
      </c>
      <c r="G2823">
        <v>3200</v>
      </c>
      <c r="H2823">
        <v>3500</v>
      </c>
      <c r="I2823">
        <v>3350</v>
      </c>
      <c r="J2823" t="s">
        <v>19</v>
      </c>
      <c r="K2823">
        <v>2.5</v>
      </c>
      <c r="L2823">
        <v>148</v>
      </c>
      <c r="N2823" t="s">
        <v>728</v>
      </c>
    </row>
    <row r="2824" spans="1:14" hidden="1" x14ac:dyDescent="0.2">
      <c r="A2824" s="2" t="s">
        <v>3942</v>
      </c>
      <c r="B2824" t="s">
        <v>668</v>
      </c>
      <c r="C2824" t="s">
        <v>16</v>
      </c>
      <c r="D2824" t="s">
        <v>2352</v>
      </c>
      <c r="E2824" t="s">
        <v>575</v>
      </c>
      <c r="F2824" t="b">
        <v>0</v>
      </c>
      <c r="G2824">
        <v>325</v>
      </c>
      <c r="H2824">
        <v>360</v>
      </c>
      <c r="I2824">
        <v>342.5</v>
      </c>
      <c r="J2824" t="s">
        <v>19</v>
      </c>
      <c r="K2824">
        <v>0.3</v>
      </c>
      <c r="L2824">
        <v>69</v>
      </c>
    </row>
    <row r="2825" spans="1:14" hidden="1" x14ac:dyDescent="0.2">
      <c r="A2825" s="2" t="s">
        <v>3943</v>
      </c>
      <c r="B2825" t="s">
        <v>668</v>
      </c>
      <c r="C2825" t="s">
        <v>16</v>
      </c>
      <c r="D2825" t="s">
        <v>2352</v>
      </c>
      <c r="E2825" t="s">
        <v>575</v>
      </c>
      <c r="F2825" t="b">
        <v>0</v>
      </c>
      <c r="G2825">
        <v>3500</v>
      </c>
      <c r="H2825">
        <v>3800</v>
      </c>
      <c r="I2825">
        <v>3650</v>
      </c>
      <c r="J2825" t="s">
        <v>19</v>
      </c>
      <c r="K2825">
        <v>2.5</v>
      </c>
      <c r="L2825">
        <v>149</v>
      </c>
      <c r="N2825" t="s">
        <v>728</v>
      </c>
    </row>
    <row r="2826" spans="1:14" hidden="1" x14ac:dyDescent="0.2">
      <c r="A2826" s="2" t="s">
        <v>3944</v>
      </c>
      <c r="B2826" t="s">
        <v>668</v>
      </c>
      <c r="C2826" t="s">
        <v>16</v>
      </c>
      <c r="D2826" t="s">
        <v>2352</v>
      </c>
      <c r="E2826" t="s">
        <v>575</v>
      </c>
      <c r="F2826" t="b">
        <v>0</v>
      </c>
      <c r="G2826">
        <v>360</v>
      </c>
      <c r="H2826">
        <v>395</v>
      </c>
      <c r="I2826">
        <v>377.5</v>
      </c>
      <c r="J2826" t="s">
        <v>19</v>
      </c>
      <c r="K2826">
        <v>0.3</v>
      </c>
      <c r="L2826">
        <v>70</v>
      </c>
    </row>
    <row r="2827" spans="1:14" hidden="1" x14ac:dyDescent="0.2">
      <c r="A2827" s="2" t="s">
        <v>3945</v>
      </c>
      <c r="B2827" t="s">
        <v>668</v>
      </c>
      <c r="C2827" t="s">
        <v>16</v>
      </c>
      <c r="D2827" t="s">
        <v>2352</v>
      </c>
      <c r="E2827" t="s">
        <v>575</v>
      </c>
      <c r="F2827" t="b">
        <v>0</v>
      </c>
      <c r="G2827">
        <v>3800</v>
      </c>
      <c r="H2827">
        <v>4100</v>
      </c>
      <c r="I2827">
        <v>3950</v>
      </c>
      <c r="J2827" t="s">
        <v>19</v>
      </c>
      <c r="K2827">
        <v>2.5</v>
      </c>
      <c r="L2827">
        <v>150</v>
      </c>
      <c r="N2827" t="s">
        <v>728</v>
      </c>
    </row>
    <row r="2828" spans="1:14" hidden="1" x14ac:dyDescent="0.2">
      <c r="A2828" s="2" t="s">
        <v>3946</v>
      </c>
      <c r="B2828" t="s">
        <v>668</v>
      </c>
      <c r="C2828" t="s">
        <v>16</v>
      </c>
      <c r="D2828" t="s">
        <v>2352</v>
      </c>
      <c r="E2828" t="s">
        <v>575</v>
      </c>
      <c r="F2828" t="b">
        <v>0</v>
      </c>
      <c r="G2828">
        <v>395</v>
      </c>
      <c r="H2828">
        <v>430</v>
      </c>
      <c r="I2828">
        <v>412.5</v>
      </c>
      <c r="J2828" t="s">
        <v>19</v>
      </c>
      <c r="K2828">
        <v>0.3</v>
      </c>
      <c r="L2828">
        <v>71</v>
      </c>
    </row>
    <row r="2829" spans="1:14" hidden="1" x14ac:dyDescent="0.2">
      <c r="A2829" s="2" t="s">
        <v>3947</v>
      </c>
      <c r="B2829" t="s">
        <v>668</v>
      </c>
      <c r="C2829" t="s">
        <v>16</v>
      </c>
      <c r="D2829" t="s">
        <v>2352</v>
      </c>
      <c r="E2829" t="s">
        <v>575</v>
      </c>
      <c r="F2829" t="b">
        <v>0</v>
      </c>
      <c r="G2829">
        <v>4000</v>
      </c>
      <c r="H2829">
        <v>4400</v>
      </c>
      <c r="I2829">
        <v>4200</v>
      </c>
      <c r="J2829" t="s">
        <v>19</v>
      </c>
      <c r="K2829">
        <v>2.5</v>
      </c>
      <c r="L2829" t="s">
        <v>3948</v>
      </c>
      <c r="M2829" t="s">
        <v>1898</v>
      </c>
      <c r="N2829" t="s">
        <v>1899</v>
      </c>
    </row>
    <row r="2830" spans="1:14" hidden="1" x14ac:dyDescent="0.2">
      <c r="A2830" s="2" t="s">
        <v>3949</v>
      </c>
      <c r="B2830" t="s">
        <v>668</v>
      </c>
      <c r="C2830" t="s">
        <v>16</v>
      </c>
      <c r="D2830" t="s">
        <v>2352</v>
      </c>
      <c r="E2830" t="s">
        <v>575</v>
      </c>
      <c r="F2830" t="b">
        <v>0</v>
      </c>
      <c r="G2830">
        <v>4100</v>
      </c>
      <c r="H2830">
        <v>4400</v>
      </c>
      <c r="I2830">
        <v>4250</v>
      </c>
      <c r="J2830" t="s">
        <v>19</v>
      </c>
      <c r="K2830">
        <v>2.5</v>
      </c>
      <c r="L2830">
        <v>151</v>
      </c>
    </row>
    <row r="2831" spans="1:14" hidden="1" x14ac:dyDescent="0.2">
      <c r="A2831" s="2" t="s">
        <v>3950</v>
      </c>
      <c r="B2831" t="s">
        <v>668</v>
      </c>
      <c r="C2831" t="s">
        <v>16</v>
      </c>
      <c r="D2831" t="s">
        <v>2352</v>
      </c>
      <c r="E2831" t="s">
        <v>575</v>
      </c>
      <c r="F2831" t="b">
        <v>0</v>
      </c>
      <c r="G2831">
        <v>430</v>
      </c>
      <c r="H2831">
        <v>465</v>
      </c>
      <c r="I2831">
        <v>447.5</v>
      </c>
      <c r="J2831" t="s">
        <v>19</v>
      </c>
      <c r="K2831">
        <v>0.3</v>
      </c>
      <c r="L2831">
        <v>72</v>
      </c>
    </row>
    <row r="2832" spans="1:14" hidden="1" x14ac:dyDescent="0.2">
      <c r="A2832" s="2" t="s">
        <v>3951</v>
      </c>
      <c r="B2832" t="s">
        <v>668</v>
      </c>
      <c r="C2832" t="s">
        <v>16</v>
      </c>
      <c r="D2832" t="s">
        <v>2352</v>
      </c>
      <c r="E2832" t="s">
        <v>575</v>
      </c>
      <c r="F2832" t="b">
        <v>0</v>
      </c>
      <c r="G2832">
        <v>4400</v>
      </c>
      <c r="H2832">
        <v>4700</v>
      </c>
      <c r="I2832">
        <v>4550</v>
      </c>
      <c r="J2832" t="s">
        <v>19</v>
      </c>
      <c r="K2832">
        <v>2.5</v>
      </c>
      <c r="L2832">
        <v>152</v>
      </c>
    </row>
    <row r="2833" spans="1:13" hidden="1" x14ac:dyDescent="0.2">
      <c r="A2833" s="2" t="s">
        <v>3952</v>
      </c>
      <c r="B2833" t="s">
        <v>668</v>
      </c>
      <c r="C2833" t="s">
        <v>16</v>
      </c>
      <c r="D2833" t="s">
        <v>2352</v>
      </c>
      <c r="E2833" t="s">
        <v>575</v>
      </c>
      <c r="F2833" t="b">
        <v>0</v>
      </c>
      <c r="G2833">
        <v>465</v>
      </c>
      <c r="H2833">
        <v>500</v>
      </c>
      <c r="I2833">
        <v>482.5</v>
      </c>
      <c r="J2833" t="s">
        <v>19</v>
      </c>
      <c r="K2833">
        <v>0.3</v>
      </c>
      <c r="L2833">
        <v>73</v>
      </c>
    </row>
    <row r="2834" spans="1:13" hidden="1" x14ac:dyDescent="0.2">
      <c r="A2834" s="2" t="s">
        <v>3953</v>
      </c>
      <c r="B2834" t="s">
        <v>668</v>
      </c>
      <c r="C2834" t="s">
        <v>16</v>
      </c>
      <c r="D2834" t="s">
        <v>2352</v>
      </c>
      <c r="E2834" t="s">
        <v>575</v>
      </c>
      <c r="F2834" t="b">
        <v>0</v>
      </c>
      <c r="G2834">
        <v>4700</v>
      </c>
      <c r="H2834">
        <v>5000</v>
      </c>
      <c r="I2834">
        <v>4850</v>
      </c>
      <c r="J2834" t="s">
        <v>19</v>
      </c>
      <c r="K2834">
        <v>2.5</v>
      </c>
      <c r="L2834">
        <v>153</v>
      </c>
    </row>
    <row r="2835" spans="1:13" hidden="1" x14ac:dyDescent="0.2">
      <c r="A2835" s="2" t="s">
        <v>3954</v>
      </c>
      <c r="B2835" t="s">
        <v>668</v>
      </c>
      <c r="C2835" t="s">
        <v>16</v>
      </c>
      <c r="D2835" t="s">
        <v>2352</v>
      </c>
      <c r="E2835" t="s">
        <v>575</v>
      </c>
      <c r="F2835" t="b">
        <v>0</v>
      </c>
      <c r="G2835">
        <v>500</v>
      </c>
      <c r="H2835">
        <v>750</v>
      </c>
      <c r="I2835">
        <v>625</v>
      </c>
      <c r="J2835" t="s">
        <v>19</v>
      </c>
      <c r="K2835">
        <v>1</v>
      </c>
      <c r="L2835">
        <v>102</v>
      </c>
    </row>
    <row r="2836" spans="1:13" hidden="1" x14ac:dyDescent="0.2">
      <c r="A2836" s="2" t="s">
        <v>3955</v>
      </c>
      <c r="B2836" t="s">
        <v>668</v>
      </c>
      <c r="C2836" t="s">
        <v>16</v>
      </c>
      <c r="D2836" t="s">
        <v>2352</v>
      </c>
      <c r="E2836" t="s">
        <v>575</v>
      </c>
      <c r="F2836" t="b">
        <v>0</v>
      </c>
      <c r="G2836">
        <v>500</v>
      </c>
      <c r="H2836">
        <v>750</v>
      </c>
      <c r="I2836">
        <v>625</v>
      </c>
      <c r="J2836" t="s">
        <v>19</v>
      </c>
      <c r="K2836">
        <v>1</v>
      </c>
      <c r="L2836" t="s">
        <v>3956</v>
      </c>
      <c r="M2836" t="s">
        <v>2012</v>
      </c>
    </row>
    <row r="2837" spans="1:13" hidden="1" x14ac:dyDescent="0.2">
      <c r="A2837" s="2" t="s">
        <v>3957</v>
      </c>
      <c r="B2837" t="s">
        <v>668</v>
      </c>
      <c r="C2837" t="s">
        <v>16</v>
      </c>
      <c r="D2837" t="s">
        <v>2352</v>
      </c>
      <c r="E2837" t="s">
        <v>575</v>
      </c>
      <c r="F2837" t="b">
        <v>0</v>
      </c>
      <c r="G2837">
        <v>600</v>
      </c>
      <c r="H2837">
        <v>800</v>
      </c>
      <c r="I2837">
        <v>700</v>
      </c>
      <c r="J2837" t="s">
        <v>19</v>
      </c>
      <c r="K2837">
        <v>1</v>
      </c>
      <c r="L2837" t="s">
        <v>3958</v>
      </c>
      <c r="M2837" t="s">
        <v>2015</v>
      </c>
    </row>
    <row r="2838" spans="1:13" hidden="1" x14ac:dyDescent="0.2">
      <c r="A2838" s="2" t="s">
        <v>3959</v>
      </c>
      <c r="B2838" t="s">
        <v>668</v>
      </c>
      <c r="C2838" t="s">
        <v>16</v>
      </c>
      <c r="D2838" t="s">
        <v>2352</v>
      </c>
      <c r="E2838" t="s">
        <v>575</v>
      </c>
      <c r="F2838" t="b">
        <v>0</v>
      </c>
      <c r="G2838">
        <v>60</v>
      </c>
      <c r="H2838">
        <v>90</v>
      </c>
      <c r="I2838">
        <v>75</v>
      </c>
      <c r="J2838" t="s">
        <v>19</v>
      </c>
      <c r="K2838">
        <v>6.4000000000000001E-2</v>
      </c>
      <c r="L2838">
        <v>26</v>
      </c>
    </row>
    <row r="2839" spans="1:13" hidden="1" x14ac:dyDescent="0.2">
      <c r="A2839" s="2" t="s">
        <v>3960</v>
      </c>
      <c r="B2839" t="s">
        <v>668</v>
      </c>
      <c r="C2839" t="s">
        <v>16</v>
      </c>
      <c r="D2839" t="s">
        <v>2352</v>
      </c>
      <c r="E2839" t="s">
        <v>575</v>
      </c>
      <c r="F2839" t="b">
        <v>0</v>
      </c>
      <c r="G2839">
        <v>700</v>
      </c>
      <c r="H2839">
        <v>700</v>
      </c>
      <c r="I2839">
        <v>700</v>
      </c>
      <c r="J2839" t="s">
        <v>19</v>
      </c>
      <c r="K2839">
        <v>1</v>
      </c>
      <c r="L2839" t="s">
        <v>3961</v>
      </c>
      <c r="M2839" t="s">
        <v>2019</v>
      </c>
    </row>
    <row r="2840" spans="1:13" hidden="1" x14ac:dyDescent="0.2">
      <c r="A2840" s="2" t="s">
        <v>3962</v>
      </c>
      <c r="B2840" t="s">
        <v>668</v>
      </c>
      <c r="C2840" t="s">
        <v>16</v>
      </c>
      <c r="D2840" t="s">
        <v>2352</v>
      </c>
      <c r="E2840" t="s">
        <v>575</v>
      </c>
      <c r="F2840" t="b">
        <v>0</v>
      </c>
      <c r="G2840">
        <v>700</v>
      </c>
      <c r="H2840">
        <v>900</v>
      </c>
      <c r="I2840">
        <v>800</v>
      </c>
      <c r="J2840" t="s">
        <v>19</v>
      </c>
      <c r="K2840">
        <v>1</v>
      </c>
      <c r="L2840" t="s">
        <v>3963</v>
      </c>
      <c r="M2840" t="s">
        <v>2022</v>
      </c>
    </row>
    <row r="2841" spans="1:13" hidden="1" x14ac:dyDescent="0.2">
      <c r="A2841" s="2" t="s">
        <v>3964</v>
      </c>
      <c r="B2841" t="s">
        <v>668</v>
      </c>
      <c r="C2841" t="s">
        <v>16</v>
      </c>
      <c r="D2841" t="s">
        <v>2352</v>
      </c>
      <c r="E2841" t="s">
        <v>575</v>
      </c>
      <c r="F2841" t="b">
        <v>0</v>
      </c>
      <c r="G2841">
        <v>750</v>
      </c>
      <c r="H2841">
        <v>1000</v>
      </c>
      <c r="I2841">
        <v>875</v>
      </c>
      <c r="J2841" t="s">
        <v>19</v>
      </c>
      <c r="K2841">
        <v>1</v>
      </c>
      <c r="L2841">
        <v>103</v>
      </c>
    </row>
    <row r="2842" spans="1:13" hidden="1" x14ac:dyDescent="0.2">
      <c r="A2842" s="2" t="s">
        <v>3965</v>
      </c>
      <c r="B2842" t="s">
        <v>668</v>
      </c>
      <c r="C2842" t="s">
        <v>16</v>
      </c>
      <c r="D2842" t="s">
        <v>2352</v>
      </c>
      <c r="E2842" t="s">
        <v>575</v>
      </c>
      <c r="F2842" t="b">
        <v>0</v>
      </c>
      <c r="G2842">
        <v>90</v>
      </c>
      <c r="H2842">
        <v>120</v>
      </c>
      <c r="I2842">
        <v>105</v>
      </c>
      <c r="J2842" t="s">
        <v>19</v>
      </c>
      <c r="K2842">
        <v>6.4000000000000001E-2</v>
      </c>
      <c r="L2842">
        <v>27</v>
      </c>
    </row>
    <row r="2843" spans="1:13" hidden="1" x14ac:dyDescent="0.2">
      <c r="A2843" s="2" t="s">
        <v>3966</v>
      </c>
      <c r="B2843" t="s">
        <v>668</v>
      </c>
      <c r="C2843" t="s">
        <v>75</v>
      </c>
      <c r="D2843" t="s">
        <v>2352</v>
      </c>
      <c r="E2843" t="s">
        <v>592</v>
      </c>
      <c r="F2843" t="b">
        <v>0</v>
      </c>
      <c r="G2843">
        <v>0</v>
      </c>
      <c r="H2843">
        <v>30</v>
      </c>
      <c r="I2843">
        <v>15</v>
      </c>
      <c r="J2843" t="s">
        <v>19</v>
      </c>
      <c r="K2843">
        <v>6.4000000000000001E-2</v>
      </c>
      <c r="L2843">
        <v>418</v>
      </c>
    </row>
    <row r="2844" spans="1:13" hidden="1" x14ac:dyDescent="0.2">
      <c r="A2844" s="2" t="s">
        <v>3967</v>
      </c>
      <c r="B2844" t="s">
        <v>668</v>
      </c>
      <c r="C2844" t="s">
        <v>75</v>
      </c>
      <c r="D2844" t="s">
        <v>2352</v>
      </c>
      <c r="E2844" t="s">
        <v>592</v>
      </c>
      <c r="F2844" t="b">
        <v>0</v>
      </c>
      <c r="G2844">
        <v>10000</v>
      </c>
      <c r="H2844">
        <v>10500</v>
      </c>
      <c r="I2844">
        <v>10250</v>
      </c>
      <c r="J2844" t="s">
        <v>19</v>
      </c>
      <c r="K2844">
        <v>5</v>
      </c>
      <c r="L2844">
        <v>598</v>
      </c>
    </row>
    <row r="2845" spans="1:13" hidden="1" x14ac:dyDescent="0.2">
      <c r="A2845" s="2" t="s">
        <v>3968</v>
      </c>
      <c r="B2845" t="s">
        <v>668</v>
      </c>
      <c r="C2845" t="s">
        <v>75</v>
      </c>
      <c r="D2845" t="s">
        <v>2352</v>
      </c>
      <c r="E2845" t="s">
        <v>592</v>
      </c>
      <c r="F2845" t="b">
        <v>0</v>
      </c>
      <c r="G2845">
        <v>1000</v>
      </c>
      <c r="H2845">
        <v>1250</v>
      </c>
      <c r="I2845">
        <v>1125</v>
      </c>
      <c r="J2845" t="s">
        <v>19</v>
      </c>
      <c r="K2845">
        <v>1</v>
      </c>
      <c r="L2845">
        <v>496</v>
      </c>
    </row>
    <row r="2846" spans="1:13" hidden="1" x14ac:dyDescent="0.2">
      <c r="A2846" s="2" t="s">
        <v>3969</v>
      </c>
      <c r="B2846" t="s">
        <v>668</v>
      </c>
      <c r="C2846" t="s">
        <v>75</v>
      </c>
      <c r="D2846" t="s">
        <v>2352</v>
      </c>
      <c r="E2846" t="s">
        <v>592</v>
      </c>
      <c r="F2846" t="b">
        <v>0</v>
      </c>
      <c r="G2846">
        <v>10500</v>
      </c>
      <c r="H2846">
        <v>11000</v>
      </c>
      <c r="I2846">
        <v>10750</v>
      </c>
      <c r="J2846" t="s">
        <v>19</v>
      </c>
      <c r="K2846">
        <v>5</v>
      </c>
      <c r="L2846">
        <v>599</v>
      </c>
    </row>
    <row r="2847" spans="1:13" hidden="1" x14ac:dyDescent="0.2">
      <c r="A2847" s="2" t="s">
        <v>3970</v>
      </c>
      <c r="B2847" t="s">
        <v>668</v>
      </c>
      <c r="C2847" t="s">
        <v>75</v>
      </c>
      <c r="D2847" t="s">
        <v>2352</v>
      </c>
      <c r="E2847" t="s">
        <v>592</v>
      </c>
      <c r="F2847" t="b">
        <v>0</v>
      </c>
      <c r="G2847">
        <v>11000</v>
      </c>
      <c r="H2847">
        <v>11500</v>
      </c>
      <c r="I2847">
        <v>11250</v>
      </c>
      <c r="J2847" t="s">
        <v>19</v>
      </c>
      <c r="K2847">
        <v>5</v>
      </c>
      <c r="L2847">
        <v>600</v>
      </c>
    </row>
    <row r="2848" spans="1:13" hidden="1" x14ac:dyDescent="0.2">
      <c r="A2848" s="2" t="s">
        <v>3971</v>
      </c>
      <c r="B2848" t="s">
        <v>668</v>
      </c>
      <c r="C2848" t="s">
        <v>75</v>
      </c>
      <c r="D2848" t="s">
        <v>2352</v>
      </c>
      <c r="E2848" t="s">
        <v>592</v>
      </c>
      <c r="F2848" t="b">
        <v>0</v>
      </c>
      <c r="G2848">
        <v>11500</v>
      </c>
      <c r="H2848">
        <v>12000</v>
      </c>
      <c r="I2848">
        <v>11750</v>
      </c>
      <c r="J2848" t="s">
        <v>19</v>
      </c>
      <c r="K2848">
        <v>5</v>
      </c>
      <c r="L2848">
        <v>601</v>
      </c>
    </row>
    <row r="2849" spans="1:12" hidden="1" x14ac:dyDescent="0.2">
      <c r="A2849" s="2" t="s">
        <v>3972</v>
      </c>
      <c r="B2849" t="s">
        <v>668</v>
      </c>
      <c r="C2849" t="s">
        <v>75</v>
      </c>
      <c r="D2849" t="s">
        <v>2352</v>
      </c>
      <c r="E2849" t="s">
        <v>592</v>
      </c>
      <c r="F2849" t="b">
        <v>0</v>
      </c>
      <c r="G2849">
        <v>12000</v>
      </c>
      <c r="H2849">
        <v>12500</v>
      </c>
      <c r="I2849">
        <v>12250</v>
      </c>
      <c r="J2849" t="s">
        <v>19</v>
      </c>
      <c r="K2849">
        <v>5</v>
      </c>
      <c r="L2849">
        <v>602</v>
      </c>
    </row>
    <row r="2850" spans="1:12" hidden="1" x14ac:dyDescent="0.2">
      <c r="A2850" s="2" t="s">
        <v>3973</v>
      </c>
      <c r="B2850" t="s">
        <v>668</v>
      </c>
      <c r="C2850" t="s">
        <v>75</v>
      </c>
      <c r="D2850" t="s">
        <v>2352</v>
      </c>
      <c r="E2850" t="s">
        <v>592</v>
      </c>
      <c r="F2850" t="b">
        <v>0</v>
      </c>
      <c r="G2850">
        <v>120</v>
      </c>
      <c r="H2850">
        <v>150</v>
      </c>
      <c r="I2850">
        <v>135</v>
      </c>
      <c r="J2850" t="s">
        <v>19</v>
      </c>
      <c r="K2850">
        <v>6.4000000000000001E-2</v>
      </c>
      <c r="L2850">
        <v>422</v>
      </c>
    </row>
    <row r="2851" spans="1:12" hidden="1" x14ac:dyDescent="0.2">
      <c r="A2851" s="2" t="s">
        <v>3974</v>
      </c>
      <c r="B2851" t="s">
        <v>668</v>
      </c>
      <c r="C2851" t="s">
        <v>75</v>
      </c>
      <c r="D2851" t="s">
        <v>2352</v>
      </c>
      <c r="E2851" t="s">
        <v>592</v>
      </c>
      <c r="F2851" t="b">
        <v>0</v>
      </c>
      <c r="G2851">
        <v>12500</v>
      </c>
      <c r="H2851">
        <v>13000</v>
      </c>
      <c r="I2851">
        <v>12750</v>
      </c>
      <c r="J2851" t="s">
        <v>19</v>
      </c>
      <c r="K2851">
        <v>5</v>
      </c>
      <c r="L2851">
        <v>603</v>
      </c>
    </row>
    <row r="2852" spans="1:12" hidden="1" x14ac:dyDescent="0.2">
      <c r="A2852" s="2" t="s">
        <v>3975</v>
      </c>
      <c r="B2852" t="s">
        <v>668</v>
      </c>
      <c r="C2852" t="s">
        <v>75</v>
      </c>
      <c r="D2852" t="s">
        <v>2352</v>
      </c>
      <c r="E2852" t="s">
        <v>592</v>
      </c>
      <c r="F2852" t="b">
        <v>0</v>
      </c>
      <c r="G2852">
        <v>1250</v>
      </c>
      <c r="H2852">
        <v>1500</v>
      </c>
      <c r="I2852">
        <v>1375</v>
      </c>
      <c r="J2852" t="s">
        <v>19</v>
      </c>
      <c r="K2852">
        <v>1</v>
      </c>
      <c r="L2852">
        <v>497</v>
      </c>
    </row>
    <row r="2853" spans="1:12" hidden="1" x14ac:dyDescent="0.2">
      <c r="A2853" s="2" t="s">
        <v>3976</v>
      </c>
      <c r="B2853" t="s">
        <v>668</v>
      </c>
      <c r="C2853" t="s">
        <v>75</v>
      </c>
      <c r="D2853" t="s">
        <v>2352</v>
      </c>
      <c r="E2853" t="s">
        <v>592</v>
      </c>
      <c r="F2853" t="b">
        <v>0</v>
      </c>
      <c r="G2853">
        <v>13000</v>
      </c>
      <c r="H2853">
        <v>13500</v>
      </c>
      <c r="I2853">
        <v>13250</v>
      </c>
      <c r="J2853" t="s">
        <v>19</v>
      </c>
      <c r="K2853">
        <v>5</v>
      </c>
      <c r="L2853">
        <v>604</v>
      </c>
    </row>
    <row r="2854" spans="1:12" hidden="1" x14ac:dyDescent="0.2">
      <c r="A2854" s="2" t="s">
        <v>3977</v>
      </c>
      <c r="B2854" t="s">
        <v>668</v>
      </c>
      <c r="C2854" t="s">
        <v>75</v>
      </c>
      <c r="D2854" t="s">
        <v>2352</v>
      </c>
      <c r="E2854" t="s">
        <v>592</v>
      </c>
      <c r="F2854" t="b">
        <v>0</v>
      </c>
      <c r="G2854">
        <v>13500</v>
      </c>
      <c r="H2854">
        <v>14000</v>
      </c>
      <c r="I2854">
        <v>13750</v>
      </c>
      <c r="J2854" t="s">
        <v>19</v>
      </c>
      <c r="K2854">
        <v>5</v>
      </c>
      <c r="L2854">
        <v>605</v>
      </c>
    </row>
    <row r="2855" spans="1:12" hidden="1" x14ac:dyDescent="0.2">
      <c r="A2855" s="2" t="s">
        <v>3978</v>
      </c>
      <c r="B2855" t="s">
        <v>668</v>
      </c>
      <c r="C2855" t="s">
        <v>75</v>
      </c>
      <c r="D2855" t="s">
        <v>2352</v>
      </c>
      <c r="E2855" t="s">
        <v>592</v>
      </c>
      <c r="F2855" t="b">
        <v>0</v>
      </c>
      <c r="G2855">
        <v>14000</v>
      </c>
      <c r="H2855">
        <v>14500</v>
      </c>
      <c r="I2855">
        <v>14250</v>
      </c>
      <c r="J2855" t="s">
        <v>19</v>
      </c>
      <c r="K2855">
        <v>5</v>
      </c>
      <c r="L2855">
        <v>606</v>
      </c>
    </row>
    <row r="2856" spans="1:12" hidden="1" x14ac:dyDescent="0.2">
      <c r="A2856" s="2" t="s">
        <v>3979</v>
      </c>
      <c r="B2856" t="s">
        <v>668</v>
      </c>
      <c r="C2856" t="s">
        <v>75</v>
      </c>
      <c r="D2856" t="s">
        <v>2352</v>
      </c>
      <c r="E2856" t="s">
        <v>592</v>
      </c>
      <c r="F2856" t="b">
        <v>0</v>
      </c>
      <c r="G2856">
        <v>14500</v>
      </c>
      <c r="H2856">
        <v>15000</v>
      </c>
      <c r="I2856">
        <v>14750</v>
      </c>
      <c r="J2856" t="s">
        <v>19</v>
      </c>
      <c r="K2856">
        <v>5</v>
      </c>
      <c r="L2856">
        <v>607</v>
      </c>
    </row>
    <row r="2857" spans="1:12" hidden="1" x14ac:dyDescent="0.2">
      <c r="A2857" s="2" t="s">
        <v>3980</v>
      </c>
      <c r="B2857" t="s">
        <v>668</v>
      </c>
      <c r="C2857" t="s">
        <v>75</v>
      </c>
      <c r="D2857" t="s">
        <v>2352</v>
      </c>
      <c r="E2857" t="s">
        <v>592</v>
      </c>
      <c r="F2857" t="b">
        <v>0</v>
      </c>
      <c r="G2857">
        <v>15000</v>
      </c>
      <c r="H2857">
        <v>20000</v>
      </c>
      <c r="I2857">
        <v>17500</v>
      </c>
      <c r="J2857" t="s">
        <v>19</v>
      </c>
      <c r="K2857">
        <v>5</v>
      </c>
      <c r="L2857">
        <v>670</v>
      </c>
    </row>
    <row r="2858" spans="1:12" hidden="1" x14ac:dyDescent="0.2">
      <c r="A2858" s="2" t="s">
        <v>3981</v>
      </c>
      <c r="B2858" t="s">
        <v>668</v>
      </c>
      <c r="C2858" t="s">
        <v>75</v>
      </c>
      <c r="D2858" t="s">
        <v>2352</v>
      </c>
      <c r="E2858" t="s">
        <v>592</v>
      </c>
      <c r="F2858" t="b">
        <v>0</v>
      </c>
      <c r="G2858">
        <v>1500</v>
      </c>
      <c r="H2858">
        <v>1750</v>
      </c>
      <c r="I2858">
        <v>1625</v>
      </c>
      <c r="J2858" t="s">
        <v>19</v>
      </c>
      <c r="K2858">
        <v>1</v>
      </c>
      <c r="L2858">
        <v>498</v>
      </c>
    </row>
    <row r="2859" spans="1:12" hidden="1" x14ac:dyDescent="0.2">
      <c r="A2859" s="2" t="s">
        <v>3982</v>
      </c>
      <c r="B2859" t="s">
        <v>668</v>
      </c>
      <c r="C2859" t="s">
        <v>75</v>
      </c>
      <c r="D2859" t="s">
        <v>2352</v>
      </c>
      <c r="E2859" t="s">
        <v>592</v>
      </c>
      <c r="F2859" t="b">
        <v>0</v>
      </c>
      <c r="G2859">
        <v>150</v>
      </c>
      <c r="H2859">
        <v>185</v>
      </c>
      <c r="I2859">
        <v>167.5</v>
      </c>
      <c r="J2859" t="s">
        <v>19</v>
      </c>
      <c r="K2859">
        <v>0.3</v>
      </c>
      <c r="L2859">
        <v>448</v>
      </c>
    </row>
    <row r="2860" spans="1:12" hidden="1" x14ac:dyDescent="0.2">
      <c r="A2860" s="2" t="s">
        <v>3983</v>
      </c>
      <c r="B2860" t="s">
        <v>668</v>
      </c>
      <c r="C2860" t="s">
        <v>75</v>
      </c>
      <c r="D2860" t="s">
        <v>2352</v>
      </c>
      <c r="E2860" t="s">
        <v>592</v>
      </c>
      <c r="F2860" t="b">
        <v>0</v>
      </c>
      <c r="G2860">
        <v>1750</v>
      </c>
      <c r="H2860">
        <v>2000</v>
      </c>
      <c r="I2860">
        <v>1875</v>
      </c>
      <c r="J2860" t="s">
        <v>19</v>
      </c>
      <c r="K2860">
        <v>1</v>
      </c>
      <c r="L2860">
        <v>499</v>
      </c>
    </row>
    <row r="2861" spans="1:12" hidden="1" x14ac:dyDescent="0.2">
      <c r="A2861" s="2" t="s">
        <v>3984</v>
      </c>
      <c r="B2861" t="s">
        <v>668</v>
      </c>
      <c r="C2861" t="s">
        <v>75</v>
      </c>
      <c r="D2861" t="s">
        <v>2352</v>
      </c>
      <c r="E2861" t="s">
        <v>592</v>
      </c>
      <c r="F2861" t="b">
        <v>0</v>
      </c>
      <c r="G2861">
        <v>185</v>
      </c>
      <c r="H2861">
        <v>220</v>
      </c>
      <c r="I2861">
        <v>202.5</v>
      </c>
      <c r="J2861" t="s">
        <v>19</v>
      </c>
      <c r="K2861">
        <v>0.3</v>
      </c>
      <c r="L2861">
        <v>449</v>
      </c>
    </row>
    <row r="2862" spans="1:12" hidden="1" x14ac:dyDescent="0.2">
      <c r="A2862" s="2" t="s">
        <v>3985</v>
      </c>
      <c r="B2862" t="s">
        <v>668</v>
      </c>
      <c r="C2862" t="s">
        <v>75</v>
      </c>
      <c r="D2862" t="s">
        <v>2352</v>
      </c>
      <c r="E2862" t="s">
        <v>592</v>
      </c>
      <c r="F2862" t="b">
        <v>0</v>
      </c>
      <c r="G2862">
        <v>20000</v>
      </c>
      <c r="H2862">
        <v>25000</v>
      </c>
      <c r="I2862">
        <v>22500</v>
      </c>
      <c r="J2862" t="s">
        <v>19</v>
      </c>
      <c r="K2862">
        <v>5</v>
      </c>
      <c r="L2862">
        <v>671</v>
      </c>
    </row>
    <row r="2863" spans="1:12" hidden="1" x14ac:dyDescent="0.2">
      <c r="A2863" s="2" t="s">
        <v>3986</v>
      </c>
      <c r="B2863" t="s">
        <v>668</v>
      </c>
      <c r="C2863" t="s">
        <v>75</v>
      </c>
      <c r="D2863" t="s">
        <v>2352</v>
      </c>
      <c r="E2863" t="s">
        <v>592</v>
      </c>
      <c r="F2863" t="b">
        <v>0</v>
      </c>
      <c r="G2863">
        <v>2000</v>
      </c>
      <c r="H2863">
        <v>2300</v>
      </c>
      <c r="I2863">
        <v>2150</v>
      </c>
      <c r="J2863" t="s">
        <v>19</v>
      </c>
      <c r="K2863">
        <v>2.5</v>
      </c>
      <c r="L2863">
        <v>528</v>
      </c>
    </row>
    <row r="2864" spans="1:12" hidden="1" x14ac:dyDescent="0.2">
      <c r="A2864" s="2" t="s">
        <v>3987</v>
      </c>
      <c r="B2864" t="s">
        <v>668</v>
      </c>
      <c r="C2864" t="s">
        <v>75</v>
      </c>
      <c r="D2864" t="s">
        <v>2352</v>
      </c>
      <c r="E2864" t="s">
        <v>592</v>
      </c>
      <c r="F2864" t="b">
        <v>0</v>
      </c>
      <c r="G2864">
        <v>220</v>
      </c>
      <c r="H2864">
        <v>255</v>
      </c>
      <c r="I2864">
        <v>237.5</v>
      </c>
      <c r="J2864" t="s">
        <v>19</v>
      </c>
      <c r="K2864">
        <v>0.3</v>
      </c>
      <c r="L2864">
        <v>450</v>
      </c>
    </row>
    <row r="2865" spans="1:12" hidden="1" x14ac:dyDescent="0.2">
      <c r="A2865" s="2" t="s">
        <v>3988</v>
      </c>
      <c r="B2865" t="s">
        <v>668</v>
      </c>
      <c r="C2865" t="s">
        <v>75</v>
      </c>
      <c r="D2865" t="s">
        <v>2352</v>
      </c>
      <c r="E2865" t="s">
        <v>592</v>
      </c>
      <c r="F2865" t="b">
        <v>0</v>
      </c>
      <c r="G2865">
        <v>2300</v>
      </c>
      <c r="H2865">
        <v>2600</v>
      </c>
      <c r="I2865">
        <v>2450</v>
      </c>
      <c r="J2865" t="s">
        <v>19</v>
      </c>
      <c r="K2865">
        <v>2.5</v>
      </c>
      <c r="L2865">
        <v>529</v>
      </c>
    </row>
    <row r="2866" spans="1:12" hidden="1" x14ac:dyDescent="0.2">
      <c r="A2866" s="2" t="s">
        <v>3989</v>
      </c>
      <c r="B2866" t="s">
        <v>668</v>
      </c>
      <c r="C2866" t="s">
        <v>75</v>
      </c>
      <c r="D2866" t="s">
        <v>2352</v>
      </c>
      <c r="E2866" t="s">
        <v>592</v>
      </c>
      <c r="F2866" t="b">
        <v>0</v>
      </c>
      <c r="G2866">
        <v>25000</v>
      </c>
      <c r="H2866">
        <v>999999999</v>
      </c>
      <c r="L2866">
        <v>679</v>
      </c>
    </row>
    <row r="2867" spans="1:12" hidden="1" x14ac:dyDescent="0.2">
      <c r="A2867" s="2" t="s">
        <v>3990</v>
      </c>
      <c r="B2867" t="s">
        <v>668</v>
      </c>
      <c r="C2867" t="s">
        <v>75</v>
      </c>
      <c r="D2867" t="s">
        <v>2352</v>
      </c>
      <c r="E2867" t="s">
        <v>592</v>
      </c>
      <c r="F2867" t="b">
        <v>0</v>
      </c>
      <c r="G2867">
        <v>255</v>
      </c>
      <c r="H2867">
        <v>290</v>
      </c>
      <c r="I2867">
        <v>272.5</v>
      </c>
      <c r="J2867" t="s">
        <v>19</v>
      </c>
      <c r="K2867">
        <v>0.3</v>
      </c>
      <c r="L2867">
        <v>451</v>
      </c>
    </row>
    <row r="2868" spans="1:12" hidden="1" x14ac:dyDescent="0.2">
      <c r="A2868" s="2" t="s">
        <v>3991</v>
      </c>
      <c r="B2868" t="s">
        <v>668</v>
      </c>
      <c r="C2868" t="s">
        <v>75</v>
      </c>
      <c r="D2868" t="s">
        <v>2352</v>
      </c>
      <c r="E2868" t="s">
        <v>592</v>
      </c>
      <c r="F2868" t="b">
        <v>0</v>
      </c>
      <c r="G2868">
        <v>2600</v>
      </c>
      <c r="H2868">
        <v>2900</v>
      </c>
      <c r="I2868">
        <v>2750</v>
      </c>
      <c r="J2868" t="s">
        <v>19</v>
      </c>
      <c r="K2868">
        <v>2.5</v>
      </c>
      <c r="L2868">
        <v>530</v>
      </c>
    </row>
    <row r="2869" spans="1:12" hidden="1" x14ac:dyDescent="0.2">
      <c r="A2869" s="2" t="s">
        <v>3992</v>
      </c>
      <c r="B2869" t="s">
        <v>668</v>
      </c>
      <c r="C2869" t="s">
        <v>75</v>
      </c>
      <c r="D2869" t="s">
        <v>2352</v>
      </c>
      <c r="E2869" t="s">
        <v>592</v>
      </c>
      <c r="F2869" t="b">
        <v>0</v>
      </c>
      <c r="G2869">
        <v>2900</v>
      </c>
      <c r="H2869">
        <v>3200</v>
      </c>
      <c r="I2869">
        <v>3050</v>
      </c>
      <c r="J2869" t="s">
        <v>19</v>
      </c>
      <c r="K2869">
        <v>2.5</v>
      </c>
      <c r="L2869">
        <v>531</v>
      </c>
    </row>
    <row r="2870" spans="1:12" hidden="1" x14ac:dyDescent="0.2">
      <c r="A2870" s="2" t="s">
        <v>3993</v>
      </c>
      <c r="B2870" t="s">
        <v>668</v>
      </c>
      <c r="C2870" t="s">
        <v>75</v>
      </c>
      <c r="D2870" t="s">
        <v>2352</v>
      </c>
      <c r="E2870" t="s">
        <v>592</v>
      </c>
      <c r="F2870" t="b">
        <v>0</v>
      </c>
      <c r="G2870">
        <v>290</v>
      </c>
      <c r="H2870">
        <v>325</v>
      </c>
      <c r="I2870">
        <v>307.5</v>
      </c>
      <c r="J2870" t="s">
        <v>19</v>
      </c>
      <c r="K2870">
        <v>0.3</v>
      </c>
      <c r="L2870">
        <v>452</v>
      </c>
    </row>
    <row r="2871" spans="1:12" hidden="1" x14ac:dyDescent="0.2">
      <c r="A2871" s="2" t="s">
        <v>3994</v>
      </c>
      <c r="B2871" t="s">
        <v>668</v>
      </c>
      <c r="C2871" t="s">
        <v>75</v>
      </c>
      <c r="D2871" t="s">
        <v>2352</v>
      </c>
      <c r="E2871" t="s">
        <v>592</v>
      </c>
      <c r="F2871" t="b">
        <v>0</v>
      </c>
      <c r="G2871">
        <v>30</v>
      </c>
      <c r="H2871">
        <v>60</v>
      </c>
      <c r="I2871">
        <v>45</v>
      </c>
      <c r="J2871" t="s">
        <v>19</v>
      </c>
      <c r="K2871">
        <v>6.4000000000000001E-2</v>
      </c>
      <c r="L2871">
        <v>419</v>
      </c>
    </row>
    <row r="2872" spans="1:12" hidden="1" x14ac:dyDescent="0.2">
      <c r="A2872" s="2" t="s">
        <v>3995</v>
      </c>
      <c r="B2872" t="s">
        <v>668</v>
      </c>
      <c r="C2872" t="s">
        <v>75</v>
      </c>
      <c r="D2872" t="s">
        <v>2352</v>
      </c>
      <c r="E2872" t="s">
        <v>592</v>
      </c>
      <c r="F2872" t="b">
        <v>0</v>
      </c>
      <c r="G2872">
        <v>3200</v>
      </c>
      <c r="H2872">
        <v>3500</v>
      </c>
      <c r="I2872">
        <v>3350</v>
      </c>
      <c r="J2872" t="s">
        <v>19</v>
      </c>
      <c r="K2872">
        <v>2.5</v>
      </c>
      <c r="L2872">
        <v>532</v>
      </c>
    </row>
    <row r="2873" spans="1:12" hidden="1" x14ac:dyDescent="0.2">
      <c r="A2873" s="2" t="s">
        <v>3996</v>
      </c>
      <c r="B2873" t="s">
        <v>668</v>
      </c>
      <c r="C2873" t="s">
        <v>75</v>
      </c>
      <c r="D2873" t="s">
        <v>2352</v>
      </c>
      <c r="E2873" t="s">
        <v>592</v>
      </c>
      <c r="F2873" t="b">
        <v>0</v>
      </c>
      <c r="G2873">
        <v>325</v>
      </c>
      <c r="H2873">
        <v>360</v>
      </c>
      <c r="I2873">
        <v>342.5</v>
      </c>
      <c r="J2873" t="s">
        <v>19</v>
      </c>
      <c r="K2873">
        <v>0.3</v>
      </c>
      <c r="L2873">
        <v>453</v>
      </c>
    </row>
    <row r="2874" spans="1:12" hidden="1" x14ac:dyDescent="0.2">
      <c r="A2874" s="2" t="s">
        <v>3997</v>
      </c>
      <c r="B2874" t="s">
        <v>668</v>
      </c>
      <c r="C2874" t="s">
        <v>75</v>
      </c>
      <c r="D2874" t="s">
        <v>2352</v>
      </c>
      <c r="E2874" t="s">
        <v>592</v>
      </c>
      <c r="F2874" t="b">
        <v>0</v>
      </c>
      <c r="G2874">
        <v>3500</v>
      </c>
      <c r="H2874">
        <v>3800</v>
      </c>
      <c r="I2874">
        <v>3650</v>
      </c>
      <c r="J2874" t="s">
        <v>19</v>
      </c>
      <c r="K2874">
        <v>2.5</v>
      </c>
      <c r="L2874">
        <v>533</v>
      </c>
    </row>
    <row r="2875" spans="1:12" hidden="1" x14ac:dyDescent="0.2">
      <c r="A2875" s="2" t="s">
        <v>3998</v>
      </c>
      <c r="B2875" t="s">
        <v>668</v>
      </c>
      <c r="C2875" t="s">
        <v>75</v>
      </c>
      <c r="D2875" t="s">
        <v>2352</v>
      </c>
      <c r="E2875" t="s">
        <v>592</v>
      </c>
      <c r="F2875" t="b">
        <v>0</v>
      </c>
      <c r="G2875">
        <v>360</v>
      </c>
      <c r="H2875">
        <v>395</v>
      </c>
      <c r="I2875">
        <v>377.5</v>
      </c>
      <c r="J2875" t="s">
        <v>19</v>
      </c>
      <c r="K2875">
        <v>0.3</v>
      </c>
      <c r="L2875">
        <v>454</v>
      </c>
    </row>
    <row r="2876" spans="1:12" hidden="1" x14ac:dyDescent="0.2">
      <c r="A2876" s="2" t="s">
        <v>3999</v>
      </c>
      <c r="B2876" t="s">
        <v>668</v>
      </c>
      <c r="C2876" t="s">
        <v>75</v>
      </c>
      <c r="D2876" t="s">
        <v>2352</v>
      </c>
      <c r="E2876" t="s">
        <v>592</v>
      </c>
      <c r="F2876" t="b">
        <v>0</v>
      </c>
      <c r="G2876">
        <v>3800</v>
      </c>
      <c r="H2876">
        <v>4100</v>
      </c>
      <c r="I2876">
        <v>3950</v>
      </c>
      <c r="J2876" t="s">
        <v>19</v>
      </c>
      <c r="K2876">
        <v>2.5</v>
      </c>
      <c r="L2876">
        <v>534</v>
      </c>
    </row>
    <row r="2877" spans="1:12" hidden="1" x14ac:dyDescent="0.2">
      <c r="A2877" s="2" t="s">
        <v>4000</v>
      </c>
      <c r="B2877" t="s">
        <v>668</v>
      </c>
      <c r="C2877" t="s">
        <v>75</v>
      </c>
      <c r="D2877" t="s">
        <v>2352</v>
      </c>
      <c r="E2877" t="s">
        <v>592</v>
      </c>
      <c r="F2877" t="b">
        <v>0</v>
      </c>
      <c r="G2877">
        <v>395</v>
      </c>
      <c r="H2877">
        <v>430</v>
      </c>
      <c r="I2877">
        <v>412.5</v>
      </c>
      <c r="J2877" t="s">
        <v>19</v>
      </c>
      <c r="K2877">
        <v>0.3</v>
      </c>
      <c r="L2877">
        <v>455</v>
      </c>
    </row>
    <row r="2878" spans="1:12" hidden="1" x14ac:dyDescent="0.2">
      <c r="A2878" s="2" t="s">
        <v>4001</v>
      </c>
      <c r="B2878" t="s">
        <v>668</v>
      </c>
      <c r="C2878" t="s">
        <v>75</v>
      </c>
      <c r="D2878" t="s">
        <v>2352</v>
      </c>
      <c r="E2878" t="s">
        <v>592</v>
      </c>
      <c r="F2878" t="b">
        <v>0</v>
      </c>
      <c r="G2878">
        <v>4100</v>
      </c>
      <c r="H2878">
        <v>4400</v>
      </c>
      <c r="I2878">
        <v>4250</v>
      </c>
      <c r="J2878" t="s">
        <v>19</v>
      </c>
      <c r="K2878">
        <v>2.5</v>
      </c>
      <c r="L2878">
        <v>535</v>
      </c>
    </row>
    <row r="2879" spans="1:12" hidden="1" x14ac:dyDescent="0.2">
      <c r="A2879" s="2" t="s">
        <v>4002</v>
      </c>
      <c r="B2879" t="s">
        <v>668</v>
      </c>
      <c r="C2879" t="s">
        <v>75</v>
      </c>
      <c r="D2879" t="s">
        <v>2352</v>
      </c>
      <c r="E2879" t="s">
        <v>592</v>
      </c>
      <c r="F2879" t="b">
        <v>0</v>
      </c>
      <c r="G2879">
        <v>430</v>
      </c>
      <c r="H2879">
        <v>465</v>
      </c>
      <c r="I2879">
        <v>447.5</v>
      </c>
      <c r="J2879" t="s">
        <v>19</v>
      </c>
      <c r="K2879">
        <v>0.3</v>
      </c>
      <c r="L2879">
        <v>456</v>
      </c>
    </row>
    <row r="2880" spans="1:12" hidden="1" x14ac:dyDescent="0.2">
      <c r="A2880" s="2" t="s">
        <v>4003</v>
      </c>
      <c r="B2880" t="s">
        <v>668</v>
      </c>
      <c r="C2880" t="s">
        <v>75</v>
      </c>
      <c r="D2880" t="s">
        <v>2352</v>
      </c>
      <c r="E2880" t="s">
        <v>592</v>
      </c>
      <c r="F2880" t="b">
        <v>0</v>
      </c>
      <c r="G2880">
        <v>4400</v>
      </c>
      <c r="H2880">
        <v>4700</v>
      </c>
      <c r="I2880">
        <v>4550</v>
      </c>
      <c r="J2880" t="s">
        <v>19</v>
      </c>
      <c r="K2880">
        <v>2.5</v>
      </c>
      <c r="L2880">
        <v>536</v>
      </c>
    </row>
    <row r="2881" spans="1:12" hidden="1" x14ac:dyDescent="0.2">
      <c r="A2881" s="2" t="s">
        <v>4004</v>
      </c>
      <c r="B2881" t="s">
        <v>668</v>
      </c>
      <c r="C2881" t="s">
        <v>75</v>
      </c>
      <c r="D2881" t="s">
        <v>2352</v>
      </c>
      <c r="E2881" t="s">
        <v>592</v>
      </c>
      <c r="F2881" t="b">
        <v>0</v>
      </c>
      <c r="G2881">
        <v>465</v>
      </c>
      <c r="H2881">
        <v>500</v>
      </c>
      <c r="I2881">
        <v>482.5</v>
      </c>
      <c r="J2881" t="s">
        <v>19</v>
      </c>
      <c r="K2881">
        <v>0.3</v>
      </c>
      <c r="L2881">
        <v>457</v>
      </c>
    </row>
    <row r="2882" spans="1:12" hidden="1" x14ac:dyDescent="0.2">
      <c r="A2882" s="2" t="s">
        <v>4005</v>
      </c>
      <c r="B2882" t="s">
        <v>668</v>
      </c>
      <c r="C2882" t="s">
        <v>75</v>
      </c>
      <c r="D2882" t="s">
        <v>2352</v>
      </c>
      <c r="E2882" t="s">
        <v>592</v>
      </c>
      <c r="F2882" t="b">
        <v>0</v>
      </c>
      <c r="G2882">
        <v>4700</v>
      </c>
      <c r="H2882">
        <v>5000</v>
      </c>
      <c r="I2882">
        <v>4850</v>
      </c>
      <c r="J2882" t="s">
        <v>19</v>
      </c>
      <c r="K2882">
        <v>2.5</v>
      </c>
      <c r="L2882">
        <v>537</v>
      </c>
    </row>
    <row r="2883" spans="1:12" hidden="1" x14ac:dyDescent="0.2">
      <c r="A2883" s="2" t="s">
        <v>4006</v>
      </c>
      <c r="B2883" t="s">
        <v>668</v>
      </c>
      <c r="C2883" t="s">
        <v>75</v>
      </c>
      <c r="D2883" t="s">
        <v>2352</v>
      </c>
      <c r="E2883" t="s">
        <v>592</v>
      </c>
      <c r="F2883" t="b">
        <v>0</v>
      </c>
      <c r="G2883">
        <v>5000</v>
      </c>
      <c r="H2883">
        <v>5500</v>
      </c>
      <c r="I2883">
        <v>5250</v>
      </c>
      <c r="J2883" t="s">
        <v>19</v>
      </c>
      <c r="K2883">
        <v>5</v>
      </c>
      <c r="L2883">
        <v>588</v>
      </c>
    </row>
    <row r="2884" spans="1:12" hidden="1" x14ac:dyDescent="0.2">
      <c r="A2884" s="2" t="s">
        <v>4007</v>
      </c>
      <c r="B2884" t="s">
        <v>668</v>
      </c>
      <c r="C2884" t="s">
        <v>75</v>
      </c>
      <c r="D2884" t="s">
        <v>2352</v>
      </c>
      <c r="E2884" t="s">
        <v>592</v>
      </c>
      <c r="F2884" t="b">
        <v>0</v>
      </c>
      <c r="G2884">
        <v>500</v>
      </c>
      <c r="H2884">
        <v>750</v>
      </c>
      <c r="I2884">
        <v>625</v>
      </c>
      <c r="J2884" t="s">
        <v>19</v>
      </c>
      <c r="K2884">
        <v>1</v>
      </c>
      <c r="L2884">
        <v>494</v>
      </c>
    </row>
    <row r="2885" spans="1:12" hidden="1" x14ac:dyDescent="0.2">
      <c r="A2885" s="2" t="s">
        <v>4008</v>
      </c>
      <c r="B2885" t="s">
        <v>668</v>
      </c>
      <c r="C2885" t="s">
        <v>75</v>
      </c>
      <c r="D2885" t="s">
        <v>2352</v>
      </c>
      <c r="E2885" t="s">
        <v>592</v>
      </c>
      <c r="F2885" t="b">
        <v>0</v>
      </c>
      <c r="G2885">
        <v>5500</v>
      </c>
      <c r="H2885">
        <v>6000</v>
      </c>
      <c r="I2885">
        <v>5750</v>
      </c>
      <c r="J2885" t="s">
        <v>19</v>
      </c>
      <c r="K2885">
        <v>5</v>
      </c>
      <c r="L2885">
        <v>589</v>
      </c>
    </row>
    <row r="2886" spans="1:12" hidden="1" x14ac:dyDescent="0.2">
      <c r="A2886" s="2" t="s">
        <v>4009</v>
      </c>
      <c r="B2886" t="s">
        <v>668</v>
      </c>
      <c r="C2886" t="s">
        <v>75</v>
      </c>
      <c r="D2886" t="s">
        <v>2352</v>
      </c>
      <c r="E2886" t="s">
        <v>592</v>
      </c>
      <c r="F2886" t="b">
        <v>0</v>
      </c>
      <c r="G2886">
        <v>6000</v>
      </c>
      <c r="H2886">
        <v>6500</v>
      </c>
      <c r="I2886">
        <v>6250</v>
      </c>
      <c r="J2886" t="s">
        <v>19</v>
      </c>
      <c r="K2886">
        <v>5</v>
      </c>
      <c r="L2886">
        <v>590</v>
      </c>
    </row>
    <row r="2887" spans="1:12" hidden="1" x14ac:dyDescent="0.2">
      <c r="A2887" s="2" t="s">
        <v>4010</v>
      </c>
      <c r="B2887" t="s">
        <v>668</v>
      </c>
      <c r="C2887" t="s">
        <v>75</v>
      </c>
      <c r="D2887" t="s">
        <v>2352</v>
      </c>
      <c r="E2887" t="s">
        <v>592</v>
      </c>
      <c r="F2887" t="b">
        <v>0</v>
      </c>
      <c r="G2887">
        <v>60</v>
      </c>
      <c r="H2887">
        <v>90</v>
      </c>
      <c r="I2887">
        <v>75</v>
      </c>
      <c r="J2887" t="s">
        <v>19</v>
      </c>
      <c r="K2887">
        <v>6.4000000000000001E-2</v>
      </c>
      <c r="L2887">
        <v>420</v>
      </c>
    </row>
    <row r="2888" spans="1:12" hidden="1" x14ac:dyDescent="0.2">
      <c r="A2888" s="2" t="s">
        <v>4011</v>
      </c>
      <c r="B2888" t="s">
        <v>668</v>
      </c>
      <c r="C2888" t="s">
        <v>75</v>
      </c>
      <c r="D2888" t="s">
        <v>2352</v>
      </c>
      <c r="E2888" t="s">
        <v>592</v>
      </c>
      <c r="F2888" t="b">
        <v>0</v>
      </c>
      <c r="G2888">
        <v>6500</v>
      </c>
      <c r="H2888">
        <v>7000</v>
      </c>
      <c r="I2888">
        <v>6750</v>
      </c>
      <c r="J2888" t="s">
        <v>19</v>
      </c>
      <c r="K2888">
        <v>5</v>
      </c>
      <c r="L2888">
        <v>591</v>
      </c>
    </row>
    <row r="2889" spans="1:12" hidden="1" x14ac:dyDescent="0.2">
      <c r="A2889" s="2" t="s">
        <v>4012</v>
      </c>
      <c r="B2889" t="s">
        <v>668</v>
      </c>
      <c r="C2889" t="s">
        <v>75</v>
      </c>
      <c r="D2889" t="s">
        <v>2352</v>
      </c>
      <c r="E2889" t="s">
        <v>592</v>
      </c>
      <c r="F2889" t="b">
        <v>0</v>
      </c>
      <c r="G2889">
        <v>7000</v>
      </c>
      <c r="H2889">
        <v>7500</v>
      </c>
      <c r="I2889">
        <v>7250</v>
      </c>
      <c r="J2889" t="s">
        <v>19</v>
      </c>
      <c r="K2889">
        <v>5</v>
      </c>
      <c r="L2889">
        <v>592</v>
      </c>
    </row>
    <row r="2890" spans="1:12" hidden="1" x14ac:dyDescent="0.2">
      <c r="A2890" s="2" t="s">
        <v>4013</v>
      </c>
      <c r="B2890" t="s">
        <v>668</v>
      </c>
      <c r="C2890" t="s">
        <v>75</v>
      </c>
      <c r="D2890" t="s">
        <v>2352</v>
      </c>
      <c r="E2890" t="s">
        <v>592</v>
      </c>
      <c r="F2890" t="b">
        <v>0</v>
      </c>
      <c r="G2890">
        <v>7500</v>
      </c>
      <c r="H2890">
        <v>8000</v>
      </c>
      <c r="I2890">
        <v>7750</v>
      </c>
      <c r="J2890" t="s">
        <v>19</v>
      </c>
      <c r="K2890">
        <v>5</v>
      </c>
      <c r="L2890">
        <v>593</v>
      </c>
    </row>
    <row r="2891" spans="1:12" hidden="1" x14ac:dyDescent="0.2">
      <c r="A2891" s="2" t="s">
        <v>4014</v>
      </c>
      <c r="B2891" t="s">
        <v>668</v>
      </c>
      <c r="C2891" t="s">
        <v>75</v>
      </c>
      <c r="D2891" t="s">
        <v>2352</v>
      </c>
      <c r="E2891" t="s">
        <v>592</v>
      </c>
      <c r="F2891" t="b">
        <v>0</v>
      </c>
      <c r="G2891">
        <v>750</v>
      </c>
      <c r="H2891">
        <v>1000</v>
      </c>
      <c r="I2891">
        <v>875</v>
      </c>
      <c r="J2891" t="s">
        <v>19</v>
      </c>
      <c r="K2891">
        <v>1</v>
      </c>
      <c r="L2891">
        <v>495</v>
      </c>
    </row>
    <row r="2892" spans="1:12" hidden="1" x14ac:dyDescent="0.2">
      <c r="A2892" s="2" t="s">
        <v>4015</v>
      </c>
      <c r="B2892" t="s">
        <v>668</v>
      </c>
      <c r="C2892" t="s">
        <v>75</v>
      </c>
      <c r="D2892" t="s">
        <v>2352</v>
      </c>
      <c r="E2892" t="s">
        <v>592</v>
      </c>
      <c r="F2892" t="b">
        <v>0</v>
      </c>
      <c r="G2892">
        <v>8000</v>
      </c>
      <c r="H2892">
        <v>8500</v>
      </c>
      <c r="I2892">
        <v>8250</v>
      </c>
      <c r="J2892" t="s">
        <v>19</v>
      </c>
      <c r="K2892">
        <v>5</v>
      </c>
      <c r="L2892">
        <v>594</v>
      </c>
    </row>
    <row r="2893" spans="1:12" hidden="1" x14ac:dyDescent="0.2">
      <c r="A2893" s="2" t="s">
        <v>4016</v>
      </c>
      <c r="B2893" t="s">
        <v>668</v>
      </c>
      <c r="C2893" t="s">
        <v>75</v>
      </c>
      <c r="D2893" t="s">
        <v>2352</v>
      </c>
      <c r="E2893" t="s">
        <v>592</v>
      </c>
      <c r="F2893" t="b">
        <v>0</v>
      </c>
      <c r="G2893">
        <v>8500</v>
      </c>
      <c r="H2893">
        <v>9000</v>
      </c>
      <c r="I2893">
        <v>8750</v>
      </c>
      <c r="J2893" t="s">
        <v>19</v>
      </c>
      <c r="K2893">
        <v>5</v>
      </c>
      <c r="L2893">
        <v>595</v>
      </c>
    </row>
    <row r="2894" spans="1:12" hidden="1" x14ac:dyDescent="0.2">
      <c r="A2894" s="2" t="s">
        <v>4017</v>
      </c>
      <c r="B2894" t="s">
        <v>668</v>
      </c>
      <c r="C2894" t="s">
        <v>75</v>
      </c>
      <c r="D2894" t="s">
        <v>2352</v>
      </c>
      <c r="E2894" t="s">
        <v>592</v>
      </c>
      <c r="F2894" t="b">
        <v>0</v>
      </c>
      <c r="G2894">
        <v>9000</v>
      </c>
      <c r="H2894">
        <v>9500</v>
      </c>
      <c r="I2894">
        <v>9250</v>
      </c>
      <c r="J2894" t="s">
        <v>19</v>
      </c>
      <c r="K2894">
        <v>5</v>
      </c>
      <c r="L2894">
        <v>596</v>
      </c>
    </row>
    <row r="2895" spans="1:12" hidden="1" x14ac:dyDescent="0.2">
      <c r="A2895" s="2" t="s">
        <v>4018</v>
      </c>
      <c r="B2895" t="s">
        <v>668</v>
      </c>
      <c r="C2895" t="s">
        <v>75</v>
      </c>
      <c r="D2895" t="s">
        <v>2352</v>
      </c>
      <c r="E2895" t="s">
        <v>592</v>
      </c>
      <c r="F2895" t="b">
        <v>0</v>
      </c>
      <c r="G2895">
        <v>90</v>
      </c>
      <c r="H2895">
        <v>120</v>
      </c>
      <c r="I2895">
        <v>105</v>
      </c>
      <c r="J2895" t="s">
        <v>19</v>
      </c>
      <c r="K2895">
        <v>6.4000000000000001E-2</v>
      </c>
      <c r="L2895">
        <v>421</v>
      </c>
    </row>
    <row r="2896" spans="1:12" hidden="1" x14ac:dyDescent="0.2">
      <c r="A2896" s="2" t="s">
        <v>4019</v>
      </c>
      <c r="B2896" t="s">
        <v>668</v>
      </c>
      <c r="C2896" t="s">
        <v>75</v>
      </c>
      <c r="D2896" t="s">
        <v>2352</v>
      </c>
      <c r="E2896" t="s">
        <v>592</v>
      </c>
      <c r="F2896" t="b">
        <v>0</v>
      </c>
      <c r="G2896">
        <v>9500</v>
      </c>
      <c r="H2896">
        <v>10000</v>
      </c>
      <c r="I2896">
        <v>9750</v>
      </c>
      <c r="J2896" t="s">
        <v>19</v>
      </c>
      <c r="K2896">
        <v>5</v>
      </c>
      <c r="L2896">
        <v>597</v>
      </c>
    </row>
    <row r="2897" spans="1:14" hidden="1" x14ac:dyDescent="0.2">
      <c r="A2897" s="2" t="s">
        <v>4020</v>
      </c>
      <c r="B2897" t="s">
        <v>668</v>
      </c>
      <c r="C2897" t="s">
        <v>16</v>
      </c>
      <c r="D2897" t="s">
        <v>2352</v>
      </c>
      <c r="E2897" t="s">
        <v>592</v>
      </c>
      <c r="F2897" t="b">
        <v>0</v>
      </c>
      <c r="G2897">
        <v>0</v>
      </c>
      <c r="H2897">
        <v>30</v>
      </c>
      <c r="I2897">
        <v>15</v>
      </c>
      <c r="J2897" t="s">
        <v>19</v>
      </c>
      <c r="K2897">
        <v>6.4000000000000001E-2</v>
      </c>
      <c r="L2897">
        <v>14</v>
      </c>
    </row>
    <row r="2898" spans="1:14" hidden="1" x14ac:dyDescent="0.2">
      <c r="A2898" s="2" t="s">
        <v>4021</v>
      </c>
      <c r="B2898" t="s">
        <v>668</v>
      </c>
      <c r="C2898" t="s">
        <v>16</v>
      </c>
      <c r="D2898" t="s">
        <v>2352</v>
      </c>
      <c r="E2898" t="s">
        <v>592</v>
      </c>
      <c r="F2898" t="b">
        <v>0</v>
      </c>
      <c r="G2898">
        <v>1.724</v>
      </c>
      <c r="H2898">
        <v>1.724</v>
      </c>
      <c r="I2898">
        <v>1.724</v>
      </c>
      <c r="J2898" t="s">
        <v>19</v>
      </c>
      <c r="K2898">
        <v>6.4000000000000001E-2</v>
      </c>
      <c r="L2898" t="s">
        <v>4022</v>
      </c>
      <c r="M2898" t="s">
        <v>2082</v>
      </c>
    </row>
    <row r="2899" spans="1:14" hidden="1" x14ac:dyDescent="0.2">
      <c r="A2899" s="2" t="s">
        <v>4023</v>
      </c>
      <c r="B2899" t="s">
        <v>668</v>
      </c>
      <c r="C2899" t="s">
        <v>16</v>
      </c>
      <c r="D2899" t="s">
        <v>2352</v>
      </c>
      <c r="E2899" t="s">
        <v>592</v>
      </c>
      <c r="F2899" t="b">
        <v>0</v>
      </c>
      <c r="G2899">
        <v>1000</v>
      </c>
      <c r="H2899">
        <v>1250</v>
      </c>
      <c r="I2899">
        <v>1125</v>
      </c>
      <c r="J2899" t="s">
        <v>19</v>
      </c>
      <c r="K2899">
        <v>1</v>
      </c>
      <c r="L2899">
        <v>92</v>
      </c>
    </row>
    <row r="2900" spans="1:14" hidden="1" x14ac:dyDescent="0.2">
      <c r="A2900" s="2" t="s">
        <v>4024</v>
      </c>
      <c r="B2900" t="s">
        <v>668</v>
      </c>
      <c r="C2900" t="s">
        <v>16</v>
      </c>
      <c r="D2900" t="s">
        <v>2352</v>
      </c>
      <c r="E2900" t="s">
        <v>592</v>
      </c>
      <c r="F2900" t="b">
        <v>0</v>
      </c>
      <c r="G2900">
        <v>1045</v>
      </c>
      <c r="H2900">
        <v>1165</v>
      </c>
      <c r="I2900">
        <v>1105</v>
      </c>
      <c r="J2900" t="s">
        <v>19</v>
      </c>
      <c r="K2900">
        <v>1</v>
      </c>
      <c r="L2900" t="s">
        <v>4025</v>
      </c>
      <c r="M2900" t="s">
        <v>2086</v>
      </c>
      <c r="N2900" t="s">
        <v>728</v>
      </c>
    </row>
    <row r="2901" spans="1:14" hidden="1" x14ac:dyDescent="0.2">
      <c r="A2901" s="2" t="s">
        <v>4026</v>
      </c>
      <c r="B2901" t="s">
        <v>668</v>
      </c>
      <c r="C2901" t="s">
        <v>16</v>
      </c>
      <c r="D2901" t="s">
        <v>2352</v>
      </c>
      <c r="E2901" t="s">
        <v>592</v>
      </c>
      <c r="F2901" t="b">
        <v>0</v>
      </c>
      <c r="G2901">
        <v>120</v>
      </c>
      <c r="H2901">
        <v>150</v>
      </c>
      <c r="I2901">
        <v>135</v>
      </c>
      <c r="J2901" t="s">
        <v>19</v>
      </c>
      <c r="K2901">
        <v>6.4000000000000001E-2</v>
      </c>
      <c r="L2901">
        <v>18</v>
      </c>
    </row>
    <row r="2902" spans="1:14" hidden="1" x14ac:dyDescent="0.2">
      <c r="A2902" s="2" t="s">
        <v>4027</v>
      </c>
      <c r="B2902" t="s">
        <v>668</v>
      </c>
      <c r="C2902" t="s">
        <v>16</v>
      </c>
      <c r="D2902" t="s">
        <v>2352</v>
      </c>
      <c r="E2902" t="s">
        <v>592</v>
      </c>
      <c r="F2902" t="b">
        <v>0</v>
      </c>
      <c r="G2902">
        <v>1250</v>
      </c>
      <c r="H2902">
        <v>1500</v>
      </c>
      <c r="I2902">
        <v>1375</v>
      </c>
      <c r="J2902" t="s">
        <v>19</v>
      </c>
      <c r="K2902">
        <v>1</v>
      </c>
      <c r="L2902">
        <v>93</v>
      </c>
    </row>
    <row r="2903" spans="1:14" hidden="1" x14ac:dyDescent="0.2">
      <c r="A2903" s="2" t="s">
        <v>4028</v>
      </c>
      <c r="B2903" t="s">
        <v>668</v>
      </c>
      <c r="C2903" t="s">
        <v>16</v>
      </c>
      <c r="D2903" t="s">
        <v>2352</v>
      </c>
      <c r="E2903" t="s">
        <v>592</v>
      </c>
      <c r="F2903" t="b">
        <v>0</v>
      </c>
      <c r="G2903">
        <v>1500</v>
      </c>
      <c r="H2903">
        <v>1750</v>
      </c>
      <c r="I2903">
        <v>1625</v>
      </c>
      <c r="J2903" t="s">
        <v>19</v>
      </c>
      <c r="K2903">
        <v>1</v>
      </c>
      <c r="L2903">
        <v>94</v>
      </c>
    </row>
    <row r="2904" spans="1:14" hidden="1" x14ac:dyDescent="0.2">
      <c r="A2904" s="2" t="s">
        <v>4029</v>
      </c>
      <c r="B2904" t="s">
        <v>668</v>
      </c>
      <c r="C2904" t="s">
        <v>16</v>
      </c>
      <c r="D2904" t="s">
        <v>2352</v>
      </c>
      <c r="E2904" t="s">
        <v>592</v>
      </c>
      <c r="F2904" t="b">
        <v>0</v>
      </c>
      <c r="G2904">
        <v>150</v>
      </c>
      <c r="H2904">
        <v>185</v>
      </c>
      <c r="I2904">
        <v>167.5</v>
      </c>
      <c r="J2904" t="s">
        <v>19</v>
      </c>
      <c r="K2904">
        <v>0.3</v>
      </c>
      <c r="L2904">
        <v>44</v>
      </c>
    </row>
    <row r="2905" spans="1:14" hidden="1" x14ac:dyDescent="0.2">
      <c r="A2905" s="2" t="s">
        <v>4030</v>
      </c>
      <c r="B2905" t="s">
        <v>668</v>
      </c>
      <c r="C2905" t="s">
        <v>16</v>
      </c>
      <c r="D2905" t="s">
        <v>2352</v>
      </c>
      <c r="E2905" t="s">
        <v>592</v>
      </c>
      <c r="F2905" t="b">
        <v>0</v>
      </c>
      <c r="G2905">
        <v>16</v>
      </c>
      <c r="H2905">
        <v>20</v>
      </c>
      <c r="I2905">
        <v>18</v>
      </c>
      <c r="J2905" t="s">
        <v>19</v>
      </c>
      <c r="K2905">
        <v>6.4000000000000001E-2</v>
      </c>
      <c r="L2905" t="s">
        <v>4031</v>
      </c>
      <c r="M2905" t="s">
        <v>2093</v>
      </c>
      <c r="N2905" t="s">
        <v>757</v>
      </c>
    </row>
    <row r="2906" spans="1:14" hidden="1" x14ac:dyDescent="0.2">
      <c r="A2906" s="2" t="s">
        <v>4032</v>
      </c>
      <c r="B2906" t="s">
        <v>668</v>
      </c>
      <c r="C2906" t="s">
        <v>16</v>
      </c>
      <c r="D2906" t="s">
        <v>2352</v>
      </c>
      <c r="E2906" t="s">
        <v>592</v>
      </c>
      <c r="F2906" t="b">
        <v>0</v>
      </c>
      <c r="G2906">
        <v>1750</v>
      </c>
      <c r="H2906">
        <v>2000</v>
      </c>
      <c r="I2906">
        <v>1875</v>
      </c>
      <c r="J2906" t="s">
        <v>19</v>
      </c>
      <c r="K2906">
        <v>1</v>
      </c>
      <c r="L2906">
        <v>95</v>
      </c>
    </row>
    <row r="2907" spans="1:14" hidden="1" x14ac:dyDescent="0.2">
      <c r="A2907" s="2" t="s">
        <v>4033</v>
      </c>
      <c r="B2907" t="s">
        <v>668</v>
      </c>
      <c r="C2907" t="s">
        <v>16</v>
      </c>
      <c r="D2907" t="s">
        <v>2352</v>
      </c>
      <c r="E2907" t="s">
        <v>592</v>
      </c>
      <c r="F2907" t="b">
        <v>0</v>
      </c>
      <c r="G2907">
        <v>185</v>
      </c>
      <c r="H2907">
        <v>220</v>
      </c>
      <c r="I2907">
        <v>202.5</v>
      </c>
      <c r="J2907" t="s">
        <v>19</v>
      </c>
      <c r="K2907">
        <v>0.3</v>
      </c>
      <c r="L2907">
        <v>45</v>
      </c>
    </row>
    <row r="2908" spans="1:14" hidden="1" x14ac:dyDescent="0.2">
      <c r="A2908" s="2" t="s">
        <v>4034</v>
      </c>
      <c r="B2908" t="s">
        <v>668</v>
      </c>
      <c r="C2908" t="s">
        <v>16</v>
      </c>
      <c r="D2908" t="s">
        <v>2352</v>
      </c>
      <c r="E2908" t="s">
        <v>592</v>
      </c>
      <c r="F2908" t="b">
        <v>0</v>
      </c>
      <c r="G2908">
        <v>194</v>
      </c>
      <c r="H2908">
        <v>194</v>
      </c>
      <c r="I2908">
        <v>194</v>
      </c>
      <c r="J2908" t="s">
        <v>19</v>
      </c>
      <c r="K2908">
        <v>0.3</v>
      </c>
      <c r="L2908" t="s">
        <v>4035</v>
      </c>
      <c r="M2908" t="s">
        <v>2098</v>
      </c>
    </row>
    <row r="2909" spans="1:14" hidden="1" x14ac:dyDescent="0.2">
      <c r="A2909" s="2" t="s">
        <v>4036</v>
      </c>
      <c r="B2909" t="s">
        <v>668</v>
      </c>
      <c r="C2909" t="s">
        <v>16</v>
      </c>
      <c r="D2909" t="s">
        <v>2352</v>
      </c>
      <c r="E2909" t="s">
        <v>592</v>
      </c>
      <c r="F2909" t="b">
        <v>0</v>
      </c>
      <c r="G2909">
        <v>2000</v>
      </c>
      <c r="H2909">
        <v>2300</v>
      </c>
      <c r="I2909">
        <v>2150</v>
      </c>
      <c r="J2909" t="s">
        <v>19</v>
      </c>
      <c r="K2909">
        <v>2.5</v>
      </c>
      <c r="L2909">
        <v>124</v>
      </c>
    </row>
    <row r="2910" spans="1:14" hidden="1" x14ac:dyDescent="0.2">
      <c r="A2910" s="2" t="s">
        <v>4037</v>
      </c>
      <c r="B2910" t="s">
        <v>668</v>
      </c>
      <c r="C2910" t="s">
        <v>16</v>
      </c>
      <c r="D2910" t="s">
        <v>2352</v>
      </c>
      <c r="E2910" t="s">
        <v>592</v>
      </c>
      <c r="F2910" t="b">
        <v>0</v>
      </c>
      <c r="G2910">
        <v>20</v>
      </c>
      <c r="H2910">
        <v>25</v>
      </c>
      <c r="I2910">
        <v>22.5</v>
      </c>
      <c r="J2910" t="s">
        <v>19</v>
      </c>
      <c r="K2910">
        <v>6.4000000000000001E-2</v>
      </c>
      <c r="L2910" t="s">
        <v>4038</v>
      </c>
      <c r="M2910" t="s">
        <v>2102</v>
      </c>
    </row>
    <row r="2911" spans="1:14" hidden="1" x14ac:dyDescent="0.2">
      <c r="A2911" s="2" t="s">
        <v>4039</v>
      </c>
      <c r="B2911" t="s">
        <v>668</v>
      </c>
      <c r="C2911" t="s">
        <v>16</v>
      </c>
      <c r="D2911" t="s">
        <v>2352</v>
      </c>
      <c r="E2911" t="s">
        <v>592</v>
      </c>
      <c r="F2911" t="b">
        <v>0</v>
      </c>
      <c r="G2911">
        <v>220</v>
      </c>
      <c r="H2911">
        <v>255</v>
      </c>
      <c r="I2911">
        <v>237.5</v>
      </c>
      <c r="J2911" t="s">
        <v>19</v>
      </c>
      <c r="K2911">
        <v>0.3</v>
      </c>
      <c r="L2911">
        <v>46</v>
      </c>
    </row>
    <row r="2912" spans="1:14" hidden="1" x14ac:dyDescent="0.2">
      <c r="A2912" s="2" t="s">
        <v>4040</v>
      </c>
      <c r="B2912" t="s">
        <v>668</v>
      </c>
      <c r="C2912" t="s">
        <v>16</v>
      </c>
      <c r="D2912" t="s">
        <v>2352</v>
      </c>
      <c r="E2912" t="s">
        <v>592</v>
      </c>
      <c r="F2912" t="b">
        <v>0</v>
      </c>
      <c r="G2912">
        <v>2300</v>
      </c>
      <c r="H2912">
        <v>2600</v>
      </c>
      <c r="I2912">
        <v>2450</v>
      </c>
      <c r="J2912" t="s">
        <v>19</v>
      </c>
      <c r="K2912">
        <v>2.5</v>
      </c>
      <c r="L2912">
        <v>125</v>
      </c>
    </row>
    <row r="2913" spans="1:14" hidden="1" x14ac:dyDescent="0.2">
      <c r="A2913" s="2" t="s">
        <v>4041</v>
      </c>
      <c r="B2913" t="s">
        <v>668</v>
      </c>
      <c r="C2913" t="s">
        <v>16</v>
      </c>
      <c r="D2913" t="s">
        <v>2352</v>
      </c>
      <c r="E2913" t="s">
        <v>592</v>
      </c>
      <c r="F2913" t="b">
        <v>0</v>
      </c>
      <c r="G2913">
        <v>250</v>
      </c>
      <c r="H2913">
        <v>250</v>
      </c>
      <c r="I2913">
        <v>250</v>
      </c>
      <c r="J2913" t="s">
        <v>19</v>
      </c>
      <c r="K2913">
        <v>0.3</v>
      </c>
      <c r="L2913" t="s">
        <v>4042</v>
      </c>
      <c r="M2913" t="s">
        <v>2107</v>
      </c>
    </row>
    <row r="2914" spans="1:14" hidden="1" x14ac:dyDescent="0.2">
      <c r="A2914" s="2" t="s">
        <v>4043</v>
      </c>
      <c r="B2914" t="s">
        <v>668</v>
      </c>
      <c r="C2914" t="s">
        <v>16</v>
      </c>
      <c r="D2914" t="s">
        <v>2352</v>
      </c>
      <c r="E2914" t="s">
        <v>592</v>
      </c>
      <c r="F2914" t="b">
        <v>0</v>
      </c>
      <c r="G2914">
        <v>250</v>
      </c>
      <c r="H2914">
        <v>350</v>
      </c>
      <c r="I2914">
        <v>300</v>
      </c>
      <c r="J2914" t="s">
        <v>19</v>
      </c>
      <c r="K2914">
        <v>0.3</v>
      </c>
      <c r="L2914" t="s">
        <v>4044</v>
      </c>
      <c r="M2914" t="s">
        <v>2110</v>
      </c>
      <c r="N2914" t="s">
        <v>2111</v>
      </c>
    </row>
    <row r="2915" spans="1:14" hidden="1" x14ac:dyDescent="0.2">
      <c r="A2915" s="2" t="s">
        <v>4045</v>
      </c>
      <c r="B2915" t="s">
        <v>668</v>
      </c>
      <c r="C2915" t="s">
        <v>16</v>
      </c>
      <c r="D2915" t="s">
        <v>2352</v>
      </c>
      <c r="E2915" t="s">
        <v>592</v>
      </c>
      <c r="F2915" t="b">
        <v>0</v>
      </c>
      <c r="G2915">
        <v>255</v>
      </c>
      <c r="H2915">
        <v>290</v>
      </c>
      <c r="I2915">
        <v>272.5</v>
      </c>
      <c r="J2915" t="s">
        <v>19</v>
      </c>
      <c r="K2915">
        <v>0.3</v>
      </c>
      <c r="L2915">
        <v>47</v>
      </c>
    </row>
    <row r="2916" spans="1:14" hidden="1" x14ac:dyDescent="0.2">
      <c r="A2916" s="2" t="s">
        <v>4046</v>
      </c>
      <c r="B2916" t="s">
        <v>668</v>
      </c>
      <c r="C2916" t="s">
        <v>16</v>
      </c>
      <c r="D2916" t="s">
        <v>2352</v>
      </c>
      <c r="E2916" t="s">
        <v>592</v>
      </c>
      <c r="F2916" t="b">
        <v>0</v>
      </c>
      <c r="G2916">
        <v>2600</v>
      </c>
      <c r="H2916">
        <v>2900</v>
      </c>
      <c r="I2916">
        <v>2750</v>
      </c>
      <c r="J2916" t="s">
        <v>19</v>
      </c>
      <c r="K2916">
        <v>2.5</v>
      </c>
      <c r="L2916">
        <v>126</v>
      </c>
    </row>
    <row r="2917" spans="1:14" hidden="1" x14ac:dyDescent="0.2">
      <c r="A2917" s="2" t="s">
        <v>4047</v>
      </c>
      <c r="B2917" t="s">
        <v>668</v>
      </c>
      <c r="C2917" t="s">
        <v>16</v>
      </c>
      <c r="D2917" t="s">
        <v>2352</v>
      </c>
      <c r="E2917" t="s">
        <v>592</v>
      </c>
      <c r="F2917" t="b">
        <v>0</v>
      </c>
      <c r="G2917">
        <v>26</v>
      </c>
      <c r="H2917">
        <v>32</v>
      </c>
      <c r="I2917">
        <v>29</v>
      </c>
      <c r="J2917" t="s">
        <v>19</v>
      </c>
      <c r="K2917">
        <v>6.4000000000000001E-2</v>
      </c>
      <c r="L2917" t="s">
        <v>4048</v>
      </c>
      <c r="M2917" t="s">
        <v>2116</v>
      </c>
      <c r="N2917" t="s">
        <v>2117</v>
      </c>
    </row>
    <row r="2918" spans="1:14" hidden="1" x14ac:dyDescent="0.2">
      <c r="A2918" s="2" t="s">
        <v>4049</v>
      </c>
      <c r="B2918" t="s">
        <v>668</v>
      </c>
      <c r="C2918" t="s">
        <v>16</v>
      </c>
      <c r="D2918" t="s">
        <v>2352</v>
      </c>
      <c r="E2918" t="s">
        <v>592</v>
      </c>
      <c r="F2918" t="b">
        <v>0</v>
      </c>
      <c r="G2918">
        <v>2900</v>
      </c>
      <c r="H2918">
        <v>3200</v>
      </c>
      <c r="I2918">
        <v>3050</v>
      </c>
      <c r="J2918" t="s">
        <v>19</v>
      </c>
      <c r="K2918">
        <v>2.5</v>
      </c>
      <c r="L2918">
        <v>127</v>
      </c>
    </row>
    <row r="2919" spans="1:14" hidden="1" x14ac:dyDescent="0.2">
      <c r="A2919" s="2" t="s">
        <v>4050</v>
      </c>
      <c r="B2919" t="s">
        <v>668</v>
      </c>
      <c r="C2919" t="s">
        <v>16</v>
      </c>
      <c r="D2919" t="s">
        <v>2352</v>
      </c>
      <c r="E2919" t="s">
        <v>592</v>
      </c>
      <c r="F2919" t="b">
        <v>0</v>
      </c>
      <c r="G2919">
        <v>290</v>
      </c>
      <c r="H2919">
        <v>325</v>
      </c>
      <c r="I2919">
        <v>307.5</v>
      </c>
      <c r="J2919" t="s">
        <v>19</v>
      </c>
      <c r="K2919">
        <v>0.3</v>
      </c>
      <c r="L2919">
        <v>48</v>
      </c>
    </row>
    <row r="2920" spans="1:14" hidden="1" x14ac:dyDescent="0.2">
      <c r="A2920" s="2" t="s">
        <v>4051</v>
      </c>
      <c r="B2920" t="s">
        <v>668</v>
      </c>
      <c r="C2920" t="s">
        <v>16</v>
      </c>
      <c r="D2920" t="s">
        <v>2352</v>
      </c>
      <c r="E2920" t="s">
        <v>592</v>
      </c>
      <c r="F2920" t="b">
        <v>0</v>
      </c>
      <c r="G2920">
        <v>30</v>
      </c>
      <c r="H2920">
        <v>38</v>
      </c>
      <c r="I2920">
        <v>34</v>
      </c>
      <c r="J2920" t="s">
        <v>19</v>
      </c>
      <c r="K2920">
        <v>6.4000000000000001E-2</v>
      </c>
      <c r="L2920" t="s">
        <v>4052</v>
      </c>
      <c r="M2920" t="s">
        <v>2122</v>
      </c>
      <c r="N2920" t="s">
        <v>786</v>
      </c>
    </row>
    <row r="2921" spans="1:14" hidden="1" x14ac:dyDescent="0.2">
      <c r="A2921" s="2" t="s">
        <v>4053</v>
      </c>
      <c r="B2921" t="s">
        <v>668</v>
      </c>
      <c r="C2921" t="s">
        <v>16</v>
      </c>
      <c r="D2921" t="s">
        <v>2352</v>
      </c>
      <c r="E2921" t="s">
        <v>592</v>
      </c>
      <c r="F2921" t="b">
        <v>0</v>
      </c>
      <c r="G2921">
        <v>30</v>
      </c>
      <c r="H2921">
        <v>40</v>
      </c>
      <c r="I2921">
        <v>35</v>
      </c>
      <c r="J2921" t="s">
        <v>19</v>
      </c>
      <c r="K2921">
        <v>6.4000000000000001E-2</v>
      </c>
      <c r="L2921" t="s">
        <v>4054</v>
      </c>
      <c r="M2921" t="s">
        <v>2125</v>
      </c>
    </row>
    <row r="2922" spans="1:14" hidden="1" x14ac:dyDescent="0.2">
      <c r="A2922" s="2" t="s">
        <v>4055</v>
      </c>
      <c r="B2922" t="s">
        <v>668</v>
      </c>
      <c r="C2922" t="s">
        <v>16</v>
      </c>
      <c r="D2922" t="s">
        <v>2352</v>
      </c>
      <c r="E2922" t="s">
        <v>592</v>
      </c>
      <c r="F2922" t="b">
        <v>0</v>
      </c>
      <c r="G2922">
        <v>30</v>
      </c>
      <c r="H2922">
        <v>46</v>
      </c>
      <c r="I2922">
        <v>38</v>
      </c>
      <c r="J2922" t="s">
        <v>19</v>
      </c>
      <c r="K2922">
        <v>6.4000000000000001E-2</v>
      </c>
      <c r="L2922" t="s">
        <v>4056</v>
      </c>
      <c r="M2922" t="s">
        <v>2128</v>
      </c>
      <c r="N2922" t="s">
        <v>805</v>
      </c>
    </row>
    <row r="2923" spans="1:14" hidden="1" x14ac:dyDescent="0.2">
      <c r="A2923" s="2" t="s">
        <v>4057</v>
      </c>
      <c r="B2923" t="s">
        <v>668</v>
      </c>
      <c r="C2923" t="s">
        <v>16</v>
      </c>
      <c r="D2923" t="s">
        <v>2352</v>
      </c>
      <c r="E2923" t="s">
        <v>592</v>
      </c>
      <c r="F2923" t="b">
        <v>0</v>
      </c>
      <c r="G2923">
        <v>30</v>
      </c>
      <c r="H2923">
        <v>60</v>
      </c>
      <c r="I2923">
        <v>45</v>
      </c>
      <c r="J2923" t="s">
        <v>19</v>
      </c>
      <c r="K2923">
        <v>6.4000000000000001E-2</v>
      </c>
      <c r="L2923">
        <v>15</v>
      </c>
    </row>
    <row r="2924" spans="1:14" hidden="1" x14ac:dyDescent="0.2">
      <c r="A2924" s="2" t="s">
        <v>4058</v>
      </c>
      <c r="B2924" t="s">
        <v>668</v>
      </c>
      <c r="C2924" t="s">
        <v>16</v>
      </c>
      <c r="D2924" t="s">
        <v>2352</v>
      </c>
      <c r="E2924" t="s">
        <v>592</v>
      </c>
      <c r="F2924" t="b">
        <v>0</v>
      </c>
      <c r="G2924">
        <v>310</v>
      </c>
      <c r="H2924">
        <v>310</v>
      </c>
      <c r="I2924">
        <v>333</v>
      </c>
      <c r="J2924" t="s">
        <v>19</v>
      </c>
      <c r="K2924">
        <v>0.3</v>
      </c>
      <c r="L2924" t="s">
        <v>4059</v>
      </c>
      <c r="M2924" t="s">
        <v>2132</v>
      </c>
    </row>
    <row r="2925" spans="1:14" hidden="1" x14ac:dyDescent="0.2">
      <c r="A2925" s="2" t="s">
        <v>4060</v>
      </c>
      <c r="B2925" t="s">
        <v>668</v>
      </c>
      <c r="C2925" t="s">
        <v>16</v>
      </c>
      <c r="D2925" t="s">
        <v>2352</v>
      </c>
      <c r="E2925" t="s">
        <v>592</v>
      </c>
      <c r="F2925" t="b">
        <v>0</v>
      </c>
      <c r="G2925">
        <v>3200</v>
      </c>
      <c r="H2925">
        <v>3500</v>
      </c>
      <c r="I2925">
        <v>3350</v>
      </c>
      <c r="J2925" t="s">
        <v>19</v>
      </c>
      <c r="K2925">
        <v>2.5</v>
      </c>
      <c r="L2925">
        <v>128</v>
      </c>
    </row>
    <row r="2926" spans="1:14" hidden="1" x14ac:dyDescent="0.2">
      <c r="A2926" s="2" t="s">
        <v>4061</v>
      </c>
      <c r="B2926" t="s">
        <v>668</v>
      </c>
      <c r="C2926" t="s">
        <v>16</v>
      </c>
      <c r="D2926" t="s">
        <v>2352</v>
      </c>
      <c r="E2926" t="s">
        <v>592</v>
      </c>
      <c r="F2926" t="b">
        <v>0</v>
      </c>
      <c r="G2926">
        <v>325</v>
      </c>
      <c r="H2926">
        <v>360</v>
      </c>
      <c r="I2926">
        <v>342.5</v>
      </c>
      <c r="J2926" t="s">
        <v>19</v>
      </c>
      <c r="K2926">
        <v>0.3</v>
      </c>
      <c r="L2926">
        <v>49</v>
      </c>
    </row>
    <row r="2927" spans="1:14" hidden="1" x14ac:dyDescent="0.2">
      <c r="A2927" s="2" t="s">
        <v>4062</v>
      </c>
      <c r="B2927" t="s">
        <v>668</v>
      </c>
      <c r="C2927" t="s">
        <v>16</v>
      </c>
      <c r="D2927" t="s">
        <v>2352</v>
      </c>
      <c r="E2927" t="s">
        <v>592</v>
      </c>
      <c r="F2927" t="b">
        <v>0</v>
      </c>
      <c r="G2927">
        <v>333</v>
      </c>
      <c r="H2927">
        <v>333</v>
      </c>
      <c r="I2927">
        <v>333</v>
      </c>
      <c r="J2927" t="s">
        <v>19</v>
      </c>
      <c r="K2927">
        <v>0.3</v>
      </c>
      <c r="L2927" t="s">
        <v>4063</v>
      </c>
      <c r="M2927" t="s">
        <v>2132</v>
      </c>
    </row>
    <row r="2928" spans="1:14" hidden="1" x14ac:dyDescent="0.2">
      <c r="A2928" s="2" t="s">
        <v>4064</v>
      </c>
      <c r="B2928" t="s">
        <v>668</v>
      </c>
      <c r="C2928" t="s">
        <v>16</v>
      </c>
      <c r="D2928" t="s">
        <v>2352</v>
      </c>
      <c r="E2928" t="s">
        <v>592</v>
      </c>
      <c r="F2928" t="b">
        <v>0</v>
      </c>
      <c r="G2928">
        <v>3500</v>
      </c>
      <c r="H2928">
        <v>3800</v>
      </c>
      <c r="I2928">
        <v>3650</v>
      </c>
      <c r="J2928" t="s">
        <v>19</v>
      </c>
      <c r="K2928">
        <v>2.5</v>
      </c>
      <c r="L2928">
        <v>129</v>
      </c>
    </row>
    <row r="2929" spans="1:14" hidden="1" x14ac:dyDescent="0.2">
      <c r="A2929" s="2" t="s">
        <v>4065</v>
      </c>
      <c r="B2929" t="s">
        <v>668</v>
      </c>
      <c r="C2929" t="s">
        <v>16</v>
      </c>
      <c r="D2929" t="s">
        <v>2352</v>
      </c>
      <c r="E2929" t="s">
        <v>592</v>
      </c>
      <c r="F2929" t="b">
        <v>0</v>
      </c>
      <c r="G2929">
        <v>360</v>
      </c>
      <c r="H2929">
        <v>395</v>
      </c>
      <c r="I2929">
        <v>377.5</v>
      </c>
      <c r="J2929" t="s">
        <v>19</v>
      </c>
      <c r="K2929">
        <v>0.3</v>
      </c>
      <c r="L2929">
        <v>50</v>
      </c>
    </row>
    <row r="2930" spans="1:14" hidden="1" x14ac:dyDescent="0.2">
      <c r="A2930" s="2" t="s">
        <v>4066</v>
      </c>
      <c r="B2930" t="s">
        <v>668</v>
      </c>
      <c r="C2930" t="s">
        <v>16</v>
      </c>
      <c r="D2930" t="s">
        <v>2352</v>
      </c>
      <c r="E2930" t="s">
        <v>592</v>
      </c>
      <c r="F2930" t="b">
        <v>0</v>
      </c>
      <c r="G2930">
        <v>370</v>
      </c>
      <c r="H2930">
        <v>420</v>
      </c>
      <c r="I2930">
        <v>395</v>
      </c>
      <c r="J2930" t="s">
        <v>19</v>
      </c>
      <c r="K2930">
        <v>0.3</v>
      </c>
      <c r="L2930" t="s">
        <v>4067</v>
      </c>
      <c r="M2930" t="s">
        <v>2141</v>
      </c>
      <c r="N2930" t="s">
        <v>2142</v>
      </c>
    </row>
    <row r="2931" spans="1:14" hidden="1" x14ac:dyDescent="0.2">
      <c r="A2931" s="2" t="s">
        <v>4068</v>
      </c>
      <c r="B2931" t="s">
        <v>668</v>
      </c>
      <c r="C2931" t="s">
        <v>16</v>
      </c>
      <c r="D2931" t="s">
        <v>2352</v>
      </c>
      <c r="E2931" t="s">
        <v>592</v>
      </c>
      <c r="F2931" t="b">
        <v>0</v>
      </c>
      <c r="G2931">
        <v>3800</v>
      </c>
      <c r="H2931">
        <v>4100</v>
      </c>
      <c r="I2931">
        <v>3950</v>
      </c>
      <c r="J2931" t="s">
        <v>19</v>
      </c>
      <c r="K2931">
        <v>2.5</v>
      </c>
      <c r="L2931">
        <v>130</v>
      </c>
    </row>
    <row r="2932" spans="1:14" hidden="1" x14ac:dyDescent="0.2">
      <c r="A2932" s="2" t="s">
        <v>4069</v>
      </c>
      <c r="B2932" t="s">
        <v>668</v>
      </c>
      <c r="C2932" t="s">
        <v>16</v>
      </c>
      <c r="D2932" t="s">
        <v>2352</v>
      </c>
      <c r="E2932" t="s">
        <v>592</v>
      </c>
      <c r="F2932" t="b">
        <v>0</v>
      </c>
      <c r="G2932">
        <v>395</v>
      </c>
      <c r="H2932">
        <v>430</v>
      </c>
      <c r="I2932">
        <v>412.5</v>
      </c>
      <c r="J2932" t="s">
        <v>19</v>
      </c>
      <c r="K2932">
        <v>0.3</v>
      </c>
      <c r="L2932">
        <v>51</v>
      </c>
    </row>
    <row r="2933" spans="1:14" hidden="1" x14ac:dyDescent="0.2">
      <c r="A2933" s="2" t="s">
        <v>4070</v>
      </c>
      <c r="B2933" t="s">
        <v>668</v>
      </c>
      <c r="C2933" t="s">
        <v>16</v>
      </c>
      <c r="D2933" t="s">
        <v>2352</v>
      </c>
      <c r="E2933" t="s">
        <v>592</v>
      </c>
      <c r="F2933" t="b">
        <v>0</v>
      </c>
      <c r="G2933">
        <v>400</v>
      </c>
      <c r="H2933">
        <v>600</v>
      </c>
      <c r="I2933">
        <v>500</v>
      </c>
      <c r="J2933" t="s">
        <v>19</v>
      </c>
      <c r="K2933">
        <v>0.3</v>
      </c>
      <c r="L2933" t="s">
        <v>4071</v>
      </c>
      <c r="M2933" t="s">
        <v>2147</v>
      </c>
      <c r="N2933" t="s">
        <v>728</v>
      </c>
    </row>
    <row r="2934" spans="1:14" hidden="1" x14ac:dyDescent="0.2">
      <c r="A2934" s="2" t="s">
        <v>4072</v>
      </c>
      <c r="B2934" t="s">
        <v>668</v>
      </c>
      <c r="C2934" t="s">
        <v>16</v>
      </c>
      <c r="D2934" t="s">
        <v>2352</v>
      </c>
      <c r="E2934" t="s">
        <v>592</v>
      </c>
      <c r="F2934" t="b">
        <v>0</v>
      </c>
      <c r="G2934">
        <v>4100</v>
      </c>
      <c r="H2934">
        <v>4400</v>
      </c>
      <c r="I2934">
        <v>4250</v>
      </c>
      <c r="J2934" t="s">
        <v>19</v>
      </c>
      <c r="K2934">
        <v>2.5</v>
      </c>
      <c r="L2934">
        <v>131</v>
      </c>
    </row>
    <row r="2935" spans="1:14" hidden="1" x14ac:dyDescent="0.2">
      <c r="A2935" s="2" t="s">
        <v>4073</v>
      </c>
      <c r="B2935" t="s">
        <v>668</v>
      </c>
      <c r="C2935" t="s">
        <v>16</v>
      </c>
      <c r="D2935" t="s">
        <v>2352</v>
      </c>
      <c r="E2935" t="s">
        <v>592</v>
      </c>
      <c r="F2935" t="b">
        <v>0</v>
      </c>
      <c r="G2935">
        <v>430</v>
      </c>
      <c r="H2935">
        <v>465</v>
      </c>
      <c r="I2935">
        <v>447.5</v>
      </c>
      <c r="J2935" t="s">
        <v>19</v>
      </c>
      <c r="K2935">
        <v>0.3</v>
      </c>
      <c r="L2935">
        <v>52</v>
      </c>
    </row>
    <row r="2936" spans="1:14" hidden="1" x14ac:dyDescent="0.2">
      <c r="A2936" s="2" t="s">
        <v>4074</v>
      </c>
      <c r="B2936" t="s">
        <v>668</v>
      </c>
      <c r="C2936" t="s">
        <v>16</v>
      </c>
      <c r="D2936" t="s">
        <v>2352</v>
      </c>
      <c r="E2936" t="s">
        <v>592</v>
      </c>
      <c r="F2936" t="b">
        <v>0</v>
      </c>
      <c r="G2936">
        <v>4400</v>
      </c>
      <c r="H2936">
        <v>4700</v>
      </c>
      <c r="I2936">
        <v>4550</v>
      </c>
      <c r="J2936" t="s">
        <v>19</v>
      </c>
      <c r="K2936">
        <v>2.5</v>
      </c>
      <c r="L2936">
        <v>132</v>
      </c>
    </row>
    <row r="2937" spans="1:14" hidden="1" x14ac:dyDescent="0.2">
      <c r="A2937" s="2" t="s">
        <v>4075</v>
      </c>
      <c r="B2937" t="s">
        <v>668</v>
      </c>
      <c r="C2937" t="s">
        <v>16</v>
      </c>
      <c r="D2937" t="s">
        <v>2352</v>
      </c>
      <c r="E2937" t="s">
        <v>592</v>
      </c>
      <c r="F2937" t="b">
        <v>0</v>
      </c>
      <c r="G2937">
        <v>465</v>
      </c>
      <c r="H2937">
        <v>500</v>
      </c>
      <c r="I2937">
        <v>482.5</v>
      </c>
      <c r="J2937" t="s">
        <v>19</v>
      </c>
      <c r="K2937">
        <v>0.3</v>
      </c>
      <c r="L2937">
        <v>53</v>
      </c>
    </row>
    <row r="2938" spans="1:14" hidden="1" x14ac:dyDescent="0.2">
      <c r="A2938" s="2" t="s">
        <v>4076</v>
      </c>
      <c r="B2938" t="s">
        <v>668</v>
      </c>
      <c r="C2938" t="s">
        <v>16</v>
      </c>
      <c r="D2938" t="s">
        <v>2352</v>
      </c>
      <c r="E2938" t="s">
        <v>592</v>
      </c>
      <c r="F2938" t="b">
        <v>0</v>
      </c>
      <c r="G2938">
        <v>4700</v>
      </c>
      <c r="H2938">
        <v>5000</v>
      </c>
      <c r="I2938">
        <v>4850</v>
      </c>
      <c r="J2938" t="s">
        <v>19</v>
      </c>
      <c r="K2938">
        <v>2.5</v>
      </c>
      <c r="L2938">
        <v>133</v>
      </c>
    </row>
    <row r="2939" spans="1:14" hidden="1" x14ac:dyDescent="0.2">
      <c r="A2939" s="2" t="s">
        <v>4077</v>
      </c>
      <c r="B2939" t="s">
        <v>668</v>
      </c>
      <c r="C2939" t="s">
        <v>16</v>
      </c>
      <c r="D2939" t="s">
        <v>2352</v>
      </c>
      <c r="E2939" t="s">
        <v>592</v>
      </c>
      <c r="F2939" t="b">
        <v>0</v>
      </c>
      <c r="G2939">
        <v>500</v>
      </c>
      <c r="H2939">
        <v>750</v>
      </c>
      <c r="I2939">
        <v>625</v>
      </c>
      <c r="J2939" t="s">
        <v>19</v>
      </c>
      <c r="K2939">
        <v>1</v>
      </c>
      <c r="L2939">
        <v>90</v>
      </c>
    </row>
    <row r="2940" spans="1:14" hidden="1" x14ac:dyDescent="0.2">
      <c r="A2940" s="2" t="s">
        <v>4078</v>
      </c>
      <c r="B2940" t="s">
        <v>668</v>
      </c>
      <c r="C2940" t="s">
        <v>16</v>
      </c>
      <c r="D2940" t="s">
        <v>2352</v>
      </c>
      <c r="E2940" t="s">
        <v>592</v>
      </c>
      <c r="F2940" t="b">
        <v>0</v>
      </c>
      <c r="G2940">
        <v>5</v>
      </c>
      <c r="H2940">
        <v>7</v>
      </c>
      <c r="I2940">
        <v>6</v>
      </c>
      <c r="J2940" t="s">
        <v>19</v>
      </c>
      <c r="K2940">
        <v>6.4000000000000001E-2</v>
      </c>
      <c r="L2940" t="s">
        <v>4079</v>
      </c>
      <c r="M2940" t="s">
        <v>2156</v>
      </c>
      <c r="N2940" t="s">
        <v>811</v>
      </c>
    </row>
    <row r="2941" spans="1:14" hidden="1" x14ac:dyDescent="0.2">
      <c r="A2941" s="2" t="s">
        <v>4080</v>
      </c>
      <c r="B2941" t="s">
        <v>668</v>
      </c>
      <c r="C2941" t="s">
        <v>16</v>
      </c>
      <c r="D2941" t="s">
        <v>2352</v>
      </c>
      <c r="E2941" t="s">
        <v>592</v>
      </c>
      <c r="F2941" t="b">
        <v>0</v>
      </c>
      <c r="G2941">
        <v>60</v>
      </c>
      <c r="H2941">
        <v>90</v>
      </c>
      <c r="I2941">
        <v>75</v>
      </c>
      <c r="J2941" t="s">
        <v>19</v>
      </c>
      <c r="K2941">
        <v>6.4000000000000001E-2</v>
      </c>
      <c r="L2941">
        <v>16</v>
      </c>
      <c r="N2941" t="s">
        <v>2158</v>
      </c>
    </row>
    <row r="2942" spans="1:14" hidden="1" x14ac:dyDescent="0.2">
      <c r="A2942" s="2" t="s">
        <v>4081</v>
      </c>
      <c r="B2942" t="s">
        <v>668</v>
      </c>
      <c r="C2942" t="s">
        <v>16</v>
      </c>
      <c r="D2942" t="s">
        <v>2352</v>
      </c>
      <c r="E2942" t="s">
        <v>592</v>
      </c>
      <c r="F2942" t="b">
        <v>0</v>
      </c>
      <c r="G2942">
        <v>750</v>
      </c>
      <c r="H2942">
        <v>1000</v>
      </c>
      <c r="I2942">
        <v>875</v>
      </c>
      <c r="J2942" t="s">
        <v>19</v>
      </c>
      <c r="K2942">
        <v>1</v>
      </c>
      <c r="L2942">
        <v>91</v>
      </c>
    </row>
    <row r="2943" spans="1:14" hidden="1" x14ac:dyDescent="0.2">
      <c r="A2943" s="2" t="s">
        <v>4082</v>
      </c>
      <c r="B2943" t="s">
        <v>668</v>
      </c>
      <c r="C2943" t="s">
        <v>16</v>
      </c>
      <c r="D2943" t="s">
        <v>2352</v>
      </c>
      <c r="E2943" t="s">
        <v>592</v>
      </c>
      <c r="F2943" t="b">
        <v>0</v>
      </c>
      <c r="G2943">
        <v>790</v>
      </c>
      <c r="H2943">
        <v>790</v>
      </c>
      <c r="I2943">
        <v>795</v>
      </c>
      <c r="J2943" t="s">
        <v>19</v>
      </c>
      <c r="K2943">
        <v>1</v>
      </c>
      <c r="L2943" t="s">
        <v>4083</v>
      </c>
      <c r="M2943" t="s">
        <v>2162</v>
      </c>
    </row>
    <row r="2944" spans="1:14" hidden="1" x14ac:dyDescent="0.2">
      <c r="A2944" s="2" t="s">
        <v>4084</v>
      </c>
      <c r="B2944" t="s">
        <v>668</v>
      </c>
      <c r="C2944" t="s">
        <v>16</v>
      </c>
      <c r="D2944" t="s">
        <v>2352</v>
      </c>
      <c r="E2944" t="s">
        <v>592</v>
      </c>
      <c r="F2944" t="b">
        <v>0</v>
      </c>
      <c r="G2944">
        <v>795</v>
      </c>
      <c r="H2944">
        <v>795</v>
      </c>
      <c r="I2944">
        <v>795</v>
      </c>
      <c r="J2944" t="s">
        <v>19</v>
      </c>
      <c r="K2944">
        <v>1</v>
      </c>
      <c r="L2944" t="s">
        <v>4085</v>
      </c>
      <c r="M2944" t="s">
        <v>2162</v>
      </c>
    </row>
    <row r="2945" spans="1:14" hidden="1" x14ac:dyDescent="0.2">
      <c r="A2945" s="2" t="s">
        <v>4086</v>
      </c>
      <c r="B2945" t="s">
        <v>668</v>
      </c>
      <c r="C2945" t="s">
        <v>16</v>
      </c>
      <c r="D2945" t="s">
        <v>2352</v>
      </c>
      <c r="E2945" t="s">
        <v>592</v>
      </c>
      <c r="F2945" t="b">
        <v>0</v>
      </c>
      <c r="G2945">
        <v>80</v>
      </c>
      <c r="H2945">
        <v>100</v>
      </c>
      <c r="I2945">
        <v>90</v>
      </c>
      <c r="J2945" t="s">
        <v>19</v>
      </c>
      <c r="K2945">
        <v>6.4000000000000001E-2</v>
      </c>
      <c r="L2945" t="s">
        <v>4087</v>
      </c>
      <c r="M2945" t="s">
        <v>2167</v>
      </c>
      <c r="N2945" t="s">
        <v>740</v>
      </c>
    </row>
    <row r="2946" spans="1:14" hidden="1" x14ac:dyDescent="0.2">
      <c r="A2946" s="2" t="s">
        <v>4088</v>
      </c>
      <c r="B2946" t="s">
        <v>668</v>
      </c>
      <c r="C2946" t="s">
        <v>16</v>
      </c>
      <c r="D2946" t="s">
        <v>2352</v>
      </c>
      <c r="E2946" t="s">
        <v>592</v>
      </c>
      <c r="F2946" t="b">
        <v>0</v>
      </c>
      <c r="G2946">
        <v>80</v>
      </c>
      <c r="H2946">
        <v>110</v>
      </c>
      <c r="I2946">
        <v>95</v>
      </c>
      <c r="J2946" t="s">
        <v>19</v>
      </c>
      <c r="K2946">
        <v>6.4000000000000001E-2</v>
      </c>
      <c r="L2946" t="s">
        <v>4089</v>
      </c>
      <c r="M2946" t="s">
        <v>2170</v>
      </c>
      <c r="N2946" t="s">
        <v>2171</v>
      </c>
    </row>
    <row r="2947" spans="1:14" hidden="1" x14ac:dyDescent="0.2">
      <c r="A2947" s="2" t="s">
        <v>4090</v>
      </c>
      <c r="B2947" t="s">
        <v>668</v>
      </c>
      <c r="C2947" t="s">
        <v>16</v>
      </c>
      <c r="D2947" t="s">
        <v>2352</v>
      </c>
      <c r="E2947" t="s">
        <v>592</v>
      </c>
      <c r="F2947" t="b">
        <v>0</v>
      </c>
      <c r="G2947">
        <v>8</v>
      </c>
      <c r="H2947">
        <v>11</v>
      </c>
      <c r="I2947">
        <v>9.5</v>
      </c>
      <c r="J2947" t="s">
        <v>19</v>
      </c>
      <c r="K2947">
        <v>6.4000000000000001E-2</v>
      </c>
      <c r="L2947" t="s">
        <v>4091</v>
      </c>
      <c r="M2947" t="s">
        <v>2174</v>
      </c>
      <c r="N2947" t="s">
        <v>819</v>
      </c>
    </row>
    <row r="2948" spans="1:14" hidden="1" x14ac:dyDescent="0.2">
      <c r="A2948" s="2" t="s">
        <v>4092</v>
      </c>
      <c r="B2948" t="s">
        <v>668</v>
      </c>
      <c r="C2948" t="s">
        <v>16</v>
      </c>
      <c r="D2948" t="s">
        <v>2352</v>
      </c>
      <c r="E2948" t="s">
        <v>592</v>
      </c>
      <c r="F2948" t="b">
        <v>0</v>
      </c>
      <c r="G2948">
        <v>90</v>
      </c>
      <c r="H2948">
        <v>120</v>
      </c>
      <c r="I2948">
        <v>105</v>
      </c>
      <c r="J2948" t="s">
        <v>19</v>
      </c>
      <c r="K2948">
        <v>6.4000000000000001E-2</v>
      </c>
      <c r="L2948">
        <v>17</v>
      </c>
    </row>
    <row r="2949" spans="1:14" hidden="1" x14ac:dyDescent="0.2">
      <c r="A2949" s="2" t="s">
        <v>4093</v>
      </c>
      <c r="B2949" t="s">
        <v>2177</v>
      </c>
      <c r="C2949" t="s">
        <v>595</v>
      </c>
      <c r="D2949" t="s">
        <v>2352</v>
      </c>
      <c r="E2949" t="s">
        <v>596</v>
      </c>
      <c r="F2949" t="b">
        <v>1</v>
      </c>
      <c r="G2949">
        <v>0</v>
      </c>
      <c r="H2949">
        <v>150</v>
      </c>
      <c r="J2949" t="s">
        <v>19</v>
      </c>
      <c r="K2949">
        <v>0.2</v>
      </c>
      <c r="L2949">
        <v>1114</v>
      </c>
    </row>
    <row r="2950" spans="1:14" hidden="1" x14ac:dyDescent="0.2">
      <c r="A2950" s="2" t="s">
        <v>4094</v>
      </c>
      <c r="B2950" t="s">
        <v>2177</v>
      </c>
      <c r="C2950" t="s">
        <v>595</v>
      </c>
      <c r="D2950" t="s">
        <v>2352</v>
      </c>
      <c r="E2950" t="s">
        <v>596</v>
      </c>
      <c r="F2950" t="b">
        <v>1</v>
      </c>
      <c r="G2950">
        <v>15000</v>
      </c>
      <c r="H2950">
        <v>25000</v>
      </c>
      <c r="J2950" t="s">
        <v>598</v>
      </c>
      <c r="K2950">
        <v>0.2</v>
      </c>
      <c r="L2950">
        <v>1119</v>
      </c>
    </row>
    <row r="2951" spans="1:14" hidden="1" x14ac:dyDescent="0.2">
      <c r="A2951" s="2" t="s">
        <v>4095</v>
      </c>
      <c r="B2951" t="s">
        <v>2177</v>
      </c>
      <c r="C2951" t="s">
        <v>595</v>
      </c>
      <c r="D2951" t="s">
        <v>2352</v>
      </c>
      <c r="E2951" t="s">
        <v>596</v>
      </c>
      <c r="F2951" t="b">
        <v>1</v>
      </c>
      <c r="G2951">
        <v>150</v>
      </c>
      <c r="H2951">
        <v>500</v>
      </c>
      <c r="J2951" t="s">
        <v>19</v>
      </c>
      <c r="K2951">
        <v>0.2</v>
      </c>
      <c r="L2951">
        <v>1115</v>
      </c>
    </row>
    <row r="2952" spans="1:14" hidden="1" x14ac:dyDescent="0.2">
      <c r="A2952" s="2" t="s">
        <v>4096</v>
      </c>
      <c r="B2952" t="s">
        <v>2177</v>
      </c>
      <c r="C2952" t="s">
        <v>595</v>
      </c>
      <c r="D2952" t="s">
        <v>2352</v>
      </c>
      <c r="E2952" t="s">
        <v>596</v>
      </c>
      <c r="F2952" t="b">
        <v>1</v>
      </c>
      <c r="G2952">
        <v>2000</v>
      </c>
      <c r="H2952">
        <v>5000</v>
      </c>
      <c r="J2952" t="s">
        <v>19</v>
      </c>
      <c r="K2952">
        <v>0.2</v>
      </c>
      <c r="L2952">
        <v>1117</v>
      </c>
    </row>
    <row r="2953" spans="1:14" hidden="1" x14ac:dyDescent="0.2">
      <c r="A2953" s="2" t="s">
        <v>4097</v>
      </c>
      <c r="B2953" t="s">
        <v>2177</v>
      </c>
      <c r="C2953" t="s">
        <v>595</v>
      </c>
      <c r="D2953" t="s">
        <v>2352</v>
      </c>
      <c r="E2953" t="s">
        <v>596</v>
      </c>
      <c r="F2953" t="b">
        <v>1</v>
      </c>
      <c r="G2953">
        <v>5000</v>
      </c>
      <c r="H2953">
        <v>15000</v>
      </c>
      <c r="J2953" t="s">
        <v>598</v>
      </c>
      <c r="K2953">
        <v>0.2</v>
      </c>
      <c r="L2953">
        <v>1118</v>
      </c>
    </row>
    <row r="2954" spans="1:14" hidden="1" x14ac:dyDescent="0.2">
      <c r="A2954" s="2" t="s">
        <v>4098</v>
      </c>
      <c r="B2954" t="s">
        <v>2177</v>
      </c>
      <c r="C2954" t="s">
        <v>595</v>
      </c>
      <c r="D2954" t="s">
        <v>2352</v>
      </c>
      <c r="E2954" t="s">
        <v>596</v>
      </c>
      <c r="F2954" t="b">
        <v>1</v>
      </c>
      <c r="G2954">
        <v>500</v>
      </c>
      <c r="H2954">
        <v>2000</v>
      </c>
      <c r="J2954" t="s">
        <v>19</v>
      </c>
      <c r="K2954">
        <v>0.2</v>
      </c>
      <c r="L2954">
        <v>1116</v>
      </c>
    </row>
    <row r="2955" spans="1:14" hidden="1" x14ac:dyDescent="0.2">
      <c r="A2955" s="2" t="s">
        <v>4099</v>
      </c>
      <c r="B2955" t="s">
        <v>2177</v>
      </c>
      <c r="C2955" t="s">
        <v>595</v>
      </c>
      <c r="D2955" t="s">
        <v>2352</v>
      </c>
      <c r="E2955" t="s">
        <v>249</v>
      </c>
      <c r="F2955" t="b">
        <v>1</v>
      </c>
      <c r="G2955">
        <v>0</v>
      </c>
      <c r="H2955">
        <v>50</v>
      </c>
      <c r="J2955" t="s">
        <v>19</v>
      </c>
      <c r="K2955">
        <v>0.08</v>
      </c>
      <c r="L2955">
        <v>1090</v>
      </c>
    </row>
    <row r="2956" spans="1:14" hidden="1" x14ac:dyDescent="0.2">
      <c r="A2956" s="2" t="s">
        <v>4100</v>
      </c>
      <c r="B2956" t="s">
        <v>2177</v>
      </c>
      <c r="C2956" t="s">
        <v>595</v>
      </c>
      <c r="D2956" t="s">
        <v>2352</v>
      </c>
      <c r="E2956" t="s">
        <v>249</v>
      </c>
      <c r="F2956" t="b">
        <v>1</v>
      </c>
      <c r="G2956">
        <v>15000</v>
      </c>
      <c r="H2956">
        <v>25000</v>
      </c>
      <c r="J2956" t="s">
        <v>19</v>
      </c>
      <c r="K2956">
        <v>55</v>
      </c>
      <c r="L2956">
        <v>1095</v>
      </c>
    </row>
    <row r="2957" spans="1:14" hidden="1" x14ac:dyDescent="0.2">
      <c r="A2957" s="2" t="s">
        <v>4101</v>
      </c>
      <c r="B2957" t="s">
        <v>2177</v>
      </c>
      <c r="C2957" t="s">
        <v>595</v>
      </c>
      <c r="D2957" t="s">
        <v>2352</v>
      </c>
      <c r="E2957" t="s">
        <v>249</v>
      </c>
      <c r="F2957" t="b">
        <v>1</v>
      </c>
      <c r="G2957">
        <v>150</v>
      </c>
      <c r="H2957">
        <v>500</v>
      </c>
      <c r="J2957" t="s">
        <v>19</v>
      </c>
      <c r="K2957">
        <v>0.55000000000000004</v>
      </c>
      <c r="L2957">
        <v>1091</v>
      </c>
    </row>
    <row r="2958" spans="1:14" hidden="1" x14ac:dyDescent="0.2">
      <c r="A2958" s="2" t="s">
        <v>4102</v>
      </c>
      <c r="B2958" t="s">
        <v>2177</v>
      </c>
      <c r="C2958" t="s">
        <v>595</v>
      </c>
      <c r="D2958" t="s">
        <v>2352</v>
      </c>
      <c r="E2958" t="s">
        <v>249</v>
      </c>
      <c r="F2958" t="b">
        <v>1</v>
      </c>
      <c r="G2958">
        <v>2000</v>
      </c>
      <c r="H2958">
        <v>5000</v>
      </c>
      <c r="J2958" t="s">
        <v>19</v>
      </c>
      <c r="K2958">
        <v>8.5</v>
      </c>
      <c r="L2958">
        <v>1093</v>
      </c>
    </row>
    <row r="2959" spans="1:14" hidden="1" x14ac:dyDescent="0.2">
      <c r="A2959" s="2" t="s">
        <v>4103</v>
      </c>
      <c r="B2959" t="s">
        <v>2177</v>
      </c>
      <c r="C2959" t="s">
        <v>595</v>
      </c>
      <c r="D2959" t="s">
        <v>2352</v>
      </c>
      <c r="E2959" t="s">
        <v>249</v>
      </c>
      <c r="F2959" t="b">
        <v>1</v>
      </c>
      <c r="G2959">
        <v>5000</v>
      </c>
      <c r="H2959">
        <v>15000</v>
      </c>
      <c r="J2959" t="s">
        <v>19</v>
      </c>
      <c r="K2959">
        <v>27.5</v>
      </c>
      <c r="L2959">
        <v>1094</v>
      </c>
    </row>
    <row r="2960" spans="1:14" hidden="1" x14ac:dyDescent="0.2">
      <c r="A2960" s="2" t="s">
        <v>4104</v>
      </c>
      <c r="B2960" t="s">
        <v>2177</v>
      </c>
      <c r="C2960" t="s">
        <v>595</v>
      </c>
      <c r="D2960" t="s">
        <v>2352</v>
      </c>
      <c r="E2960" t="s">
        <v>249</v>
      </c>
      <c r="F2960" t="b">
        <v>1</v>
      </c>
      <c r="G2960">
        <v>500</v>
      </c>
      <c r="H2960">
        <v>2000</v>
      </c>
      <c r="J2960" t="s">
        <v>19</v>
      </c>
      <c r="K2960">
        <v>2.1</v>
      </c>
      <c r="L2960">
        <v>1092</v>
      </c>
    </row>
    <row r="2961" spans="1:12" hidden="1" x14ac:dyDescent="0.2">
      <c r="A2961" s="2" t="s">
        <v>4105</v>
      </c>
      <c r="B2961" t="s">
        <v>2177</v>
      </c>
      <c r="C2961" t="s">
        <v>595</v>
      </c>
      <c r="D2961" t="s">
        <v>2352</v>
      </c>
      <c r="E2961" t="s">
        <v>249</v>
      </c>
      <c r="F2961" t="b">
        <v>1</v>
      </c>
      <c r="G2961">
        <v>50</v>
      </c>
      <c r="H2961">
        <v>150</v>
      </c>
      <c r="J2961" t="s">
        <v>19</v>
      </c>
      <c r="K2961">
        <v>0.18</v>
      </c>
      <c r="L2961">
        <v>1090</v>
      </c>
    </row>
    <row r="2962" spans="1:12" hidden="1" x14ac:dyDescent="0.2">
      <c r="A2962" s="2" t="s">
        <v>4106</v>
      </c>
      <c r="B2962" t="s">
        <v>2177</v>
      </c>
      <c r="C2962" t="s">
        <v>595</v>
      </c>
      <c r="D2962" t="s">
        <v>2352</v>
      </c>
      <c r="E2962" t="s">
        <v>357</v>
      </c>
      <c r="F2962" t="b">
        <v>1</v>
      </c>
      <c r="G2962">
        <v>0</v>
      </c>
      <c r="H2962">
        <v>150</v>
      </c>
      <c r="J2962" t="s">
        <v>19</v>
      </c>
      <c r="K2962">
        <v>6.4000000000000001E-2</v>
      </c>
      <c r="L2962">
        <v>1066</v>
      </c>
    </row>
    <row r="2963" spans="1:12" hidden="1" x14ac:dyDescent="0.2">
      <c r="A2963" s="2" t="s">
        <v>4107</v>
      </c>
      <c r="B2963" t="s">
        <v>2177</v>
      </c>
      <c r="C2963" t="s">
        <v>595</v>
      </c>
      <c r="D2963" t="s">
        <v>2352</v>
      </c>
      <c r="E2963" t="s">
        <v>357</v>
      </c>
      <c r="F2963" t="b">
        <v>1</v>
      </c>
      <c r="G2963">
        <v>15000</v>
      </c>
      <c r="H2963">
        <v>25000</v>
      </c>
      <c r="J2963" t="s">
        <v>19</v>
      </c>
      <c r="K2963">
        <v>5</v>
      </c>
      <c r="L2963">
        <v>1071</v>
      </c>
    </row>
    <row r="2964" spans="1:12" hidden="1" x14ac:dyDescent="0.2">
      <c r="A2964" s="2" t="s">
        <v>4108</v>
      </c>
      <c r="B2964" t="s">
        <v>2177</v>
      </c>
      <c r="C2964" t="s">
        <v>595</v>
      </c>
      <c r="D2964" t="s">
        <v>2352</v>
      </c>
      <c r="E2964" t="s">
        <v>357</v>
      </c>
      <c r="F2964" t="b">
        <v>1</v>
      </c>
      <c r="G2964">
        <v>150</v>
      </c>
      <c r="H2964">
        <v>500</v>
      </c>
      <c r="J2964" t="s">
        <v>19</v>
      </c>
      <c r="K2964">
        <v>0.3</v>
      </c>
      <c r="L2964">
        <v>1067</v>
      </c>
    </row>
    <row r="2965" spans="1:12" hidden="1" x14ac:dyDescent="0.2">
      <c r="A2965" s="2" t="s">
        <v>4109</v>
      </c>
      <c r="B2965" t="s">
        <v>2177</v>
      </c>
      <c r="C2965" t="s">
        <v>595</v>
      </c>
      <c r="D2965" t="s">
        <v>2352</v>
      </c>
      <c r="E2965" t="s">
        <v>357</v>
      </c>
      <c r="F2965" t="b">
        <v>1</v>
      </c>
      <c r="G2965">
        <v>2000</v>
      </c>
      <c r="H2965">
        <v>5000</v>
      </c>
      <c r="J2965" t="s">
        <v>19</v>
      </c>
      <c r="K2965">
        <v>2.5</v>
      </c>
      <c r="L2965">
        <v>1069</v>
      </c>
    </row>
    <row r="2966" spans="1:12" hidden="1" x14ac:dyDescent="0.2">
      <c r="A2966" s="2" t="s">
        <v>4110</v>
      </c>
      <c r="B2966" t="s">
        <v>2177</v>
      </c>
      <c r="C2966" t="s">
        <v>595</v>
      </c>
      <c r="D2966" t="s">
        <v>2352</v>
      </c>
      <c r="E2966" t="s">
        <v>357</v>
      </c>
      <c r="F2966" t="b">
        <v>1</v>
      </c>
      <c r="G2966">
        <v>5000</v>
      </c>
      <c r="H2966">
        <v>15000</v>
      </c>
      <c r="J2966" t="s">
        <v>19</v>
      </c>
      <c r="K2966">
        <v>5</v>
      </c>
      <c r="L2966">
        <v>1070</v>
      </c>
    </row>
    <row r="2967" spans="1:12" hidden="1" x14ac:dyDescent="0.2">
      <c r="A2967" s="2" t="s">
        <v>4111</v>
      </c>
      <c r="B2967" t="s">
        <v>2177</v>
      </c>
      <c r="C2967" t="s">
        <v>595</v>
      </c>
      <c r="D2967" t="s">
        <v>2352</v>
      </c>
      <c r="E2967" t="s">
        <v>357</v>
      </c>
      <c r="F2967" t="b">
        <v>1</v>
      </c>
      <c r="G2967">
        <v>500</v>
      </c>
      <c r="H2967">
        <v>2000</v>
      </c>
      <c r="J2967" t="s">
        <v>19</v>
      </c>
      <c r="K2967">
        <v>1</v>
      </c>
      <c r="L2967">
        <v>1068</v>
      </c>
    </row>
    <row r="2968" spans="1:12" hidden="1" x14ac:dyDescent="0.2">
      <c r="A2968" s="2" t="s">
        <v>4112</v>
      </c>
      <c r="B2968" t="s">
        <v>2197</v>
      </c>
      <c r="C2968" t="s">
        <v>624</v>
      </c>
      <c r="D2968" t="s">
        <v>2352</v>
      </c>
      <c r="E2968" t="s">
        <v>249</v>
      </c>
      <c r="F2968" t="b">
        <v>1</v>
      </c>
      <c r="G2968">
        <v>100000</v>
      </c>
      <c r="H2968">
        <v>150000</v>
      </c>
      <c r="L2968">
        <v>1128</v>
      </c>
    </row>
    <row r="2969" spans="1:12" hidden="1" x14ac:dyDescent="0.2">
      <c r="A2969" s="2" t="s">
        <v>4113</v>
      </c>
      <c r="B2969" t="s">
        <v>2197</v>
      </c>
      <c r="C2969" t="s">
        <v>624</v>
      </c>
      <c r="D2969" t="s">
        <v>2352</v>
      </c>
      <c r="E2969" t="s">
        <v>249</v>
      </c>
      <c r="F2969" t="b">
        <v>1</v>
      </c>
      <c r="G2969">
        <v>150000</v>
      </c>
      <c r="H2969">
        <v>200000</v>
      </c>
      <c r="L2969">
        <v>1129</v>
      </c>
    </row>
    <row r="2970" spans="1:12" hidden="1" x14ac:dyDescent="0.2">
      <c r="A2970" s="2" t="s">
        <v>4114</v>
      </c>
      <c r="B2970" t="s">
        <v>2197</v>
      </c>
      <c r="C2970" t="s">
        <v>624</v>
      </c>
      <c r="D2970" t="s">
        <v>2352</v>
      </c>
      <c r="E2970" t="s">
        <v>249</v>
      </c>
      <c r="F2970" t="b">
        <v>1</v>
      </c>
      <c r="G2970">
        <v>15000</v>
      </c>
      <c r="H2970">
        <v>25000</v>
      </c>
      <c r="J2970" t="s">
        <v>19</v>
      </c>
      <c r="K2970">
        <v>55</v>
      </c>
      <c r="L2970">
        <v>1125</v>
      </c>
    </row>
    <row r="2971" spans="1:12" hidden="1" x14ac:dyDescent="0.2">
      <c r="A2971" s="2" t="s">
        <v>4115</v>
      </c>
      <c r="B2971" t="s">
        <v>2197</v>
      </c>
      <c r="C2971" t="s">
        <v>624</v>
      </c>
      <c r="D2971" t="s">
        <v>2352</v>
      </c>
      <c r="E2971" t="s">
        <v>249</v>
      </c>
      <c r="F2971" t="b">
        <v>1</v>
      </c>
      <c r="G2971">
        <v>200000</v>
      </c>
      <c r="H2971">
        <v>999999999</v>
      </c>
      <c r="L2971">
        <v>1130</v>
      </c>
    </row>
    <row r="2972" spans="1:12" hidden="1" x14ac:dyDescent="0.2">
      <c r="A2972" s="2" t="s">
        <v>4116</v>
      </c>
      <c r="B2972" t="s">
        <v>2197</v>
      </c>
      <c r="C2972" t="s">
        <v>624</v>
      </c>
      <c r="D2972" t="s">
        <v>2352</v>
      </c>
      <c r="E2972" t="s">
        <v>249</v>
      </c>
      <c r="F2972" t="b">
        <v>1</v>
      </c>
      <c r="G2972">
        <v>25000</v>
      </c>
      <c r="H2972">
        <v>60000</v>
      </c>
      <c r="L2972">
        <v>1126</v>
      </c>
    </row>
    <row r="2973" spans="1:12" hidden="1" x14ac:dyDescent="0.2">
      <c r="A2973" s="2" t="s">
        <v>4117</v>
      </c>
      <c r="B2973" t="s">
        <v>2197</v>
      </c>
      <c r="C2973" t="s">
        <v>624</v>
      </c>
      <c r="D2973" t="s">
        <v>2352</v>
      </c>
      <c r="E2973" t="s">
        <v>249</v>
      </c>
      <c r="F2973" t="b">
        <v>1</v>
      </c>
      <c r="G2973">
        <v>5000</v>
      </c>
      <c r="H2973">
        <v>15000</v>
      </c>
      <c r="J2973" t="s">
        <v>19</v>
      </c>
      <c r="K2973">
        <v>27.5</v>
      </c>
      <c r="L2973">
        <v>1124</v>
      </c>
    </row>
    <row r="2974" spans="1:12" hidden="1" x14ac:dyDescent="0.2">
      <c r="A2974" s="2" t="s">
        <v>4118</v>
      </c>
      <c r="B2974" t="s">
        <v>2197</v>
      </c>
      <c r="C2974" t="s">
        <v>624</v>
      </c>
      <c r="D2974" t="s">
        <v>2352</v>
      </c>
      <c r="E2974" t="s">
        <v>249</v>
      </c>
      <c r="F2974" t="b">
        <v>1</v>
      </c>
      <c r="G2974">
        <v>60000</v>
      </c>
      <c r="H2974">
        <v>100000</v>
      </c>
      <c r="L2974">
        <v>1127</v>
      </c>
    </row>
    <row r="2975" spans="1:12" hidden="1" x14ac:dyDescent="0.2">
      <c r="A2975" s="2" t="s">
        <v>4119</v>
      </c>
      <c r="B2975" t="s">
        <v>2197</v>
      </c>
      <c r="C2975" t="s">
        <v>624</v>
      </c>
      <c r="D2975" t="s">
        <v>2352</v>
      </c>
      <c r="E2975" t="s">
        <v>357</v>
      </c>
      <c r="F2975" t="b">
        <v>1</v>
      </c>
      <c r="G2975">
        <v>100000</v>
      </c>
      <c r="H2975">
        <v>150000</v>
      </c>
      <c r="L2975">
        <v>1144</v>
      </c>
    </row>
    <row r="2976" spans="1:12" hidden="1" x14ac:dyDescent="0.2">
      <c r="A2976" s="2" t="s">
        <v>4120</v>
      </c>
      <c r="B2976" t="s">
        <v>2197</v>
      </c>
      <c r="C2976" t="s">
        <v>624</v>
      </c>
      <c r="D2976" t="s">
        <v>2352</v>
      </c>
      <c r="E2976" t="s">
        <v>357</v>
      </c>
      <c r="F2976" t="b">
        <v>1</v>
      </c>
      <c r="G2976">
        <v>150000</v>
      </c>
      <c r="H2976">
        <v>200000</v>
      </c>
      <c r="L2976">
        <v>1145</v>
      </c>
    </row>
    <row r="2977" spans="1:12" hidden="1" x14ac:dyDescent="0.2">
      <c r="A2977" s="2" t="s">
        <v>4121</v>
      </c>
      <c r="B2977" t="s">
        <v>2197</v>
      </c>
      <c r="C2977" t="s">
        <v>624</v>
      </c>
      <c r="D2977" t="s">
        <v>2352</v>
      </c>
      <c r="E2977" t="s">
        <v>357</v>
      </c>
      <c r="F2977" t="b">
        <v>1</v>
      </c>
      <c r="G2977">
        <v>15000</v>
      </c>
      <c r="H2977">
        <v>25000</v>
      </c>
      <c r="J2977" t="s">
        <v>19</v>
      </c>
      <c r="K2977">
        <v>5</v>
      </c>
      <c r="L2977">
        <v>1141</v>
      </c>
    </row>
    <row r="2978" spans="1:12" hidden="1" x14ac:dyDescent="0.2">
      <c r="A2978" s="2" t="s">
        <v>4122</v>
      </c>
      <c r="B2978" t="s">
        <v>2197</v>
      </c>
      <c r="C2978" t="s">
        <v>624</v>
      </c>
      <c r="D2978" t="s">
        <v>2352</v>
      </c>
      <c r="E2978" t="s">
        <v>357</v>
      </c>
      <c r="F2978" t="b">
        <v>1</v>
      </c>
      <c r="G2978">
        <v>200000</v>
      </c>
      <c r="H2978">
        <v>999999999</v>
      </c>
      <c r="L2978">
        <v>1146</v>
      </c>
    </row>
    <row r="2979" spans="1:12" hidden="1" x14ac:dyDescent="0.2">
      <c r="A2979" s="2" t="s">
        <v>4123</v>
      </c>
      <c r="B2979" t="s">
        <v>2197</v>
      </c>
      <c r="C2979" t="s">
        <v>624</v>
      </c>
      <c r="D2979" t="s">
        <v>2352</v>
      </c>
      <c r="E2979" t="s">
        <v>357</v>
      </c>
      <c r="F2979" t="b">
        <v>1</v>
      </c>
      <c r="G2979">
        <v>25000</v>
      </c>
      <c r="H2979">
        <v>60000</v>
      </c>
      <c r="L2979">
        <v>1142</v>
      </c>
    </row>
    <row r="2980" spans="1:12" hidden="1" x14ac:dyDescent="0.2">
      <c r="A2980" s="2" t="s">
        <v>4124</v>
      </c>
      <c r="B2980" t="s">
        <v>2197</v>
      </c>
      <c r="C2980" t="s">
        <v>624</v>
      </c>
      <c r="D2980" t="s">
        <v>2352</v>
      </c>
      <c r="E2980" t="s">
        <v>357</v>
      </c>
      <c r="F2980" t="b">
        <v>1</v>
      </c>
      <c r="G2980">
        <v>5000</v>
      </c>
      <c r="H2980">
        <v>15000</v>
      </c>
      <c r="J2980" t="s">
        <v>19</v>
      </c>
      <c r="K2980">
        <v>5</v>
      </c>
      <c r="L2980">
        <v>1140</v>
      </c>
    </row>
    <row r="2981" spans="1:12" hidden="1" x14ac:dyDescent="0.2">
      <c r="A2981" s="2" t="s">
        <v>4125</v>
      </c>
      <c r="B2981" t="s">
        <v>2197</v>
      </c>
      <c r="C2981" t="s">
        <v>624</v>
      </c>
      <c r="D2981" t="s">
        <v>2352</v>
      </c>
      <c r="E2981" t="s">
        <v>357</v>
      </c>
      <c r="F2981" t="b">
        <v>1</v>
      </c>
      <c r="G2981">
        <v>60000</v>
      </c>
      <c r="H2981">
        <v>100000</v>
      </c>
      <c r="L2981">
        <v>1143</v>
      </c>
    </row>
    <row r="2982" spans="1:12" hidden="1" x14ac:dyDescent="0.2">
      <c r="A2982" s="2" t="s">
        <v>4126</v>
      </c>
      <c r="B2982" t="s">
        <v>2212</v>
      </c>
      <c r="C2982" t="s">
        <v>2213</v>
      </c>
      <c r="D2982" t="s">
        <v>2352</v>
      </c>
      <c r="E2982" t="s">
        <v>596</v>
      </c>
      <c r="F2982" t="b">
        <v>1</v>
      </c>
      <c r="G2982">
        <v>0</v>
      </c>
      <c r="H2982">
        <v>100</v>
      </c>
      <c r="I2982">
        <v>50</v>
      </c>
      <c r="J2982" t="s">
        <v>19</v>
      </c>
      <c r="K2982">
        <v>0.2</v>
      </c>
      <c r="L2982">
        <v>1231</v>
      </c>
    </row>
    <row r="2983" spans="1:12" hidden="1" x14ac:dyDescent="0.2">
      <c r="A2983" s="2" t="s">
        <v>4127</v>
      </c>
      <c r="B2983" t="s">
        <v>2212</v>
      </c>
      <c r="C2983" t="s">
        <v>2213</v>
      </c>
      <c r="D2983" t="s">
        <v>2352</v>
      </c>
      <c r="E2983" t="s">
        <v>596</v>
      </c>
      <c r="F2983" t="b">
        <v>1</v>
      </c>
      <c r="G2983">
        <v>100000</v>
      </c>
      <c r="H2983">
        <v>150000</v>
      </c>
      <c r="I2983">
        <v>125000</v>
      </c>
      <c r="J2983" t="s">
        <v>598</v>
      </c>
      <c r="K2983">
        <v>0.2</v>
      </c>
      <c r="L2983">
        <v>1287</v>
      </c>
    </row>
    <row r="2984" spans="1:12" hidden="1" x14ac:dyDescent="0.2">
      <c r="A2984" s="2" t="s">
        <v>4128</v>
      </c>
      <c r="B2984" t="s">
        <v>2212</v>
      </c>
      <c r="C2984" t="s">
        <v>2213</v>
      </c>
      <c r="D2984" t="s">
        <v>2352</v>
      </c>
      <c r="E2984" t="s">
        <v>596</v>
      </c>
      <c r="F2984" t="b">
        <v>1</v>
      </c>
      <c r="G2984">
        <v>10000</v>
      </c>
      <c r="H2984">
        <v>20000</v>
      </c>
      <c r="I2984">
        <v>15000</v>
      </c>
      <c r="J2984" t="s">
        <v>598</v>
      </c>
      <c r="K2984">
        <v>0.2</v>
      </c>
      <c r="L2984">
        <v>1282</v>
      </c>
    </row>
    <row r="2985" spans="1:12" hidden="1" x14ac:dyDescent="0.2">
      <c r="A2985" s="2" t="s">
        <v>4129</v>
      </c>
      <c r="B2985" t="s">
        <v>2212</v>
      </c>
      <c r="C2985" t="s">
        <v>2213</v>
      </c>
      <c r="D2985" t="s">
        <v>2352</v>
      </c>
      <c r="E2985" t="s">
        <v>596</v>
      </c>
      <c r="F2985" t="b">
        <v>1</v>
      </c>
      <c r="G2985">
        <v>1000</v>
      </c>
      <c r="H2985">
        <v>1100</v>
      </c>
      <c r="I2985">
        <v>1050</v>
      </c>
      <c r="J2985" t="s">
        <v>19</v>
      </c>
      <c r="K2985">
        <v>0.2</v>
      </c>
      <c r="L2985">
        <v>1241</v>
      </c>
    </row>
    <row r="2986" spans="1:12" hidden="1" x14ac:dyDescent="0.2">
      <c r="A2986" s="2" t="s">
        <v>4130</v>
      </c>
      <c r="B2986" t="s">
        <v>2212</v>
      </c>
      <c r="C2986" t="s">
        <v>2213</v>
      </c>
      <c r="D2986" t="s">
        <v>2352</v>
      </c>
      <c r="E2986" t="s">
        <v>596</v>
      </c>
      <c r="F2986" t="b">
        <v>1</v>
      </c>
      <c r="G2986">
        <v>100</v>
      </c>
      <c r="H2986">
        <v>200</v>
      </c>
      <c r="I2986">
        <v>150</v>
      </c>
      <c r="J2986" t="s">
        <v>19</v>
      </c>
      <c r="K2986">
        <v>0.2</v>
      </c>
      <c r="L2986">
        <v>1232</v>
      </c>
    </row>
    <row r="2987" spans="1:12" hidden="1" x14ac:dyDescent="0.2">
      <c r="A2987" s="2" t="s">
        <v>4131</v>
      </c>
      <c r="B2987" t="s">
        <v>2212</v>
      </c>
      <c r="C2987" t="s">
        <v>2213</v>
      </c>
      <c r="D2987" t="s">
        <v>2352</v>
      </c>
      <c r="E2987" t="s">
        <v>596</v>
      </c>
      <c r="F2987" t="b">
        <v>1</v>
      </c>
      <c r="G2987">
        <v>1100</v>
      </c>
      <c r="H2987">
        <v>1200</v>
      </c>
      <c r="I2987">
        <v>1150</v>
      </c>
      <c r="J2987" t="s">
        <v>19</v>
      </c>
      <c r="K2987">
        <v>0.2</v>
      </c>
      <c r="L2987">
        <v>1242</v>
      </c>
    </row>
    <row r="2988" spans="1:12" hidden="1" x14ac:dyDescent="0.2">
      <c r="A2988" s="2" t="s">
        <v>4132</v>
      </c>
      <c r="B2988" t="s">
        <v>2212</v>
      </c>
      <c r="C2988" t="s">
        <v>2213</v>
      </c>
      <c r="D2988" t="s">
        <v>2352</v>
      </c>
      <c r="E2988" t="s">
        <v>596</v>
      </c>
      <c r="F2988" t="b">
        <v>1</v>
      </c>
      <c r="G2988">
        <v>1200</v>
      </c>
      <c r="H2988">
        <v>1300</v>
      </c>
      <c r="I2988">
        <v>1250</v>
      </c>
      <c r="J2988" t="s">
        <v>19</v>
      </c>
      <c r="K2988">
        <v>0.2</v>
      </c>
      <c r="L2988">
        <v>1243</v>
      </c>
    </row>
    <row r="2989" spans="1:12" hidden="1" x14ac:dyDescent="0.2">
      <c r="A2989" s="2" t="s">
        <v>4133</v>
      </c>
      <c r="B2989" t="s">
        <v>2212</v>
      </c>
      <c r="C2989" t="s">
        <v>2213</v>
      </c>
      <c r="D2989" t="s">
        <v>2352</v>
      </c>
      <c r="E2989" t="s">
        <v>596</v>
      </c>
      <c r="F2989" t="b">
        <v>1</v>
      </c>
      <c r="G2989">
        <v>1300</v>
      </c>
      <c r="H2989">
        <v>1400</v>
      </c>
      <c r="I2989">
        <v>1350</v>
      </c>
      <c r="J2989" t="s">
        <v>19</v>
      </c>
      <c r="K2989">
        <v>0.2</v>
      </c>
      <c r="L2989">
        <v>1244</v>
      </c>
    </row>
    <row r="2990" spans="1:12" hidden="1" x14ac:dyDescent="0.2">
      <c r="A2990" s="2" t="s">
        <v>4134</v>
      </c>
      <c r="B2990" t="s">
        <v>2212</v>
      </c>
      <c r="C2990" t="s">
        <v>2213</v>
      </c>
      <c r="D2990" t="s">
        <v>2352</v>
      </c>
      <c r="E2990" t="s">
        <v>596</v>
      </c>
      <c r="F2990" t="b">
        <v>1</v>
      </c>
      <c r="G2990">
        <v>1400</v>
      </c>
      <c r="H2990">
        <v>1500</v>
      </c>
      <c r="I2990">
        <v>1450</v>
      </c>
      <c r="J2990" t="s">
        <v>19</v>
      </c>
      <c r="K2990">
        <v>0.2</v>
      </c>
      <c r="L2990">
        <v>1245</v>
      </c>
    </row>
    <row r="2991" spans="1:12" hidden="1" x14ac:dyDescent="0.2">
      <c r="A2991" s="2" t="s">
        <v>4135</v>
      </c>
      <c r="B2991" t="s">
        <v>2212</v>
      </c>
      <c r="C2991" t="s">
        <v>2213</v>
      </c>
      <c r="D2991" t="s">
        <v>2352</v>
      </c>
      <c r="E2991" t="s">
        <v>596</v>
      </c>
      <c r="F2991" t="b">
        <v>1</v>
      </c>
      <c r="G2991">
        <v>150000</v>
      </c>
      <c r="H2991">
        <v>200000</v>
      </c>
      <c r="I2991">
        <v>175000</v>
      </c>
      <c r="J2991" t="s">
        <v>598</v>
      </c>
      <c r="K2991">
        <v>0.2</v>
      </c>
      <c r="L2991">
        <v>1288</v>
      </c>
    </row>
    <row r="2992" spans="1:12" hidden="1" x14ac:dyDescent="0.2">
      <c r="A2992" s="2" t="s">
        <v>4136</v>
      </c>
      <c r="B2992" t="s">
        <v>2212</v>
      </c>
      <c r="C2992" t="s">
        <v>2213</v>
      </c>
      <c r="D2992" t="s">
        <v>2352</v>
      </c>
      <c r="E2992" t="s">
        <v>596</v>
      </c>
      <c r="F2992" t="b">
        <v>1</v>
      </c>
      <c r="G2992">
        <v>1500</v>
      </c>
      <c r="H2992">
        <v>1600</v>
      </c>
      <c r="I2992">
        <v>1550</v>
      </c>
      <c r="J2992" t="s">
        <v>19</v>
      </c>
      <c r="K2992">
        <v>0.2</v>
      </c>
      <c r="L2992">
        <v>1246</v>
      </c>
    </row>
    <row r="2993" spans="1:12" hidden="1" x14ac:dyDescent="0.2">
      <c r="A2993" s="2" t="s">
        <v>4137</v>
      </c>
      <c r="B2993" t="s">
        <v>2212</v>
      </c>
      <c r="C2993" t="s">
        <v>2213</v>
      </c>
      <c r="D2993" t="s">
        <v>2352</v>
      </c>
      <c r="E2993" t="s">
        <v>596</v>
      </c>
      <c r="F2993" t="b">
        <v>1</v>
      </c>
      <c r="G2993">
        <v>1600</v>
      </c>
      <c r="H2993">
        <v>1700</v>
      </c>
      <c r="I2993">
        <v>1650</v>
      </c>
      <c r="J2993" t="s">
        <v>19</v>
      </c>
      <c r="K2993">
        <v>0.2</v>
      </c>
      <c r="L2993">
        <v>1247</v>
      </c>
    </row>
    <row r="2994" spans="1:12" hidden="1" x14ac:dyDescent="0.2">
      <c r="A2994" s="2" t="s">
        <v>4138</v>
      </c>
      <c r="B2994" t="s">
        <v>2212</v>
      </c>
      <c r="C2994" t="s">
        <v>2213</v>
      </c>
      <c r="D2994" t="s">
        <v>2352</v>
      </c>
      <c r="E2994" t="s">
        <v>596</v>
      </c>
      <c r="F2994" t="b">
        <v>1</v>
      </c>
      <c r="G2994">
        <v>1700</v>
      </c>
      <c r="H2994">
        <v>1800</v>
      </c>
      <c r="I2994">
        <v>1750</v>
      </c>
      <c r="J2994" t="s">
        <v>19</v>
      </c>
      <c r="K2994">
        <v>0.2</v>
      </c>
      <c r="L2994">
        <v>1248</v>
      </c>
    </row>
    <row r="2995" spans="1:12" hidden="1" x14ac:dyDescent="0.2">
      <c r="A2995" s="2" t="s">
        <v>4139</v>
      </c>
      <c r="B2995" t="s">
        <v>2212</v>
      </c>
      <c r="C2995" t="s">
        <v>2213</v>
      </c>
      <c r="D2995" t="s">
        <v>2352</v>
      </c>
      <c r="E2995" t="s">
        <v>596</v>
      </c>
      <c r="F2995" t="b">
        <v>1</v>
      </c>
      <c r="G2995">
        <v>1800</v>
      </c>
      <c r="H2995">
        <v>1900</v>
      </c>
      <c r="I2995">
        <v>1850</v>
      </c>
      <c r="J2995" t="s">
        <v>19</v>
      </c>
      <c r="K2995">
        <v>0.2</v>
      </c>
      <c r="L2995">
        <v>1249</v>
      </c>
    </row>
    <row r="2996" spans="1:12" hidden="1" x14ac:dyDescent="0.2">
      <c r="A2996" s="2" t="s">
        <v>4140</v>
      </c>
      <c r="B2996" t="s">
        <v>2212</v>
      </c>
      <c r="C2996" t="s">
        <v>2213</v>
      </c>
      <c r="D2996" t="s">
        <v>2352</v>
      </c>
      <c r="E2996" t="s">
        <v>596</v>
      </c>
      <c r="F2996" t="b">
        <v>1</v>
      </c>
      <c r="G2996">
        <v>1900</v>
      </c>
      <c r="H2996">
        <v>2000</v>
      </c>
      <c r="I2996">
        <v>1950</v>
      </c>
      <c r="J2996" t="s">
        <v>19</v>
      </c>
      <c r="K2996">
        <v>0.2</v>
      </c>
      <c r="L2996">
        <v>1250</v>
      </c>
    </row>
    <row r="2997" spans="1:12" hidden="1" x14ac:dyDescent="0.2">
      <c r="A2997" s="2" t="s">
        <v>4141</v>
      </c>
      <c r="B2997" t="s">
        <v>2212</v>
      </c>
      <c r="C2997" t="s">
        <v>2213</v>
      </c>
      <c r="D2997" t="s">
        <v>2352</v>
      </c>
      <c r="E2997" t="s">
        <v>596</v>
      </c>
      <c r="F2997" t="b">
        <v>1</v>
      </c>
      <c r="G2997">
        <v>200000</v>
      </c>
      <c r="H2997">
        <v>999999999</v>
      </c>
      <c r="J2997" t="s">
        <v>598</v>
      </c>
      <c r="K2997">
        <v>0.2</v>
      </c>
      <c r="L2997">
        <v>1289</v>
      </c>
    </row>
    <row r="2998" spans="1:12" hidden="1" x14ac:dyDescent="0.2">
      <c r="A2998" s="2" t="s">
        <v>4142</v>
      </c>
      <c r="B2998" t="s">
        <v>2212</v>
      </c>
      <c r="C2998" t="s">
        <v>2213</v>
      </c>
      <c r="D2998" t="s">
        <v>2352</v>
      </c>
      <c r="E2998" t="s">
        <v>596</v>
      </c>
      <c r="F2998" t="b">
        <v>1</v>
      </c>
      <c r="G2998">
        <v>20000</v>
      </c>
      <c r="H2998">
        <v>30000</v>
      </c>
      <c r="I2998">
        <v>25000</v>
      </c>
      <c r="J2998" t="s">
        <v>598</v>
      </c>
      <c r="K2998">
        <v>0.2</v>
      </c>
      <c r="L2998">
        <v>1283</v>
      </c>
    </row>
    <row r="2999" spans="1:12" hidden="1" x14ac:dyDescent="0.2">
      <c r="A2999" s="2" t="s">
        <v>4143</v>
      </c>
      <c r="B2999" t="s">
        <v>2212</v>
      </c>
      <c r="C2999" t="s">
        <v>2213</v>
      </c>
      <c r="D2999" t="s">
        <v>2352</v>
      </c>
      <c r="E2999" t="s">
        <v>596</v>
      </c>
      <c r="F2999" t="b">
        <v>1</v>
      </c>
      <c r="G2999">
        <v>2000</v>
      </c>
      <c r="H2999">
        <v>2100</v>
      </c>
      <c r="I2999">
        <v>2050</v>
      </c>
      <c r="J2999" t="s">
        <v>19</v>
      </c>
      <c r="K2999">
        <v>0.2</v>
      </c>
      <c r="L2999">
        <v>1251</v>
      </c>
    </row>
    <row r="3000" spans="1:12" hidden="1" x14ac:dyDescent="0.2">
      <c r="A3000" s="2" t="s">
        <v>4144</v>
      </c>
      <c r="B3000" t="s">
        <v>2212</v>
      </c>
      <c r="C3000" t="s">
        <v>2213</v>
      </c>
      <c r="D3000" t="s">
        <v>2352</v>
      </c>
      <c r="E3000" t="s">
        <v>596</v>
      </c>
      <c r="F3000" t="b">
        <v>1</v>
      </c>
      <c r="G3000">
        <v>200</v>
      </c>
      <c r="H3000">
        <v>300</v>
      </c>
      <c r="I3000">
        <v>250</v>
      </c>
      <c r="J3000" t="s">
        <v>19</v>
      </c>
      <c r="K3000">
        <v>0.2</v>
      </c>
      <c r="L3000">
        <v>1233</v>
      </c>
    </row>
    <row r="3001" spans="1:12" hidden="1" x14ac:dyDescent="0.2">
      <c r="A3001" s="2" t="s">
        <v>4145</v>
      </c>
      <c r="B3001" t="s">
        <v>2212</v>
      </c>
      <c r="C3001" t="s">
        <v>2213</v>
      </c>
      <c r="D3001" t="s">
        <v>2352</v>
      </c>
      <c r="E3001" t="s">
        <v>596</v>
      </c>
      <c r="F3001" t="b">
        <v>1</v>
      </c>
      <c r="G3001">
        <v>2100</v>
      </c>
      <c r="H3001">
        <v>2200</v>
      </c>
      <c r="I3001">
        <v>2150</v>
      </c>
      <c r="J3001" t="s">
        <v>19</v>
      </c>
      <c r="K3001">
        <v>0.2</v>
      </c>
      <c r="L3001">
        <v>1252</v>
      </c>
    </row>
    <row r="3002" spans="1:12" hidden="1" x14ac:dyDescent="0.2">
      <c r="A3002" s="2" t="s">
        <v>4146</v>
      </c>
      <c r="B3002" t="s">
        <v>2212</v>
      </c>
      <c r="C3002" t="s">
        <v>2213</v>
      </c>
      <c r="D3002" t="s">
        <v>2352</v>
      </c>
      <c r="E3002" t="s">
        <v>596</v>
      </c>
      <c r="F3002" t="b">
        <v>1</v>
      </c>
      <c r="G3002">
        <v>2200</v>
      </c>
      <c r="H3002">
        <v>2300</v>
      </c>
      <c r="I3002">
        <v>2250</v>
      </c>
      <c r="J3002" t="s">
        <v>19</v>
      </c>
      <c r="K3002">
        <v>0.2</v>
      </c>
      <c r="L3002">
        <v>1253</v>
      </c>
    </row>
    <row r="3003" spans="1:12" hidden="1" x14ac:dyDescent="0.2">
      <c r="A3003" s="2" t="s">
        <v>4147</v>
      </c>
      <c r="B3003" t="s">
        <v>2212</v>
      </c>
      <c r="C3003" t="s">
        <v>2213</v>
      </c>
      <c r="D3003" t="s">
        <v>2352</v>
      </c>
      <c r="E3003" t="s">
        <v>596</v>
      </c>
      <c r="F3003" t="b">
        <v>1</v>
      </c>
      <c r="G3003">
        <v>2300</v>
      </c>
      <c r="H3003">
        <v>2400</v>
      </c>
      <c r="I3003">
        <v>2350</v>
      </c>
      <c r="J3003" t="s">
        <v>19</v>
      </c>
      <c r="K3003">
        <v>0.2</v>
      </c>
      <c r="L3003">
        <v>1254</v>
      </c>
    </row>
    <row r="3004" spans="1:12" hidden="1" x14ac:dyDescent="0.2">
      <c r="A3004" s="2" t="s">
        <v>4148</v>
      </c>
      <c r="B3004" t="s">
        <v>2212</v>
      </c>
      <c r="C3004" t="s">
        <v>2213</v>
      </c>
      <c r="D3004" t="s">
        <v>2352</v>
      </c>
      <c r="E3004" t="s">
        <v>596</v>
      </c>
      <c r="F3004" t="b">
        <v>1</v>
      </c>
      <c r="G3004">
        <v>2400</v>
      </c>
      <c r="H3004">
        <v>2500</v>
      </c>
      <c r="I3004">
        <v>2450</v>
      </c>
      <c r="J3004" t="s">
        <v>19</v>
      </c>
      <c r="K3004">
        <v>0.2</v>
      </c>
      <c r="L3004">
        <v>1255</v>
      </c>
    </row>
    <row r="3005" spans="1:12" hidden="1" x14ac:dyDescent="0.2">
      <c r="A3005" s="2" t="s">
        <v>4149</v>
      </c>
      <c r="B3005" t="s">
        <v>2212</v>
      </c>
      <c r="C3005" t="s">
        <v>2213</v>
      </c>
      <c r="D3005" t="s">
        <v>2352</v>
      </c>
      <c r="E3005" t="s">
        <v>596</v>
      </c>
      <c r="F3005" t="b">
        <v>1</v>
      </c>
      <c r="G3005">
        <v>2500</v>
      </c>
      <c r="H3005">
        <v>2600</v>
      </c>
      <c r="I3005">
        <v>2550</v>
      </c>
      <c r="J3005" t="s">
        <v>19</v>
      </c>
      <c r="K3005">
        <v>0.2</v>
      </c>
      <c r="L3005">
        <v>1256</v>
      </c>
    </row>
    <row r="3006" spans="1:12" hidden="1" x14ac:dyDescent="0.2">
      <c r="A3006" s="2" t="s">
        <v>4150</v>
      </c>
      <c r="B3006" t="s">
        <v>2212</v>
      </c>
      <c r="C3006" t="s">
        <v>2213</v>
      </c>
      <c r="D3006" t="s">
        <v>2352</v>
      </c>
      <c r="E3006" t="s">
        <v>596</v>
      </c>
      <c r="F3006" t="b">
        <v>1</v>
      </c>
      <c r="G3006">
        <v>2600</v>
      </c>
      <c r="H3006">
        <v>2700</v>
      </c>
      <c r="I3006">
        <v>2650</v>
      </c>
      <c r="J3006" t="s">
        <v>19</v>
      </c>
      <c r="K3006">
        <v>0.2</v>
      </c>
      <c r="L3006">
        <v>1257</v>
      </c>
    </row>
    <row r="3007" spans="1:12" hidden="1" x14ac:dyDescent="0.2">
      <c r="A3007" s="2" t="s">
        <v>4151</v>
      </c>
      <c r="B3007" t="s">
        <v>2212</v>
      </c>
      <c r="C3007" t="s">
        <v>2213</v>
      </c>
      <c r="D3007" t="s">
        <v>2352</v>
      </c>
      <c r="E3007" t="s">
        <v>596</v>
      </c>
      <c r="F3007" t="b">
        <v>1</v>
      </c>
      <c r="G3007">
        <v>2700</v>
      </c>
      <c r="H3007">
        <v>2800</v>
      </c>
      <c r="I3007">
        <v>2750</v>
      </c>
      <c r="J3007" t="s">
        <v>19</v>
      </c>
      <c r="K3007">
        <v>0.2</v>
      </c>
      <c r="L3007">
        <v>1258</v>
      </c>
    </row>
    <row r="3008" spans="1:12" hidden="1" x14ac:dyDescent="0.2">
      <c r="A3008" s="2" t="s">
        <v>4152</v>
      </c>
      <c r="B3008" t="s">
        <v>2212</v>
      </c>
      <c r="C3008" t="s">
        <v>2213</v>
      </c>
      <c r="D3008" t="s">
        <v>2352</v>
      </c>
      <c r="E3008" t="s">
        <v>596</v>
      </c>
      <c r="F3008" t="b">
        <v>1</v>
      </c>
      <c r="G3008">
        <v>2800</v>
      </c>
      <c r="H3008">
        <v>2900</v>
      </c>
      <c r="I3008">
        <v>2850</v>
      </c>
      <c r="J3008" t="s">
        <v>19</v>
      </c>
      <c r="K3008">
        <v>0.2</v>
      </c>
      <c r="L3008">
        <v>1259</v>
      </c>
    </row>
    <row r="3009" spans="1:12" hidden="1" x14ac:dyDescent="0.2">
      <c r="A3009" s="2" t="s">
        <v>4153</v>
      </c>
      <c r="B3009" t="s">
        <v>2212</v>
      </c>
      <c r="C3009" t="s">
        <v>2213</v>
      </c>
      <c r="D3009" t="s">
        <v>2352</v>
      </c>
      <c r="E3009" t="s">
        <v>596</v>
      </c>
      <c r="F3009" t="b">
        <v>1</v>
      </c>
      <c r="G3009">
        <v>2900</v>
      </c>
      <c r="H3009">
        <v>3000</v>
      </c>
      <c r="I3009">
        <v>2950</v>
      </c>
      <c r="J3009" t="s">
        <v>19</v>
      </c>
      <c r="K3009">
        <v>0.2</v>
      </c>
      <c r="L3009">
        <v>1260</v>
      </c>
    </row>
    <row r="3010" spans="1:12" hidden="1" x14ac:dyDescent="0.2">
      <c r="A3010" s="2" t="s">
        <v>4154</v>
      </c>
      <c r="B3010" t="s">
        <v>2212</v>
      </c>
      <c r="C3010" t="s">
        <v>2213</v>
      </c>
      <c r="D3010" t="s">
        <v>2352</v>
      </c>
      <c r="E3010" t="s">
        <v>596</v>
      </c>
      <c r="F3010" t="b">
        <v>1</v>
      </c>
      <c r="G3010">
        <v>30000</v>
      </c>
      <c r="H3010">
        <v>40000</v>
      </c>
      <c r="I3010">
        <v>35000</v>
      </c>
      <c r="J3010" t="s">
        <v>598</v>
      </c>
      <c r="K3010">
        <v>0.2</v>
      </c>
      <c r="L3010">
        <v>1284</v>
      </c>
    </row>
    <row r="3011" spans="1:12" hidden="1" x14ac:dyDescent="0.2">
      <c r="A3011" s="2" t="s">
        <v>4155</v>
      </c>
      <c r="B3011" t="s">
        <v>2212</v>
      </c>
      <c r="C3011" t="s">
        <v>2213</v>
      </c>
      <c r="D3011" t="s">
        <v>2352</v>
      </c>
      <c r="E3011" t="s">
        <v>596</v>
      </c>
      <c r="F3011" t="b">
        <v>1</v>
      </c>
      <c r="G3011">
        <v>3000</v>
      </c>
      <c r="H3011">
        <v>3100</v>
      </c>
      <c r="I3011">
        <v>3050</v>
      </c>
      <c r="J3011" t="s">
        <v>19</v>
      </c>
      <c r="K3011">
        <v>0.2</v>
      </c>
      <c r="L3011">
        <v>1261</v>
      </c>
    </row>
    <row r="3012" spans="1:12" hidden="1" x14ac:dyDescent="0.2">
      <c r="A3012" s="2" t="s">
        <v>4156</v>
      </c>
      <c r="B3012" t="s">
        <v>2212</v>
      </c>
      <c r="C3012" t="s">
        <v>2213</v>
      </c>
      <c r="D3012" t="s">
        <v>2352</v>
      </c>
      <c r="E3012" t="s">
        <v>596</v>
      </c>
      <c r="F3012" t="b">
        <v>1</v>
      </c>
      <c r="G3012">
        <v>300</v>
      </c>
      <c r="H3012">
        <v>400</v>
      </c>
      <c r="I3012">
        <v>350</v>
      </c>
      <c r="J3012" t="s">
        <v>19</v>
      </c>
      <c r="K3012">
        <v>0.2</v>
      </c>
      <c r="L3012">
        <v>1234</v>
      </c>
    </row>
    <row r="3013" spans="1:12" hidden="1" x14ac:dyDescent="0.2">
      <c r="A3013" s="2" t="s">
        <v>4157</v>
      </c>
      <c r="B3013" t="s">
        <v>2212</v>
      </c>
      <c r="C3013" t="s">
        <v>2213</v>
      </c>
      <c r="D3013" t="s">
        <v>2352</v>
      </c>
      <c r="E3013" t="s">
        <v>596</v>
      </c>
      <c r="F3013" t="b">
        <v>1</v>
      </c>
      <c r="G3013">
        <v>3100</v>
      </c>
      <c r="H3013">
        <v>3200</v>
      </c>
      <c r="I3013">
        <v>3150</v>
      </c>
      <c r="J3013" t="s">
        <v>19</v>
      </c>
      <c r="K3013">
        <v>0.2</v>
      </c>
      <c r="L3013">
        <v>1262</v>
      </c>
    </row>
    <row r="3014" spans="1:12" hidden="1" x14ac:dyDescent="0.2">
      <c r="A3014" s="2" t="s">
        <v>4158</v>
      </c>
      <c r="B3014" t="s">
        <v>2212</v>
      </c>
      <c r="C3014" t="s">
        <v>2213</v>
      </c>
      <c r="D3014" t="s">
        <v>2352</v>
      </c>
      <c r="E3014" t="s">
        <v>596</v>
      </c>
      <c r="F3014" t="b">
        <v>1</v>
      </c>
      <c r="G3014">
        <v>3200</v>
      </c>
      <c r="H3014">
        <v>3300</v>
      </c>
      <c r="I3014">
        <v>3250</v>
      </c>
      <c r="J3014" t="s">
        <v>19</v>
      </c>
      <c r="K3014">
        <v>0.2</v>
      </c>
      <c r="L3014">
        <v>1263</v>
      </c>
    </row>
    <row r="3015" spans="1:12" hidden="1" x14ac:dyDescent="0.2">
      <c r="A3015" s="2" t="s">
        <v>4159</v>
      </c>
      <c r="B3015" t="s">
        <v>2212</v>
      </c>
      <c r="C3015" t="s">
        <v>2213</v>
      </c>
      <c r="D3015" t="s">
        <v>2352</v>
      </c>
      <c r="E3015" t="s">
        <v>596</v>
      </c>
      <c r="F3015" t="b">
        <v>1</v>
      </c>
      <c r="G3015">
        <v>3300</v>
      </c>
      <c r="H3015">
        <v>3400</v>
      </c>
      <c r="I3015">
        <v>3350</v>
      </c>
      <c r="J3015" t="s">
        <v>19</v>
      </c>
      <c r="K3015">
        <v>0.2</v>
      </c>
      <c r="L3015">
        <v>1264</v>
      </c>
    </row>
    <row r="3016" spans="1:12" hidden="1" x14ac:dyDescent="0.2">
      <c r="A3016" s="2" t="s">
        <v>4160</v>
      </c>
      <c r="B3016" t="s">
        <v>2212</v>
      </c>
      <c r="C3016" t="s">
        <v>2213</v>
      </c>
      <c r="D3016" t="s">
        <v>2352</v>
      </c>
      <c r="E3016" t="s">
        <v>596</v>
      </c>
      <c r="F3016" t="b">
        <v>1</v>
      </c>
      <c r="G3016">
        <v>3400</v>
      </c>
      <c r="H3016">
        <v>3500</v>
      </c>
      <c r="I3016">
        <v>3450</v>
      </c>
      <c r="J3016" t="s">
        <v>19</v>
      </c>
      <c r="K3016">
        <v>0.2</v>
      </c>
      <c r="L3016">
        <v>1265</v>
      </c>
    </row>
    <row r="3017" spans="1:12" hidden="1" x14ac:dyDescent="0.2">
      <c r="A3017" s="2" t="s">
        <v>4161</v>
      </c>
      <c r="B3017" t="s">
        <v>2212</v>
      </c>
      <c r="C3017" t="s">
        <v>2213</v>
      </c>
      <c r="D3017" t="s">
        <v>2352</v>
      </c>
      <c r="E3017" t="s">
        <v>596</v>
      </c>
      <c r="F3017" t="b">
        <v>1</v>
      </c>
      <c r="G3017">
        <v>3500</v>
      </c>
      <c r="H3017">
        <v>3600</v>
      </c>
      <c r="I3017">
        <v>3550</v>
      </c>
      <c r="J3017" t="s">
        <v>19</v>
      </c>
      <c r="K3017">
        <v>0.2</v>
      </c>
      <c r="L3017">
        <v>1266</v>
      </c>
    </row>
    <row r="3018" spans="1:12" hidden="1" x14ac:dyDescent="0.2">
      <c r="A3018" s="2" t="s">
        <v>4162</v>
      </c>
      <c r="B3018" t="s">
        <v>2212</v>
      </c>
      <c r="C3018" t="s">
        <v>2213</v>
      </c>
      <c r="D3018" t="s">
        <v>2352</v>
      </c>
      <c r="E3018" t="s">
        <v>596</v>
      </c>
      <c r="F3018" t="b">
        <v>1</v>
      </c>
      <c r="G3018">
        <v>3600</v>
      </c>
      <c r="H3018">
        <v>3700</v>
      </c>
      <c r="I3018">
        <v>3650</v>
      </c>
      <c r="J3018" t="s">
        <v>19</v>
      </c>
      <c r="K3018">
        <v>0.2</v>
      </c>
      <c r="L3018">
        <v>1267</v>
      </c>
    </row>
    <row r="3019" spans="1:12" hidden="1" x14ac:dyDescent="0.2">
      <c r="A3019" s="2" t="s">
        <v>4163</v>
      </c>
      <c r="B3019" t="s">
        <v>2212</v>
      </c>
      <c r="C3019" t="s">
        <v>2213</v>
      </c>
      <c r="D3019" t="s">
        <v>2352</v>
      </c>
      <c r="E3019" t="s">
        <v>596</v>
      </c>
      <c r="F3019" t="b">
        <v>1</v>
      </c>
      <c r="G3019">
        <v>3700</v>
      </c>
      <c r="H3019">
        <v>3800</v>
      </c>
      <c r="I3019">
        <v>3750</v>
      </c>
      <c r="J3019" t="s">
        <v>19</v>
      </c>
      <c r="K3019">
        <v>0.2</v>
      </c>
      <c r="L3019">
        <v>1268</v>
      </c>
    </row>
    <row r="3020" spans="1:12" hidden="1" x14ac:dyDescent="0.2">
      <c r="A3020" s="2" t="s">
        <v>4164</v>
      </c>
      <c r="B3020" t="s">
        <v>2212</v>
      </c>
      <c r="C3020" t="s">
        <v>2213</v>
      </c>
      <c r="D3020" t="s">
        <v>2352</v>
      </c>
      <c r="E3020" t="s">
        <v>596</v>
      </c>
      <c r="F3020" t="b">
        <v>1</v>
      </c>
      <c r="G3020">
        <v>3800</v>
      </c>
      <c r="H3020">
        <v>3900</v>
      </c>
      <c r="I3020">
        <v>3850</v>
      </c>
      <c r="J3020" t="s">
        <v>19</v>
      </c>
      <c r="K3020">
        <v>0.2</v>
      </c>
      <c r="L3020">
        <v>1269</v>
      </c>
    </row>
    <row r="3021" spans="1:12" hidden="1" x14ac:dyDescent="0.2">
      <c r="A3021" s="2" t="s">
        <v>4165</v>
      </c>
      <c r="B3021" t="s">
        <v>2212</v>
      </c>
      <c r="C3021" t="s">
        <v>2213</v>
      </c>
      <c r="D3021" t="s">
        <v>2352</v>
      </c>
      <c r="E3021" t="s">
        <v>596</v>
      </c>
      <c r="F3021" t="b">
        <v>1</v>
      </c>
      <c r="G3021">
        <v>3900</v>
      </c>
      <c r="H3021">
        <v>4000</v>
      </c>
      <c r="I3021">
        <v>3950</v>
      </c>
      <c r="J3021" t="s">
        <v>19</v>
      </c>
      <c r="K3021">
        <v>0.2</v>
      </c>
      <c r="L3021">
        <v>1270</v>
      </c>
    </row>
    <row r="3022" spans="1:12" hidden="1" x14ac:dyDescent="0.2">
      <c r="A3022" s="2" t="s">
        <v>4166</v>
      </c>
      <c r="B3022" t="s">
        <v>2212</v>
      </c>
      <c r="C3022" t="s">
        <v>2213</v>
      </c>
      <c r="D3022" t="s">
        <v>2352</v>
      </c>
      <c r="E3022" t="s">
        <v>596</v>
      </c>
      <c r="F3022" t="b">
        <v>1</v>
      </c>
      <c r="G3022">
        <v>40000</v>
      </c>
      <c r="H3022">
        <v>50000</v>
      </c>
      <c r="I3022">
        <v>45000</v>
      </c>
      <c r="J3022" t="s">
        <v>598</v>
      </c>
      <c r="K3022">
        <v>0.2</v>
      </c>
      <c r="L3022">
        <v>1285</v>
      </c>
    </row>
    <row r="3023" spans="1:12" hidden="1" x14ac:dyDescent="0.2">
      <c r="A3023" s="2" t="s">
        <v>4167</v>
      </c>
      <c r="B3023" t="s">
        <v>2212</v>
      </c>
      <c r="C3023" t="s">
        <v>2213</v>
      </c>
      <c r="D3023" t="s">
        <v>2352</v>
      </c>
      <c r="E3023" t="s">
        <v>596</v>
      </c>
      <c r="F3023" t="b">
        <v>1</v>
      </c>
      <c r="G3023">
        <v>4000</v>
      </c>
      <c r="H3023">
        <v>4100</v>
      </c>
      <c r="I3023">
        <v>4050</v>
      </c>
      <c r="J3023" t="s">
        <v>19</v>
      </c>
      <c r="K3023">
        <v>0.2</v>
      </c>
      <c r="L3023">
        <v>1271</v>
      </c>
    </row>
    <row r="3024" spans="1:12" hidden="1" x14ac:dyDescent="0.2">
      <c r="A3024" s="2" t="s">
        <v>4168</v>
      </c>
      <c r="B3024" t="s">
        <v>2212</v>
      </c>
      <c r="C3024" t="s">
        <v>2213</v>
      </c>
      <c r="D3024" t="s">
        <v>2352</v>
      </c>
      <c r="E3024" t="s">
        <v>596</v>
      </c>
      <c r="F3024" t="b">
        <v>1</v>
      </c>
      <c r="G3024">
        <v>400</v>
      </c>
      <c r="H3024">
        <v>500</v>
      </c>
      <c r="I3024">
        <v>450</v>
      </c>
      <c r="J3024" t="s">
        <v>19</v>
      </c>
      <c r="K3024">
        <v>0.2</v>
      </c>
      <c r="L3024">
        <v>1235</v>
      </c>
    </row>
    <row r="3025" spans="1:12" hidden="1" x14ac:dyDescent="0.2">
      <c r="A3025" s="2" t="s">
        <v>4169</v>
      </c>
      <c r="B3025" t="s">
        <v>2212</v>
      </c>
      <c r="C3025" t="s">
        <v>2213</v>
      </c>
      <c r="D3025" t="s">
        <v>2352</v>
      </c>
      <c r="E3025" t="s">
        <v>596</v>
      </c>
      <c r="F3025" t="b">
        <v>1</v>
      </c>
      <c r="G3025">
        <v>4100</v>
      </c>
      <c r="H3025">
        <v>4200</v>
      </c>
      <c r="I3025">
        <v>4150</v>
      </c>
      <c r="J3025" t="s">
        <v>19</v>
      </c>
      <c r="K3025">
        <v>0.2</v>
      </c>
      <c r="L3025">
        <v>1272</v>
      </c>
    </row>
    <row r="3026" spans="1:12" hidden="1" x14ac:dyDescent="0.2">
      <c r="A3026" s="2" t="s">
        <v>4170</v>
      </c>
      <c r="B3026" t="s">
        <v>2212</v>
      </c>
      <c r="C3026" t="s">
        <v>2213</v>
      </c>
      <c r="D3026" t="s">
        <v>2352</v>
      </c>
      <c r="E3026" t="s">
        <v>596</v>
      </c>
      <c r="F3026" t="b">
        <v>1</v>
      </c>
      <c r="G3026">
        <v>4200</v>
      </c>
      <c r="H3026">
        <v>4300</v>
      </c>
      <c r="I3026">
        <v>4250</v>
      </c>
      <c r="J3026" t="s">
        <v>19</v>
      </c>
      <c r="K3026">
        <v>0.2</v>
      </c>
      <c r="L3026">
        <v>1273</v>
      </c>
    </row>
    <row r="3027" spans="1:12" hidden="1" x14ac:dyDescent="0.2">
      <c r="A3027" s="2" t="s">
        <v>4171</v>
      </c>
      <c r="B3027" t="s">
        <v>2212</v>
      </c>
      <c r="C3027" t="s">
        <v>2213</v>
      </c>
      <c r="D3027" t="s">
        <v>2352</v>
      </c>
      <c r="E3027" t="s">
        <v>596</v>
      </c>
      <c r="F3027" t="b">
        <v>1</v>
      </c>
      <c r="G3027">
        <v>4300</v>
      </c>
      <c r="H3027">
        <v>4400</v>
      </c>
      <c r="I3027">
        <v>4350</v>
      </c>
      <c r="J3027" t="s">
        <v>19</v>
      </c>
      <c r="K3027">
        <v>0.2</v>
      </c>
      <c r="L3027">
        <v>1274</v>
      </c>
    </row>
    <row r="3028" spans="1:12" hidden="1" x14ac:dyDescent="0.2">
      <c r="A3028" s="2" t="s">
        <v>4172</v>
      </c>
      <c r="B3028" t="s">
        <v>2212</v>
      </c>
      <c r="C3028" t="s">
        <v>2213</v>
      </c>
      <c r="D3028" t="s">
        <v>2352</v>
      </c>
      <c r="E3028" t="s">
        <v>596</v>
      </c>
      <c r="F3028" t="b">
        <v>1</v>
      </c>
      <c r="G3028">
        <v>4400</v>
      </c>
      <c r="H3028">
        <v>4500</v>
      </c>
      <c r="I3028">
        <v>4450</v>
      </c>
      <c r="J3028" t="s">
        <v>19</v>
      </c>
      <c r="K3028">
        <v>0.2</v>
      </c>
      <c r="L3028">
        <v>1275</v>
      </c>
    </row>
    <row r="3029" spans="1:12" hidden="1" x14ac:dyDescent="0.2">
      <c r="A3029" s="2" t="s">
        <v>4173</v>
      </c>
      <c r="B3029" t="s">
        <v>2212</v>
      </c>
      <c r="C3029" t="s">
        <v>2213</v>
      </c>
      <c r="D3029" t="s">
        <v>2352</v>
      </c>
      <c r="E3029" t="s">
        <v>596</v>
      </c>
      <c r="F3029" t="b">
        <v>1</v>
      </c>
      <c r="G3029">
        <v>4500</v>
      </c>
      <c r="H3029">
        <v>4600</v>
      </c>
      <c r="I3029">
        <v>4550</v>
      </c>
      <c r="J3029" t="s">
        <v>19</v>
      </c>
      <c r="K3029">
        <v>0.2</v>
      </c>
      <c r="L3029">
        <v>1276</v>
      </c>
    </row>
    <row r="3030" spans="1:12" hidden="1" x14ac:dyDescent="0.2">
      <c r="A3030" s="2" t="s">
        <v>4174</v>
      </c>
      <c r="B3030" t="s">
        <v>2212</v>
      </c>
      <c r="C3030" t="s">
        <v>2213</v>
      </c>
      <c r="D3030" t="s">
        <v>2352</v>
      </c>
      <c r="E3030" t="s">
        <v>596</v>
      </c>
      <c r="F3030" t="b">
        <v>1</v>
      </c>
      <c r="G3030">
        <v>4600</v>
      </c>
      <c r="H3030">
        <v>4700</v>
      </c>
      <c r="I3030">
        <v>4650</v>
      </c>
      <c r="J3030" t="s">
        <v>19</v>
      </c>
      <c r="K3030">
        <v>0.2</v>
      </c>
      <c r="L3030">
        <v>1277</v>
      </c>
    </row>
    <row r="3031" spans="1:12" hidden="1" x14ac:dyDescent="0.2">
      <c r="A3031" s="2" t="s">
        <v>4175</v>
      </c>
      <c r="B3031" t="s">
        <v>2212</v>
      </c>
      <c r="C3031" t="s">
        <v>2213</v>
      </c>
      <c r="D3031" t="s">
        <v>2352</v>
      </c>
      <c r="E3031" t="s">
        <v>596</v>
      </c>
      <c r="F3031" t="b">
        <v>1</v>
      </c>
      <c r="G3031">
        <v>4700</v>
      </c>
      <c r="H3031">
        <v>4800</v>
      </c>
      <c r="I3031">
        <v>4750</v>
      </c>
      <c r="J3031" t="s">
        <v>19</v>
      </c>
      <c r="K3031">
        <v>0.2</v>
      </c>
      <c r="L3031">
        <v>1278</v>
      </c>
    </row>
    <row r="3032" spans="1:12" hidden="1" x14ac:dyDescent="0.2">
      <c r="A3032" s="2" t="s">
        <v>4176</v>
      </c>
      <c r="B3032" t="s">
        <v>2212</v>
      </c>
      <c r="C3032" t="s">
        <v>2213</v>
      </c>
      <c r="D3032" t="s">
        <v>2352</v>
      </c>
      <c r="E3032" t="s">
        <v>596</v>
      </c>
      <c r="F3032" t="b">
        <v>1</v>
      </c>
      <c r="G3032">
        <v>4800</v>
      </c>
      <c r="H3032">
        <v>4900</v>
      </c>
      <c r="I3032">
        <v>4850</v>
      </c>
      <c r="J3032" t="s">
        <v>19</v>
      </c>
      <c r="K3032">
        <v>0.2</v>
      </c>
      <c r="L3032">
        <v>1279</v>
      </c>
    </row>
    <row r="3033" spans="1:12" hidden="1" x14ac:dyDescent="0.2">
      <c r="A3033" s="2" t="s">
        <v>4177</v>
      </c>
      <c r="B3033" t="s">
        <v>2212</v>
      </c>
      <c r="C3033" t="s">
        <v>2213</v>
      </c>
      <c r="D3033" t="s">
        <v>2352</v>
      </c>
      <c r="E3033" t="s">
        <v>596</v>
      </c>
      <c r="F3033" t="b">
        <v>1</v>
      </c>
      <c r="G3033">
        <v>4900</v>
      </c>
      <c r="H3033">
        <v>5000</v>
      </c>
      <c r="I3033">
        <v>4950</v>
      </c>
      <c r="J3033" t="s">
        <v>19</v>
      </c>
      <c r="K3033">
        <v>0.2</v>
      </c>
      <c r="L3033">
        <v>1280</v>
      </c>
    </row>
    <row r="3034" spans="1:12" hidden="1" x14ac:dyDescent="0.2">
      <c r="A3034" s="2" t="s">
        <v>4178</v>
      </c>
      <c r="B3034" t="s">
        <v>2212</v>
      </c>
      <c r="C3034" t="s">
        <v>2213</v>
      </c>
      <c r="D3034" t="s">
        <v>2352</v>
      </c>
      <c r="E3034" t="s">
        <v>596</v>
      </c>
      <c r="F3034" t="b">
        <v>1</v>
      </c>
      <c r="G3034">
        <v>50000</v>
      </c>
      <c r="H3034">
        <v>100000</v>
      </c>
      <c r="I3034">
        <v>75000</v>
      </c>
      <c r="J3034" t="s">
        <v>598</v>
      </c>
      <c r="K3034">
        <v>0.2</v>
      </c>
      <c r="L3034">
        <v>1286</v>
      </c>
    </row>
    <row r="3035" spans="1:12" hidden="1" x14ac:dyDescent="0.2">
      <c r="A3035" s="2" t="s">
        <v>4179</v>
      </c>
      <c r="B3035" t="s">
        <v>2212</v>
      </c>
      <c r="C3035" t="s">
        <v>2213</v>
      </c>
      <c r="D3035" t="s">
        <v>2352</v>
      </c>
      <c r="E3035" t="s">
        <v>596</v>
      </c>
      <c r="F3035" t="b">
        <v>1</v>
      </c>
      <c r="G3035">
        <v>5000</v>
      </c>
      <c r="H3035">
        <v>10000</v>
      </c>
      <c r="I3035">
        <v>7500</v>
      </c>
      <c r="J3035" t="s">
        <v>598</v>
      </c>
      <c r="K3035">
        <v>0.2</v>
      </c>
      <c r="L3035">
        <v>1281</v>
      </c>
    </row>
    <row r="3036" spans="1:12" hidden="1" x14ac:dyDescent="0.2">
      <c r="A3036" s="2" t="s">
        <v>4180</v>
      </c>
      <c r="B3036" t="s">
        <v>2212</v>
      </c>
      <c r="C3036" t="s">
        <v>2213</v>
      </c>
      <c r="D3036" t="s">
        <v>2352</v>
      </c>
      <c r="E3036" t="s">
        <v>596</v>
      </c>
      <c r="F3036" t="b">
        <v>1</v>
      </c>
      <c r="G3036">
        <v>500</v>
      </c>
      <c r="H3036">
        <v>600</v>
      </c>
      <c r="I3036">
        <v>550</v>
      </c>
      <c r="J3036" t="s">
        <v>19</v>
      </c>
      <c r="K3036">
        <v>0.2</v>
      </c>
      <c r="L3036">
        <v>1236</v>
      </c>
    </row>
    <row r="3037" spans="1:12" hidden="1" x14ac:dyDescent="0.2">
      <c r="A3037" s="2" t="s">
        <v>4181</v>
      </c>
      <c r="B3037" t="s">
        <v>2212</v>
      </c>
      <c r="C3037" t="s">
        <v>2213</v>
      </c>
      <c r="D3037" t="s">
        <v>2352</v>
      </c>
      <c r="E3037" t="s">
        <v>596</v>
      </c>
      <c r="F3037" t="b">
        <v>1</v>
      </c>
      <c r="G3037">
        <v>600</v>
      </c>
      <c r="H3037">
        <v>700</v>
      </c>
      <c r="I3037">
        <v>650</v>
      </c>
      <c r="J3037" t="s">
        <v>19</v>
      </c>
      <c r="K3037">
        <v>0.2</v>
      </c>
      <c r="L3037">
        <v>1237</v>
      </c>
    </row>
    <row r="3038" spans="1:12" hidden="1" x14ac:dyDescent="0.2">
      <c r="A3038" s="2" t="s">
        <v>4182</v>
      </c>
      <c r="B3038" t="s">
        <v>2212</v>
      </c>
      <c r="C3038" t="s">
        <v>2213</v>
      </c>
      <c r="D3038" t="s">
        <v>2352</v>
      </c>
      <c r="E3038" t="s">
        <v>596</v>
      </c>
      <c r="F3038" t="b">
        <v>1</v>
      </c>
      <c r="G3038">
        <v>700</v>
      </c>
      <c r="H3038">
        <v>800</v>
      </c>
      <c r="I3038">
        <v>750</v>
      </c>
      <c r="J3038" t="s">
        <v>19</v>
      </c>
      <c r="K3038">
        <v>0.2</v>
      </c>
      <c r="L3038">
        <v>1238</v>
      </c>
    </row>
    <row r="3039" spans="1:12" hidden="1" x14ac:dyDescent="0.2">
      <c r="A3039" s="2" t="s">
        <v>4183</v>
      </c>
      <c r="B3039" t="s">
        <v>2212</v>
      </c>
      <c r="C3039" t="s">
        <v>2213</v>
      </c>
      <c r="D3039" t="s">
        <v>2352</v>
      </c>
      <c r="E3039" t="s">
        <v>596</v>
      </c>
      <c r="F3039" t="b">
        <v>1</v>
      </c>
      <c r="G3039">
        <v>800</v>
      </c>
      <c r="H3039">
        <v>900</v>
      </c>
      <c r="I3039">
        <v>850</v>
      </c>
      <c r="J3039" t="s">
        <v>19</v>
      </c>
      <c r="K3039">
        <v>0.2</v>
      </c>
      <c r="L3039">
        <v>1239</v>
      </c>
    </row>
    <row r="3040" spans="1:12" hidden="1" x14ac:dyDescent="0.2">
      <c r="A3040" s="2" t="s">
        <v>4184</v>
      </c>
      <c r="B3040" t="s">
        <v>2212</v>
      </c>
      <c r="C3040" t="s">
        <v>2213</v>
      </c>
      <c r="D3040" t="s">
        <v>2352</v>
      </c>
      <c r="E3040" t="s">
        <v>596</v>
      </c>
      <c r="F3040" t="b">
        <v>1</v>
      </c>
      <c r="G3040">
        <v>900</v>
      </c>
      <c r="H3040">
        <v>1000</v>
      </c>
      <c r="I3040">
        <v>950</v>
      </c>
      <c r="J3040" t="s">
        <v>19</v>
      </c>
      <c r="K3040">
        <v>0.2</v>
      </c>
      <c r="L3040">
        <v>1240</v>
      </c>
    </row>
    <row r="3041" spans="1:12" hidden="1" x14ac:dyDescent="0.2">
      <c r="A3041" s="2" t="s">
        <v>4185</v>
      </c>
      <c r="B3041" t="s">
        <v>2212</v>
      </c>
      <c r="C3041" t="s">
        <v>2213</v>
      </c>
      <c r="D3041" t="s">
        <v>2352</v>
      </c>
      <c r="E3041" t="s">
        <v>249</v>
      </c>
      <c r="F3041" t="b">
        <v>1</v>
      </c>
      <c r="G3041">
        <v>0</v>
      </c>
      <c r="H3041">
        <v>2</v>
      </c>
      <c r="I3041">
        <v>1</v>
      </c>
      <c r="J3041" t="s">
        <v>19</v>
      </c>
      <c r="K3041">
        <v>0.08</v>
      </c>
      <c r="L3041">
        <v>1152</v>
      </c>
    </row>
    <row r="3042" spans="1:12" hidden="1" x14ac:dyDescent="0.2">
      <c r="A3042" s="2" t="s">
        <v>4186</v>
      </c>
      <c r="B3042" t="s">
        <v>2212</v>
      </c>
      <c r="C3042" t="s">
        <v>2213</v>
      </c>
      <c r="D3042" t="s">
        <v>2352</v>
      </c>
      <c r="E3042" t="s">
        <v>249</v>
      </c>
      <c r="F3042" t="b">
        <v>1</v>
      </c>
      <c r="G3042">
        <v>10000</v>
      </c>
      <c r="H3042">
        <v>10500</v>
      </c>
      <c r="I3042">
        <v>10250</v>
      </c>
      <c r="J3042" t="s">
        <v>19</v>
      </c>
      <c r="K3042">
        <v>27.5</v>
      </c>
      <c r="L3042">
        <v>1218</v>
      </c>
    </row>
    <row r="3043" spans="1:12" hidden="1" x14ac:dyDescent="0.2">
      <c r="A3043" s="2" t="s">
        <v>4187</v>
      </c>
      <c r="B3043" t="s">
        <v>2212</v>
      </c>
      <c r="C3043" t="s">
        <v>2213</v>
      </c>
      <c r="D3043" t="s">
        <v>2352</v>
      </c>
      <c r="E3043" t="s">
        <v>249</v>
      </c>
      <c r="F3043" t="b">
        <v>1</v>
      </c>
      <c r="G3043">
        <v>1000</v>
      </c>
      <c r="H3043">
        <v>1250</v>
      </c>
      <c r="I3043">
        <v>1125</v>
      </c>
      <c r="J3043" t="s">
        <v>19</v>
      </c>
      <c r="K3043">
        <v>2.1</v>
      </c>
      <c r="L3043">
        <v>1194</v>
      </c>
    </row>
    <row r="3044" spans="1:12" hidden="1" x14ac:dyDescent="0.2">
      <c r="A3044" s="2" t="s">
        <v>4188</v>
      </c>
      <c r="B3044" t="s">
        <v>2212</v>
      </c>
      <c r="C3044" t="s">
        <v>2213</v>
      </c>
      <c r="D3044" t="s">
        <v>2352</v>
      </c>
      <c r="E3044" t="s">
        <v>249</v>
      </c>
      <c r="F3044" t="b">
        <v>1</v>
      </c>
      <c r="G3044">
        <v>10</v>
      </c>
      <c r="H3044">
        <v>12</v>
      </c>
      <c r="I3044">
        <v>11</v>
      </c>
      <c r="J3044" t="s">
        <v>19</v>
      </c>
      <c r="K3044">
        <v>0.08</v>
      </c>
      <c r="L3044">
        <v>1157</v>
      </c>
    </row>
    <row r="3045" spans="1:12" hidden="1" x14ac:dyDescent="0.2">
      <c r="A3045" s="2" t="s">
        <v>4189</v>
      </c>
      <c r="B3045" t="s">
        <v>2212</v>
      </c>
      <c r="C3045" t="s">
        <v>2213</v>
      </c>
      <c r="D3045" t="s">
        <v>2352</v>
      </c>
      <c r="E3045" t="s">
        <v>249</v>
      </c>
      <c r="F3045" t="b">
        <v>1</v>
      </c>
      <c r="G3045">
        <v>10500</v>
      </c>
      <c r="H3045">
        <v>11000</v>
      </c>
      <c r="I3045">
        <v>10750</v>
      </c>
      <c r="J3045" t="s">
        <v>19</v>
      </c>
      <c r="K3045">
        <v>27.5</v>
      </c>
      <c r="L3045">
        <v>1219</v>
      </c>
    </row>
    <row r="3046" spans="1:12" hidden="1" x14ac:dyDescent="0.2">
      <c r="A3046" s="2" t="s">
        <v>4190</v>
      </c>
      <c r="B3046" t="s">
        <v>2212</v>
      </c>
      <c r="C3046" t="s">
        <v>2213</v>
      </c>
      <c r="D3046" t="s">
        <v>2352</v>
      </c>
      <c r="E3046" t="s">
        <v>249</v>
      </c>
      <c r="F3046" t="b">
        <v>1</v>
      </c>
      <c r="G3046">
        <v>11000</v>
      </c>
      <c r="H3046">
        <v>11500</v>
      </c>
      <c r="I3046">
        <v>11250</v>
      </c>
      <c r="J3046" t="s">
        <v>19</v>
      </c>
      <c r="K3046">
        <v>27.5</v>
      </c>
      <c r="L3046">
        <v>1220</v>
      </c>
    </row>
    <row r="3047" spans="1:12" hidden="1" x14ac:dyDescent="0.2">
      <c r="A3047" s="2" t="s">
        <v>4191</v>
      </c>
      <c r="B3047" t="s">
        <v>2212</v>
      </c>
      <c r="C3047" t="s">
        <v>2213</v>
      </c>
      <c r="D3047" t="s">
        <v>2352</v>
      </c>
      <c r="E3047" t="s">
        <v>249</v>
      </c>
      <c r="F3047" t="b">
        <v>1</v>
      </c>
      <c r="G3047">
        <v>110</v>
      </c>
      <c r="H3047">
        <v>130</v>
      </c>
      <c r="I3047">
        <v>120</v>
      </c>
      <c r="J3047" t="s">
        <v>19</v>
      </c>
      <c r="K3047">
        <v>0.18</v>
      </c>
      <c r="L3047">
        <v>1180</v>
      </c>
    </row>
    <row r="3048" spans="1:12" hidden="1" x14ac:dyDescent="0.2">
      <c r="A3048" s="2" t="s">
        <v>4192</v>
      </c>
      <c r="B3048" t="s">
        <v>2212</v>
      </c>
      <c r="C3048" t="s">
        <v>2213</v>
      </c>
      <c r="D3048" t="s">
        <v>2352</v>
      </c>
      <c r="E3048" t="s">
        <v>249</v>
      </c>
      <c r="F3048" t="b">
        <v>1</v>
      </c>
      <c r="G3048">
        <v>11500</v>
      </c>
      <c r="H3048">
        <v>12000</v>
      </c>
      <c r="I3048">
        <v>11750</v>
      </c>
      <c r="J3048" t="s">
        <v>19</v>
      </c>
      <c r="K3048">
        <v>27.5</v>
      </c>
      <c r="L3048">
        <v>1221</v>
      </c>
    </row>
    <row r="3049" spans="1:12" hidden="1" x14ac:dyDescent="0.2">
      <c r="A3049" s="2" t="s">
        <v>4193</v>
      </c>
      <c r="B3049" t="s">
        <v>2212</v>
      </c>
      <c r="C3049" t="s">
        <v>2213</v>
      </c>
      <c r="D3049" t="s">
        <v>2352</v>
      </c>
      <c r="E3049" t="s">
        <v>249</v>
      </c>
      <c r="F3049" t="b">
        <v>1</v>
      </c>
      <c r="G3049">
        <v>12000</v>
      </c>
      <c r="H3049">
        <v>12500</v>
      </c>
      <c r="I3049">
        <v>12250</v>
      </c>
      <c r="J3049" t="s">
        <v>19</v>
      </c>
      <c r="K3049">
        <v>27.5</v>
      </c>
      <c r="L3049">
        <v>1222</v>
      </c>
    </row>
    <row r="3050" spans="1:12" hidden="1" x14ac:dyDescent="0.2">
      <c r="A3050" s="2" t="s">
        <v>4194</v>
      </c>
      <c r="B3050" t="s">
        <v>2212</v>
      </c>
      <c r="C3050" t="s">
        <v>2213</v>
      </c>
      <c r="D3050" t="s">
        <v>2352</v>
      </c>
      <c r="E3050" t="s">
        <v>249</v>
      </c>
      <c r="F3050" t="b">
        <v>1</v>
      </c>
      <c r="G3050">
        <v>12</v>
      </c>
      <c r="H3050">
        <v>14</v>
      </c>
      <c r="I3050">
        <v>13</v>
      </c>
      <c r="J3050" t="s">
        <v>19</v>
      </c>
      <c r="K3050">
        <v>0.08</v>
      </c>
      <c r="L3050">
        <v>1158</v>
      </c>
    </row>
    <row r="3051" spans="1:12" hidden="1" x14ac:dyDescent="0.2">
      <c r="A3051" s="2" t="s">
        <v>4195</v>
      </c>
      <c r="B3051" t="s">
        <v>2212</v>
      </c>
      <c r="C3051" t="s">
        <v>2213</v>
      </c>
      <c r="D3051" t="s">
        <v>2352</v>
      </c>
      <c r="E3051" t="s">
        <v>249</v>
      </c>
      <c r="F3051" t="b">
        <v>1</v>
      </c>
      <c r="G3051">
        <v>12500</v>
      </c>
      <c r="H3051">
        <v>13000</v>
      </c>
      <c r="I3051">
        <v>12750</v>
      </c>
      <c r="J3051" t="s">
        <v>19</v>
      </c>
      <c r="K3051">
        <v>27.5</v>
      </c>
      <c r="L3051">
        <v>1223</v>
      </c>
    </row>
    <row r="3052" spans="1:12" hidden="1" x14ac:dyDescent="0.2">
      <c r="A3052" s="2" t="s">
        <v>4196</v>
      </c>
      <c r="B3052" t="s">
        <v>2212</v>
      </c>
      <c r="C3052" t="s">
        <v>2213</v>
      </c>
      <c r="D3052" t="s">
        <v>2352</v>
      </c>
      <c r="E3052" t="s">
        <v>249</v>
      </c>
      <c r="F3052" t="b">
        <v>1</v>
      </c>
      <c r="G3052">
        <v>1250</v>
      </c>
      <c r="H3052">
        <v>1500</v>
      </c>
      <c r="I3052">
        <v>1375</v>
      </c>
      <c r="J3052" t="s">
        <v>19</v>
      </c>
      <c r="K3052">
        <v>2.1</v>
      </c>
      <c r="L3052">
        <v>1195</v>
      </c>
    </row>
    <row r="3053" spans="1:12" hidden="1" x14ac:dyDescent="0.2">
      <c r="A3053" s="2" t="s">
        <v>4197</v>
      </c>
      <c r="B3053" t="s">
        <v>2212</v>
      </c>
      <c r="C3053" t="s">
        <v>2213</v>
      </c>
      <c r="D3053" t="s">
        <v>2352</v>
      </c>
      <c r="E3053" t="s">
        <v>249</v>
      </c>
      <c r="F3053" t="b">
        <v>1</v>
      </c>
      <c r="G3053">
        <v>13000</v>
      </c>
      <c r="H3053">
        <v>13500</v>
      </c>
      <c r="I3053">
        <v>13250</v>
      </c>
      <c r="J3053" t="s">
        <v>19</v>
      </c>
      <c r="K3053">
        <v>27.5</v>
      </c>
      <c r="L3053">
        <v>1224</v>
      </c>
    </row>
    <row r="3054" spans="1:12" hidden="1" x14ac:dyDescent="0.2">
      <c r="A3054" s="2" t="s">
        <v>4198</v>
      </c>
      <c r="B3054" t="s">
        <v>2212</v>
      </c>
      <c r="C3054" t="s">
        <v>2213</v>
      </c>
      <c r="D3054" t="s">
        <v>2352</v>
      </c>
      <c r="E3054" t="s">
        <v>249</v>
      </c>
      <c r="F3054" t="b">
        <v>1</v>
      </c>
      <c r="G3054">
        <v>130</v>
      </c>
      <c r="H3054">
        <v>150</v>
      </c>
      <c r="I3054">
        <v>140</v>
      </c>
      <c r="J3054" t="s">
        <v>19</v>
      </c>
      <c r="K3054">
        <v>0.18</v>
      </c>
      <c r="L3054">
        <v>1181</v>
      </c>
    </row>
    <row r="3055" spans="1:12" hidden="1" x14ac:dyDescent="0.2">
      <c r="A3055" s="2" t="s">
        <v>4199</v>
      </c>
      <c r="B3055" t="s">
        <v>2212</v>
      </c>
      <c r="C3055" t="s">
        <v>2213</v>
      </c>
      <c r="D3055" t="s">
        <v>2352</v>
      </c>
      <c r="E3055" t="s">
        <v>249</v>
      </c>
      <c r="F3055" t="b">
        <v>1</v>
      </c>
      <c r="G3055">
        <v>13500</v>
      </c>
      <c r="H3055">
        <v>14000</v>
      </c>
      <c r="I3055">
        <v>13750</v>
      </c>
      <c r="J3055" t="s">
        <v>19</v>
      </c>
      <c r="K3055">
        <v>27.5</v>
      </c>
      <c r="L3055">
        <v>1225</v>
      </c>
    </row>
    <row r="3056" spans="1:12" hidden="1" x14ac:dyDescent="0.2">
      <c r="A3056" s="2" t="s">
        <v>4200</v>
      </c>
      <c r="B3056" t="s">
        <v>2212</v>
      </c>
      <c r="C3056" t="s">
        <v>2213</v>
      </c>
      <c r="D3056" t="s">
        <v>2352</v>
      </c>
      <c r="E3056" t="s">
        <v>249</v>
      </c>
      <c r="F3056" t="b">
        <v>1</v>
      </c>
      <c r="G3056">
        <v>14000</v>
      </c>
      <c r="H3056">
        <v>14500</v>
      </c>
      <c r="I3056">
        <v>14250</v>
      </c>
      <c r="J3056" t="s">
        <v>19</v>
      </c>
      <c r="K3056">
        <v>27.5</v>
      </c>
      <c r="L3056">
        <v>1226</v>
      </c>
    </row>
    <row r="3057" spans="1:12" hidden="1" x14ac:dyDescent="0.2">
      <c r="A3057" s="2" t="s">
        <v>4201</v>
      </c>
      <c r="B3057" t="s">
        <v>2212</v>
      </c>
      <c r="C3057" t="s">
        <v>2213</v>
      </c>
      <c r="D3057" t="s">
        <v>2352</v>
      </c>
      <c r="E3057" t="s">
        <v>249</v>
      </c>
      <c r="F3057" t="b">
        <v>1</v>
      </c>
      <c r="G3057">
        <v>14</v>
      </c>
      <c r="H3057">
        <v>16</v>
      </c>
      <c r="I3057">
        <v>15</v>
      </c>
      <c r="J3057" t="s">
        <v>19</v>
      </c>
      <c r="K3057">
        <v>0.08</v>
      </c>
      <c r="L3057">
        <v>1159</v>
      </c>
    </row>
    <row r="3058" spans="1:12" hidden="1" x14ac:dyDescent="0.2">
      <c r="A3058" s="2" t="s">
        <v>4202</v>
      </c>
      <c r="B3058" t="s">
        <v>2212</v>
      </c>
      <c r="C3058" t="s">
        <v>2213</v>
      </c>
      <c r="D3058" t="s">
        <v>2352</v>
      </c>
      <c r="E3058" t="s">
        <v>249</v>
      </c>
      <c r="F3058" t="b">
        <v>1</v>
      </c>
      <c r="G3058">
        <v>14500</v>
      </c>
      <c r="H3058">
        <v>15000</v>
      </c>
      <c r="I3058">
        <v>14750</v>
      </c>
      <c r="J3058" t="s">
        <v>19</v>
      </c>
      <c r="K3058">
        <v>27.5</v>
      </c>
      <c r="L3058">
        <v>1227</v>
      </c>
    </row>
    <row r="3059" spans="1:12" hidden="1" x14ac:dyDescent="0.2">
      <c r="A3059" s="2" t="s">
        <v>4203</v>
      </c>
      <c r="B3059" t="s">
        <v>2212</v>
      </c>
      <c r="C3059" t="s">
        <v>2213</v>
      </c>
      <c r="D3059" t="s">
        <v>2352</v>
      </c>
      <c r="E3059" t="s">
        <v>249</v>
      </c>
      <c r="F3059" t="b">
        <v>1</v>
      </c>
      <c r="G3059">
        <v>15000</v>
      </c>
      <c r="H3059">
        <v>20000</v>
      </c>
      <c r="I3059">
        <v>17500</v>
      </c>
      <c r="J3059" t="s">
        <v>19</v>
      </c>
      <c r="K3059">
        <v>55</v>
      </c>
      <c r="L3059">
        <v>1228</v>
      </c>
    </row>
    <row r="3060" spans="1:12" hidden="1" x14ac:dyDescent="0.2">
      <c r="A3060" s="2" t="s">
        <v>4204</v>
      </c>
      <c r="B3060" t="s">
        <v>2212</v>
      </c>
      <c r="C3060" t="s">
        <v>2213</v>
      </c>
      <c r="D3060" t="s">
        <v>2352</v>
      </c>
      <c r="E3060" t="s">
        <v>249</v>
      </c>
      <c r="F3060" t="b">
        <v>1</v>
      </c>
      <c r="G3060">
        <v>1500</v>
      </c>
      <c r="H3060">
        <v>1750</v>
      </c>
      <c r="I3060">
        <v>1625</v>
      </c>
      <c r="J3060" t="s">
        <v>19</v>
      </c>
      <c r="K3060">
        <v>2.1</v>
      </c>
      <c r="L3060">
        <v>1196</v>
      </c>
    </row>
    <row r="3061" spans="1:12" hidden="1" x14ac:dyDescent="0.2">
      <c r="A3061" s="2" t="s">
        <v>4205</v>
      </c>
      <c r="B3061" t="s">
        <v>2212</v>
      </c>
      <c r="C3061" t="s">
        <v>2213</v>
      </c>
      <c r="D3061" t="s">
        <v>2352</v>
      </c>
      <c r="E3061" t="s">
        <v>249</v>
      </c>
      <c r="F3061" t="b">
        <v>1</v>
      </c>
      <c r="G3061">
        <v>150</v>
      </c>
      <c r="H3061">
        <v>185</v>
      </c>
      <c r="I3061">
        <v>167.5</v>
      </c>
      <c r="J3061" t="s">
        <v>19</v>
      </c>
      <c r="K3061">
        <v>0.55000000000000004</v>
      </c>
      <c r="L3061">
        <v>1182</v>
      </c>
    </row>
    <row r="3062" spans="1:12" hidden="1" x14ac:dyDescent="0.2">
      <c r="A3062" s="2" t="s">
        <v>4206</v>
      </c>
      <c r="B3062" t="s">
        <v>2212</v>
      </c>
      <c r="C3062" t="s">
        <v>2213</v>
      </c>
      <c r="D3062" t="s">
        <v>2352</v>
      </c>
      <c r="E3062" t="s">
        <v>249</v>
      </c>
      <c r="F3062" t="b">
        <v>1</v>
      </c>
      <c r="G3062">
        <v>16</v>
      </c>
      <c r="H3062">
        <v>18</v>
      </c>
      <c r="I3062">
        <v>17</v>
      </c>
      <c r="J3062" t="s">
        <v>19</v>
      </c>
      <c r="K3062">
        <v>0.08</v>
      </c>
      <c r="L3062">
        <v>1160</v>
      </c>
    </row>
    <row r="3063" spans="1:12" hidden="1" x14ac:dyDescent="0.2">
      <c r="A3063" s="2" t="s">
        <v>4207</v>
      </c>
      <c r="B3063" t="s">
        <v>2212</v>
      </c>
      <c r="C3063" t="s">
        <v>2213</v>
      </c>
      <c r="D3063" t="s">
        <v>2352</v>
      </c>
      <c r="E3063" t="s">
        <v>249</v>
      </c>
      <c r="F3063" t="b">
        <v>1</v>
      </c>
      <c r="G3063">
        <v>1750</v>
      </c>
      <c r="H3063">
        <v>2000</v>
      </c>
      <c r="I3063">
        <v>1875</v>
      </c>
      <c r="J3063" t="s">
        <v>19</v>
      </c>
      <c r="K3063">
        <v>2.1</v>
      </c>
      <c r="L3063">
        <v>1197</v>
      </c>
    </row>
    <row r="3064" spans="1:12" hidden="1" x14ac:dyDescent="0.2">
      <c r="A3064" s="2" t="s">
        <v>4208</v>
      </c>
      <c r="B3064" t="s">
        <v>2212</v>
      </c>
      <c r="C3064" t="s">
        <v>2213</v>
      </c>
      <c r="D3064" t="s">
        <v>2352</v>
      </c>
      <c r="E3064" t="s">
        <v>249</v>
      </c>
      <c r="F3064" t="b">
        <v>1</v>
      </c>
      <c r="G3064">
        <v>18</v>
      </c>
      <c r="H3064">
        <v>20</v>
      </c>
      <c r="I3064">
        <v>19</v>
      </c>
      <c r="J3064" t="s">
        <v>19</v>
      </c>
      <c r="K3064">
        <v>0.08</v>
      </c>
      <c r="L3064">
        <v>1161</v>
      </c>
    </row>
    <row r="3065" spans="1:12" hidden="1" x14ac:dyDescent="0.2">
      <c r="A3065" s="2" t="s">
        <v>4209</v>
      </c>
      <c r="B3065" t="s">
        <v>2212</v>
      </c>
      <c r="C3065" t="s">
        <v>2213</v>
      </c>
      <c r="D3065" t="s">
        <v>2352</v>
      </c>
      <c r="E3065" t="s">
        <v>249</v>
      </c>
      <c r="F3065" t="b">
        <v>1</v>
      </c>
      <c r="G3065">
        <v>185</v>
      </c>
      <c r="H3065">
        <v>220</v>
      </c>
      <c r="I3065">
        <v>202.5</v>
      </c>
      <c r="J3065" t="s">
        <v>19</v>
      </c>
      <c r="K3065">
        <v>0.55000000000000004</v>
      </c>
      <c r="L3065">
        <v>1183</v>
      </c>
    </row>
    <row r="3066" spans="1:12" hidden="1" x14ac:dyDescent="0.2">
      <c r="A3066" s="2" t="s">
        <v>4210</v>
      </c>
      <c r="B3066" t="s">
        <v>2212</v>
      </c>
      <c r="C3066" t="s">
        <v>2213</v>
      </c>
      <c r="D3066" t="s">
        <v>2352</v>
      </c>
      <c r="E3066" t="s">
        <v>249</v>
      </c>
      <c r="F3066" t="b">
        <v>1</v>
      </c>
      <c r="G3066">
        <v>20000</v>
      </c>
      <c r="H3066">
        <v>25000</v>
      </c>
      <c r="I3066">
        <v>22500</v>
      </c>
      <c r="J3066" t="s">
        <v>19</v>
      </c>
      <c r="K3066">
        <v>55</v>
      </c>
      <c r="L3066">
        <v>1229</v>
      </c>
    </row>
    <row r="3067" spans="1:12" hidden="1" x14ac:dyDescent="0.2">
      <c r="A3067" s="2" t="s">
        <v>4211</v>
      </c>
      <c r="B3067" t="s">
        <v>2212</v>
      </c>
      <c r="C3067" t="s">
        <v>2213</v>
      </c>
      <c r="D3067" t="s">
        <v>2352</v>
      </c>
      <c r="E3067" t="s">
        <v>249</v>
      </c>
      <c r="F3067" t="b">
        <v>1</v>
      </c>
      <c r="G3067">
        <v>2000</v>
      </c>
      <c r="H3067">
        <v>2300</v>
      </c>
      <c r="I3067">
        <v>2150</v>
      </c>
      <c r="J3067" t="s">
        <v>19</v>
      </c>
      <c r="K3067">
        <v>8.5</v>
      </c>
      <c r="L3067">
        <v>1198</v>
      </c>
    </row>
    <row r="3068" spans="1:12" hidden="1" x14ac:dyDescent="0.2">
      <c r="A3068" s="2" t="s">
        <v>4212</v>
      </c>
      <c r="B3068" t="s">
        <v>2212</v>
      </c>
      <c r="C3068" t="s">
        <v>2213</v>
      </c>
      <c r="D3068" t="s">
        <v>2352</v>
      </c>
      <c r="E3068" t="s">
        <v>249</v>
      </c>
      <c r="F3068" t="b">
        <v>1</v>
      </c>
      <c r="G3068">
        <v>20</v>
      </c>
      <c r="H3068">
        <v>22</v>
      </c>
      <c r="I3068">
        <v>21</v>
      </c>
      <c r="J3068" t="s">
        <v>19</v>
      </c>
      <c r="K3068">
        <v>0.08</v>
      </c>
      <c r="L3068">
        <v>1162</v>
      </c>
    </row>
    <row r="3069" spans="1:12" hidden="1" x14ac:dyDescent="0.2">
      <c r="A3069" s="2" t="s">
        <v>4213</v>
      </c>
      <c r="B3069" t="s">
        <v>2212</v>
      </c>
      <c r="C3069" t="s">
        <v>2213</v>
      </c>
      <c r="D3069" t="s">
        <v>2352</v>
      </c>
      <c r="E3069" t="s">
        <v>249</v>
      </c>
      <c r="F3069" t="b">
        <v>1</v>
      </c>
      <c r="G3069">
        <v>220</v>
      </c>
      <c r="H3069">
        <v>255</v>
      </c>
      <c r="I3069">
        <v>237.5</v>
      </c>
      <c r="J3069" t="s">
        <v>19</v>
      </c>
      <c r="K3069">
        <v>0.55000000000000004</v>
      </c>
      <c r="L3069">
        <v>1184</v>
      </c>
    </row>
    <row r="3070" spans="1:12" hidden="1" x14ac:dyDescent="0.2">
      <c r="A3070" s="2" t="s">
        <v>4214</v>
      </c>
      <c r="B3070" t="s">
        <v>2212</v>
      </c>
      <c r="C3070" t="s">
        <v>2213</v>
      </c>
      <c r="D3070" t="s">
        <v>2352</v>
      </c>
      <c r="E3070" t="s">
        <v>249</v>
      </c>
      <c r="F3070" t="b">
        <v>1</v>
      </c>
      <c r="G3070">
        <v>22</v>
      </c>
      <c r="H3070">
        <v>24</v>
      </c>
      <c r="I3070">
        <v>23</v>
      </c>
      <c r="J3070" t="s">
        <v>19</v>
      </c>
      <c r="K3070">
        <v>0.08</v>
      </c>
      <c r="L3070">
        <v>1163</v>
      </c>
    </row>
    <row r="3071" spans="1:12" hidden="1" x14ac:dyDescent="0.2">
      <c r="A3071" s="2" t="s">
        <v>4215</v>
      </c>
      <c r="B3071" t="s">
        <v>2212</v>
      </c>
      <c r="C3071" t="s">
        <v>2213</v>
      </c>
      <c r="D3071" t="s">
        <v>2352</v>
      </c>
      <c r="E3071" t="s">
        <v>249</v>
      </c>
      <c r="F3071" t="b">
        <v>1</v>
      </c>
      <c r="G3071">
        <v>2300</v>
      </c>
      <c r="H3071">
        <v>2600</v>
      </c>
      <c r="I3071">
        <v>2450</v>
      </c>
      <c r="J3071" t="s">
        <v>19</v>
      </c>
      <c r="K3071">
        <v>8.5</v>
      </c>
      <c r="L3071">
        <v>1199</v>
      </c>
    </row>
    <row r="3072" spans="1:12" hidden="1" x14ac:dyDescent="0.2">
      <c r="A3072" s="2" t="s">
        <v>4216</v>
      </c>
      <c r="B3072" t="s">
        <v>2212</v>
      </c>
      <c r="C3072" t="s">
        <v>2213</v>
      </c>
      <c r="D3072" t="s">
        <v>2352</v>
      </c>
      <c r="E3072" t="s">
        <v>249</v>
      </c>
      <c r="F3072" t="b">
        <v>1</v>
      </c>
      <c r="G3072">
        <v>24</v>
      </c>
      <c r="H3072">
        <v>26</v>
      </c>
      <c r="I3072">
        <v>25</v>
      </c>
      <c r="J3072" t="s">
        <v>19</v>
      </c>
      <c r="K3072">
        <v>0.08</v>
      </c>
      <c r="L3072">
        <v>1164</v>
      </c>
    </row>
    <row r="3073" spans="1:12" hidden="1" x14ac:dyDescent="0.2">
      <c r="A3073" s="2" t="s">
        <v>4217</v>
      </c>
      <c r="B3073" t="s">
        <v>2212</v>
      </c>
      <c r="C3073" t="s">
        <v>2213</v>
      </c>
      <c r="D3073" t="s">
        <v>2352</v>
      </c>
      <c r="E3073" t="s">
        <v>249</v>
      </c>
      <c r="F3073" t="b">
        <v>1</v>
      </c>
      <c r="G3073">
        <v>2</v>
      </c>
      <c r="H3073">
        <v>4</v>
      </c>
      <c r="I3073">
        <v>3</v>
      </c>
      <c r="J3073" t="s">
        <v>19</v>
      </c>
      <c r="K3073">
        <v>0.08</v>
      </c>
      <c r="L3073">
        <v>1153</v>
      </c>
    </row>
    <row r="3074" spans="1:12" hidden="1" x14ac:dyDescent="0.2">
      <c r="A3074" s="2" t="s">
        <v>4218</v>
      </c>
      <c r="B3074" t="s">
        <v>2212</v>
      </c>
      <c r="C3074" t="s">
        <v>2213</v>
      </c>
      <c r="D3074" t="s">
        <v>2352</v>
      </c>
      <c r="E3074" t="s">
        <v>249</v>
      </c>
      <c r="F3074" t="b">
        <v>1</v>
      </c>
      <c r="G3074">
        <v>25000</v>
      </c>
      <c r="H3074">
        <v>100000</v>
      </c>
      <c r="L3074">
        <v>1230</v>
      </c>
    </row>
    <row r="3075" spans="1:12" hidden="1" x14ac:dyDescent="0.2">
      <c r="A3075" s="2" t="s">
        <v>4219</v>
      </c>
      <c r="B3075" t="s">
        <v>2212</v>
      </c>
      <c r="C3075" t="s">
        <v>2213</v>
      </c>
      <c r="D3075" t="s">
        <v>2352</v>
      </c>
      <c r="E3075" t="s">
        <v>249</v>
      </c>
      <c r="F3075" t="b">
        <v>1</v>
      </c>
      <c r="G3075">
        <v>255</v>
      </c>
      <c r="H3075">
        <v>290</v>
      </c>
      <c r="I3075">
        <v>272.5</v>
      </c>
      <c r="J3075" t="s">
        <v>19</v>
      </c>
      <c r="K3075">
        <v>0.55000000000000004</v>
      </c>
      <c r="L3075">
        <v>1185</v>
      </c>
    </row>
    <row r="3076" spans="1:12" hidden="1" x14ac:dyDescent="0.2">
      <c r="A3076" s="2" t="s">
        <v>4220</v>
      </c>
      <c r="B3076" t="s">
        <v>2212</v>
      </c>
      <c r="C3076" t="s">
        <v>2213</v>
      </c>
      <c r="D3076" t="s">
        <v>2352</v>
      </c>
      <c r="E3076" t="s">
        <v>249</v>
      </c>
      <c r="F3076" t="b">
        <v>1</v>
      </c>
      <c r="G3076">
        <v>2600</v>
      </c>
      <c r="H3076">
        <v>2900</v>
      </c>
      <c r="I3076">
        <v>2750</v>
      </c>
      <c r="J3076" t="s">
        <v>19</v>
      </c>
      <c r="K3076">
        <v>8.5</v>
      </c>
      <c r="L3076">
        <v>1200</v>
      </c>
    </row>
    <row r="3077" spans="1:12" hidden="1" x14ac:dyDescent="0.2">
      <c r="A3077" s="2" t="s">
        <v>4221</v>
      </c>
      <c r="B3077" t="s">
        <v>2212</v>
      </c>
      <c r="C3077" t="s">
        <v>2213</v>
      </c>
      <c r="D3077" t="s">
        <v>2352</v>
      </c>
      <c r="E3077" t="s">
        <v>249</v>
      </c>
      <c r="F3077" t="b">
        <v>1</v>
      </c>
      <c r="G3077">
        <v>26</v>
      </c>
      <c r="H3077">
        <v>28</v>
      </c>
      <c r="I3077">
        <v>27</v>
      </c>
      <c r="J3077" t="s">
        <v>19</v>
      </c>
      <c r="K3077">
        <v>0.08</v>
      </c>
      <c r="L3077">
        <v>1165</v>
      </c>
    </row>
    <row r="3078" spans="1:12" hidden="1" x14ac:dyDescent="0.2">
      <c r="A3078" s="2" t="s">
        <v>4222</v>
      </c>
      <c r="B3078" t="s">
        <v>2212</v>
      </c>
      <c r="C3078" t="s">
        <v>2213</v>
      </c>
      <c r="D3078" t="s">
        <v>2352</v>
      </c>
      <c r="E3078" t="s">
        <v>249</v>
      </c>
      <c r="F3078" t="b">
        <v>1</v>
      </c>
      <c r="G3078">
        <v>28</v>
      </c>
      <c r="H3078">
        <v>30</v>
      </c>
      <c r="I3078">
        <v>29</v>
      </c>
      <c r="J3078" t="s">
        <v>19</v>
      </c>
      <c r="K3078">
        <v>0.08</v>
      </c>
      <c r="L3078">
        <v>1166</v>
      </c>
    </row>
    <row r="3079" spans="1:12" hidden="1" x14ac:dyDescent="0.2">
      <c r="A3079" s="2" t="s">
        <v>4223</v>
      </c>
      <c r="B3079" t="s">
        <v>2212</v>
      </c>
      <c r="C3079" t="s">
        <v>2213</v>
      </c>
      <c r="D3079" t="s">
        <v>2352</v>
      </c>
      <c r="E3079" t="s">
        <v>249</v>
      </c>
      <c r="F3079" t="b">
        <v>1</v>
      </c>
      <c r="G3079">
        <v>2900</v>
      </c>
      <c r="H3079">
        <v>3200</v>
      </c>
      <c r="I3079">
        <v>3050</v>
      </c>
      <c r="J3079" t="s">
        <v>19</v>
      </c>
      <c r="K3079">
        <v>8.5</v>
      </c>
      <c r="L3079">
        <v>1201</v>
      </c>
    </row>
    <row r="3080" spans="1:12" hidden="1" x14ac:dyDescent="0.2">
      <c r="A3080" s="2" t="s">
        <v>4224</v>
      </c>
      <c r="B3080" t="s">
        <v>2212</v>
      </c>
      <c r="C3080" t="s">
        <v>2213</v>
      </c>
      <c r="D3080" t="s">
        <v>2352</v>
      </c>
      <c r="E3080" t="s">
        <v>249</v>
      </c>
      <c r="F3080" t="b">
        <v>1</v>
      </c>
      <c r="G3080">
        <v>290</v>
      </c>
      <c r="H3080">
        <v>325</v>
      </c>
      <c r="I3080">
        <v>307.5</v>
      </c>
      <c r="J3080" t="s">
        <v>19</v>
      </c>
      <c r="K3080">
        <v>0.55000000000000004</v>
      </c>
      <c r="L3080">
        <v>1186</v>
      </c>
    </row>
    <row r="3081" spans="1:12" hidden="1" x14ac:dyDescent="0.2">
      <c r="A3081" s="2" t="s">
        <v>4225</v>
      </c>
      <c r="B3081" t="s">
        <v>2212</v>
      </c>
      <c r="C3081" t="s">
        <v>2213</v>
      </c>
      <c r="D3081" t="s">
        <v>2352</v>
      </c>
      <c r="E3081" t="s">
        <v>249</v>
      </c>
      <c r="F3081" t="b">
        <v>1</v>
      </c>
      <c r="G3081">
        <v>30</v>
      </c>
      <c r="H3081">
        <v>32</v>
      </c>
      <c r="I3081">
        <v>31</v>
      </c>
      <c r="J3081" t="s">
        <v>19</v>
      </c>
      <c r="K3081">
        <v>0.08</v>
      </c>
      <c r="L3081">
        <v>1167</v>
      </c>
    </row>
    <row r="3082" spans="1:12" hidden="1" x14ac:dyDescent="0.2">
      <c r="A3082" s="2" t="s">
        <v>4226</v>
      </c>
      <c r="B3082" t="s">
        <v>2212</v>
      </c>
      <c r="C3082" t="s">
        <v>2213</v>
      </c>
      <c r="D3082" t="s">
        <v>2352</v>
      </c>
      <c r="E3082" t="s">
        <v>249</v>
      </c>
      <c r="F3082" t="b">
        <v>1</v>
      </c>
      <c r="G3082">
        <v>3200</v>
      </c>
      <c r="H3082">
        <v>3500</v>
      </c>
      <c r="I3082">
        <v>3350</v>
      </c>
      <c r="J3082" t="s">
        <v>19</v>
      </c>
      <c r="K3082">
        <v>8.5</v>
      </c>
      <c r="L3082">
        <v>1202</v>
      </c>
    </row>
    <row r="3083" spans="1:12" hidden="1" x14ac:dyDescent="0.2">
      <c r="A3083" s="2" t="s">
        <v>4227</v>
      </c>
      <c r="B3083" t="s">
        <v>2212</v>
      </c>
      <c r="C3083" t="s">
        <v>2213</v>
      </c>
      <c r="D3083" t="s">
        <v>2352</v>
      </c>
      <c r="E3083" t="s">
        <v>249</v>
      </c>
      <c r="F3083" t="b">
        <v>1</v>
      </c>
      <c r="G3083">
        <v>32</v>
      </c>
      <c r="H3083">
        <v>34</v>
      </c>
      <c r="I3083">
        <v>33</v>
      </c>
      <c r="J3083" t="s">
        <v>19</v>
      </c>
      <c r="K3083">
        <v>0.08</v>
      </c>
      <c r="L3083">
        <v>1168</v>
      </c>
    </row>
    <row r="3084" spans="1:12" hidden="1" x14ac:dyDescent="0.2">
      <c r="A3084" s="2" t="s">
        <v>4228</v>
      </c>
      <c r="B3084" t="s">
        <v>2212</v>
      </c>
      <c r="C3084" t="s">
        <v>2213</v>
      </c>
      <c r="D3084" t="s">
        <v>2352</v>
      </c>
      <c r="E3084" t="s">
        <v>249</v>
      </c>
      <c r="F3084" t="b">
        <v>1</v>
      </c>
      <c r="G3084">
        <v>325</v>
      </c>
      <c r="H3084">
        <v>360</v>
      </c>
      <c r="I3084">
        <v>342.5</v>
      </c>
      <c r="J3084" t="s">
        <v>19</v>
      </c>
      <c r="K3084">
        <v>0.55000000000000004</v>
      </c>
      <c r="L3084">
        <v>1187</v>
      </c>
    </row>
    <row r="3085" spans="1:12" hidden="1" x14ac:dyDescent="0.2">
      <c r="A3085" s="2" t="s">
        <v>4229</v>
      </c>
      <c r="B3085" t="s">
        <v>2212</v>
      </c>
      <c r="C3085" t="s">
        <v>2213</v>
      </c>
      <c r="D3085" t="s">
        <v>2352</v>
      </c>
      <c r="E3085" t="s">
        <v>249</v>
      </c>
      <c r="F3085" t="b">
        <v>1</v>
      </c>
      <c r="G3085">
        <v>34</v>
      </c>
      <c r="H3085">
        <v>36</v>
      </c>
      <c r="I3085">
        <v>35</v>
      </c>
      <c r="J3085" t="s">
        <v>19</v>
      </c>
      <c r="K3085">
        <v>0.08</v>
      </c>
      <c r="L3085">
        <v>1169</v>
      </c>
    </row>
    <row r="3086" spans="1:12" hidden="1" x14ac:dyDescent="0.2">
      <c r="A3086" s="2" t="s">
        <v>4230</v>
      </c>
      <c r="B3086" t="s">
        <v>2212</v>
      </c>
      <c r="C3086" t="s">
        <v>2213</v>
      </c>
      <c r="D3086" t="s">
        <v>2352</v>
      </c>
      <c r="E3086" t="s">
        <v>249</v>
      </c>
      <c r="F3086" t="b">
        <v>1</v>
      </c>
      <c r="G3086">
        <v>3500</v>
      </c>
      <c r="H3086">
        <v>3800</v>
      </c>
      <c r="I3086">
        <v>3650</v>
      </c>
      <c r="J3086" t="s">
        <v>19</v>
      </c>
      <c r="K3086">
        <v>8.5</v>
      </c>
      <c r="L3086">
        <v>1203</v>
      </c>
    </row>
    <row r="3087" spans="1:12" hidden="1" x14ac:dyDescent="0.2">
      <c r="A3087" s="2" t="s">
        <v>4231</v>
      </c>
      <c r="B3087" t="s">
        <v>2212</v>
      </c>
      <c r="C3087" t="s">
        <v>2213</v>
      </c>
      <c r="D3087" t="s">
        <v>2352</v>
      </c>
      <c r="E3087" t="s">
        <v>249</v>
      </c>
      <c r="F3087" t="b">
        <v>1</v>
      </c>
      <c r="G3087">
        <v>360</v>
      </c>
      <c r="H3087">
        <v>395</v>
      </c>
      <c r="I3087">
        <v>377.5</v>
      </c>
      <c r="J3087" t="s">
        <v>19</v>
      </c>
      <c r="K3087">
        <v>0.55000000000000004</v>
      </c>
      <c r="L3087">
        <v>1188</v>
      </c>
    </row>
    <row r="3088" spans="1:12" hidden="1" x14ac:dyDescent="0.2">
      <c r="A3088" s="2" t="s">
        <v>4232</v>
      </c>
      <c r="B3088" t="s">
        <v>2212</v>
      </c>
      <c r="C3088" t="s">
        <v>2213</v>
      </c>
      <c r="D3088" t="s">
        <v>2352</v>
      </c>
      <c r="E3088" t="s">
        <v>249</v>
      </c>
      <c r="F3088" t="b">
        <v>1</v>
      </c>
      <c r="G3088">
        <v>36</v>
      </c>
      <c r="H3088">
        <v>38</v>
      </c>
      <c r="I3088">
        <v>37</v>
      </c>
      <c r="J3088" t="s">
        <v>19</v>
      </c>
      <c r="K3088">
        <v>0.08</v>
      </c>
      <c r="L3088">
        <v>1170</v>
      </c>
    </row>
    <row r="3089" spans="1:12" hidden="1" x14ac:dyDescent="0.2">
      <c r="A3089" s="2" t="s">
        <v>4233</v>
      </c>
      <c r="B3089" t="s">
        <v>2212</v>
      </c>
      <c r="C3089" t="s">
        <v>2213</v>
      </c>
      <c r="D3089" t="s">
        <v>2352</v>
      </c>
      <c r="E3089" t="s">
        <v>249</v>
      </c>
      <c r="F3089" t="b">
        <v>1</v>
      </c>
      <c r="G3089">
        <v>3800</v>
      </c>
      <c r="H3089">
        <v>4100</v>
      </c>
      <c r="I3089">
        <v>3950</v>
      </c>
      <c r="J3089" t="s">
        <v>19</v>
      </c>
      <c r="K3089">
        <v>8.5</v>
      </c>
      <c r="L3089">
        <v>1204</v>
      </c>
    </row>
    <row r="3090" spans="1:12" hidden="1" x14ac:dyDescent="0.2">
      <c r="A3090" s="2" t="s">
        <v>4234</v>
      </c>
      <c r="B3090" t="s">
        <v>2212</v>
      </c>
      <c r="C3090" t="s">
        <v>2213</v>
      </c>
      <c r="D3090" t="s">
        <v>2352</v>
      </c>
      <c r="E3090" t="s">
        <v>249</v>
      </c>
      <c r="F3090" t="b">
        <v>1</v>
      </c>
      <c r="G3090">
        <v>38</v>
      </c>
      <c r="H3090">
        <v>40</v>
      </c>
      <c r="I3090">
        <v>39</v>
      </c>
      <c r="J3090" t="s">
        <v>19</v>
      </c>
      <c r="K3090">
        <v>0.08</v>
      </c>
      <c r="L3090">
        <v>1171</v>
      </c>
    </row>
    <row r="3091" spans="1:12" hidden="1" x14ac:dyDescent="0.2">
      <c r="A3091" s="2" t="s">
        <v>4235</v>
      </c>
      <c r="B3091" t="s">
        <v>2212</v>
      </c>
      <c r="C3091" t="s">
        <v>2213</v>
      </c>
      <c r="D3091" t="s">
        <v>2352</v>
      </c>
      <c r="E3091" t="s">
        <v>249</v>
      </c>
      <c r="F3091" t="b">
        <v>1</v>
      </c>
      <c r="G3091">
        <v>395</v>
      </c>
      <c r="H3091">
        <v>430</v>
      </c>
      <c r="I3091">
        <v>412.5</v>
      </c>
      <c r="J3091" t="s">
        <v>19</v>
      </c>
      <c r="K3091">
        <v>0.55000000000000004</v>
      </c>
      <c r="L3091">
        <v>1189</v>
      </c>
    </row>
    <row r="3092" spans="1:12" hidden="1" x14ac:dyDescent="0.2">
      <c r="A3092" s="2" t="s">
        <v>4236</v>
      </c>
      <c r="B3092" t="s">
        <v>2212</v>
      </c>
      <c r="C3092" t="s">
        <v>2213</v>
      </c>
      <c r="D3092" t="s">
        <v>2352</v>
      </c>
      <c r="E3092" t="s">
        <v>249</v>
      </c>
      <c r="F3092" t="b">
        <v>1</v>
      </c>
      <c r="G3092">
        <v>40</v>
      </c>
      <c r="H3092">
        <v>42</v>
      </c>
      <c r="I3092">
        <v>41</v>
      </c>
      <c r="J3092" t="s">
        <v>19</v>
      </c>
      <c r="K3092">
        <v>0.08</v>
      </c>
      <c r="L3092">
        <v>1172</v>
      </c>
    </row>
    <row r="3093" spans="1:12" hidden="1" x14ac:dyDescent="0.2">
      <c r="A3093" s="2" t="s">
        <v>4237</v>
      </c>
      <c r="B3093" t="s">
        <v>2212</v>
      </c>
      <c r="C3093" t="s">
        <v>2213</v>
      </c>
      <c r="D3093" t="s">
        <v>2352</v>
      </c>
      <c r="E3093" t="s">
        <v>249</v>
      </c>
      <c r="F3093" t="b">
        <v>1</v>
      </c>
      <c r="G3093">
        <v>4100</v>
      </c>
      <c r="H3093">
        <v>4400</v>
      </c>
      <c r="I3093">
        <v>4250</v>
      </c>
      <c r="J3093" t="s">
        <v>19</v>
      </c>
      <c r="K3093">
        <v>8.5</v>
      </c>
      <c r="L3093">
        <v>1205</v>
      </c>
    </row>
    <row r="3094" spans="1:12" hidden="1" x14ac:dyDescent="0.2">
      <c r="A3094" s="2" t="s">
        <v>4238</v>
      </c>
      <c r="B3094" t="s">
        <v>2212</v>
      </c>
      <c r="C3094" t="s">
        <v>2213</v>
      </c>
      <c r="D3094" t="s">
        <v>2352</v>
      </c>
      <c r="E3094" t="s">
        <v>249</v>
      </c>
      <c r="F3094" t="b">
        <v>1</v>
      </c>
      <c r="G3094">
        <v>42</v>
      </c>
      <c r="H3094">
        <v>44</v>
      </c>
      <c r="I3094">
        <v>43</v>
      </c>
      <c r="J3094" t="s">
        <v>19</v>
      </c>
      <c r="K3094">
        <v>0.08</v>
      </c>
      <c r="L3094">
        <v>1173</v>
      </c>
    </row>
    <row r="3095" spans="1:12" hidden="1" x14ac:dyDescent="0.2">
      <c r="A3095" s="2" t="s">
        <v>4239</v>
      </c>
      <c r="B3095" t="s">
        <v>2212</v>
      </c>
      <c r="C3095" t="s">
        <v>2213</v>
      </c>
      <c r="D3095" t="s">
        <v>2352</v>
      </c>
      <c r="E3095" t="s">
        <v>249</v>
      </c>
      <c r="F3095" t="b">
        <v>1</v>
      </c>
      <c r="G3095">
        <v>430</v>
      </c>
      <c r="H3095">
        <v>465</v>
      </c>
      <c r="I3095">
        <v>447.5</v>
      </c>
      <c r="J3095" t="s">
        <v>19</v>
      </c>
      <c r="K3095">
        <v>0.55000000000000004</v>
      </c>
      <c r="L3095">
        <v>1190</v>
      </c>
    </row>
    <row r="3096" spans="1:12" hidden="1" x14ac:dyDescent="0.2">
      <c r="A3096" s="2" t="s">
        <v>4240</v>
      </c>
      <c r="B3096" t="s">
        <v>2212</v>
      </c>
      <c r="C3096" t="s">
        <v>2213</v>
      </c>
      <c r="D3096" t="s">
        <v>2352</v>
      </c>
      <c r="E3096" t="s">
        <v>249</v>
      </c>
      <c r="F3096" t="b">
        <v>1</v>
      </c>
      <c r="G3096">
        <v>4400</v>
      </c>
      <c r="H3096">
        <v>4700</v>
      </c>
      <c r="I3096">
        <v>4550</v>
      </c>
      <c r="J3096" t="s">
        <v>19</v>
      </c>
      <c r="K3096">
        <v>8.5</v>
      </c>
      <c r="L3096">
        <v>1206</v>
      </c>
    </row>
    <row r="3097" spans="1:12" hidden="1" x14ac:dyDescent="0.2">
      <c r="A3097" s="2" t="s">
        <v>4241</v>
      </c>
      <c r="B3097" t="s">
        <v>2212</v>
      </c>
      <c r="C3097" t="s">
        <v>2213</v>
      </c>
      <c r="D3097" t="s">
        <v>2352</v>
      </c>
      <c r="E3097" t="s">
        <v>249</v>
      </c>
      <c r="F3097" t="b">
        <v>1</v>
      </c>
      <c r="G3097">
        <v>44</v>
      </c>
      <c r="H3097">
        <v>46</v>
      </c>
      <c r="I3097">
        <v>45</v>
      </c>
      <c r="J3097" t="s">
        <v>19</v>
      </c>
      <c r="K3097">
        <v>0.08</v>
      </c>
      <c r="L3097">
        <v>1174</v>
      </c>
    </row>
    <row r="3098" spans="1:12" hidden="1" x14ac:dyDescent="0.2">
      <c r="A3098" s="2" t="s">
        <v>4242</v>
      </c>
      <c r="B3098" t="s">
        <v>2212</v>
      </c>
      <c r="C3098" t="s">
        <v>2213</v>
      </c>
      <c r="D3098" t="s">
        <v>2352</v>
      </c>
      <c r="E3098" t="s">
        <v>249</v>
      </c>
      <c r="F3098" t="b">
        <v>1</v>
      </c>
      <c r="G3098">
        <v>46</v>
      </c>
      <c r="H3098">
        <v>48</v>
      </c>
      <c r="I3098">
        <v>47</v>
      </c>
      <c r="J3098" t="s">
        <v>19</v>
      </c>
      <c r="K3098">
        <v>0.08</v>
      </c>
      <c r="L3098">
        <v>1175</v>
      </c>
    </row>
    <row r="3099" spans="1:12" hidden="1" x14ac:dyDescent="0.2">
      <c r="A3099" s="2" t="s">
        <v>4243</v>
      </c>
      <c r="B3099" t="s">
        <v>2212</v>
      </c>
      <c r="C3099" t="s">
        <v>2213</v>
      </c>
      <c r="D3099" t="s">
        <v>2352</v>
      </c>
      <c r="E3099" t="s">
        <v>249</v>
      </c>
      <c r="F3099" t="b">
        <v>1</v>
      </c>
      <c r="G3099">
        <v>465</v>
      </c>
      <c r="H3099">
        <v>500</v>
      </c>
      <c r="I3099">
        <v>482.5</v>
      </c>
      <c r="J3099" t="s">
        <v>19</v>
      </c>
      <c r="K3099">
        <v>0.55000000000000004</v>
      </c>
      <c r="L3099">
        <v>1191</v>
      </c>
    </row>
    <row r="3100" spans="1:12" hidden="1" x14ac:dyDescent="0.2">
      <c r="A3100" s="2" t="s">
        <v>4244</v>
      </c>
      <c r="B3100" t="s">
        <v>2212</v>
      </c>
      <c r="C3100" t="s">
        <v>2213</v>
      </c>
      <c r="D3100" t="s">
        <v>2352</v>
      </c>
      <c r="E3100" t="s">
        <v>249</v>
      </c>
      <c r="F3100" t="b">
        <v>1</v>
      </c>
      <c r="G3100">
        <v>4</v>
      </c>
      <c r="H3100">
        <v>6</v>
      </c>
      <c r="I3100">
        <v>5</v>
      </c>
      <c r="J3100" t="s">
        <v>19</v>
      </c>
      <c r="K3100">
        <v>0.08</v>
      </c>
      <c r="L3100">
        <v>1154</v>
      </c>
    </row>
    <row r="3101" spans="1:12" hidden="1" x14ac:dyDescent="0.2">
      <c r="A3101" s="2" t="s">
        <v>4245</v>
      </c>
      <c r="B3101" t="s">
        <v>2212</v>
      </c>
      <c r="C3101" t="s">
        <v>2213</v>
      </c>
      <c r="D3101" t="s">
        <v>2352</v>
      </c>
      <c r="E3101" t="s">
        <v>249</v>
      </c>
      <c r="F3101" t="b">
        <v>1</v>
      </c>
      <c r="G3101">
        <v>4700</v>
      </c>
      <c r="H3101">
        <v>5000</v>
      </c>
      <c r="I3101">
        <v>4850</v>
      </c>
      <c r="J3101" t="s">
        <v>19</v>
      </c>
      <c r="K3101">
        <v>8.5</v>
      </c>
      <c r="L3101">
        <v>1207</v>
      </c>
    </row>
    <row r="3102" spans="1:12" hidden="1" x14ac:dyDescent="0.2">
      <c r="A3102" s="2" t="s">
        <v>4246</v>
      </c>
      <c r="B3102" t="s">
        <v>2212</v>
      </c>
      <c r="C3102" t="s">
        <v>2213</v>
      </c>
      <c r="D3102" t="s">
        <v>2352</v>
      </c>
      <c r="E3102" t="s">
        <v>249</v>
      </c>
      <c r="F3102" t="b">
        <v>1</v>
      </c>
      <c r="G3102">
        <v>48</v>
      </c>
      <c r="H3102">
        <v>50</v>
      </c>
      <c r="I3102">
        <v>49</v>
      </c>
      <c r="J3102" t="s">
        <v>19</v>
      </c>
      <c r="K3102">
        <v>0.08</v>
      </c>
      <c r="L3102">
        <v>1176</v>
      </c>
    </row>
    <row r="3103" spans="1:12" hidden="1" x14ac:dyDescent="0.2">
      <c r="A3103" s="2" t="s">
        <v>4247</v>
      </c>
      <c r="B3103" t="s">
        <v>2212</v>
      </c>
      <c r="C3103" t="s">
        <v>2213</v>
      </c>
      <c r="D3103" t="s">
        <v>2352</v>
      </c>
      <c r="E3103" t="s">
        <v>249</v>
      </c>
      <c r="F3103" t="b">
        <v>1</v>
      </c>
      <c r="G3103">
        <v>5000</v>
      </c>
      <c r="H3103">
        <v>5500</v>
      </c>
      <c r="I3103">
        <v>5250</v>
      </c>
      <c r="J3103" t="s">
        <v>19</v>
      </c>
      <c r="K3103">
        <v>27.5</v>
      </c>
      <c r="L3103">
        <v>1208</v>
      </c>
    </row>
    <row r="3104" spans="1:12" hidden="1" x14ac:dyDescent="0.2">
      <c r="A3104" s="2" t="s">
        <v>4248</v>
      </c>
      <c r="B3104" t="s">
        <v>2212</v>
      </c>
      <c r="C3104" t="s">
        <v>2213</v>
      </c>
      <c r="D3104" t="s">
        <v>2352</v>
      </c>
      <c r="E3104" t="s">
        <v>249</v>
      </c>
      <c r="F3104" t="b">
        <v>1</v>
      </c>
      <c r="G3104">
        <v>500</v>
      </c>
      <c r="H3104">
        <v>750</v>
      </c>
      <c r="I3104">
        <v>625</v>
      </c>
      <c r="J3104" t="s">
        <v>19</v>
      </c>
      <c r="K3104">
        <v>2.1</v>
      </c>
      <c r="L3104">
        <v>1192</v>
      </c>
    </row>
    <row r="3105" spans="1:12" hidden="1" x14ac:dyDescent="0.2">
      <c r="A3105" s="2" t="s">
        <v>4249</v>
      </c>
      <c r="B3105" t="s">
        <v>2212</v>
      </c>
      <c r="C3105" t="s">
        <v>2213</v>
      </c>
      <c r="D3105" t="s">
        <v>2352</v>
      </c>
      <c r="E3105" t="s">
        <v>249</v>
      </c>
      <c r="F3105" t="b">
        <v>1</v>
      </c>
      <c r="G3105">
        <v>50</v>
      </c>
      <c r="H3105">
        <v>70</v>
      </c>
      <c r="I3105">
        <v>60</v>
      </c>
      <c r="J3105" t="s">
        <v>19</v>
      </c>
      <c r="K3105">
        <v>0.18</v>
      </c>
      <c r="L3105">
        <v>1177</v>
      </c>
    </row>
    <row r="3106" spans="1:12" hidden="1" x14ac:dyDescent="0.2">
      <c r="A3106" s="2" t="s">
        <v>4250</v>
      </c>
      <c r="B3106" t="s">
        <v>2212</v>
      </c>
      <c r="C3106" t="s">
        <v>2213</v>
      </c>
      <c r="D3106" t="s">
        <v>2352</v>
      </c>
      <c r="E3106" t="s">
        <v>249</v>
      </c>
      <c r="F3106" t="b">
        <v>1</v>
      </c>
      <c r="G3106">
        <v>5500</v>
      </c>
      <c r="H3106">
        <v>6000</v>
      </c>
      <c r="I3106">
        <v>5750</v>
      </c>
      <c r="J3106" t="s">
        <v>19</v>
      </c>
      <c r="K3106">
        <v>27.5</v>
      </c>
      <c r="L3106">
        <v>1209</v>
      </c>
    </row>
    <row r="3107" spans="1:12" hidden="1" x14ac:dyDescent="0.2">
      <c r="A3107" s="2" t="s">
        <v>4251</v>
      </c>
      <c r="B3107" t="s">
        <v>2212</v>
      </c>
      <c r="C3107" t="s">
        <v>2213</v>
      </c>
      <c r="D3107" t="s">
        <v>2352</v>
      </c>
      <c r="E3107" t="s">
        <v>249</v>
      </c>
      <c r="F3107" t="b">
        <v>1</v>
      </c>
      <c r="G3107">
        <v>6000</v>
      </c>
      <c r="H3107">
        <v>6500</v>
      </c>
      <c r="I3107">
        <v>6250</v>
      </c>
      <c r="J3107" t="s">
        <v>19</v>
      </c>
      <c r="K3107">
        <v>27.5</v>
      </c>
      <c r="L3107">
        <v>1210</v>
      </c>
    </row>
    <row r="3108" spans="1:12" hidden="1" x14ac:dyDescent="0.2">
      <c r="A3108" s="2" t="s">
        <v>4252</v>
      </c>
      <c r="B3108" t="s">
        <v>2212</v>
      </c>
      <c r="C3108" t="s">
        <v>2213</v>
      </c>
      <c r="D3108" t="s">
        <v>2352</v>
      </c>
      <c r="E3108" t="s">
        <v>249</v>
      </c>
      <c r="F3108" t="b">
        <v>1</v>
      </c>
      <c r="G3108">
        <v>6500</v>
      </c>
      <c r="H3108">
        <v>7000</v>
      </c>
      <c r="I3108">
        <v>6750</v>
      </c>
      <c r="J3108" t="s">
        <v>19</v>
      </c>
      <c r="K3108">
        <v>27.5</v>
      </c>
      <c r="L3108">
        <v>1211</v>
      </c>
    </row>
    <row r="3109" spans="1:12" hidden="1" x14ac:dyDescent="0.2">
      <c r="A3109" s="2" t="s">
        <v>4253</v>
      </c>
      <c r="B3109" t="s">
        <v>2212</v>
      </c>
      <c r="C3109" t="s">
        <v>2213</v>
      </c>
      <c r="D3109" t="s">
        <v>2352</v>
      </c>
      <c r="E3109" t="s">
        <v>249</v>
      </c>
      <c r="F3109" t="b">
        <v>1</v>
      </c>
      <c r="G3109">
        <v>6</v>
      </c>
      <c r="H3109">
        <v>8</v>
      </c>
      <c r="I3109">
        <v>7</v>
      </c>
      <c r="J3109" t="s">
        <v>19</v>
      </c>
      <c r="K3109">
        <v>0.08</v>
      </c>
      <c r="L3109">
        <v>1155</v>
      </c>
    </row>
    <row r="3110" spans="1:12" hidden="1" x14ac:dyDescent="0.2">
      <c r="A3110" s="2" t="s">
        <v>4254</v>
      </c>
      <c r="B3110" t="s">
        <v>2212</v>
      </c>
      <c r="C3110" t="s">
        <v>2213</v>
      </c>
      <c r="D3110" t="s">
        <v>2352</v>
      </c>
      <c r="E3110" t="s">
        <v>249</v>
      </c>
      <c r="F3110" t="b">
        <v>1</v>
      </c>
      <c r="G3110">
        <v>7000</v>
      </c>
      <c r="H3110">
        <v>7500</v>
      </c>
      <c r="I3110">
        <v>7250</v>
      </c>
      <c r="J3110" t="s">
        <v>19</v>
      </c>
      <c r="K3110">
        <v>27.5</v>
      </c>
      <c r="L3110">
        <v>1212</v>
      </c>
    </row>
    <row r="3111" spans="1:12" hidden="1" x14ac:dyDescent="0.2">
      <c r="A3111" s="2" t="s">
        <v>4255</v>
      </c>
      <c r="B3111" t="s">
        <v>2212</v>
      </c>
      <c r="C3111" t="s">
        <v>2213</v>
      </c>
      <c r="D3111" t="s">
        <v>2352</v>
      </c>
      <c r="E3111" t="s">
        <v>249</v>
      </c>
      <c r="F3111" t="b">
        <v>1</v>
      </c>
      <c r="G3111">
        <v>70</v>
      </c>
      <c r="H3111">
        <v>90</v>
      </c>
      <c r="I3111">
        <v>80</v>
      </c>
      <c r="J3111" t="s">
        <v>19</v>
      </c>
      <c r="K3111">
        <v>0.18</v>
      </c>
      <c r="L3111">
        <v>1178</v>
      </c>
    </row>
    <row r="3112" spans="1:12" hidden="1" x14ac:dyDescent="0.2">
      <c r="A3112" s="2" t="s">
        <v>4256</v>
      </c>
      <c r="B3112" t="s">
        <v>2212</v>
      </c>
      <c r="C3112" t="s">
        <v>2213</v>
      </c>
      <c r="D3112" t="s">
        <v>2352</v>
      </c>
      <c r="E3112" t="s">
        <v>249</v>
      </c>
      <c r="F3112" t="b">
        <v>1</v>
      </c>
      <c r="G3112">
        <v>7500</v>
      </c>
      <c r="H3112">
        <v>8000</v>
      </c>
      <c r="I3112">
        <v>7750</v>
      </c>
      <c r="J3112" t="s">
        <v>19</v>
      </c>
      <c r="K3112">
        <v>27.5</v>
      </c>
      <c r="L3112">
        <v>1213</v>
      </c>
    </row>
    <row r="3113" spans="1:12" hidden="1" x14ac:dyDescent="0.2">
      <c r="A3113" s="2" t="s">
        <v>4257</v>
      </c>
      <c r="B3113" t="s">
        <v>2212</v>
      </c>
      <c r="C3113" t="s">
        <v>2213</v>
      </c>
      <c r="D3113" t="s">
        <v>2352</v>
      </c>
      <c r="E3113" t="s">
        <v>249</v>
      </c>
      <c r="F3113" t="b">
        <v>1</v>
      </c>
      <c r="G3113">
        <v>750</v>
      </c>
      <c r="H3113">
        <v>1000</v>
      </c>
      <c r="I3113">
        <v>875</v>
      </c>
      <c r="J3113" t="s">
        <v>19</v>
      </c>
      <c r="K3113">
        <v>2.1</v>
      </c>
      <c r="L3113">
        <v>1193</v>
      </c>
    </row>
    <row r="3114" spans="1:12" hidden="1" x14ac:dyDescent="0.2">
      <c r="A3114" s="2" t="s">
        <v>4258</v>
      </c>
      <c r="B3114" t="s">
        <v>2212</v>
      </c>
      <c r="C3114" t="s">
        <v>2213</v>
      </c>
      <c r="D3114" t="s">
        <v>2352</v>
      </c>
      <c r="E3114" t="s">
        <v>249</v>
      </c>
      <c r="F3114" t="b">
        <v>1</v>
      </c>
      <c r="G3114">
        <v>8000</v>
      </c>
      <c r="H3114">
        <v>8500</v>
      </c>
      <c r="I3114">
        <v>8250</v>
      </c>
      <c r="J3114" t="s">
        <v>19</v>
      </c>
      <c r="K3114">
        <v>27.5</v>
      </c>
      <c r="L3114">
        <v>1214</v>
      </c>
    </row>
    <row r="3115" spans="1:12" hidden="1" x14ac:dyDescent="0.2">
      <c r="A3115" s="2" t="s">
        <v>4259</v>
      </c>
      <c r="B3115" t="s">
        <v>2212</v>
      </c>
      <c r="C3115" t="s">
        <v>2213</v>
      </c>
      <c r="D3115" t="s">
        <v>2352</v>
      </c>
      <c r="E3115" t="s">
        <v>249</v>
      </c>
      <c r="F3115" t="b">
        <v>1</v>
      </c>
      <c r="G3115">
        <v>8</v>
      </c>
      <c r="H3115">
        <v>10</v>
      </c>
      <c r="I3115">
        <v>9</v>
      </c>
      <c r="J3115" t="s">
        <v>19</v>
      </c>
      <c r="K3115">
        <v>0.08</v>
      </c>
      <c r="L3115">
        <v>1156</v>
      </c>
    </row>
    <row r="3116" spans="1:12" hidden="1" x14ac:dyDescent="0.2">
      <c r="A3116" s="2" t="s">
        <v>4260</v>
      </c>
      <c r="B3116" t="s">
        <v>2212</v>
      </c>
      <c r="C3116" t="s">
        <v>2213</v>
      </c>
      <c r="D3116" t="s">
        <v>2352</v>
      </c>
      <c r="E3116" t="s">
        <v>249</v>
      </c>
      <c r="F3116" t="b">
        <v>1</v>
      </c>
      <c r="G3116">
        <v>8500</v>
      </c>
      <c r="H3116">
        <v>9000</v>
      </c>
      <c r="I3116">
        <v>8750</v>
      </c>
      <c r="J3116" t="s">
        <v>19</v>
      </c>
      <c r="K3116">
        <v>27.5</v>
      </c>
      <c r="L3116">
        <v>1215</v>
      </c>
    </row>
    <row r="3117" spans="1:12" hidden="1" x14ac:dyDescent="0.2">
      <c r="A3117" s="2" t="s">
        <v>4261</v>
      </c>
      <c r="B3117" t="s">
        <v>2212</v>
      </c>
      <c r="C3117" t="s">
        <v>2213</v>
      </c>
      <c r="D3117" t="s">
        <v>2352</v>
      </c>
      <c r="E3117" t="s">
        <v>249</v>
      </c>
      <c r="F3117" t="b">
        <v>1</v>
      </c>
      <c r="G3117">
        <v>9000</v>
      </c>
      <c r="H3117">
        <v>9500</v>
      </c>
      <c r="I3117">
        <v>9250</v>
      </c>
      <c r="J3117" t="s">
        <v>19</v>
      </c>
      <c r="K3117">
        <v>27.5</v>
      </c>
      <c r="L3117">
        <v>1216</v>
      </c>
    </row>
    <row r="3118" spans="1:12" hidden="1" x14ac:dyDescent="0.2">
      <c r="A3118" s="2" t="s">
        <v>4262</v>
      </c>
      <c r="B3118" t="s">
        <v>2212</v>
      </c>
      <c r="C3118" t="s">
        <v>2213</v>
      </c>
      <c r="D3118" t="s">
        <v>2352</v>
      </c>
      <c r="E3118" t="s">
        <v>249</v>
      </c>
      <c r="F3118" t="b">
        <v>1</v>
      </c>
      <c r="G3118">
        <v>90</v>
      </c>
      <c r="H3118">
        <v>110</v>
      </c>
      <c r="I3118">
        <v>100</v>
      </c>
      <c r="J3118" t="s">
        <v>19</v>
      </c>
      <c r="K3118">
        <v>0.18</v>
      </c>
      <c r="L3118">
        <v>1179</v>
      </c>
    </row>
    <row r="3119" spans="1:12" hidden="1" x14ac:dyDescent="0.2">
      <c r="A3119" s="2" t="s">
        <v>4263</v>
      </c>
      <c r="B3119" t="s">
        <v>2212</v>
      </c>
      <c r="C3119" t="s">
        <v>2213</v>
      </c>
      <c r="D3119" t="s">
        <v>2352</v>
      </c>
      <c r="E3119" t="s">
        <v>249</v>
      </c>
      <c r="F3119" t="b">
        <v>1</v>
      </c>
      <c r="G3119">
        <v>9500</v>
      </c>
      <c r="H3119">
        <v>10000</v>
      </c>
      <c r="I3119">
        <v>9750</v>
      </c>
      <c r="J3119" t="s">
        <v>19</v>
      </c>
      <c r="K3119">
        <v>27.5</v>
      </c>
      <c r="L3119">
        <v>1217</v>
      </c>
    </row>
    <row r="3120" spans="1:12" hidden="1" x14ac:dyDescent="0.2">
      <c r="A3120" t="s">
        <v>4264</v>
      </c>
      <c r="B3120" t="s">
        <v>4265</v>
      </c>
      <c r="C3120" t="s">
        <v>75</v>
      </c>
      <c r="D3120" t="s">
        <v>17</v>
      </c>
      <c r="E3120" t="s">
        <v>249</v>
      </c>
      <c r="F3120" t="b">
        <v>1</v>
      </c>
      <c r="G3120">
        <v>5000</v>
      </c>
      <c r="H3120">
        <v>999999999</v>
      </c>
      <c r="J3120" t="s">
        <v>932</v>
      </c>
      <c r="K3120">
        <v>2.89</v>
      </c>
      <c r="L3120" t="s">
        <v>4266</v>
      </c>
    </row>
    <row r="3121" spans="1:12" hidden="1" x14ac:dyDescent="0.2">
      <c r="A3121" t="s">
        <v>4267</v>
      </c>
      <c r="B3121" t="s">
        <v>4265</v>
      </c>
      <c r="C3121" t="s">
        <v>75</v>
      </c>
      <c r="D3121" t="s">
        <v>17</v>
      </c>
      <c r="E3121" t="s">
        <v>596</v>
      </c>
      <c r="F3121" t="b">
        <v>1</v>
      </c>
      <c r="G3121">
        <v>5000</v>
      </c>
      <c r="H3121">
        <v>999999999</v>
      </c>
      <c r="J3121" t="s">
        <v>598</v>
      </c>
      <c r="K3121">
        <v>0.2</v>
      </c>
      <c r="L3121" t="s">
        <v>4268</v>
      </c>
    </row>
    <row r="3122" spans="1:12" hidden="1" x14ac:dyDescent="0.2">
      <c r="A3122" t="s">
        <v>4269</v>
      </c>
      <c r="B3122" t="s">
        <v>4265</v>
      </c>
      <c r="C3122" t="s">
        <v>75</v>
      </c>
      <c r="D3122" t="s">
        <v>17</v>
      </c>
      <c r="E3122" t="s">
        <v>4270</v>
      </c>
      <c r="F3122" t="b">
        <v>1</v>
      </c>
      <c r="G3122">
        <v>5000</v>
      </c>
      <c r="H3122">
        <v>999999999</v>
      </c>
      <c r="J3122" t="s">
        <v>932</v>
      </c>
      <c r="K3122">
        <v>3</v>
      </c>
      <c r="L3122" t="s">
        <v>4271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34DF-992C-4146-97FD-5BDD85F0511D}">
  <dimension ref="A1:R4431"/>
  <sheetViews>
    <sheetView topLeftCell="D1" workbookViewId="0">
      <selection sqref="A1:C1"/>
    </sheetView>
  </sheetViews>
  <sheetFormatPr baseColWidth="10" defaultColWidth="8.6640625" defaultRowHeight="15" x14ac:dyDescent="0.2"/>
  <cols>
    <col min="1" max="1" width="13.5" bestFit="1" customWidth="1"/>
    <col min="2" max="2" width="17.6640625" customWidth="1"/>
    <col min="3" max="3" width="20.5" customWidth="1"/>
    <col min="4" max="4" width="22.5" customWidth="1"/>
    <col min="5" max="5" width="29.5" customWidth="1"/>
    <col min="6" max="6" width="7.5" bestFit="1" customWidth="1"/>
    <col min="7" max="7" width="16.6640625" bestFit="1" customWidth="1"/>
    <col min="8" max="8" width="21.6640625" bestFit="1" customWidth="1"/>
    <col min="9" max="9" width="22" bestFit="1" customWidth="1"/>
    <col min="10" max="10" width="15.5" bestFit="1" customWidth="1"/>
    <col min="12" max="12" width="11.33203125" bestFit="1" customWidth="1"/>
    <col min="13" max="13" width="17.6640625" bestFit="1" customWidth="1"/>
    <col min="14" max="14" width="22.1640625" bestFit="1" customWidth="1"/>
    <col min="15" max="15" width="22.5" bestFit="1" customWidth="1"/>
    <col min="16" max="16" width="12" bestFit="1" customWidth="1"/>
    <col min="17" max="17" width="12.5" bestFit="1" customWidth="1"/>
    <col min="18" max="18" width="21.1640625" bestFit="1" customWidth="1"/>
    <col min="19" max="19" width="13.1640625" bestFit="1" customWidth="1"/>
  </cols>
  <sheetData>
    <row r="1" spans="1:18" x14ac:dyDescent="0.2">
      <c r="A1" s="3" t="s">
        <v>4272</v>
      </c>
      <c r="B1" s="5" t="s">
        <v>1</v>
      </c>
      <c r="C1" s="5" t="s">
        <v>2</v>
      </c>
      <c r="D1" s="5" t="s">
        <v>4</v>
      </c>
      <c r="E1" s="5" t="s">
        <v>4273</v>
      </c>
      <c r="F1" s="3" t="s">
        <v>3</v>
      </c>
      <c r="G1" s="3" t="s">
        <v>4274</v>
      </c>
      <c r="H1" t="s">
        <v>12</v>
      </c>
      <c r="I1" s="3" t="s">
        <v>4275</v>
      </c>
      <c r="J1" s="3" t="s">
        <v>5</v>
      </c>
      <c r="K1" s="3" t="s">
        <v>4276</v>
      </c>
      <c r="L1" s="3" t="s">
        <v>13</v>
      </c>
      <c r="M1" s="3" t="s">
        <v>6</v>
      </c>
      <c r="N1" s="3" t="s">
        <v>7</v>
      </c>
      <c r="O1" s="3" t="s">
        <v>4277</v>
      </c>
      <c r="P1" s="3" t="s">
        <v>4278</v>
      </c>
      <c r="Q1" s="3" t="s">
        <v>4279</v>
      </c>
      <c r="R1" s="3" t="s">
        <v>4280</v>
      </c>
    </row>
    <row r="2" spans="1:18" x14ac:dyDescent="0.2">
      <c r="A2" s="3" t="s">
        <v>4281</v>
      </c>
      <c r="B2" t="str" cm="1">
        <f t="array" ref="B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 t="str" cm="1">
        <f t="array" ref="C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 t="str" cm="1">
        <f t="array" ref="D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 cm="1">
        <f t="array" ref="E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 s="3" t="s">
        <v>4282</v>
      </c>
      <c r="G2" s="3" t="s">
        <v>4283</v>
      </c>
      <c r="I2" s="3" t="s">
        <v>4284</v>
      </c>
      <c r="J2" t="b">
        <v>1</v>
      </c>
      <c r="K2" s="3" t="s">
        <v>4285</v>
      </c>
      <c r="M2">
        <v>10000.01</v>
      </c>
      <c r="N2">
        <v>20000</v>
      </c>
      <c r="O2">
        <v>2.2599999999999998</v>
      </c>
      <c r="P2" s="3" t="s">
        <v>4286</v>
      </c>
      <c r="Q2" t="s">
        <v>4287</v>
      </c>
      <c r="R2" t="s">
        <v>75</v>
      </c>
    </row>
    <row r="3" spans="1:18" x14ac:dyDescent="0.2">
      <c r="A3" s="3" t="s">
        <v>4288</v>
      </c>
      <c r="B3" cm="1">
        <f t="array" ref="B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 cm="1">
        <f t="array" ref="C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 t="str" cm="1">
        <f t="array" ref="D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 t="str" cm="1">
        <f t="array" ref="E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3" s="3" t="s">
        <v>4282</v>
      </c>
      <c r="G3" s="3" t="s">
        <v>4289</v>
      </c>
      <c r="I3" s="3" t="s">
        <v>4284</v>
      </c>
      <c r="J3" t="b">
        <v>1</v>
      </c>
      <c r="K3" s="3" t="s">
        <v>4285</v>
      </c>
      <c r="M3">
        <v>10000.01</v>
      </c>
      <c r="N3">
        <v>20000</v>
      </c>
      <c r="O3">
        <v>2.2599999999999998</v>
      </c>
      <c r="P3" s="3" t="s">
        <v>4286</v>
      </c>
      <c r="Q3" t="s">
        <v>4290</v>
      </c>
      <c r="R3" t="s">
        <v>75</v>
      </c>
    </row>
    <row r="4" spans="1:18" x14ac:dyDescent="0.2">
      <c r="A4" s="3" t="s">
        <v>4291</v>
      </c>
      <c r="B4" t="str" cm="1">
        <f t="array" ref="B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 s="6" t="s">
        <v>75</v>
      </c>
      <c r="D4" t="str" cm="1">
        <f t="array" ref="D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 s="3" t="s">
        <v>4282</v>
      </c>
      <c r="G4" s="3" t="s">
        <v>4292</v>
      </c>
      <c r="I4" s="3" t="s">
        <v>4284</v>
      </c>
      <c r="J4" t="b">
        <v>1</v>
      </c>
      <c r="K4" s="3" t="s">
        <v>4285</v>
      </c>
      <c r="M4">
        <v>10000.01</v>
      </c>
      <c r="N4">
        <v>20000</v>
      </c>
      <c r="O4">
        <v>2.2599999999999998</v>
      </c>
      <c r="P4" s="3" t="s">
        <v>4286</v>
      </c>
      <c r="Q4" t="s">
        <v>4293</v>
      </c>
      <c r="R4" t="s">
        <v>75</v>
      </c>
    </row>
    <row r="5" spans="1:18" x14ac:dyDescent="0.2">
      <c r="A5" s="3" t="s">
        <v>4294</v>
      </c>
      <c r="B5" t="str" cm="1">
        <f t="array" ref="B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 s="6" t="s">
        <v>75</v>
      </c>
      <c r="D5" t="str" cm="1">
        <f t="array" ref="D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5" s="3" t="s">
        <v>4282</v>
      </c>
      <c r="G5" s="3" t="s">
        <v>4292</v>
      </c>
      <c r="I5" s="3" t="s">
        <v>4284</v>
      </c>
      <c r="J5" t="b">
        <v>1</v>
      </c>
      <c r="K5" s="3" t="s">
        <v>4285</v>
      </c>
      <c r="M5">
        <v>10000.01</v>
      </c>
      <c r="N5">
        <v>20000</v>
      </c>
      <c r="O5">
        <v>2.2599999999999998</v>
      </c>
      <c r="P5" s="3" t="s">
        <v>4286</v>
      </c>
      <c r="Q5" t="s">
        <v>4293</v>
      </c>
      <c r="R5" t="s">
        <v>75</v>
      </c>
    </row>
    <row r="6" spans="1:18" x14ac:dyDescent="0.2">
      <c r="A6" s="3" t="s">
        <v>4295</v>
      </c>
      <c r="B6" t="str" cm="1">
        <f t="array" ref="B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ESS≤16MWh</v>
      </c>
      <c r="C6" t="str" cm="1">
        <f t="array" ref="C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Industrial</v>
      </c>
      <c r="D6" t="str" cm="1">
        <f t="array" ref="D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 cm="1">
        <f t="array" ref="E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 s="3" t="s">
        <v>4282</v>
      </c>
      <c r="G6" s="3" t="s">
        <v>4296</v>
      </c>
      <c r="I6" s="3" t="s">
        <v>4284</v>
      </c>
      <c r="J6" t="b">
        <v>1</v>
      </c>
      <c r="K6" s="3" t="s">
        <v>4285</v>
      </c>
      <c r="M6">
        <v>15000.01</v>
      </c>
      <c r="N6">
        <v>200000</v>
      </c>
      <c r="O6">
        <v>2.39</v>
      </c>
      <c r="P6" s="3" t="s">
        <v>4286</v>
      </c>
      <c r="Q6" t="s">
        <v>4297</v>
      </c>
      <c r="R6" t="s">
        <v>75</v>
      </c>
    </row>
    <row r="7" spans="1:18" x14ac:dyDescent="0.2">
      <c r="A7" s="3" t="s">
        <v>4298</v>
      </c>
      <c r="B7" t="str" cm="1">
        <f t="array" ref="B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ESS≤16MWh</v>
      </c>
      <c r="C7" t="str" cm="1">
        <f t="array" ref="C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Industrial</v>
      </c>
      <c r="D7" t="str" cm="1">
        <f t="array" ref="D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Salt Water</v>
      </c>
      <c r="E7" cm="1">
        <f t="array" ref="E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 s="3" t="s">
        <v>4282</v>
      </c>
      <c r="G7" s="3" t="s">
        <v>4296</v>
      </c>
      <c r="I7" s="3" t="s">
        <v>4299</v>
      </c>
      <c r="J7" t="b">
        <v>1</v>
      </c>
      <c r="K7" s="3" t="s">
        <v>4285</v>
      </c>
      <c r="M7">
        <v>15000.01</v>
      </c>
      <c r="N7">
        <v>200000</v>
      </c>
      <c r="O7">
        <v>1.27</v>
      </c>
      <c r="P7" s="3" t="s">
        <v>4286</v>
      </c>
      <c r="Q7" t="s">
        <v>4297</v>
      </c>
      <c r="R7" t="s">
        <v>75</v>
      </c>
    </row>
    <row r="8" spans="1:18" x14ac:dyDescent="0.2">
      <c r="A8" s="3" t="s">
        <v>4300</v>
      </c>
      <c r="B8" t="str" cm="1">
        <f t="array" ref="B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8" t="str" cm="1">
        <f t="array" ref="C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8" t="str" cm="1">
        <f t="array" ref="D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8" cm="1">
        <f t="array" ref="E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8" s="3" t="s">
        <v>4301</v>
      </c>
      <c r="G8" s="3" t="s">
        <v>4283</v>
      </c>
      <c r="I8" s="3" t="s">
        <v>4284</v>
      </c>
      <c r="J8" t="b">
        <v>1</v>
      </c>
      <c r="K8" s="3" t="s">
        <v>4285</v>
      </c>
      <c r="M8">
        <v>10000.01</v>
      </c>
      <c r="N8">
        <v>20000</v>
      </c>
      <c r="O8">
        <v>2.2599999999999998</v>
      </c>
      <c r="P8" s="3" t="s">
        <v>4286</v>
      </c>
      <c r="Q8" t="s">
        <v>4287</v>
      </c>
      <c r="R8" t="s">
        <v>75</v>
      </c>
    </row>
    <row r="9" spans="1:18" x14ac:dyDescent="0.2">
      <c r="A9" s="3" t="s">
        <v>4302</v>
      </c>
      <c r="B9" cm="1">
        <f t="array" ref="B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 cm="1">
        <f t="array" ref="C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 t="str" cm="1">
        <f t="array" ref="D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9" t="str" cm="1">
        <f t="array" ref="E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9" s="3" t="s">
        <v>4301</v>
      </c>
      <c r="G9" s="3" t="s">
        <v>4289</v>
      </c>
      <c r="I9" s="3" t="s">
        <v>4284</v>
      </c>
      <c r="J9" t="b">
        <v>1</v>
      </c>
      <c r="K9" s="3" t="s">
        <v>4285</v>
      </c>
      <c r="M9">
        <v>10000.01</v>
      </c>
      <c r="N9">
        <v>20000</v>
      </c>
      <c r="O9">
        <v>2.2599999999999998</v>
      </c>
      <c r="P9" s="3" t="s">
        <v>4286</v>
      </c>
      <c r="Q9" t="s">
        <v>4290</v>
      </c>
      <c r="R9" t="s">
        <v>75</v>
      </c>
    </row>
    <row r="10" spans="1:18" x14ac:dyDescent="0.2">
      <c r="A10" s="3" t="s">
        <v>4303</v>
      </c>
      <c r="B10" t="str" cm="1">
        <f t="array" ref="B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0" s="6" t="s">
        <v>75</v>
      </c>
      <c r="D10" t="str" cm="1">
        <f t="array" ref="D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10" s="3" t="s">
        <v>4301</v>
      </c>
      <c r="G10" s="3" t="s">
        <v>4292</v>
      </c>
      <c r="I10" s="3" t="s">
        <v>4284</v>
      </c>
      <c r="J10" t="b">
        <v>1</v>
      </c>
      <c r="K10" s="3" t="s">
        <v>4285</v>
      </c>
      <c r="M10">
        <v>10000.01</v>
      </c>
      <c r="N10">
        <v>20000</v>
      </c>
      <c r="O10">
        <v>2.2599999999999998</v>
      </c>
      <c r="P10" s="3" t="s">
        <v>4286</v>
      </c>
      <c r="Q10" t="s">
        <v>4293</v>
      </c>
      <c r="R10" t="s">
        <v>75</v>
      </c>
    </row>
    <row r="11" spans="1:18" x14ac:dyDescent="0.2">
      <c r="A11" s="3" t="s">
        <v>4304</v>
      </c>
      <c r="B11" t="str" cm="1">
        <f t="array" ref="B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 s="6" t="s">
        <v>75</v>
      </c>
      <c r="D11" t="str" cm="1">
        <f t="array" ref="D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11" s="3" t="s">
        <v>4301</v>
      </c>
      <c r="G11" s="3" t="s">
        <v>4292</v>
      </c>
      <c r="I11" s="3" t="s">
        <v>4284</v>
      </c>
      <c r="J11" t="b">
        <v>1</v>
      </c>
      <c r="K11" s="3" t="s">
        <v>4285</v>
      </c>
      <c r="M11">
        <v>10000.01</v>
      </c>
      <c r="N11">
        <v>20000</v>
      </c>
      <c r="O11">
        <v>2.2599999999999998</v>
      </c>
      <c r="P11" s="3" t="s">
        <v>4286</v>
      </c>
      <c r="Q11" t="s">
        <v>4293</v>
      </c>
      <c r="R11" t="s">
        <v>75</v>
      </c>
    </row>
    <row r="12" spans="1:18" x14ac:dyDescent="0.2">
      <c r="A12" s="3" t="s">
        <v>4305</v>
      </c>
      <c r="B12" t="str" cm="1">
        <f t="array" ref="B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12" t="str" cm="1">
        <f t="array" ref="C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12" t="str" cm="1">
        <f t="array" ref="D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2" cm="1">
        <f t="array" ref="E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2" s="3" t="s">
        <v>4301</v>
      </c>
      <c r="G12" s="3" t="s">
        <v>4306</v>
      </c>
      <c r="I12" s="3" t="s">
        <v>4284</v>
      </c>
      <c r="J12" t="b">
        <v>1</v>
      </c>
      <c r="K12" s="3" t="s">
        <v>4307</v>
      </c>
      <c r="M12">
        <v>10000.01</v>
      </c>
      <c r="N12">
        <v>20000</v>
      </c>
      <c r="O12">
        <v>2.2599999999999998</v>
      </c>
      <c r="P12" s="3" t="s">
        <v>4286</v>
      </c>
      <c r="Q12" t="s">
        <v>4308</v>
      </c>
      <c r="R12" t="s">
        <v>4309</v>
      </c>
    </row>
    <row r="13" spans="1:18" x14ac:dyDescent="0.2">
      <c r="A13" s="3" t="s">
        <v>4310</v>
      </c>
      <c r="B13" t="str" cm="1">
        <f t="array" ref="B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13" t="str" cm="1">
        <f t="array" ref="C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13" t="str" cm="1">
        <f t="array" ref="D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3" cm="1">
        <f t="array" ref="E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3" s="3" t="s">
        <v>4282</v>
      </c>
      <c r="G13" s="3" t="s">
        <v>4306</v>
      </c>
      <c r="I13" s="3" t="s">
        <v>4284</v>
      </c>
      <c r="J13" t="b">
        <v>1</v>
      </c>
      <c r="K13" s="3" t="s">
        <v>4307</v>
      </c>
      <c r="M13">
        <v>10000.01</v>
      </c>
      <c r="N13">
        <v>20000</v>
      </c>
      <c r="O13">
        <v>2.2599999999999998</v>
      </c>
      <c r="P13" s="3" t="s">
        <v>4286</v>
      </c>
      <c r="Q13" t="s">
        <v>4308</v>
      </c>
      <c r="R13" t="s">
        <v>4309</v>
      </c>
    </row>
    <row r="14" spans="1:18" x14ac:dyDescent="0.2">
      <c r="A14" s="3" t="s">
        <v>2166</v>
      </c>
      <c r="B14" t="str" cm="1">
        <f t="array" ref="B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 t="str" cm="1">
        <f t="array" ref="C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 t="str" cm="1">
        <f t="array" ref="D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 t="str" cm="1">
        <f t="array" ref="E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 s="3" t="s">
        <v>4282</v>
      </c>
      <c r="G14" s="3" t="s">
        <v>4292</v>
      </c>
      <c r="H14" t="s">
        <v>2167</v>
      </c>
      <c r="I14" s="3" t="s">
        <v>4311</v>
      </c>
      <c r="J14" t="b">
        <v>0</v>
      </c>
      <c r="K14" s="3" t="s">
        <v>4312</v>
      </c>
      <c r="L14" s="3" t="s">
        <v>740</v>
      </c>
      <c r="M14">
        <v>80</v>
      </c>
      <c r="N14">
        <v>100</v>
      </c>
      <c r="O14">
        <v>5.2999999999999999E-2</v>
      </c>
      <c r="P14" s="3" t="s">
        <v>4313</v>
      </c>
      <c r="Q14" t="s">
        <v>4314</v>
      </c>
      <c r="R14" t="s">
        <v>16</v>
      </c>
    </row>
    <row r="15" spans="1:18" x14ac:dyDescent="0.2">
      <c r="A15" s="3" t="s">
        <v>2127</v>
      </c>
      <c r="B15" t="str" cm="1">
        <f t="array" ref="B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 t="str" cm="1">
        <f t="array" ref="C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 t="str" cm="1">
        <f t="array" ref="D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 t="str" cm="1">
        <f t="array" ref="E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 s="3" t="s">
        <v>4282</v>
      </c>
      <c r="G15" s="3" t="s">
        <v>4292</v>
      </c>
      <c r="H15" t="s">
        <v>2128</v>
      </c>
      <c r="I15" s="3" t="s">
        <v>4311</v>
      </c>
      <c r="J15" t="b">
        <v>0</v>
      </c>
      <c r="K15" s="3" t="s">
        <v>4312</v>
      </c>
      <c r="L15" s="3" t="s">
        <v>805</v>
      </c>
      <c r="M15">
        <v>30</v>
      </c>
      <c r="N15">
        <v>46</v>
      </c>
      <c r="O15">
        <v>5.2999999999999999E-2</v>
      </c>
      <c r="P15" s="3" t="s">
        <v>4313</v>
      </c>
      <c r="Q15" t="s">
        <v>4314</v>
      </c>
      <c r="R15" t="s">
        <v>16</v>
      </c>
    </row>
    <row r="16" spans="1:18" x14ac:dyDescent="0.2">
      <c r="A16" s="3" t="s">
        <v>2092</v>
      </c>
      <c r="B16" t="str" cm="1">
        <f t="array" ref="B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 t="str" cm="1">
        <f t="array" ref="C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 t="str" cm="1">
        <f t="array" ref="D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 t="str" cm="1">
        <f t="array" ref="E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 s="3" t="s">
        <v>4282</v>
      </c>
      <c r="G16" s="3" t="s">
        <v>4292</v>
      </c>
      <c r="H16" t="s">
        <v>2093</v>
      </c>
      <c r="I16" s="3" t="s">
        <v>4311</v>
      </c>
      <c r="J16" t="b">
        <v>0</v>
      </c>
      <c r="K16" s="3" t="s">
        <v>4312</v>
      </c>
      <c r="L16" s="3" t="s">
        <v>757</v>
      </c>
      <c r="M16">
        <v>16</v>
      </c>
      <c r="N16">
        <v>20</v>
      </c>
      <c r="O16">
        <v>5.2999999999999999E-2</v>
      </c>
      <c r="P16" s="3" t="s">
        <v>4313</v>
      </c>
      <c r="Q16" t="s">
        <v>4314</v>
      </c>
      <c r="R16" t="s">
        <v>16</v>
      </c>
    </row>
    <row r="17" spans="1:18" x14ac:dyDescent="0.2">
      <c r="A17" s="3" t="s">
        <v>2173</v>
      </c>
      <c r="B17" t="str" cm="1">
        <f t="array" ref="B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 t="str" cm="1">
        <f t="array" ref="C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 t="str" cm="1">
        <f t="array" ref="D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 t="str" cm="1">
        <f t="array" ref="E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 s="3" t="s">
        <v>4282</v>
      </c>
      <c r="G17" s="3" t="s">
        <v>4292</v>
      </c>
      <c r="H17" t="s">
        <v>2174</v>
      </c>
      <c r="I17" s="3" t="s">
        <v>4311</v>
      </c>
      <c r="J17" t="b">
        <v>0</v>
      </c>
      <c r="K17" s="3" t="s">
        <v>4312</v>
      </c>
      <c r="L17" s="3" t="s">
        <v>819</v>
      </c>
      <c r="M17">
        <v>8</v>
      </c>
      <c r="N17">
        <v>11</v>
      </c>
      <c r="O17">
        <v>5.2999999999999999E-2</v>
      </c>
      <c r="P17" s="3" t="s">
        <v>4313</v>
      </c>
      <c r="Q17" t="s">
        <v>4314</v>
      </c>
      <c r="R17" t="s">
        <v>16</v>
      </c>
    </row>
    <row r="18" spans="1:18" x14ac:dyDescent="0.2">
      <c r="A18" s="3" t="s">
        <v>2121</v>
      </c>
      <c r="B18" t="str" cm="1">
        <f t="array" ref="B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 t="str" cm="1">
        <f t="array" ref="C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 t="str" cm="1">
        <f t="array" ref="D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 t="str" cm="1">
        <f t="array" ref="E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 s="3" t="s">
        <v>4282</v>
      </c>
      <c r="G18" s="3" t="s">
        <v>4292</v>
      </c>
      <c r="H18" t="s">
        <v>2122</v>
      </c>
      <c r="I18" s="3" t="s">
        <v>4311</v>
      </c>
      <c r="J18" t="b">
        <v>0</v>
      </c>
      <c r="K18" s="3" t="s">
        <v>4312</v>
      </c>
      <c r="L18" s="3" t="s">
        <v>786</v>
      </c>
      <c r="M18">
        <v>30</v>
      </c>
      <c r="N18">
        <v>38</v>
      </c>
      <c r="O18">
        <v>5.2999999999999999E-2</v>
      </c>
      <c r="P18" s="3" t="s">
        <v>4313</v>
      </c>
      <c r="Q18" t="s">
        <v>4314</v>
      </c>
      <c r="R18" t="s">
        <v>16</v>
      </c>
    </row>
    <row r="19" spans="1:18" x14ac:dyDescent="0.2">
      <c r="A19" s="3" t="s">
        <v>2169</v>
      </c>
      <c r="B19" t="str" cm="1">
        <f t="array" ref="B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 t="str" cm="1">
        <f t="array" ref="C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 t="str" cm="1">
        <f t="array" ref="D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 t="str" cm="1">
        <f t="array" ref="E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 s="3" t="s">
        <v>4282</v>
      </c>
      <c r="G19" s="3" t="s">
        <v>4292</v>
      </c>
      <c r="H19" t="s">
        <v>2170</v>
      </c>
      <c r="I19" s="3" t="s">
        <v>4311</v>
      </c>
      <c r="J19" t="b">
        <v>0</v>
      </c>
      <c r="K19" s="3" t="s">
        <v>4312</v>
      </c>
      <c r="L19" s="3" t="s">
        <v>2171</v>
      </c>
      <c r="M19">
        <v>80</v>
      </c>
      <c r="N19">
        <v>110</v>
      </c>
      <c r="O19">
        <v>5.2999999999999999E-2</v>
      </c>
      <c r="P19" s="3" t="s">
        <v>4313</v>
      </c>
      <c r="Q19" t="s">
        <v>4314</v>
      </c>
      <c r="R19" t="s">
        <v>16</v>
      </c>
    </row>
    <row r="20" spans="1:18" x14ac:dyDescent="0.2">
      <c r="A20" s="3" t="s">
        <v>2124</v>
      </c>
      <c r="B20" t="str" cm="1">
        <f t="array" ref="B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 t="str" cm="1">
        <f t="array" ref="C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 t="str" cm="1">
        <f t="array" ref="D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 t="str" cm="1">
        <f t="array" ref="E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 s="3" t="s">
        <v>4282</v>
      </c>
      <c r="G20" s="3" t="s">
        <v>4292</v>
      </c>
      <c r="H20" t="s">
        <v>2125</v>
      </c>
      <c r="I20" s="3" t="s">
        <v>4311</v>
      </c>
      <c r="J20" t="b">
        <v>0</v>
      </c>
      <c r="K20" s="3" t="s">
        <v>4312</v>
      </c>
      <c r="M20">
        <v>30</v>
      </c>
      <c r="N20">
        <v>40</v>
      </c>
      <c r="O20">
        <v>5.2999999999999999E-2</v>
      </c>
      <c r="P20" s="3" t="s">
        <v>4313</v>
      </c>
      <c r="Q20" t="s">
        <v>4314</v>
      </c>
      <c r="R20" t="s">
        <v>16</v>
      </c>
    </row>
    <row r="21" spans="1:18" x14ac:dyDescent="0.2">
      <c r="A21" s="3" t="s">
        <v>2155</v>
      </c>
      <c r="B21" t="str" cm="1">
        <f t="array" ref="B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 t="str" cm="1">
        <f t="array" ref="C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 t="str" cm="1">
        <f t="array" ref="D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 t="str" cm="1">
        <f t="array" ref="E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 s="3" t="s">
        <v>4282</v>
      </c>
      <c r="G21" s="3" t="s">
        <v>4292</v>
      </c>
      <c r="H21" t="s">
        <v>2156</v>
      </c>
      <c r="I21" s="3" t="s">
        <v>4311</v>
      </c>
      <c r="J21" t="b">
        <v>0</v>
      </c>
      <c r="K21" s="3" t="s">
        <v>4312</v>
      </c>
      <c r="L21" s="3" t="s">
        <v>811</v>
      </c>
      <c r="M21">
        <v>5</v>
      </c>
      <c r="N21">
        <v>7</v>
      </c>
      <c r="O21">
        <v>5.2999999999999999E-2</v>
      </c>
      <c r="P21" s="3" t="s">
        <v>4313</v>
      </c>
      <c r="Q21" t="s">
        <v>4314</v>
      </c>
      <c r="R21" t="s">
        <v>16</v>
      </c>
    </row>
    <row r="22" spans="1:18" x14ac:dyDescent="0.2">
      <c r="A22" s="3" t="s">
        <v>2115</v>
      </c>
      <c r="B22" t="str" cm="1">
        <f t="array" ref="B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 t="str" cm="1">
        <f t="array" ref="C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 t="str" cm="1">
        <f t="array" ref="D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 t="str" cm="1">
        <f t="array" ref="E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 s="3" t="s">
        <v>4282</v>
      </c>
      <c r="G22" s="3" t="s">
        <v>4292</v>
      </c>
      <c r="H22" t="s">
        <v>2116</v>
      </c>
      <c r="I22" s="3" t="s">
        <v>4311</v>
      </c>
      <c r="J22" t="b">
        <v>0</v>
      </c>
      <c r="K22" s="3" t="s">
        <v>4312</v>
      </c>
      <c r="L22" s="3" t="s">
        <v>2117</v>
      </c>
      <c r="M22">
        <v>26</v>
      </c>
      <c r="N22">
        <v>32</v>
      </c>
      <c r="O22">
        <v>5.2999999999999999E-2</v>
      </c>
      <c r="P22" s="3" t="s">
        <v>4313</v>
      </c>
      <c r="Q22" t="s">
        <v>4315</v>
      </c>
      <c r="R22" t="s">
        <v>16</v>
      </c>
    </row>
    <row r="23" spans="1:18" x14ac:dyDescent="0.2">
      <c r="A23" s="3" t="s">
        <v>2109</v>
      </c>
      <c r="B23" t="str" cm="1">
        <f t="array" ref="B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3" t="str" cm="1">
        <f t="array" ref="C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3" t="str" cm="1">
        <f t="array" ref="D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3" t="str" cm="1">
        <f t="array" ref="E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3" s="3" t="s">
        <v>4282</v>
      </c>
      <c r="G23" s="3" t="s">
        <v>4292</v>
      </c>
      <c r="H23" t="s">
        <v>2110</v>
      </c>
      <c r="I23" s="3" t="s">
        <v>4311</v>
      </c>
      <c r="J23" t="b">
        <v>0</v>
      </c>
      <c r="K23" s="3" t="s">
        <v>4312</v>
      </c>
      <c r="L23" s="3" t="s">
        <v>2111</v>
      </c>
      <c r="M23">
        <v>250</v>
      </c>
      <c r="N23">
        <v>350</v>
      </c>
      <c r="O23">
        <v>5.2999999999999999E-2</v>
      </c>
      <c r="P23" s="3" t="s">
        <v>4313</v>
      </c>
      <c r="Q23" t="s">
        <v>4316</v>
      </c>
      <c r="R23" t="s">
        <v>16</v>
      </c>
    </row>
    <row r="24" spans="1:18" x14ac:dyDescent="0.2">
      <c r="A24" s="3" t="s">
        <v>2146</v>
      </c>
      <c r="B24" t="str" cm="1">
        <f t="array" ref="B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4" t="str" cm="1">
        <f t="array" ref="C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4" t="str" cm="1">
        <f t="array" ref="D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4" t="str" cm="1">
        <f t="array" ref="E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4" s="3" t="s">
        <v>4282</v>
      </c>
      <c r="G24" s="3" t="s">
        <v>4292</v>
      </c>
      <c r="H24" t="s">
        <v>2147</v>
      </c>
      <c r="I24" s="3" t="s">
        <v>4311</v>
      </c>
      <c r="J24" t="b">
        <v>0</v>
      </c>
      <c r="K24" s="3" t="s">
        <v>4312</v>
      </c>
      <c r="L24" s="3" t="s">
        <v>728</v>
      </c>
      <c r="M24">
        <v>400</v>
      </c>
      <c r="N24">
        <v>600</v>
      </c>
      <c r="O24">
        <v>5.2999999999999999E-2</v>
      </c>
      <c r="P24" s="3" t="s">
        <v>4313</v>
      </c>
      <c r="Q24" t="s">
        <v>4316</v>
      </c>
      <c r="R24" t="s">
        <v>16</v>
      </c>
    </row>
    <row r="25" spans="1:18" x14ac:dyDescent="0.2">
      <c r="A25" s="3" t="s">
        <v>2085</v>
      </c>
      <c r="B25" t="str" cm="1">
        <f t="array" ref="B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5" t="str" cm="1">
        <f t="array" ref="C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5" t="str" cm="1">
        <f t="array" ref="D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5" t="str" cm="1">
        <f t="array" ref="E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5" s="3" t="s">
        <v>4282</v>
      </c>
      <c r="G25" s="3" t="s">
        <v>4292</v>
      </c>
      <c r="H25" t="s">
        <v>2086</v>
      </c>
      <c r="I25" s="3" t="s">
        <v>4311</v>
      </c>
      <c r="J25" t="b">
        <v>0</v>
      </c>
      <c r="K25" s="3" t="s">
        <v>4312</v>
      </c>
      <c r="L25" s="3" t="s">
        <v>728</v>
      </c>
      <c r="M25">
        <v>1045</v>
      </c>
      <c r="N25">
        <v>1165</v>
      </c>
      <c r="O25">
        <v>5.2999999999999999E-2</v>
      </c>
      <c r="P25" s="3" t="s">
        <v>4313</v>
      </c>
      <c r="Q25" t="s">
        <v>4316</v>
      </c>
      <c r="R25" t="s">
        <v>16</v>
      </c>
    </row>
    <row r="26" spans="1:18" x14ac:dyDescent="0.2">
      <c r="A26" s="3" t="s">
        <v>4317</v>
      </c>
      <c r="B26" t="str" cm="1">
        <f t="array" ref="B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 t="str" cm="1">
        <f t="array" ref="C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 t="str" cm="1">
        <f t="array" ref="D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26" cm="1">
        <f t="array" ref="E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 s="3" t="s">
        <v>4282</v>
      </c>
      <c r="G26" s="3" t="s">
        <v>4292</v>
      </c>
      <c r="I26" s="3" t="s">
        <v>4311</v>
      </c>
      <c r="J26" t="b">
        <v>0</v>
      </c>
      <c r="K26" s="3" t="s">
        <v>4312</v>
      </c>
      <c r="L26" s="3" t="s">
        <v>2158</v>
      </c>
      <c r="M26">
        <v>73.8</v>
      </c>
      <c r="N26">
        <v>73.8</v>
      </c>
      <c r="O26">
        <v>5.2999999999999999E-2</v>
      </c>
      <c r="P26" s="3" t="s">
        <v>4313</v>
      </c>
      <c r="Q26" t="s">
        <v>4316</v>
      </c>
      <c r="R26" t="s">
        <v>16</v>
      </c>
    </row>
    <row r="27" spans="1:18" x14ac:dyDescent="0.2">
      <c r="A27" s="3" t="s">
        <v>738</v>
      </c>
      <c r="B27" t="str" cm="1">
        <f t="array" ref="B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7" t="str" cm="1">
        <f t="array" ref="C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7" t="str" cm="1">
        <f t="array" ref="D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7" t="str" cm="1">
        <f t="array" ref="E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7" s="3" t="s">
        <v>4282</v>
      </c>
      <c r="G27" s="3" t="s">
        <v>4292</v>
      </c>
      <c r="H27" t="s">
        <v>739</v>
      </c>
      <c r="I27" s="3" t="s">
        <v>4318</v>
      </c>
      <c r="J27" t="b">
        <v>0</v>
      </c>
      <c r="K27" s="3" t="s">
        <v>4312</v>
      </c>
      <c r="L27" s="3" t="s">
        <v>740</v>
      </c>
      <c r="M27">
        <v>124</v>
      </c>
      <c r="N27">
        <v>140</v>
      </c>
      <c r="O27">
        <v>5.2999999999999999E-2</v>
      </c>
      <c r="P27" s="3" t="s">
        <v>4313</v>
      </c>
      <c r="Q27" t="s">
        <v>4319</v>
      </c>
      <c r="R27" t="s">
        <v>16</v>
      </c>
    </row>
    <row r="28" spans="1:18" x14ac:dyDescent="0.2">
      <c r="A28" s="3" t="s">
        <v>803</v>
      </c>
      <c r="B28" t="str" cm="1">
        <f t="array" ref="B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8" t="str" cm="1">
        <f t="array" ref="C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8" t="str" cm="1">
        <f t="array" ref="D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8" t="str" cm="1">
        <f t="array" ref="E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8" s="3" t="s">
        <v>4282</v>
      </c>
      <c r="G28" s="3" t="s">
        <v>4292</v>
      </c>
      <c r="H28" t="s">
        <v>804</v>
      </c>
      <c r="I28" s="3" t="s">
        <v>4318</v>
      </c>
      <c r="J28" t="b">
        <v>0</v>
      </c>
      <c r="K28" s="3" t="s">
        <v>4312</v>
      </c>
      <c r="L28" s="3" t="s">
        <v>805</v>
      </c>
      <c r="M28">
        <v>60</v>
      </c>
      <c r="N28">
        <v>70</v>
      </c>
      <c r="O28">
        <v>5.2999999999999999E-2</v>
      </c>
      <c r="P28" s="3" t="s">
        <v>4313</v>
      </c>
      <c r="Q28" t="s">
        <v>4319</v>
      </c>
      <c r="R28" t="s">
        <v>16</v>
      </c>
    </row>
    <row r="29" spans="1:18" x14ac:dyDescent="0.2">
      <c r="A29" s="3" t="s">
        <v>755</v>
      </c>
      <c r="B29" t="str" cm="1">
        <f t="array" ref="B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9" t="str" cm="1">
        <f t="array" ref="C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9" t="str" cm="1">
        <f t="array" ref="D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9" t="str" cm="1">
        <f t="array" ref="E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9" s="3" t="s">
        <v>4282</v>
      </c>
      <c r="G29" s="3" t="s">
        <v>4292</v>
      </c>
      <c r="H29" t="s">
        <v>756</v>
      </c>
      <c r="I29" s="3" t="s">
        <v>4318</v>
      </c>
      <c r="J29" t="b">
        <v>0</v>
      </c>
      <c r="K29" s="3" t="s">
        <v>4312</v>
      </c>
      <c r="L29" s="3" t="s">
        <v>757</v>
      </c>
      <c r="M29">
        <v>20</v>
      </c>
      <c r="N29">
        <v>24</v>
      </c>
      <c r="O29">
        <v>5.2999999999999999E-2</v>
      </c>
      <c r="P29" s="3" t="s">
        <v>4313</v>
      </c>
      <c r="Q29" t="s">
        <v>4319</v>
      </c>
      <c r="R29" t="s">
        <v>16</v>
      </c>
    </row>
    <row r="30" spans="1:18" x14ac:dyDescent="0.2">
      <c r="A30" s="3" t="s">
        <v>817</v>
      </c>
      <c r="B30" t="str" cm="1">
        <f t="array" ref="B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0" t="str" cm="1">
        <f t="array" ref="C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0" t="str" cm="1">
        <f t="array" ref="D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0" t="str" cm="1">
        <f t="array" ref="E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0" s="3" t="s">
        <v>4282</v>
      </c>
      <c r="G30" s="3" t="s">
        <v>4292</v>
      </c>
      <c r="H30" t="s">
        <v>818</v>
      </c>
      <c r="I30" s="3" t="s">
        <v>4318</v>
      </c>
      <c r="J30" t="b">
        <v>0</v>
      </c>
      <c r="K30" s="3" t="s">
        <v>4312</v>
      </c>
      <c r="L30" s="3" t="s">
        <v>819</v>
      </c>
      <c r="M30">
        <v>9</v>
      </c>
      <c r="N30">
        <v>11.4</v>
      </c>
      <c r="O30">
        <v>5.2999999999999999E-2</v>
      </c>
      <c r="P30" s="3" t="s">
        <v>4313</v>
      </c>
      <c r="Q30" t="s">
        <v>4319</v>
      </c>
      <c r="R30" t="s">
        <v>16</v>
      </c>
    </row>
    <row r="31" spans="1:18" x14ac:dyDescent="0.2">
      <c r="A31" s="3" t="s">
        <v>784</v>
      </c>
      <c r="B31" t="str" cm="1">
        <f t="array" ref="B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 t="str" cm="1">
        <f t="array" ref="C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 t="str" cm="1">
        <f t="array" ref="D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 t="str" cm="1">
        <f t="array" ref="E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 s="3" t="s">
        <v>4282</v>
      </c>
      <c r="G31" s="3" t="s">
        <v>4292</v>
      </c>
      <c r="H31" t="s">
        <v>785</v>
      </c>
      <c r="I31" s="3" t="s">
        <v>4318</v>
      </c>
      <c r="J31" t="b">
        <v>0</v>
      </c>
      <c r="K31" s="3" t="s">
        <v>4312</v>
      </c>
      <c r="L31" s="3" t="s">
        <v>786</v>
      </c>
      <c r="M31">
        <v>42</v>
      </c>
      <c r="N31">
        <v>48</v>
      </c>
      <c r="O31">
        <v>5.2999999999999999E-2</v>
      </c>
      <c r="P31" s="3" t="s">
        <v>4313</v>
      </c>
      <c r="Q31" t="s">
        <v>4319</v>
      </c>
      <c r="R31" t="s">
        <v>16</v>
      </c>
    </row>
    <row r="32" spans="1:18" x14ac:dyDescent="0.2">
      <c r="A32" s="3" t="s">
        <v>743</v>
      </c>
      <c r="B32" t="str" cm="1">
        <f t="array" ref="B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 t="str" cm="1">
        <f t="array" ref="C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 t="str" cm="1">
        <f t="array" ref="D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 t="str" cm="1">
        <f t="array" ref="E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 s="3" t="s">
        <v>4282</v>
      </c>
      <c r="G32" s="3" t="s">
        <v>4292</v>
      </c>
      <c r="H32" t="s">
        <v>744</v>
      </c>
      <c r="I32" s="3" t="s">
        <v>4318</v>
      </c>
      <c r="J32" t="b">
        <v>0</v>
      </c>
      <c r="K32" s="3" t="s">
        <v>4312</v>
      </c>
      <c r="L32" s="3" t="s">
        <v>745</v>
      </c>
      <c r="M32">
        <v>145</v>
      </c>
      <c r="N32">
        <v>165</v>
      </c>
      <c r="O32">
        <v>5.2999999999999999E-2</v>
      </c>
      <c r="P32" s="3" t="s">
        <v>4313</v>
      </c>
      <c r="Q32" t="s">
        <v>4319</v>
      </c>
      <c r="R32" t="s">
        <v>16</v>
      </c>
    </row>
    <row r="33" spans="1:18" x14ac:dyDescent="0.2">
      <c r="A33" s="3" t="s">
        <v>809</v>
      </c>
      <c r="B33" t="str" cm="1">
        <f t="array" ref="B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 t="str" cm="1">
        <f t="array" ref="C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 t="str" cm="1">
        <f t="array" ref="D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 t="str" cm="1">
        <f t="array" ref="E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 s="3" t="s">
        <v>4282</v>
      </c>
      <c r="G33" s="3" t="s">
        <v>4292</v>
      </c>
      <c r="H33" t="s">
        <v>810</v>
      </c>
      <c r="I33" s="3" t="s">
        <v>4318</v>
      </c>
      <c r="J33" t="b">
        <v>0</v>
      </c>
      <c r="K33" s="3" t="s">
        <v>4312</v>
      </c>
      <c r="L33" s="3" t="s">
        <v>811</v>
      </c>
      <c r="M33">
        <v>7</v>
      </c>
      <c r="N33">
        <v>9</v>
      </c>
      <c r="O33">
        <v>5.2999999999999999E-2</v>
      </c>
      <c r="P33" s="3" t="s">
        <v>4313</v>
      </c>
      <c r="Q33" t="s">
        <v>4319</v>
      </c>
      <c r="R33" t="s">
        <v>16</v>
      </c>
    </row>
    <row r="34" spans="1:18" x14ac:dyDescent="0.2">
      <c r="A34" s="3" t="s">
        <v>763</v>
      </c>
      <c r="B34" t="str" cm="1">
        <f t="array" ref="B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 t="str" cm="1">
        <f t="array" ref="C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 t="str" cm="1">
        <f t="array" ref="D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 t="str" cm="1">
        <f t="array" ref="E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 s="3" t="s">
        <v>4282</v>
      </c>
      <c r="G34" s="3" t="s">
        <v>4292</v>
      </c>
      <c r="H34" t="s">
        <v>764</v>
      </c>
      <c r="I34" s="3" t="s">
        <v>4318</v>
      </c>
      <c r="J34" t="b">
        <v>0</v>
      </c>
      <c r="K34" s="3" t="s">
        <v>4312</v>
      </c>
      <c r="M34">
        <v>26</v>
      </c>
      <c r="N34">
        <v>30</v>
      </c>
      <c r="O34">
        <v>5.2999999999999999E-2</v>
      </c>
      <c r="P34" s="3" t="s">
        <v>4313</v>
      </c>
      <c r="Q34" t="s">
        <v>4319</v>
      </c>
      <c r="R34" t="s">
        <v>16</v>
      </c>
    </row>
    <row r="35" spans="1:18" x14ac:dyDescent="0.2">
      <c r="A35" s="3" t="s">
        <v>799</v>
      </c>
      <c r="B35" t="str" cm="1">
        <f t="array" ref="B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5" t="str" cm="1">
        <f t="array" ref="C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5" t="str" cm="1">
        <f t="array" ref="D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5" t="str" cm="1">
        <f t="array" ref="E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5" s="3" t="s">
        <v>4282</v>
      </c>
      <c r="G35" s="3" t="s">
        <v>4292</v>
      </c>
      <c r="H35" t="s">
        <v>800</v>
      </c>
      <c r="I35" s="3" t="s">
        <v>4318</v>
      </c>
      <c r="J35" t="b">
        <v>0</v>
      </c>
      <c r="K35" s="3" t="s">
        <v>4312</v>
      </c>
      <c r="L35" s="3" t="s">
        <v>801</v>
      </c>
      <c r="M35">
        <v>5</v>
      </c>
      <c r="N35">
        <v>6</v>
      </c>
      <c r="O35">
        <v>5.2999999999999999E-2</v>
      </c>
      <c r="P35" s="3" t="s">
        <v>4313</v>
      </c>
      <c r="Q35" t="s">
        <v>4319</v>
      </c>
      <c r="R35" t="s">
        <v>16</v>
      </c>
    </row>
    <row r="36" spans="1:18" x14ac:dyDescent="0.2">
      <c r="A36" s="3" t="s">
        <v>4320</v>
      </c>
      <c r="B36" t="s">
        <v>668</v>
      </c>
      <c r="C36" t="str" cm="1">
        <f t="array" ref="C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 t="str" cm="1">
        <f t="array" ref="D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6" cm="1">
        <f t="array" ref="E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 s="3" t="s">
        <v>4282</v>
      </c>
      <c r="G36" s="3" t="s">
        <v>4292</v>
      </c>
      <c r="I36" s="3" t="s">
        <v>4318</v>
      </c>
      <c r="J36" t="b">
        <v>0</v>
      </c>
      <c r="K36" s="3" t="s">
        <v>4312</v>
      </c>
      <c r="M36">
        <v>3.4</v>
      </c>
      <c r="N36">
        <v>4</v>
      </c>
      <c r="O36">
        <v>5.2999999999999999E-2</v>
      </c>
      <c r="P36" s="3" t="s">
        <v>4313</v>
      </c>
      <c r="Q36" t="s">
        <v>4319</v>
      </c>
      <c r="R36" t="s">
        <v>16</v>
      </c>
    </row>
    <row r="37" spans="1:18" x14ac:dyDescent="0.2">
      <c r="A37" s="3" t="s">
        <v>795</v>
      </c>
      <c r="B37" t="str" cm="1">
        <f t="array" ref="B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7" t="str" cm="1">
        <f t="array" ref="C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7" t="str" cm="1">
        <f t="array" ref="D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7" t="str" cm="1">
        <f t="array" ref="E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7" s="3" t="s">
        <v>4282</v>
      </c>
      <c r="G37" s="3" t="s">
        <v>4292</v>
      </c>
      <c r="H37" t="s">
        <v>796</v>
      </c>
      <c r="I37" s="3" t="s">
        <v>4318</v>
      </c>
      <c r="J37" t="b">
        <v>0</v>
      </c>
      <c r="K37" s="3" t="s">
        <v>4312</v>
      </c>
      <c r="L37" s="3" t="s">
        <v>728</v>
      </c>
      <c r="M37">
        <v>500</v>
      </c>
      <c r="N37">
        <v>580</v>
      </c>
      <c r="O37">
        <v>5.2999999999999999E-2</v>
      </c>
      <c r="P37" s="3" t="s">
        <v>4313</v>
      </c>
      <c r="Q37" t="s">
        <v>4321</v>
      </c>
      <c r="R37" t="s">
        <v>16</v>
      </c>
    </row>
    <row r="38" spans="1:18" x14ac:dyDescent="0.2">
      <c r="A38" s="3" t="s">
        <v>726</v>
      </c>
      <c r="B38" t="str" cm="1">
        <f t="array" ref="B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 t="str" cm="1">
        <f t="array" ref="C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 t="str" cm="1">
        <f t="array" ref="D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 t="str" cm="1">
        <f t="array" ref="E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 s="3" t="s">
        <v>4282</v>
      </c>
      <c r="G38" s="3" t="s">
        <v>4292</v>
      </c>
      <c r="H38" t="s">
        <v>727</v>
      </c>
      <c r="I38" s="3" t="s">
        <v>4318</v>
      </c>
      <c r="J38" t="b">
        <v>0</v>
      </c>
      <c r="K38" s="3" t="s">
        <v>4312</v>
      </c>
      <c r="L38" s="3" t="s">
        <v>728</v>
      </c>
      <c r="M38">
        <v>1200</v>
      </c>
      <c r="N38">
        <v>1360</v>
      </c>
      <c r="O38">
        <v>5.2999999999999999E-2</v>
      </c>
      <c r="P38" s="3" t="s">
        <v>4313</v>
      </c>
      <c r="Q38" t="s">
        <v>4321</v>
      </c>
      <c r="R38" t="s">
        <v>16</v>
      </c>
    </row>
    <row r="39" spans="1:18" x14ac:dyDescent="0.2">
      <c r="A39" s="3" t="s">
        <v>791</v>
      </c>
      <c r="B39" t="str" cm="1">
        <f t="array" ref="B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9" t="str" cm="1">
        <f t="array" ref="C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9" t="str" cm="1">
        <f t="array" ref="D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9" t="str" cm="1">
        <f t="array" ref="E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9" s="3" t="s">
        <v>4282</v>
      </c>
      <c r="G39" s="3" t="s">
        <v>4292</v>
      </c>
      <c r="H39" t="s">
        <v>792</v>
      </c>
      <c r="I39" s="3" t="s">
        <v>4318</v>
      </c>
      <c r="J39" t="b">
        <v>0</v>
      </c>
      <c r="K39" s="3" t="s">
        <v>4312</v>
      </c>
      <c r="M39">
        <v>4</v>
      </c>
      <c r="N39">
        <v>6</v>
      </c>
      <c r="O39">
        <v>5.2999999999999999E-2</v>
      </c>
      <c r="P39" s="3" t="s">
        <v>4313</v>
      </c>
      <c r="Q39" t="s">
        <v>4322</v>
      </c>
      <c r="R39" t="s">
        <v>16</v>
      </c>
    </row>
    <row r="40" spans="1:18" x14ac:dyDescent="0.2">
      <c r="A40" s="3" t="s">
        <v>813</v>
      </c>
      <c r="B40" t="str" cm="1">
        <f t="array" ref="B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0" t="str" cm="1">
        <f t="array" ref="C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0" t="str" cm="1">
        <f t="array" ref="D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0" t="str" cm="1">
        <f t="array" ref="E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0" s="3" t="s">
        <v>4282</v>
      </c>
      <c r="G40" s="3" t="s">
        <v>4292</v>
      </c>
      <c r="H40" t="s">
        <v>814</v>
      </c>
      <c r="I40" s="3" t="s">
        <v>4318</v>
      </c>
      <c r="J40" t="b">
        <v>0</v>
      </c>
      <c r="K40" s="3" t="s">
        <v>4312</v>
      </c>
      <c r="M40">
        <v>8</v>
      </c>
      <c r="N40">
        <v>10</v>
      </c>
      <c r="O40">
        <v>5.2999999999999999E-2</v>
      </c>
      <c r="P40" s="3" t="s">
        <v>4313</v>
      </c>
      <c r="Q40" t="s">
        <v>4322</v>
      </c>
      <c r="R40" t="s">
        <v>16</v>
      </c>
    </row>
    <row r="41" spans="1:18" x14ac:dyDescent="0.2">
      <c r="A41" s="3" t="s">
        <v>735</v>
      </c>
      <c r="B41" t="str" cm="1">
        <f t="array" ref="B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1" t="str" cm="1">
        <f t="array" ref="C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1" t="str" cm="1">
        <f t="array" ref="D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1" t="str" cm="1">
        <f t="array" ref="E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1" s="3" t="s">
        <v>4282</v>
      </c>
      <c r="G41" s="3" t="s">
        <v>4292</v>
      </c>
      <c r="H41" t="s">
        <v>736</v>
      </c>
      <c r="I41" s="3" t="s">
        <v>4318</v>
      </c>
      <c r="J41" t="b">
        <v>0</v>
      </c>
      <c r="K41" s="3" t="s">
        <v>4312</v>
      </c>
      <c r="M41">
        <v>12</v>
      </c>
      <c r="N41">
        <v>14</v>
      </c>
      <c r="O41">
        <v>5.2999999999999999E-2</v>
      </c>
      <c r="P41" s="3" t="s">
        <v>4313</v>
      </c>
      <c r="Q41" t="s">
        <v>4322</v>
      </c>
      <c r="R41" t="s">
        <v>16</v>
      </c>
    </row>
    <row r="42" spans="1:18" x14ac:dyDescent="0.2">
      <c r="A42" s="3" t="s">
        <v>777</v>
      </c>
      <c r="B42" t="str" cm="1">
        <f t="array" ref="B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2" t="str" cm="1">
        <f t="array" ref="C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2" t="str" cm="1">
        <f t="array" ref="D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2" t="str" cm="1">
        <f t="array" ref="E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2" s="3" t="s">
        <v>4282</v>
      </c>
      <c r="G42" s="3" t="s">
        <v>4292</v>
      </c>
      <c r="H42" t="s">
        <v>778</v>
      </c>
      <c r="I42" s="3" t="s">
        <v>4318</v>
      </c>
      <c r="J42" t="b">
        <v>0</v>
      </c>
      <c r="K42" s="3" t="s">
        <v>4312</v>
      </c>
      <c r="M42">
        <v>35</v>
      </c>
      <c r="N42">
        <v>39</v>
      </c>
      <c r="O42">
        <v>5.2999999999999999E-2</v>
      </c>
      <c r="P42" s="3" t="s">
        <v>4313</v>
      </c>
      <c r="Q42" t="s">
        <v>4322</v>
      </c>
      <c r="R42" t="s">
        <v>16</v>
      </c>
    </row>
    <row r="43" spans="1:18" x14ac:dyDescent="0.2">
      <c r="A43" s="3" t="s">
        <v>731</v>
      </c>
      <c r="B43" t="str" cm="1">
        <f t="array" ref="B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3" t="str" cm="1">
        <f t="array" ref="C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3" t="str" cm="1">
        <f t="array" ref="D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3" t="str" cm="1">
        <f t="array" ref="E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3" s="3" t="s">
        <v>4282</v>
      </c>
      <c r="G43" s="3" t="s">
        <v>4292</v>
      </c>
      <c r="H43" t="s">
        <v>732</v>
      </c>
      <c r="I43" s="3" t="s">
        <v>4318</v>
      </c>
      <c r="J43" t="b">
        <v>0</v>
      </c>
      <c r="K43" s="3" t="s">
        <v>4312</v>
      </c>
      <c r="L43" s="3" t="s">
        <v>733</v>
      </c>
      <c r="M43">
        <v>12</v>
      </c>
      <c r="N43">
        <v>14</v>
      </c>
      <c r="O43">
        <v>5.2999999999999999E-2</v>
      </c>
      <c r="P43" s="3" t="s">
        <v>4313</v>
      </c>
      <c r="Q43" t="s">
        <v>4322</v>
      </c>
      <c r="R43" t="s">
        <v>16</v>
      </c>
    </row>
    <row r="44" spans="1:18" x14ac:dyDescent="0.2">
      <c r="A44" s="3" t="s">
        <v>60</v>
      </c>
      <c r="B44" t="str" cm="1">
        <f t="array" ref="B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4" t="str" cm="1">
        <f t="array" ref="C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4" t="str" cm="1">
        <f t="array" ref="D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4" t="str" cm="1">
        <f t="array" ref="E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4" s="3" t="s">
        <v>4282</v>
      </c>
      <c r="G44" s="3" t="s">
        <v>4292</v>
      </c>
      <c r="H44" t="s">
        <v>61</v>
      </c>
      <c r="I44" s="3" t="s">
        <v>4318</v>
      </c>
      <c r="J44" t="b">
        <v>0</v>
      </c>
      <c r="K44" s="3" t="s">
        <v>4312</v>
      </c>
      <c r="M44">
        <v>2</v>
      </c>
      <c r="N44">
        <v>3</v>
      </c>
      <c r="O44">
        <v>5.2999999999999999E-2</v>
      </c>
      <c r="P44" s="3" t="s">
        <v>4313</v>
      </c>
      <c r="Q44" t="s">
        <v>4323</v>
      </c>
      <c r="R44" t="s">
        <v>16</v>
      </c>
    </row>
    <row r="45" spans="1:18" x14ac:dyDescent="0.2">
      <c r="A45" s="3" t="s">
        <v>31</v>
      </c>
      <c r="B45" t="str" cm="1">
        <f t="array" ref="B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5" t="str" cm="1">
        <f t="array" ref="C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5" t="str" cm="1">
        <f t="array" ref="D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5" t="str" cm="1">
        <f t="array" ref="E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5" s="3" t="s">
        <v>4282</v>
      </c>
      <c r="G45" s="3" t="s">
        <v>4292</v>
      </c>
      <c r="H45" t="s">
        <v>32</v>
      </c>
      <c r="I45" s="3" t="s">
        <v>4318</v>
      </c>
      <c r="J45" t="b">
        <v>0</v>
      </c>
      <c r="K45" s="3" t="s">
        <v>4312</v>
      </c>
      <c r="L45" s="3" t="s">
        <v>33</v>
      </c>
      <c r="M45">
        <v>0.5</v>
      </c>
      <c r="N45">
        <v>0.7</v>
      </c>
      <c r="O45">
        <v>5.2999999999999999E-2</v>
      </c>
      <c r="P45" s="3" t="s">
        <v>4313</v>
      </c>
      <c r="Q45" t="s">
        <v>4323</v>
      </c>
      <c r="R45" t="s">
        <v>16</v>
      </c>
    </row>
    <row r="46" spans="1:18" x14ac:dyDescent="0.2">
      <c r="A46" s="3" t="s">
        <v>27</v>
      </c>
      <c r="B46" t="str" cm="1">
        <f t="array" ref="B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6" t="str" cm="1">
        <f t="array" ref="C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6" t="str" cm="1">
        <f t="array" ref="D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6" t="str" cm="1">
        <f t="array" ref="E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6" s="3" t="s">
        <v>4282</v>
      </c>
      <c r="G46" s="3" t="s">
        <v>4292</v>
      </c>
      <c r="H46" t="s">
        <v>28</v>
      </c>
      <c r="I46" s="3" t="s">
        <v>4318</v>
      </c>
      <c r="J46" t="b">
        <v>0</v>
      </c>
      <c r="K46" s="3" t="s">
        <v>4312</v>
      </c>
      <c r="L46" s="3" t="s">
        <v>29</v>
      </c>
      <c r="M46">
        <v>0.4</v>
      </c>
      <c r="N46">
        <v>0.6</v>
      </c>
      <c r="O46">
        <v>5.2999999999999999E-2</v>
      </c>
      <c r="P46" s="3" t="s">
        <v>4313</v>
      </c>
      <c r="Q46" t="s">
        <v>4323</v>
      </c>
      <c r="R46" t="s">
        <v>16</v>
      </c>
    </row>
    <row r="47" spans="1:18" x14ac:dyDescent="0.2">
      <c r="A47" s="3" t="s">
        <v>42</v>
      </c>
      <c r="B47" t="str" cm="1">
        <f t="array" ref="B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7" t="str" cm="1">
        <f t="array" ref="C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7" t="str" cm="1">
        <f t="array" ref="D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7" t="str" cm="1">
        <f t="array" ref="E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7" s="3" t="s">
        <v>4282</v>
      </c>
      <c r="G47" s="3" t="s">
        <v>4292</v>
      </c>
      <c r="H47" t="s">
        <v>43</v>
      </c>
      <c r="I47" s="3" t="s">
        <v>4318</v>
      </c>
      <c r="J47" t="b">
        <v>0</v>
      </c>
      <c r="K47" s="3" t="s">
        <v>4312</v>
      </c>
      <c r="L47" s="3" t="s">
        <v>44</v>
      </c>
      <c r="M47">
        <v>0.8</v>
      </c>
      <c r="N47">
        <v>1</v>
      </c>
      <c r="O47">
        <v>5.2999999999999999E-2</v>
      </c>
      <c r="P47" s="3" t="s">
        <v>4313</v>
      </c>
      <c r="Q47" t="s">
        <v>4323</v>
      </c>
      <c r="R47" t="s">
        <v>16</v>
      </c>
    </row>
    <row r="48" spans="1:18" x14ac:dyDescent="0.2">
      <c r="A48" s="3" t="s">
        <v>20</v>
      </c>
      <c r="B48" t="str" cm="1">
        <f t="array" ref="B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8" t="str" cm="1">
        <f t="array" ref="C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8" t="str" cm="1">
        <f t="array" ref="D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8" t="str" cm="1">
        <f t="array" ref="E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8" s="3" t="s">
        <v>4282</v>
      </c>
      <c r="G48" s="3" t="s">
        <v>4292</v>
      </c>
      <c r="H48" t="s">
        <v>21</v>
      </c>
      <c r="I48" s="3" t="s">
        <v>4318</v>
      </c>
      <c r="J48" t="b">
        <v>0</v>
      </c>
      <c r="K48" s="3" t="s">
        <v>4312</v>
      </c>
      <c r="L48" s="3" t="s">
        <v>22</v>
      </c>
      <c r="M48">
        <v>0.3</v>
      </c>
      <c r="N48">
        <v>0.4</v>
      </c>
      <c r="O48">
        <v>5.2999999999999999E-2</v>
      </c>
      <c r="P48" s="3" t="s">
        <v>4313</v>
      </c>
      <c r="Q48" t="s">
        <v>4323</v>
      </c>
      <c r="R48" t="s">
        <v>16</v>
      </c>
    </row>
    <row r="49" spans="1:18" x14ac:dyDescent="0.2">
      <c r="A49" s="3" t="s">
        <v>24</v>
      </c>
      <c r="B49" t="str" cm="1">
        <f t="array" ref="B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9" t="str" cm="1">
        <f t="array" ref="C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9" t="str" cm="1">
        <f t="array" ref="D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9" t="str" cm="1">
        <f t="array" ref="E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9" s="3" t="s">
        <v>4282</v>
      </c>
      <c r="G49" s="3" t="s">
        <v>4292</v>
      </c>
      <c r="H49" t="s">
        <v>25</v>
      </c>
      <c r="I49" s="3" t="s">
        <v>4318</v>
      </c>
      <c r="J49" t="b">
        <v>0</v>
      </c>
      <c r="K49" s="3" t="s">
        <v>4312</v>
      </c>
      <c r="M49">
        <v>0.35</v>
      </c>
      <c r="N49">
        <v>0.35</v>
      </c>
      <c r="O49">
        <v>5.2999999999999999E-2</v>
      </c>
      <c r="P49" s="3" t="s">
        <v>4313</v>
      </c>
      <c r="Q49" t="s">
        <v>4323</v>
      </c>
      <c r="R49" t="s">
        <v>16</v>
      </c>
    </row>
    <row r="50" spans="1:18" x14ac:dyDescent="0.2">
      <c r="A50" s="3" t="s">
        <v>35</v>
      </c>
      <c r="B50" t="str" cm="1">
        <f t="array" ref="B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0" t="str" cm="1">
        <f t="array" ref="C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0" t="str" cm="1">
        <f t="array" ref="D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0" t="str" cm="1">
        <f t="array" ref="E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0" s="3" t="s">
        <v>4282</v>
      </c>
      <c r="G50" s="3" t="s">
        <v>4292</v>
      </c>
      <c r="H50" t="s">
        <v>36</v>
      </c>
      <c r="I50" s="3" t="s">
        <v>4318</v>
      </c>
      <c r="J50" t="b">
        <v>0</v>
      </c>
      <c r="K50" s="3" t="s">
        <v>4312</v>
      </c>
      <c r="L50" s="3" t="s">
        <v>37</v>
      </c>
      <c r="M50">
        <v>0.6</v>
      </c>
      <c r="N50">
        <v>0.6</v>
      </c>
      <c r="O50">
        <v>5.2999999999999999E-2</v>
      </c>
      <c r="P50" s="3" t="s">
        <v>4313</v>
      </c>
      <c r="Q50" t="s">
        <v>4323</v>
      </c>
      <c r="R50" t="s">
        <v>16</v>
      </c>
    </row>
    <row r="51" spans="1:18" x14ac:dyDescent="0.2">
      <c r="A51" s="3" t="s">
        <v>47</v>
      </c>
      <c r="B51" t="str" cm="1">
        <f t="array" ref="B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1" t="str" cm="1">
        <f t="array" ref="C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1" t="str" cm="1">
        <f t="array" ref="D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1" t="str" cm="1">
        <f t="array" ref="E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1" s="3" t="s">
        <v>4282</v>
      </c>
      <c r="G51" s="3" t="s">
        <v>4292</v>
      </c>
      <c r="H51" t="s">
        <v>48</v>
      </c>
      <c r="I51" s="3" t="s">
        <v>4318</v>
      </c>
      <c r="J51" t="b">
        <v>0</v>
      </c>
      <c r="K51" s="3" t="s">
        <v>4312</v>
      </c>
      <c r="M51">
        <v>1.4</v>
      </c>
      <c r="N51">
        <v>1.6</v>
      </c>
      <c r="O51">
        <v>5.2999999999999999E-2</v>
      </c>
      <c r="P51" s="3" t="s">
        <v>4313</v>
      </c>
      <c r="Q51" t="s">
        <v>4323</v>
      </c>
      <c r="R51" t="s">
        <v>16</v>
      </c>
    </row>
    <row r="52" spans="1:18" x14ac:dyDescent="0.2">
      <c r="A52" s="3" t="s">
        <v>50</v>
      </c>
      <c r="B52" t="str" cm="1">
        <f t="array" ref="B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2" t="str" cm="1">
        <f t="array" ref="C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2" t="str" cm="1">
        <f t="array" ref="D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2" t="str" cm="1">
        <f t="array" ref="E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2" s="3" t="s">
        <v>4282</v>
      </c>
      <c r="G52" s="3" t="s">
        <v>4292</v>
      </c>
      <c r="H52" t="s">
        <v>51</v>
      </c>
      <c r="I52" s="3" t="s">
        <v>4318</v>
      </c>
      <c r="J52" t="b">
        <v>0</v>
      </c>
      <c r="K52" s="3" t="s">
        <v>4312</v>
      </c>
      <c r="L52" s="3" t="s">
        <v>52</v>
      </c>
      <c r="M52">
        <v>1.8</v>
      </c>
      <c r="N52">
        <v>2</v>
      </c>
      <c r="O52">
        <v>5.2999999999999999E-2</v>
      </c>
      <c r="P52" s="3" t="s">
        <v>4313</v>
      </c>
      <c r="Q52" t="s">
        <v>4323</v>
      </c>
      <c r="R52" t="s">
        <v>16</v>
      </c>
    </row>
    <row r="53" spans="1:18" x14ac:dyDescent="0.2">
      <c r="A53" s="3" t="s">
        <v>69</v>
      </c>
      <c r="B53" t="str" cm="1">
        <f t="array" ref="B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3" t="str" cm="1">
        <f t="array" ref="C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3" t="str" cm="1">
        <f t="array" ref="D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3" t="str" cm="1">
        <f t="array" ref="E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3" s="3" t="s">
        <v>4282</v>
      </c>
      <c r="G53" s="3" t="s">
        <v>4292</v>
      </c>
      <c r="H53" t="s">
        <v>70</v>
      </c>
      <c r="I53" s="3" t="s">
        <v>4318</v>
      </c>
      <c r="J53" t="b">
        <v>0</v>
      </c>
      <c r="K53" s="3" t="s">
        <v>4312</v>
      </c>
      <c r="M53">
        <v>5</v>
      </c>
      <c r="N53">
        <v>7</v>
      </c>
      <c r="O53">
        <v>5.2999999999999999E-2</v>
      </c>
      <c r="P53" s="3" t="s">
        <v>4313</v>
      </c>
      <c r="Q53" t="s">
        <v>4323</v>
      </c>
      <c r="R53" t="s">
        <v>16</v>
      </c>
    </row>
    <row r="54" spans="1:18" x14ac:dyDescent="0.2">
      <c r="A54" s="3" t="s">
        <v>54</v>
      </c>
      <c r="B54" t="str" cm="1">
        <f t="array" ref="B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4" t="str" cm="1">
        <f t="array" ref="C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4" t="str" cm="1">
        <f t="array" ref="D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4" t="str" cm="1">
        <f t="array" ref="E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4" s="3" t="s">
        <v>4282</v>
      </c>
      <c r="G54" s="3" t="s">
        <v>4292</v>
      </c>
      <c r="H54" t="s">
        <v>55</v>
      </c>
      <c r="I54" s="3" t="s">
        <v>4318</v>
      </c>
      <c r="J54" t="b">
        <v>0</v>
      </c>
      <c r="K54" s="3" t="s">
        <v>4312</v>
      </c>
      <c r="M54">
        <v>1</v>
      </c>
      <c r="N54">
        <v>1.2</v>
      </c>
      <c r="O54">
        <v>5.2999999999999999E-2</v>
      </c>
      <c r="P54" s="3" t="s">
        <v>4313</v>
      </c>
      <c r="Q54" t="s">
        <v>4323</v>
      </c>
      <c r="R54" t="s">
        <v>16</v>
      </c>
    </row>
    <row r="55" spans="1:18" x14ac:dyDescent="0.2">
      <c r="A55" s="3" t="s">
        <v>63</v>
      </c>
      <c r="B55" t="str" cm="1">
        <f t="array" ref="B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5" t="str" cm="1">
        <f t="array" ref="C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5" t="str" cm="1">
        <f t="array" ref="D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5" t="str" cm="1">
        <f t="array" ref="E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5" s="3" t="s">
        <v>4282</v>
      </c>
      <c r="G55" s="3" t="s">
        <v>4292</v>
      </c>
      <c r="H55" t="s">
        <v>64</v>
      </c>
      <c r="I55" s="3" t="s">
        <v>4318</v>
      </c>
      <c r="J55" t="b">
        <v>0</v>
      </c>
      <c r="K55" s="3" t="s">
        <v>4312</v>
      </c>
      <c r="M55">
        <v>3</v>
      </c>
      <c r="N55">
        <v>3.6</v>
      </c>
      <c r="O55">
        <v>5.2999999999999999E-2</v>
      </c>
      <c r="P55" s="3" t="s">
        <v>4313</v>
      </c>
      <c r="Q55" t="s">
        <v>4323</v>
      </c>
      <c r="R55" t="s">
        <v>16</v>
      </c>
    </row>
    <row r="56" spans="1:18" x14ac:dyDescent="0.2">
      <c r="A56" s="3" t="s">
        <v>39</v>
      </c>
      <c r="B56" t="str" cm="1">
        <f t="array" ref="B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 t="str" cm="1">
        <f t="array" ref="C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 t="str" cm="1">
        <f t="array" ref="D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 t="str" cm="1">
        <f t="array" ref="E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 s="3" t="s">
        <v>4282</v>
      </c>
      <c r="G56" s="3" t="s">
        <v>4292</v>
      </c>
      <c r="H56" t="s">
        <v>40</v>
      </c>
      <c r="I56" s="3" t="s">
        <v>4318</v>
      </c>
      <c r="J56" t="b">
        <v>0</v>
      </c>
      <c r="K56" s="3" t="s">
        <v>4312</v>
      </c>
      <c r="M56">
        <v>0.6</v>
      </c>
      <c r="N56">
        <v>0.8</v>
      </c>
      <c r="O56">
        <v>5.2999999999999999E-2</v>
      </c>
      <c r="P56" s="3" t="s">
        <v>4313</v>
      </c>
      <c r="Q56" t="s">
        <v>4323</v>
      </c>
      <c r="R56" t="s">
        <v>16</v>
      </c>
    </row>
    <row r="57" spans="1:18" x14ac:dyDescent="0.2">
      <c r="A57" s="3" t="s">
        <v>4324</v>
      </c>
      <c r="B57" t="s">
        <v>668</v>
      </c>
      <c r="C57" t="str" cm="1">
        <f t="array" ref="C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 t="str" cm="1">
        <f t="array" ref="D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57" cm="1">
        <f t="array" ref="E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 s="3" t="s">
        <v>4282</v>
      </c>
      <c r="G57" s="3" t="s">
        <v>4292</v>
      </c>
      <c r="I57" s="3" t="s">
        <v>4318</v>
      </c>
      <c r="J57" t="b">
        <v>0</v>
      </c>
      <c r="K57" s="3" t="s">
        <v>4312</v>
      </c>
      <c r="L57" s="3" t="s">
        <v>4325</v>
      </c>
      <c r="M57">
        <v>7.5</v>
      </c>
      <c r="N57">
        <v>7.5</v>
      </c>
      <c r="O57">
        <v>5.2999999999999999E-2</v>
      </c>
      <c r="P57" s="3" t="s">
        <v>4313</v>
      </c>
      <c r="Q57" t="s">
        <v>4319</v>
      </c>
      <c r="R57" t="s">
        <v>16</v>
      </c>
    </row>
    <row r="58" spans="1:18" x14ac:dyDescent="0.2">
      <c r="A58" s="3" t="s">
        <v>4326</v>
      </c>
      <c r="B58" t="s">
        <v>668</v>
      </c>
      <c r="C58" t="str" cm="1">
        <f t="array" ref="C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 t="str" cm="1">
        <f t="array" ref="D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58" cm="1">
        <f t="array" ref="E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 s="3" t="s">
        <v>4282</v>
      </c>
      <c r="G58" s="3" t="s">
        <v>4292</v>
      </c>
      <c r="I58" s="3" t="s">
        <v>4318</v>
      </c>
      <c r="J58" t="b">
        <v>0</v>
      </c>
      <c r="K58" s="3" t="s">
        <v>4312</v>
      </c>
      <c r="L58" s="3" t="s">
        <v>4327</v>
      </c>
      <c r="M58">
        <v>3.2</v>
      </c>
      <c r="N58">
        <v>4.4000000000000004</v>
      </c>
      <c r="O58">
        <v>5.2999999999999999E-2</v>
      </c>
      <c r="P58" s="3" t="s">
        <v>4313</v>
      </c>
      <c r="Q58" t="s">
        <v>4319</v>
      </c>
      <c r="R58" t="s">
        <v>16</v>
      </c>
    </row>
    <row r="59" spans="1:18" x14ac:dyDescent="0.2">
      <c r="A59" s="3" t="s">
        <v>4328</v>
      </c>
      <c r="B59" t="str" cm="1">
        <f t="array" ref="B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 t="str" cm="1">
        <f t="array" ref="C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9" t="str" cm="1">
        <f t="array" ref="D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59" cm="1">
        <f t="array" ref="E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9" s="3" t="s">
        <v>4282</v>
      </c>
      <c r="G59" s="3" t="s">
        <v>4292</v>
      </c>
      <c r="I59" s="3" t="s">
        <v>4318</v>
      </c>
      <c r="J59" t="b">
        <v>0</v>
      </c>
      <c r="K59" s="3" t="s">
        <v>4312</v>
      </c>
      <c r="L59" s="3" t="s">
        <v>4329</v>
      </c>
      <c r="M59">
        <v>33</v>
      </c>
      <c r="N59">
        <v>35</v>
      </c>
      <c r="O59">
        <v>5.2999999999999999E-2</v>
      </c>
      <c r="P59" s="3" t="s">
        <v>4313</v>
      </c>
      <c r="Q59" t="s">
        <v>4330</v>
      </c>
      <c r="R59" t="s">
        <v>16</v>
      </c>
    </row>
    <row r="60" spans="1:18" x14ac:dyDescent="0.2">
      <c r="A60" s="3" t="s">
        <v>4331</v>
      </c>
      <c r="B60" t="str" cm="1">
        <f t="array" ref="B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 t="str" cm="1">
        <f t="array" ref="C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 t="str" cm="1">
        <f t="array" ref="D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60" cm="1">
        <f t="array" ref="E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 s="3" t="s">
        <v>4282</v>
      </c>
      <c r="G60" s="3" t="s">
        <v>4292</v>
      </c>
      <c r="I60" s="3" t="s">
        <v>4318</v>
      </c>
      <c r="J60" t="b">
        <v>0</v>
      </c>
      <c r="K60" s="3" t="s">
        <v>4312</v>
      </c>
      <c r="L60" s="3" t="s">
        <v>4332</v>
      </c>
      <c r="M60">
        <v>31</v>
      </c>
      <c r="N60">
        <v>35</v>
      </c>
      <c r="O60">
        <v>5.2999999999999999E-2</v>
      </c>
      <c r="P60" s="3" t="s">
        <v>4313</v>
      </c>
      <c r="Q60" t="s">
        <v>4333</v>
      </c>
      <c r="R60" t="s">
        <v>4333</v>
      </c>
    </row>
    <row r="61" spans="1:18" x14ac:dyDescent="0.2">
      <c r="A61" s="3" t="s">
        <v>4334</v>
      </c>
      <c r="B61" t="str" cm="1">
        <f t="array" ref="B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 t="str" cm="1">
        <f t="array" ref="C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 t="str" cm="1">
        <f t="array" ref="D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61" cm="1">
        <f t="array" ref="E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 s="3" t="s">
        <v>4282</v>
      </c>
      <c r="G61" s="3" t="s">
        <v>4292</v>
      </c>
      <c r="I61" s="3" t="s">
        <v>4318</v>
      </c>
      <c r="J61" t="b">
        <v>0</v>
      </c>
      <c r="K61" s="3" t="s">
        <v>4312</v>
      </c>
      <c r="L61" s="3" t="s">
        <v>4335</v>
      </c>
      <c r="M61">
        <v>22</v>
      </c>
      <c r="N61">
        <v>26</v>
      </c>
      <c r="O61">
        <v>5.2999999999999999E-2</v>
      </c>
      <c r="P61" s="3" t="s">
        <v>4313</v>
      </c>
      <c r="Q61" t="s">
        <v>4330</v>
      </c>
      <c r="R61" t="s">
        <v>16</v>
      </c>
    </row>
    <row r="62" spans="1:18" x14ac:dyDescent="0.2">
      <c r="A62" s="3" t="s">
        <v>770</v>
      </c>
      <c r="B62" t="str" cm="1">
        <f t="array" ref="B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62" t="str" cm="1">
        <f t="array" ref="C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62" t="str" cm="1">
        <f t="array" ref="D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62" t="str" cm="1">
        <f t="array" ref="E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62" s="3" t="s">
        <v>4282</v>
      </c>
      <c r="G62" s="3" t="s">
        <v>4292</v>
      </c>
      <c r="H62" t="s">
        <v>771</v>
      </c>
      <c r="I62" s="3" t="s">
        <v>4318</v>
      </c>
      <c r="J62" t="b">
        <v>0</v>
      </c>
      <c r="K62" s="3" t="s">
        <v>4312</v>
      </c>
      <c r="L62" s="3" t="s">
        <v>772</v>
      </c>
      <c r="M62">
        <v>31</v>
      </c>
      <c r="N62">
        <v>35</v>
      </c>
      <c r="O62">
        <v>5.2999999999999999E-2</v>
      </c>
      <c r="P62" s="3" t="s">
        <v>4313</v>
      </c>
      <c r="Q62" t="s">
        <v>4321</v>
      </c>
      <c r="R62" t="s">
        <v>16</v>
      </c>
    </row>
    <row r="63" spans="1:18" x14ac:dyDescent="0.2">
      <c r="A63" s="3" t="s">
        <v>57</v>
      </c>
      <c r="B63" t="str" cm="1">
        <f t="array" ref="B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63" t="str" cm="1">
        <f t="array" ref="C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63" t="str" cm="1">
        <f t="array" ref="D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63" t="str" cm="1">
        <f t="array" ref="E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63" s="3" t="s">
        <v>4282</v>
      </c>
      <c r="G63" s="3" t="s">
        <v>4292</v>
      </c>
      <c r="H63" t="s">
        <v>58</v>
      </c>
      <c r="I63" s="3" t="s">
        <v>4318</v>
      </c>
      <c r="J63" t="b">
        <v>0</v>
      </c>
      <c r="K63" s="3" t="s">
        <v>4312</v>
      </c>
      <c r="M63">
        <v>14</v>
      </c>
      <c r="N63">
        <v>16</v>
      </c>
      <c r="O63">
        <v>5.2999999999999999E-2</v>
      </c>
      <c r="P63" s="3" t="s">
        <v>4313</v>
      </c>
      <c r="Q63" t="s">
        <v>4323</v>
      </c>
      <c r="R63" t="s">
        <v>16</v>
      </c>
    </row>
    <row r="64" spans="1:18" x14ac:dyDescent="0.2">
      <c r="A64" s="3" t="s">
        <v>4336</v>
      </c>
      <c r="B64" t="str" cm="1">
        <f t="array" ref="B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64" t="str" cm="1">
        <f t="array" ref="C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 t="str" cm="1">
        <f t="array" ref="D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64" cm="1">
        <f t="array" ref="E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 s="3" t="s">
        <v>4282</v>
      </c>
      <c r="G64" s="3" t="s">
        <v>4292</v>
      </c>
      <c r="I64" s="3" t="s">
        <v>4318</v>
      </c>
      <c r="J64" t="b">
        <v>0</v>
      </c>
      <c r="K64" s="3" t="s">
        <v>4312</v>
      </c>
      <c r="L64" s="3" t="s">
        <v>4337</v>
      </c>
      <c r="M64">
        <v>3</v>
      </c>
      <c r="N64">
        <v>4</v>
      </c>
      <c r="O64">
        <v>5.2999999999999999E-2</v>
      </c>
      <c r="P64" s="3" t="s">
        <v>4313</v>
      </c>
      <c r="Q64" t="s">
        <v>4323</v>
      </c>
      <c r="R64" t="s">
        <v>16</v>
      </c>
    </row>
    <row r="65" spans="1:18" x14ac:dyDescent="0.2">
      <c r="A65" s="3" t="s">
        <v>4338</v>
      </c>
      <c r="B65" t="str" cm="1">
        <f t="array" ref="B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65" t="str" cm="1">
        <f t="array" ref="C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5" t="str" cm="1">
        <f t="array" ref="D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65" cm="1">
        <f t="array" ref="E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 s="3" t="s">
        <v>4282</v>
      </c>
      <c r="G65" s="3" t="s">
        <v>4292</v>
      </c>
      <c r="I65" s="3" t="s">
        <v>4318</v>
      </c>
      <c r="J65" t="b">
        <v>0</v>
      </c>
      <c r="K65" s="3" t="s">
        <v>4312</v>
      </c>
      <c r="L65" s="3" t="s">
        <v>4339</v>
      </c>
      <c r="M65">
        <v>4</v>
      </c>
      <c r="N65">
        <v>6</v>
      </c>
      <c r="O65">
        <v>5.2999999999999999E-2</v>
      </c>
      <c r="P65" s="3" t="s">
        <v>4313</v>
      </c>
      <c r="Q65" t="s">
        <v>4323</v>
      </c>
      <c r="R65" t="s">
        <v>16</v>
      </c>
    </row>
    <row r="66" spans="1:18" x14ac:dyDescent="0.2">
      <c r="A66" s="3" t="s">
        <v>4340</v>
      </c>
      <c r="B66" t="str" cm="1">
        <f t="array" ref="B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66" t="str" cm="1">
        <f t="array" ref="C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6" t="str" cm="1">
        <f t="array" ref="D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66" cm="1">
        <f t="array" ref="E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6" s="3" t="s">
        <v>4282</v>
      </c>
      <c r="G66" s="3" t="s">
        <v>4292</v>
      </c>
      <c r="I66" s="3" t="s">
        <v>4318</v>
      </c>
      <c r="J66" t="b">
        <v>0</v>
      </c>
      <c r="K66" s="3" t="s">
        <v>4312</v>
      </c>
      <c r="L66" s="3" t="s">
        <v>4341</v>
      </c>
      <c r="M66">
        <v>0.8</v>
      </c>
      <c r="N66">
        <v>1</v>
      </c>
      <c r="O66">
        <v>5.2999999999999999E-2</v>
      </c>
      <c r="P66" s="3" t="s">
        <v>4313</v>
      </c>
      <c r="Q66" t="s">
        <v>4323</v>
      </c>
      <c r="R66" t="s">
        <v>16</v>
      </c>
    </row>
    <row r="67" spans="1:18" x14ac:dyDescent="0.2">
      <c r="A67" s="3" t="s">
        <v>72</v>
      </c>
      <c r="B67" t="str" cm="1">
        <f t="array" ref="B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67" t="str" cm="1">
        <f t="array" ref="C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67" t="str" cm="1">
        <f t="array" ref="D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67" t="str" cm="1">
        <f t="array" ref="E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67" s="3" t="s">
        <v>4282</v>
      </c>
      <c r="G67" s="3" t="s">
        <v>4292</v>
      </c>
      <c r="H67" t="s">
        <v>73</v>
      </c>
      <c r="I67" s="3" t="s">
        <v>4318</v>
      </c>
      <c r="J67" t="b">
        <v>0</v>
      </c>
      <c r="K67" s="3" t="s">
        <v>4312</v>
      </c>
      <c r="M67">
        <v>7</v>
      </c>
      <c r="N67">
        <v>9</v>
      </c>
      <c r="O67">
        <v>5.2999999999999999E-2</v>
      </c>
      <c r="P67" s="3" t="s">
        <v>4313</v>
      </c>
      <c r="Q67" t="s">
        <v>4323</v>
      </c>
      <c r="R67" t="s">
        <v>16</v>
      </c>
    </row>
    <row r="68" spans="1:18" x14ac:dyDescent="0.2">
      <c r="A68" s="3" t="s">
        <v>66</v>
      </c>
      <c r="B68" t="str" cm="1">
        <f t="array" ref="B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68" t="str" cm="1">
        <f t="array" ref="C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68" t="str" cm="1">
        <f t="array" ref="D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68" t="str" cm="1">
        <f t="array" ref="E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68" s="3" t="s">
        <v>4282</v>
      </c>
      <c r="G68" s="3" t="s">
        <v>4292</v>
      </c>
      <c r="H68" t="s">
        <v>67</v>
      </c>
      <c r="I68" s="3" t="s">
        <v>4318</v>
      </c>
      <c r="J68" t="b">
        <v>0</v>
      </c>
      <c r="K68" s="3" t="s">
        <v>4312</v>
      </c>
      <c r="M68">
        <v>5</v>
      </c>
      <c r="N68">
        <v>7</v>
      </c>
      <c r="O68">
        <v>5.2999999999999999E-2</v>
      </c>
      <c r="P68" s="3" t="s">
        <v>4313</v>
      </c>
      <c r="Q68" t="s">
        <v>4323</v>
      </c>
      <c r="R68" t="s">
        <v>16</v>
      </c>
    </row>
    <row r="69" spans="1:18" x14ac:dyDescent="0.2">
      <c r="A69" s="3" t="s">
        <v>749</v>
      </c>
      <c r="B69" t="str" cm="1">
        <f t="array" ref="B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69" t="str" cm="1">
        <f t="array" ref="C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69" t="str" cm="1">
        <f t="array" ref="D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69" t="str" cm="1">
        <f t="array" ref="E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69" s="3" t="s">
        <v>4282</v>
      </c>
      <c r="G69" s="3" t="s">
        <v>4292</v>
      </c>
      <c r="H69" t="s">
        <v>750</v>
      </c>
      <c r="I69" s="3" t="s">
        <v>4318</v>
      </c>
      <c r="J69" t="b">
        <v>0</v>
      </c>
      <c r="K69" s="3" t="s">
        <v>4312</v>
      </c>
      <c r="M69">
        <v>15</v>
      </c>
      <c r="N69">
        <v>17</v>
      </c>
      <c r="O69">
        <v>5.2999999999999999E-2</v>
      </c>
      <c r="P69" s="3" t="s">
        <v>4313</v>
      </c>
      <c r="Q69" t="s">
        <v>4319</v>
      </c>
      <c r="R69" t="s">
        <v>16</v>
      </c>
    </row>
    <row r="70" spans="1:18" x14ac:dyDescent="0.2">
      <c r="A70" s="3" t="s">
        <v>4342</v>
      </c>
      <c r="B70" t="str" cm="1">
        <f t="array" ref="B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70" t="str" cm="1">
        <f t="array" ref="C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70" t="str" cm="1">
        <f t="array" ref="D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70" cm="1">
        <f t="array" ref="E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0" s="3" t="s">
        <v>4282</v>
      </c>
      <c r="G70" s="3" t="s">
        <v>4292</v>
      </c>
      <c r="I70" s="3" t="s">
        <v>4318</v>
      </c>
      <c r="J70" t="b">
        <v>0</v>
      </c>
      <c r="K70" s="3" t="s">
        <v>4312</v>
      </c>
      <c r="M70">
        <v>2</v>
      </c>
      <c r="N70">
        <v>2.4</v>
      </c>
      <c r="O70">
        <v>5.2999999999999999E-2</v>
      </c>
      <c r="P70" s="3" t="s">
        <v>4313</v>
      </c>
      <c r="Q70" t="s">
        <v>4323</v>
      </c>
      <c r="R70" t="s">
        <v>16</v>
      </c>
    </row>
    <row r="71" spans="1:18" x14ac:dyDescent="0.2">
      <c r="A71" s="3" t="s">
        <v>548</v>
      </c>
      <c r="B71" t="str" cm="1">
        <f t="array" ref="B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1" t="str" cm="1">
        <f t="array" ref="C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1" t="str" cm="1">
        <f t="array" ref="D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1" t="str" cm="1">
        <f t="array" ref="E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1" s="3" t="s">
        <v>4282</v>
      </c>
      <c r="G71" s="3" t="s">
        <v>4292</v>
      </c>
      <c r="H71" t="s">
        <v>549</v>
      </c>
      <c r="I71" s="3" t="s">
        <v>4343</v>
      </c>
      <c r="J71" t="b">
        <v>0</v>
      </c>
      <c r="K71" s="3" t="s">
        <v>4312</v>
      </c>
      <c r="M71">
        <v>10</v>
      </c>
      <c r="N71">
        <v>14</v>
      </c>
      <c r="O71">
        <v>5.2999999999999999E-2</v>
      </c>
      <c r="P71" s="3" t="s">
        <v>4313</v>
      </c>
      <c r="Q71" t="s">
        <v>4344</v>
      </c>
      <c r="R71" t="s">
        <v>16</v>
      </c>
    </row>
    <row r="72" spans="1:18" x14ac:dyDescent="0.2">
      <c r="A72" s="3" t="s">
        <v>544</v>
      </c>
      <c r="B72" t="str" cm="1">
        <f t="array" ref="B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2" t="str" cm="1">
        <f t="array" ref="C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2" t="str" cm="1">
        <f t="array" ref="D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2" t="str" cm="1">
        <f t="array" ref="E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2" s="3" t="s">
        <v>4282</v>
      </c>
      <c r="G72" s="3" t="s">
        <v>4292</v>
      </c>
      <c r="H72" t="s">
        <v>545</v>
      </c>
      <c r="I72" s="3" t="s">
        <v>4343</v>
      </c>
      <c r="J72" t="b">
        <v>0</v>
      </c>
      <c r="K72" s="3" t="s">
        <v>4312</v>
      </c>
      <c r="L72" s="3" t="s">
        <v>546</v>
      </c>
      <c r="M72">
        <v>10</v>
      </c>
      <c r="N72">
        <v>12</v>
      </c>
      <c r="O72">
        <v>5.2999999999999999E-2</v>
      </c>
      <c r="P72" s="3" t="s">
        <v>4313</v>
      </c>
      <c r="Q72" t="s">
        <v>4344</v>
      </c>
      <c r="R72" t="s">
        <v>16</v>
      </c>
    </row>
    <row r="73" spans="1:18" x14ac:dyDescent="0.2">
      <c r="A73" s="3" t="s">
        <v>468</v>
      </c>
      <c r="B73" t="str" cm="1">
        <f t="array" ref="B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3" t="str" cm="1">
        <f t="array" ref="C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3" t="str" cm="1">
        <f t="array" ref="D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3" t="str" cm="1">
        <f t="array" ref="E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3" s="3" t="s">
        <v>4282</v>
      </c>
      <c r="G73" s="3" t="s">
        <v>4292</v>
      </c>
      <c r="H73" t="s">
        <v>469</v>
      </c>
      <c r="I73" s="3" t="s">
        <v>4343</v>
      </c>
      <c r="J73" t="b">
        <v>0</v>
      </c>
      <c r="K73" s="3" t="s">
        <v>4312</v>
      </c>
      <c r="L73" s="3" t="s">
        <v>470</v>
      </c>
      <c r="M73">
        <v>0.5</v>
      </c>
      <c r="N73">
        <v>0.7</v>
      </c>
      <c r="O73">
        <v>5.2999999999999999E-2</v>
      </c>
      <c r="P73" s="3" t="s">
        <v>4313</v>
      </c>
      <c r="Q73" t="s">
        <v>4344</v>
      </c>
      <c r="R73" t="s">
        <v>16</v>
      </c>
    </row>
    <row r="74" spans="1:18" x14ac:dyDescent="0.2">
      <c r="A74" s="3" t="s">
        <v>464</v>
      </c>
      <c r="B74" t="str" cm="1">
        <f t="array" ref="B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4" t="str" cm="1">
        <f t="array" ref="C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4" t="str" cm="1">
        <f t="array" ref="D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4" t="str" cm="1">
        <f t="array" ref="E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4" s="3" t="s">
        <v>4282</v>
      </c>
      <c r="G74" s="3" t="s">
        <v>4292</v>
      </c>
      <c r="H74" t="s">
        <v>465</v>
      </c>
      <c r="I74" s="3" t="s">
        <v>4343</v>
      </c>
      <c r="J74" t="b">
        <v>0</v>
      </c>
      <c r="K74" s="3" t="s">
        <v>4312</v>
      </c>
      <c r="L74" s="3" t="s">
        <v>466</v>
      </c>
      <c r="M74">
        <v>0.5</v>
      </c>
      <c r="N74">
        <v>0.7</v>
      </c>
      <c r="O74">
        <v>5.2999999999999999E-2</v>
      </c>
      <c r="P74" s="3" t="s">
        <v>4313</v>
      </c>
      <c r="Q74" t="s">
        <v>4344</v>
      </c>
      <c r="R74" t="s">
        <v>16</v>
      </c>
    </row>
    <row r="75" spans="1:18" x14ac:dyDescent="0.2">
      <c r="A75" s="3" t="s">
        <v>540</v>
      </c>
      <c r="B75" t="str" cm="1">
        <f t="array" ref="B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5" t="str" cm="1">
        <f t="array" ref="C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5" t="str" cm="1">
        <f t="array" ref="D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5" t="str" cm="1">
        <f t="array" ref="E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5" s="3" t="s">
        <v>4282</v>
      </c>
      <c r="G75" s="3" t="s">
        <v>4292</v>
      </c>
      <c r="H75" t="s">
        <v>541</v>
      </c>
      <c r="I75" s="3" t="s">
        <v>4343</v>
      </c>
      <c r="J75" t="b">
        <v>0</v>
      </c>
      <c r="K75" s="3" t="s">
        <v>4312</v>
      </c>
      <c r="L75" s="3" t="s">
        <v>542</v>
      </c>
      <c r="M75">
        <v>1.6</v>
      </c>
      <c r="N75">
        <v>1.8</v>
      </c>
      <c r="O75">
        <v>5.2999999999999999E-2</v>
      </c>
      <c r="P75" s="3" t="s">
        <v>4313</v>
      </c>
      <c r="Q75" t="s">
        <v>4344</v>
      </c>
      <c r="R75" t="s">
        <v>16</v>
      </c>
    </row>
    <row r="76" spans="1:18" x14ac:dyDescent="0.2">
      <c r="A76" s="3" t="s">
        <v>536</v>
      </c>
      <c r="B76" t="str" cm="1">
        <f t="array" ref="B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6" t="str" cm="1">
        <f t="array" ref="C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6" t="str" cm="1">
        <f t="array" ref="D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6" t="str" cm="1">
        <f t="array" ref="E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6" s="3" t="s">
        <v>4282</v>
      </c>
      <c r="G76" s="3" t="s">
        <v>4292</v>
      </c>
      <c r="H76" t="s">
        <v>537</v>
      </c>
      <c r="I76" s="3" t="s">
        <v>4343</v>
      </c>
      <c r="J76" t="b">
        <v>0</v>
      </c>
      <c r="K76" s="3" t="s">
        <v>4312</v>
      </c>
      <c r="L76" s="3" t="s">
        <v>538</v>
      </c>
      <c r="M76">
        <v>1.5</v>
      </c>
      <c r="N76">
        <v>1.9</v>
      </c>
      <c r="O76">
        <v>5.2999999999999999E-2</v>
      </c>
      <c r="P76" s="3" t="s">
        <v>4313</v>
      </c>
      <c r="Q76" t="s">
        <v>4344</v>
      </c>
      <c r="R76" t="s">
        <v>16</v>
      </c>
    </row>
    <row r="77" spans="1:18" x14ac:dyDescent="0.2">
      <c r="A77" s="3" t="s">
        <v>567</v>
      </c>
      <c r="B77" t="str" cm="1">
        <f t="array" ref="B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7" t="str" cm="1">
        <f t="array" ref="C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7" t="str" cm="1">
        <f t="array" ref="D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7" t="str" cm="1">
        <f t="array" ref="E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7" s="3" t="s">
        <v>4282</v>
      </c>
      <c r="G77" s="3" t="s">
        <v>4292</v>
      </c>
      <c r="H77" t="s">
        <v>568</v>
      </c>
      <c r="I77" s="3" t="s">
        <v>4343</v>
      </c>
      <c r="J77" t="b">
        <v>0</v>
      </c>
      <c r="K77" s="3" t="s">
        <v>4312</v>
      </c>
      <c r="L77" s="3" t="s">
        <v>569</v>
      </c>
      <c r="M77">
        <v>2.1</v>
      </c>
      <c r="N77">
        <v>2.2999999999999998</v>
      </c>
      <c r="O77">
        <v>5.2999999999999999E-2</v>
      </c>
      <c r="P77" s="3" t="s">
        <v>4313</v>
      </c>
      <c r="Q77" t="s">
        <v>4344</v>
      </c>
      <c r="R77" t="s">
        <v>16</v>
      </c>
    </row>
    <row r="78" spans="1:18" x14ac:dyDescent="0.2">
      <c r="A78" s="3" t="s">
        <v>559</v>
      </c>
      <c r="B78" t="str" cm="1">
        <f t="array" ref="B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8" t="str" cm="1">
        <f t="array" ref="C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8" t="str" cm="1">
        <f t="array" ref="D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8" t="str" cm="1">
        <f t="array" ref="E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8" s="3" t="s">
        <v>4282</v>
      </c>
      <c r="G78" s="3" t="s">
        <v>4292</v>
      </c>
      <c r="H78" t="s">
        <v>560</v>
      </c>
      <c r="I78" s="3" t="s">
        <v>4343</v>
      </c>
      <c r="J78" t="b">
        <v>0</v>
      </c>
      <c r="K78" s="3" t="s">
        <v>4312</v>
      </c>
      <c r="M78">
        <v>1</v>
      </c>
      <c r="N78">
        <v>1.4</v>
      </c>
      <c r="O78">
        <v>5.2999999999999999E-2</v>
      </c>
      <c r="P78" s="3" t="s">
        <v>4313</v>
      </c>
      <c r="Q78" t="s">
        <v>4344</v>
      </c>
      <c r="R78" t="s">
        <v>16</v>
      </c>
    </row>
    <row r="79" spans="1:18" x14ac:dyDescent="0.2">
      <c r="A79" s="3" t="s">
        <v>555</v>
      </c>
      <c r="B79" t="str" cm="1">
        <f t="array" ref="B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79" t="str" cm="1">
        <f t="array" ref="C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79" t="str" cm="1">
        <f t="array" ref="D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79" t="str" cm="1">
        <f t="array" ref="E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79" s="3" t="s">
        <v>4282</v>
      </c>
      <c r="G79" s="3" t="s">
        <v>4292</v>
      </c>
      <c r="H79" t="s">
        <v>556</v>
      </c>
      <c r="I79" s="3" t="s">
        <v>4343</v>
      </c>
      <c r="J79" t="b">
        <v>0</v>
      </c>
      <c r="K79" s="3" t="s">
        <v>4312</v>
      </c>
      <c r="L79" s="3" t="s">
        <v>557</v>
      </c>
      <c r="M79">
        <v>1</v>
      </c>
      <c r="N79">
        <v>1.4</v>
      </c>
      <c r="O79">
        <v>5.2999999999999999E-2</v>
      </c>
      <c r="P79" s="3" t="s">
        <v>4313</v>
      </c>
      <c r="Q79" t="s">
        <v>4344</v>
      </c>
      <c r="R79" t="s">
        <v>16</v>
      </c>
    </row>
    <row r="80" spans="1:18" x14ac:dyDescent="0.2">
      <c r="A80" s="3" t="s">
        <v>506</v>
      </c>
      <c r="B80" t="str" cm="1">
        <f t="array" ref="B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0" t="str" cm="1">
        <f t="array" ref="C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0" t="str" cm="1">
        <f t="array" ref="D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0" t="str" cm="1">
        <f t="array" ref="E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0" s="3" t="s">
        <v>4282</v>
      </c>
      <c r="G80" s="3" t="s">
        <v>4292</v>
      </c>
      <c r="H80" t="s">
        <v>507</v>
      </c>
      <c r="I80" s="3" t="s">
        <v>4343</v>
      </c>
      <c r="J80" t="b">
        <v>0</v>
      </c>
      <c r="K80" s="3" t="s">
        <v>4312</v>
      </c>
      <c r="L80" s="3" t="s">
        <v>508</v>
      </c>
      <c r="M80">
        <v>0.8</v>
      </c>
      <c r="N80">
        <v>1.2</v>
      </c>
      <c r="O80">
        <v>5.2999999999999999E-2</v>
      </c>
      <c r="P80" s="3" t="s">
        <v>4313</v>
      </c>
      <c r="Q80" t="s">
        <v>4344</v>
      </c>
      <c r="R80" t="s">
        <v>16</v>
      </c>
    </row>
    <row r="81" spans="1:18" x14ac:dyDescent="0.2">
      <c r="A81" s="3" t="s">
        <v>502</v>
      </c>
      <c r="B81" t="str" cm="1">
        <f t="array" ref="B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1" t="str" cm="1">
        <f t="array" ref="C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1" t="str" cm="1">
        <f t="array" ref="D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1" t="str" cm="1">
        <f t="array" ref="E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1" s="3" t="s">
        <v>4282</v>
      </c>
      <c r="G81" s="3" t="s">
        <v>4292</v>
      </c>
      <c r="H81" t="s">
        <v>503</v>
      </c>
      <c r="I81" s="3" t="s">
        <v>4343</v>
      </c>
      <c r="J81" t="b">
        <v>0</v>
      </c>
      <c r="K81" s="3" t="s">
        <v>4312</v>
      </c>
      <c r="L81" s="3" t="s">
        <v>504</v>
      </c>
      <c r="M81">
        <v>0.8</v>
      </c>
      <c r="N81">
        <v>1.2</v>
      </c>
      <c r="O81">
        <v>5.2999999999999999E-2</v>
      </c>
      <c r="P81" s="3" t="s">
        <v>4313</v>
      </c>
      <c r="Q81" t="s">
        <v>4344</v>
      </c>
      <c r="R81" t="s">
        <v>16</v>
      </c>
    </row>
    <row r="82" spans="1:18" x14ac:dyDescent="0.2">
      <c r="A82" s="3" t="s">
        <v>517</v>
      </c>
      <c r="B82" t="str" cm="1">
        <f t="array" ref="B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2" t="str" cm="1">
        <f t="array" ref="C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2" t="str" cm="1">
        <f t="array" ref="D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2" t="str" cm="1">
        <f t="array" ref="E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2" s="3" t="s">
        <v>4282</v>
      </c>
      <c r="G82" s="3" t="s">
        <v>4292</v>
      </c>
      <c r="H82" t="s">
        <v>518</v>
      </c>
      <c r="I82" s="3" t="s">
        <v>4343</v>
      </c>
      <c r="J82" t="b">
        <v>0</v>
      </c>
      <c r="K82" s="3" t="s">
        <v>4312</v>
      </c>
      <c r="L82" s="3" t="s">
        <v>519</v>
      </c>
      <c r="M82">
        <v>0.9</v>
      </c>
      <c r="N82">
        <v>1.1000000000000001</v>
      </c>
      <c r="O82">
        <v>5.2999999999999999E-2</v>
      </c>
      <c r="P82" s="3" t="s">
        <v>4313</v>
      </c>
      <c r="Q82" t="s">
        <v>4344</v>
      </c>
      <c r="R82" t="s">
        <v>16</v>
      </c>
    </row>
    <row r="83" spans="1:18" x14ac:dyDescent="0.2">
      <c r="A83" s="3" t="s">
        <v>513</v>
      </c>
      <c r="B83" t="str" cm="1">
        <f t="array" ref="B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3" t="str" cm="1">
        <f t="array" ref="C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3" t="str" cm="1">
        <f t="array" ref="D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3" t="str" cm="1">
        <f t="array" ref="E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3" s="3" t="s">
        <v>4282</v>
      </c>
      <c r="G83" s="3" t="s">
        <v>4292</v>
      </c>
      <c r="H83" t="s">
        <v>514</v>
      </c>
      <c r="I83" s="3" t="s">
        <v>4343</v>
      </c>
      <c r="J83" t="b">
        <v>0</v>
      </c>
      <c r="K83" s="3" t="s">
        <v>4312</v>
      </c>
      <c r="L83" s="3" t="s">
        <v>515</v>
      </c>
      <c r="M83">
        <v>0.9</v>
      </c>
      <c r="N83">
        <v>1.1000000000000001</v>
      </c>
      <c r="O83">
        <v>5.2999999999999999E-2</v>
      </c>
      <c r="P83" s="3" t="s">
        <v>4313</v>
      </c>
      <c r="Q83" t="s">
        <v>4344</v>
      </c>
      <c r="R83" t="s">
        <v>16</v>
      </c>
    </row>
    <row r="84" spans="1:18" x14ac:dyDescent="0.2">
      <c r="A84" s="3" t="s">
        <v>551</v>
      </c>
      <c r="B84" t="str" cm="1">
        <f t="array" ref="B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4" t="str" cm="1">
        <f t="array" ref="C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4" t="str" cm="1">
        <f t="array" ref="D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4" t="str" cm="1">
        <f t="array" ref="E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4" s="3" t="s">
        <v>4282</v>
      </c>
      <c r="G84" s="3" t="s">
        <v>4292</v>
      </c>
      <c r="H84" t="s">
        <v>552</v>
      </c>
      <c r="I84" s="3" t="s">
        <v>4343</v>
      </c>
      <c r="J84" t="b">
        <v>0</v>
      </c>
      <c r="K84" s="3" t="s">
        <v>4312</v>
      </c>
      <c r="L84" s="3" t="s">
        <v>553</v>
      </c>
      <c r="M84">
        <v>1</v>
      </c>
      <c r="N84">
        <v>1.4</v>
      </c>
      <c r="O84">
        <v>5.2999999999999999E-2</v>
      </c>
      <c r="P84" s="3" t="s">
        <v>4313</v>
      </c>
      <c r="Q84" t="s">
        <v>4344</v>
      </c>
      <c r="R84" t="s">
        <v>16</v>
      </c>
    </row>
    <row r="85" spans="1:18" x14ac:dyDescent="0.2">
      <c r="A85" s="3" t="s">
        <v>529</v>
      </c>
      <c r="B85" t="str" cm="1">
        <f t="array" ref="B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5" t="str" cm="1">
        <f t="array" ref="C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5" t="str" cm="1">
        <f t="array" ref="D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5" t="str" cm="1">
        <f t="array" ref="E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5" s="3" t="s">
        <v>4282</v>
      </c>
      <c r="G85" s="3" t="s">
        <v>4292</v>
      </c>
      <c r="H85" t="s">
        <v>530</v>
      </c>
      <c r="I85" s="3" t="s">
        <v>4343</v>
      </c>
      <c r="J85" t="b">
        <v>0</v>
      </c>
      <c r="K85" s="3" t="s">
        <v>4312</v>
      </c>
      <c r="L85" s="3" t="s">
        <v>531</v>
      </c>
      <c r="M85">
        <v>1.1000000000000001</v>
      </c>
      <c r="N85">
        <v>1.5</v>
      </c>
      <c r="O85">
        <v>5.2999999999999999E-2</v>
      </c>
      <c r="P85" s="3" t="s">
        <v>4313</v>
      </c>
      <c r="Q85" t="s">
        <v>4344</v>
      </c>
      <c r="R85" t="s">
        <v>16</v>
      </c>
    </row>
    <row r="86" spans="1:18" x14ac:dyDescent="0.2">
      <c r="A86" s="3" t="s">
        <v>417</v>
      </c>
      <c r="B86" t="str" cm="1">
        <f t="array" ref="B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6" t="str" cm="1">
        <f t="array" ref="C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6" t="str" cm="1">
        <f t="array" ref="D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6" t="str" cm="1">
        <f t="array" ref="E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6" s="3" t="s">
        <v>4282</v>
      </c>
      <c r="G86" s="3" t="s">
        <v>4292</v>
      </c>
      <c r="H86" t="s">
        <v>418</v>
      </c>
      <c r="I86" s="3" t="s">
        <v>4343</v>
      </c>
      <c r="J86" t="b">
        <v>0</v>
      </c>
      <c r="K86" s="3" t="s">
        <v>4312</v>
      </c>
      <c r="L86" s="3" t="s">
        <v>419</v>
      </c>
      <c r="M86">
        <v>0.3</v>
      </c>
      <c r="N86">
        <v>0.3</v>
      </c>
      <c r="O86">
        <v>5.2999999999999999E-2</v>
      </c>
      <c r="P86" s="3" t="s">
        <v>4313</v>
      </c>
      <c r="Q86" t="s">
        <v>4344</v>
      </c>
      <c r="R86" t="s">
        <v>16</v>
      </c>
    </row>
    <row r="87" spans="1:18" x14ac:dyDescent="0.2">
      <c r="A87" s="3" t="s">
        <v>421</v>
      </c>
      <c r="B87" t="str" cm="1">
        <f t="array" ref="B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7" t="str" cm="1">
        <f t="array" ref="C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7" t="str" cm="1">
        <f t="array" ref="D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7" t="str" cm="1">
        <f t="array" ref="E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7" s="3" t="s">
        <v>4282</v>
      </c>
      <c r="G87" s="3" t="s">
        <v>4292</v>
      </c>
      <c r="H87" t="s">
        <v>422</v>
      </c>
      <c r="I87" s="3" t="s">
        <v>4343</v>
      </c>
      <c r="J87" t="b">
        <v>0</v>
      </c>
      <c r="K87" s="3" t="s">
        <v>4312</v>
      </c>
      <c r="M87">
        <v>0.3</v>
      </c>
      <c r="N87">
        <v>0.3</v>
      </c>
      <c r="O87">
        <v>5.2999999999999999E-2</v>
      </c>
      <c r="P87" s="3" t="s">
        <v>4313</v>
      </c>
      <c r="Q87" t="s">
        <v>4344</v>
      </c>
      <c r="R87" t="s">
        <v>16</v>
      </c>
    </row>
    <row r="88" spans="1:18" x14ac:dyDescent="0.2">
      <c r="A88" s="3" t="s">
        <v>388</v>
      </c>
      <c r="B88" t="str" cm="1">
        <f t="array" ref="B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8" t="str" cm="1">
        <f t="array" ref="C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8" t="str" cm="1">
        <f t="array" ref="D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8" t="str" cm="1">
        <f t="array" ref="E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8" s="3" t="s">
        <v>4282</v>
      </c>
      <c r="G88" s="3" t="s">
        <v>4292</v>
      </c>
      <c r="H88" t="s">
        <v>389</v>
      </c>
      <c r="I88" s="3" t="s">
        <v>4343</v>
      </c>
      <c r="J88" t="b">
        <v>0</v>
      </c>
      <c r="K88" s="3" t="s">
        <v>4312</v>
      </c>
      <c r="L88" s="3" t="s">
        <v>390</v>
      </c>
      <c r="M88">
        <v>0.2</v>
      </c>
      <c r="N88">
        <v>0.2</v>
      </c>
      <c r="O88">
        <v>5.2999999999999999E-2</v>
      </c>
      <c r="P88" s="3" t="s">
        <v>4313</v>
      </c>
      <c r="Q88" t="s">
        <v>4344</v>
      </c>
      <c r="R88" t="s">
        <v>16</v>
      </c>
    </row>
    <row r="89" spans="1:18" x14ac:dyDescent="0.2">
      <c r="A89" s="3" t="s">
        <v>409</v>
      </c>
      <c r="B89" t="str" cm="1">
        <f t="array" ref="B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89" t="str" cm="1">
        <f t="array" ref="C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89" t="str" cm="1">
        <f t="array" ref="D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89" t="str" cm="1">
        <f t="array" ref="E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89" s="3" t="s">
        <v>4282</v>
      </c>
      <c r="G89" s="3" t="s">
        <v>4292</v>
      </c>
      <c r="H89" t="s">
        <v>410</v>
      </c>
      <c r="I89" s="3" t="s">
        <v>4343</v>
      </c>
      <c r="J89" t="b">
        <v>0</v>
      </c>
      <c r="K89" s="3" t="s">
        <v>4312</v>
      </c>
      <c r="L89" s="3" t="s">
        <v>411</v>
      </c>
      <c r="M89">
        <v>0.3</v>
      </c>
      <c r="N89">
        <v>0.3</v>
      </c>
      <c r="O89">
        <v>5.2999999999999999E-2</v>
      </c>
      <c r="P89" s="3" t="s">
        <v>4313</v>
      </c>
      <c r="Q89" t="s">
        <v>4344</v>
      </c>
      <c r="R89" t="s">
        <v>16</v>
      </c>
    </row>
    <row r="90" spans="1:18" x14ac:dyDescent="0.2">
      <c r="A90" s="3" t="s">
        <v>403</v>
      </c>
      <c r="B90" t="str" cm="1">
        <f t="array" ref="B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0" t="str" cm="1">
        <f t="array" ref="C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0" t="str" cm="1">
        <f t="array" ref="D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0" t="str" cm="1">
        <f t="array" ref="E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0" s="3" t="s">
        <v>4282</v>
      </c>
      <c r="G90" s="3" t="s">
        <v>4292</v>
      </c>
      <c r="H90" t="s">
        <v>404</v>
      </c>
      <c r="I90" s="3" t="s">
        <v>4343</v>
      </c>
      <c r="J90" t="b">
        <v>0</v>
      </c>
      <c r="K90" s="3" t="s">
        <v>4312</v>
      </c>
      <c r="M90">
        <v>0.3</v>
      </c>
      <c r="N90">
        <v>0.3</v>
      </c>
      <c r="O90">
        <v>5.2999999999999999E-2</v>
      </c>
      <c r="P90" s="3" t="s">
        <v>4313</v>
      </c>
      <c r="Q90" t="s">
        <v>4344</v>
      </c>
      <c r="R90" t="s">
        <v>16</v>
      </c>
    </row>
    <row r="91" spans="1:18" x14ac:dyDescent="0.2">
      <c r="A91" s="3" t="s">
        <v>413</v>
      </c>
      <c r="B91" t="str" cm="1">
        <f t="array" ref="B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1" t="str" cm="1">
        <f t="array" ref="C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1" t="str" cm="1">
        <f t="array" ref="D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1" t="str" cm="1">
        <f t="array" ref="E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1" s="3" t="s">
        <v>4282</v>
      </c>
      <c r="G91" s="3" t="s">
        <v>4292</v>
      </c>
      <c r="H91" t="s">
        <v>414</v>
      </c>
      <c r="I91" s="3" t="s">
        <v>4343</v>
      </c>
      <c r="J91" t="b">
        <v>0</v>
      </c>
      <c r="K91" s="3" t="s">
        <v>4312</v>
      </c>
      <c r="L91" s="3" t="s">
        <v>415</v>
      </c>
      <c r="M91">
        <v>0.3</v>
      </c>
      <c r="N91">
        <v>0.3</v>
      </c>
      <c r="O91">
        <v>5.2999999999999999E-2</v>
      </c>
      <c r="P91" s="3" t="s">
        <v>4313</v>
      </c>
      <c r="Q91" t="s">
        <v>4344</v>
      </c>
      <c r="R91" t="s">
        <v>16</v>
      </c>
    </row>
    <row r="92" spans="1:18" x14ac:dyDescent="0.2">
      <c r="A92" s="3" t="s">
        <v>487</v>
      </c>
      <c r="B92" t="str" cm="1">
        <f t="array" ref="B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2" t="str" cm="1">
        <f t="array" ref="C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2" t="str" cm="1">
        <f t="array" ref="D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2" t="str" cm="1">
        <f t="array" ref="E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2" s="3" t="s">
        <v>4282</v>
      </c>
      <c r="G92" s="3" t="s">
        <v>4292</v>
      </c>
      <c r="H92" t="s">
        <v>488</v>
      </c>
      <c r="I92" s="3" t="s">
        <v>4343</v>
      </c>
      <c r="J92" t="b">
        <v>0</v>
      </c>
      <c r="K92" s="3" t="s">
        <v>4312</v>
      </c>
      <c r="L92" s="3" t="s">
        <v>489</v>
      </c>
      <c r="M92">
        <v>0.7</v>
      </c>
      <c r="N92">
        <v>0.7</v>
      </c>
      <c r="O92">
        <v>5.2999999999999999E-2</v>
      </c>
      <c r="P92" s="3" t="s">
        <v>4313</v>
      </c>
      <c r="Q92" t="s">
        <v>4344</v>
      </c>
      <c r="R92" t="s">
        <v>16</v>
      </c>
    </row>
    <row r="93" spans="1:18" x14ac:dyDescent="0.2">
      <c r="A93" s="3" t="s">
        <v>378</v>
      </c>
      <c r="B93" t="str" cm="1">
        <f t="array" ref="B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3" t="str" cm="1">
        <f t="array" ref="C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3" t="str" cm="1">
        <f t="array" ref="D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3" t="str" cm="1">
        <f t="array" ref="E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3" s="3" t="s">
        <v>4282</v>
      </c>
      <c r="G93" s="3" t="s">
        <v>4292</v>
      </c>
      <c r="H93" t="s">
        <v>379</v>
      </c>
      <c r="I93" s="3" t="s">
        <v>4343</v>
      </c>
      <c r="J93" t="b">
        <v>0</v>
      </c>
      <c r="K93" s="3" t="s">
        <v>4312</v>
      </c>
      <c r="L93" s="3" t="s">
        <v>380</v>
      </c>
      <c r="M93">
        <v>0.14000000000000001</v>
      </c>
      <c r="N93">
        <v>0.14000000000000001</v>
      </c>
      <c r="O93">
        <v>5.2999999999999999E-2</v>
      </c>
      <c r="P93" s="3" t="s">
        <v>4313</v>
      </c>
      <c r="Q93" t="s">
        <v>4344</v>
      </c>
      <c r="R93" t="s">
        <v>16</v>
      </c>
    </row>
    <row r="94" spans="1:18" x14ac:dyDescent="0.2">
      <c r="A94" s="3" t="s">
        <v>385</v>
      </c>
      <c r="B94" t="str" cm="1">
        <f t="array" ref="B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4" t="str" cm="1">
        <f t="array" ref="C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4" t="str" cm="1">
        <f t="array" ref="D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4" t="str" cm="1">
        <f t="array" ref="E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4" s="3" t="s">
        <v>4282</v>
      </c>
      <c r="G94" s="3" t="s">
        <v>4292</v>
      </c>
      <c r="H94" t="s">
        <v>386</v>
      </c>
      <c r="I94" s="3" t="s">
        <v>4343</v>
      </c>
      <c r="J94" t="b">
        <v>0</v>
      </c>
      <c r="K94" s="3" t="s">
        <v>4312</v>
      </c>
      <c r="M94">
        <v>0.2</v>
      </c>
      <c r="N94">
        <v>0.2</v>
      </c>
      <c r="O94">
        <v>5.2999999999999999E-2</v>
      </c>
      <c r="P94" s="3" t="s">
        <v>4313</v>
      </c>
      <c r="Q94" t="s">
        <v>4344</v>
      </c>
      <c r="R94" t="s">
        <v>16</v>
      </c>
    </row>
    <row r="95" spans="1:18" x14ac:dyDescent="0.2">
      <c r="A95" s="3" t="s">
        <v>424</v>
      </c>
      <c r="B95" t="str" cm="1">
        <f t="array" ref="B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5" t="str" cm="1">
        <f t="array" ref="C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5" t="str" cm="1">
        <f t="array" ref="D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5" t="str" cm="1">
        <f t="array" ref="E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5" s="3" t="s">
        <v>4282</v>
      </c>
      <c r="G95" s="3" t="s">
        <v>4292</v>
      </c>
      <c r="H95" t="s">
        <v>425</v>
      </c>
      <c r="I95" s="3" t="s">
        <v>4343</v>
      </c>
      <c r="J95" t="b">
        <v>0</v>
      </c>
      <c r="K95" s="3" t="s">
        <v>4312</v>
      </c>
      <c r="L95" s="3" t="s">
        <v>426</v>
      </c>
      <c r="M95">
        <v>0.3</v>
      </c>
      <c r="N95">
        <v>0.3</v>
      </c>
      <c r="O95">
        <v>5.2999999999999999E-2</v>
      </c>
      <c r="P95" s="3" t="s">
        <v>4313</v>
      </c>
      <c r="Q95" t="s">
        <v>4344</v>
      </c>
      <c r="R95" t="s">
        <v>16</v>
      </c>
    </row>
    <row r="96" spans="1:18" x14ac:dyDescent="0.2">
      <c r="A96" s="3" t="s">
        <v>396</v>
      </c>
      <c r="B96" t="str" cm="1">
        <f t="array" ref="B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6" t="str" cm="1">
        <f t="array" ref="C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6" t="str" cm="1">
        <f t="array" ref="D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6" t="str" cm="1">
        <f t="array" ref="E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6" s="3" t="s">
        <v>4282</v>
      </c>
      <c r="G96" s="3" t="s">
        <v>4292</v>
      </c>
      <c r="H96" t="s">
        <v>397</v>
      </c>
      <c r="I96" s="3" t="s">
        <v>4343</v>
      </c>
      <c r="J96" t="b">
        <v>0</v>
      </c>
      <c r="K96" s="3" t="s">
        <v>4312</v>
      </c>
      <c r="M96">
        <v>0.25</v>
      </c>
      <c r="N96">
        <v>0.25</v>
      </c>
      <c r="O96">
        <v>5.2999999999999999E-2</v>
      </c>
      <c r="P96" s="3" t="s">
        <v>4313</v>
      </c>
      <c r="Q96" t="s">
        <v>4344</v>
      </c>
      <c r="R96" t="s">
        <v>16</v>
      </c>
    </row>
    <row r="97" spans="1:18" x14ac:dyDescent="0.2">
      <c r="A97" s="3" t="s">
        <v>565</v>
      </c>
      <c r="B97" t="str" cm="1">
        <f t="array" ref="B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7" t="str" cm="1">
        <f t="array" ref="C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7" t="str" cm="1">
        <f t="array" ref="D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7" t="str" cm="1">
        <f t="array" ref="E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7" s="3" t="s">
        <v>4282</v>
      </c>
      <c r="G97" s="3" t="s">
        <v>4292</v>
      </c>
      <c r="H97" t="s">
        <v>511</v>
      </c>
      <c r="I97" s="3" t="s">
        <v>4343</v>
      </c>
      <c r="J97" t="b">
        <v>0</v>
      </c>
      <c r="K97" s="3" t="s">
        <v>4312</v>
      </c>
      <c r="M97">
        <v>1</v>
      </c>
      <c r="N97">
        <v>1</v>
      </c>
      <c r="O97">
        <v>5.2999999999999999E-2</v>
      </c>
      <c r="P97" s="3" t="s">
        <v>4313</v>
      </c>
      <c r="Q97" t="s">
        <v>4344</v>
      </c>
      <c r="R97" t="s">
        <v>16</v>
      </c>
    </row>
    <row r="98" spans="1:18" x14ac:dyDescent="0.2">
      <c r="A98" s="3" t="s">
        <v>571</v>
      </c>
      <c r="B98" t="str" cm="1">
        <f t="array" ref="B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8" t="str" cm="1">
        <f t="array" ref="C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8" t="str" cm="1">
        <f t="array" ref="D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8" t="str" cm="1">
        <f t="array" ref="E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8" s="3" t="s">
        <v>4282</v>
      </c>
      <c r="G98" s="3" t="s">
        <v>4292</v>
      </c>
      <c r="H98" t="s">
        <v>572</v>
      </c>
      <c r="I98" s="3" t="s">
        <v>4343</v>
      </c>
      <c r="J98" t="b">
        <v>0</v>
      </c>
      <c r="K98" s="3" t="s">
        <v>4312</v>
      </c>
      <c r="L98" s="3" t="s">
        <v>573</v>
      </c>
      <c r="M98">
        <v>2.2000000000000002</v>
      </c>
      <c r="N98">
        <v>2.2000000000000002</v>
      </c>
      <c r="O98">
        <v>5.2999999999999999E-2</v>
      </c>
      <c r="P98" s="3" t="s">
        <v>4313</v>
      </c>
      <c r="Q98" t="s">
        <v>4344</v>
      </c>
      <c r="R98" t="s">
        <v>16</v>
      </c>
    </row>
    <row r="99" spans="1:18" x14ac:dyDescent="0.2">
      <c r="A99" s="3" t="s">
        <v>438</v>
      </c>
      <c r="B99" t="str" cm="1">
        <f t="array" ref="B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99" t="str" cm="1">
        <f t="array" ref="C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99" t="str" cm="1">
        <f t="array" ref="D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99" t="str" cm="1">
        <f t="array" ref="E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99" s="3" t="s">
        <v>4282</v>
      </c>
      <c r="G99" s="3" t="s">
        <v>4292</v>
      </c>
      <c r="H99" t="s">
        <v>439</v>
      </c>
      <c r="I99" s="3" t="s">
        <v>4343</v>
      </c>
      <c r="J99" t="b">
        <v>0</v>
      </c>
      <c r="K99" s="3" t="s">
        <v>4312</v>
      </c>
      <c r="L99" s="3" t="s">
        <v>440</v>
      </c>
      <c r="M99">
        <v>0.45</v>
      </c>
      <c r="N99">
        <v>0.45</v>
      </c>
      <c r="O99">
        <v>5.2999999999999999E-2</v>
      </c>
      <c r="P99" s="3" t="s">
        <v>4313</v>
      </c>
      <c r="Q99" t="s">
        <v>4344</v>
      </c>
      <c r="R99" t="s">
        <v>16</v>
      </c>
    </row>
    <row r="100" spans="1:18" x14ac:dyDescent="0.2">
      <c r="A100" s="3" t="s">
        <v>442</v>
      </c>
      <c r="B100" t="str" cm="1">
        <f t="array" ref="B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0" t="str" cm="1">
        <f t="array" ref="C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0" t="str" cm="1">
        <f t="array" ref="D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0" t="str" cm="1">
        <f t="array" ref="E1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0" s="3" t="s">
        <v>4282</v>
      </c>
      <c r="G100" s="3" t="s">
        <v>4292</v>
      </c>
      <c r="H100" t="s">
        <v>443</v>
      </c>
      <c r="I100" s="3" t="s">
        <v>4343</v>
      </c>
      <c r="J100" t="b">
        <v>0</v>
      </c>
      <c r="K100" s="3" t="s">
        <v>4312</v>
      </c>
      <c r="L100" s="3" t="s">
        <v>444</v>
      </c>
      <c r="M100">
        <v>0.45</v>
      </c>
      <c r="N100">
        <v>0.45</v>
      </c>
      <c r="O100">
        <v>5.2999999999999999E-2</v>
      </c>
      <c r="P100" s="3" t="s">
        <v>4313</v>
      </c>
      <c r="Q100" t="s">
        <v>4344</v>
      </c>
      <c r="R100" t="s">
        <v>16</v>
      </c>
    </row>
    <row r="101" spans="1:18" x14ac:dyDescent="0.2">
      <c r="A101" s="3" t="s">
        <v>562</v>
      </c>
      <c r="B101" t="str" cm="1">
        <f t="array" ref="B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1" t="str" cm="1">
        <f t="array" ref="C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1" t="str" cm="1">
        <f t="array" ref="D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1" t="str" cm="1">
        <f t="array" ref="E1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1" s="3" t="s">
        <v>4282</v>
      </c>
      <c r="G101" s="3" t="s">
        <v>4292</v>
      </c>
      <c r="H101" t="s">
        <v>563</v>
      </c>
      <c r="I101" s="3" t="s">
        <v>4343</v>
      </c>
      <c r="J101" t="b">
        <v>0</v>
      </c>
      <c r="K101" s="3" t="s">
        <v>4312</v>
      </c>
      <c r="M101">
        <v>1</v>
      </c>
      <c r="N101">
        <v>1</v>
      </c>
      <c r="O101">
        <v>5.2999999999999999E-2</v>
      </c>
      <c r="P101" s="3" t="s">
        <v>4313</v>
      </c>
      <c r="Q101" t="s">
        <v>4344</v>
      </c>
      <c r="R101" t="s">
        <v>16</v>
      </c>
    </row>
    <row r="102" spans="1:18" x14ac:dyDescent="0.2">
      <c r="A102" s="3" t="s">
        <v>399</v>
      </c>
      <c r="B102" t="str" cm="1">
        <f t="array" ref="B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2" t="str" cm="1">
        <f t="array" ref="C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2" t="str" cm="1">
        <f t="array" ref="D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2" t="str" cm="1">
        <f t="array" ref="E1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2" s="3" t="s">
        <v>4282</v>
      </c>
      <c r="G102" s="3" t="s">
        <v>4292</v>
      </c>
      <c r="H102" t="s">
        <v>400</v>
      </c>
      <c r="I102" s="3" t="s">
        <v>4343</v>
      </c>
      <c r="J102" t="b">
        <v>0</v>
      </c>
      <c r="K102" s="3" t="s">
        <v>4312</v>
      </c>
      <c r="L102" s="3" t="s">
        <v>401</v>
      </c>
      <c r="M102">
        <v>0.3</v>
      </c>
      <c r="N102">
        <v>0.3</v>
      </c>
      <c r="O102">
        <v>5.2999999999999999E-2</v>
      </c>
      <c r="P102" s="3" t="s">
        <v>4313</v>
      </c>
      <c r="Q102" t="s">
        <v>4344</v>
      </c>
      <c r="R102" t="s">
        <v>16</v>
      </c>
    </row>
    <row r="103" spans="1:18" x14ac:dyDescent="0.2">
      <c r="A103" s="3" t="s">
        <v>406</v>
      </c>
      <c r="B103" t="str" cm="1">
        <f t="array" ref="B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3" t="str" cm="1">
        <f t="array" ref="C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3" t="str" cm="1">
        <f t="array" ref="D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3" t="str" cm="1">
        <f t="array" ref="E1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3" s="3" t="s">
        <v>4282</v>
      </c>
      <c r="G103" s="3" t="s">
        <v>4292</v>
      </c>
      <c r="H103" t="s">
        <v>407</v>
      </c>
      <c r="I103" s="3" t="s">
        <v>4343</v>
      </c>
      <c r="J103" t="b">
        <v>0</v>
      </c>
      <c r="K103" s="3" t="s">
        <v>4312</v>
      </c>
      <c r="M103">
        <v>0.3</v>
      </c>
      <c r="N103">
        <v>0.3</v>
      </c>
      <c r="O103">
        <v>5.2999999999999999E-2</v>
      </c>
      <c r="P103" s="3" t="s">
        <v>4313</v>
      </c>
      <c r="Q103" t="s">
        <v>4344</v>
      </c>
      <c r="R103" t="s">
        <v>16</v>
      </c>
    </row>
    <row r="104" spans="1:18" x14ac:dyDescent="0.2">
      <c r="A104" s="3" t="s">
        <v>372</v>
      </c>
      <c r="B104" t="str" cm="1">
        <f t="array" ref="B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4" t="str" cm="1">
        <f t="array" ref="C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4" t="str" cm="1">
        <f t="array" ref="D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4" t="str" cm="1">
        <f t="array" ref="E1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4" s="3" t="s">
        <v>4282</v>
      </c>
      <c r="G104" s="3" t="s">
        <v>4292</v>
      </c>
      <c r="H104" t="s">
        <v>373</v>
      </c>
      <c r="I104" s="3" t="s">
        <v>4343</v>
      </c>
      <c r="J104" t="b">
        <v>0</v>
      </c>
      <c r="K104" s="3" t="s">
        <v>4312</v>
      </c>
      <c r="M104">
        <v>0.12</v>
      </c>
      <c r="N104">
        <v>0.12</v>
      </c>
      <c r="O104">
        <v>5.2999999999999999E-2</v>
      </c>
      <c r="P104" s="3" t="s">
        <v>4313</v>
      </c>
      <c r="Q104" t="s">
        <v>4344</v>
      </c>
      <c r="R104" t="s">
        <v>16</v>
      </c>
    </row>
    <row r="105" spans="1:18" x14ac:dyDescent="0.2">
      <c r="A105" s="3" t="s">
        <v>483</v>
      </c>
      <c r="B105" t="str" cm="1">
        <f t="array" ref="B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5" t="str" cm="1">
        <f t="array" ref="C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5" t="str" cm="1">
        <f t="array" ref="D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5" t="str" cm="1">
        <f t="array" ref="E1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5" s="3" t="s">
        <v>4282</v>
      </c>
      <c r="G105" s="3" t="s">
        <v>4292</v>
      </c>
      <c r="H105" t="s">
        <v>484</v>
      </c>
      <c r="I105" s="3" t="s">
        <v>4343</v>
      </c>
      <c r="J105" t="b">
        <v>0</v>
      </c>
      <c r="K105" s="3" t="s">
        <v>4312</v>
      </c>
      <c r="M105">
        <v>0.7</v>
      </c>
      <c r="N105">
        <v>0.7</v>
      </c>
      <c r="O105">
        <v>5.2999999999999999E-2</v>
      </c>
      <c r="P105" s="3" t="s">
        <v>4313</v>
      </c>
      <c r="Q105" t="s">
        <v>4344</v>
      </c>
      <c r="R105" t="s">
        <v>16</v>
      </c>
    </row>
    <row r="106" spans="1:18" x14ac:dyDescent="0.2">
      <c r="A106" s="3" t="s">
        <v>369</v>
      </c>
      <c r="B106" t="str" cm="1">
        <f t="array" ref="B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6" t="str" cm="1">
        <f t="array" ref="C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6" t="str" cm="1">
        <f t="array" ref="D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6" t="str" cm="1">
        <f t="array" ref="E1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6" s="3" t="s">
        <v>4282</v>
      </c>
      <c r="G106" s="3" t="s">
        <v>4292</v>
      </c>
      <c r="H106" t="s">
        <v>370</v>
      </c>
      <c r="I106" s="3" t="s">
        <v>4343</v>
      </c>
      <c r="J106" t="b">
        <v>0</v>
      </c>
      <c r="K106" s="3" t="s">
        <v>4312</v>
      </c>
      <c r="M106">
        <v>0.7</v>
      </c>
      <c r="N106">
        <v>0.7</v>
      </c>
      <c r="O106">
        <v>5.2999999999999999E-2</v>
      </c>
      <c r="P106" s="3" t="s">
        <v>4313</v>
      </c>
      <c r="Q106" t="s">
        <v>4344</v>
      </c>
      <c r="R106" t="s">
        <v>16</v>
      </c>
    </row>
    <row r="107" spans="1:18" x14ac:dyDescent="0.2">
      <c r="A107" s="3" t="s">
        <v>476</v>
      </c>
      <c r="B107" t="str" cm="1">
        <f t="array" ref="B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7" t="str" cm="1">
        <f t="array" ref="C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7" t="str" cm="1">
        <f t="array" ref="D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7" t="str" cm="1">
        <f t="array" ref="E1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7" s="3" t="s">
        <v>4282</v>
      </c>
      <c r="G107" s="3" t="s">
        <v>4292</v>
      </c>
      <c r="H107" t="s">
        <v>477</v>
      </c>
      <c r="I107" s="3" t="s">
        <v>4343</v>
      </c>
      <c r="J107" t="b">
        <v>0</v>
      </c>
      <c r="K107" s="3" t="s">
        <v>4312</v>
      </c>
      <c r="L107" s="3" t="s">
        <v>478</v>
      </c>
      <c r="M107">
        <v>0.6</v>
      </c>
      <c r="N107">
        <v>0.6</v>
      </c>
      <c r="O107">
        <v>5.2999999999999999E-2</v>
      </c>
      <c r="P107" s="3" t="s">
        <v>4313</v>
      </c>
      <c r="Q107" t="s">
        <v>4344</v>
      </c>
      <c r="R107" t="s">
        <v>16</v>
      </c>
    </row>
    <row r="108" spans="1:18" x14ac:dyDescent="0.2">
      <c r="A108" s="3" t="s">
        <v>472</v>
      </c>
      <c r="B108" t="str" cm="1">
        <f t="array" ref="B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8" t="str" cm="1">
        <f t="array" ref="C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8" t="str" cm="1">
        <f t="array" ref="D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8" t="str" cm="1">
        <f t="array" ref="E1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8" s="3" t="s">
        <v>4282</v>
      </c>
      <c r="G108" s="3" t="s">
        <v>4292</v>
      </c>
      <c r="H108" t="s">
        <v>473</v>
      </c>
      <c r="I108" s="3" t="s">
        <v>4343</v>
      </c>
      <c r="J108" t="b">
        <v>0</v>
      </c>
      <c r="K108" s="3" t="s">
        <v>4312</v>
      </c>
      <c r="L108" s="3" t="s">
        <v>474</v>
      </c>
      <c r="M108">
        <v>0.6</v>
      </c>
      <c r="N108">
        <v>0.6</v>
      </c>
      <c r="O108">
        <v>5.2999999999999999E-2</v>
      </c>
      <c r="P108" s="3" t="s">
        <v>4313</v>
      </c>
      <c r="Q108" t="s">
        <v>4344</v>
      </c>
      <c r="R108" t="s">
        <v>16</v>
      </c>
    </row>
    <row r="109" spans="1:18" x14ac:dyDescent="0.2">
      <c r="A109" s="3" t="s">
        <v>392</v>
      </c>
      <c r="B109" t="str" cm="1">
        <f t="array" ref="B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 t="str" cm="1">
        <f t="array" ref="C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 t="str" cm="1">
        <f t="array" ref="D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 t="str" cm="1">
        <f t="array" ref="E1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 s="3" t="s">
        <v>4282</v>
      </c>
      <c r="G109" s="3" t="s">
        <v>4292</v>
      </c>
      <c r="H109" t="s">
        <v>393</v>
      </c>
      <c r="I109" s="3" t="s">
        <v>4343</v>
      </c>
      <c r="J109" t="b">
        <v>0</v>
      </c>
      <c r="K109" s="3" t="s">
        <v>4312</v>
      </c>
      <c r="L109" s="3" t="s">
        <v>394</v>
      </c>
      <c r="M109">
        <v>0.2</v>
      </c>
      <c r="N109">
        <v>0.2</v>
      </c>
      <c r="O109">
        <v>5.2999999999999999E-2</v>
      </c>
      <c r="P109" s="3" t="s">
        <v>4313</v>
      </c>
      <c r="Q109" t="s">
        <v>4344</v>
      </c>
      <c r="R109" t="s">
        <v>16</v>
      </c>
    </row>
    <row r="110" spans="1:18" x14ac:dyDescent="0.2">
      <c r="A110" s="3" t="s">
        <v>495</v>
      </c>
      <c r="B110" t="str" cm="1">
        <f t="array" ref="B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0" t="str" cm="1">
        <f t="array" ref="C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0" t="str" cm="1">
        <f t="array" ref="D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0" t="str" cm="1">
        <f t="array" ref="E1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0" s="3" t="s">
        <v>4282</v>
      </c>
      <c r="G110" s="3" t="s">
        <v>4292</v>
      </c>
      <c r="H110" t="s">
        <v>496</v>
      </c>
      <c r="I110" s="3" t="s">
        <v>4343</v>
      </c>
      <c r="J110" t="b">
        <v>0</v>
      </c>
      <c r="K110" s="3" t="s">
        <v>4312</v>
      </c>
      <c r="L110" s="3" t="s">
        <v>497</v>
      </c>
      <c r="M110">
        <v>0.8</v>
      </c>
      <c r="N110">
        <v>0.8</v>
      </c>
      <c r="O110">
        <v>5.2999999999999999E-2</v>
      </c>
      <c r="P110" s="3" t="s">
        <v>4313</v>
      </c>
      <c r="Q110" t="s">
        <v>4344</v>
      </c>
      <c r="R110" t="s">
        <v>16</v>
      </c>
    </row>
    <row r="111" spans="1:18" x14ac:dyDescent="0.2">
      <c r="A111" s="3" t="s">
        <v>491</v>
      </c>
      <c r="B111" t="str" cm="1">
        <f t="array" ref="B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1" t="str" cm="1">
        <f t="array" ref="C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1" t="str" cm="1">
        <f t="array" ref="D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1" t="str" cm="1">
        <f t="array" ref="E1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1" s="3" t="s">
        <v>4282</v>
      </c>
      <c r="G111" s="3" t="s">
        <v>4292</v>
      </c>
      <c r="H111" t="s">
        <v>492</v>
      </c>
      <c r="I111" s="3" t="s">
        <v>4343</v>
      </c>
      <c r="J111" t="b">
        <v>0</v>
      </c>
      <c r="K111" s="3" t="s">
        <v>4312</v>
      </c>
      <c r="L111" s="3" t="s">
        <v>493</v>
      </c>
      <c r="M111">
        <v>0.8</v>
      </c>
      <c r="N111">
        <v>0.8</v>
      </c>
      <c r="O111">
        <v>5.2999999999999999E-2</v>
      </c>
      <c r="P111" s="3" t="s">
        <v>4313</v>
      </c>
      <c r="Q111" t="s">
        <v>4344</v>
      </c>
      <c r="R111" t="s">
        <v>16</v>
      </c>
    </row>
    <row r="112" spans="1:18" x14ac:dyDescent="0.2">
      <c r="A112" s="3" t="s">
        <v>450</v>
      </c>
      <c r="B112" t="str" cm="1">
        <f t="array" ref="B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2" t="str" cm="1">
        <f t="array" ref="C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2" t="str" cm="1">
        <f t="array" ref="D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2" t="str" cm="1">
        <f t="array" ref="E1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2" s="3" t="s">
        <v>4282</v>
      </c>
      <c r="G112" s="3" t="s">
        <v>4292</v>
      </c>
      <c r="H112" t="s">
        <v>451</v>
      </c>
      <c r="I112" s="3" t="s">
        <v>4343</v>
      </c>
      <c r="J112" t="b">
        <v>0</v>
      </c>
      <c r="K112" s="3" t="s">
        <v>4312</v>
      </c>
      <c r="L112" s="3" t="s">
        <v>452</v>
      </c>
      <c r="M112">
        <v>0.5</v>
      </c>
      <c r="N112">
        <v>0.5</v>
      </c>
      <c r="O112">
        <v>5.2999999999999999E-2</v>
      </c>
      <c r="P112" s="3" t="s">
        <v>4313</v>
      </c>
      <c r="Q112" t="s">
        <v>4344</v>
      </c>
      <c r="R112" t="s">
        <v>16</v>
      </c>
    </row>
    <row r="113" spans="1:18" x14ac:dyDescent="0.2">
      <c r="A113" s="3" t="s">
        <v>446</v>
      </c>
      <c r="B113" t="str" cm="1">
        <f t="array" ref="B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3" t="str" cm="1">
        <f t="array" ref="C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3" t="str" cm="1">
        <f t="array" ref="D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3" t="str" cm="1">
        <f t="array" ref="E1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3" s="3" t="s">
        <v>4282</v>
      </c>
      <c r="G113" s="3" t="s">
        <v>4292</v>
      </c>
      <c r="H113" t="s">
        <v>447</v>
      </c>
      <c r="I113" s="3" t="s">
        <v>4343</v>
      </c>
      <c r="J113" t="b">
        <v>0</v>
      </c>
      <c r="K113" s="3" t="s">
        <v>4312</v>
      </c>
      <c r="L113" s="3" t="s">
        <v>448</v>
      </c>
      <c r="M113">
        <v>0.5</v>
      </c>
      <c r="N113">
        <v>0.5</v>
      </c>
      <c r="O113">
        <v>5.2999999999999999E-2</v>
      </c>
      <c r="P113" s="3" t="s">
        <v>4313</v>
      </c>
      <c r="Q113" t="s">
        <v>4344</v>
      </c>
      <c r="R113" t="s">
        <v>16</v>
      </c>
    </row>
    <row r="114" spans="1:18" x14ac:dyDescent="0.2">
      <c r="A114" s="3" t="s">
        <v>428</v>
      </c>
      <c r="B114" t="str" cm="1">
        <f t="array" ref="B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4" t="str" cm="1">
        <f t="array" ref="C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4" t="str" cm="1">
        <f t="array" ref="D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4" t="str" cm="1">
        <f t="array" ref="E1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4" s="3" t="s">
        <v>4282</v>
      </c>
      <c r="G114" s="3" t="s">
        <v>4292</v>
      </c>
      <c r="H114" t="s">
        <v>429</v>
      </c>
      <c r="I114" s="3" t="s">
        <v>4343</v>
      </c>
      <c r="J114" t="b">
        <v>0</v>
      </c>
      <c r="K114" s="3" t="s">
        <v>4312</v>
      </c>
      <c r="M114">
        <v>0.4</v>
      </c>
      <c r="N114">
        <v>0.4</v>
      </c>
      <c r="O114">
        <v>5.2999999999999999E-2</v>
      </c>
      <c r="P114" s="3" t="s">
        <v>4313</v>
      </c>
      <c r="Q114" t="s">
        <v>4344</v>
      </c>
      <c r="R114" t="s">
        <v>16</v>
      </c>
    </row>
    <row r="115" spans="1:18" x14ac:dyDescent="0.2">
      <c r="A115" s="3" t="s">
        <v>431</v>
      </c>
      <c r="B115" t="str" cm="1">
        <f t="array" ref="B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5" t="str" cm="1">
        <f t="array" ref="C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5" t="str" cm="1">
        <f t="array" ref="D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5" t="str" cm="1">
        <f t="array" ref="E1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5" s="3" t="s">
        <v>4282</v>
      </c>
      <c r="G115" s="3" t="s">
        <v>4292</v>
      </c>
      <c r="H115" t="s">
        <v>432</v>
      </c>
      <c r="I115" s="3" t="s">
        <v>4343</v>
      </c>
      <c r="J115" t="b">
        <v>0</v>
      </c>
      <c r="K115" s="3" t="s">
        <v>4312</v>
      </c>
      <c r="L115" s="3" t="s">
        <v>433</v>
      </c>
      <c r="M115">
        <v>0.4</v>
      </c>
      <c r="N115">
        <v>0.4</v>
      </c>
      <c r="O115">
        <v>5.2999999999999999E-2</v>
      </c>
      <c r="P115" s="3" t="s">
        <v>4313</v>
      </c>
      <c r="Q115" t="s">
        <v>4344</v>
      </c>
      <c r="R115" t="s">
        <v>16</v>
      </c>
    </row>
    <row r="116" spans="1:18" x14ac:dyDescent="0.2">
      <c r="A116" s="3" t="s">
        <v>454</v>
      </c>
      <c r="B116" t="str" cm="1">
        <f t="array" ref="B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6" t="str" cm="1">
        <f t="array" ref="C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6" t="str" cm="1">
        <f t="array" ref="D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6" t="str" cm="1">
        <f t="array" ref="E1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6" s="3" t="s">
        <v>4282</v>
      </c>
      <c r="G116" s="3" t="s">
        <v>4292</v>
      </c>
      <c r="H116" t="s">
        <v>455</v>
      </c>
      <c r="I116" s="3" t="s">
        <v>4343</v>
      </c>
      <c r="J116" t="b">
        <v>0</v>
      </c>
      <c r="K116" s="3" t="s">
        <v>4312</v>
      </c>
      <c r="M116">
        <v>0.5</v>
      </c>
      <c r="N116">
        <v>0.5</v>
      </c>
      <c r="O116">
        <v>5.2999999999999999E-2</v>
      </c>
      <c r="P116" s="3" t="s">
        <v>4313</v>
      </c>
      <c r="Q116" t="s">
        <v>4344</v>
      </c>
      <c r="R116" t="s">
        <v>16</v>
      </c>
    </row>
    <row r="117" spans="1:18" x14ac:dyDescent="0.2">
      <c r="A117" s="3" t="s">
        <v>457</v>
      </c>
      <c r="B117" t="str" cm="1">
        <f t="array" ref="B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7" t="str" cm="1">
        <f t="array" ref="C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7" t="str" cm="1">
        <f t="array" ref="D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7" t="str" cm="1">
        <f t="array" ref="E1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7" s="3" t="s">
        <v>4282</v>
      </c>
      <c r="G117" s="3" t="s">
        <v>4292</v>
      </c>
      <c r="H117" t="s">
        <v>458</v>
      </c>
      <c r="I117" s="3" t="s">
        <v>4343</v>
      </c>
      <c r="J117" t="b">
        <v>0</v>
      </c>
      <c r="K117" s="3" t="s">
        <v>4312</v>
      </c>
      <c r="L117" s="3" t="s">
        <v>459</v>
      </c>
      <c r="M117">
        <v>0.5</v>
      </c>
      <c r="N117">
        <v>0.5</v>
      </c>
      <c r="O117">
        <v>5.2999999999999999E-2</v>
      </c>
      <c r="P117" s="3" t="s">
        <v>4313</v>
      </c>
      <c r="Q117" t="s">
        <v>4344</v>
      </c>
      <c r="R117" t="s">
        <v>16</v>
      </c>
    </row>
    <row r="118" spans="1:18" x14ac:dyDescent="0.2">
      <c r="A118" s="3" t="s">
        <v>525</v>
      </c>
      <c r="B118" t="str" cm="1">
        <f t="array" ref="B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8" t="str" cm="1">
        <f t="array" ref="C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8" t="str" cm="1">
        <f t="array" ref="D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8" t="str" cm="1">
        <f t="array" ref="E1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8" s="3" t="s">
        <v>4282</v>
      </c>
      <c r="G118" s="3" t="s">
        <v>4292</v>
      </c>
      <c r="H118" t="s">
        <v>526</v>
      </c>
      <c r="I118" s="3" t="s">
        <v>4343</v>
      </c>
      <c r="J118" t="b">
        <v>0</v>
      </c>
      <c r="K118" s="3" t="s">
        <v>4312</v>
      </c>
      <c r="L118" s="3" t="s">
        <v>527</v>
      </c>
      <c r="M118">
        <v>1.1000000000000001</v>
      </c>
      <c r="N118">
        <v>1.1000000000000001</v>
      </c>
      <c r="O118">
        <v>5.2999999999999999E-2</v>
      </c>
      <c r="P118" s="3" t="s">
        <v>4313</v>
      </c>
      <c r="Q118" t="s">
        <v>4344</v>
      </c>
      <c r="R118" t="s">
        <v>16</v>
      </c>
    </row>
    <row r="119" spans="1:18" x14ac:dyDescent="0.2">
      <c r="A119" s="3" t="s">
        <v>522</v>
      </c>
      <c r="B119" t="str" cm="1">
        <f t="array" ref="B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 t="str" cm="1">
        <f t="array" ref="C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 t="str" cm="1">
        <f t="array" ref="D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 t="str" cm="1">
        <f t="array" ref="E1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 s="3" t="s">
        <v>4282</v>
      </c>
      <c r="G119" s="3" t="s">
        <v>4292</v>
      </c>
      <c r="H119" t="s">
        <v>523</v>
      </c>
      <c r="I119" s="3" t="s">
        <v>4343</v>
      </c>
      <c r="J119" t="b">
        <v>0</v>
      </c>
      <c r="K119" s="3" t="s">
        <v>4312</v>
      </c>
      <c r="M119">
        <v>1.1000000000000001</v>
      </c>
      <c r="N119">
        <v>1.1000000000000001</v>
      </c>
      <c r="O119">
        <v>5.2999999999999999E-2</v>
      </c>
      <c r="P119" s="3" t="s">
        <v>4313</v>
      </c>
      <c r="Q119" t="s">
        <v>4344</v>
      </c>
      <c r="R119" t="s">
        <v>16</v>
      </c>
    </row>
    <row r="120" spans="1:18" x14ac:dyDescent="0.2">
      <c r="A120" s="3" t="s">
        <v>4345</v>
      </c>
      <c r="B120" t="str" cm="1">
        <f t="array" ref="B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20" t="str" cm="1">
        <f t="array" ref="C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20" t="str" cm="1">
        <f t="array" ref="D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120" cm="1">
        <f t="array" ref="E1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20" s="3" t="s">
        <v>4282</v>
      </c>
      <c r="G120" s="3" t="s">
        <v>4292</v>
      </c>
      <c r="I120" s="3" t="s">
        <v>4343</v>
      </c>
      <c r="J120" t="b">
        <v>0</v>
      </c>
      <c r="K120" s="3" t="s">
        <v>4312</v>
      </c>
      <c r="M120">
        <v>0.12</v>
      </c>
      <c r="N120">
        <v>0.12</v>
      </c>
      <c r="O120">
        <v>5.2999999999999999E-2</v>
      </c>
      <c r="P120" s="3" t="s">
        <v>4313</v>
      </c>
      <c r="Q120" t="s">
        <v>4344</v>
      </c>
      <c r="R120" t="s">
        <v>16</v>
      </c>
    </row>
    <row r="121" spans="1:18" x14ac:dyDescent="0.2">
      <c r="A121" s="3" t="s">
        <v>382</v>
      </c>
      <c r="B121" t="str" cm="1">
        <f t="array" ref="B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 t="str" cm="1">
        <f t="array" ref="C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 t="str" cm="1">
        <f t="array" ref="D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 t="str" cm="1">
        <f t="array" ref="E1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 s="3" t="s">
        <v>4282</v>
      </c>
      <c r="G121" s="3" t="s">
        <v>4292</v>
      </c>
      <c r="H121" t="s">
        <v>383</v>
      </c>
      <c r="I121" s="3" t="s">
        <v>4343</v>
      </c>
      <c r="J121" t="b">
        <v>0</v>
      </c>
      <c r="K121" s="3" t="s">
        <v>4312</v>
      </c>
      <c r="M121">
        <v>0.17</v>
      </c>
      <c r="N121">
        <v>0.17</v>
      </c>
      <c r="O121">
        <v>5.2999999999999999E-2</v>
      </c>
      <c r="P121" s="3" t="s">
        <v>4313</v>
      </c>
      <c r="Q121" t="s">
        <v>4344</v>
      </c>
      <c r="R121" t="s">
        <v>16</v>
      </c>
    </row>
    <row r="122" spans="1:18" x14ac:dyDescent="0.2">
      <c r="A122" s="3" t="s">
        <v>375</v>
      </c>
      <c r="B122" t="str" cm="1">
        <f t="array" ref="B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 t="str" cm="1">
        <f t="array" ref="C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 t="str" cm="1">
        <f t="array" ref="D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 t="str" cm="1">
        <f t="array" ref="E1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 s="3" t="s">
        <v>4282</v>
      </c>
      <c r="G122" s="3" t="s">
        <v>4292</v>
      </c>
      <c r="H122" t="s">
        <v>376</v>
      </c>
      <c r="I122" s="3" t="s">
        <v>4343</v>
      </c>
      <c r="J122" t="b">
        <v>0</v>
      </c>
      <c r="K122" s="3" t="s">
        <v>4312</v>
      </c>
      <c r="M122">
        <v>0.13</v>
      </c>
      <c r="N122">
        <v>0.13</v>
      </c>
      <c r="O122">
        <v>5.2999999999999999E-2</v>
      </c>
      <c r="P122" s="3" t="s">
        <v>4313</v>
      </c>
      <c r="Q122" t="s">
        <v>4333</v>
      </c>
      <c r="R122" t="s">
        <v>4333</v>
      </c>
    </row>
    <row r="123" spans="1:18" x14ac:dyDescent="0.2">
      <c r="A123" s="3" t="s">
        <v>510</v>
      </c>
      <c r="B123" t="str" cm="1">
        <f t="array" ref="B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 t="str" cm="1">
        <f t="array" ref="C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 t="str" cm="1">
        <f t="array" ref="D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 t="str" cm="1">
        <f t="array" ref="E1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 s="3" t="s">
        <v>4282</v>
      </c>
      <c r="G123" s="3" t="s">
        <v>4292</v>
      </c>
      <c r="H123" t="s">
        <v>511</v>
      </c>
      <c r="I123" s="3" t="s">
        <v>4343</v>
      </c>
      <c r="J123" t="b">
        <v>0</v>
      </c>
      <c r="K123" s="3" t="s">
        <v>4312</v>
      </c>
      <c r="M123">
        <v>0.8</v>
      </c>
      <c r="N123">
        <v>1</v>
      </c>
      <c r="O123">
        <v>5.2999999999999999E-2</v>
      </c>
      <c r="P123" s="3" t="s">
        <v>4313</v>
      </c>
      <c r="Q123" t="s">
        <v>4333</v>
      </c>
      <c r="R123" t="s">
        <v>4333</v>
      </c>
    </row>
    <row r="124" spans="1:18" x14ac:dyDescent="0.2">
      <c r="A124" s="3" t="s">
        <v>533</v>
      </c>
      <c r="B124" t="str" cm="1">
        <f t="array" ref="B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 t="str" cm="1">
        <f t="array" ref="C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 t="str" cm="1">
        <f t="array" ref="D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 t="str" cm="1">
        <f t="array" ref="E1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 s="3" t="s">
        <v>4282</v>
      </c>
      <c r="G124" s="3" t="s">
        <v>4292</v>
      </c>
      <c r="H124" t="s">
        <v>534</v>
      </c>
      <c r="I124" s="3" t="s">
        <v>4343</v>
      </c>
      <c r="J124" t="b">
        <v>0</v>
      </c>
      <c r="K124" s="3" t="s">
        <v>4312</v>
      </c>
      <c r="M124">
        <v>1.2</v>
      </c>
      <c r="N124">
        <v>1.2</v>
      </c>
      <c r="O124">
        <v>5.2999999999999999E-2</v>
      </c>
      <c r="P124" s="3" t="s">
        <v>4313</v>
      </c>
      <c r="Q124" t="s">
        <v>4333</v>
      </c>
      <c r="R124" t="s">
        <v>4333</v>
      </c>
    </row>
    <row r="125" spans="1:18" x14ac:dyDescent="0.2">
      <c r="A125" s="3" t="s">
        <v>499</v>
      </c>
      <c r="B125" t="str" cm="1">
        <f t="array" ref="B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 t="str" cm="1">
        <f t="array" ref="C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 t="str" cm="1">
        <f t="array" ref="D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 t="str" cm="1">
        <f t="array" ref="E1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 s="3" t="s">
        <v>4282</v>
      </c>
      <c r="G125" s="3" t="s">
        <v>4292</v>
      </c>
      <c r="H125" t="s">
        <v>500</v>
      </c>
      <c r="I125" s="3" t="s">
        <v>4343</v>
      </c>
      <c r="J125" t="b">
        <v>0</v>
      </c>
      <c r="K125" s="3" t="s">
        <v>4312</v>
      </c>
      <c r="M125">
        <v>0.8</v>
      </c>
      <c r="N125">
        <v>0.8</v>
      </c>
      <c r="O125">
        <v>5.2999999999999999E-2</v>
      </c>
      <c r="P125" s="3" t="s">
        <v>4313</v>
      </c>
      <c r="Q125" t="s">
        <v>4344</v>
      </c>
      <c r="R125" t="s">
        <v>16</v>
      </c>
    </row>
    <row r="126" spans="1:18" x14ac:dyDescent="0.2">
      <c r="A126" s="3" t="s">
        <v>480</v>
      </c>
      <c r="B126" t="str" cm="1">
        <f t="array" ref="B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6" t="str" cm="1">
        <f t="array" ref="C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6" t="str" cm="1">
        <f t="array" ref="D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6" t="str" cm="1">
        <f t="array" ref="E1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6" s="3" t="s">
        <v>4282</v>
      </c>
      <c r="G126" s="3" t="s">
        <v>4292</v>
      </c>
      <c r="H126" t="s">
        <v>481</v>
      </c>
      <c r="I126" s="3" t="s">
        <v>4343</v>
      </c>
      <c r="J126" t="b">
        <v>0</v>
      </c>
      <c r="K126" s="3" t="s">
        <v>4312</v>
      </c>
      <c r="M126">
        <v>0.6</v>
      </c>
      <c r="N126">
        <v>0.6</v>
      </c>
      <c r="O126">
        <v>5.2999999999999999E-2</v>
      </c>
      <c r="P126" s="3" t="s">
        <v>4313</v>
      </c>
      <c r="Q126" t="s">
        <v>4333</v>
      </c>
      <c r="R126" t="s">
        <v>4333</v>
      </c>
    </row>
    <row r="127" spans="1:18" x14ac:dyDescent="0.2">
      <c r="A127" s="3" t="s">
        <v>461</v>
      </c>
      <c r="B127" t="str" cm="1">
        <f t="array" ref="B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7" t="str" cm="1">
        <f t="array" ref="C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7" t="str" cm="1">
        <f t="array" ref="D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7" t="str" cm="1">
        <f t="array" ref="E1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7" s="3" t="s">
        <v>4282</v>
      </c>
      <c r="G127" s="3" t="s">
        <v>4292</v>
      </c>
      <c r="H127" t="s">
        <v>462</v>
      </c>
      <c r="I127" s="3" t="s">
        <v>4343</v>
      </c>
      <c r="J127" t="b">
        <v>0</v>
      </c>
      <c r="K127" s="3" t="s">
        <v>4312</v>
      </c>
      <c r="M127">
        <v>0.5</v>
      </c>
      <c r="N127">
        <v>0.5</v>
      </c>
      <c r="O127">
        <v>5.2999999999999999E-2</v>
      </c>
      <c r="P127" s="3" t="s">
        <v>4313</v>
      </c>
      <c r="Q127" t="s">
        <v>4333</v>
      </c>
      <c r="R127" t="s">
        <v>4333</v>
      </c>
    </row>
    <row r="128" spans="1:18" x14ac:dyDescent="0.2">
      <c r="A128" s="3" t="s">
        <v>435</v>
      </c>
      <c r="B128" t="str" cm="1">
        <f t="array" ref="B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8" t="str" cm="1">
        <f t="array" ref="C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8" t="str" cm="1">
        <f t="array" ref="D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8" t="str" cm="1">
        <f t="array" ref="E1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8" s="3" t="s">
        <v>4282</v>
      </c>
      <c r="G128" s="3" t="s">
        <v>4292</v>
      </c>
      <c r="H128" t="s">
        <v>436</v>
      </c>
      <c r="I128" s="3" t="s">
        <v>4343</v>
      </c>
      <c r="J128" t="b">
        <v>0</v>
      </c>
      <c r="K128" s="3" t="s">
        <v>4312</v>
      </c>
      <c r="M128">
        <v>0.4</v>
      </c>
      <c r="N128">
        <v>0.5</v>
      </c>
      <c r="O128">
        <v>5.2999999999999999E-2</v>
      </c>
      <c r="P128" s="3" t="s">
        <v>4313</v>
      </c>
      <c r="Q128" t="s">
        <v>4344</v>
      </c>
      <c r="R128" t="s">
        <v>16</v>
      </c>
    </row>
    <row r="129" spans="1:18" x14ac:dyDescent="0.2">
      <c r="A129" s="3" t="s">
        <v>589</v>
      </c>
      <c r="B129" t="str" cm="1">
        <f t="array" ref="B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9" t="str" cm="1">
        <f t="array" ref="C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9" t="str" cm="1">
        <f t="array" ref="D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9" t="str" cm="1">
        <f t="array" ref="E1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9" s="3" t="s">
        <v>4282</v>
      </c>
      <c r="G129" s="3" t="s">
        <v>4292</v>
      </c>
      <c r="H129" t="s">
        <v>590</v>
      </c>
      <c r="I129" s="3" t="s">
        <v>4346</v>
      </c>
      <c r="J129" t="b">
        <v>0</v>
      </c>
      <c r="K129" s="3" t="s">
        <v>4312</v>
      </c>
      <c r="M129">
        <v>1.6</v>
      </c>
      <c r="N129">
        <v>1.9</v>
      </c>
      <c r="O129">
        <v>5.2999999999999999E-2</v>
      </c>
      <c r="P129" s="3" t="s">
        <v>4313</v>
      </c>
      <c r="Q129" t="s">
        <v>4347</v>
      </c>
      <c r="R129" t="s">
        <v>16</v>
      </c>
    </row>
    <row r="130" spans="1:18" x14ac:dyDescent="0.2">
      <c r="A130" s="3" t="s">
        <v>585</v>
      </c>
      <c r="B130" t="str" cm="1">
        <f t="array" ref="B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0" t="str" cm="1">
        <f t="array" ref="C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0" t="str" cm="1">
        <f t="array" ref="D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0" t="str" cm="1">
        <f t="array" ref="E1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0" s="3" t="s">
        <v>4282</v>
      </c>
      <c r="G130" s="3" t="s">
        <v>4292</v>
      </c>
      <c r="H130" t="s">
        <v>586</v>
      </c>
      <c r="I130" s="3" t="s">
        <v>4346</v>
      </c>
      <c r="J130" t="b">
        <v>0</v>
      </c>
      <c r="K130" s="3" t="s">
        <v>4312</v>
      </c>
      <c r="M130">
        <v>0.7</v>
      </c>
      <c r="N130">
        <v>0.9</v>
      </c>
      <c r="O130">
        <v>5.2999999999999999E-2</v>
      </c>
      <c r="P130" s="3" t="s">
        <v>4313</v>
      </c>
      <c r="Q130" t="s">
        <v>4347</v>
      </c>
      <c r="R130" t="s">
        <v>16</v>
      </c>
    </row>
    <row r="131" spans="1:18" x14ac:dyDescent="0.2">
      <c r="A131" s="3" t="s">
        <v>582</v>
      </c>
      <c r="B131" t="str" cm="1">
        <f t="array" ref="B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1" t="str" cm="1">
        <f t="array" ref="C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1" t="str" cm="1">
        <f t="array" ref="D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1" t="str" cm="1">
        <f t="array" ref="E1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1" s="3" t="s">
        <v>4282</v>
      </c>
      <c r="G131" s="3" t="s">
        <v>4292</v>
      </c>
      <c r="H131" t="s">
        <v>583</v>
      </c>
      <c r="I131" s="3" t="s">
        <v>4346</v>
      </c>
      <c r="J131" t="b">
        <v>0</v>
      </c>
      <c r="K131" s="3" t="s">
        <v>4312</v>
      </c>
      <c r="M131">
        <v>0.5</v>
      </c>
      <c r="N131">
        <v>0.6</v>
      </c>
      <c r="O131">
        <v>5.2999999999999999E-2</v>
      </c>
      <c r="P131" s="3" t="s">
        <v>4313</v>
      </c>
      <c r="Q131" t="s">
        <v>4347</v>
      </c>
      <c r="R131" t="s">
        <v>16</v>
      </c>
    </row>
    <row r="132" spans="1:18" x14ac:dyDescent="0.2">
      <c r="A132" s="3" t="s">
        <v>579</v>
      </c>
      <c r="B132" t="str" cm="1">
        <f t="array" ref="B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2" t="str" cm="1">
        <f t="array" ref="C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2" t="str" cm="1">
        <f t="array" ref="D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2" t="str" cm="1">
        <f t="array" ref="E1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2" s="3" t="s">
        <v>4282</v>
      </c>
      <c r="G132" s="3" t="s">
        <v>4292</v>
      </c>
      <c r="H132" t="s">
        <v>580</v>
      </c>
      <c r="I132" s="3" t="s">
        <v>4346</v>
      </c>
      <c r="J132" t="b">
        <v>0</v>
      </c>
      <c r="K132" s="3" t="s">
        <v>4312</v>
      </c>
      <c r="M132">
        <v>0.25</v>
      </c>
      <c r="N132">
        <v>0.35</v>
      </c>
      <c r="O132">
        <v>5.2999999999999999E-2</v>
      </c>
      <c r="P132" s="3" t="s">
        <v>4313</v>
      </c>
      <c r="Q132" t="s">
        <v>4347</v>
      </c>
      <c r="R132" t="s">
        <v>16</v>
      </c>
    </row>
    <row r="133" spans="1:18" x14ac:dyDescent="0.2">
      <c r="A133" s="3" t="s">
        <v>576</v>
      </c>
      <c r="B133" t="str" cm="1">
        <f t="array" ref="B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 t="str" cm="1">
        <f t="array" ref="C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 t="str" cm="1">
        <f t="array" ref="D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 t="str" cm="1">
        <f t="array" ref="E1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 s="3" t="s">
        <v>4282</v>
      </c>
      <c r="G133" s="3" t="s">
        <v>4292</v>
      </c>
      <c r="H133" t="s">
        <v>577</v>
      </c>
      <c r="I133" s="3" t="s">
        <v>4346</v>
      </c>
      <c r="J133" t="b">
        <v>0</v>
      </c>
      <c r="K133" s="3" t="s">
        <v>4312</v>
      </c>
      <c r="M133">
        <v>0.18</v>
      </c>
      <c r="N133">
        <v>0.2</v>
      </c>
      <c r="O133">
        <v>5.2999999999999999E-2</v>
      </c>
      <c r="P133" s="3" t="s">
        <v>4313</v>
      </c>
      <c r="Q133" t="s">
        <v>4347</v>
      </c>
      <c r="R133" t="s">
        <v>16</v>
      </c>
    </row>
    <row r="134" spans="1:18" x14ac:dyDescent="0.2">
      <c r="A134" s="3" t="s">
        <v>4348</v>
      </c>
      <c r="B134" t="str" cm="1">
        <f t="array" ref="B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34" t="str" cm="1">
        <f t="array" ref="C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4" t="str" cm="1">
        <f t="array" ref="D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134" cm="1">
        <f t="array" ref="E1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34" s="3" t="s">
        <v>4282</v>
      </c>
      <c r="G134" s="3" t="s">
        <v>4292</v>
      </c>
      <c r="I134" s="3" t="s">
        <v>4346</v>
      </c>
      <c r="J134" t="b">
        <v>0</v>
      </c>
      <c r="K134" s="3" t="s">
        <v>4312</v>
      </c>
      <c r="M134">
        <v>4.0999999999999996</v>
      </c>
      <c r="N134">
        <v>4.0999999999999996</v>
      </c>
      <c r="O134">
        <v>5.2999999999999999E-2</v>
      </c>
      <c r="P134" s="3" t="s">
        <v>4313</v>
      </c>
      <c r="Q134" t="s">
        <v>4344</v>
      </c>
      <c r="R134" t="s">
        <v>16</v>
      </c>
    </row>
    <row r="135" spans="1:18" x14ac:dyDescent="0.2">
      <c r="A135" s="3" t="s">
        <v>4349</v>
      </c>
      <c r="B135" t="str" cm="1">
        <f t="array" ref="B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35" t="str" cm="1">
        <f t="array" ref="C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5" t="str" cm="1">
        <f t="array" ref="D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135" cm="1">
        <f t="array" ref="E1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35" s="3" t="s">
        <v>4282</v>
      </c>
      <c r="G135" s="3" t="s">
        <v>4292</v>
      </c>
      <c r="I135" s="3" t="s">
        <v>4346</v>
      </c>
      <c r="J135" t="b">
        <v>0</v>
      </c>
      <c r="K135" s="3" t="s">
        <v>4312</v>
      </c>
      <c r="M135">
        <v>2</v>
      </c>
      <c r="N135">
        <v>3</v>
      </c>
      <c r="O135">
        <v>5.2999999999999999E-2</v>
      </c>
      <c r="P135" s="3" t="s">
        <v>4313</v>
      </c>
      <c r="Q135" t="s">
        <v>4344</v>
      </c>
      <c r="R135" t="s">
        <v>16</v>
      </c>
    </row>
    <row r="136" spans="1:18" x14ac:dyDescent="0.2">
      <c r="A136" s="3" t="s">
        <v>4350</v>
      </c>
      <c r="B136" t="str" cm="1">
        <f t="array" ref="B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36" t="str" cm="1">
        <f t="array" ref="C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6" t="str" cm="1">
        <f t="array" ref="D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136" cm="1">
        <f t="array" ref="E1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36" s="3" t="s">
        <v>4282</v>
      </c>
      <c r="G136" s="3" t="s">
        <v>4292</v>
      </c>
      <c r="I136" s="3" t="s">
        <v>4346</v>
      </c>
      <c r="J136" t="b">
        <v>0</v>
      </c>
      <c r="K136" s="3" t="s">
        <v>4312</v>
      </c>
      <c r="M136">
        <v>2</v>
      </c>
      <c r="N136">
        <v>3</v>
      </c>
      <c r="O136">
        <v>5.2999999999999999E-2</v>
      </c>
      <c r="P136" s="3" t="s">
        <v>4313</v>
      </c>
      <c r="Q136" t="s">
        <v>4344</v>
      </c>
      <c r="R136" t="s">
        <v>16</v>
      </c>
    </row>
    <row r="137" spans="1:18" x14ac:dyDescent="0.2">
      <c r="A137" s="3" t="s">
        <v>4351</v>
      </c>
      <c r="B137" s="6" t="s">
        <v>668</v>
      </c>
      <c r="C137" t="str" cm="1">
        <f t="array" ref="C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7" t="str" cm="1">
        <f t="array" ref="D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7" t="str" cm="1">
        <f t="array" ref="E1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37" s="3" t="s">
        <v>4282</v>
      </c>
      <c r="G137" s="3" t="s">
        <v>4292</v>
      </c>
      <c r="I137" s="3" t="s">
        <v>4352</v>
      </c>
      <c r="J137" t="b">
        <v>0</v>
      </c>
      <c r="K137" s="3" t="s">
        <v>4312</v>
      </c>
      <c r="L137" s="3" t="s">
        <v>740</v>
      </c>
      <c r="M137">
        <v>80</v>
      </c>
      <c r="N137">
        <v>100</v>
      </c>
      <c r="O137">
        <v>5.2999999999999999E-2</v>
      </c>
      <c r="P137" s="3" t="s">
        <v>4313</v>
      </c>
      <c r="Q137" t="s">
        <v>4353</v>
      </c>
      <c r="R137" t="s">
        <v>16</v>
      </c>
    </row>
    <row r="138" spans="1:18" x14ac:dyDescent="0.2">
      <c r="A138" s="3" t="s">
        <v>4354</v>
      </c>
      <c r="B138" s="6" t="s">
        <v>668</v>
      </c>
      <c r="C138" t="str" cm="1">
        <f t="array" ref="C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8" t="str" cm="1">
        <f t="array" ref="D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8" t="str" cm="1">
        <f t="array" ref="E1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38" s="3" t="s">
        <v>4282</v>
      </c>
      <c r="G138" s="3" t="s">
        <v>4292</v>
      </c>
      <c r="I138" s="3" t="s">
        <v>4352</v>
      </c>
      <c r="J138" t="b">
        <v>0</v>
      </c>
      <c r="K138" s="3" t="s">
        <v>4312</v>
      </c>
      <c r="L138" s="3" t="s">
        <v>805</v>
      </c>
      <c r="M138">
        <v>45</v>
      </c>
      <c r="N138">
        <v>55</v>
      </c>
      <c r="O138">
        <v>5.2999999999999999E-2</v>
      </c>
      <c r="P138" s="3" t="s">
        <v>4313</v>
      </c>
      <c r="Q138" t="s">
        <v>4353</v>
      </c>
      <c r="R138" t="s">
        <v>16</v>
      </c>
    </row>
    <row r="139" spans="1:18" x14ac:dyDescent="0.2">
      <c r="A139" s="3" t="s">
        <v>1043</v>
      </c>
      <c r="B139" t="str" cm="1">
        <f t="array" ref="B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9" t="str" cm="1">
        <f t="array" ref="C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9" t="str" cm="1">
        <f t="array" ref="D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9" t="str" cm="1">
        <f t="array" ref="E1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9" s="3" t="s">
        <v>4282</v>
      </c>
      <c r="G139" s="3" t="s">
        <v>4292</v>
      </c>
      <c r="H139" t="s">
        <v>1044</v>
      </c>
      <c r="I139" s="3" t="s">
        <v>4352</v>
      </c>
      <c r="J139" t="b">
        <v>0</v>
      </c>
      <c r="K139" s="3" t="s">
        <v>4312</v>
      </c>
      <c r="L139" s="3" t="s">
        <v>757</v>
      </c>
      <c r="M139">
        <v>14</v>
      </c>
      <c r="N139">
        <v>21</v>
      </c>
      <c r="O139">
        <v>5.2999999999999999E-2</v>
      </c>
      <c r="P139" s="3" t="s">
        <v>4313</v>
      </c>
      <c r="Q139" t="s">
        <v>4353</v>
      </c>
      <c r="R139" t="s">
        <v>16</v>
      </c>
    </row>
    <row r="140" spans="1:18" x14ac:dyDescent="0.2">
      <c r="A140" s="3" t="s">
        <v>4355</v>
      </c>
      <c r="B140" s="6" t="s">
        <v>15</v>
      </c>
      <c r="C140" t="str" cm="1">
        <f t="array" ref="C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40" t="str" cm="1">
        <f t="array" ref="D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40" t="str" cm="1">
        <f t="array" ref="E1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40" s="3" t="s">
        <v>4282</v>
      </c>
      <c r="G140" s="3" t="s">
        <v>4292</v>
      </c>
      <c r="I140" s="3" t="s">
        <v>4352</v>
      </c>
      <c r="J140" t="b">
        <v>0</v>
      </c>
      <c r="K140" s="3" t="s">
        <v>4312</v>
      </c>
      <c r="L140" s="3" t="s">
        <v>1169</v>
      </c>
      <c r="M140">
        <v>6</v>
      </c>
      <c r="N140">
        <v>8</v>
      </c>
      <c r="O140">
        <v>5.2999999999999999E-2</v>
      </c>
      <c r="P140" s="3" t="s">
        <v>4313</v>
      </c>
      <c r="Q140" t="s">
        <v>4353</v>
      </c>
      <c r="R140" t="s">
        <v>16</v>
      </c>
    </row>
    <row r="141" spans="1:18" x14ac:dyDescent="0.2">
      <c r="A141" s="3" t="s">
        <v>4356</v>
      </c>
      <c r="B141" t="str" cm="1">
        <f t="array" ref="B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41" t="str" cm="1">
        <f t="array" ref="C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41" t="str" cm="1">
        <f t="array" ref="D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41" cm="1">
        <f t="array" ref="E1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41" s="3" t="s">
        <v>4282</v>
      </c>
      <c r="G141" s="3" t="s">
        <v>4292</v>
      </c>
      <c r="I141" s="3" t="s">
        <v>4352</v>
      </c>
      <c r="J141" t="b">
        <v>0</v>
      </c>
      <c r="K141" s="3" t="s">
        <v>4312</v>
      </c>
      <c r="M141">
        <v>0.2</v>
      </c>
      <c r="N141">
        <v>0.26</v>
      </c>
      <c r="O141">
        <v>5.2999999999999999E-2</v>
      </c>
      <c r="P141" s="3" t="s">
        <v>4313</v>
      </c>
      <c r="Q141" t="s">
        <v>4357</v>
      </c>
      <c r="R141" t="s">
        <v>16</v>
      </c>
    </row>
    <row r="142" spans="1:18" x14ac:dyDescent="0.2">
      <c r="A142" s="3" t="s">
        <v>4358</v>
      </c>
      <c r="B142" t="str" cm="1">
        <f t="array" ref="B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 cm="1">
        <f t="array" ref="C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 t="str" cm="1">
        <f t="array" ref="D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42" t="str" cm="1">
        <f t="array" ref="E1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 s="3" t="s">
        <v>4282</v>
      </c>
      <c r="G142" s="3" t="s">
        <v>4292</v>
      </c>
      <c r="I142" s="3" t="s">
        <v>4352</v>
      </c>
      <c r="J142" t="b">
        <v>0</v>
      </c>
      <c r="M142">
        <v>0.3</v>
      </c>
      <c r="N142">
        <v>0.5</v>
      </c>
      <c r="O142">
        <v>5.2999999999999999E-2</v>
      </c>
      <c r="P142" s="3" t="s">
        <v>4313</v>
      </c>
      <c r="Q142" t="s">
        <v>4316</v>
      </c>
      <c r="R142" t="s">
        <v>16</v>
      </c>
    </row>
    <row r="143" spans="1:18" x14ac:dyDescent="0.2">
      <c r="A143" s="3" t="s">
        <v>1017</v>
      </c>
      <c r="B143" t="str" cm="1">
        <f t="array" ref="B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3" t="str" cm="1">
        <f t="array" ref="C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3" t="str" cm="1">
        <f t="array" ref="D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3" t="str" cm="1">
        <f t="array" ref="E1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3" s="3" t="s">
        <v>4282</v>
      </c>
      <c r="G143" s="3" t="s">
        <v>4292</v>
      </c>
      <c r="H143" t="s">
        <v>1018</v>
      </c>
      <c r="I143" s="3" t="s">
        <v>4352</v>
      </c>
      <c r="J143" t="b">
        <v>0</v>
      </c>
      <c r="M143">
        <v>0.5</v>
      </c>
      <c r="N143">
        <v>0.5</v>
      </c>
      <c r="O143">
        <v>5.2999999999999999E-2</v>
      </c>
      <c r="P143" s="3" t="s">
        <v>4313</v>
      </c>
      <c r="Q143" t="s">
        <v>4359</v>
      </c>
      <c r="R143" t="s">
        <v>16</v>
      </c>
    </row>
    <row r="144" spans="1:18" x14ac:dyDescent="0.2">
      <c r="A144" s="3" t="s">
        <v>89</v>
      </c>
      <c r="B144" t="str" cm="1">
        <f t="array" ref="B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4" t="str" cm="1">
        <f t="array" ref="C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4" t="str" cm="1">
        <f t="array" ref="D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4" t="str" cm="1">
        <f t="array" ref="E1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4" s="3" t="s">
        <v>4282</v>
      </c>
      <c r="G144" s="3" t="s">
        <v>4292</v>
      </c>
      <c r="H144" t="s">
        <v>90</v>
      </c>
      <c r="I144" s="3" t="s">
        <v>4352</v>
      </c>
      <c r="J144" t="b">
        <v>0</v>
      </c>
      <c r="K144" s="3" t="s">
        <v>4312</v>
      </c>
      <c r="M144">
        <v>0.45</v>
      </c>
      <c r="N144">
        <v>0.51</v>
      </c>
      <c r="O144">
        <v>5.2999999999999999E-2</v>
      </c>
      <c r="P144" s="3" t="s">
        <v>4313</v>
      </c>
      <c r="Q144" t="s">
        <v>4357</v>
      </c>
      <c r="R144" t="s">
        <v>16</v>
      </c>
    </row>
    <row r="145" spans="1:18" x14ac:dyDescent="0.2">
      <c r="A145" s="3" t="s">
        <v>127</v>
      </c>
      <c r="B145" t="str" cm="1">
        <f t="array" ref="B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5" t="str" cm="1">
        <f t="array" ref="C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5" t="str" cm="1">
        <f t="array" ref="D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5" t="str" cm="1">
        <f t="array" ref="E1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5" s="3" t="s">
        <v>4282</v>
      </c>
      <c r="G145" s="3" t="s">
        <v>4292</v>
      </c>
      <c r="H145" t="s">
        <v>128</v>
      </c>
      <c r="I145" s="3" t="s">
        <v>4352</v>
      </c>
      <c r="J145" t="b">
        <v>0</v>
      </c>
      <c r="K145" s="3" t="s">
        <v>4312</v>
      </c>
      <c r="M145">
        <v>1.1000000000000001</v>
      </c>
      <c r="N145">
        <v>1.1000000000000001</v>
      </c>
      <c r="O145">
        <v>5.2999999999999999E-2</v>
      </c>
      <c r="P145" s="3" t="s">
        <v>4313</v>
      </c>
      <c r="Q145" t="s">
        <v>4357</v>
      </c>
      <c r="R145" t="s">
        <v>16</v>
      </c>
    </row>
    <row r="146" spans="1:18" x14ac:dyDescent="0.2">
      <c r="A146" s="3" t="s">
        <v>92</v>
      </c>
      <c r="B146" t="str" cm="1">
        <f t="array" ref="B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6" t="str" cm="1">
        <f t="array" ref="C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6" t="str" cm="1">
        <f t="array" ref="D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6" t="str" cm="1">
        <f t="array" ref="E1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6" s="3" t="s">
        <v>4282</v>
      </c>
      <c r="G146" s="3" t="s">
        <v>4292</v>
      </c>
      <c r="H146" t="s">
        <v>93</v>
      </c>
      <c r="I146" s="3" t="s">
        <v>4352</v>
      </c>
      <c r="J146" t="b">
        <v>0</v>
      </c>
      <c r="K146" s="3" t="s">
        <v>4312</v>
      </c>
      <c r="M146">
        <v>0.6</v>
      </c>
      <c r="N146">
        <v>0.6</v>
      </c>
      <c r="O146">
        <v>5.2999999999999999E-2</v>
      </c>
      <c r="P146" s="3" t="s">
        <v>4313</v>
      </c>
      <c r="Q146" t="s">
        <v>4357</v>
      </c>
      <c r="R146" t="s">
        <v>16</v>
      </c>
    </row>
    <row r="147" spans="1:18" x14ac:dyDescent="0.2">
      <c r="A147" s="3" t="s">
        <v>77</v>
      </c>
      <c r="B147" t="str" cm="1">
        <f t="array" ref="B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7" t="str" cm="1">
        <f t="array" ref="C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7" t="str" cm="1">
        <f t="array" ref="D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7" t="str" cm="1">
        <f t="array" ref="E1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7" s="3" t="s">
        <v>4282</v>
      </c>
      <c r="G147" s="3" t="s">
        <v>4292</v>
      </c>
      <c r="H147" t="s">
        <v>78</v>
      </c>
      <c r="I147" s="3" t="s">
        <v>4352</v>
      </c>
      <c r="J147" t="b">
        <v>0</v>
      </c>
      <c r="K147" s="3" t="s">
        <v>4312</v>
      </c>
      <c r="M147">
        <v>0.7</v>
      </c>
      <c r="N147">
        <v>0.7</v>
      </c>
      <c r="O147">
        <v>5.2999999999999999E-2</v>
      </c>
      <c r="P147" s="3" t="s">
        <v>4313</v>
      </c>
      <c r="Q147" t="s">
        <v>4357</v>
      </c>
      <c r="R147" t="s">
        <v>16</v>
      </c>
    </row>
    <row r="148" spans="1:18" x14ac:dyDescent="0.2">
      <c r="A148" s="3" t="s">
        <v>111</v>
      </c>
      <c r="B148" t="str" cm="1">
        <f t="array" ref="B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8" t="str" cm="1">
        <f t="array" ref="C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8" t="str" cm="1">
        <f t="array" ref="D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8" t="str" cm="1">
        <f t="array" ref="E1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8" s="3" t="s">
        <v>4282</v>
      </c>
      <c r="G148" s="3" t="s">
        <v>4292</v>
      </c>
      <c r="H148" t="s">
        <v>112</v>
      </c>
      <c r="I148" s="3" t="s">
        <v>4352</v>
      </c>
      <c r="J148" t="b">
        <v>0</v>
      </c>
      <c r="K148" s="3" t="s">
        <v>4312</v>
      </c>
      <c r="M148">
        <v>0.9</v>
      </c>
      <c r="N148">
        <v>0.9</v>
      </c>
      <c r="O148">
        <v>5.2999999999999999E-2</v>
      </c>
      <c r="P148" s="3" t="s">
        <v>4313</v>
      </c>
      <c r="Q148" t="s">
        <v>4357</v>
      </c>
      <c r="R148" t="s">
        <v>16</v>
      </c>
    </row>
    <row r="149" spans="1:18" x14ac:dyDescent="0.2">
      <c r="A149" s="3" t="s">
        <v>120</v>
      </c>
      <c r="B149" t="str" cm="1">
        <f t="array" ref="B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49" t="str" cm="1">
        <f t="array" ref="C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49" t="str" cm="1">
        <f t="array" ref="D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49" t="str" cm="1">
        <f t="array" ref="E1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49" s="3" t="s">
        <v>4282</v>
      </c>
      <c r="G149" s="3" t="s">
        <v>4292</v>
      </c>
      <c r="H149" t="s">
        <v>121</v>
      </c>
      <c r="I149" s="3" t="s">
        <v>4352</v>
      </c>
      <c r="J149" t="b">
        <v>0</v>
      </c>
      <c r="K149" s="3" t="s">
        <v>4312</v>
      </c>
      <c r="M149">
        <v>0.9</v>
      </c>
      <c r="N149">
        <v>0.9</v>
      </c>
      <c r="O149">
        <v>5.2999999999999999E-2</v>
      </c>
      <c r="P149" s="3" t="s">
        <v>4313</v>
      </c>
      <c r="Q149" t="s">
        <v>4357</v>
      </c>
      <c r="R149" t="s">
        <v>16</v>
      </c>
    </row>
    <row r="150" spans="1:18" x14ac:dyDescent="0.2">
      <c r="A150" s="3" t="s">
        <v>105</v>
      </c>
      <c r="B150" t="str" cm="1">
        <f t="array" ref="B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0" t="str" cm="1">
        <f t="array" ref="C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0" t="str" cm="1">
        <f t="array" ref="D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0" t="str" cm="1">
        <f t="array" ref="E1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0" s="3" t="s">
        <v>4282</v>
      </c>
      <c r="G150" s="3" t="s">
        <v>4292</v>
      </c>
      <c r="H150" t="s">
        <v>106</v>
      </c>
      <c r="I150" s="3" t="s">
        <v>4352</v>
      </c>
      <c r="J150" t="b">
        <v>0</v>
      </c>
      <c r="M150">
        <v>0.8</v>
      </c>
      <c r="N150">
        <v>1</v>
      </c>
      <c r="O150">
        <v>5.2999999999999999E-2</v>
      </c>
      <c r="P150" s="3" t="s">
        <v>4313</v>
      </c>
      <c r="Q150" t="s">
        <v>4357</v>
      </c>
      <c r="R150" t="s">
        <v>16</v>
      </c>
    </row>
    <row r="151" spans="1:18" x14ac:dyDescent="0.2">
      <c r="A151" s="3" t="s">
        <v>102</v>
      </c>
      <c r="B151" t="str" cm="1">
        <f t="array" ref="B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1" t="str" cm="1">
        <f t="array" ref="C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1" t="str" cm="1">
        <f t="array" ref="D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1" t="str" cm="1">
        <f t="array" ref="E1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1" s="3" t="s">
        <v>4282</v>
      </c>
      <c r="G151" s="3" t="s">
        <v>4292</v>
      </c>
      <c r="H151" t="s">
        <v>103</v>
      </c>
      <c r="I151" s="3" t="s">
        <v>4352</v>
      </c>
      <c r="J151" t="b">
        <v>0</v>
      </c>
      <c r="M151">
        <v>0.8</v>
      </c>
      <c r="N151">
        <v>1</v>
      </c>
      <c r="O151">
        <v>5.2999999999999999E-2</v>
      </c>
      <c r="P151" s="3" t="s">
        <v>4313</v>
      </c>
      <c r="Q151" t="s">
        <v>4357</v>
      </c>
      <c r="R151" t="s">
        <v>75</v>
      </c>
    </row>
    <row r="152" spans="1:18" x14ac:dyDescent="0.2">
      <c r="A152" s="3" t="s">
        <v>108</v>
      </c>
      <c r="B152" t="str" cm="1">
        <f t="array" ref="B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2" t="str" cm="1">
        <f t="array" ref="C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2" t="str" cm="1">
        <f t="array" ref="D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2" t="str" cm="1">
        <f t="array" ref="E1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2" s="3" t="s">
        <v>4282</v>
      </c>
      <c r="G152" s="3" t="s">
        <v>4292</v>
      </c>
      <c r="H152" t="s">
        <v>109</v>
      </c>
      <c r="I152" s="3" t="s">
        <v>4352</v>
      </c>
      <c r="J152" t="b">
        <v>0</v>
      </c>
      <c r="K152" s="3" t="s">
        <v>4312</v>
      </c>
      <c r="M152">
        <v>0.8</v>
      </c>
      <c r="N152">
        <v>1</v>
      </c>
      <c r="O152">
        <v>5.2999999999999999E-2</v>
      </c>
      <c r="P152" s="3" t="s">
        <v>4313</v>
      </c>
      <c r="Q152" t="s">
        <v>4357</v>
      </c>
      <c r="R152" t="s">
        <v>16</v>
      </c>
    </row>
    <row r="153" spans="1:18" x14ac:dyDescent="0.2">
      <c r="A153" s="3" t="s">
        <v>162</v>
      </c>
      <c r="B153" t="str" cm="1">
        <f t="array" ref="B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3" t="str" cm="1">
        <f t="array" ref="C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3" t="str" cm="1">
        <f t="array" ref="D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3" t="str" cm="1">
        <f t="array" ref="E1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3" s="3" t="s">
        <v>4282</v>
      </c>
      <c r="G153" s="3" t="s">
        <v>4292</v>
      </c>
      <c r="H153" t="s">
        <v>163</v>
      </c>
      <c r="I153" s="3" t="s">
        <v>4352</v>
      </c>
      <c r="J153" t="b">
        <v>0</v>
      </c>
      <c r="K153" s="3" t="s">
        <v>4312</v>
      </c>
      <c r="M153">
        <v>1</v>
      </c>
      <c r="N153">
        <v>1</v>
      </c>
      <c r="O153">
        <v>5.2999999999999999E-2</v>
      </c>
      <c r="P153" s="3" t="s">
        <v>4313</v>
      </c>
      <c r="Q153" t="s">
        <v>4357</v>
      </c>
      <c r="R153" t="s">
        <v>16</v>
      </c>
    </row>
    <row r="154" spans="1:18" x14ac:dyDescent="0.2">
      <c r="A154" s="3" t="s">
        <v>130</v>
      </c>
      <c r="B154" t="str" cm="1">
        <f t="array" ref="B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4" t="str" cm="1">
        <f t="array" ref="C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4" t="str" cm="1">
        <f t="array" ref="D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4" t="str" cm="1">
        <f t="array" ref="E1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4" s="3" t="s">
        <v>4282</v>
      </c>
      <c r="G154" s="3" t="s">
        <v>4292</v>
      </c>
      <c r="H154" t="s">
        <v>131</v>
      </c>
      <c r="I154" s="3" t="s">
        <v>4352</v>
      </c>
      <c r="J154" t="b">
        <v>0</v>
      </c>
      <c r="K154" s="3" t="s">
        <v>4312</v>
      </c>
      <c r="M154">
        <v>1.2</v>
      </c>
      <c r="N154">
        <v>1.2</v>
      </c>
      <c r="O154">
        <v>5.2999999999999999E-2</v>
      </c>
      <c r="P154" s="3" t="s">
        <v>4313</v>
      </c>
      <c r="Q154" t="s">
        <v>4357</v>
      </c>
      <c r="R154" t="s">
        <v>16</v>
      </c>
    </row>
    <row r="155" spans="1:18" x14ac:dyDescent="0.2">
      <c r="A155" s="3" t="s">
        <v>165</v>
      </c>
      <c r="B155" t="str" cm="1">
        <f t="array" ref="B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5" t="str" cm="1">
        <f t="array" ref="C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5" t="str" cm="1">
        <f t="array" ref="D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5" t="str" cm="1">
        <f t="array" ref="E1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5" s="3" t="s">
        <v>4282</v>
      </c>
      <c r="G155" s="3" t="s">
        <v>4292</v>
      </c>
      <c r="H155" t="s">
        <v>166</v>
      </c>
      <c r="I155" s="3" t="s">
        <v>4352</v>
      </c>
      <c r="J155" t="b">
        <v>0</v>
      </c>
      <c r="K155" s="3" t="s">
        <v>4312</v>
      </c>
      <c r="M155">
        <v>1</v>
      </c>
      <c r="N155">
        <v>1</v>
      </c>
      <c r="O155">
        <v>5.2999999999999999E-2</v>
      </c>
      <c r="P155" s="3" t="s">
        <v>4313</v>
      </c>
      <c r="Q155" t="s">
        <v>4357</v>
      </c>
      <c r="R155" t="s">
        <v>16</v>
      </c>
    </row>
    <row r="156" spans="1:18" x14ac:dyDescent="0.2">
      <c r="A156" s="3" t="s">
        <v>136</v>
      </c>
      <c r="B156" t="str" cm="1">
        <f t="array" ref="B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6" t="str" cm="1">
        <f t="array" ref="C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6" t="str" cm="1">
        <f t="array" ref="D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6" t="str" cm="1">
        <f t="array" ref="E1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6" s="3" t="s">
        <v>4282</v>
      </c>
      <c r="G156" s="3" t="s">
        <v>4292</v>
      </c>
      <c r="H156" t="s">
        <v>137</v>
      </c>
      <c r="I156" s="3" t="s">
        <v>4352</v>
      </c>
      <c r="J156" t="b">
        <v>0</v>
      </c>
      <c r="K156" s="3" t="s">
        <v>4312</v>
      </c>
      <c r="M156">
        <v>1.3</v>
      </c>
      <c r="N156">
        <v>1.3</v>
      </c>
      <c r="O156">
        <v>5.2999999999999999E-2</v>
      </c>
      <c r="P156" s="3" t="s">
        <v>4313</v>
      </c>
      <c r="Q156" t="s">
        <v>4357</v>
      </c>
      <c r="R156" t="s">
        <v>16</v>
      </c>
    </row>
    <row r="157" spans="1:18" x14ac:dyDescent="0.2">
      <c r="A157" s="3" t="s">
        <v>139</v>
      </c>
      <c r="B157" t="str" cm="1">
        <f t="array" ref="B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7" t="str" cm="1">
        <f t="array" ref="C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7" t="str" cm="1">
        <f t="array" ref="D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7" t="str" cm="1">
        <f t="array" ref="E1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7" s="3" t="s">
        <v>4282</v>
      </c>
      <c r="G157" s="3" t="s">
        <v>4292</v>
      </c>
      <c r="H157" t="s">
        <v>140</v>
      </c>
      <c r="I157" s="3" t="s">
        <v>4352</v>
      </c>
      <c r="J157" t="b">
        <v>0</v>
      </c>
      <c r="K157" s="3" t="s">
        <v>4312</v>
      </c>
      <c r="M157">
        <v>1.4</v>
      </c>
      <c r="N157">
        <v>1.4</v>
      </c>
      <c r="O157">
        <v>5.2999999999999999E-2</v>
      </c>
      <c r="P157" s="3" t="s">
        <v>4313</v>
      </c>
      <c r="Q157" t="s">
        <v>4357</v>
      </c>
      <c r="R157" t="s">
        <v>16</v>
      </c>
    </row>
    <row r="158" spans="1:18" x14ac:dyDescent="0.2">
      <c r="A158" s="3" t="s">
        <v>142</v>
      </c>
      <c r="B158" t="str" cm="1">
        <f t="array" ref="B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 t="str" cm="1">
        <f t="array" ref="C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 t="str" cm="1">
        <f t="array" ref="D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 t="str" cm="1">
        <f t="array" ref="E1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 s="3" t="s">
        <v>4282</v>
      </c>
      <c r="G158" s="3" t="s">
        <v>4292</v>
      </c>
      <c r="H158" t="s">
        <v>143</v>
      </c>
      <c r="I158" s="3" t="s">
        <v>4352</v>
      </c>
      <c r="J158" t="b">
        <v>0</v>
      </c>
      <c r="K158" s="3" t="s">
        <v>4312</v>
      </c>
      <c r="M158">
        <v>1.5</v>
      </c>
      <c r="N158">
        <v>1.5</v>
      </c>
      <c r="O158">
        <v>5.2999999999999999E-2</v>
      </c>
      <c r="P158" s="3" t="s">
        <v>4313</v>
      </c>
      <c r="Q158" t="s">
        <v>4357</v>
      </c>
      <c r="R158" t="s">
        <v>16</v>
      </c>
    </row>
    <row r="159" spans="1:18" x14ac:dyDescent="0.2">
      <c r="A159" s="3" t="s">
        <v>145</v>
      </c>
      <c r="B159" t="str" cm="1">
        <f t="array" ref="B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 t="str" cm="1">
        <f t="array" ref="C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 t="str" cm="1">
        <f t="array" ref="D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 t="str" cm="1">
        <f t="array" ref="E1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 s="3" t="s">
        <v>4282</v>
      </c>
      <c r="G159" s="3" t="s">
        <v>4292</v>
      </c>
      <c r="H159" t="s">
        <v>146</v>
      </c>
      <c r="I159" s="3" t="s">
        <v>4352</v>
      </c>
      <c r="J159" t="b">
        <v>0</v>
      </c>
      <c r="K159" s="3" t="s">
        <v>4312</v>
      </c>
      <c r="M159">
        <v>1.7</v>
      </c>
      <c r="N159">
        <v>1.7</v>
      </c>
      <c r="O159">
        <v>5.2999999999999999E-2</v>
      </c>
      <c r="P159" s="3" t="s">
        <v>4313</v>
      </c>
      <c r="Q159" t="s">
        <v>4357</v>
      </c>
      <c r="R159" t="s">
        <v>16</v>
      </c>
    </row>
    <row r="160" spans="1:18" x14ac:dyDescent="0.2">
      <c r="A160" s="3" t="s">
        <v>168</v>
      </c>
      <c r="B160" t="str" cm="1">
        <f t="array" ref="B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0" t="str" cm="1">
        <f t="array" ref="C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0" t="str" cm="1">
        <f t="array" ref="D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0" t="str" cm="1">
        <f t="array" ref="E1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0" s="3" t="s">
        <v>4282</v>
      </c>
      <c r="G160" s="3" t="s">
        <v>4292</v>
      </c>
      <c r="H160" t="s">
        <v>169</v>
      </c>
      <c r="I160" s="3" t="s">
        <v>4352</v>
      </c>
      <c r="J160" t="b">
        <v>0</v>
      </c>
      <c r="K160" s="3" t="s">
        <v>4312</v>
      </c>
      <c r="M160">
        <v>2.5</v>
      </c>
      <c r="N160">
        <v>2.5</v>
      </c>
      <c r="O160">
        <v>5.2999999999999999E-2</v>
      </c>
      <c r="P160" s="3" t="s">
        <v>4313</v>
      </c>
      <c r="Q160" t="s">
        <v>4357</v>
      </c>
      <c r="R160" t="s">
        <v>16</v>
      </c>
    </row>
    <row r="161" spans="1:18" x14ac:dyDescent="0.2">
      <c r="A161" s="3" t="s">
        <v>177</v>
      </c>
      <c r="B161" t="str" cm="1">
        <f t="array" ref="B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1" t="str" cm="1">
        <f t="array" ref="C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1" t="str" cm="1">
        <f t="array" ref="D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1" t="str" cm="1">
        <f t="array" ref="E1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1" s="3" t="s">
        <v>4282</v>
      </c>
      <c r="G161" s="3" t="s">
        <v>4292</v>
      </c>
      <c r="H161" t="s">
        <v>178</v>
      </c>
      <c r="I161" s="3" t="s">
        <v>4352</v>
      </c>
      <c r="J161" t="b">
        <v>0</v>
      </c>
      <c r="K161" s="3" t="s">
        <v>4312</v>
      </c>
      <c r="M161">
        <v>2.5</v>
      </c>
      <c r="N161">
        <v>2.5</v>
      </c>
      <c r="O161">
        <v>5.2999999999999999E-2</v>
      </c>
      <c r="P161" s="3" t="s">
        <v>4313</v>
      </c>
      <c r="Q161" t="s">
        <v>4357</v>
      </c>
      <c r="R161" t="s">
        <v>16</v>
      </c>
    </row>
    <row r="162" spans="1:18" x14ac:dyDescent="0.2">
      <c r="A162" s="3" t="s">
        <v>171</v>
      </c>
      <c r="B162" t="str" cm="1">
        <f t="array" ref="B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2" t="str" cm="1">
        <f t="array" ref="C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2" t="str" cm="1">
        <f t="array" ref="D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2" t="str" cm="1">
        <f t="array" ref="E1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2" s="3" t="s">
        <v>4282</v>
      </c>
      <c r="G162" s="3" t="s">
        <v>4292</v>
      </c>
      <c r="H162" t="s">
        <v>172</v>
      </c>
      <c r="I162" s="3" t="s">
        <v>4352</v>
      </c>
      <c r="J162" t="b">
        <v>0</v>
      </c>
      <c r="K162" s="3" t="s">
        <v>4312</v>
      </c>
      <c r="M162">
        <v>2.5</v>
      </c>
      <c r="N162">
        <v>2.5</v>
      </c>
      <c r="O162">
        <v>5.2999999999999999E-2</v>
      </c>
      <c r="P162" s="3" t="s">
        <v>4313</v>
      </c>
      <c r="Q162" t="s">
        <v>4357</v>
      </c>
      <c r="R162" t="s">
        <v>16</v>
      </c>
    </row>
    <row r="163" spans="1:18" x14ac:dyDescent="0.2">
      <c r="A163" s="3" t="s">
        <v>204</v>
      </c>
      <c r="B163" t="str" cm="1">
        <f t="array" ref="B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3" t="str" cm="1">
        <f t="array" ref="C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3" t="str" cm="1">
        <f t="array" ref="D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3" t="str" cm="1">
        <f t="array" ref="E1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3" s="3" t="s">
        <v>4282</v>
      </c>
      <c r="G163" s="3" t="s">
        <v>4292</v>
      </c>
      <c r="H163" t="s">
        <v>205</v>
      </c>
      <c r="I163" s="3" t="s">
        <v>4352</v>
      </c>
      <c r="J163" t="b">
        <v>0</v>
      </c>
      <c r="K163" s="3" t="s">
        <v>4312</v>
      </c>
      <c r="M163">
        <v>3.3</v>
      </c>
      <c r="N163">
        <v>3.3</v>
      </c>
      <c r="O163">
        <v>5.2999999999999999E-2</v>
      </c>
      <c r="P163" s="3" t="s">
        <v>4313</v>
      </c>
      <c r="Q163" t="s">
        <v>4357</v>
      </c>
      <c r="R163" t="s">
        <v>16</v>
      </c>
    </row>
    <row r="164" spans="1:18" x14ac:dyDescent="0.2">
      <c r="A164" s="3" t="s">
        <v>207</v>
      </c>
      <c r="B164" t="str" cm="1">
        <f t="array" ref="B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4" t="str" cm="1">
        <f t="array" ref="C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4" t="str" cm="1">
        <f t="array" ref="D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4" t="str" cm="1">
        <f t="array" ref="E1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4" s="3" t="s">
        <v>4282</v>
      </c>
      <c r="G164" s="3" t="s">
        <v>4292</v>
      </c>
      <c r="H164" t="s">
        <v>208</v>
      </c>
      <c r="I164" s="3" t="s">
        <v>4352</v>
      </c>
      <c r="J164" t="b">
        <v>0</v>
      </c>
      <c r="K164" s="3" t="s">
        <v>4312</v>
      </c>
      <c r="M164">
        <v>3</v>
      </c>
      <c r="N164">
        <v>3.6</v>
      </c>
      <c r="O164">
        <v>5.2999999999999999E-2</v>
      </c>
      <c r="P164" s="3" t="s">
        <v>4313</v>
      </c>
      <c r="Q164" t="s">
        <v>4357</v>
      </c>
      <c r="R164" t="s">
        <v>16</v>
      </c>
    </row>
    <row r="165" spans="1:18" x14ac:dyDescent="0.2">
      <c r="A165" s="3" t="s">
        <v>174</v>
      </c>
      <c r="B165" t="str" cm="1">
        <f t="array" ref="B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5" t="str" cm="1">
        <f t="array" ref="C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5" t="str" cm="1">
        <f t="array" ref="D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5" t="str" cm="1">
        <f t="array" ref="E1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5" s="3" t="s">
        <v>4282</v>
      </c>
      <c r="G165" s="3" t="s">
        <v>4292</v>
      </c>
      <c r="H165" t="s">
        <v>175</v>
      </c>
      <c r="I165" s="3" t="s">
        <v>4352</v>
      </c>
      <c r="J165" t="b">
        <v>0</v>
      </c>
      <c r="K165" s="3" t="s">
        <v>4312</v>
      </c>
      <c r="M165">
        <v>2.5</v>
      </c>
      <c r="N165">
        <v>2.5</v>
      </c>
      <c r="O165">
        <v>5.2999999999999999E-2</v>
      </c>
      <c r="P165" s="3" t="s">
        <v>4313</v>
      </c>
      <c r="Q165" t="s">
        <v>4357</v>
      </c>
      <c r="R165" t="s">
        <v>16</v>
      </c>
    </row>
    <row r="166" spans="1:18" x14ac:dyDescent="0.2">
      <c r="A166" s="3" t="s">
        <v>213</v>
      </c>
      <c r="B166" t="str" cm="1">
        <f t="array" ref="B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6" t="str" cm="1">
        <f t="array" ref="C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6" t="str" cm="1">
        <f t="array" ref="D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6" t="str" cm="1">
        <f t="array" ref="E1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6" s="3" t="s">
        <v>4282</v>
      </c>
      <c r="G166" s="3" t="s">
        <v>4292</v>
      </c>
      <c r="H166" t="s">
        <v>214</v>
      </c>
      <c r="I166" s="3" t="s">
        <v>4352</v>
      </c>
      <c r="J166" t="b">
        <v>0</v>
      </c>
      <c r="K166" s="3" t="s">
        <v>4312</v>
      </c>
      <c r="M166">
        <v>3</v>
      </c>
      <c r="N166">
        <v>3</v>
      </c>
      <c r="O166">
        <v>5.2999999999999999E-2</v>
      </c>
      <c r="P166" s="3" t="s">
        <v>4313</v>
      </c>
      <c r="Q166" t="s">
        <v>4357</v>
      </c>
      <c r="R166" t="s">
        <v>16</v>
      </c>
    </row>
    <row r="167" spans="1:18" x14ac:dyDescent="0.2">
      <c r="A167" s="3" t="s">
        <v>114</v>
      </c>
      <c r="B167" t="str" cm="1">
        <f t="array" ref="B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7" t="str" cm="1">
        <f t="array" ref="C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7" t="str" cm="1">
        <f t="array" ref="D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7" t="str" cm="1">
        <f t="array" ref="E1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7" s="3" t="s">
        <v>4282</v>
      </c>
      <c r="G167" s="3" t="s">
        <v>4292</v>
      </c>
      <c r="H167" t="s">
        <v>115</v>
      </c>
      <c r="I167" s="3" t="s">
        <v>4352</v>
      </c>
      <c r="J167" t="b">
        <v>0</v>
      </c>
      <c r="K167" s="3" t="s">
        <v>4312</v>
      </c>
      <c r="M167">
        <v>0.9</v>
      </c>
      <c r="N167">
        <v>0.9</v>
      </c>
      <c r="O167">
        <v>5.2999999999999999E-2</v>
      </c>
      <c r="P167" s="3" t="s">
        <v>4313</v>
      </c>
      <c r="Q167" t="s">
        <v>4357</v>
      </c>
      <c r="R167" t="s">
        <v>16</v>
      </c>
    </row>
    <row r="168" spans="1:18" x14ac:dyDescent="0.2">
      <c r="A168" s="3" t="s">
        <v>123</v>
      </c>
      <c r="B168" t="str" cm="1">
        <f t="array" ref="B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8" t="str" cm="1">
        <f t="array" ref="C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8" t="str" cm="1">
        <f t="array" ref="D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8" t="str" cm="1">
        <f t="array" ref="E1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8" s="3" t="s">
        <v>4282</v>
      </c>
      <c r="G168" s="3" t="s">
        <v>4292</v>
      </c>
      <c r="H168" t="s">
        <v>124</v>
      </c>
      <c r="I168" s="3" t="s">
        <v>4352</v>
      </c>
      <c r="J168" t="b">
        <v>0</v>
      </c>
      <c r="K168" s="3" t="s">
        <v>4312</v>
      </c>
      <c r="M168">
        <v>0.9</v>
      </c>
      <c r="N168">
        <v>0.9</v>
      </c>
      <c r="O168">
        <v>5.2999999999999999E-2</v>
      </c>
      <c r="P168" s="3" t="s">
        <v>4313</v>
      </c>
      <c r="Q168" t="s">
        <v>4357</v>
      </c>
      <c r="R168" t="s">
        <v>16</v>
      </c>
    </row>
    <row r="169" spans="1:18" x14ac:dyDescent="0.2">
      <c r="A169" s="3" t="s">
        <v>192</v>
      </c>
      <c r="B169" t="str" cm="1">
        <f t="array" ref="B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9" t="str" cm="1">
        <f t="array" ref="C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9" t="str" cm="1">
        <f t="array" ref="D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9" t="str" cm="1">
        <f t="array" ref="E1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9" s="3" t="s">
        <v>4282</v>
      </c>
      <c r="G169" s="3" t="s">
        <v>4292</v>
      </c>
      <c r="H169" t="s">
        <v>193</v>
      </c>
      <c r="I169" s="3" t="s">
        <v>4352</v>
      </c>
      <c r="J169" t="b">
        <v>0</v>
      </c>
      <c r="K169" s="3" t="s">
        <v>4312</v>
      </c>
      <c r="M169">
        <v>2</v>
      </c>
      <c r="N169">
        <v>2</v>
      </c>
      <c r="O169">
        <v>5.2999999999999999E-2</v>
      </c>
      <c r="P169" s="3" t="s">
        <v>4313</v>
      </c>
      <c r="Q169" t="s">
        <v>4357</v>
      </c>
      <c r="R169" t="s">
        <v>16</v>
      </c>
    </row>
    <row r="170" spans="1:18" x14ac:dyDescent="0.2">
      <c r="A170" s="3" t="s">
        <v>195</v>
      </c>
      <c r="B170" t="str" cm="1">
        <f t="array" ref="B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0" t="str" cm="1">
        <f t="array" ref="C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0" t="str" cm="1">
        <f t="array" ref="D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0" t="str" cm="1">
        <f t="array" ref="E1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0" s="3" t="s">
        <v>4282</v>
      </c>
      <c r="G170" s="3" t="s">
        <v>4292</v>
      </c>
      <c r="H170" t="s">
        <v>196</v>
      </c>
      <c r="I170" s="3" t="s">
        <v>4352</v>
      </c>
      <c r="J170" t="b">
        <v>0</v>
      </c>
      <c r="K170" s="3" t="s">
        <v>4312</v>
      </c>
      <c r="M170">
        <v>2</v>
      </c>
      <c r="N170">
        <v>2</v>
      </c>
      <c r="O170">
        <v>5.2999999999999999E-2</v>
      </c>
      <c r="P170" s="3" t="s">
        <v>4313</v>
      </c>
      <c r="Q170" t="s">
        <v>4357</v>
      </c>
      <c r="R170" t="s">
        <v>16</v>
      </c>
    </row>
    <row r="171" spans="1:18" x14ac:dyDescent="0.2">
      <c r="A171" s="3" t="s">
        <v>210</v>
      </c>
      <c r="B171" t="str" cm="1">
        <f t="array" ref="B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1" t="str" cm="1">
        <f t="array" ref="C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1" t="str" cm="1">
        <f t="array" ref="D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1" t="str" cm="1">
        <f t="array" ref="E1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1" s="3" t="s">
        <v>4282</v>
      </c>
      <c r="G171" s="3" t="s">
        <v>4292</v>
      </c>
      <c r="H171" t="s">
        <v>211</v>
      </c>
      <c r="I171" s="3" t="s">
        <v>4352</v>
      </c>
      <c r="J171" t="b">
        <v>0</v>
      </c>
      <c r="K171" s="3" t="s">
        <v>4312</v>
      </c>
      <c r="M171">
        <v>3</v>
      </c>
      <c r="N171">
        <v>3</v>
      </c>
      <c r="O171">
        <v>5.2999999999999999E-2</v>
      </c>
      <c r="P171" s="3" t="s">
        <v>4313</v>
      </c>
      <c r="Q171" t="s">
        <v>4357</v>
      </c>
      <c r="R171" t="s">
        <v>16</v>
      </c>
    </row>
    <row r="172" spans="1:18" x14ac:dyDescent="0.2">
      <c r="A172" s="3" t="s">
        <v>216</v>
      </c>
      <c r="B172" t="str" cm="1">
        <f t="array" ref="B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2" t="str" cm="1">
        <f t="array" ref="C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2" t="str" cm="1">
        <f t="array" ref="D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2" t="str" cm="1">
        <f t="array" ref="E1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2" s="3" t="s">
        <v>4282</v>
      </c>
      <c r="G172" s="3" t="s">
        <v>4292</v>
      </c>
      <c r="H172" t="s">
        <v>217</v>
      </c>
      <c r="I172" s="3" t="s">
        <v>4352</v>
      </c>
      <c r="J172" t="b">
        <v>0</v>
      </c>
      <c r="K172" s="3" t="s">
        <v>4312</v>
      </c>
      <c r="M172">
        <v>3</v>
      </c>
      <c r="N172">
        <v>3</v>
      </c>
      <c r="O172">
        <v>5.2999999999999999E-2</v>
      </c>
      <c r="P172" s="3" t="s">
        <v>4313</v>
      </c>
      <c r="Q172" t="s">
        <v>4357</v>
      </c>
      <c r="R172" t="s">
        <v>16</v>
      </c>
    </row>
    <row r="173" spans="1:18" x14ac:dyDescent="0.2">
      <c r="A173" s="3" t="s">
        <v>98</v>
      </c>
      <c r="B173" t="str" cm="1">
        <f t="array" ref="B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3" t="str" cm="1">
        <f t="array" ref="C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3" t="str" cm="1">
        <f t="array" ref="D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3" t="str" cm="1">
        <f t="array" ref="E1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3" s="3" t="s">
        <v>4282</v>
      </c>
      <c r="G173" s="3" t="s">
        <v>4292</v>
      </c>
      <c r="H173" t="s">
        <v>99</v>
      </c>
      <c r="I173" s="3" t="s">
        <v>4352</v>
      </c>
      <c r="J173" t="b">
        <v>0</v>
      </c>
      <c r="K173" s="3" t="s">
        <v>4312</v>
      </c>
      <c r="M173">
        <v>0.7</v>
      </c>
      <c r="N173">
        <v>0.7</v>
      </c>
      <c r="O173">
        <v>5.2999999999999999E-2</v>
      </c>
      <c r="P173" s="3" t="s">
        <v>4313</v>
      </c>
      <c r="Q173" t="s">
        <v>4357</v>
      </c>
      <c r="R173" t="s">
        <v>16</v>
      </c>
    </row>
    <row r="174" spans="1:18" x14ac:dyDescent="0.2">
      <c r="A174" s="3" t="s">
        <v>148</v>
      </c>
      <c r="B174" t="str" cm="1">
        <f t="array" ref="B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4" t="str" cm="1">
        <f t="array" ref="C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4" t="str" cm="1">
        <f t="array" ref="D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4" t="str" cm="1">
        <f t="array" ref="E1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4" s="3" t="s">
        <v>4282</v>
      </c>
      <c r="G174" s="3" t="s">
        <v>4292</v>
      </c>
      <c r="H174" t="s">
        <v>149</v>
      </c>
      <c r="I174" s="3" t="s">
        <v>4352</v>
      </c>
      <c r="J174" t="b">
        <v>0</v>
      </c>
      <c r="K174" s="3" t="s">
        <v>4312</v>
      </c>
      <c r="M174">
        <v>1.8</v>
      </c>
      <c r="N174">
        <v>1.8</v>
      </c>
      <c r="O174">
        <v>5.2999999999999999E-2</v>
      </c>
      <c r="P174" s="3" t="s">
        <v>4313</v>
      </c>
      <c r="Q174" t="s">
        <v>4357</v>
      </c>
      <c r="R174" t="s">
        <v>16</v>
      </c>
    </row>
    <row r="175" spans="1:18" x14ac:dyDescent="0.2">
      <c r="A175" s="3" t="s">
        <v>151</v>
      </c>
      <c r="B175" t="str" cm="1">
        <f t="array" ref="B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5" t="str" cm="1">
        <f t="array" ref="C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5" t="str" cm="1">
        <f t="array" ref="D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5" t="str" cm="1">
        <f t="array" ref="E1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5" s="3" t="s">
        <v>4282</v>
      </c>
      <c r="G175" s="3" t="s">
        <v>4292</v>
      </c>
      <c r="H175" t="s">
        <v>152</v>
      </c>
      <c r="I175" s="3" t="s">
        <v>4352</v>
      </c>
      <c r="J175" t="b">
        <v>0</v>
      </c>
      <c r="K175" s="3" t="s">
        <v>4312</v>
      </c>
      <c r="M175">
        <v>1.8</v>
      </c>
      <c r="N175">
        <v>1.8</v>
      </c>
      <c r="O175">
        <v>5.2999999999999999E-2</v>
      </c>
      <c r="P175" s="3" t="s">
        <v>4313</v>
      </c>
      <c r="Q175" t="s">
        <v>4357</v>
      </c>
      <c r="R175" t="s">
        <v>16</v>
      </c>
    </row>
    <row r="176" spans="1:18" x14ac:dyDescent="0.2">
      <c r="A176" s="3" t="s">
        <v>201</v>
      </c>
      <c r="B176" t="str" cm="1">
        <f t="array" ref="B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6" t="str" cm="1">
        <f t="array" ref="C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6" t="str" cm="1">
        <f t="array" ref="D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6" t="str" cm="1">
        <f t="array" ref="E1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6" s="3" t="s">
        <v>4282</v>
      </c>
      <c r="G176" s="3" t="s">
        <v>4292</v>
      </c>
      <c r="H176" t="s">
        <v>202</v>
      </c>
      <c r="I176" s="3" t="s">
        <v>4352</v>
      </c>
      <c r="J176" t="b">
        <v>0</v>
      </c>
      <c r="K176" s="3" t="s">
        <v>4312</v>
      </c>
      <c r="M176">
        <v>3.2</v>
      </c>
      <c r="N176">
        <v>3.2</v>
      </c>
      <c r="O176">
        <v>5.2999999999999999E-2</v>
      </c>
      <c r="P176" s="3" t="s">
        <v>4313</v>
      </c>
      <c r="Q176" t="s">
        <v>4357</v>
      </c>
      <c r="R176" t="s">
        <v>16</v>
      </c>
    </row>
    <row r="177" spans="1:18" x14ac:dyDescent="0.2">
      <c r="A177" s="3" t="s">
        <v>225</v>
      </c>
      <c r="B177" t="str" cm="1">
        <f t="array" ref="B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7" t="str" cm="1">
        <f t="array" ref="C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7" t="str" cm="1">
        <f t="array" ref="D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7" t="str" cm="1">
        <f t="array" ref="E1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7" s="3" t="s">
        <v>4282</v>
      </c>
      <c r="G177" s="3" t="s">
        <v>4292</v>
      </c>
      <c r="H177" t="s">
        <v>226</v>
      </c>
      <c r="I177" s="3" t="s">
        <v>4352</v>
      </c>
      <c r="J177" t="b">
        <v>0</v>
      </c>
      <c r="K177" s="3" t="s">
        <v>4312</v>
      </c>
      <c r="M177">
        <v>4</v>
      </c>
      <c r="N177">
        <v>4</v>
      </c>
      <c r="O177">
        <v>5.2999999999999999E-2</v>
      </c>
      <c r="P177" s="3" t="s">
        <v>4313</v>
      </c>
      <c r="Q177" t="s">
        <v>4357</v>
      </c>
      <c r="R177" t="s">
        <v>16</v>
      </c>
    </row>
    <row r="178" spans="1:18" x14ac:dyDescent="0.2">
      <c r="A178" s="3" t="s">
        <v>222</v>
      </c>
      <c r="B178" t="str" cm="1">
        <f t="array" ref="B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8" t="str" cm="1">
        <f t="array" ref="C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8" t="str" cm="1">
        <f t="array" ref="D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8" t="str" cm="1">
        <f t="array" ref="E1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8" s="3" t="s">
        <v>4282</v>
      </c>
      <c r="G178" s="3" t="s">
        <v>4292</v>
      </c>
      <c r="H178" t="s">
        <v>223</v>
      </c>
      <c r="I178" s="3" t="s">
        <v>4352</v>
      </c>
      <c r="J178" t="b">
        <v>0</v>
      </c>
      <c r="K178" s="3" t="s">
        <v>4312</v>
      </c>
      <c r="M178">
        <v>4</v>
      </c>
      <c r="N178">
        <v>4</v>
      </c>
      <c r="O178">
        <v>5.2999999999999999E-2</v>
      </c>
      <c r="P178" s="3" t="s">
        <v>4313</v>
      </c>
      <c r="Q178" t="s">
        <v>4357</v>
      </c>
      <c r="R178" t="s">
        <v>16</v>
      </c>
    </row>
    <row r="179" spans="1:18" x14ac:dyDescent="0.2">
      <c r="A179" s="3" t="s">
        <v>228</v>
      </c>
      <c r="B179" t="str" cm="1">
        <f t="array" ref="B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79" t="str" cm="1">
        <f t="array" ref="C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79" t="str" cm="1">
        <f t="array" ref="D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79" t="str" cm="1">
        <f t="array" ref="E1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79" s="3" t="s">
        <v>4282</v>
      </c>
      <c r="G179" s="3" t="s">
        <v>4292</v>
      </c>
      <c r="H179" t="s">
        <v>229</v>
      </c>
      <c r="I179" s="3" t="s">
        <v>4352</v>
      </c>
      <c r="J179" t="b">
        <v>0</v>
      </c>
      <c r="K179" s="3" t="s">
        <v>4312</v>
      </c>
      <c r="M179">
        <v>4</v>
      </c>
      <c r="N179">
        <v>4</v>
      </c>
      <c r="O179">
        <v>5.2999999999999999E-2</v>
      </c>
      <c r="P179" s="3" t="s">
        <v>4313</v>
      </c>
      <c r="Q179" t="s">
        <v>4357</v>
      </c>
      <c r="R179" t="s">
        <v>16</v>
      </c>
    </row>
    <row r="180" spans="1:18" x14ac:dyDescent="0.2">
      <c r="A180" s="3" t="s">
        <v>243</v>
      </c>
      <c r="B180" t="str" cm="1">
        <f t="array" ref="B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0" t="str" cm="1">
        <f t="array" ref="C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0" t="str" cm="1">
        <f t="array" ref="D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0" t="str" cm="1">
        <f t="array" ref="E1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0" s="3" t="s">
        <v>4282</v>
      </c>
      <c r="G180" s="3" t="s">
        <v>4292</v>
      </c>
      <c r="H180" t="s">
        <v>244</v>
      </c>
      <c r="I180" s="3" t="s">
        <v>4352</v>
      </c>
      <c r="J180" t="b">
        <v>0</v>
      </c>
      <c r="K180" s="3" t="s">
        <v>4312</v>
      </c>
      <c r="M180">
        <v>6.9</v>
      </c>
      <c r="N180">
        <v>7.1</v>
      </c>
      <c r="O180">
        <v>5.2999999999999999E-2</v>
      </c>
      <c r="P180" s="3" t="s">
        <v>4313</v>
      </c>
      <c r="Q180" t="s">
        <v>4357</v>
      </c>
      <c r="R180" t="s">
        <v>16</v>
      </c>
    </row>
    <row r="181" spans="1:18" x14ac:dyDescent="0.2">
      <c r="A181" s="3" t="s">
        <v>219</v>
      </c>
      <c r="B181" t="str" cm="1">
        <f t="array" ref="B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1" t="str" cm="1">
        <f t="array" ref="C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1" t="str" cm="1">
        <f t="array" ref="D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1" t="str" cm="1">
        <f t="array" ref="E1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1" s="3" t="s">
        <v>4282</v>
      </c>
      <c r="G181" s="3" t="s">
        <v>4292</v>
      </c>
      <c r="H181" t="s">
        <v>220</v>
      </c>
      <c r="I181" s="3" t="s">
        <v>4352</v>
      </c>
      <c r="J181" t="b">
        <v>0</v>
      </c>
      <c r="K181" s="3" t="s">
        <v>4312</v>
      </c>
      <c r="M181">
        <v>3</v>
      </c>
      <c r="N181">
        <v>4</v>
      </c>
      <c r="O181">
        <v>5.2999999999999999E-2</v>
      </c>
      <c r="P181" s="3" t="s">
        <v>4313</v>
      </c>
      <c r="Q181" t="s">
        <v>4357</v>
      </c>
      <c r="R181" t="s">
        <v>16</v>
      </c>
    </row>
    <row r="182" spans="1:18" x14ac:dyDescent="0.2">
      <c r="A182" s="3" t="s">
        <v>133</v>
      </c>
      <c r="B182" t="str" cm="1">
        <f t="array" ref="B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2" t="str" cm="1">
        <f t="array" ref="C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2" t="str" cm="1">
        <f t="array" ref="D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2" t="str" cm="1">
        <f t="array" ref="E1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2" s="3" t="s">
        <v>4282</v>
      </c>
      <c r="G182" s="3" t="s">
        <v>4292</v>
      </c>
      <c r="H182" t="s">
        <v>134</v>
      </c>
      <c r="I182" s="3" t="s">
        <v>4352</v>
      </c>
      <c r="J182" t="b">
        <v>0</v>
      </c>
      <c r="K182" s="3" t="s">
        <v>4312</v>
      </c>
      <c r="M182">
        <v>1.2</v>
      </c>
      <c r="N182">
        <v>1.6</v>
      </c>
      <c r="O182">
        <v>5.2999999999999999E-2</v>
      </c>
      <c r="P182" s="3" t="s">
        <v>4313</v>
      </c>
      <c r="Q182" t="s">
        <v>4357</v>
      </c>
      <c r="R182" t="s">
        <v>16</v>
      </c>
    </row>
    <row r="183" spans="1:18" x14ac:dyDescent="0.2">
      <c r="A183" s="3" t="s">
        <v>198</v>
      </c>
      <c r="B183" t="str" cm="1">
        <f t="array" ref="B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3" t="str" cm="1">
        <f t="array" ref="C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3" t="str" cm="1">
        <f t="array" ref="D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3" t="str" cm="1">
        <f t="array" ref="E1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3" s="3" t="s">
        <v>4282</v>
      </c>
      <c r="G183" s="3" t="s">
        <v>4292</v>
      </c>
      <c r="H183" t="s">
        <v>199</v>
      </c>
      <c r="I183" s="3" t="s">
        <v>4352</v>
      </c>
      <c r="J183" t="b">
        <v>0</v>
      </c>
      <c r="K183" s="3" t="s">
        <v>4312</v>
      </c>
      <c r="M183">
        <v>2</v>
      </c>
      <c r="N183">
        <v>2</v>
      </c>
      <c r="O183">
        <v>5.2999999999999999E-2</v>
      </c>
      <c r="P183" s="3" t="s">
        <v>4313</v>
      </c>
      <c r="Q183" t="s">
        <v>4357</v>
      </c>
      <c r="R183" t="s">
        <v>16</v>
      </c>
    </row>
    <row r="184" spans="1:18" x14ac:dyDescent="0.2">
      <c r="A184" s="3" t="s">
        <v>237</v>
      </c>
      <c r="B184" t="str" cm="1">
        <f t="array" ref="B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4" t="str" cm="1">
        <f t="array" ref="C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4" t="str" cm="1">
        <f t="array" ref="D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4" t="str" cm="1">
        <f t="array" ref="E1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4" s="3" t="s">
        <v>4282</v>
      </c>
      <c r="G184" s="3" t="s">
        <v>4292</v>
      </c>
      <c r="H184" t="s">
        <v>238</v>
      </c>
      <c r="I184" s="3" t="s">
        <v>4352</v>
      </c>
      <c r="J184" t="b">
        <v>0</v>
      </c>
      <c r="K184" s="3" t="s">
        <v>4312</v>
      </c>
      <c r="M184">
        <v>5</v>
      </c>
      <c r="N184">
        <v>5.4</v>
      </c>
      <c r="O184">
        <v>5.2999999999999999E-2</v>
      </c>
      <c r="P184" s="3" t="s">
        <v>4313</v>
      </c>
      <c r="Q184" t="s">
        <v>4357</v>
      </c>
      <c r="R184" t="s">
        <v>16</v>
      </c>
    </row>
    <row r="185" spans="1:18" x14ac:dyDescent="0.2">
      <c r="A185" s="3" t="s">
        <v>231</v>
      </c>
      <c r="B185" t="str" cm="1">
        <f t="array" ref="B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5" t="str" cm="1">
        <f t="array" ref="C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5" t="str" cm="1">
        <f t="array" ref="D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5" t="str" cm="1">
        <f t="array" ref="E1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5" s="3" t="s">
        <v>4282</v>
      </c>
      <c r="G185" s="3" t="s">
        <v>4292</v>
      </c>
      <c r="H185" t="s">
        <v>232</v>
      </c>
      <c r="I185" s="3" t="s">
        <v>4352</v>
      </c>
      <c r="J185" t="b">
        <v>0</v>
      </c>
      <c r="K185" s="3" t="s">
        <v>4312</v>
      </c>
      <c r="M185">
        <v>5.6</v>
      </c>
      <c r="N185">
        <v>6.2</v>
      </c>
      <c r="O185">
        <v>5.2999999999999999E-2</v>
      </c>
      <c r="P185" s="3" t="s">
        <v>4313</v>
      </c>
      <c r="Q185" t="s">
        <v>4357</v>
      </c>
      <c r="R185" t="s">
        <v>16</v>
      </c>
    </row>
    <row r="186" spans="1:18" x14ac:dyDescent="0.2">
      <c r="A186" s="3" t="s">
        <v>159</v>
      </c>
      <c r="B186" t="str" cm="1">
        <f t="array" ref="B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6" t="str" cm="1">
        <f t="array" ref="C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6" t="str" cm="1">
        <f t="array" ref="D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6" t="str" cm="1">
        <f t="array" ref="E1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6" s="3" t="s">
        <v>4282</v>
      </c>
      <c r="G186" s="3" t="s">
        <v>4292</v>
      </c>
      <c r="H186" t="s">
        <v>160</v>
      </c>
      <c r="I186" s="3" t="s">
        <v>4352</v>
      </c>
      <c r="J186" t="b">
        <v>0</v>
      </c>
      <c r="K186" s="3" t="s">
        <v>4312</v>
      </c>
      <c r="M186">
        <v>7</v>
      </c>
      <c r="N186">
        <v>9</v>
      </c>
      <c r="O186">
        <v>5.2999999999999999E-2</v>
      </c>
      <c r="P186" s="3" t="s">
        <v>4313</v>
      </c>
      <c r="Q186" t="s">
        <v>4357</v>
      </c>
      <c r="R186" t="s">
        <v>16</v>
      </c>
    </row>
    <row r="187" spans="1:18" x14ac:dyDescent="0.2">
      <c r="A187" s="3" t="s">
        <v>86</v>
      </c>
      <c r="B187" t="str" cm="1">
        <f t="array" ref="B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7" t="str" cm="1">
        <f t="array" ref="C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7" t="str" cm="1">
        <f t="array" ref="D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7" t="str" cm="1">
        <f t="array" ref="E1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7" s="3" t="s">
        <v>4282</v>
      </c>
      <c r="G187" s="3" t="s">
        <v>4292</v>
      </c>
      <c r="H187" t="s">
        <v>87</v>
      </c>
      <c r="I187" s="3" t="s">
        <v>4352</v>
      </c>
      <c r="J187" t="b">
        <v>0</v>
      </c>
      <c r="K187" s="3" t="s">
        <v>4312</v>
      </c>
      <c r="M187">
        <v>0.18</v>
      </c>
      <c r="N187">
        <v>0.18</v>
      </c>
      <c r="O187">
        <v>5.2999999999999999E-2</v>
      </c>
      <c r="P187" s="3" t="s">
        <v>4313</v>
      </c>
      <c r="Q187" t="s">
        <v>4333</v>
      </c>
      <c r="R187" t="s">
        <v>4333</v>
      </c>
    </row>
    <row r="188" spans="1:18" x14ac:dyDescent="0.2">
      <c r="A188" s="3" t="s">
        <v>83</v>
      </c>
      <c r="B188" t="str" cm="1">
        <f t="array" ref="B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8" t="str" cm="1">
        <f t="array" ref="C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8" t="str" cm="1">
        <f t="array" ref="D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8" t="str" cm="1">
        <f t="array" ref="E1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8" s="3" t="s">
        <v>4282</v>
      </c>
      <c r="G188" s="3" t="s">
        <v>4292</v>
      </c>
      <c r="H188" t="s">
        <v>84</v>
      </c>
      <c r="I188" s="3" t="s">
        <v>4352</v>
      </c>
      <c r="J188" t="b">
        <v>0</v>
      </c>
      <c r="K188" s="3" t="s">
        <v>4312</v>
      </c>
      <c r="M188">
        <v>0.14000000000000001</v>
      </c>
      <c r="N188">
        <v>0.14000000000000001</v>
      </c>
      <c r="O188">
        <v>5.2999999999999999E-2</v>
      </c>
      <c r="P188" s="3" t="s">
        <v>4313</v>
      </c>
      <c r="Q188" t="s">
        <v>4333</v>
      </c>
      <c r="R188" t="s">
        <v>4333</v>
      </c>
    </row>
    <row r="189" spans="1:18" x14ac:dyDescent="0.2">
      <c r="A189" s="3" t="s">
        <v>80</v>
      </c>
      <c r="B189" t="str" cm="1">
        <f t="array" ref="B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9" t="str" cm="1">
        <f t="array" ref="C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9" t="str" cm="1">
        <f t="array" ref="D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9" t="str" cm="1">
        <f t="array" ref="E1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9" s="3" t="s">
        <v>4282</v>
      </c>
      <c r="G189" s="3" t="s">
        <v>4292</v>
      </c>
      <c r="H189" t="s">
        <v>81</v>
      </c>
      <c r="I189" s="3" t="s">
        <v>4352</v>
      </c>
      <c r="J189" t="b">
        <v>0</v>
      </c>
      <c r="K189" s="3" t="s">
        <v>4312</v>
      </c>
      <c r="M189">
        <v>0.1</v>
      </c>
      <c r="N189">
        <v>0.1</v>
      </c>
      <c r="O189">
        <v>5.2999999999999999E-2</v>
      </c>
      <c r="P189" s="3" t="s">
        <v>4313</v>
      </c>
      <c r="Q189" t="s">
        <v>4357</v>
      </c>
      <c r="R189" t="s">
        <v>16</v>
      </c>
    </row>
    <row r="190" spans="1:18" x14ac:dyDescent="0.2">
      <c r="A190" s="3" t="s">
        <v>183</v>
      </c>
      <c r="B190" t="str" cm="1">
        <f t="array" ref="B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0" t="str" cm="1">
        <f t="array" ref="C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0" t="str" cm="1">
        <f t="array" ref="D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0" t="str" cm="1">
        <f t="array" ref="E1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0" s="3" t="s">
        <v>4282</v>
      </c>
      <c r="G190" s="3" t="s">
        <v>4292</v>
      </c>
      <c r="H190" t="s">
        <v>184</v>
      </c>
      <c r="I190" s="3" t="s">
        <v>4352</v>
      </c>
      <c r="J190" t="b">
        <v>0</v>
      </c>
      <c r="K190" s="3" t="s">
        <v>4312</v>
      </c>
      <c r="M190">
        <v>2.6</v>
      </c>
      <c r="N190">
        <v>4</v>
      </c>
      <c r="O190">
        <v>5.2999999999999999E-2</v>
      </c>
      <c r="P190" s="3" t="s">
        <v>4313</v>
      </c>
      <c r="Q190" t="s">
        <v>4357</v>
      </c>
      <c r="R190" t="s">
        <v>16</v>
      </c>
    </row>
    <row r="191" spans="1:18" x14ac:dyDescent="0.2">
      <c r="A191" s="3" t="s">
        <v>1057</v>
      </c>
      <c r="B191" t="str" cm="1">
        <f t="array" ref="B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1" t="str" cm="1">
        <f t="array" ref="C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1" t="str" cm="1">
        <f t="array" ref="D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1" t="str" cm="1">
        <f t="array" ref="E1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1" s="3" t="s">
        <v>4282</v>
      </c>
      <c r="G191" s="3" t="s">
        <v>4292</v>
      </c>
      <c r="H191" t="s">
        <v>1058</v>
      </c>
      <c r="I191" s="3" t="s">
        <v>4352</v>
      </c>
      <c r="J191" t="b">
        <v>0</v>
      </c>
      <c r="K191" s="3" t="s">
        <v>4312</v>
      </c>
      <c r="M191">
        <v>15</v>
      </c>
      <c r="N191">
        <v>17</v>
      </c>
      <c r="O191">
        <v>5.2999999999999999E-2</v>
      </c>
      <c r="P191" s="3" t="s">
        <v>4313</v>
      </c>
      <c r="Q191" t="s">
        <v>4360</v>
      </c>
      <c r="R191" t="s">
        <v>16</v>
      </c>
    </row>
    <row r="192" spans="1:18" x14ac:dyDescent="0.2">
      <c r="A192" s="3" t="s">
        <v>1193</v>
      </c>
      <c r="B192" t="str" cm="1">
        <f t="array" ref="B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2" t="str" cm="1">
        <f t="array" ref="C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2" t="str" cm="1">
        <f t="array" ref="D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2" t="str" cm="1">
        <f t="array" ref="E1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2" s="3" t="s">
        <v>4282</v>
      </c>
      <c r="G192" s="3" t="s">
        <v>4292</v>
      </c>
      <c r="H192" t="s">
        <v>1194</v>
      </c>
      <c r="I192" s="3" t="s">
        <v>4352</v>
      </c>
      <c r="J192" t="b">
        <v>0</v>
      </c>
      <c r="K192" s="3" t="s">
        <v>4312</v>
      </c>
      <c r="L192" s="3" t="s">
        <v>1100</v>
      </c>
      <c r="M192">
        <v>9</v>
      </c>
      <c r="N192">
        <v>11</v>
      </c>
      <c r="O192">
        <v>5.2999999999999999E-2</v>
      </c>
      <c r="P192" s="3" t="s">
        <v>4313</v>
      </c>
      <c r="Q192" t="s">
        <v>4360</v>
      </c>
      <c r="R192" t="s">
        <v>16</v>
      </c>
    </row>
    <row r="193" spans="1:18" x14ac:dyDescent="0.2">
      <c r="A193" s="3" t="s">
        <v>1124</v>
      </c>
      <c r="B193" t="str" cm="1">
        <f t="array" ref="B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3" t="str" cm="1">
        <f t="array" ref="C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3" t="str" cm="1">
        <f t="array" ref="D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3" t="str" cm="1">
        <f t="array" ref="E1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3" s="3" t="s">
        <v>4282</v>
      </c>
      <c r="G193" s="3" t="s">
        <v>4292</v>
      </c>
      <c r="H193" t="s">
        <v>1125</v>
      </c>
      <c r="I193" s="3" t="s">
        <v>4352</v>
      </c>
      <c r="J193" t="b">
        <v>0</v>
      </c>
      <c r="K193" s="3" t="s">
        <v>4312</v>
      </c>
      <c r="L193" s="3" t="s">
        <v>1100</v>
      </c>
      <c r="M193">
        <v>35</v>
      </c>
      <c r="N193">
        <v>37</v>
      </c>
      <c r="O193">
        <v>5.2999999999999999E-2</v>
      </c>
      <c r="P193" s="3" t="s">
        <v>4313</v>
      </c>
      <c r="Q193" t="s">
        <v>4360</v>
      </c>
      <c r="R193" t="s">
        <v>16</v>
      </c>
    </row>
    <row r="194" spans="1:18" x14ac:dyDescent="0.2">
      <c r="A194" s="3" t="s">
        <v>1121</v>
      </c>
      <c r="B194" t="str" cm="1">
        <f t="array" ref="B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4" t="str" cm="1">
        <f t="array" ref="C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4" t="str" cm="1">
        <f t="array" ref="D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4" t="str" cm="1">
        <f t="array" ref="E1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4" s="3" t="s">
        <v>4282</v>
      </c>
      <c r="G194" s="3" t="s">
        <v>4292</v>
      </c>
      <c r="H194" t="s">
        <v>1122</v>
      </c>
      <c r="I194" s="3" t="s">
        <v>4352</v>
      </c>
      <c r="J194" t="b">
        <v>0</v>
      </c>
      <c r="K194" s="3" t="s">
        <v>4312</v>
      </c>
      <c r="L194" s="3" t="s">
        <v>1100</v>
      </c>
      <c r="M194">
        <v>35</v>
      </c>
      <c r="N194">
        <v>37</v>
      </c>
      <c r="O194">
        <v>5.2999999999999999E-2</v>
      </c>
      <c r="P194" s="3" t="s">
        <v>4313</v>
      </c>
      <c r="Q194" t="s">
        <v>4360</v>
      </c>
      <c r="R194" t="s">
        <v>16</v>
      </c>
    </row>
    <row r="195" spans="1:18" x14ac:dyDescent="0.2">
      <c r="A195" s="3" t="s">
        <v>1176</v>
      </c>
      <c r="B195" t="str" cm="1">
        <f t="array" ref="B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5" t="str" cm="1">
        <f t="array" ref="C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5" t="str" cm="1">
        <f t="array" ref="D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5" t="str" cm="1">
        <f t="array" ref="E1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5" s="3" t="s">
        <v>4282</v>
      </c>
      <c r="G195" s="3" t="s">
        <v>4292</v>
      </c>
      <c r="H195" t="s">
        <v>1177</v>
      </c>
      <c r="I195" s="3" t="s">
        <v>4352</v>
      </c>
      <c r="J195" t="b">
        <v>0</v>
      </c>
      <c r="K195" s="3" t="s">
        <v>4312</v>
      </c>
      <c r="M195">
        <v>7</v>
      </c>
      <c r="N195">
        <v>9</v>
      </c>
      <c r="O195">
        <v>5.2999999999999999E-2</v>
      </c>
      <c r="P195" s="3" t="s">
        <v>4313</v>
      </c>
      <c r="Q195" t="s">
        <v>4360</v>
      </c>
      <c r="R195" t="s">
        <v>16</v>
      </c>
    </row>
    <row r="196" spans="1:18" x14ac:dyDescent="0.2">
      <c r="A196" s="3" t="s">
        <v>180</v>
      </c>
      <c r="B196" t="str" cm="1">
        <f t="array" ref="B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6" t="str" cm="1">
        <f t="array" ref="C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6" t="str" cm="1">
        <f t="array" ref="D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6" t="str" cm="1">
        <f t="array" ref="E1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6" s="3" t="s">
        <v>4282</v>
      </c>
      <c r="G196" s="3" t="s">
        <v>4292</v>
      </c>
      <c r="H196" t="s">
        <v>181</v>
      </c>
      <c r="I196" s="3" t="s">
        <v>4352</v>
      </c>
      <c r="J196" t="b">
        <v>0</v>
      </c>
      <c r="K196" s="3" t="s">
        <v>4312</v>
      </c>
      <c r="M196">
        <v>2.6</v>
      </c>
      <c r="N196">
        <v>3</v>
      </c>
      <c r="O196">
        <v>5.2999999999999999E-2</v>
      </c>
      <c r="P196" s="3" t="s">
        <v>4313</v>
      </c>
      <c r="Q196" t="s">
        <v>4361</v>
      </c>
      <c r="R196" t="s">
        <v>16</v>
      </c>
    </row>
    <row r="197" spans="1:18" x14ac:dyDescent="0.2">
      <c r="A197" s="3" t="s">
        <v>240</v>
      </c>
      <c r="B197" t="str" cm="1">
        <f t="array" ref="B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7" t="str" cm="1">
        <f t="array" ref="C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7" t="str" cm="1">
        <f t="array" ref="D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7" t="str" cm="1">
        <f t="array" ref="E1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7" s="3" t="s">
        <v>4282</v>
      </c>
      <c r="G197" s="3" t="s">
        <v>4292</v>
      </c>
      <c r="H197" t="s">
        <v>241</v>
      </c>
      <c r="I197" s="3" t="s">
        <v>4352</v>
      </c>
      <c r="J197" t="b">
        <v>0</v>
      </c>
      <c r="K197" s="3" t="s">
        <v>4312</v>
      </c>
      <c r="M197">
        <v>5</v>
      </c>
      <c r="N197">
        <v>7</v>
      </c>
      <c r="O197">
        <v>5.2999999999999999E-2</v>
      </c>
      <c r="P197" s="3" t="s">
        <v>4313</v>
      </c>
      <c r="Q197" t="s">
        <v>4357</v>
      </c>
      <c r="R197" t="s">
        <v>16</v>
      </c>
    </row>
    <row r="198" spans="1:18" x14ac:dyDescent="0.2">
      <c r="A198" s="3" t="s">
        <v>4362</v>
      </c>
      <c r="B198" s="7" t="s">
        <v>668</v>
      </c>
      <c r="C198" s="7" t="s">
        <v>16</v>
      </c>
      <c r="D198" s="7" t="s">
        <v>76</v>
      </c>
      <c r="F198" s="3" t="s">
        <v>4282</v>
      </c>
      <c r="G198" s="3" t="s">
        <v>4292</v>
      </c>
      <c r="I198" s="3" t="s">
        <v>4352</v>
      </c>
      <c r="J198" t="b">
        <v>0</v>
      </c>
      <c r="K198" s="3" t="s">
        <v>4312</v>
      </c>
      <c r="L198" s="3" t="s">
        <v>1100</v>
      </c>
      <c r="M198">
        <v>34</v>
      </c>
      <c r="N198">
        <v>38</v>
      </c>
      <c r="O198">
        <v>5.2999999999999999E-2</v>
      </c>
      <c r="P198" s="3" t="s">
        <v>4313</v>
      </c>
      <c r="Q198" t="s">
        <v>4363</v>
      </c>
      <c r="R198" t="s">
        <v>16</v>
      </c>
    </row>
    <row r="199" spans="1:18" x14ac:dyDescent="0.2">
      <c r="A199" s="3" t="s">
        <v>4364</v>
      </c>
      <c r="B199" t="str" cm="1">
        <f t="array" ref="B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 t="str" cm="1">
        <f t="array" ref="C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99" t="str" cm="1">
        <f t="array" ref="D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99" cm="1">
        <f t="array" ref="E1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99" s="3" t="s">
        <v>4282</v>
      </c>
      <c r="G199" s="3" t="s">
        <v>4292</v>
      </c>
      <c r="I199" s="3" t="s">
        <v>4352</v>
      </c>
      <c r="J199" t="b">
        <v>0</v>
      </c>
      <c r="K199" s="3" t="s">
        <v>4312</v>
      </c>
      <c r="L199" s="3" t="s">
        <v>1100</v>
      </c>
      <c r="M199">
        <v>24</v>
      </c>
      <c r="N199">
        <v>28</v>
      </c>
      <c r="O199">
        <v>5.2999999999999999E-2</v>
      </c>
      <c r="P199" s="3" t="s">
        <v>4313</v>
      </c>
      <c r="Q199" t="s">
        <v>4360</v>
      </c>
      <c r="R199" t="s">
        <v>16</v>
      </c>
    </row>
    <row r="200" spans="1:18" x14ac:dyDescent="0.2">
      <c r="A200" s="3" t="s">
        <v>1039</v>
      </c>
      <c r="B200" t="str" cm="1">
        <f t="array" ref="B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0" t="str" cm="1">
        <f t="array" ref="C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0" t="str" cm="1">
        <f t="array" ref="D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0" t="str" cm="1">
        <f t="array" ref="E2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0" s="3" t="s">
        <v>4282</v>
      </c>
      <c r="G200" s="3" t="s">
        <v>4292</v>
      </c>
      <c r="H200" t="s">
        <v>1040</v>
      </c>
      <c r="I200" s="3" t="s">
        <v>4352</v>
      </c>
      <c r="J200" t="b">
        <v>0</v>
      </c>
      <c r="K200" s="3" t="s">
        <v>4312</v>
      </c>
      <c r="L200" s="3" t="s">
        <v>757</v>
      </c>
      <c r="M200">
        <v>14</v>
      </c>
      <c r="N200">
        <v>15</v>
      </c>
      <c r="O200">
        <v>5.2999999999999999E-2</v>
      </c>
      <c r="P200" s="3" t="s">
        <v>4313</v>
      </c>
      <c r="Q200" t="s">
        <v>4360</v>
      </c>
      <c r="R200" t="s">
        <v>16</v>
      </c>
    </row>
    <row r="201" spans="1:18" x14ac:dyDescent="0.2">
      <c r="A201" s="3" t="s">
        <v>1173</v>
      </c>
      <c r="B201" t="str" cm="1">
        <f t="array" ref="B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1" t="str" cm="1">
        <f t="array" ref="C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1" t="str" cm="1">
        <f t="array" ref="D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1" t="str" cm="1">
        <f t="array" ref="E2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1" s="3" t="s">
        <v>4282</v>
      </c>
      <c r="G201" s="3" t="s">
        <v>4292</v>
      </c>
      <c r="H201" t="s">
        <v>1174</v>
      </c>
      <c r="I201" s="3" t="s">
        <v>4352</v>
      </c>
      <c r="J201" t="b">
        <v>0</v>
      </c>
      <c r="K201" s="3" t="s">
        <v>4312</v>
      </c>
      <c r="L201" s="3" t="s">
        <v>819</v>
      </c>
      <c r="M201">
        <v>7</v>
      </c>
      <c r="N201">
        <v>8</v>
      </c>
      <c r="O201">
        <v>5.2999999999999999E-2</v>
      </c>
      <c r="P201" s="3" t="s">
        <v>4313</v>
      </c>
      <c r="Q201" t="s">
        <v>4360</v>
      </c>
      <c r="R201" t="s">
        <v>16</v>
      </c>
    </row>
    <row r="202" spans="1:18" x14ac:dyDescent="0.2">
      <c r="A202" s="3" t="s">
        <v>1112</v>
      </c>
      <c r="B202" t="str" cm="1">
        <f t="array" ref="B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2" t="str" cm="1">
        <f t="array" ref="C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2" t="str" cm="1">
        <f t="array" ref="D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2" t="str" cm="1">
        <f t="array" ref="E2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2" s="3" t="s">
        <v>4282</v>
      </c>
      <c r="G202" s="3" t="s">
        <v>4292</v>
      </c>
      <c r="H202" t="s">
        <v>1113</v>
      </c>
      <c r="I202" s="3" t="s">
        <v>4352</v>
      </c>
      <c r="J202" t="b">
        <v>0</v>
      </c>
      <c r="K202" s="3" t="s">
        <v>4312</v>
      </c>
      <c r="L202" s="3" t="s">
        <v>786</v>
      </c>
      <c r="M202">
        <v>32</v>
      </c>
      <c r="N202">
        <v>34</v>
      </c>
      <c r="O202">
        <v>5.2999999999999999E-2</v>
      </c>
      <c r="P202" s="3" t="s">
        <v>4313</v>
      </c>
      <c r="Q202" t="s">
        <v>4316</v>
      </c>
      <c r="R202" t="s">
        <v>16</v>
      </c>
    </row>
    <row r="203" spans="1:18" x14ac:dyDescent="0.2">
      <c r="A203" s="3" t="s">
        <v>1659</v>
      </c>
      <c r="B203" t="str" cm="1">
        <f t="array" ref="B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3" t="str" cm="1">
        <f t="array" ref="C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3" t="str" cm="1">
        <f t="array" ref="D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3" t="str" cm="1">
        <f t="array" ref="E2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3" s="3" t="s">
        <v>4282</v>
      </c>
      <c r="G203" s="3" t="s">
        <v>4292</v>
      </c>
      <c r="H203" t="s">
        <v>1660</v>
      </c>
      <c r="I203" s="3" t="s">
        <v>4365</v>
      </c>
      <c r="J203" t="b">
        <v>1</v>
      </c>
      <c r="K203" s="3" t="s">
        <v>4312</v>
      </c>
      <c r="L203" s="3" t="s">
        <v>740</v>
      </c>
      <c r="M203">
        <v>56</v>
      </c>
      <c r="N203">
        <v>80</v>
      </c>
      <c r="O203">
        <v>5.2999999999999999E-2</v>
      </c>
      <c r="P203" s="3" t="s">
        <v>4313</v>
      </c>
      <c r="Q203" t="s">
        <v>4353</v>
      </c>
      <c r="R203" t="s">
        <v>16</v>
      </c>
    </row>
    <row r="204" spans="1:18" x14ac:dyDescent="0.2">
      <c r="A204" s="3" t="s">
        <v>1651</v>
      </c>
      <c r="B204" t="str" cm="1">
        <f t="array" ref="B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4" t="str" cm="1">
        <f t="array" ref="C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4" t="str" cm="1">
        <f t="array" ref="D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4" t="str" cm="1">
        <f t="array" ref="E2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4" s="3" t="s">
        <v>4282</v>
      </c>
      <c r="G204" s="3" t="s">
        <v>4292</v>
      </c>
      <c r="H204" t="s">
        <v>1652</v>
      </c>
      <c r="I204" s="3" t="s">
        <v>4365</v>
      </c>
      <c r="J204" t="b">
        <v>1</v>
      </c>
      <c r="K204" s="3" t="s">
        <v>4312</v>
      </c>
      <c r="L204" s="3" t="s">
        <v>805</v>
      </c>
      <c r="M204">
        <v>46</v>
      </c>
      <c r="N204">
        <v>66</v>
      </c>
      <c r="O204">
        <v>5.2999999999999999E-2</v>
      </c>
      <c r="P204" s="3" t="s">
        <v>4313</v>
      </c>
      <c r="Q204" t="s">
        <v>4353</v>
      </c>
      <c r="R204" t="s">
        <v>16</v>
      </c>
    </row>
    <row r="205" spans="1:18" x14ac:dyDescent="0.2">
      <c r="A205" s="3" t="s">
        <v>1578</v>
      </c>
      <c r="B205" t="str" cm="1">
        <f t="array" ref="B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5" t="str" cm="1">
        <f t="array" ref="C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5" t="str" cm="1">
        <f t="array" ref="D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5" t="str" cm="1">
        <f t="array" ref="E2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5" s="3" t="s">
        <v>4282</v>
      </c>
      <c r="G205" s="3" t="s">
        <v>4292</v>
      </c>
      <c r="H205" t="s">
        <v>1579</v>
      </c>
      <c r="I205" s="3" t="s">
        <v>4365</v>
      </c>
      <c r="J205" t="b">
        <v>1</v>
      </c>
      <c r="K205" s="3" t="s">
        <v>4312</v>
      </c>
      <c r="L205" s="3" t="s">
        <v>757</v>
      </c>
      <c r="M205">
        <v>18</v>
      </c>
      <c r="N205">
        <v>22</v>
      </c>
      <c r="O205">
        <v>5.2999999999999999E-2</v>
      </c>
      <c r="P205" s="3" t="s">
        <v>4313</v>
      </c>
      <c r="Q205" t="s">
        <v>4353</v>
      </c>
      <c r="R205" t="s">
        <v>16</v>
      </c>
    </row>
    <row r="206" spans="1:18" x14ac:dyDescent="0.2">
      <c r="A206" s="3" t="s">
        <v>1676</v>
      </c>
      <c r="B206" t="str" cm="1">
        <f t="array" ref="B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 t="str" cm="1">
        <f t="array" ref="C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 t="str" cm="1">
        <f t="array" ref="D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 t="str" cm="1">
        <f t="array" ref="E2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 s="3" t="s">
        <v>4282</v>
      </c>
      <c r="G206" s="3" t="s">
        <v>4292</v>
      </c>
      <c r="H206" t="s">
        <v>1677</v>
      </c>
      <c r="I206" s="3" t="s">
        <v>4365</v>
      </c>
      <c r="J206" t="b">
        <v>1</v>
      </c>
      <c r="K206" s="3" t="s">
        <v>4312</v>
      </c>
      <c r="L206" s="3" t="s">
        <v>819</v>
      </c>
      <c r="M206">
        <v>8</v>
      </c>
      <c r="N206">
        <v>10</v>
      </c>
      <c r="O206">
        <v>5.2999999999999999E-2</v>
      </c>
      <c r="P206" s="3" t="s">
        <v>4313</v>
      </c>
      <c r="Q206" t="s">
        <v>4353</v>
      </c>
      <c r="R206" t="s">
        <v>16</v>
      </c>
    </row>
    <row r="207" spans="1:18" x14ac:dyDescent="0.2">
      <c r="A207" s="3" t="s">
        <v>1638</v>
      </c>
      <c r="B207" t="str" cm="1">
        <f t="array" ref="B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 t="str" cm="1">
        <f t="array" ref="C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 t="str" cm="1">
        <f t="array" ref="D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 t="str" cm="1">
        <f t="array" ref="E2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 s="3" t="s">
        <v>4282</v>
      </c>
      <c r="G207" s="3" t="s">
        <v>4292</v>
      </c>
      <c r="H207" t="s">
        <v>1639</v>
      </c>
      <c r="I207" s="3" t="s">
        <v>4365</v>
      </c>
      <c r="J207" t="b">
        <v>1</v>
      </c>
      <c r="K207" s="3" t="s">
        <v>4312</v>
      </c>
      <c r="L207" s="3" t="s">
        <v>786</v>
      </c>
      <c r="M207">
        <v>40</v>
      </c>
      <c r="N207">
        <v>46</v>
      </c>
      <c r="O207">
        <v>5.2999999999999999E-2</v>
      </c>
      <c r="P207" s="3" t="s">
        <v>4313</v>
      </c>
      <c r="Q207" t="s">
        <v>4353</v>
      </c>
      <c r="R207" t="s">
        <v>16</v>
      </c>
    </row>
    <row r="208" spans="1:18" x14ac:dyDescent="0.2">
      <c r="A208" s="3" t="s">
        <v>1679</v>
      </c>
      <c r="B208" t="str" cm="1">
        <f t="array" ref="B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 t="str" cm="1">
        <f t="array" ref="C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 t="str" cm="1">
        <f t="array" ref="D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 t="str" cm="1">
        <f t="array" ref="E2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 s="3" t="s">
        <v>4282</v>
      </c>
      <c r="G208" s="3" t="s">
        <v>4292</v>
      </c>
      <c r="H208" t="s">
        <v>811</v>
      </c>
      <c r="I208" s="3" t="s">
        <v>4365</v>
      </c>
      <c r="J208" t="b">
        <v>1</v>
      </c>
      <c r="K208" s="3" t="s">
        <v>4312</v>
      </c>
      <c r="M208">
        <v>8</v>
      </c>
      <c r="N208">
        <v>8</v>
      </c>
      <c r="O208">
        <v>5.2999999999999999E-2</v>
      </c>
      <c r="P208" s="3" t="s">
        <v>4313</v>
      </c>
      <c r="Q208" t="s">
        <v>4333</v>
      </c>
      <c r="R208" t="s">
        <v>4333</v>
      </c>
    </row>
    <row r="209" spans="1:18" x14ac:dyDescent="0.2">
      <c r="A209" s="3" t="s">
        <v>4366</v>
      </c>
      <c r="B209" t="str" cm="1">
        <f t="array" ref="B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9" t="str" cm="1">
        <f t="array" ref="C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09" t="str" cm="1">
        <f t="array" ref="D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09" cm="1">
        <f t="array" ref="E2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09" s="3" t="s">
        <v>4282</v>
      </c>
      <c r="G209" s="3" t="s">
        <v>4292</v>
      </c>
      <c r="I209" s="3" t="s">
        <v>4365</v>
      </c>
      <c r="J209" t="b">
        <v>1</v>
      </c>
      <c r="K209" s="3" t="s">
        <v>4312</v>
      </c>
      <c r="M209">
        <v>115</v>
      </c>
      <c r="N209">
        <v>130</v>
      </c>
      <c r="O209">
        <v>5.2999999999999999E-2</v>
      </c>
      <c r="P209" s="3" t="s">
        <v>4313</v>
      </c>
      <c r="Q209" t="s">
        <v>4367</v>
      </c>
      <c r="R209" t="s">
        <v>16</v>
      </c>
    </row>
    <row r="210" spans="1:18" x14ac:dyDescent="0.2">
      <c r="A210" s="3" t="s">
        <v>4368</v>
      </c>
      <c r="B210" t="str" cm="1">
        <f t="array" ref="B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0" t="str" cm="1">
        <f t="array" ref="C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0" t="str" cm="1">
        <f t="array" ref="D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0" cm="1">
        <f t="array" ref="E2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0" s="3" t="s">
        <v>4282</v>
      </c>
      <c r="G210" s="3" t="s">
        <v>4292</v>
      </c>
      <c r="I210" s="3" t="s">
        <v>4365</v>
      </c>
      <c r="J210" t="b">
        <v>1</v>
      </c>
      <c r="K210" s="3" t="s">
        <v>4312</v>
      </c>
      <c r="M210">
        <v>130</v>
      </c>
      <c r="N210">
        <v>140</v>
      </c>
      <c r="O210">
        <v>5.2999999999999999E-2</v>
      </c>
      <c r="P210" s="3" t="s">
        <v>4313</v>
      </c>
      <c r="Q210" t="s">
        <v>4367</v>
      </c>
      <c r="R210" t="s">
        <v>16</v>
      </c>
    </row>
    <row r="211" spans="1:18" x14ac:dyDescent="0.2">
      <c r="A211" s="3" t="s">
        <v>4369</v>
      </c>
      <c r="B211" t="str" cm="1">
        <f t="array" ref="B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1" t="str" cm="1">
        <f t="array" ref="C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1" t="str" cm="1">
        <f t="array" ref="D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1" cm="1">
        <f t="array" ref="E2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1" s="3" t="s">
        <v>4282</v>
      </c>
      <c r="G211" s="3" t="s">
        <v>4292</v>
      </c>
      <c r="I211" s="3" t="s">
        <v>4365</v>
      </c>
      <c r="J211" t="b">
        <v>1</v>
      </c>
      <c r="K211" s="3" t="s">
        <v>4312</v>
      </c>
      <c r="M211">
        <v>140</v>
      </c>
      <c r="N211">
        <v>150</v>
      </c>
      <c r="O211">
        <v>5.2999999999999999E-2</v>
      </c>
      <c r="P211" s="3" t="s">
        <v>4313</v>
      </c>
      <c r="Q211" t="s">
        <v>4367</v>
      </c>
      <c r="R211" t="s">
        <v>16</v>
      </c>
    </row>
    <row r="212" spans="1:18" x14ac:dyDescent="0.2">
      <c r="A212" s="3" t="s">
        <v>4370</v>
      </c>
      <c r="B212" t="str" cm="1">
        <f t="array" ref="B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2" t="str" cm="1">
        <f t="array" ref="C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2" t="str" cm="1">
        <f t="array" ref="D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2" cm="1">
        <f t="array" ref="E2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2" s="3" t="s">
        <v>4282</v>
      </c>
      <c r="G212" s="3" t="s">
        <v>4292</v>
      </c>
      <c r="I212" s="3" t="s">
        <v>4365</v>
      </c>
      <c r="J212" t="b">
        <v>1</v>
      </c>
      <c r="K212" s="3" t="s">
        <v>4312</v>
      </c>
      <c r="M212">
        <v>150</v>
      </c>
      <c r="N212">
        <v>160</v>
      </c>
      <c r="O212">
        <v>5.2999999999999999E-2</v>
      </c>
      <c r="P212" s="3" t="s">
        <v>4313</v>
      </c>
      <c r="Q212" t="s">
        <v>4367</v>
      </c>
      <c r="R212" t="s">
        <v>16</v>
      </c>
    </row>
    <row r="213" spans="1:18" x14ac:dyDescent="0.2">
      <c r="A213" s="3" t="s">
        <v>4371</v>
      </c>
      <c r="B213" t="str" cm="1">
        <f t="array" ref="B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3" t="str" cm="1">
        <f t="array" ref="C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3" t="str" cm="1">
        <f t="array" ref="D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3" cm="1">
        <f t="array" ref="E2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3" s="3" t="s">
        <v>4282</v>
      </c>
      <c r="G213" s="3" t="s">
        <v>4292</v>
      </c>
      <c r="I213" s="3" t="s">
        <v>4365</v>
      </c>
      <c r="J213" t="b">
        <v>1</v>
      </c>
      <c r="K213" s="3" t="s">
        <v>4312</v>
      </c>
      <c r="M213">
        <v>160</v>
      </c>
      <c r="N213">
        <v>170</v>
      </c>
      <c r="O213">
        <v>5.2999999999999999E-2</v>
      </c>
      <c r="P213" s="3" t="s">
        <v>4313</v>
      </c>
      <c r="Q213" t="s">
        <v>4367</v>
      </c>
      <c r="R213" t="s">
        <v>16</v>
      </c>
    </row>
    <row r="214" spans="1:18" x14ac:dyDescent="0.2">
      <c r="A214" s="3" t="s">
        <v>4372</v>
      </c>
      <c r="B214" t="str" cm="1">
        <f t="array" ref="B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4" t="str" cm="1">
        <f t="array" ref="C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4" t="str" cm="1">
        <f t="array" ref="D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4" cm="1">
        <f t="array" ref="E2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4" s="3" t="s">
        <v>4282</v>
      </c>
      <c r="G214" s="3" t="s">
        <v>4292</v>
      </c>
      <c r="I214" s="3" t="s">
        <v>4365</v>
      </c>
      <c r="J214" t="b">
        <v>1</v>
      </c>
      <c r="K214" s="3" t="s">
        <v>4312</v>
      </c>
      <c r="M214">
        <v>170</v>
      </c>
      <c r="N214">
        <v>180</v>
      </c>
      <c r="O214">
        <v>5.2999999999999999E-2</v>
      </c>
      <c r="P214" s="3" t="s">
        <v>4313</v>
      </c>
      <c r="Q214" t="s">
        <v>4367</v>
      </c>
      <c r="R214" t="s">
        <v>16</v>
      </c>
    </row>
    <row r="215" spans="1:18" x14ac:dyDescent="0.2">
      <c r="A215" s="3" t="s">
        <v>4373</v>
      </c>
      <c r="B215" t="str" cm="1">
        <f t="array" ref="B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5" t="str" cm="1">
        <f t="array" ref="C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5" t="str" cm="1">
        <f t="array" ref="D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5" cm="1">
        <f t="array" ref="E2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5" s="3" t="s">
        <v>4282</v>
      </c>
      <c r="G215" s="3" t="s">
        <v>4292</v>
      </c>
      <c r="I215" s="3" t="s">
        <v>4365</v>
      </c>
      <c r="J215" t="b">
        <v>1</v>
      </c>
      <c r="K215" s="3" t="s">
        <v>4312</v>
      </c>
      <c r="M215">
        <v>180</v>
      </c>
      <c r="N215">
        <v>190</v>
      </c>
      <c r="O215">
        <v>5.2999999999999999E-2</v>
      </c>
      <c r="P215" s="3" t="s">
        <v>4313</v>
      </c>
      <c r="Q215" t="s">
        <v>4367</v>
      </c>
      <c r="R215" t="s">
        <v>16</v>
      </c>
    </row>
    <row r="216" spans="1:18" x14ac:dyDescent="0.2">
      <c r="A216" s="3" t="s">
        <v>4374</v>
      </c>
      <c r="B216" t="str" cm="1">
        <f t="array" ref="B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6" t="str" cm="1">
        <f t="array" ref="C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6" t="str" cm="1">
        <f t="array" ref="D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6" cm="1">
        <f t="array" ref="E2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6" s="3" t="s">
        <v>4282</v>
      </c>
      <c r="G216" s="3" t="s">
        <v>4292</v>
      </c>
      <c r="I216" s="3" t="s">
        <v>4365</v>
      </c>
      <c r="J216" t="b">
        <v>1</v>
      </c>
      <c r="K216" s="3" t="s">
        <v>4312</v>
      </c>
      <c r="M216">
        <v>190</v>
      </c>
      <c r="N216">
        <v>200</v>
      </c>
      <c r="O216">
        <v>5.2999999999999999E-2</v>
      </c>
      <c r="P216" s="3" t="s">
        <v>4313</v>
      </c>
      <c r="Q216" t="s">
        <v>4367</v>
      </c>
      <c r="R216" t="s">
        <v>16</v>
      </c>
    </row>
    <row r="217" spans="1:18" x14ac:dyDescent="0.2">
      <c r="A217" s="3" t="s">
        <v>4375</v>
      </c>
      <c r="B217" t="str" cm="1">
        <f t="array" ref="B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7" t="str" cm="1">
        <f t="array" ref="C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7" t="str" cm="1">
        <f t="array" ref="D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7" cm="1">
        <f t="array" ref="E2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7" s="3" t="s">
        <v>4282</v>
      </c>
      <c r="G217" s="3" t="s">
        <v>4292</v>
      </c>
      <c r="I217" s="3" t="s">
        <v>4365</v>
      </c>
      <c r="J217" t="b">
        <v>1</v>
      </c>
      <c r="K217" s="3" t="s">
        <v>4312</v>
      </c>
      <c r="M217">
        <v>200</v>
      </c>
      <c r="N217">
        <v>220</v>
      </c>
      <c r="O217">
        <v>5.2999999999999999E-2</v>
      </c>
      <c r="P217" s="3" t="s">
        <v>4313</v>
      </c>
      <c r="Q217" t="s">
        <v>4367</v>
      </c>
      <c r="R217" t="s">
        <v>16</v>
      </c>
    </row>
    <row r="218" spans="1:18" x14ac:dyDescent="0.2">
      <c r="A218" s="3" t="s">
        <v>4376</v>
      </c>
      <c r="B218" t="str" cm="1">
        <f t="array" ref="B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8" t="str" cm="1">
        <f t="array" ref="C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8" t="str" cm="1">
        <f t="array" ref="D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8" cm="1">
        <f t="array" ref="E2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8" s="3" t="s">
        <v>4282</v>
      </c>
      <c r="G218" s="3" t="s">
        <v>4292</v>
      </c>
      <c r="I218" s="3" t="s">
        <v>4365</v>
      </c>
      <c r="J218" t="b">
        <v>1</v>
      </c>
      <c r="K218" s="3" t="s">
        <v>4312</v>
      </c>
      <c r="M218">
        <v>220</v>
      </c>
      <c r="N218">
        <v>240</v>
      </c>
      <c r="O218">
        <v>5.2999999999999999E-2</v>
      </c>
      <c r="P218" s="3" t="s">
        <v>4313</v>
      </c>
      <c r="Q218" t="s">
        <v>4367</v>
      </c>
      <c r="R218" t="s">
        <v>16</v>
      </c>
    </row>
    <row r="219" spans="1:18" x14ac:dyDescent="0.2">
      <c r="A219" s="3" t="s">
        <v>4377</v>
      </c>
      <c r="B219" t="str" cm="1">
        <f t="array" ref="B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9" t="str" cm="1">
        <f t="array" ref="C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9" t="str" cm="1">
        <f t="array" ref="D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19" cm="1">
        <f t="array" ref="E2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9" s="3" t="s">
        <v>4282</v>
      </c>
      <c r="G219" s="3" t="s">
        <v>4292</v>
      </c>
      <c r="I219" s="3" t="s">
        <v>4365</v>
      </c>
      <c r="J219" t="b">
        <v>1</v>
      </c>
      <c r="K219" s="3" t="s">
        <v>4312</v>
      </c>
      <c r="M219">
        <v>240</v>
      </c>
      <c r="N219">
        <v>260</v>
      </c>
      <c r="O219">
        <v>5.2999999999999999E-2</v>
      </c>
      <c r="P219" s="3" t="s">
        <v>4313</v>
      </c>
      <c r="Q219" t="s">
        <v>4367</v>
      </c>
      <c r="R219" t="s">
        <v>16</v>
      </c>
    </row>
    <row r="220" spans="1:18" x14ac:dyDescent="0.2">
      <c r="A220" s="3" t="s">
        <v>4378</v>
      </c>
      <c r="B220" t="str" cm="1">
        <f t="array" ref="B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0" t="str" cm="1">
        <f t="array" ref="C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0" t="str" cm="1">
        <f t="array" ref="D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0" cm="1">
        <f t="array" ref="E2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0" s="3" t="s">
        <v>4282</v>
      </c>
      <c r="G220" s="3" t="s">
        <v>4292</v>
      </c>
      <c r="I220" s="3" t="s">
        <v>4365</v>
      </c>
      <c r="J220" t="b">
        <v>1</v>
      </c>
      <c r="K220" s="3" t="s">
        <v>4312</v>
      </c>
      <c r="M220">
        <v>260</v>
      </c>
      <c r="N220">
        <v>280</v>
      </c>
      <c r="O220">
        <v>5.2999999999999999E-2</v>
      </c>
      <c r="P220" s="3" t="s">
        <v>4313</v>
      </c>
      <c r="Q220" t="s">
        <v>4367</v>
      </c>
      <c r="R220" t="s">
        <v>16</v>
      </c>
    </row>
    <row r="221" spans="1:18" x14ac:dyDescent="0.2">
      <c r="A221" s="3" t="s">
        <v>4379</v>
      </c>
      <c r="B221" t="str" cm="1">
        <f t="array" ref="B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1" t="str" cm="1">
        <f t="array" ref="C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1" t="str" cm="1">
        <f t="array" ref="D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1" cm="1">
        <f t="array" ref="E2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1" s="3" t="s">
        <v>4282</v>
      </c>
      <c r="G221" s="3" t="s">
        <v>4292</v>
      </c>
      <c r="I221" s="3" t="s">
        <v>4365</v>
      </c>
      <c r="J221" t="b">
        <v>1</v>
      </c>
      <c r="K221" s="3" t="s">
        <v>4312</v>
      </c>
      <c r="M221">
        <v>280</v>
      </c>
      <c r="N221">
        <v>300</v>
      </c>
      <c r="O221">
        <v>5.2999999999999999E-2</v>
      </c>
      <c r="P221" s="3" t="s">
        <v>4313</v>
      </c>
      <c r="Q221" t="s">
        <v>4367</v>
      </c>
      <c r="R221" t="s">
        <v>16</v>
      </c>
    </row>
    <row r="222" spans="1:18" x14ac:dyDescent="0.2">
      <c r="A222" s="3" t="s">
        <v>4380</v>
      </c>
      <c r="B222" t="str" cm="1">
        <f t="array" ref="B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2" t="str" cm="1">
        <f t="array" ref="C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2" t="str" cm="1">
        <f t="array" ref="D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2" cm="1">
        <f t="array" ref="E2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2" s="3" t="s">
        <v>4282</v>
      </c>
      <c r="G222" s="3" t="s">
        <v>4292</v>
      </c>
      <c r="I222" s="3" t="s">
        <v>4365</v>
      </c>
      <c r="J222" t="b">
        <v>1</v>
      </c>
      <c r="K222" s="3" t="s">
        <v>4312</v>
      </c>
      <c r="M222">
        <v>300</v>
      </c>
      <c r="N222">
        <v>320</v>
      </c>
      <c r="O222">
        <v>5.2999999999999999E-2</v>
      </c>
      <c r="P222" s="3" t="s">
        <v>4313</v>
      </c>
      <c r="Q222" t="s">
        <v>4367</v>
      </c>
      <c r="R222" t="s">
        <v>16</v>
      </c>
    </row>
    <row r="223" spans="1:18" x14ac:dyDescent="0.2">
      <c r="A223" s="3" t="s">
        <v>4381</v>
      </c>
      <c r="B223" t="str" cm="1">
        <f t="array" ref="B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3" t="str" cm="1">
        <f t="array" ref="C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3" t="str" cm="1">
        <f t="array" ref="D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3" cm="1">
        <f t="array" ref="E2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3" s="3" t="s">
        <v>4282</v>
      </c>
      <c r="G223" s="3" t="s">
        <v>4292</v>
      </c>
      <c r="I223" s="3" t="s">
        <v>4365</v>
      </c>
      <c r="J223" t="b">
        <v>1</v>
      </c>
      <c r="K223" s="3" t="s">
        <v>4312</v>
      </c>
      <c r="M223">
        <v>320</v>
      </c>
      <c r="N223">
        <v>340</v>
      </c>
      <c r="O223">
        <v>5.2999999999999999E-2</v>
      </c>
      <c r="P223" s="3" t="s">
        <v>4313</v>
      </c>
      <c r="Q223" t="s">
        <v>4367</v>
      </c>
      <c r="R223" t="s">
        <v>16</v>
      </c>
    </row>
    <row r="224" spans="1:18" x14ac:dyDescent="0.2">
      <c r="A224" s="3" t="s">
        <v>4382</v>
      </c>
      <c r="B224" t="str" cm="1">
        <f t="array" ref="B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4" t="str" cm="1">
        <f t="array" ref="C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4" t="str" cm="1">
        <f t="array" ref="D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4" cm="1">
        <f t="array" ref="E2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4" s="3" t="s">
        <v>4282</v>
      </c>
      <c r="G224" s="3" t="s">
        <v>4292</v>
      </c>
      <c r="I224" s="3" t="s">
        <v>4365</v>
      </c>
      <c r="J224" t="b">
        <v>1</v>
      </c>
      <c r="K224" s="3" t="s">
        <v>4312</v>
      </c>
      <c r="M224">
        <v>340</v>
      </c>
      <c r="N224">
        <v>360</v>
      </c>
      <c r="O224">
        <v>5.2999999999999999E-2</v>
      </c>
      <c r="P224" s="3" t="s">
        <v>4313</v>
      </c>
      <c r="Q224" t="s">
        <v>4367</v>
      </c>
      <c r="R224" t="s">
        <v>16</v>
      </c>
    </row>
    <row r="225" spans="1:18" x14ac:dyDescent="0.2">
      <c r="A225" s="3" t="s">
        <v>4383</v>
      </c>
      <c r="B225" t="str" cm="1">
        <f t="array" ref="B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5" t="str" cm="1">
        <f t="array" ref="C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5" t="str" cm="1">
        <f t="array" ref="D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5" cm="1">
        <f t="array" ref="E2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5" s="3" t="s">
        <v>4282</v>
      </c>
      <c r="G225" s="3" t="s">
        <v>4292</v>
      </c>
      <c r="I225" s="3" t="s">
        <v>4365</v>
      </c>
      <c r="J225" t="b">
        <v>1</v>
      </c>
      <c r="K225" s="3" t="s">
        <v>4312</v>
      </c>
      <c r="M225">
        <v>360</v>
      </c>
      <c r="N225">
        <v>380</v>
      </c>
      <c r="O225">
        <v>5.2999999999999999E-2</v>
      </c>
      <c r="P225" s="3" t="s">
        <v>4313</v>
      </c>
      <c r="Q225" t="s">
        <v>4367</v>
      </c>
      <c r="R225" t="s">
        <v>16</v>
      </c>
    </row>
    <row r="226" spans="1:18" x14ac:dyDescent="0.2">
      <c r="A226" s="3" t="s">
        <v>4384</v>
      </c>
      <c r="B226" t="str" cm="1">
        <f t="array" ref="B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 t="str" cm="1">
        <f t="array" ref="C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 t="str" cm="1">
        <f t="array" ref="D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 cm="1">
        <f t="array" ref="E2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 s="3" t="s">
        <v>4282</v>
      </c>
      <c r="G226" s="3" t="s">
        <v>4292</v>
      </c>
      <c r="I226" s="3" t="s">
        <v>4365</v>
      </c>
      <c r="J226" t="b">
        <v>1</v>
      </c>
      <c r="K226" s="3" t="s">
        <v>4312</v>
      </c>
      <c r="M226">
        <v>380</v>
      </c>
      <c r="N226">
        <v>400</v>
      </c>
      <c r="O226">
        <v>5.2999999999999999E-2</v>
      </c>
      <c r="P226" s="3" t="s">
        <v>4313</v>
      </c>
      <c r="Q226" t="s">
        <v>4367</v>
      </c>
      <c r="R226" t="s">
        <v>16</v>
      </c>
    </row>
    <row r="227" spans="1:18" x14ac:dyDescent="0.2">
      <c r="A227" s="3" t="s">
        <v>4385</v>
      </c>
      <c r="B227" t="str" cm="1">
        <f t="array" ref="B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 t="str" cm="1">
        <f t="array" ref="C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 t="str" cm="1">
        <f t="array" ref="D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 cm="1">
        <f t="array" ref="E2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 s="3" t="s">
        <v>4282</v>
      </c>
      <c r="G227" s="3" t="s">
        <v>4292</v>
      </c>
      <c r="I227" s="3" t="s">
        <v>4365</v>
      </c>
      <c r="J227" t="b">
        <v>1</v>
      </c>
      <c r="K227" s="3" t="s">
        <v>4312</v>
      </c>
      <c r="M227">
        <v>400</v>
      </c>
      <c r="N227">
        <v>425</v>
      </c>
      <c r="O227">
        <v>5.2999999999999999E-2</v>
      </c>
      <c r="P227" s="3" t="s">
        <v>4313</v>
      </c>
      <c r="Q227" t="s">
        <v>4367</v>
      </c>
      <c r="R227" t="s">
        <v>16</v>
      </c>
    </row>
    <row r="228" spans="1:18" x14ac:dyDescent="0.2">
      <c r="A228" s="3" t="s">
        <v>4386</v>
      </c>
      <c r="B228" t="str" cm="1">
        <f t="array" ref="B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 t="str" cm="1">
        <f t="array" ref="C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 t="str" cm="1">
        <f t="array" ref="D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 cm="1">
        <f t="array" ref="E2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 s="3" t="s">
        <v>4282</v>
      </c>
      <c r="G228" s="3" t="s">
        <v>4292</v>
      </c>
      <c r="I228" s="3" t="s">
        <v>4365</v>
      </c>
      <c r="J228" t="b">
        <v>1</v>
      </c>
      <c r="K228" s="3" t="s">
        <v>4312</v>
      </c>
      <c r="M228">
        <v>425</v>
      </c>
      <c r="N228">
        <v>450</v>
      </c>
      <c r="O228">
        <v>5.2999999999999999E-2</v>
      </c>
      <c r="P228" s="3" t="s">
        <v>4313</v>
      </c>
      <c r="Q228" t="s">
        <v>4367</v>
      </c>
      <c r="R228" t="s">
        <v>16</v>
      </c>
    </row>
    <row r="229" spans="1:18" x14ac:dyDescent="0.2">
      <c r="A229" s="3" t="s">
        <v>4387</v>
      </c>
      <c r="B229" t="str" cm="1">
        <f t="array" ref="B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 t="str" cm="1">
        <f t="array" ref="C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 t="str" cm="1">
        <f t="array" ref="D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 cm="1">
        <f t="array" ref="E2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 s="3" t="s">
        <v>4282</v>
      </c>
      <c r="G229" s="3" t="s">
        <v>4292</v>
      </c>
      <c r="I229" s="3" t="s">
        <v>4365</v>
      </c>
      <c r="J229" t="b">
        <v>1</v>
      </c>
      <c r="K229" s="3" t="s">
        <v>4312</v>
      </c>
      <c r="M229">
        <v>450</v>
      </c>
      <c r="N229">
        <v>475</v>
      </c>
      <c r="O229">
        <v>5.2999999999999999E-2</v>
      </c>
      <c r="P229" s="3" t="s">
        <v>4313</v>
      </c>
      <c r="Q229" t="s">
        <v>4367</v>
      </c>
      <c r="R229" t="s">
        <v>16</v>
      </c>
    </row>
    <row r="230" spans="1:18" x14ac:dyDescent="0.2">
      <c r="A230" s="3" t="s">
        <v>4388</v>
      </c>
      <c r="B230" t="str" cm="1">
        <f t="array" ref="B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 t="str" cm="1">
        <f t="array" ref="C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 t="str" cm="1">
        <f t="array" ref="D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 cm="1">
        <f t="array" ref="E2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 s="3" t="s">
        <v>4282</v>
      </c>
      <c r="G230" s="3" t="s">
        <v>4292</v>
      </c>
      <c r="I230" s="3" t="s">
        <v>4365</v>
      </c>
      <c r="J230" t="b">
        <v>1</v>
      </c>
      <c r="K230" s="3" t="s">
        <v>4312</v>
      </c>
      <c r="M230">
        <v>475</v>
      </c>
      <c r="N230">
        <v>500</v>
      </c>
      <c r="O230">
        <v>5.2999999999999999E-2</v>
      </c>
      <c r="P230" s="3" t="s">
        <v>4313</v>
      </c>
      <c r="Q230" t="s">
        <v>4367</v>
      </c>
      <c r="R230" t="s">
        <v>16</v>
      </c>
    </row>
    <row r="231" spans="1:18" x14ac:dyDescent="0.2">
      <c r="A231" s="3" t="s">
        <v>4389</v>
      </c>
      <c r="B231" t="str" cm="1">
        <f t="array" ref="B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 t="str" cm="1">
        <f t="array" ref="C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 t="str" cm="1">
        <f t="array" ref="D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 cm="1">
        <f t="array" ref="E2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 s="3" t="s">
        <v>4282</v>
      </c>
      <c r="G231" s="3" t="s">
        <v>4292</v>
      </c>
      <c r="I231" s="3" t="s">
        <v>4365</v>
      </c>
      <c r="J231" t="b">
        <v>1</v>
      </c>
      <c r="K231" s="3" t="s">
        <v>4312</v>
      </c>
      <c r="M231">
        <v>500</v>
      </c>
      <c r="N231">
        <v>525</v>
      </c>
      <c r="O231">
        <v>5.2999999999999999E-2</v>
      </c>
      <c r="P231" s="3" t="s">
        <v>4313</v>
      </c>
      <c r="Q231" t="s">
        <v>4367</v>
      </c>
      <c r="R231" t="s">
        <v>16</v>
      </c>
    </row>
    <row r="232" spans="1:18" x14ac:dyDescent="0.2">
      <c r="A232" s="3" t="s">
        <v>4390</v>
      </c>
      <c r="B232" t="str" cm="1">
        <f t="array" ref="B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 t="str" cm="1">
        <f t="array" ref="C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 t="str" cm="1">
        <f t="array" ref="D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 cm="1">
        <f t="array" ref="E2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 s="3" t="s">
        <v>4282</v>
      </c>
      <c r="G232" s="3" t="s">
        <v>4292</v>
      </c>
      <c r="I232" s="3" t="s">
        <v>4365</v>
      </c>
      <c r="J232" t="b">
        <v>1</v>
      </c>
      <c r="K232" s="3" t="s">
        <v>4312</v>
      </c>
      <c r="M232">
        <v>525</v>
      </c>
      <c r="N232">
        <v>550</v>
      </c>
      <c r="O232">
        <v>5.2999999999999999E-2</v>
      </c>
      <c r="P232" s="3" t="s">
        <v>4313</v>
      </c>
      <c r="Q232" t="s">
        <v>4367</v>
      </c>
      <c r="R232" t="s">
        <v>16</v>
      </c>
    </row>
    <row r="233" spans="1:18" x14ac:dyDescent="0.2">
      <c r="A233" s="3" t="s">
        <v>4391</v>
      </c>
      <c r="B233" t="str" cm="1">
        <f t="array" ref="B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 t="str" cm="1">
        <f t="array" ref="C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 t="str" cm="1">
        <f t="array" ref="D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 cm="1">
        <f t="array" ref="E2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 s="3" t="s">
        <v>4282</v>
      </c>
      <c r="G233" s="3" t="s">
        <v>4292</v>
      </c>
      <c r="I233" s="3" t="s">
        <v>4365</v>
      </c>
      <c r="J233" t="b">
        <v>1</v>
      </c>
      <c r="K233" s="3" t="s">
        <v>4312</v>
      </c>
      <c r="M233">
        <v>550</v>
      </c>
      <c r="N233">
        <v>575</v>
      </c>
      <c r="O233">
        <v>5.2999999999999999E-2</v>
      </c>
      <c r="P233" s="3" t="s">
        <v>4313</v>
      </c>
      <c r="Q233" t="s">
        <v>4367</v>
      </c>
      <c r="R233" t="s">
        <v>16</v>
      </c>
    </row>
    <row r="234" spans="1:18" x14ac:dyDescent="0.2">
      <c r="A234" s="3" t="s">
        <v>4392</v>
      </c>
      <c r="B234" t="str" cm="1">
        <f t="array" ref="B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 t="str" cm="1">
        <f t="array" ref="C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4" t="str" cm="1">
        <f t="array" ref="D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 cm="1">
        <f t="array" ref="E2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4" s="3" t="s">
        <v>4282</v>
      </c>
      <c r="G234" s="3" t="s">
        <v>4292</v>
      </c>
      <c r="I234" s="3" t="s">
        <v>4365</v>
      </c>
      <c r="J234" t="b">
        <v>1</v>
      </c>
      <c r="K234" s="3" t="s">
        <v>4312</v>
      </c>
      <c r="M234">
        <v>575</v>
      </c>
      <c r="N234">
        <v>600</v>
      </c>
      <c r="O234">
        <v>5.2999999999999999E-2</v>
      </c>
      <c r="P234" s="3" t="s">
        <v>4313</v>
      </c>
      <c r="Q234" t="s">
        <v>4367</v>
      </c>
      <c r="R234" t="s">
        <v>16</v>
      </c>
    </row>
    <row r="235" spans="1:18" x14ac:dyDescent="0.2">
      <c r="A235" s="3" t="s">
        <v>4393</v>
      </c>
      <c r="B235" t="str" cm="1">
        <f t="array" ref="B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 t="str" cm="1">
        <f t="array" ref="C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5" t="str" cm="1">
        <f t="array" ref="D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 cm="1">
        <f t="array" ref="E2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5" s="3" t="s">
        <v>4282</v>
      </c>
      <c r="G235" s="3" t="s">
        <v>4292</v>
      </c>
      <c r="I235" s="3" t="s">
        <v>4365</v>
      </c>
      <c r="J235" t="b">
        <v>1</v>
      </c>
      <c r="K235" s="3" t="s">
        <v>4312</v>
      </c>
      <c r="M235">
        <v>600</v>
      </c>
      <c r="N235">
        <v>625</v>
      </c>
      <c r="O235">
        <v>5.2999999999999999E-2</v>
      </c>
      <c r="P235" s="3" t="s">
        <v>4313</v>
      </c>
      <c r="Q235" t="s">
        <v>4367</v>
      </c>
      <c r="R235" t="s">
        <v>16</v>
      </c>
    </row>
    <row r="236" spans="1:18" x14ac:dyDescent="0.2">
      <c r="A236" s="3" t="s">
        <v>4394</v>
      </c>
      <c r="B236" t="str" cm="1">
        <f t="array" ref="B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 t="str" cm="1">
        <f t="array" ref="C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6" t="str" cm="1">
        <f t="array" ref="D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 cm="1">
        <f t="array" ref="E2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6" s="3" t="s">
        <v>4282</v>
      </c>
      <c r="G236" s="3" t="s">
        <v>4292</v>
      </c>
      <c r="I236" s="3" t="s">
        <v>4365</v>
      </c>
      <c r="J236" t="b">
        <v>1</v>
      </c>
      <c r="K236" s="3" t="s">
        <v>4312</v>
      </c>
      <c r="M236">
        <v>625</v>
      </c>
      <c r="N236">
        <v>650</v>
      </c>
      <c r="O236">
        <v>5.2999999999999999E-2</v>
      </c>
      <c r="P236" s="3" t="s">
        <v>4313</v>
      </c>
      <c r="Q236" t="s">
        <v>4367</v>
      </c>
      <c r="R236" t="s">
        <v>16</v>
      </c>
    </row>
    <row r="237" spans="1:18" x14ac:dyDescent="0.2">
      <c r="A237" s="3" t="s">
        <v>4395</v>
      </c>
      <c r="B237" t="str" cm="1">
        <f t="array" ref="B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 t="str" cm="1">
        <f t="array" ref="C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 t="str" cm="1">
        <f t="array" ref="D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 cm="1">
        <f t="array" ref="E2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 s="3" t="s">
        <v>4282</v>
      </c>
      <c r="G237" s="3" t="s">
        <v>4292</v>
      </c>
      <c r="I237" s="3" t="s">
        <v>4365</v>
      </c>
      <c r="J237" t="b">
        <v>1</v>
      </c>
      <c r="K237" s="3" t="s">
        <v>4312</v>
      </c>
      <c r="M237">
        <v>650</v>
      </c>
      <c r="N237">
        <v>675</v>
      </c>
      <c r="O237">
        <v>5.2999999999999999E-2</v>
      </c>
      <c r="P237" s="3" t="s">
        <v>4313</v>
      </c>
      <c r="Q237" t="s">
        <v>4367</v>
      </c>
      <c r="R237" t="s">
        <v>16</v>
      </c>
    </row>
    <row r="238" spans="1:18" x14ac:dyDescent="0.2">
      <c r="A238" s="3" t="s">
        <v>4396</v>
      </c>
      <c r="B238" t="str" cm="1">
        <f t="array" ref="B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 t="str" cm="1">
        <f t="array" ref="C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 t="str" cm="1">
        <f t="array" ref="D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 cm="1">
        <f t="array" ref="E2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 s="3" t="s">
        <v>4282</v>
      </c>
      <c r="G238" s="3" t="s">
        <v>4292</v>
      </c>
      <c r="I238" s="3" t="s">
        <v>4365</v>
      </c>
      <c r="J238" t="b">
        <v>1</v>
      </c>
      <c r="K238" s="3" t="s">
        <v>4312</v>
      </c>
      <c r="M238">
        <v>675</v>
      </c>
      <c r="N238">
        <v>700</v>
      </c>
      <c r="O238">
        <v>5.2999999999999999E-2</v>
      </c>
      <c r="P238" s="3" t="s">
        <v>4313</v>
      </c>
      <c r="Q238" t="s">
        <v>4367</v>
      </c>
      <c r="R238" t="s">
        <v>16</v>
      </c>
    </row>
    <row r="239" spans="1:18" x14ac:dyDescent="0.2">
      <c r="A239" s="3" t="s">
        <v>4397</v>
      </c>
      <c r="B239" t="str" cm="1">
        <f t="array" ref="B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 t="str" cm="1">
        <f t="array" ref="C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 t="str" cm="1">
        <f t="array" ref="D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 cm="1">
        <f t="array" ref="E2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 s="3" t="s">
        <v>4282</v>
      </c>
      <c r="G239" s="3" t="s">
        <v>4292</v>
      </c>
      <c r="I239" s="3" t="s">
        <v>4365</v>
      </c>
      <c r="J239" t="b">
        <v>1</v>
      </c>
      <c r="K239" s="3" t="s">
        <v>4312</v>
      </c>
      <c r="M239">
        <v>700</v>
      </c>
      <c r="N239">
        <v>725</v>
      </c>
      <c r="O239">
        <v>5.2999999999999999E-2</v>
      </c>
      <c r="P239" s="3" t="s">
        <v>4313</v>
      </c>
      <c r="Q239" t="s">
        <v>4367</v>
      </c>
      <c r="R239" t="s">
        <v>16</v>
      </c>
    </row>
    <row r="240" spans="1:18" x14ac:dyDescent="0.2">
      <c r="A240" s="3" t="s">
        <v>4398</v>
      </c>
      <c r="B240" t="str" cm="1">
        <f t="array" ref="B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 t="str" cm="1">
        <f t="array" ref="C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 t="str" cm="1">
        <f t="array" ref="D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 cm="1">
        <f t="array" ref="E2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 s="3" t="s">
        <v>4282</v>
      </c>
      <c r="G240" s="3" t="s">
        <v>4292</v>
      </c>
      <c r="I240" s="3" t="s">
        <v>4365</v>
      </c>
      <c r="J240" t="b">
        <v>1</v>
      </c>
      <c r="K240" s="3" t="s">
        <v>4312</v>
      </c>
      <c r="M240">
        <v>50</v>
      </c>
      <c r="N240">
        <v>60</v>
      </c>
      <c r="O240">
        <v>5.2999999999999999E-2</v>
      </c>
      <c r="P240" s="3" t="s">
        <v>4313</v>
      </c>
      <c r="Q240" t="s">
        <v>4399</v>
      </c>
      <c r="R240" t="s">
        <v>16</v>
      </c>
    </row>
    <row r="241" spans="1:18" x14ac:dyDescent="0.2">
      <c r="A241" s="3" t="s">
        <v>4400</v>
      </c>
      <c r="B241" t="str" cm="1">
        <f t="array" ref="B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 t="str" cm="1">
        <f t="array" ref="C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 t="str" cm="1">
        <f t="array" ref="D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1" cm="1">
        <f t="array" ref="E2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 s="3" t="s">
        <v>4282</v>
      </c>
      <c r="G241" s="3" t="s">
        <v>4292</v>
      </c>
      <c r="I241" s="3" t="s">
        <v>4365</v>
      </c>
      <c r="J241" t="b">
        <v>1</v>
      </c>
      <c r="K241" s="3" t="s">
        <v>4312</v>
      </c>
      <c r="M241">
        <v>60</v>
      </c>
      <c r="N241">
        <v>70</v>
      </c>
      <c r="O241">
        <v>5.2999999999999999E-2</v>
      </c>
      <c r="P241" s="3" t="s">
        <v>4313</v>
      </c>
      <c r="Q241" t="s">
        <v>4399</v>
      </c>
      <c r="R241" t="s">
        <v>16</v>
      </c>
    </row>
    <row r="242" spans="1:18" x14ac:dyDescent="0.2">
      <c r="A242" s="3" t="s">
        <v>4401</v>
      </c>
      <c r="B242" t="str" cm="1">
        <f t="array" ref="B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 t="str" cm="1">
        <f t="array" ref="C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 t="str" cm="1">
        <f t="array" ref="D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2" cm="1">
        <f t="array" ref="E2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 s="3" t="s">
        <v>4282</v>
      </c>
      <c r="G242" s="3" t="s">
        <v>4292</v>
      </c>
      <c r="I242" s="3" t="s">
        <v>4365</v>
      </c>
      <c r="J242" t="b">
        <v>1</v>
      </c>
      <c r="K242" s="3" t="s">
        <v>4312</v>
      </c>
      <c r="M242">
        <v>70</v>
      </c>
      <c r="N242">
        <v>80</v>
      </c>
      <c r="O242">
        <v>5.2999999999999999E-2</v>
      </c>
      <c r="P242" s="3" t="s">
        <v>4313</v>
      </c>
      <c r="Q242" t="s">
        <v>4399</v>
      </c>
      <c r="R242" t="s">
        <v>16</v>
      </c>
    </row>
    <row r="243" spans="1:18" x14ac:dyDescent="0.2">
      <c r="A243" s="3" t="s">
        <v>4402</v>
      </c>
      <c r="B243" t="str" cm="1">
        <f t="array" ref="B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 t="str" cm="1">
        <f t="array" ref="C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 t="str" cm="1">
        <f t="array" ref="D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3" cm="1">
        <f t="array" ref="E2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 s="3" t="s">
        <v>4282</v>
      </c>
      <c r="G243" s="3" t="s">
        <v>4292</v>
      </c>
      <c r="I243" s="3" t="s">
        <v>4365</v>
      </c>
      <c r="J243" t="b">
        <v>1</v>
      </c>
      <c r="K243" s="3" t="s">
        <v>4312</v>
      </c>
      <c r="M243">
        <v>80</v>
      </c>
      <c r="N243">
        <v>90</v>
      </c>
      <c r="O243">
        <v>5.2999999999999999E-2</v>
      </c>
      <c r="P243" s="3" t="s">
        <v>4313</v>
      </c>
      <c r="Q243" t="s">
        <v>4399</v>
      </c>
      <c r="R243" t="s">
        <v>16</v>
      </c>
    </row>
    <row r="244" spans="1:18" x14ac:dyDescent="0.2">
      <c r="A244" s="3" t="s">
        <v>4403</v>
      </c>
      <c r="B244" t="str" cm="1">
        <f t="array" ref="B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 t="str" cm="1">
        <f t="array" ref="C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 t="str" cm="1">
        <f t="array" ref="D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4" cm="1">
        <f t="array" ref="E2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 s="3" t="s">
        <v>4282</v>
      </c>
      <c r="G244" s="3" t="s">
        <v>4292</v>
      </c>
      <c r="I244" s="3" t="s">
        <v>4365</v>
      </c>
      <c r="J244" t="b">
        <v>1</v>
      </c>
      <c r="K244" s="3" t="s">
        <v>4312</v>
      </c>
      <c r="M244">
        <v>90</v>
      </c>
      <c r="N244">
        <v>100</v>
      </c>
      <c r="O244">
        <v>5.2999999999999999E-2</v>
      </c>
      <c r="P244" s="3" t="s">
        <v>4313</v>
      </c>
      <c r="Q244" t="s">
        <v>4399</v>
      </c>
      <c r="R244" t="s">
        <v>16</v>
      </c>
    </row>
    <row r="245" spans="1:18" x14ac:dyDescent="0.2">
      <c r="A245" s="3" t="s">
        <v>4404</v>
      </c>
      <c r="B245" t="str" cm="1">
        <f t="array" ref="B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 t="str" cm="1">
        <f t="array" ref="C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 t="str" cm="1">
        <f t="array" ref="D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5" cm="1">
        <f t="array" ref="E2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 s="3" t="s">
        <v>4282</v>
      </c>
      <c r="G245" s="3" t="s">
        <v>4292</v>
      </c>
      <c r="I245" s="3" t="s">
        <v>4365</v>
      </c>
      <c r="J245" t="b">
        <v>1</v>
      </c>
      <c r="K245" s="3" t="s">
        <v>4312</v>
      </c>
      <c r="M245">
        <v>100</v>
      </c>
      <c r="N245">
        <v>110</v>
      </c>
      <c r="O245">
        <v>5.2999999999999999E-2</v>
      </c>
      <c r="P245" s="3" t="s">
        <v>4313</v>
      </c>
      <c r="Q245" t="s">
        <v>4399</v>
      </c>
      <c r="R245" t="s">
        <v>16</v>
      </c>
    </row>
    <row r="246" spans="1:18" x14ac:dyDescent="0.2">
      <c r="A246" s="3" t="s">
        <v>4405</v>
      </c>
      <c r="B246" t="str" cm="1">
        <f t="array" ref="B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 t="str" cm="1">
        <f t="array" ref="C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 t="str" cm="1">
        <f t="array" ref="D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6" cm="1">
        <f t="array" ref="E2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 s="3" t="s">
        <v>4282</v>
      </c>
      <c r="G246" s="3" t="s">
        <v>4292</v>
      </c>
      <c r="I246" s="3" t="s">
        <v>4365</v>
      </c>
      <c r="J246" t="b">
        <v>1</v>
      </c>
      <c r="K246" s="3" t="s">
        <v>4312</v>
      </c>
      <c r="M246">
        <v>110</v>
      </c>
      <c r="N246">
        <v>120</v>
      </c>
      <c r="O246">
        <v>5.2999999999999999E-2</v>
      </c>
      <c r="P246" s="3" t="s">
        <v>4313</v>
      </c>
      <c r="Q246" t="s">
        <v>4399</v>
      </c>
      <c r="R246" t="s">
        <v>16</v>
      </c>
    </row>
    <row r="247" spans="1:18" x14ac:dyDescent="0.2">
      <c r="A247" s="3" t="s">
        <v>4406</v>
      </c>
      <c r="B247" t="str" cm="1">
        <f t="array" ref="B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 t="str" cm="1">
        <f t="array" ref="C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 t="str" cm="1">
        <f t="array" ref="D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7" cm="1">
        <f t="array" ref="E2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 s="3" t="s">
        <v>4282</v>
      </c>
      <c r="G247" s="3" t="s">
        <v>4292</v>
      </c>
      <c r="I247" s="3" t="s">
        <v>4365</v>
      </c>
      <c r="J247" t="b">
        <v>1</v>
      </c>
      <c r="K247" s="3" t="s">
        <v>4312</v>
      </c>
      <c r="M247">
        <v>120</v>
      </c>
      <c r="N247">
        <v>130</v>
      </c>
      <c r="O247">
        <v>5.2999999999999999E-2</v>
      </c>
      <c r="P247" s="3" t="s">
        <v>4313</v>
      </c>
      <c r="Q247" t="s">
        <v>4399</v>
      </c>
      <c r="R247" t="s">
        <v>16</v>
      </c>
    </row>
    <row r="248" spans="1:18" x14ac:dyDescent="0.2">
      <c r="A248" s="3" t="s">
        <v>4407</v>
      </c>
      <c r="B248" t="str" cm="1">
        <f t="array" ref="B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 t="str" cm="1">
        <f t="array" ref="C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 t="str" cm="1">
        <f t="array" ref="D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8" cm="1">
        <f t="array" ref="E2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 s="3" t="s">
        <v>4282</v>
      </c>
      <c r="G248" s="3" t="s">
        <v>4292</v>
      </c>
      <c r="I248" s="3" t="s">
        <v>4365</v>
      </c>
      <c r="J248" t="b">
        <v>1</v>
      </c>
      <c r="K248" s="3" t="s">
        <v>4312</v>
      </c>
      <c r="M248">
        <v>130</v>
      </c>
      <c r="N248">
        <v>140</v>
      </c>
      <c r="O248">
        <v>5.2999999999999999E-2</v>
      </c>
      <c r="P248" s="3" t="s">
        <v>4313</v>
      </c>
      <c r="Q248" t="s">
        <v>4399</v>
      </c>
      <c r="R248" t="s">
        <v>16</v>
      </c>
    </row>
    <row r="249" spans="1:18" x14ac:dyDescent="0.2">
      <c r="A249" s="3" t="s">
        <v>4408</v>
      </c>
      <c r="B249" t="str" cm="1">
        <f t="array" ref="B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 t="str" cm="1">
        <f t="array" ref="C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 t="str" cm="1">
        <f t="array" ref="D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9" cm="1">
        <f t="array" ref="E2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 s="3" t="s">
        <v>4282</v>
      </c>
      <c r="G249" s="3" t="s">
        <v>4292</v>
      </c>
      <c r="I249" s="3" t="s">
        <v>4365</v>
      </c>
      <c r="J249" t="b">
        <v>1</v>
      </c>
      <c r="K249" s="3" t="s">
        <v>4312</v>
      </c>
      <c r="M249">
        <v>140</v>
      </c>
      <c r="N249">
        <v>150</v>
      </c>
      <c r="O249">
        <v>5.2999999999999999E-2</v>
      </c>
      <c r="P249" s="3" t="s">
        <v>4313</v>
      </c>
      <c r="Q249" t="s">
        <v>4399</v>
      </c>
      <c r="R249" t="s">
        <v>16</v>
      </c>
    </row>
    <row r="250" spans="1:18" x14ac:dyDescent="0.2">
      <c r="A250" s="3" t="s">
        <v>4409</v>
      </c>
      <c r="B250" t="str" cm="1">
        <f t="array" ref="B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 t="str" cm="1">
        <f t="array" ref="C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 t="str" cm="1">
        <f t="array" ref="D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0" cm="1">
        <f t="array" ref="E2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 s="3" t="s">
        <v>4282</v>
      </c>
      <c r="G250" s="3" t="s">
        <v>4292</v>
      </c>
      <c r="I250" s="3" t="s">
        <v>4365</v>
      </c>
      <c r="J250" t="b">
        <v>1</v>
      </c>
      <c r="K250" s="3" t="s">
        <v>4312</v>
      </c>
      <c r="M250">
        <v>150</v>
      </c>
      <c r="N250">
        <v>160</v>
      </c>
      <c r="O250">
        <v>5.2999999999999999E-2</v>
      </c>
      <c r="P250" s="3" t="s">
        <v>4313</v>
      </c>
      <c r="Q250" t="s">
        <v>4399</v>
      </c>
      <c r="R250" t="s">
        <v>16</v>
      </c>
    </row>
    <row r="251" spans="1:18" x14ac:dyDescent="0.2">
      <c r="A251" s="3" t="s">
        <v>4410</v>
      </c>
      <c r="B251" t="str" cm="1">
        <f t="array" ref="B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 t="str" cm="1">
        <f t="array" ref="C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 t="str" cm="1">
        <f t="array" ref="D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1" cm="1">
        <f t="array" ref="E2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 s="3" t="s">
        <v>4282</v>
      </c>
      <c r="G251" s="3" t="s">
        <v>4292</v>
      </c>
      <c r="I251" s="3" t="s">
        <v>4365</v>
      </c>
      <c r="J251" t="b">
        <v>1</v>
      </c>
      <c r="K251" s="3" t="s">
        <v>4312</v>
      </c>
      <c r="M251">
        <v>160</v>
      </c>
      <c r="N251">
        <v>170</v>
      </c>
      <c r="O251">
        <v>5.2999999999999999E-2</v>
      </c>
      <c r="P251" s="3" t="s">
        <v>4313</v>
      </c>
      <c r="Q251" t="s">
        <v>4399</v>
      </c>
      <c r="R251" t="s">
        <v>16</v>
      </c>
    </row>
    <row r="252" spans="1:18" x14ac:dyDescent="0.2">
      <c r="A252" s="3" t="s">
        <v>4411</v>
      </c>
      <c r="B252" t="str" cm="1">
        <f t="array" ref="B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 t="str" cm="1">
        <f t="array" ref="C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 t="str" cm="1">
        <f t="array" ref="D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2" cm="1">
        <f t="array" ref="E2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 s="3" t="s">
        <v>4282</v>
      </c>
      <c r="G252" s="3" t="s">
        <v>4292</v>
      </c>
      <c r="I252" s="3" t="s">
        <v>4365</v>
      </c>
      <c r="J252" t="b">
        <v>1</v>
      </c>
      <c r="K252" s="3" t="s">
        <v>4312</v>
      </c>
      <c r="M252">
        <v>170</v>
      </c>
      <c r="N252">
        <v>180</v>
      </c>
      <c r="O252">
        <v>5.2999999999999999E-2</v>
      </c>
      <c r="P252" s="3" t="s">
        <v>4313</v>
      </c>
      <c r="Q252" t="s">
        <v>4399</v>
      </c>
      <c r="R252" t="s">
        <v>16</v>
      </c>
    </row>
    <row r="253" spans="1:18" x14ac:dyDescent="0.2">
      <c r="A253" s="3" t="s">
        <v>4412</v>
      </c>
      <c r="B253" t="str" cm="1">
        <f t="array" ref="B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3" t="str" cm="1">
        <f t="array" ref="C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3" t="str" cm="1">
        <f t="array" ref="D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3" cm="1">
        <f t="array" ref="E2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3" s="3" t="s">
        <v>4282</v>
      </c>
      <c r="G253" s="3" t="s">
        <v>4292</v>
      </c>
      <c r="I253" s="3" t="s">
        <v>4365</v>
      </c>
      <c r="J253" t="b">
        <v>1</v>
      </c>
      <c r="K253" s="3" t="s">
        <v>4312</v>
      </c>
      <c r="M253">
        <v>180</v>
      </c>
      <c r="N253">
        <v>190</v>
      </c>
      <c r="O253">
        <v>5.2999999999999999E-2</v>
      </c>
      <c r="P253" s="3" t="s">
        <v>4313</v>
      </c>
      <c r="Q253" t="s">
        <v>4399</v>
      </c>
      <c r="R253" t="s">
        <v>16</v>
      </c>
    </row>
    <row r="254" spans="1:18" x14ac:dyDescent="0.2">
      <c r="A254" s="3" t="s">
        <v>4413</v>
      </c>
      <c r="B254" t="str" cm="1">
        <f t="array" ref="B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4" t="str" cm="1">
        <f t="array" ref="C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4" t="str" cm="1">
        <f t="array" ref="D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4" cm="1">
        <f t="array" ref="E2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4" s="3" t="s">
        <v>4282</v>
      </c>
      <c r="G254" s="3" t="s">
        <v>4292</v>
      </c>
      <c r="I254" s="3" t="s">
        <v>4365</v>
      </c>
      <c r="J254" t="b">
        <v>1</v>
      </c>
      <c r="K254" s="3" t="s">
        <v>4312</v>
      </c>
      <c r="M254">
        <v>190</v>
      </c>
      <c r="N254">
        <v>200</v>
      </c>
      <c r="O254">
        <v>5.2999999999999999E-2</v>
      </c>
      <c r="P254" s="3" t="s">
        <v>4313</v>
      </c>
      <c r="Q254" t="s">
        <v>4399</v>
      </c>
      <c r="R254" t="s">
        <v>16</v>
      </c>
    </row>
    <row r="255" spans="1:18" x14ac:dyDescent="0.2">
      <c r="A255" s="3" t="s">
        <v>4414</v>
      </c>
      <c r="B255" t="str" cm="1">
        <f t="array" ref="B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5" t="str" cm="1">
        <f t="array" ref="C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5" t="str" cm="1">
        <f t="array" ref="D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5" cm="1">
        <f t="array" ref="E2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5" s="3" t="s">
        <v>4282</v>
      </c>
      <c r="G255" s="3" t="s">
        <v>4292</v>
      </c>
      <c r="I255" s="3" t="s">
        <v>4365</v>
      </c>
      <c r="J255" t="b">
        <v>1</v>
      </c>
      <c r="K255" s="3" t="s">
        <v>4312</v>
      </c>
      <c r="M255">
        <v>200</v>
      </c>
      <c r="N255">
        <v>210</v>
      </c>
      <c r="O255">
        <v>5.2999999999999999E-2</v>
      </c>
      <c r="P255" s="3" t="s">
        <v>4313</v>
      </c>
      <c r="Q255" t="s">
        <v>4399</v>
      </c>
      <c r="R255" t="s">
        <v>16</v>
      </c>
    </row>
    <row r="256" spans="1:18" x14ac:dyDescent="0.2">
      <c r="A256" s="3" t="s">
        <v>4415</v>
      </c>
      <c r="B256" t="str" cm="1">
        <f t="array" ref="B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6" t="str" cm="1">
        <f t="array" ref="C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6" t="str" cm="1">
        <f t="array" ref="D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6" cm="1">
        <f t="array" ref="E2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6" s="3" t="s">
        <v>4282</v>
      </c>
      <c r="G256" s="3" t="s">
        <v>4292</v>
      </c>
      <c r="I256" s="3" t="s">
        <v>4365</v>
      </c>
      <c r="J256" t="b">
        <v>1</v>
      </c>
      <c r="K256" s="3" t="s">
        <v>4312</v>
      </c>
      <c r="M256">
        <v>210</v>
      </c>
      <c r="N256">
        <v>220</v>
      </c>
      <c r="O256">
        <v>5.2999999999999999E-2</v>
      </c>
      <c r="P256" s="3" t="s">
        <v>4313</v>
      </c>
      <c r="Q256" t="s">
        <v>4399</v>
      </c>
      <c r="R256" t="s">
        <v>16</v>
      </c>
    </row>
    <row r="257" spans="1:18" x14ac:dyDescent="0.2">
      <c r="A257" s="3" t="s">
        <v>4416</v>
      </c>
      <c r="B257" t="str" cm="1">
        <f t="array" ref="B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7" t="str" cm="1">
        <f t="array" ref="C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7" t="str" cm="1">
        <f t="array" ref="D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7" cm="1">
        <f t="array" ref="E2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7" s="3" t="s">
        <v>4282</v>
      </c>
      <c r="G257" s="3" t="s">
        <v>4292</v>
      </c>
      <c r="I257" s="3" t="s">
        <v>4365</v>
      </c>
      <c r="J257" t="b">
        <v>1</v>
      </c>
      <c r="K257" s="3" t="s">
        <v>4312</v>
      </c>
      <c r="M257">
        <v>20</v>
      </c>
      <c r="N257">
        <v>30</v>
      </c>
      <c r="O257">
        <v>5.2999999999999999E-2</v>
      </c>
      <c r="P257" s="3" t="s">
        <v>4313</v>
      </c>
      <c r="Q257" t="s">
        <v>4417</v>
      </c>
      <c r="R257" t="s">
        <v>16</v>
      </c>
    </row>
    <row r="258" spans="1:18" x14ac:dyDescent="0.2">
      <c r="A258" s="3" t="s">
        <v>4418</v>
      </c>
      <c r="B258" t="str" cm="1">
        <f t="array" ref="B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8" t="str" cm="1">
        <f t="array" ref="C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8" t="str" cm="1">
        <f t="array" ref="D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8" cm="1">
        <f t="array" ref="E2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8" s="3" t="s">
        <v>4282</v>
      </c>
      <c r="G258" s="3" t="s">
        <v>4292</v>
      </c>
      <c r="I258" s="3" t="s">
        <v>4365</v>
      </c>
      <c r="J258" t="b">
        <v>1</v>
      </c>
      <c r="K258" s="3" t="s">
        <v>4312</v>
      </c>
      <c r="M258">
        <v>30</v>
      </c>
      <c r="N258">
        <v>40</v>
      </c>
      <c r="O258">
        <v>5.2999999999999999E-2</v>
      </c>
      <c r="P258" s="3" t="s">
        <v>4313</v>
      </c>
      <c r="Q258" t="s">
        <v>4417</v>
      </c>
      <c r="R258" t="s">
        <v>16</v>
      </c>
    </row>
    <row r="259" spans="1:18" x14ac:dyDescent="0.2">
      <c r="A259" s="3" t="s">
        <v>4419</v>
      </c>
      <c r="B259" t="str" cm="1">
        <f t="array" ref="B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9" t="str" cm="1">
        <f t="array" ref="C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9" t="str" cm="1">
        <f t="array" ref="D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59" cm="1">
        <f t="array" ref="E2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9" s="3" t="s">
        <v>4282</v>
      </c>
      <c r="G259" s="3" t="s">
        <v>4292</v>
      </c>
      <c r="I259" s="3" t="s">
        <v>4365</v>
      </c>
      <c r="J259" t="b">
        <v>1</v>
      </c>
      <c r="K259" s="3" t="s">
        <v>4312</v>
      </c>
      <c r="M259">
        <v>40</v>
      </c>
      <c r="N259">
        <v>50</v>
      </c>
      <c r="O259">
        <v>5.2999999999999999E-2</v>
      </c>
      <c r="P259" s="3" t="s">
        <v>4313</v>
      </c>
      <c r="Q259" t="s">
        <v>4417</v>
      </c>
      <c r="R259" t="s">
        <v>16</v>
      </c>
    </row>
    <row r="260" spans="1:18" x14ac:dyDescent="0.2">
      <c r="A260" s="3" t="s">
        <v>4420</v>
      </c>
      <c r="B260" t="str" cm="1">
        <f t="array" ref="B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0" t="str" cm="1">
        <f t="array" ref="C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0" t="str" cm="1">
        <f t="array" ref="D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0" cm="1">
        <f t="array" ref="E2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0" s="3" t="s">
        <v>4282</v>
      </c>
      <c r="G260" s="3" t="s">
        <v>4292</v>
      </c>
      <c r="I260" s="3" t="s">
        <v>4365</v>
      </c>
      <c r="J260" t="b">
        <v>1</v>
      </c>
      <c r="K260" s="3" t="s">
        <v>4312</v>
      </c>
      <c r="M260">
        <v>50</v>
      </c>
      <c r="N260">
        <v>60</v>
      </c>
      <c r="O260">
        <v>5.2999999999999999E-2</v>
      </c>
      <c r="P260" s="3" t="s">
        <v>4313</v>
      </c>
      <c r="Q260" t="s">
        <v>4417</v>
      </c>
      <c r="R260" t="s">
        <v>16</v>
      </c>
    </row>
    <row r="261" spans="1:18" x14ac:dyDescent="0.2">
      <c r="A261" s="3" t="s">
        <v>4421</v>
      </c>
      <c r="B261" t="str" cm="1">
        <f t="array" ref="B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1" t="str" cm="1">
        <f t="array" ref="C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1" t="str" cm="1">
        <f t="array" ref="D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1" cm="1">
        <f t="array" ref="E2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1" s="3" t="s">
        <v>4282</v>
      </c>
      <c r="G261" s="3" t="s">
        <v>4292</v>
      </c>
      <c r="I261" s="3" t="s">
        <v>4365</v>
      </c>
      <c r="J261" t="b">
        <v>1</v>
      </c>
      <c r="K261" s="3" t="s">
        <v>4312</v>
      </c>
      <c r="M261">
        <v>60</v>
      </c>
      <c r="N261">
        <v>70</v>
      </c>
      <c r="O261">
        <v>5.2999999999999999E-2</v>
      </c>
      <c r="P261" s="3" t="s">
        <v>4313</v>
      </c>
      <c r="Q261" t="s">
        <v>4417</v>
      </c>
      <c r="R261" t="s">
        <v>16</v>
      </c>
    </row>
    <row r="262" spans="1:18" x14ac:dyDescent="0.2">
      <c r="A262" s="3" t="s">
        <v>4422</v>
      </c>
      <c r="B262" t="str" cm="1">
        <f t="array" ref="B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 t="str" cm="1">
        <f t="array" ref="C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 t="str" cm="1">
        <f t="array" ref="D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2" cm="1">
        <f t="array" ref="E2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 s="3" t="s">
        <v>4282</v>
      </c>
      <c r="G262" s="3" t="s">
        <v>4292</v>
      </c>
      <c r="I262" s="3" t="s">
        <v>4365</v>
      </c>
      <c r="J262" t="b">
        <v>1</v>
      </c>
      <c r="K262" s="3" t="s">
        <v>4312</v>
      </c>
      <c r="M262">
        <v>70</v>
      </c>
      <c r="N262">
        <v>80</v>
      </c>
      <c r="O262">
        <v>5.2999999999999999E-2</v>
      </c>
      <c r="P262" s="3" t="s">
        <v>4313</v>
      </c>
      <c r="Q262" t="s">
        <v>4417</v>
      </c>
      <c r="R262" t="s">
        <v>16</v>
      </c>
    </row>
    <row r="263" spans="1:18" x14ac:dyDescent="0.2">
      <c r="A263" s="3" t="s">
        <v>4423</v>
      </c>
      <c r="B263" t="str" cm="1">
        <f t="array" ref="B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 t="str" cm="1">
        <f t="array" ref="C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 t="str" cm="1">
        <f t="array" ref="D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3" cm="1">
        <f t="array" ref="E2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 s="3" t="s">
        <v>4282</v>
      </c>
      <c r="G263" s="3" t="s">
        <v>4292</v>
      </c>
      <c r="I263" s="3" t="s">
        <v>4365</v>
      </c>
      <c r="J263" t="b">
        <v>1</v>
      </c>
      <c r="K263" s="3" t="s">
        <v>4312</v>
      </c>
      <c r="M263">
        <v>80</v>
      </c>
      <c r="N263">
        <v>90</v>
      </c>
      <c r="O263">
        <v>5.2999999999999999E-2</v>
      </c>
      <c r="P263" s="3" t="s">
        <v>4313</v>
      </c>
      <c r="Q263" t="s">
        <v>4417</v>
      </c>
      <c r="R263" t="s">
        <v>16</v>
      </c>
    </row>
    <row r="264" spans="1:18" x14ac:dyDescent="0.2">
      <c r="A264" s="3" t="s">
        <v>4424</v>
      </c>
      <c r="B264" t="str" cm="1">
        <f t="array" ref="B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 t="str" cm="1">
        <f t="array" ref="C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4" t="str" cm="1">
        <f t="array" ref="D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4" cm="1">
        <f t="array" ref="E2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4" s="3" t="s">
        <v>4282</v>
      </c>
      <c r="G264" s="3" t="s">
        <v>4292</v>
      </c>
      <c r="I264" s="3" t="s">
        <v>4365</v>
      </c>
      <c r="J264" t="b">
        <v>1</v>
      </c>
      <c r="K264" s="3" t="s">
        <v>4312</v>
      </c>
      <c r="M264">
        <v>90</v>
      </c>
      <c r="N264">
        <v>100</v>
      </c>
      <c r="O264">
        <v>5.2999999999999999E-2</v>
      </c>
      <c r="P264" s="3" t="s">
        <v>4313</v>
      </c>
      <c r="Q264" t="s">
        <v>4333</v>
      </c>
      <c r="R264" t="s">
        <v>4333</v>
      </c>
    </row>
    <row r="265" spans="1:18" x14ac:dyDescent="0.2">
      <c r="A265" s="3" t="s">
        <v>4425</v>
      </c>
      <c r="B265" t="str" cm="1">
        <f t="array" ref="B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 t="str" cm="1">
        <f t="array" ref="C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5" t="str" cm="1">
        <f t="array" ref="D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5" cm="1">
        <f t="array" ref="E2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5" s="3" t="s">
        <v>4282</v>
      </c>
      <c r="G265" s="3" t="s">
        <v>4292</v>
      </c>
      <c r="I265" s="3" t="s">
        <v>4365</v>
      </c>
      <c r="J265" t="b">
        <v>1</v>
      </c>
      <c r="K265" s="3" t="s">
        <v>4312</v>
      </c>
      <c r="M265">
        <v>100</v>
      </c>
      <c r="N265">
        <v>110</v>
      </c>
      <c r="O265">
        <v>5.2999999999999999E-2</v>
      </c>
      <c r="P265" s="3" t="s">
        <v>4313</v>
      </c>
      <c r="Q265" t="s">
        <v>4333</v>
      </c>
      <c r="R265" t="s">
        <v>4333</v>
      </c>
    </row>
    <row r="266" spans="1:18" x14ac:dyDescent="0.2">
      <c r="A266" s="3" t="s">
        <v>4426</v>
      </c>
      <c r="B266" t="str" cm="1">
        <f t="array" ref="B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 t="str" cm="1">
        <f t="array" ref="C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 t="str" cm="1">
        <f t="array" ref="D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6" cm="1">
        <f t="array" ref="E2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 s="3" t="s">
        <v>4282</v>
      </c>
      <c r="G266" s="3" t="s">
        <v>4292</v>
      </c>
      <c r="I266" s="3" t="s">
        <v>4365</v>
      </c>
      <c r="J266" t="b">
        <v>1</v>
      </c>
      <c r="K266" s="3" t="s">
        <v>4312</v>
      </c>
      <c r="M266">
        <v>110</v>
      </c>
      <c r="N266">
        <v>120</v>
      </c>
      <c r="O266">
        <v>5.2999999999999999E-2</v>
      </c>
      <c r="P266" s="3" t="s">
        <v>4313</v>
      </c>
      <c r="Q266" t="s">
        <v>4333</v>
      </c>
      <c r="R266" t="s">
        <v>4333</v>
      </c>
    </row>
    <row r="267" spans="1:18" x14ac:dyDescent="0.2">
      <c r="A267" s="3" t="s">
        <v>4427</v>
      </c>
      <c r="B267" t="str" cm="1">
        <f t="array" ref="B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 t="str" cm="1">
        <f t="array" ref="C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 t="str" cm="1">
        <f t="array" ref="D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7" cm="1">
        <f t="array" ref="E2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 s="3" t="s">
        <v>4282</v>
      </c>
      <c r="G267" s="3" t="s">
        <v>4292</v>
      </c>
      <c r="I267" s="3" t="s">
        <v>4365</v>
      </c>
      <c r="J267" t="b">
        <v>1</v>
      </c>
      <c r="K267" s="3" t="s">
        <v>4312</v>
      </c>
      <c r="M267">
        <v>120</v>
      </c>
      <c r="N267">
        <v>130</v>
      </c>
      <c r="O267">
        <v>5.2999999999999999E-2</v>
      </c>
      <c r="P267" s="3" t="s">
        <v>4313</v>
      </c>
      <c r="Q267" t="s">
        <v>4333</v>
      </c>
      <c r="R267" t="s">
        <v>4333</v>
      </c>
    </row>
    <row r="268" spans="1:18" x14ac:dyDescent="0.2">
      <c r="A268" s="3" t="s">
        <v>4428</v>
      </c>
      <c r="B268" t="str" cm="1">
        <f t="array" ref="B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 t="str" cm="1">
        <f t="array" ref="C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 t="str" cm="1">
        <f t="array" ref="D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8" cm="1">
        <f t="array" ref="E2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 s="3" t="s">
        <v>4282</v>
      </c>
      <c r="G268" s="3" t="s">
        <v>4292</v>
      </c>
      <c r="I268" s="3" t="s">
        <v>4365</v>
      </c>
      <c r="J268" t="b">
        <v>1</v>
      </c>
      <c r="K268" s="3" t="s">
        <v>4312</v>
      </c>
      <c r="M268">
        <v>280</v>
      </c>
      <c r="N268">
        <v>300</v>
      </c>
      <c r="O268">
        <v>5.2999999999999999E-2</v>
      </c>
      <c r="P268" s="3" t="s">
        <v>4313</v>
      </c>
      <c r="Q268" t="s">
        <v>4429</v>
      </c>
      <c r="R268" t="s">
        <v>16</v>
      </c>
    </row>
    <row r="269" spans="1:18" x14ac:dyDescent="0.2">
      <c r="A269" s="3" t="s">
        <v>4430</v>
      </c>
      <c r="B269" t="str" cm="1">
        <f t="array" ref="B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 t="str" cm="1">
        <f t="array" ref="C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 t="str" cm="1">
        <f t="array" ref="D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69" cm="1">
        <f t="array" ref="E2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 s="3" t="s">
        <v>4282</v>
      </c>
      <c r="G269" s="3" t="s">
        <v>4292</v>
      </c>
      <c r="I269" s="3" t="s">
        <v>4365</v>
      </c>
      <c r="J269" t="b">
        <v>1</v>
      </c>
      <c r="K269" s="3" t="s">
        <v>4312</v>
      </c>
      <c r="M269">
        <v>300</v>
      </c>
      <c r="N269">
        <v>320</v>
      </c>
      <c r="O269">
        <v>5.2999999999999999E-2</v>
      </c>
      <c r="P269" s="3" t="s">
        <v>4313</v>
      </c>
      <c r="Q269" t="s">
        <v>4429</v>
      </c>
      <c r="R269" t="s">
        <v>16</v>
      </c>
    </row>
    <row r="270" spans="1:18" x14ac:dyDescent="0.2">
      <c r="A270" s="3" t="s">
        <v>4431</v>
      </c>
      <c r="B270" t="str" cm="1">
        <f t="array" ref="B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 t="str" cm="1">
        <f t="array" ref="C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 t="str" cm="1">
        <f t="array" ref="D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0" cm="1">
        <f t="array" ref="E2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 s="3" t="s">
        <v>4282</v>
      </c>
      <c r="G270" s="3" t="s">
        <v>4292</v>
      </c>
      <c r="I270" s="3" t="s">
        <v>4365</v>
      </c>
      <c r="J270" t="b">
        <v>1</v>
      </c>
      <c r="K270" s="3" t="s">
        <v>4312</v>
      </c>
      <c r="M270">
        <v>320</v>
      </c>
      <c r="N270">
        <v>340</v>
      </c>
      <c r="O270">
        <v>5.2999999999999999E-2</v>
      </c>
      <c r="P270" s="3" t="s">
        <v>4313</v>
      </c>
      <c r="Q270" t="s">
        <v>4429</v>
      </c>
      <c r="R270" t="s">
        <v>16</v>
      </c>
    </row>
    <row r="271" spans="1:18" x14ac:dyDescent="0.2">
      <c r="A271" s="3" t="s">
        <v>4432</v>
      </c>
      <c r="B271" t="str" cm="1">
        <f t="array" ref="B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1" t="str" cm="1">
        <f t="array" ref="C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1" t="str" cm="1">
        <f t="array" ref="D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1" cm="1">
        <f t="array" ref="E2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1" s="3" t="s">
        <v>4282</v>
      </c>
      <c r="G271" s="3" t="s">
        <v>4292</v>
      </c>
      <c r="I271" s="3" t="s">
        <v>4365</v>
      </c>
      <c r="J271" t="b">
        <v>1</v>
      </c>
      <c r="K271" s="3" t="s">
        <v>4312</v>
      </c>
      <c r="M271">
        <v>340</v>
      </c>
      <c r="N271">
        <v>360</v>
      </c>
      <c r="O271">
        <v>5.2999999999999999E-2</v>
      </c>
      <c r="P271" s="3" t="s">
        <v>4313</v>
      </c>
      <c r="Q271" t="s">
        <v>4429</v>
      </c>
      <c r="R271" t="s">
        <v>16</v>
      </c>
    </row>
    <row r="272" spans="1:18" x14ac:dyDescent="0.2">
      <c r="A272" s="3" t="s">
        <v>4433</v>
      </c>
      <c r="B272" t="str" cm="1">
        <f t="array" ref="B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2" t="str" cm="1">
        <f t="array" ref="C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2" t="str" cm="1">
        <f t="array" ref="D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2" cm="1">
        <f t="array" ref="E2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2" s="3" t="s">
        <v>4282</v>
      </c>
      <c r="G272" s="3" t="s">
        <v>4292</v>
      </c>
      <c r="I272" s="3" t="s">
        <v>4365</v>
      </c>
      <c r="J272" t="b">
        <v>1</v>
      </c>
      <c r="K272" s="3" t="s">
        <v>4312</v>
      </c>
      <c r="M272">
        <v>360</v>
      </c>
      <c r="N272">
        <v>380</v>
      </c>
      <c r="O272">
        <v>5.2999999999999999E-2</v>
      </c>
      <c r="P272" s="3" t="s">
        <v>4313</v>
      </c>
      <c r="Q272" t="s">
        <v>4429</v>
      </c>
      <c r="R272" t="s">
        <v>16</v>
      </c>
    </row>
    <row r="273" spans="1:18" x14ac:dyDescent="0.2">
      <c r="A273" s="3" t="s">
        <v>4434</v>
      </c>
      <c r="B273" t="str" cm="1">
        <f t="array" ref="B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3" t="str" cm="1">
        <f t="array" ref="C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3" t="str" cm="1">
        <f t="array" ref="D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3" cm="1">
        <f t="array" ref="E2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3" s="3" t="s">
        <v>4282</v>
      </c>
      <c r="G273" s="3" t="s">
        <v>4292</v>
      </c>
      <c r="I273" s="3" t="s">
        <v>4365</v>
      </c>
      <c r="J273" t="b">
        <v>1</v>
      </c>
      <c r="K273" s="3" t="s">
        <v>4312</v>
      </c>
      <c r="M273">
        <v>380</v>
      </c>
      <c r="N273">
        <v>400</v>
      </c>
      <c r="O273">
        <v>5.2999999999999999E-2</v>
      </c>
      <c r="P273" s="3" t="s">
        <v>4313</v>
      </c>
      <c r="Q273" t="s">
        <v>4429</v>
      </c>
      <c r="R273" t="s">
        <v>16</v>
      </c>
    </row>
    <row r="274" spans="1:18" x14ac:dyDescent="0.2">
      <c r="A274" s="3" t="s">
        <v>4435</v>
      </c>
      <c r="B274" t="str" cm="1">
        <f t="array" ref="B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4" t="str" cm="1">
        <f t="array" ref="C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4" t="str" cm="1">
        <f t="array" ref="D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4" cm="1">
        <f t="array" ref="E2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4" s="3" t="s">
        <v>4282</v>
      </c>
      <c r="G274" s="3" t="s">
        <v>4292</v>
      </c>
      <c r="I274" s="3" t="s">
        <v>4365</v>
      </c>
      <c r="J274" t="b">
        <v>1</v>
      </c>
      <c r="K274" s="3" t="s">
        <v>4312</v>
      </c>
      <c r="M274">
        <v>400</v>
      </c>
      <c r="N274">
        <v>425</v>
      </c>
      <c r="O274">
        <v>5.2999999999999999E-2</v>
      </c>
      <c r="P274" s="3" t="s">
        <v>4313</v>
      </c>
      <c r="Q274" t="s">
        <v>4429</v>
      </c>
      <c r="R274" t="s">
        <v>16</v>
      </c>
    </row>
    <row r="275" spans="1:18" x14ac:dyDescent="0.2">
      <c r="A275" s="3" t="s">
        <v>4436</v>
      </c>
      <c r="B275" t="str" cm="1">
        <f t="array" ref="B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5" t="str" cm="1">
        <f t="array" ref="C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5" t="str" cm="1">
        <f t="array" ref="D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5" cm="1">
        <f t="array" ref="E2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5" s="3" t="s">
        <v>4282</v>
      </c>
      <c r="G275" s="3" t="s">
        <v>4292</v>
      </c>
      <c r="I275" s="3" t="s">
        <v>4365</v>
      </c>
      <c r="J275" t="b">
        <v>1</v>
      </c>
      <c r="K275" s="3" t="s">
        <v>4312</v>
      </c>
      <c r="M275">
        <v>425</v>
      </c>
      <c r="N275">
        <v>450</v>
      </c>
      <c r="O275">
        <v>5.2999999999999999E-2</v>
      </c>
      <c r="P275" s="3" t="s">
        <v>4313</v>
      </c>
      <c r="Q275" t="s">
        <v>4429</v>
      </c>
      <c r="R275" t="s">
        <v>16</v>
      </c>
    </row>
    <row r="276" spans="1:18" x14ac:dyDescent="0.2">
      <c r="A276" s="3" t="s">
        <v>4437</v>
      </c>
      <c r="B276" t="str" cm="1">
        <f t="array" ref="B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6" t="str" cm="1">
        <f t="array" ref="C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6" t="str" cm="1">
        <f t="array" ref="D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6" cm="1">
        <f t="array" ref="E2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6" s="3" t="s">
        <v>4282</v>
      </c>
      <c r="G276" s="3" t="s">
        <v>4292</v>
      </c>
      <c r="I276" s="3" t="s">
        <v>4365</v>
      </c>
      <c r="J276" t="b">
        <v>1</v>
      </c>
      <c r="K276" s="3" t="s">
        <v>4312</v>
      </c>
      <c r="M276">
        <v>450</v>
      </c>
      <c r="N276">
        <v>475</v>
      </c>
      <c r="O276">
        <v>5.2999999999999999E-2</v>
      </c>
      <c r="P276" s="3" t="s">
        <v>4313</v>
      </c>
      <c r="Q276" t="s">
        <v>4429</v>
      </c>
      <c r="R276" t="s">
        <v>16</v>
      </c>
    </row>
    <row r="277" spans="1:18" x14ac:dyDescent="0.2">
      <c r="A277" s="3" t="s">
        <v>4438</v>
      </c>
      <c r="B277" t="str" cm="1">
        <f t="array" ref="B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7" t="str" cm="1">
        <f t="array" ref="C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7" t="str" cm="1">
        <f t="array" ref="D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7" cm="1">
        <f t="array" ref="E2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7" s="3" t="s">
        <v>4282</v>
      </c>
      <c r="G277" s="3" t="s">
        <v>4292</v>
      </c>
      <c r="I277" s="3" t="s">
        <v>4365</v>
      </c>
      <c r="J277" t="b">
        <v>1</v>
      </c>
      <c r="K277" s="3" t="s">
        <v>4312</v>
      </c>
      <c r="M277">
        <v>475</v>
      </c>
      <c r="N277">
        <v>500</v>
      </c>
      <c r="O277">
        <v>5.2999999999999999E-2</v>
      </c>
      <c r="P277" s="3" t="s">
        <v>4313</v>
      </c>
      <c r="Q277" t="s">
        <v>4429</v>
      </c>
      <c r="R277" t="s">
        <v>16</v>
      </c>
    </row>
    <row r="278" spans="1:18" x14ac:dyDescent="0.2">
      <c r="A278" s="3" t="s">
        <v>4439</v>
      </c>
      <c r="B278" t="str" cm="1">
        <f t="array" ref="B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8" t="str" cm="1">
        <f t="array" ref="C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8" t="str" cm="1">
        <f t="array" ref="D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8" cm="1">
        <f t="array" ref="E2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8" s="3" t="s">
        <v>4282</v>
      </c>
      <c r="G278" s="3" t="s">
        <v>4292</v>
      </c>
      <c r="I278" s="3" t="s">
        <v>4365</v>
      </c>
      <c r="J278" t="b">
        <v>1</v>
      </c>
      <c r="K278" s="3" t="s">
        <v>4312</v>
      </c>
      <c r="M278">
        <v>500</v>
      </c>
      <c r="N278">
        <v>525</v>
      </c>
      <c r="O278">
        <v>5.2999999999999999E-2</v>
      </c>
      <c r="P278" s="3" t="s">
        <v>4313</v>
      </c>
      <c r="Q278" t="s">
        <v>4429</v>
      </c>
      <c r="R278" t="s">
        <v>16</v>
      </c>
    </row>
    <row r="279" spans="1:18" x14ac:dyDescent="0.2">
      <c r="A279" s="3" t="s">
        <v>4440</v>
      </c>
      <c r="B279" t="str" cm="1">
        <f t="array" ref="B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9" t="str" cm="1">
        <f t="array" ref="C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9" t="str" cm="1">
        <f t="array" ref="D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79" cm="1">
        <f t="array" ref="E2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 s="3" t="s">
        <v>4282</v>
      </c>
      <c r="G279" s="3" t="s">
        <v>4292</v>
      </c>
      <c r="I279" s="3" t="s">
        <v>4365</v>
      </c>
      <c r="J279" t="b">
        <v>1</v>
      </c>
      <c r="K279" s="3" t="s">
        <v>4312</v>
      </c>
      <c r="M279">
        <v>525</v>
      </c>
      <c r="N279">
        <v>550</v>
      </c>
      <c r="O279">
        <v>5.2999999999999999E-2</v>
      </c>
      <c r="P279" s="3" t="s">
        <v>4313</v>
      </c>
      <c r="Q279" t="s">
        <v>4429</v>
      </c>
      <c r="R279" t="s">
        <v>16</v>
      </c>
    </row>
    <row r="280" spans="1:18" x14ac:dyDescent="0.2">
      <c r="A280" s="3" t="s">
        <v>4441</v>
      </c>
      <c r="B280" t="str" cm="1">
        <f t="array" ref="B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0" t="str" cm="1">
        <f t="array" ref="C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0" t="str" cm="1">
        <f t="array" ref="D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0" cm="1">
        <f t="array" ref="E2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 s="3" t="s">
        <v>4282</v>
      </c>
      <c r="G280" s="3" t="s">
        <v>4292</v>
      </c>
      <c r="I280" s="3" t="s">
        <v>4365</v>
      </c>
      <c r="J280" t="b">
        <v>1</v>
      </c>
      <c r="K280" s="3" t="s">
        <v>4312</v>
      </c>
      <c r="M280">
        <v>550</v>
      </c>
      <c r="N280">
        <v>575</v>
      </c>
      <c r="O280">
        <v>5.2999999999999999E-2</v>
      </c>
      <c r="P280" s="3" t="s">
        <v>4313</v>
      </c>
      <c r="Q280" t="s">
        <v>4429</v>
      </c>
      <c r="R280" t="s">
        <v>16</v>
      </c>
    </row>
    <row r="281" spans="1:18" x14ac:dyDescent="0.2">
      <c r="A281" s="3" t="s">
        <v>4442</v>
      </c>
      <c r="B281" t="str" cm="1">
        <f t="array" ref="B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1" t="str" cm="1">
        <f t="array" ref="C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1" t="str" cm="1">
        <f t="array" ref="D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1" cm="1">
        <f t="array" ref="E2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 s="3" t="s">
        <v>4282</v>
      </c>
      <c r="G281" s="3" t="s">
        <v>4292</v>
      </c>
      <c r="I281" s="3" t="s">
        <v>4365</v>
      </c>
      <c r="J281" t="b">
        <v>1</v>
      </c>
      <c r="K281" s="3" t="s">
        <v>4312</v>
      </c>
      <c r="M281">
        <v>575</v>
      </c>
      <c r="N281">
        <v>600</v>
      </c>
      <c r="O281">
        <v>5.2999999999999999E-2</v>
      </c>
      <c r="P281" s="3" t="s">
        <v>4313</v>
      </c>
      <c r="Q281" t="s">
        <v>4429</v>
      </c>
      <c r="R281" t="s">
        <v>16</v>
      </c>
    </row>
    <row r="282" spans="1:18" x14ac:dyDescent="0.2">
      <c r="A282" s="3" t="s">
        <v>4443</v>
      </c>
      <c r="B282" t="str" cm="1">
        <f t="array" ref="B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2" t="str" cm="1">
        <f t="array" ref="C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2" t="str" cm="1">
        <f t="array" ref="D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2" cm="1">
        <f t="array" ref="E2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 s="3" t="s">
        <v>4282</v>
      </c>
      <c r="G282" s="3" t="s">
        <v>4292</v>
      </c>
      <c r="I282" s="3" t="s">
        <v>4365</v>
      </c>
      <c r="J282" t="b">
        <v>1</v>
      </c>
      <c r="K282" s="3" t="s">
        <v>4312</v>
      </c>
      <c r="M282">
        <v>600</v>
      </c>
      <c r="N282">
        <v>625</v>
      </c>
      <c r="O282">
        <v>5.2999999999999999E-2</v>
      </c>
      <c r="P282" s="3" t="s">
        <v>4313</v>
      </c>
      <c r="Q282" t="s">
        <v>4429</v>
      </c>
      <c r="R282" t="s">
        <v>16</v>
      </c>
    </row>
    <row r="283" spans="1:18" x14ac:dyDescent="0.2">
      <c r="A283" s="3" t="s">
        <v>4444</v>
      </c>
      <c r="B283" t="str" cm="1">
        <f t="array" ref="B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 t="str" cm="1">
        <f t="array" ref="C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3" t="str" cm="1">
        <f t="array" ref="D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3" cm="1">
        <f t="array" ref="E2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3" s="3" t="s">
        <v>4282</v>
      </c>
      <c r="G283" s="3" t="s">
        <v>4292</v>
      </c>
      <c r="I283" s="3" t="s">
        <v>4365</v>
      </c>
      <c r="J283" t="b">
        <v>1</v>
      </c>
      <c r="K283" s="3" t="s">
        <v>4312</v>
      </c>
      <c r="M283">
        <v>625</v>
      </c>
      <c r="N283">
        <v>650</v>
      </c>
      <c r="O283">
        <v>5.2999999999999999E-2</v>
      </c>
      <c r="P283" s="3" t="s">
        <v>4313</v>
      </c>
      <c r="Q283" t="s">
        <v>4429</v>
      </c>
      <c r="R283" t="s">
        <v>16</v>
      </c>
    </row>
    <row r="284" spans="1:18" x14ac:dyDescent="0.2">
      <c r="A284" s="3" t="s">
        <v>4445</v>
      </c>
      <c r="B284" t="str" cm="1">
        <f t="array" ref="B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 cm="1">
        <f t="array" ref="C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 t="str" cm="1">
        <f t="array" ref="D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4" t="str" cm="1">
        <f t="array" ref="E2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 s="3" t="s">
        <v>4282</v>
      </c>
      <c r="G284" s="3" t="s">
        <v>4292</v>
      </c>
      <c r="I284" s="3" t="s">
        <v>4365</v>
      </c>
      <c r="J284" t="b">
        <v>1</v>
      </c>
      <c r="M284">
        <v>650</v>
      </c>
      <c r="N284">
        <v>675</v>
      </c>
      <c r="O284">
        <v>5.2999999999999999E-2</v>
      </c>
      <c r="P284" s="3" t="s">
        <v>4313</v>
      </c>
      <c r="Q284" t="s">
        <v>4429</v>
      </c>
      <c r="R284" t="s">
        <v>16</v>
      </c>
    </row>
    <row r="285" spans="1:18" x14ac:dyDescent="0.2">
      <c r="A285" s="3" t="s">
        <v>4446</v>
      </c>
      <c r="B285" t="str" cm="1">
        <f t="array" ref="B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 t="str" cm="1">
        <f t="array" ref="C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5" t="str" cm="1">
        <f t="array" ref="D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5" cm="1">
        <f t="array" ref="E2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5" s="3" t="s">
        <v>4282</v>
      </c>
      <c r="G285" s="3" t="s">
        <v>4292</v>
      </c>
      <c r="I285" s="3" t="s">
        <v>4365</v>
      </c>
      <c r="J285" t="b">
        <v>1</v>
      </c>
      <c r="K285" s="3" t="s">
        <v>4312</v>
      </c>
      <c r="M285">
        <v>675</v>
      </c>
      <c r="N285">
        <v>700</v>
      </c>
      <c r="O285">
        <v>5.2999999999999999E-2</v>
      </c>
      <c r="P285" s="3" t="s">
        <v>4313</v>
      </c>
      <c r="Q285" t="s">
        <v>4429</v>
      </c>
      <c r="R285" t="s">
        <v>16</v>
      </c>
    </row>
    <row r="286" spans="1:18" x14ac:dyDescent="0.2">
      <c r="A286" s="3" t="s">
        <v>4447</v>
      </c>
      <c r="B286" t="str" cm="1">
        <f t="array" ref="B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 cm="1">
        <f t="array" ref="C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 t="str" cm="1">
        <f t="array" ref="D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6" t="str" cm="1">
        <f t="array" ref="E2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 s="3" t="s">
        <v>4282</v>
      </c>
      <c r="G286" s="3" t="s">
        <v>4292</v>
      </c>
      <c r="I286" s="3" t="s">
        <v>4365</v>
      </c>
      <c r="J286" t="b">
        <v>1</v>
      </c>
      <c r="M286">
        <v>700</v>
      </c>
      <c r="N286">
        <v>725</v>
      </c>
      <c r="O286">
        <v>5.2999999999999999E-2</v>
      </c>
      <c r="P286" s="3" t="s">
        <v>4313</v>
      </c>
      <c r="Q286" t="s">
        <v>4429</v>
      </c>
      <c r="R286" t="s">
        <v>16</v>
      </c>
    </row>
    <row r="287" spans="1:18" x14ac:dyDescent="0.2">
      <c r="A287" s="3" t="s">
        <v>4448</v>
      </c>
      <c r="B287" t="str" cm="1">
        <f t="array" ref="B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 t="str" cm="1">
        <f t="array" ref="C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7" t="str" cm="1">
        <f t="array" ref="D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7" cm="1">
        <f t="array" ref="E2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7" s="3" t="s">
        <v>4282</v>
      </c>
      <c r="G287" s="3" t="s">
        <v>4292</v>
      </c>
      <c r="I287" s="3" t="s">
        <v>4365</v>
      </c>
      <c r="J287" t="b">
        <v>1</v>
      </c>
      <c r="K287" s="3" t="s">
        <v>4312</v>
      </c>
      <c r="M287">
        <v>725</v>
      </c>
      <c r="N287">
        <v>750</v>
      </c>
      <c r="O287">
        <v>5.2999999999999999E-2</v>
      </c>
      <c r="P287" s="3" t="s">
        <v>4313</v>
      </c>
      <c r="Q287" t="s">
        <v>4429</v>
      </c>
      <c r="R287" t="s">
        <v>16</v>
      </c>
    </row>
    <row r="288" spans="1:18" x14ac:dyDescent="0.2">
      <c r="A288" s="3" t="s">
        <v>4449</v>
      </c>
      <c r="B288" t="str" cm="1">
        <f t="array" ref="B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 cm="1">
        <f t="array" ref="C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 t="str" cm="1">
        <f t="array" ref="D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8" t="str" cm="1">
        <f t="array" ref="E2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 s="3" t="s">
        <v>4282</v>
      </c>
      <c r="G288" s="3" t="s">
        <v>4292</v>
      </c>
      <c r="I288" s="3" t="s">
        <v>4365</v>
      </c>
      <c r="J288" t="b">
        <v>1</v>
      </c>
      <c r="M288">
        <v>750</v>
      </c>
      <c r="N288">
        <v>775</v>
      </c>
      <c r="O288">
        <v>5.2999999999999999E-2</v>
      </c>
      <c r="P288" s="3" t="s">
        <v>4313</v>
      </c>
      <c r="Q288" t="s">
        <v>4429</v>
      </c>
      <c r="R288" t="s">
        <v>16</v>
      </c>
    </row>
    <row r="289" spans="1:18" x14ac:dyDescent="0.2">
      <c r="A289" s="3" t="s">
        <v>4450</v>
      </c>
      <c r="B289" t="str" cm="1">
        <f t="array" ref="B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 t="str" cm="1">
        <f t="array" ref="C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89" t="str" cm="1">
        <f t="array" ref="D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89" cm="1">
        <f t="array" ref="E2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9" s="3" t="s">
        <v>4282</v>
      </c>
      <c r="G289" s="3" t="s">
        <v>4292</v>
      </c>
      <c r="I289" s="3" t="s">
        <v>4365</v>
      </c>
      <c r="J289" t="b">
        <v>1</v>
      </c>
      <c r="K289" s="3" t="s">
        <v>4312</v>
      </c>
      <c r="M289">
        <v>775</v>
      </c>
      <c r="N289">
        <v>800</v>
      </c>
      <c r="O289">
        <v>5.2999999999999999E-2</v>
      </c>
      <c r="P289" s="3" t="s">
        <v>4313</v>
      </c>
      <c r="Q289" t="s">
        <v>4429</v>
      </c>
      <c r="R289" t="s">
        <v>16</v>
      </c>
    </row>
    <row r="290" spans="1:18" x14ac:dyDescent="0.2">
      <c r="A290" s="3" t="s">
        <v>4451</v>
      </c>
      <c r="B290" t="str" cm="1">
        <f t="array" ref="B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 cm="1">
        <f t="array" ref="C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 t="str" cm="1">
        <f t="array" ref="D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0" t="str" cm="1">
        <f t="array" ref="E2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90" s="3" t="s">
        <v>4282</v>
      </c>
      <c r="G290" s="3" t="s">
        <v>4292</v>
      </c>
      <c r="I290" s="3" t="s">
        <v>4365</v>
      </c>
      <c r="J290" t="b">
        <v>1</v>
      </c>
      <c r="M290">
        <v>800</v>
      </c>
      <c r="N290">
        <v>825</v>
      </c>
      <c r="O290">
        <v>5.2999999999999999E-2</v>
      </c>
      <c r="P290" s="3" t="s">
        <v>4313</v>
      </c>
      <c r="Q290" t="s">
        <v>4429</v>
      </c>
      <c r="R290" t="s">
        <v>16</v>
      </c>
    </row>
    <row r="291" spans="1:18" x14ac:dyDescent="0.2">
      <c r="A291" s="3" t="s">
        <v>4452</v>
      </c>
      <c r="B291" t="str" cm="1">
        <f t="array" ref="B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 t="str" cm="1">
        <f t="array" ref="C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91" t="str" cm="1">
        <f t="array" ref="D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1" cm="1">
        <f t="array" ref="E2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91" s="3" t="s">
        <v>4282</v>
      </c>
      <c r="G291" s="3" t="s">
        <v>4292</v>
      </c>
      <c r="I291" s="3" t="s">
        <v>4365</v>
      </c>
      <c r="J291" t="b">
        <v>1</v>
      </c>
      <c r="K291" s="3" t="s">
        <v>4312</v>
      </c>
      <c r="M291">
        <v>825</v>
      </c>
      <c r="N291">
        <v>850</v>
      </c>
      <c r="O291">
        <v>5.2999999999999999E-2</v>
      </c>
      <c r="P291" s="3" t="s">
        <v>4313</v>
      </c>
      <c r="Q291" t="s">
        <v>4429</v>
      </c>
      <c r="R291" t="s">
        <v>16</v>
      </c>
    </row>
    <row r="292" spans="1:18" x14ac:dyDescent="0.2">
      <c r="A292" s="3" t="s">
        <v>4453</v>
      </c>
      <c r="B292" t="str" cm="1">
        <f t="array" ref="B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 cm="1">
        <f t="array" ref="C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 t="str" cm="1">
        <f t="array" ref="D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2" t="str" cm="1">
        <f t="array" ref="E2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92" s="3" t="s">
        <v>4282</v>
      </c>
      <c r="G292" s="3" t="s">
        <v>4292</v>
      </c>
      <c r="I292" s="3" t="s">
        <v>4365</v>
      </c>
      <c r="J292" t="b">
        <v>1</v>
      </c>
      <c r="M292">
        <v>850</v>
      </c>
      <c r="N292">
        <v>875</v>
      </c>
      <c r="O292">
        <v>5.2999999999999999E-2</v>
      </c>
      <c r="P292" s="3" t="s">
        <v>4313</v>
      </c>
      <c r="Q292" t="s">
        <v>4429</v>
      </c>
      <c r="R292" t="s">
        <v>16</v>
      </c>
    </row>
    <row r="293" spans="1:18" x14ac:dyDescent="0.2">
      <c r="A293" s="3" t="s">
        <v>4454</v>
      </c>
      <c r="B293" t="str" cm="1">
        <f t="array" ref="B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 t="str" cm="1">
        <f t="array" ref="C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93" t="str" cm="1">
        <f t="array" ref="D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3" cm="1">
        <f t="array" ref="E2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93" s="3" t="s">
        <v>4282</v>
      </c>
      <c r="G293" s="3" t="s">
        <v>4292</v>
      </c>
      <c r="I293" s="3" t="s">
        <v>4365</v>
      </c>
      <c r="J293" t="b">
        <v>1</v>
      </c>
      <c r="K293" s="3" t="s">
        <v>4312</v>
      </c>
      <c r="M293">
        <v>875</v>
      </c>
      <c r="N293">
        <v>900</v>
      </c>
      <c r="O293">
        <v>5.2999999999999999E-2</v>
      </c>
      <c r="P293" s="3" t="s">
        <v>4313</v>
      </c>
      <c r="Q293" t="s">
        <v>4429</v>
      </c>
      <c r="R293" t="s">
        <v>16</v>
      </c>
    </row>
    <row r="294" spans="1:18" x14ac:dyDescent="0.2">
      <c r="A294" s="3" t="s">
        <v>4455</v>
      </c>
      <c r="B294" t="str" cm="1">
        <f t="array" ref="B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 cm="1">
        <f t="array" ref="C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4" t="str" cm="1">
        <f t="array" ref="D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4" t="str" cm="1">
        <f t="array" ref="E2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94" s="3" t="s">
        <v>4282</v>
      </c>
      <c r="G294" s="3" t="s">
        <v>4292</v>
      </c>
      <c r="I294" s="3" t="s">
        <v>4365</v>
      </c>
      <c r="J294" t="b">
        <v>1</v>
      </c>
      <c r="M294">
        <v>900</v>
      </c>
      <c r="N294">
        <v>925</v>
      </c>
      <c r="O294">
        <v>5.2999999999999999E-2</v>
      </c>
      <c r="P294" s="3" t="s">
        <v>4313</v>
      </c>
      <c r="Q294" t="s">
        <v>4429</v>
      </c>
      <c r="R294" t="s">
        <v>16</v>
      </c>
    </row>
    <row r="295" spans="1:18" x14ac:dyDescent="0.2">
      <c r="A295" s="3" t="s">
        <v>4456</v>
      </c>
      <c r="B295" t="str" cm="1">
        <f t="array" ref="B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 t="str" cm="1">
        <f t="array" ref="C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95" t="str" cm="1">
        <f t="array" ref="D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5" cm="1">
        <f t="array" ref="E2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95" s="3" t="s">
        <v>4282</v>
      </c>
      <c r="G295" s="3" t="s">
        <v>4292</v>
      </c>
      <c r="I295" s="3" t="s">
        <v>4365</v>
      </c>
      <c r="J295" t="b">
        <v>1</v>
      </c>
      <c r="K295" s="3" t="s">
        <v>4312</v>
      </c>
      <c r="M295">
        <v>925</v>
      </c>
      <c r="N295">
        <v>950</v>
      </c>
      <c r="O295">
        <v>5.2999999999999999E-2</v>
      </c>
      <c r="P295" s="3" t="s">
        <v>4313</v>
      </c>
      <c r="Q295" t="s">
        <v>4429</v>
      </c>
      <c r="R295" t="s">
        <v>16</v>
      </c>
    </row>
    <row r="296" spans="1:18" x14ac:dyDescent="0.2">
      <c r="A296" s="3" t="s">
        <v>4457</v>
      </c>
      <c r="B296" t="str" cm="1">
        <f t="array" ref="B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 cm="1">
        <f t="array" ref="C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6" t="str" cm="1">
        <f t="array" ref="D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6" t="str" cm="1">
        <f t="array" ref="E2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96" s="3" t="s">
        <v>4282</v>
      </c>
      <c r="G296" s="3" t="s">
        <v>4292</v>
      </c>
      <c r="I296" s="3" t="s">
        <v>4365</v>
      </c>
      <c r="J296" t="b">
        <v>1</v>
      </c>
      <c r="M296">
        <v>950</v>
      </c>
      <c r="N296">
        <v>975</v>
      </c>
      <c r="O296">
        <v>5.2999999999999999E-2</v>
      </c>
      <c r="P296" s="3" t="s">
        <v>4313</v>
      </c>
      <c r="Q296" t="s">
        <v>4429</v>
      </c>
      <c r="R296" t="s">
        <v>16</v>
      </c>
    </row>
    <row r="297" spans="1:18" x14ac:dyDescent="0.2">
      <c r="A297" s="3" t="s">
        <v>4458</v>
      </c>
      <c r="B297" t="str" cm="1">
        <f t="array" ref="B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 t="str" cm="1">
        <f t="array" ref="C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97" t="str" cm="1">
        <f t="array" ref="D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7" cm="1">
        <f t="array" ref="E2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97" s="3" t="s">
        <v>4282</v>
      </c>
      <c r="G297" s="3" t="s">
        <v>4292</v>
      </c>
      <c r="I297" s="3" t="s">
        <v>4365</v>
      </c>
      <c r="J297" t="b">
        <v>1</v>
      </c>
      <c r="K297" s="3" t="s">
        <v>4312</v>
      </c>
      <c r="M297">
        <v>975</v>
      </c>
      <c r="N297">
        <v>1000</v>
      </c>
      <c r="O297">
        <v>5.2999999999999999E-2</v>
      </c>
      <c r="P297" s="3" t="s">
        <v>4313</v>
      </c>
      <c r="Q297" t="s">
        <v>4429</v>
      </c>
      <c r="R297" t="s">
        <v>16</v>
      </c>
    </row>
    <row r="298" spans="1:18" x14ac:dyDescent="0.2">
      <c r="A298" s="3" t="s">
        <v>4459</v>
      </c>
      <c r="B298" t="str" cm="1">
        <f t="array" ref="B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 cm="1">
        <f t="array" ref="C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8" t="str" cm="1">
        <f t="array" ref="D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8" t="str" cm="1">
        <f t="array" ref="E2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98" s="3" t="s">
        <v>4282</v>
      </c>
      <c r="G298" s="3" t="s">
        <v>4292</v>
      </c>
      <c r="I298" s="3" t="s">
        <v>4365</v>
      </c>
      <c r="J298" t="b">
        <v>1</v>
      </c>
      <c r="M298">
        <v>1000</v>
      </c>
      <c r="N298">
        <v>1025</v>
      </c>
      <c r="O298">
        <v>5.2999999999999999E-2</v>
      </c>
      <c r="P298" s="3" t="s">
        <v>4313</v>
      </c>
      <c r="Q298" t="s">
        <v>4429</v>
      </c>
      <c r="R298" t="s">
        <v>16</v>
      </c>
    </row>
    <row r="299" spans="1:18" x14ac:dyDescent="0.2">
      <c r="A299" s="3" t="s">
        <v>4460</v>
      </c>
      <c r="B299" t="str" cm="1">
        <f t="array" ref="B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 t="str" cm="1">
        <f t="array" ref="C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99" t="str" cm="1">
        <f t="array" ref="D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99" cm="1">
        <f t="array" ref="E2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99" s="3" t="s">
        <v>4282</v>
      </c>
      <c r="G299" s="3" t="s">
        <v>4292</v>
      </c>
      <c r="I299" s="3" t="s">
        <v>4365</v>
      </c>
      <c r="J299" t="b">
        <v>1</v>
      </c>
      <c r="K299" s="3" t="s">
        <v>4312</v>
      </c>
      <c r="M299">
        <v>1025</v>
      </c>
      <c r="N299">
        <v>1050</v>
      </c>
      <c r="O299">
        <v>5.2999999999999999E-2</v>
      </c>
      <c r="P299" s="3" t="s">
        <v>4313</v>
      </c>
      <c r="Q299" t="s">
        <v>4429</v>
      </c>
      <c r="R299" t="s">
        <v>16</v>
      </c>
    </row>
    <row r="300" spans="1:18" x14ac:dyDescent="0.2">
      <c r="A300" s="3" t="s">
        <v>4461</v>
      </c>
      <c r="B300" t="str" cm="1">
        <f t="array" ref="B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 cm="1">
        <f t="array" ref="C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0" t="str" cm="1">
        <f t="array" ref="D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0" t="str" cm="1">
        <f t="array" ref="E3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00" s="3" t="s">
        <v>4282</v>
      </c>
      <c r="G300" s="3" t="s">
        <v>4292</v>
      </c>
      <c r="I300" s="3" t="s">
        <v>4365</v>
      </c>
      <c r="J300" t="b">
        <v>1</v>
      </c>
      <c r="M300">
        <v>1050</v>
      </c>
      <c r="N300">
        <v>1075</v>
      </c>
      <c r="O300">
        <v>5.2999999999999999E-2</v>
      </c>
      <c r="P300" s="3" t="s">
        <v>4313</v>
      </c>
      <c r="Q300" t="s">
        <v>4429</v>
      </c>
      <c r="R300" t="s">
        <v>16</v>
      </c>
    </row>
    <row r="301" spans="1:18" x14ac:dyDescent="0.2">
      <c r="A301" s="3" t="s">
        <v>4462</v>
      </c>
      <c r="B301" t="str" cm="1">
        <f t="array" ref="B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 t="str" cm="1">
        <f t="array" ref="C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01" t="str" cm="1">
        <f t="array" ref="D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1" cm="1">
        <f t="array" ref="E3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01" s="3" t="s">
        <v>4282</v>
      </c>
      <c r="G301" s="3" t="s">
        <v>4292</v>
      </c>
      <c r="I301" s="3" t="s">
        <v>4365</v>
      </c>
      <c r="J301" t="b">
        <v>1</v>
      </c>
      <c r="K301" s="3" t="s">
        <v>4312</v>
      </c>
      <c r="M301">
        <v>1075</v>
      </c>
      <c r="N301">
        <v>1100</v>
      </c>
      <c r="O301">
        <v>5.2999999999999999E-2</v>
      </c>
      <c r="P301" s="3" t="s">
        <v>4313</v>
      </c>
      <c r="Q301" t="s">
        <v>4429</v>
      </c>
      <c r="R301" t="s">
        <v>16</v>
      </c>
    </row>
    <row r="302" spans="1:18" x14ac:dyDescent="0.2">
      <c r="A302" s="3" t="s">
        <v>4463</v>
      </c>
      <c r="B302" t="str" cm="1">
        <f t="array" ref="B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 cm="1">
        <f t="array" ref="C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2" t="str" cm="1">
        <f t="array" ref="D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2" t="str" cm="1">
        <f t="array" ref="E3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02" s="3" t="s">
        <v>4282</v>
      </c>
      <c r="G302" s="3" t="s">
        <v>4292</v>
      </c>
      <c r="I302" s="3" t="s">
        <v>4365</v>
      </c>
      <c r="J302" t="b">
        <v>1</v>
      </c>
      <c r="M302">
        <v>1100</v>
      </c>
      <c r="N302">
        <v>1125</v>
      </c>
      <c r="O302">
        <v>5.2999999999999999E-2</v>
      </c>
      <c r="P302" s="3" t="s">
        <v>4313</v>
      </c>
      <c r="Q302" t="s">
        <v>4429</v>
      </c>
      <c r="R302" t="s">
        <v>16</v>
      </c>
    </row>
    <row r="303" spans="1:18" x14ac:dyDescent="0.2">
      <c r="A303" s="3" t="s">
        <v>4464</v>
      </c>
      <c r="B303" t="str" cm="1">
        <f t="array" ref="B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3" t="str" cm="1">
        <f t="array" ref="C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03" t="str" cm="1">
        <f t="array" ref="D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3" cm="1">
        <f t="array" ref="E3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03" s="3" t="s">
        <v>4282</v>
      </c>
      <c r="G303" s="3" t="s">
        <v>4292</v>
      </c>
      <c r="I303" s="3" t="s">
        <v>4365</v>
      </c>
      <c r="J303" t="b">
        <v>1</v>
      </c>
      <c r="K303" s="3" t="s">
        <v>4312</v>
      </c>
      <c r="M303">
        <v>1125</v>
      </c>
      <c r="N303">
        <v>1150</v>
      </c>
      <c r="O303">
        <v>5.2999999999999999E-2</v>
      </c>
      <c r="P303" s="3" t="s">
        <v>4313</v>
      </c>
      <c r="Q303" t="s">
        <v>4429</v>
      </c>
      <c r="R303" t="s">
        <v>16</v>
      </c>
    </row>
    <row r="304" spans="1:18" x14ac:dyDescent="0.2">
      <c r="A304" s="3" t="s">
        <v>4465</v>
      </c>
      <c r="B304" t="str" cm="1">
        <f t="array" ref="B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4" cm="1">
        <f t="array" ref="C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4" t="str" cm="1">
        <f t="array" ref="D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4" t="str" cm="1">
        <f t="array" ref="E3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04" s="3" t="s">
        <v>4282</v>
      </c>
      <c r="G304" s="3" t="s">
        <v>4292</v>
      </c>
      <c r="I304" s="3" t="s">
        <v>4365</v>
      </c>
      <c r="J304" t="b">
        <v>1</v>
      </c>
      <c r="M304">
        <v>1150</v>
      </c>
      <c r="N304">
        <v>1175</v>
      </c>
      <c r="O304">
        <v>5.2999999999999999E-2</v>
      </c>
      <c r="P304" s="3" t="s">
        <v>4313</v>
      </c>
      <c r="Q304" t="s">
        <v>4429</v>
      </c>
      <c r="R304" t="s">
        <v>16</v>
      </c>
    </row>
    <row r="305" spans="1:18" x14ac:dyDescent="0.2">
      <c r="A305" s="3" t="s">
        <v>4466</v>
      </c>
      <c r="B305" t="str" cm="1">
        <f t="array" ref="B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5" t="str" cm="1">
        <f t="array" ref="C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05" t="str" cm="1">
        <f t="array" ref="D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5" cm="1">
        <f t="array" ref="E3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05" s="3" t="s">
        <v>4282</v>
      </c>
      <c r="G305" s="3" t="s">
        <v>4292</v>
      </c>
      <c r="I305" s="3" t="s">
        <v>4365</v>
      </c>
      <c r="J305" t="b">
        <v>1</v>
      </c>
      <c r="K305" s="3" t="s">
        <v>4312</v>
      </c>
      <c r="M305">
        <v>1175</v>
      </c>
      <c r="N305">
        <v>1200</v>
      </c>
      <c r="O305">
        <v>5.2999999999999999E-2</v>
      </c>
      <c r="P305" s="3" t="s">
        <v>4313</v>
      </c>
      <c r="Q305" t="s">
        <v>4429</v>
      </c>
      <c r="R305" t="s">
        <v>16</v>
      </c>
    </row>
    <row r="306" spans="1:18" x14ac:dyDescent="0.2">
      <c r="A306" s="3" t="s">
        <v>4467</v>
      </c>
      <c r="B306" t="str" cm="1">
        <f t="array" ref="B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6" cm="1">
        <f t="array" ref="C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6" t="str" cm="1">
        <f t="array" ref="D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6" t="str" cm="1">
        <f t="array" ref="E3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06" s="3" t="s">
        <v>4282</v>
      </c>
      <c r="G306" s="3" t="s">
        <v>4292</v>
      </c>
      <c r="I306" s="3" t="s">
        <v>4365</v>
      </c>
      <c r="J306" t="b">
        <v>1</v>
      </c>
      <c r="M306">
        <v>1200</v>
      </c>
      <c r="N306">
        <v>1225</v>
      </c>
      <c r="O306">
        <v>5.2999999999999999E-2</v>
      </c>
      <c r="P306" s="3" t="s">
        <v>4313</v>
      </c>
      <c r="Q306" t="s">
        <v>4429</v>
      </c>
      <c r="R306" t="s">
        <v>16</v>
      </c>
    </row>
    <row r="307" spans="1:18" x14ac:dyDescent="0.2">
      <c r="A307" s="3" t="s">
        <v>4468</v>
      </c>
      <c r="B307" t="str" cm="1">
        <f t="array" ref="B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7" t="str" cm="1">
        <f t="array" ref="C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07" t="str" cm="1">
        <f t="array" ref="D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7" cm="1">
        <f t="array" ref="E3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07" s="3" t="s">
        <v>4282</v>
      </c>
      <c r="G307" s="3" t="s">
        <v>4292</v>
      </c>
      <c r="I307" s="3" t="s">
        <v>4365</v>
      </c>
      <c r="J307" t="b">
        <v>1</v>
      </c>
      <c r="K307" s="3" t="s">
        <v>4312</v>
      </c>
      <c r="M307">
        <v>1225</v>
      </c>
      <c r="N307">
        <v>1250</v>
      </c>
      <c r="O307">
        <v>5.2999999999999999E-2</v>
      </c>
      <c r="P307" s="3" t="s">
        <v>4313</v>
      </c>
      <c r="Q307" t="s">
        <v>4429</v>
      </c>
      <c r="R307" t="s">
        <v>16</v>
      </c>
    </row>
    <row r="308" spans="1:18" x14ac:dyDescent="0.2">
      <c r="A308" s="3" t="s">
        <v>4469</v>
      </c>
      <c r="B308" t="str" cm="1">
        <f t="array" ref="B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8" cm="1">
        <f t="array" ref="C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8" t="str" cm="1">
        <f t="array" ref="D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8" t="str" cm="1">
        <f t="array" ref="E3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08" s="3" t="s">
        <v>4282</v>
      </c>
      <c r="G308" s="3" t="s">
        <v>4292</v>
      </c>
      <c r="I308" s="3" t="s">
        <v>4365</v>
      </c>
      <c r="J308" t="b">
        <v>1</v>
      </c>
      <c r="M308">
        <v>1250</v>
      </c>
      <c r="N308">
        <v>1275</v>
      </c>
      <c r="O308">
        <v>5.2999999999999999E-2</v>
      </c>
      <c r="P308" s="3" t="s">
        <v>4313</v>
      </c>
      <c r="Q308" t="s">
        <v>4429</v>
      </c>
      <c r="R308" t="s">
        <v>16</v>
      </c>
    </row>
    <row r="309" spans="1:18" x14ac:dyDescent="0.2">
      <c r="A309" s="3" t="s">
        <v>4470</v>
      </c>
      <c r="B309" t="str" cm="1">
        <f t="array" ref="B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9" t="str" cm="1">
        <f t="array" ref="C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09" t="str" cm="1">
        <f t="array" ref="D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09" cm="1">
        <f t="array" ref="E3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09" s="3" t="s">
        <v>4282</v>
      </c>
      <c r="G309" s="3" t="s">
        <v>4292</v>
      </c>
      <c r="I309" s="3" t="s">
        <v>4365</v>
      </c>
      <c r="J309" t="b">
        <v>1</v>
      </c>
      <c r="K309" s="3" t="s">
        <v>4312</v>
      </c>
      <c r="M309">
        <v>1275</v>
      </c>
      <c r="N309">
        <v>1300</v>
      </c>
      <c r="O309">
        <v>5.2999999999999999E-2</v>
      </c>
      <c r="P309" s="3" t="s">
        <v>4313</v>
      </c>
      <c r="Q309" t="s">
        <v>4429</v>
      </c>
      <c r="R309" t="s">
        <v>16</v>
      </c>
    </row>
    <row r="310" spans="1:18" x14ac:dyDescent="0.2">
      <c r="A310" s="3" t="s">
        <v>4471</v>
      </c>
      <c r="B310" t="str" cm="1">
        <f t="array" ref="B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0" cm="1">
        <f t="array" ref="C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0" t="str" cm="1">
        <f t="array" ref="D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0" t="str" cm="1">
        <f t="array" ref="E3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0" s="3" t="s">
        <v>4282</v>
      </c>
      <c r="G310" s="3" t="s">
        <v>4292</v>
      </c>
      <c r="I310" s="3" t="s">
        <v>4365</v>
      </c>
      <c r="J310" t="b">
        <v>1</v>
      </c>
      <c r="M310">
        <v>1300</v>
      </c>
      <c r="N310">
        <v>1325</v>
      </c>
      <c r="O310">
        <v>5.2999999999999999E-2</v>
      </c>
      <c r="P310" s="3" t="s">
        <v>4313</v>
      </c>
      <c r="Q310" t="s">
        <v>4429</v>
      </c>
      <c r="R310" t="s">
        <v>16</v>
      </c>
    </row>
    <row r="311" spans="1:18" x14ac:dyDescent="0.2">
      <c r="A311" s="3" t="s">
        <v>4472</v>
      </c>
      <c r="B311" t="str" cm="1">
        <f t="array" ref="B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1" t="str" cm="1">
        <f t="array" ref="C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1" t="str" cm="1">
        <f t="array" ref="D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1" cm="1">
        <f t="array" ref="E3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1" s="3" t="s">
        <v>4282</v>
      </c>
      <c r="G311" s="3" t="s">
        <v>4292</v>
      </c>
      <c r="I311" s="3" t="s">
        <v>4365</v>
      </c>
      <c r="J311" t="b">
        <v>1</v>
      </c>
      <c r="K311" s="3" t="s">
        <v>4312</v>
      </c>
      <c r="M311">
        <v>1325</v>
      </c>
      <c r="N311">
        <v>1350</v>
      </c>
      <c r="O311">
        <v>5.2999999999999999E-2</v>
      </c>
      <c r="P311" s="3" t="s">
        <v>4313</v>
      </c>
      <c r="Q311" t="s">
        <v>4429</v>
      </c>
      <c r="R311" t="s">
        <v>16</v>
      </c>
    </row>
    <row r="312" spans="1:18" x14ac:dyDescent="0.2">
      <c r="A312" s="3" t="s">
        <v>4473</v>
      </c>
      <c r="B312" t="str" cm="1">
        <f t="array" ref="B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2" cm="1">
        <f t="array" ref="C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2" t="str" cm="1">
        <f t="array" ref="D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2" t="str" cm="1">
        <f t="array" ref="E3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2" s="3" t="s">
        <v>4282</v>
      </c>
      <c r="G312" s="3" t="s">
        <v>4292</v>
      </c>
      <c r="I312" s="3" t="s">
        <v>4365</v>
      </c>
      <c r="J312" t="b">
        <v>1</v>
      </c>
      <c r="M312">
        <v>1350</v>
      </c>
      <c r="N312">
        <v>1375</v>
      </c>
      <c r="O312">
        <v>5.2999999999999999E-2</v>
      </c>
      <c r="P312" s="3" t="s">
        <v>4313</v>
      </c>
      <c r="Q312" t="s">
        <v>4429</v>
      </c>
      <c r="R312" t="s">
        <v>16</v>
      </c>
    </row>
    <row r="313" spans="1:18" x14ac:dyDescent="0.2">
      <c r="A313" s="3" t="s">
        <v>4474</v>
      </c>
      <c r="B313" t="str" cm="1">
        <f t="array" ref="B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3" t="str" cm="1">
        <f t="array" ref="C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3" t="str" cm="1">
        <f t="array" ref="D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3" cm="1">
        <f t="array" ref="E3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3" s="3" t="s">
        <v>4282</v>
      </c>
      <c r="G313" s="3" t="s">
        <v>4292</v>
      </c>
      <c r="I313" s="3" t="s">
        <v>4365</v>
      </c>
      <c r="J313" t="b">
        <v>1</v>
      </c>
      <c r="K313" s="3" t="s">
        <v>4312</v>
      </c>
      <c r="M313">
        <v>1375</v>
      </c>
      <c r="N313">
        <v>1400</v>
      </c>
      <c r="O313">
        <v>5.2999999999999999E-2</v>
      </c>
      <c r="P313" s="3" t="s">
        <v>4313</v>
      </c>
      <c r="Q313" t="s">
        <v>4429</v>
      </c>
      <c r="R313" t="s">
        <v>16</v>
      </c>
    </row>
    <row r="314" spans="1:18" x14ac:dyDescent="0.2">
      <c r="A314" s="3" t="s">
        <v>4475</v>
      </c>
      <c r="B314" t="str" cm="1">
        <f t="array" ref="B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4" cm="1">
        <f t="array" ref="C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4" t="str" cm="1">
        <f t="array" ref="D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4" t="str" cm="1">
        <f t="array" ref="E3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4" s="3" t="s">
        <v>4282</v>
      </c>
      <c r="G314" s="3" t="s">
        <v>4292</v>
      </c>
      <c r="I314" s="3" t="s">
        <v>4365</v>
      </c>
      <c r="J314" t="b">
        <v>1</v>
      </c>
      <c r="M314">
        <v>1400</v>
      </c>
      <c r="N314">
        <v>1425</v>
      </c>
      <c r="O314">
        <v>5.2999999999999999E-2</v>
      </c>
      <c r="P314" s="3" t="s">
        <v>4313</v>
      </c>
      <c r="Q314" t="s">
        <v>4429</v>
      </c>
      <c r="R314" t="s">
        <v>16</v>
      </c>
    </row>
    <row r="315" spans="1:18" x14ac:dyDescent="0.2">
      <c r="A315" s="3" t="s">
        <v>4476</v>
      </c>
      <c r="B315" t="str" cm="1">
        <f t="array" ref="B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 t="str" cm="1">
        <f t="array" ref="C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5" t="str" cm="1">
        <f t="array" ref="D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5" cm="1">
        <f t="array" ref="E3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5" s="3" t="s">
        <v>4282</v>
      </c>
      <c r="G315" s="3" t="s">
        <v>4292</v>
      </c>
      <c r="I315" s="3" t="s">
        <v>4365</v>
      </c>
      <c r="J315" t="b">
        <v>1</v>
      </c>
      <c r="K315" s="3" t="s">
        <v>4312</v>
      </c>
      <c r="M315">
        <v>1425</v>
      </c>
      <c r="N315">
        <v>1450</v>
      </c>
      <c r="O315">
        <v>5.2999999999999999E-2</v>
      </c>
      <c r="P315" s="3" t="s">
        <v>4313</v>
      </c>
      <c r="Q315" t="s">
        <v>4429</v>
      </c>
      <c r="R315" t="s">
        <v>16</v>
      </c>
    </row>
    <row r="316" spans="1:18" x14ac:dyDescent="0.2">
      <c r="A316" s="3" t="s">
        <v>4477</v>
      </c>
      <c r="B316" t="str" cm="1">
        <f t="array" ref="B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 cm="1">
        <f t="array" ref="C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 t="str" cm="1">
        <f t="array" ref="D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6" t="str" cm="1">
        <f t="array" ref="E3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 s="3" t="s">
        <v>4282</v>
      </c>
      <c r="G316" s="3" t="s">
        <v>4292</v>
      </c>
      <c r="I316" s="3" t="s">
        <v>4365</v>
      </c>
      <c r="J316" t="b">
        <v>1</v>
      </c>
      <c r="M316">
        <v>1450</v>
      </c>
      <c r="N316">
        <v>1475</v>
      </c>
      <c r="O316">
        <v>5.2999999999999999E-2</v>
      </c>
      <c r="P316" s="3" t="s">
        <v>4313</v>
      </c>
      <c r="Q316" t="s">
        <v>4429</v>
      </c>
      <c r="R316" t="s">
        <v>16</v>
      </c>
    </row>
    <row r="317" spans="1:18" x14ac:dyDescent="0.2">
      <c r="A317" s="3" t="s">
        <v>4478</v>
      </c>
      <c r="B317" t="str" cm="1">
        <f t="array" ref="B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 t="str" cm="1">
        <f t="array" ref="C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7" t="str" cm="1">
        <f t="array" ref="D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7" cm="1">
        <f t="array" ref="E3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7" s="3" t="s">
        <v>4282</v>
      </c>
      <c r="G317" s="3" t="s">
        <v>4292</v>
      </c>
      <c r="I317" s="3" t="s">
        <v>4365</v>
      </c>
      <c r="J317" t="b">
        <v>1</v>
      </c>
      <c r="K317" s="3" t="s">
        <v>4312</v>
      </c>
      <c r="M317">
        <v>1475</v>
      </c>
      <c r="N317">
        <v>1500</v>
      </c>
      <c r="O317">
        <v>5.2999999999999999E-2</v>
      </c>
      <c r="P317" s="3" t="s">
        <v>4313</v>
      </c>
      <c r="Q317" t="s">
        <v>4429</v>
      </c>
      <c r="R317" t="s">
        <v>16</v>
      </c>
    </row>
    <row r="318" spans="1:18" x14ac:dyDescent="0.2">
      <c r="A318" s="3" t="s">
        <v>4479</v>
      </c>
      <c r="B318" t="str" cm="1">
        <f t="array" ref="B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 t="str" cm="1">
        <f t="array" ref="C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8" t="str" cm="1">
        <f t="array" ref="D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8" cm="1">
        <f t="array" ref="E3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8" s="3" t="s">
        <v>4282</v>
      </c>
      <c r="G318" s="3" t="s">
        <v>4292</v>
      </c>
      <c r="I318" s="3" t="s">
        <v>4365</v>
      </c>
      <c r="J318" t="b">
        <v>1</v>
      </c>
      <c r="K318" s="3" t="s">
        <v>4312</v>
      </c>
      <c r="M318">
        <v>90</v>
      </c>
      <c r="N318">
        <v>100</v>
      </c>
      <c r="O318">
        <v>5.2999999999999999E-2</v>
      </c>
      <c r="P318" s="3" t="s">
        <v>4313</v>
      </c>
      <c r="Q318" t="s">
        <v>4480</v>
      </c>
      <c r="R318" t="s">
        <v>16</v>
      </c>
    </row>
    <row r="319" spans="1:18" x14ac:dyDescent="0.2">
      <c r="A319" s="3" t="s">
        <v>4481</v>
      </c>
      <c r="B319" t="str" cm="1">
        <f t="array" ref="B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 t="str" cm="1">
        <f t="array" ref="C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9" t="str" cm="1">
        <f t="array" ref="D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19" cm="1">
        <f t="array" ref="E3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9" s="3" t="s">
        <v>4282</v>
      </c>
      <c r="G319" s="3" t="s">
        <v>4292</v>
      </c>
      <c r="I319" s="3" t="s">
        <v>4365</v>
      </c>
      <c r="J319" t="b">
        <v>1</v>
      </c>
      <c r="K319" s="3" t="s">
        <v>4312</v>
      </c>
      <c r="M319">
        <v>100</v>
      </c>
      <c r="N319">
        <v>110</v>
      </c>
      <c r="O319">
        <v>5.2999999999999999E-2</v>
      </c>
      <c r="P319" s="3" t="s">
        <v>4313</v>
      </c>
      <c r="Q319" t="s">
        <v>4480</v>
      </c>
      <c r="R319" t="s">
        <v>16</v>
      </c>
    </row>
    <row r="320" spans="1:18" x14ac:dyDescent="0.2">
      <c r="A320" s="3" t="s">
        <v>4482</v>
      </c>
      <c r="B320" t="str" cm="1">
        <f t="array" ref="B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 t="str" cm="1">
        <f t="array" ref="C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0" t="str" cm="1">
        <f t="array" ref="D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0" cm="1">
        <f t="array" ref="E3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0" s="3" t="s">
        <v>4282</v>
      </c>
      <c r="G320" s="3" t="s">
        <v>4292</v>
      </c>
      <c r="I320" s="3" t="s">
        <v>4365</v>
      </c>
      <c r="J320" t="b">
        <v>1</v>
      </c>
      <c r="K320" s="3" t="s">
        <v>4312</v>
      </c>
      <c r="M320">
        <v>110</v>
      </c>
      <c r="N320">
        <v>120</v>
      </c>
      <c r="O320">
        <v>5.2999999999999999E-2</v>
      </c>
      <c r="P320" s="3" t="s">
        <v>4313</v>
      </c>
      <c r="Q320" t="s">
        <v>4480</v>
      </c>
      <c r="R320" t="s">
        <v>16</v>
      </c>
    </row>
    <row r="321" spans="1:18" x14ac:dyDescent="0.2">
      <c r="A321" s="3" t="s">
        <v>4483</v>
      </c>
      <c r="B321" t="str" cm="1">
        <f t="array" ref="B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 t="str" cm="1">
        <f t="array" ref="C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1" t="str" cm="1">
        <f t="array" ref="D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1" cm="1">
        <f t="array" ref="E3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1" s="3" t="s">
        <v>4282</v>
      </c>
      <c r="G321" s="3" t="s">
        <v>4292</v>
      </c>
      <c r="I321" s="3" t="s">
        <v>4365</v>
      </c>
      <c r="J321" t="b">
        <v>1</v>
      </c>
      <c r="K321" s="3" t="s">
        <v>4312</v>
      </c>
      <c r="M321">
        <v>120</v>
      </c>
      <c r="N321">
        <v>130</v>
      </c>
      <c r="O321">
        <v>5.2999999999999999E-2</v>
      </c>
      <c r="P321" s="3" t="s">
        <v>4313</v>
      </c>
      <c r="Q321" t="s">
        <v>4480</v>
      </c>
      <c r="R321" t="s">
        <v>16</v>
      </c>
    </row>
    <row r="322" spans="1:18" x14ac:dyDescent="0.2">
      <c r="A322" s="3" t="s">
        <v>4484</v>
      </c>
      <c r="B322" t="str" cm="1">
        <f t="array" ref="B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 t="str" cm="1">
        <f t="array" ref="C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2" t="str" cm="1">
        <f t="array" ref="D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2" cm="1">
        <f t="array" ref="E3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2" s="3" t="s">
        <v>4282</v>
      </c>
      <c r="G322" s="3" t="s">
        <v>4292</v>
      </c>
      <c r="I322" s="3" t="s">
        <v>4365</v>
      </c>
      <c r="J322" t="b">
        <v>1</v>
      </c>
      <c r="K322" s="3" t="s">
        <v>4312</v>
      </c>
      <c r="M322">
        <v>130</v>
      </c>
      <c r="N322">
        <v>140</v>
      </c>
      <c r="O322">
        <v>5.2999999999999999E-2</v>
      </c>
      <c r="P322" s="3" t="s">
        <v>4313</v>
      </c>
      <c r="Q322" t="s">
        <v>4480</v>
      </c>
      <c r="R322" t="s">
        <v>16</v>
      </c>
    </row>
    <row r="323" spans="1:18" x14ac:dyDescent="0.2">
      <c r="A323" s="3" t="s">
        <v>4485</v>
      </c>
      <c r="B323" t="str" cm="1">
        <f t="array" ref="B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3" t="str" cm="1">
        <f t="array" ref="C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3" t="str" cm="1">
        <f t="array" ref="D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3" cm="1">
        <f t="array" ref="E3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3" s="3" t="s">
        <v>4282</v>
      </c>
      <c r="G323" s="3" t="s">
        <v>4292</v>
      </c>
      <c r="I323" s="3" t="s">
        <v>4365</v>
      </c>
      <c r="J323" t="b">
        <v>1</v>
      </c>
      <c r="K323" s="3" t="s">
        <v>4312</v>
      </c>
      <c r="M323">
        <v>140</v>
      </c>
      <c r="N323">
        <v>150</v>
      </c>
      <c r="O323">
        <v>5.2999999999999999E-2</v>
      </c>
      <c r="P323" s="3" t="s">
        <v>4313</v>
      </c>
      <c r="Q323" t="s">
        <v>4480</v>
      </c>
      <c r="R323" t="s">
        <v>16</v>
      </c>
    </row>
    <row r="324" spans="1:18" x14ac:dyDescent="0.2">
      <c r="A324" s="3" t="s">
        <v>4486</v>
      </c>
      <c r="B324" t="str" cm="1">
        <f t="array" ref="B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4" t="str" cm="1">
        <f t="array" ref="C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4" t="str" cm="1">
        <f t="array" ref="D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4" cm="1">
        <f t="array" ref="E3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4" s="3" t="s">
        <v>4282</v>
      </c>
      <c r="G324" s="3" t="s">
        <v>4292</v>
      </c>
      <c r="I324" s="3" t="s">
        <v>4365</v>
      </c>
      <c r="J324" t="b">
        <v>1</v>
      </c>
      <c r="K324" s="3" t="s">
        <v>4312</v>
      </c>
      <c r="M324">
        <v>150</v>
      </c>
      <c r="N324">
        <v>160</v>
      </c>
      <c r="O324">
        <v>5.2999999999999999E-2</v>
      </c>
      <c r="P324" s="3" t="s">
        <v>4313</v>
      </c>
      <c r="Q324" t="s">
        <v>4480</v>
      </c>
      <c r="R324" t="s">
        <v>16</v>
      </c>
    </row>
    <row r="325" spans="1:18" x14ac:dyDescent="0.2">
      <c r="A325" s="3" t="s">
        <v>4487</v>
      </c>
      <c r="B325" t="str" cm="1">
        <f t="array" ref="B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5" t="str" cm="1">
        <f t="array" ref="C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5" t="str" cm="1">
        <f t="array" ref="D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5" cm="1">
        <f t="array" ref="E3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5" s="3" t="s">
        <v>4282</v>
      </c>
      <c r="G325" s="3" t="s">
        <v>4292</v>
      </c>
      <c r="I325" s="3" t="s">
        <v>4365</v>
      </c>
      <c r="J325" t="b">
        <v>1</v>
      </c>
      <c r="K325" s="3" t="s">
        <v>4312</v>
      </c>
      <c r="M325">
        <v>160</v>
      </c>
      <c r="N325">
        <v>170</v>
      </c>
      <c r="O325">
        <v>5.2999999999999999E-2</v>
      </c>
      <c r="P325" s="3" t="s">
        <v>4313</v>
      </c>
      <c r="Q325" t="s">
        <v>4480</v>
      </c>
      <c r="R325" t="s">
        <v>16</v>
      </c>
    </row>
    <row r="326" spans="1:18" x14ac:dyDescent="0.2">
      <c r="A326" s="3" t="s">
        <v>4488</v>
      </c>
      <c r="B326" t="str" cm="1">
        <f t="array" ref="B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6" t="str" cm="1">
        <f t="array" ref="C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6" t="str" cm="1">
        <f t="array" ref="D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6" cm="1">
        <f t="array" ref="E3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6" s="3" t="s">
        <v>4282</v>
      </c>
      <c r="G326" s="3" t="s">
        <v>4292</v>
      </c>
      <c r="I326" s="3" t="s">
        <v>4365</v>
      </c>
      <c r="J326" t="b">
        <v>1</v>
      </c>
      <c r="K326" s="3" t="s">
        <v>4312</v>
      </c>
      <c r="M326">
        <v>170</v>
      </c>
      <c r="N326">
        <v>180</v>
      </c>
      <c r="O326">
        <v>5.2999999999999999E-2</v>
      </c>
      <c r="P326" s="3" t="s">
        <v>4313</v>
      </c>
      <c r="Q326" t="s">
        <v>4480</v>
      </c>
      <c r="R326" t="s">
        <v>16</v>
      </c>
    </row>
    <row r="327" spans="1:18" x14ac:dyDescent="0.2">
      <c r="A327" s="3" t="s">
        <v>4489</v>
      </c>
      <c r="B327" t="str" cm="1">
        <f t="array" ref="B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7" t="str" cm="1">
        <f t="array" ref="C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7" t="str" cm="1">
        <f t="array" ref="D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7" cm="1">
        <f t="array" ref="E3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7" s="3" t="s">
        <v>4282</v>
      </c>
      <c r="G327" s="3" t="s">
        <v>4292</v>
      </c>
      <c r="I327" s="3" t="s">
        <v>4365</v>
      </c>
      <c r="J327" t="b">
        <v>1</v>
      </c>
      <c r="K327" s="3" t="s">
        <v>4312</v>
      </c>
      <c r="M327">
        <v>180</v>
      </c>
      <c r="N327">
        <v>190</v>
      </c>
      <c r="O327">
        <v>5.2999999999999999E-2</v>
      </c>
      <c r="P327" s="3" t="s">
        <v>4313</v>
      </c>
      <c r="Q327" t="s">
        <v>4480</v>
      </c>
      <c r="R327" t="s">
        <v>16</v>
      </c>
    </row>
    <row r="328" spans="1:18" x14ac:dyDescent="0.2">
      <c r="A328" s="3" t="s">
        <v>4490</v>
      </c>
      <c r="B328" t="str" cm="1">
        <f t="array" ref="B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8" t="str" cm="1">
        <f t="array" ref="C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8" t="str" cm="1">
        <f t="array" ref="D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8" cm="1">
        <f t="array" ref="E3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8" s="3" t="s">
        <v>4282</v>
      </c>
      <c r="G328" s="3" t="s">
        <v>4292</v>
      </c>
      <c r="I328" s="3" t="s">
        <v>4365</v>
      </c>
      <c r="J328" t="b">
        <v>1</v>
      </c>
      <c r="K328" s="3" t="s">
        <v>4312</v>
      </c>
      <c r="M328">
        <v>190</v>
      </c>
      <c r="N328">
        <v>200</v>
      </c>
      <c r="O328">
        <v>5.2999999999999999E-2</v>
      </c>
      <c r="P328" s="3" t="s">
        <v>4313</v>
      </c>
      <c r="Q328" t="s">
        <v>4480</v>
      </c>
      <c r="R328" t="s">
        <v>16</v>
      </c>
    </row>
    <row r="329" spans="1:18" x14ac:dyDescent="0.2">
      <c r="A329" s="3" t="s">
        <v>4491</v>
      </c>
      <c r="B329" t="str" cm="1">
        <f t="array" ref="B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9" t="str" cm="1">
        <f t="array" ref="C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29" t="str" cm="1">
        <f t="array" ref="D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29" cm="1">
        <f t="array" ref="E3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29" s="3" t="s">
        <v>4282</v>
      </c>
      <c r="G329" s="3" t="s">
        <v>4292</v>
      </c>
      <c r="I329" s="3" t="s">
        <v>4365</v>
      </c>
      <c r="J329" t="b">
        <v>1</v>
      </c>
      <c r="K329" s="3" t="s">
        <v>4312</v>
      </c>
      <c r="M329">
        <v>200</v>
      </c>
      <c r="N329">
        <v>210</v>
      </c>
      <c r="O329">
        <v>5.2999999999999999E-2</v>
      </c>
      <c r="P329" s="3" t="s">
        <v>4313</v>
      </c>
      <c r="Q329" t="s">
        <v>4480</v>
      </c>
      <c r="R329" t="s">
        <v>16</v>
      </c>
    </row>
    <row r="330" spans="1:18" x14ac:dyDescent="0.2">
      <c r="A330" s="3" t="s">
        <v>4492</v>
      </c>
      <c r="B330" t="str" cm="1">
        <f t="array" ref="B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0" t="str" cm="1">
        <f t="array" ref="C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0" t="str" cm="1">
        <f t="array" ref="D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0" cm="1">
        <f t="array" ref="E3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0" s="3" t="s">
        <v>4282</v>
      </c>
      <c r="G330" s="3" t="s">
        <v>4292</v>
      </c>
      <c r="I330" s="3" t="s">
        <v>4365</v>
      </c>
      <c r="J330" t="b">
        <v>1</v>
      </c>
      <c r="K330" s="3" t="s">
        <v>4312</v>
      </c>
      <c r="M330">
        <v>210</v>
      </c>
      <c r="N330">
        <v>220</v>
      </c>
      <c r="O330">
        <v>5.2999999999999999E-2</v>
      </c>
      <c r="P330" s="3" t="s">
        <v>4313</v>
      </c>
      <c r="Q330" t="s">
        <v>4480</v>
      </c>
      <c r="R330" t="s">
        <v>16</v>
      </c>
    </row>
    <row r="331" spans="1:18" x14ac:dyDescent="0.2">
      <c r="A331" s="3" t="s">
        <v>4493</v>
      </c>
      <c r="B331" t="str" cm="1">
        <f t="array" ref="B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 t="str" cm="1">
        <f t="array" ref="C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1" t="str" cm="1">
        <f t="array" ref="D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1" cm="1">
        <f t="array" ref="E3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1" s="3" t="s">
        <v>4282</v>
      </c>
      <c r="G331" s="3" t="s">
        <v>4292</v>
      </c>
      <c r="I331" s="3" t="s">
        <v>4365</v>
      </c>
      <c r="J331" t="b">
        <v>1</v>
      </c>
      <c r="K331" s="3" t="s">
        <v>4312</v>
      </c>
      <c r="M331">
        <v>220</v>
      </c>
      <c r="N331">
        <v>230</v>
      </c>
      <c r="O331">
        <v>5.2999999999999999E-2</v>
      </c>
      <c r="P331" s="3" t="s">
        <v>4313</v>
      </c>
      <c r="Q331" t="s">
        <v>4480</v>
      </c>
      <c r="R331" t="s">
        <v>16</v>
      </c>
    </row>
    <row r="332" spans="1:18" x14ac:dyDescent="0.2">
      <c r="A332" s="3" t="s">
        <v>4494</v>
      </c>
      <c r="B332" t="str" cm="1">
        <f t="array" ref="B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 t="str" cm="1">
        <f t="array" ref="C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2" t="str" cm="1">
        <f t="array" ref="D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2" cm="1">
        <f t="array" ref="E3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2" s="3" t="s">
        <v>4282</v>
      </c>
      <c r="G332" s="3" t="s">
        <v>4292</v>
      </c>
      <c r="I332" s="3" t="s">
        <v>4365</v>
      </c>
      <c r="J332" t="b">
        <v>1</v>
      </c>
      <c r="K332" s="3" t="s">
        <v>4312</v>
      </c>
      <c r="M332">
        <v>230</v>
      </c>
      <c r="N332">
        <v>240</v>
      </c>
      <c r="O332">
        <v>5.2999999999999999E-2</v>
      </c>
      <c r="P332" s="3" t="s">
        <v>4313</v>
      </c>
      <c r="Q332" t="s">
        <v>4480</v>
      </c>
      <c r="R332" t="s">
        <v>16</v>
      </c>
    </row>
    <row r="333" spans="1:18" x14ac:dyDescent="0.2">
      <c r="A333" s="3" t="s">
        <v>4495</v>
      </c>
      <c r="B333" t="str" cm="1">
        <f t="array" ref="B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 t="str" cm="1">
        <f t="array" ref="C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3" t="str" cm="1">
        <f t="array" ref="D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3" cm="1">
        <f t="array" ref="E3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3" s="3" t="s">
        <v>4282</v>
      </c>
      <c r="G333" s="3" t="s">
        <v>4292</v>
      </c>
      <c r="I333" s="3" t="s">
        <v>4365</v>
      </c>
      <c r="J333" t="b">
        <v>1</v>
      </c>
      <c r="K333" s="3" t="s">
        <v>4312</v>
      </c>
      <c r="M333">
        <v>240</v>
      </c>
      <c r="N333">
        <v>250</v>
      </c>
      <c r="O333">
        <v>5.2999999999999999E-2</v>
      </c>
      <c r="P333" s="3" t="s">
        <v>4313</v>
      </c>
      <c r="Q333" t="s">
        <v>4480</v>
      </c>
      <c r="R333" t="s">
        <v>16</v>
      </c>
    </row>
    <row r="334" spans="1:18" x14ac:dyDescent="0.2">
      <c r="A334" s="3" t="s">
        <v>4496</v>
      </c>
      <c r="B334" t="str" cm="1">
        <f t="array" ref="B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 t="str" cm="1">
        <f t="array" ref="C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4" t="str" cm="1">
        <f t="array" ref="D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4" cm="1">
        <f t="array" ref="E3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4" s="3" t="s">
        <v>4282</v>
      </c>
      <c r="G334" s="3" t="s">
        <v>4292</v>
      </c>
      <c r="I334" s="3" t="s">
        <v>4365</v>
      </c>
      <c r="J334" t="b">
        <v>1</v>
      </c>
      <c r="K334" s="3" t="s">
        <v>4312</v>
      </c>
      <c r="M334">
        <v>250</v>
      </c>
      <c r="N334">
        <v>260</v>
      </c>
      <c r="O334">
        <v>5.2999999999999999E-2</v>
      </c>
      <c r="P334" s="3" t="s">
        <v>4313</v>
      </c>
      <c r="Q334" t="s">
        <v>4480</v>
      </c>
      <c r="R334" t="s">
        <v>16</v>
      </c>
    </row>
    <row r="335" spans="1:18" x14ac:dyDescent="0.2">
      <c r="A335" s="3" t="s">
        <v>4497</v>
      </c>
      <c r="B335" t="str" cm="1">
        <f t="array" ref="B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 t="str" cm="1">
        <f t="array" ref="C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5" t="str" cm="1">
        <f t="array" ref="D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5" cm="1">
        <f t="array" ref="E3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5" s="3" t="s">
        <v>4282</v>
      </c>
      <c r="G335" s="3" t="s">
        <v>4292</v>
      </c>
      <c r="I335" s="3" t="s">
        <v>4365</v>
      </c>
      <c r="J335" t="b">
        <v>1</v>
      </c>
      <c r="K335" s="3" t="s">
        <v>4312</v>
      </c>
      <c r="M335">
        <v>260</v>
      </c>
      <c r="N335">
        <v>280</v>
      </c>
      <c r="O335">
        <v>5.2999999999999999E-2</v>
      </c>
      <c r="P335" s="3" t="s">
        <v>4313</v>
      </c>
      <c r="Q335" t="s">
        <v>4480</v>
      </c>
      <c r="R335" t="s">
        <v>16</v>
      </c>
    </row>
    <row r="336" spans="1:18" x14ac:dyDescent="0.2">
      <c r="A336" s="3" t="s">
        <v>4498</v>
      </c>
      <c r="B336" t="str" cm="1">
        <f t="array" ref="B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 t="str" cm="1">
        <f t="array" ref="C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6" t="str" cm="1">
        <f t="array" ref="D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6" cm="1">
        <f t="array" ref="E3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6" s="3" t="s">
        <v>4282</v>
      </c>
      <c r="G336" s="3" t="s">
        <v>4292</v>
      </c>
      <c r="I336" s="3" t="s">
        <v>4365</v>
      </c>
      <c r="J336" t="b">
        <v>1</v>
      </c>
      <c r="K336" s="3" t="s">
        <v>4312</v>
      </c>
      <c r="M336">
        <v>280</v>
      </c>
      <c r="N336">
        <v>300</v>
      </c>
      <c r="O336">
        <v>5.2999999999999999E-2</v>
      </c>
      <c r="P336" s="3" t="s">
        <v>4313</v>
      </c>
      <c r="Q336" t="s">
        <v>4480</v>
      </c>
      <c r="R336" t="s">
        <v>16</v>
      </c>
    </row>
    <row r="337" spans="1:18" x14ac:dyDescent="0.2">
      <c r="A337" s="3" t="s">
        <v>4499</v>
      </c>
      <c r="B337" t="str" cm="1">
        <f t="array" ref="B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 t="str" cm="1">
        <f t="array" ref="C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7" t="str" cm="1">
        <f t="array" ref="D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7" cm="1">
        <f t="array" ref="E3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7" s="3" t="s">
        <v>4282</v>
      </c>
      <c r="G337" s="3" t="s">
        <v>4292</v>
      </c>
      <c r="I337" s="3" t="s">
        <v>4365</v>
      </c>
      <c r="J337" t="b">
        <v>1</v>
      </c>
      <c r="K337" s="3" t="s">
        <v>4312</v>
      </c>
      <c r="M337">
        <v>300</v>
      </c>
      <c r="N337">
        <v>320</v>
      </c>
      <c r="O337">
        <v>5.2999999999999999E-2</v>
      </c>
      <c r="P337" s="3" t="s">
        <v>4313</v>
      </c>
      <c r="Q337" t="s">
        <v>4480</v>
      </c>
      <c r="R337" t="s">
        <v>16</v>
      </c>
    </row>
    <row r="338" spans="1:18" x14ac:dyDescent="0.2">
      <c r="A338" s="3" t="s">
        <v>4500</v>
      </c>
      <c r="B338" t="str" cm="1">
        <f t="array" ref="B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8" t="str" cm="1">
        <f t="array" ref="C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8" t="str" cm="1">
        <f t="array" ref="D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8" cm="1">
        <f t="array" ref="E3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8" s="3" t="s">
        <v>4282</v>
      </c>
      <c r="G338" s="3" t="s">
        <v>4292</v>
      </c>
      <c r="I338" s="3" t="s">
        <v>4365</v>
      </c>
      <c r="J338" t="b">
        <v>1</v>
      </c>
      <c r="K338" s="3" t="s">
        <v>4312</v>
      </c>
      <c r="M338">
        <v>320</v>
      </c>
      <c r="N338">
        <v>340</v>
      </c>
      <c r="O338">
        <v>5.2999999999999999E-2</v>
      </c>
      <c r="P338" s="3" t="s">
        <v>4313</v>
      </c>
      <c r="Q338" t="s">
        <v>4480</v>
      </c>
      <c r="R338" t="s">
        <v>16</v>
      </c>
    </row>
    <row r="339" spans="1:18" x14ac:dyDescent="0.2">
      <c r="A339" s="3" t="s">
        <v>4501</v>
      </c>
      <c r="B339" t="str" cm="1">
        <f t="array" ref="B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9" t="str" cm="1">
        <f t="array" ref="C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9" t="str" cm="1">
        <f t="array" ref="D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9" cm="1">
        <f t="array" ref="E3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9" s="3" t="s">
        <v>4282</v>
      </c>
      <c r="G339" s="3" t="s">
        <v>4292</v>
      </c>
      <c r="I339" s="3" t="s">
        <v>4365</v>
      </c>
      <c r="J339" t="b">
        <v>1</v>
      </c>
      <c r="K339" s="3" t="s">
        <v>4312</v>
      </c>
      <c r="M339">
        <v>340</v>
      </c>
      <c r="N339">
        <v>360</v>
      </c>
      <c r="O339">
        <v>5.2999999999999999E-2</v>
      </c>
      <c r="P339" s="3" t="s">
        <v>4313</v>
      </c>
      <c r="Q339" t="s">
        <v>4480</v>
      </c>
      <c r="R339" t="s">
        <v>16</v>
      </c>
    </row>
    <row r="340" spans="1:18" x14ac:dyDescent="0.2">
      <c r="A340" s="3" t="s">
        <v>4502</v>
      </c>
      <c r="B340" t="str" cm="1">
        <f t="array" ref="B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0" t="str" cm="1">
        <f t="array" ref="C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0" t="str" cm="1">
        <f t="array" ref="D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0" cm="1">
        <f t="array" ref="E3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0" s="3" t="s">
        <v>4282</v>
      </c>
      <c r="G340" s="3" t="s">
        <v>4292</v>
      </c>
      <c r="I340" s="3" t="s">
        <v>4365</v>
      </c>
      <c r="J340" t="b">
        <v>1</v>
      </c>
      <c r="K340" s="3" t="s">
        <v>4312</v>
      </c>
      <c r="M340">
        <v>360</v>
      </c>
      <c r="N340">
        <v>380</v>
      </c>
      <c r="O340">
        <v>5.2999999999999999E-2</v>
      </c>
      <c r="P340" s="3" t="s">
        <v>4313</v>
      </c>
      <c r="Q340" t="s">
        <v>4480</v>
      </c>
      <c r="R340" t="s">
        <v>16</v>
      </c>
    </row>
    <row r="341" spans="1:18" x14ac:dyDescent="0.2">
      <c r="A341" s="3" t="s">
        <v>4503</v>
      </c>
      <c r="B341" t="str" cm="1">
        <f t="array" ref="B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1" t="str" cm="1">
        <f t="array" ref="C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1" t="str" cm="1">
        <f t="array" ref="D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1" cm="1">
        <f t="array" ref="E3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1" s="3" t="s">
        <v>4282</v>
      </c>
      <c r="G341" s="3" t="s">
        <v>4292</v>
      </c>
      <c r="I341" s="3" t="s">
        <v>4365</v>
      </c>
      <c r="J341" t="b">
        <v>1</v>
      </c>
      <c r="K341" s="3" t="s">
        <v>4312</v>
      </c>
      <c r="M341">
        <v>380</v>
      </c>
      <c r="N341">
        <v>400</v>
      </c>
      <c r="O341">
        <v>5.2999999999999999E-2</v>
      </c>
      <c r="P341" s="3" t="s">
        <v>4313</v>
      </c>
      <c r="Q341" t="s">
        <v>4480</v>
      </c>
      <c r="R341" t="s">
        <v>16</v>
      </c>
    </row>
    <row r="342" spans="1:18" x14ac:dyDescent="0.2">
      <c r="A342" s="3" t="s">
        <v>4504</v>
      </c>
      <c r="B342" t="str" cm="1">
        <f t="array" ref="B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2" t="str" cm="1">
        <f t="array" ref="C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2" t="str" cm="1">
        <f t="array" ref="D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2" cm="1">
        <f t="array" ref="E3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2" s="3" t="s">
        <v>4282</v>
      </c>
      <c r="G342" s="3" t="s">
        <v>4292</v>
      </c>
      <c r="I342" s="3" t="s">
        <v>4365</v>
      </c>
      <c r="J342" t="b">
        <v>1</v>
      </c>
      <c r="K342" s="3" t="s">
        <v>4312</v>
      </c>
      <c r="M342">
        <v>400</v>
      </c>
      <c r="N342">
        <v>425</v>
      </c>
      <c r="O342">
        <v>5.2999999999999999E-2</v>
      </c>
      <c r="P342" s="3" t="s">
        <v>4313</v>
      </c>
      <c r="Q342" t="s">
        <v>4480</v>
      </c>
      <c r="R342" t="s">
        <v>16</v>
      </c>
    </row>
    <row r="343" spans="1:18" x14ac:dyDescent="0.2">
      <c r="A343" s="3" t="s">
        <v>4505</v>
      </c>
      <c r="B343" t="str" cm="1">
        <f t="array" ref="B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3" t="str" cm="1">
        <f t="array" ref="C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3" t="str" cm="1">
        <f t="array" ref="D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 cm="1">
        <f t="array" ref="E3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3" s="3" t="s">
        <v>4282</v>
      </c>
      <c r="G343" s="3" t="s">
        <v>4292</v>
      </c>
      <c r="I343" s="3" t="s">
        <v>4365</v>
      </c>
      <c r="J343" t="b">
        <v>1</v>
      </c>
      <c r="K343" s="3" t="s">
        <v>4312</v>
      </c>
      <c r="M343">
        <v>425</v>
      </c>
      <c r="N343">
        <v>450</v>
      </c>
      <c r="O343">
        <v>5.2999999999999999E-2</v>
      </c>
      <c r="P343" s="3" t="s">
        <v>4313</v>
      </c>
      <c r="Q343" t="s">
        <v>4480</v>
      </c>
      <c r="R343" t="s">
        <v>16</v>
      </c>
    </row>
    <row r="344" spans="1:18" x14ac:dyDescent="0.2">
      <c r="A344" s="3" t="s">
        <v>4506</v>
      </c>
      <c r="B344" t="str" cm="1">
        <f t="array" ref="B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 t="str" cm="1">
        <f t="array" ref="C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4" t="str" cm="1">
        <f t="array" ref="D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 cm="1">
        <f t="array" ref="E3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4" s="3" t="s">
        <v>4282</v>
      </c>
      <c r="G344" s="3" t="s">
        <v>4292</v>
      </c>
      <c r="I344" s="3" t="s">
        <v>4365</v>
      </c>
      <c r="J344" t="b">
        <v>1</v>
      </c>
      <c r="K344" s="3" t="s">
        <v>4312</v>
      </c>
      <c r="M344">
        <v>450</v>
      </c>
      <c r="N344">
        <v>475</v>
      </c>
      <c r="O344">
        <v>5.2999999999999999E-2</v>
      </c>
      <c r="P344" s="3" t="s">
        <v>4313</v>
      </c>
      <c r="Q344" t="s">
        <v>4480</v>
      </c>
      <c r="R344" t="s">
        <v>16</v>
      </c>
    </row>
    <row r="345" spans="1:18" x14ac:dyDescent="0.2">
      <c r="A345" s="3" t="s">
        <v>4507</v>
      </c>
      <c r="B345" t="str" cm="1">
        <f t="array" ref="B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 t="str" cm="1">
        <f t="array" ref="C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5" t="str" cm="1">
        <f t="array" ref="D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 cm="1">
        <f t="array" ref="E3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5" s="3" t="s">
        <v>4282</v>
      </c>
      <c r="G345" s="3" t="s">
        <v>4292</v>
      </c>
      <c r="I345" s="3" t="s">
        <v>4365</v>
      </c>
      <c r="J345" t="b">
        <v>1</v>
      </c>
      <c r="K345" s="3" t="s">
        <v>4312</v>
      </c>
      <c r="M345">
        <v>475</v>
      </c>
      <c r="N345">
        <v>500</v>
      </c>
      <c r="O345">
        <v>5.2999999999999999E-2</v>
      </c>
      <c r="P345" s="3" t="s">
        <v>4313</v>
      </c>
      <c r="Q345" t="s">
        <v>4480</v>
      </c>
      <c r="R345" t="s">
        <v>16</v>
      </c>
    </row>
    <row r="346" spans="1:18" x14ac:dyDescent="0.2">
      <c r="A346" s="3" t="s">
        <v>4508</v>
      </c>
      <c r="B346" t="str" cm="1">
        <f t="array" ref="B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 t="str" cm="1">
        <f t="array" ref="C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6" t="str" cm="1">
        <f t="array" ref="D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 cm="1">
        <f t="array" ref="E3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6" s="3" t="s">
        <v>4282</v>
      </c>
      <c r="G346" s="3" t="s">
        <v>4292</v>
      </c>
      <c r="I346" s="3" t="s">
        <v>4365</v>
      </c>
      <c r="J346" t="b">
        <v>1</v>
      </c>
      <c r="K346" s="3" t="s">
        <v>4312</v>
      </c>
      <c r="M346">
        <v>500</v>
      </c>
      <c r="N346">
        <v>525</v>
      </c>
      <c r="O346">
        <v>5.2999999999999999E-2</v>
      </c>
      <c r="P346" s="3" t="s">
        <v>4313</v>
      </c>
      <c r="Q346" t="s">
        <v>4480</v>
      </c>
      <c r="R346" t="s">
        <v>16</v>
      </c>
    </row>
    <row r="347" spans="1:18" x14ac:dyDescent="0.2">
      <c r="A347" s="3" t="s">
        <v>4509</v>
      </c>
      <c r="B347" t="str" cm="1">
        <f t="array" ref="B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 t="str" cm="1">
        <f t="array" ref="C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7" t="str" cm="1">
        <f t="array" ref="D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 cm="1">
        <f t="array" ref="E3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7" s="3" t="s">
        <v>4282</v>
      </c>
      <c r="G347" s="3" t="s">
        <v>4292</v>
      </c>
      <c r="I347" s="3" t="s">
        <v>4365</v>
      </c>
      <c r="J347" t="b">
        <v>1</v>
      </c>
      <c r="K347" s="3" t="s">
        <v>4312</v>
      </c>
      <c r="M347">
        <v>525</v>
      </c>
      <c r="N347">
        <v>550</v>
      </c>
      <c r="O347">
        <v>5.2999999999999999E-2</v>
      </c>
      <c r="P347" s="3" t="s">
        <v>4313</v>
      </c>
      <c r="Q347" t="s">
        <v>4480</v>
      </c>
      <c r="R347" t="s">
        <v>16</v>
      </c>
    </row>
    <row r="348" spans="1:18" x14ac:dyDescent="0.2">
      <c r="A348" s="3" t="s">
        <v>4510</v>
      </c>
      <c r="B348" t="str" cm="1">
        <f t="array" ref="B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 t="str" cm="1">
        <f t="array" ref="C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8" t="str" cm="1">
        <f t="array" ref="D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 cm="1">
        <f t="array" ref="E3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8" s="3" t="s">
        <v>4282</v>
      </c>
      <c r="G348" s="3" t="s">
        <v>4292</v>
      </c>
      <c r="I348" s="3" t="s">
        <v>4365</v>
      </c>
      <c r="J348" t="b">
        <v>1</v>
      </c>
      <c r="K348" s="3" t="s">
        <v>4312</v>
      </c>
      <c r="M348">
        <v>550</v>
      </c>
      <c r="N348">
        <v>575</v>
      </c>
      <c r="O348">
        <v>5.2999999999999999E-2</v>
      </c>
      <c r="P348" s="3" t="s">
        <v>4313</v>
      </c>
      <c r="Q348" t="s">
        <v>4480</v>
      </c>
      <c r="R348" t="s">
        <v>16</v>
      </c>
    </row>
    <row r="349" spans="1:18" x14ac:dyDescent="0.2">
      <c r="A349" s="3" t="s">
        <v>4511</v>
      </c>
      <c r="B349" t="str" cm="1">
        <f t="array" ref="B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 t="str" cm="1">
        <f t="array" ref="C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9" t="str" cm="1">
        <f t="array" ref="D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 cm="1">
        <f t="array" ref="E3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49" s="3" t="s">
        <v>4282</v>
      </c>
      <c r="G349" s="3" t="s">
        <v>4292</v>
      </c>
      <c r="I349" s="3" t="s">
        <v>4365</v>
      </c>
      <c r="J349" t="b">
        <v>1</v>
      </c>
      <c r="K349" s="3" t="s">
        <v>4312</v>
      </c>
      <c r="M349">
        <v>575</v>
      </c>
      <c r="N349">
        <v>600</v>
      </c>
      <c r="O349">
        <v>5.2999999999999999E-2</v>
      </c>
      <c r="P349" s="3" t="s">
        <v>4313</v>
      </c>
      <c r="Q349" t="s">
        <v>4480</v>
      </c>
      <c r="R349" t="s">
        <v>16</v>
      </c>
    </row>
    <row r="350" spans="1:18" x14ac:dyDescent="0.2">
      <c r="A350" s="3" t="s">
        <v>4512</v>
      </c>
      <c r="B350" t="str" cm="1">
        <f t="array" ref="B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 t="str" cm="1">
        <f t="array" ref="C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50" t="str" cm="1">
        <f t="array" ref="D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 cm="1">
        <f t="array" ref="E3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50" s="3" t="s">
        <v>4282</v>
      </c>
      <c r="G350" s="3" t="s">
        <v>4292</v>
      </c>
      <c r="I350" s="3" t="s">
        <v>4365</v>
      </c>
      <c r="J350" t="b">
        <v>1</v>
      </c>
      <c r="K350" s="3" t="s">
        <v>4312</v>
      </c>
      <c r="M350">
        <v>600</v>
      </c>
      <c r="N350">
        <v>625</v>
      </c>
      <c r="O350">
        <v>5.2999999999999999E-2</v>
      </c>
      <c r="P350" s="3" t="s">
        <v>4313</v>
      </c>
      <c r="Q350" t="s">
        <v>4480</v>
      </c>
      <c r="R350" t="s">
        <v>16</v>
      </c>
    </row>
    <row r="351" spans="1:18" x14ac:dyDescent="0.2">
      <c r="A351" s="3" t="s">
        <v>4513</v>
      </c>
      <c r="B351" t="str" cm="1">
        <f t="array" ref="B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 t="str" cm="1">
        <f t="array" ref="C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51" t="str" cm="1">
        <f t="array" ref="D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 cm="1">
        <f t="array" ref="E3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51" s="3" t="s">
        <v>4282</v>
      </c>
      <c r="G351" s="3" t="s">
        <v>4292</v>
      </c>
      <c r="I351" s="3" t="s">
        <v>4365</v>
      </c>
      <c r="J351" t="b">
        <v>1</v>
      </c>
      <c r="K351" s="3" t="s">
        <v>4312</v>
      </c>
      <c r="M351">
        <v>625</v>
      </c>
      <c r="N351">
        <v>650</v>
      </c>
      <c r="O351">
        <v>5.2999999999999999E-2</v>
      </c>
      <c r="P351" s="3" t="s">
        <v>4313</v>
      </c>
      <c r="Q351" t="s">
        <v>4480</v>
      </c>
      <c r="R351" t="s">
        <v>16</v>
      </c>
    </row>
    <row r="352" spans="1:18" x14ac:dyDescent="0.2">
      <c r="A352" s="3" t="s">
        <v>1827</v>
      </c>
      <c r="B352" t="str" cm="1">
        <f t="array" ref="B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52" t="str" cm="1">
        <f t="array" ref="C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52" t="str" cm="1">
        <f t="array" ref="D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52" t="str" cm="1">
        <f t="array" ref="E3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52" s="3" t="s">
        <v>4282</v>
      </c>
      <c r="G352" s="3" t="s">
        <v>4292</v>
      </c>
      <c r="H352" t="s">
        <v>1828</v>
      </c>
      <c r="I352" s="3" t="s">
        <v>4514</v>
      </c>
      <c r="J352" t="b">
        <v>1</v>
      </c>
      <c r="K352" s="3" t="s">
        <v>4312</v>
      </c>
      <c r="L352" s="3" t="s">
        <v>1829</v>
      </c>
      <c r="M352">
        <v>60</v>
      </c>
      <c r="N352">
        <v>80</v>
      </c>
      <c r="O352">
        <v>5.2999999999999999E-2</v>
      </c>
      <c r="P352" s="3" t="s">
        <v>4313</v>
      </c>
      <c r="Q352" t="s">
        <v>4353</v>
      </c>
      <c r="R352" t="s">
        <v>16</v>
      </c>
    </row>
    <row r="353" spans="1:18" x14ac:dyDescent="0.2">
      <c r="A353" s="3" t="s">
        <v>1823</v>
      </c>
      <c r="B353" t="str" cm="1">
        <f t="array" ref="B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53" t="str" cm="1">
        <f t="array" ref="C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53" t="str" cm="1">
        <f t="array" ref="D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53" t="str" cm="1">
        <f t="array" ref="E3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53" s="3" t="s">
        <v>4282</v>
      </c>
      <c r="G353" s="3" t="s">
        <v>4292</v>
      </c>
      <c r="H353" t="s">
        <v>1824</v>
      </c>
      <c r="I353" s="3" t="s">
        <v>4514</v>
      </c>
      <c r="J353" t="b">
        <v>1</v>
      </c>
      <c r="K353" s="3" t="s">
        <v>4312</v>
      </c>
      <c r="L353" s="3" t="s">
        <v>4515</v>
      </c>
      <c r="M353">
        <v>50</v>
      </c>
      <c r="N353">
        <v>66</v>
      </c>
      <c r="O353">
        <v>5.2999999999999999E-2</v>
      </c>
      <c r="P353" s="3" t="s">
        <v>4313</v>
      </c>
      <c r="Q353" t="s">
        <v>4353</v>
      </c>
      <c r="R353" t="s">
        <v>16</v>
      </c>
    </row>
    <row r="354" spans="1:18" x14ac:dyDescent="0.2">
      <c r="A354" s="3" t="s">
        <v>1760</v>
      </c>
      <c r="B354" t="str" cm="1">
        <f t="array" ref="B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54" t="str" cm="1">
        <f t="array" ref="C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54" t="str" cm="1">
        <f t="array" ref="D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54" t="str" cm="1">
        <f t="array" ref="E3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54" s="3" t="s">
        <v>4282</v>
      </c>
      <c r="G354" s="3" t="s">
        <v>4292</v>
      </c>
      <c r="H354" t="s">
        <v>1761</v>
      </c>
      <c r="I354" s="3" t="s">
        <v>4514</v>
      </c>
      <c r="J354" t="b">
        <v>1</v>
      </c>
      <c r="K354" s="3" t="s">
        <v>4312</v>
      </c>
      <c r="L354" s="3" t="s">
        <v>1762</v>
      </c>
      <c r="M354">
        <v>20</v>
      </c>
      <c r="N354">
        <v>28</v>
      </c>
      <c r="O354">
        <v>5.2999999999999999E-2</v>
      </c>
      <c r="P354" s="3" t="s">
        <v>4313</v>
      </c>
      <c r="Q354" t="s">
        <v>4353</v>
      </c>
      <c r="R354" t="s">
        <v>16</v>
      </c>
    </row>
    <row r="355" spans="1:18" x14ac:dyDescent="0.2">
      <c r="A355" s="3" t="s">
        <v>1835</v>
      </c>
      <c r="B355" t="str" cm="1">
        <f t="array" ref="B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55" t="str" cm="1">
        <f t="array" ref="C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55" t="str" cm="1">
        <f t="array" ref="D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55" t="str" cm="1">
        <f t="array" ref="E3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55" s="3" t="s">
        <v>4282</v>
      </c>
      <c r="G355" s="3" t="s">
        <v>4292</v>
      </c>
      <c r="H355" t="s">
        <v>1836</v>
      </c>
      <c r="I355" s="3" t="s">
        <v>4514</v>
      </c>
      <c r="J355" t="b">
        <v>1</v>
      </c>
      <c r="K355" s="3" t="s">
        <v>4312</v>
      </c>
      <c r="L355" s="3" t="s">
        <v>1837</v>
      </c>
      <c r="M355">
        <v>8</v>
      </c>
      <c r="N355">
        <v>10</v>
      </c>
      <c r="O355">
        <v>5.2999999999999999E-2</v>
      </c>
      <c r="P355" s="3" t="s">
        <v>4313</v>
      </c>
      <c r="Q355" t="s">
        <v>4353</v>
      </c>
      <c r="R355" t="s">
        <v>16</v>
      </c>
    </row>
    <row r="356" spans="1:18" x14ac:dyDescent="0.2">
      <c r="A356" s="3" t="s">
        <v>1805</v>
      </c>
      <c r="B356" t="str" cm="1">
        <f t="array" ref="B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56" t="str" cm="1">
        <f t="array" ref="C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56" t="str" cm="1">
        <f t="array" ref="D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56" t="str" cm="1">
        <f t="array" ref="E3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56" s="3" t="s">
        <v>4282</v>
      </c>
      <c r="G356" s="3" t="s">
        <v>4292</v>
      </c>
      <c r="H356" t="s">
        <v>1806</v>
      </c>
      <c r="I356" s="3" t="s">
        <v>4514</v>
      </c>
      <c r="J356" t="b">
        <v>1</v>
      </c>
      <c r="K356" s="3" t="s">
        <v>4312</v>
      </c>
      <c r="L356" s="3" t="s">
        <v>786</v>
      </c>
      <c r="M356">
        <v>43</v>
      </c>
      <c r="N356">
        <v>47</v>
      </c>
      <c r="O356">
        <v>5.2999999999999999E-2</v>
      </c>
      <c r="P356" s="3" t="s">
        <v>4313</v>
      </c>
      <c r="Q356" t="s">
        <v>4353</v>
      </c>
      <c r="R356" t="s">
        <v>16</v>
      </c>
    </row>
    <row r="357" spans="1:18" x14ac:dyDescent="0.2">
      <c r="A357" s="3" t="s">
        <v>4516</v>
      </c>
      <c r="B357" t="str" cm="1">
        <f t="array" ref="B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 t="str" cm="1">
        <f t="array" ref="C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57" t="str" cm="1">
        <f t="array" ref="D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57" cm="1">
        <f t="array" ref="E3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57" s="3" t="s">
        <v>4282</v>
      </c>
      <c r="G357" s="3" t="s">
        <v>4292</v>
      </c>
      <c r="I357" s="3" t="s">
        <v>4514</v>
      </c>
      <c r="J357" t="b">
        <v>1</v>
      </c>
      <c r="K357" s="3" t="s">
        <v>4312</v>
      </c>
      <c r="M357">
        <v>0</v>
      </c>
      <c r="N357">
        <v>25</v>
      </c>
      <c r="O357">
        <v>5.2999999999999999E-2</v>
      </c>
      <c r="P357" s="3" t="s">
        <v>4313</v>
      </c>
      <c r="Q357" t="s">
        <v>4367</v>
      </c>
      <c r="R357" t="s">
        <v>16</v>
      </c>
    </row>
    <row r="358" spans="1:18" x14ac:dyDescent="0.2">
      <c r="A358" s="3" t="s">
        <v>4517</v>
      </c>
      <c r="B358" t="str" cm="1">
        <f t="array" ref="B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 t="str" cm="1">
        <f t="array" ref="C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58" t="str" cm="1">
        <f t="array" ref="D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58" cm="1">
        <f t="array" ref="E3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58" s="3" t="s">
        <v>4282</v>
      </c>
      <c r="G358" s="3" t="s">
        <v>4292</v>
      </c>
      <c r="I358" s="3" t="s">
        <v>4514</v>
      </c>
      <c r="J358" t="b">
        <v>1</v>
      </c>
      <c r="K358" s="3" t="s">
        <v>4312</v>
      </c>
      <c r="M358">
        <v>25</v>
      </c>
      <c r="N358">
        <v>40</v>
      </c>
      <c r="O358">
        <v>5.2999999999999999E-2</v>
      </c>
      <c r="P358" s="3" t="s">
        <v>4313</v>
      </c>
      <c r="Q358" t="s">
        <v>4367</v>
      </c>
      <c r="R358" t="s">
        <v>16</v>
      </c>
    </row>
    <row r="359" spans="1:18" x14ac:dyDescent="0.2">
      <c r="A359" s="3" t="s">
        <v>4518</v>
      </c>
      <c r="B359" t="str" cm="1">
        <f t="array" ref="B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 t="str" cm="1">
        <f t="array" ref="C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59" t="str" cm="1">
        <f t="array" ref="D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59" cm="1">
        <f t="array" ref="E3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59" s="3" t="s">
        <v>4282</v>
      </c>
      <c r="G359" s="3" t="s">
        <v>4292</v>
      </c>
      <c r="I359" s="3" t="s">
        <v>4514</v>
      </c>
      <c r="J359" t="b">
        <v>1</v>
      </c>
      <c r="K359" s="3" t="s">
        <v>4312</v>
      </c>
      <c r="M359">
        <v>40</v>
      </c>
      <c r="N359">
        <v>55</v>
      </c>
      <c r="O359">
        <v>5.2999999999999999E-2</v>
      </c>
      <c r="P359" s="3" t="s">
        <v>4313</v>
      </c>
      <c r="Q359" t="s">
        <v>4367</v>
      </c>
      <c r="R359" t="s">
        <v>16</v>
      </c>
    </row>
    <row r="360" spans="1:18" x14ac:dyDescent="0.2">
      <c r="A360" s="3" t="s">
        <v>4519</v>
      </c>
      <c r="B360" t="str" cm="1">
        <f t="array" ref="B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 t="str" cm="1">
        <f t="array" ref="C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0" t="str" cm="1">
        <f t="array" ref="D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0" cm="1">
        <f t="array" ref="E3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0" s="3" t="s">
        <v>4282</v>
      </c>
      <c r="G360" s="3" t="s">
        <v>4292</v>
      </c>
      <c r="I360" s="3" t="s">
        <v>4514</v>
      </c>
      <c r="J360" t="b">
        <v>1</v>
      </c>
      <c r="K360" s="3" t="s">
        <v>4312</v>
      </c>
      <c r="M360">
        <v>55</v>
      </c>
      <c r="N360">
        <v>70</v>
      </c>
      <c r="O360">
        <v>5.2999999999999999E-2</v>
      </c>
      <c r="P360" s="3" t="s">
        <v>4313</v>
      </c>
      <c r="Q360" t="s">
        <v>4367</v>
      </c>
      <c r="R360" t="s">
        <v>16</v>
      </c>
    </row>
    <row r="361" spans="1:18" x14ac:dyDescent="0.2">
      <c r="A361" s="3" t="s">
        <v>4520</v>
      </c>
      <c r="B361" t="str" cm="1">
        <f t="array" ref="B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 t="str" cm="1">
        <f t="array" ref="C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1" t="str" cm="1">
        <f t="array" ref="D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1" cm="1">
        <f t="array" ref="E3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1" s="3" t="s">
        <v>4282</v>
      </c>
      <c r="G361" s="3" t="s">
        <v>4292</v>
      </c>
      <c r="I361" s="3" t="s">
        <v>4514</v>
      </c>
      <c r="J361" t="b">
        <v>1</v>
      </c>
      <c r="K361" s="3" t="s">
        <v>4312</v>
      </c>
      <c r="M361">
        <v>70</v>
      </c>
      <c r="N361">
        <v>85</v>
      </c>
      <c r="O361">
        <v>5.2999999999999999E-2</v>
      </c>
      <c r="P361" s="3" t="s">
        <v>4313</v>
      </c>
      <c r="Q361" t="s">
        <v>4367</v>
      </c>
      <c r="R361" t="s">
        <v>16</v>
      </c>
    </row>
    <row r="362" spans="1:18" x14ac:dyDescent="0.2">
      <c r="A362" s="3" t="s">
        <v>4521</v>
      </c>
      <c r="B362" t="str" cm="1">
        <f t="array" ref="B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 t="str" cm="1">
        <f t="array" ref="C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2" t="str" cm="1">
        <f t="array" ref="D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2" cm="1">
        <f t="array" ref="E3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2" s="3" t="s">
        <v>4282</v>
      </c>
      <c r="G362" s="3" t="s">
        <v>4292</v>
      </c>
      <c r="I362" s="3" t="s">
        <v>4514</v>
      </c>
      <c r="J362" t="b">
        <v>1</v>
      </c>
      <c r="K362" s="3" t="s">
        <v>4312</v>
      </c>
      <c r="M362">
        <v>85</v>
      </c>
      <c r="N362">
        <v>100</v>
      </c>
      <c r="O362">
        <v>5.2999999999999999E-2</v>
      </c>
      <c r="P362" s="3" t="s">
        <v>4313</v>
      </c>
      <c r="Q362" t="s">
        <v>4367</v>
      </c>
      <c r="R362" t="s">
        <v>16</v>
      </c>
    </row>
    <row r="363" spans="1:18" x14ac:dyDescent="0.2">
      <c r="A363" s="3" t="s">
        <v>4522</v>
      </c>
      <c r="B363" t="str" cm="1">
        <f t="array" ref="B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3" t="str" cm="1">
        <f t="array" ref="C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3" t="str" cm="1">
        <f t="array" ref="D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3" cm="1">
        <f t="array" ref="E3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3" s="3" t="s">
        <v>4282</v>
      </c>
      <c r="G363" s="3" t="s">
        <v>4292</v>
      </c>
      <c r="I363" s="3" t="s">
        <v>4514</v>
      </c>
      <c r="J363" t="b">
        <v>1</v>
      </c>
      <c r="K363" s="3" t="s">
        <v>4312</v>
      </c>
      <c r="M363">
        <v>100</v>
      </c>
      <c r="N363">
        <v>115</v>
      </c>
      <c r="O363">
        <v>5.2999999999999999E-2</v>
      </c>
      <c r="P363" s="3" t="s">
        <v>4313</v>
      </c>
      <c r="Q363" t="s">
        <v>4367</v>
      </c>
      <c r="R363" t="s">
        <v>16</v>
      </c>
    </row>
    <row r="364" spans="1:18" x14ac:dyDescent="0.2">
      <c r="A364" s="3" t="s">
        <v>4523</v>
      </c>
      <c r="B364" t="str" cm="1">
        <f t="array" ref="B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4" t="str" cm="1">
        <f t="array" ref="C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4" t="str" cm="1">
        <f t="array" ref="D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4" cm="1">
        <f t="array" ref="E3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4" s="3" t="s">
        <v>4282</v>
      </c>
      <c r="G364" s="3" t="s">
        <v>4292</v>
      </c>
      <c r="I364" s="3" t="s">
        <v>4514</v>
      </c>
      <c r="J364" t="b">
        <v>1</v>
      </c>
      <c r="K364" s="3" t="s">
        <v>4312</v>
      </c>
      <c r="M364">
        <v>115</v>
      </c>
      <c r="N364">
        <v>130</v>
      </c>
      <c r="O364">
        <v>5.2999999999999999E-2</v>
      </c>
      <c r="P364" s="3" t="s">
        <v>4313</v>
      </c>
      <c r="Q364" t="s">
        <v>4367</v>
      </c>
      <c r="R364" t="s">
        <v>16</v>
      </c>
    </row>
    <row r="365" spans="1:18" x14ac:dyDescent="0.2">
      <c r="A365" s="3" t="s">
        <v>4524</v>
      </c>
      <c r="B365" t="str" cm="1">
        <f t="array" ref="B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5" t="str" cm="1">
        <f t="array" ref="C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5" t="str" cm="1">
        <f t="array" ref="D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5" cm="1">
        <f t="array" ref="E3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5" s="3" t="s">
        <v>4282</v>
      </c>
      <c r="G365" s="3" t="s">
        <v>4292</v>
      </c>
      <c r="I365" s="3" t="s">
        <v>4514</v>
      </c>
      <c r="J365" t="b">
        <v>1</v>
      </c>
      <c r="K365" s="3" t="s">
        <v>4312</v>
      </c>
      <c r="M365">
        <v>130</v>
      </c>
      <c r="N365">
        <v>140</v>
      </c>
      <c r="O365">
        <v>5.2999999999999999E-2</v>
      </c>
      <c r="P365" s="3" t="s">
        <v>4313</v>
      </c>
      <c r="Q365" t="s">
        <v>4367</v>
      </c>
      <c r="R365" t="s">
        <v>16</v>
      </c>
    </row>
    <row r="366" spans="1:18" x14ac:dyDescent="0.2">
      <c r="A366" s="3" t="s">
        <v>4525</v>
      </c>
      <c r="B366" t="str" cm="1">
        <f t="array" ref="B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6" t="str" cm="1">
        <f t="array" ref="C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 t="str" cm="1">
        <f t="array" ref="D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 cm="1">
        <f t="array" ref="E3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6" s="3" t="s">
        <v>4282</v>
      </c>
      <c r="G366" s="3" t="s">
        <v>4292</v>
      </c>
      <c r="I366" s="3" t="s">
        <v>4514</v>
      </c>
      <c r="J366" t="b">
        <v>1</v>
      </c>
      <c r="K366" s="3" t="s">
        <v>4312</v>
      </c>
      <c r="M366">
        <v>140</v>
      </c>
      <c r="N366">
        <v>150</v>
      </c>
      <c r="O366">
        <v>5.2999999999999999E-2</v>
      </c>
      <c r="P366" s="3" t="s">
        <v>4313</v>
      </c>
      <c r="Q366" t="s">
        <v>4367</v>
      </c>
      <c r="R366" t="s">
        <v>16</v>
      </c>
    </row>
    <row r="367" spans="1:18" x14ac:dyDescent="0.2">
      <c r="A367" s="3" t="s">
        <v>4526</v>
      </c>
      <c r="B367" t="str" cm="1">
        <f t="array" ref="B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7" t="str" cm="1">
        <f t="array" ref="C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 t="str" cm="1">
        <f t="array" ref="D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 cm="1">
        <f t="array" ref="E3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7" s="3" t="s">
        <v>4282</v>
      </c>
      <c r="G367" s="3" t="s">
        <v>4292</v>
      </c>
      <c r="I367" s="3" t="s">
        <v>4514</v>
      </c>
      <c r="J367" t="b">
        <v>1</v>
      </c>
      <c r="K367" s="3" t="s">
        <v>4312</v>
      </c>
      <c r="M367">
        <v>150</v>
      </c>
      <c r="N367">
        <v>160</v>
      </c>
      <c r="O367">
        <v>5.2999999999999999E-2</v>
      </c>
      <c r="P367" s="3" t="s">
        <v>4313</v>
      </c>
      <c r="Q367" t="s">
        <v>4367</v>
      </c>
      <c r="R367" t="s">
        <v>16</v>
      </c>
    </row>
    <row r="368" spans="1:18" x14ac:dyDescent="0.2">
      <c r="A368" s="3" t="s">
        <v>4527</v>
      </c>
      <c r="B368" t="str" cm="1">
        <f t="array" ref="B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 t="str" cm="1">
        <f t="array" ref="C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8" t="str" cm="1">
        <f t="array" ref="D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 cm="1">
        <f t="array" ref="E3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8" s="3" t="s">
        <v>4282</v>
      </c>
      <c r="G368" s="3" t="s">
        <v>4292</v>
      </c>
      <c r="I368" s="3" t="s">
        <v>4514</v>
      </c>
      <c r="J368" t="b">
        <v>1</v>
      </c>
      <c r="K368" s="3" t="s">
        <v>4312</v>
      </c>
      <c r="M368">
        <v>160</v>
      </c>
      <c r="N368">
        <v>170</v>
      </c>
      <c r="O368">
        <v>5.2999999999999999E-2</v>
      </c>
      <c r="P368" s="3" t="s">
        <v>4313</v>
      </c>
      <c r="Q368" t="s">
        <v>4367</v>
      </c>
      <c r="R368" t="s">
        <v>16</v>
      </c>
    </row>
    <row r="369" spans="1:18" x14ac:dyDescent="0.2">
      <c r="A369" s="3" t="s">
        <v>4528</v>
      </c>
      <c r="B369" t="str" cm="1">
        <f t="array" ref="B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 t="str" cm="1">
        <f t="array" ref="C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9" t="str" cm="1">
        <f t="array" ref="D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 cm="1">
        <f t="array" ref="E3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9" s="3" t="s">
        <v>4282</v>
      </c>
      <c r="G369" s="3" t="s">
        <v>4292</v>
      </c>
      <c r="I369" s="3" t="s">
        <v>4514</v>
      </c>
      <c r="J369" t="b">
        <v>1</v>
      </c>
      <c r="K369" s="3" t="s">
        <v>4312</v>
      </c>
      <c r="M369">
        <v>170</v>
      </c>
      <c r="N369">
        <v>180</v>
      </c>
      <c r="O369">
        <v>5.2999999999999999E-2</v>
      </c>
      <c r="P369" s="3" t="s">
        <v>4313</v>
      </c>
      <c r="Q369" t="s">
        <v>4367</v>
      </c>
      <c r="R369" t="s">
        <v>16</v>
      </c>
    </row>
    <row r="370" spans="1:18" x14ac:dyDescent="0.2">
      <c r="A370" s="3" t="s">
        <v>4529</v>
      </c>
      <c r="B370" t="str" cm="1">
        <f t="array" ref="B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 t="str" cm="1">
        <f t="array" ref="C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0" t="str" cm="1">
        <f t="array" ref="D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 cm="1">
        <f t="array" ref="E3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0" s="3" t="s">
        <v>4282</v>
      </c>
      <c r="G370" s="3" t="s">
        <v>4292</v>
      </c>
      <c r="I370" s="3" t="s">
        <v>4514</v>
      </c>
      <c r="J370" t="b">
        <v>1</v>
      </c>
      <c r="K370" s="3" t="s">
        <v>4312</v>
      </c>
      <c r="M370">
        <v>180</v>
      </c>
      <c r="N370">
        <v>190</v>
      </c>
      <c r="O370">
        <v>5.2999999999999999E-2</v>
      </c>
      <c r="P370" s="3" t="s">
        <v>4313</v>
      </c>
      <c r="Q370" t="s">
        <v>4367</v>
      </c>
      <c r="R370" t="s">
        <v>16</v>
      </c>
    </row>
    <row r="371" spans="1:18" x14ac:dyDescent="0.2">
      <c r="A371" s="3" t="s">
        <v>4530</v>
      </c>
      <c r="B371" t="str" cm="1">
        <f t="array" ref="B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 t="str" cm="1">
        <f t="array" ref="C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1" t="str" cm="1">
        <f t="array" ref="D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 cm="1">
        <f t="array" ref="E3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1" s="3" t="s">
        <v>4282</v>
      </c>
      <c r="G371" s="3" t="s">
        <v>4292</v>
      </c>
      <c r="I371" s="3" t="s">
        <v>4514</v>
      </c>
      <c r="J371" t="b">
        <v>1</v>
      </c>
      <c r="K371" s="3" t="s">
        <v>4312</v>
      </c>
      <c r="M371">
        <v>190</v>
      </c>
      <c r="N371">
        <v>200</v>
      </c>
      <c r="O371">
        <v>5.2999999999999999E-2</v>
      </c>
      <c r="P371" s="3" t="s">
        <v>4313</v>
      </c>
      <c r="Q371" t="s">
        <v>4367</v>
      </c>
      <c r="R371" t="s">
        <v>16</v>
      </c>
    </row>
    <row r="372" spans="1:18" x14ac:dyDescent="0.2">
      <c r="A372" s="3" t="s">
        <v>4531</v>
      </c>
      <c r="B372" t="str" cm="1">
        <f t="array" ref="B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 t="str" cm="1">
        <f t="array" ref="C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2" t="str" cm="1">
        <f t="array" ref="D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 cm="1">
        <f t="array" ref="E3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2" s="3" t="s">
        <v>4282</v>
      </c>
      <c r="G372" s="3" t="s">
        <v>4292</v>
      </c>
      <c r="I372" s="3" t="s">
        <v>4514</v>
      </c>
      <c r="J372" t="b">
        <v>1</v>
      </c>
      <c r="K372" s="3" t="s">
        <v>4312</v>
      </c>
      <c r="M372">
        <v>200</v>
      </c>
      <c r="N372">
        <v>220</v>
      </c>
      <c r="O372">
        <v>5.2999999999999999E-2</v>
      </c>
      <c r="P372" s="3" t="s">
        <v>4313</v>
      </c>
      <c r="Q372" t="s">
        <v>4367</v>
      </c>
      <c r="R372" t="s">
        <v>16</v>
      </c>
    </row>
    <row r="373" spans="1:18" x14ac:dyDescent="0.2">
      <c r="A373" s="3" t="s">
        <v>4532</v>
      </c>
      <c r="B373" t="str" cm="1">
        <f t="array" ref="B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 t="str" cm="1">
        <f t="array" ref="C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3" t="str" cm="1">
        <f t="array" ref="D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 cm="1">
        <f t="array" ref="E3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3" s="3" t="s">
        <v>4282</v>
      </c>
      <c r="G373" s="3" t="s">
        <v>4292</v>
      </c>
      <c r="I373" s="3" t="s">
        <v>4514</v>
      </c>
      <c r="J373" t="b">
        <v>1</v>
      </c>
      <c r="K373" s="3" t="s">
        <v>4312</v>
      </c>
      <c r="M373">
        <v>220</v>
      </c>
      <c r="N373">
        <v>240</v>
      </c>
      <c r="O373">
        <v>5.2999999999999999E-2</v>
      </c>
      <c r="P373" s="3" t="s">
        <v>4313</v>
      </c>
      <c r="Q373" t="s">
        <v>4367</v>
      </c>
      <c r="R373" t="s">
        <v>16</v>
      </c>
    </row>
    <row r="374" spans="1:18" x14ac:dyDescent="0.2">
      <c r="A374" s="3" t="s">
        <v>4533</v>
      </c>
      <c r="B374" t="str" cm="1">
        <f t="array" ref="B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 t="str" cm="1">
        <f t="array" ref="C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4" t="str" cm="1">
        <f t="array" ref="D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 cm="1">
        <f t="array" ref="E3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4" s="3" t="s">
        <v>4282</v>
      </c>
      <c r="G374" s="3" t="s">
        <v>4292</v>
      </c>
      <c r="I374" s="3" t="s">
        <v>4514</v>
      </c>
      <c r="J374" t="b">
        <v>1</v>
      </c>
      <c r="K374" s="3" t="s">
        <v>4312</v>
      </c>
      <c r="M374">
        <v>240</v>
      </c>
      <c r="N374">
        <v>260</v>
      </c>
      <c r="O374">
        <v>5.2999999999999999E-2</v>
      </c>
      <c r="P374" s="3" t="s">
        <v>4313</v>
      </c>
      <c r="Q374" t="s">
        <v>4367</v>
      </c>
      <c r="R374" t="s">
        <v>16</v>
      </c>
    </row>
    <row r="375" spans="1:18" x14ac:dyDescent="0.2">
      <c r="A375" s="3" t="s">
        <v>4534</v>
      </c>
      <c r="B375" t="str" cm="1">
        <f t="array" ref="B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 t="str" cm="1">
        <f t="array" ref="C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5" t="str" cm="1">
        <f t="array" ref="D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 cm="1">
        <f t="array" ref="E3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5" s="3" t="s">
        <v>4282</v>
      </c>
      <c r="G375" s="3" t="s">
        <v>4292</v>
      </c>
      <c r="I375" s="3" t="s">
        <v>4514</v>
      </c>
      <c r="J375" t="b">
        <v>1</v>
      </c>
      <c r="K375" s="3" t="s">
        <v>4312</v>
      </c>
      <c r="M375">
        <v>260</v>
      </c>
      <c r="N375">
        <v>280</v>
      </c>
      <c r="O375">
        <v>5.2999999999999999E-2</v>
      </c>
      <c r="P375" s="3" t="s">
        <v>4313</v>
      </c>
      <c r="Q375" t="s">
        <v>4367</v>
      </c>
      <c r="R375" t="s">
        <v>16</v>
      </c>
    </row>
    <row r="376" spans="1:18" x14ac:dyDescent="0.2">
      <c r="A376" s="3" t="s">
        <v>4535</v>
      </c>
      <c r="B376" t="str" cm="1">
        <f t="array" ref="B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 t="str" cm="1">
        <f t="array" ref="C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6" t="str" cm="1">
        <f t="array" ref="D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 cm="1">
        <f t="array" ref="E3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6" s="3" t="s">
        <v>4282</v>
      </c>
      <c r="G376" s="3" t="s">
        <v>4292</v>
      </c>
      <c r="I376" s="3" t="s">
        <v>4514</v>
      </c>
      <c r="J376" t="b">
        <v>1</v>
      </c>
      <c r="K376" s="3" t="s">
        <v>4312</v>
      </c>
      <c r="M376">
        <v>280</v>
      </c>
      <c r="N376">
        <v>300</v>
      </c>
      <c r="O376">
        <v>5.2999999999999999E-2</v>
      </c>
      <c r="P376" s="3" t="s">
        <v>4313</v>
      </c>
      <c r="Q376" t="s">
        <v>4367</v>
      </c>
      <c r="R376" t="s">
        <v>16</v>
      </c>
    </row>
    <row r="377" spans="1:18" x14ac:dyDescent="0.2">
      <c r="A377" s="3" t="s">
        <v>4536</v>
      </c>
      <c r="B377" t="str" cm="1">
        <f t="array" ref="B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 t="str" cm="1">
        <f t="array" ref="C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7" t="str" cm="1">
        <f t="array" ref="D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 cm="1">
        <f t="array" ref="E3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7" s="3" t="s">
        <v>4282</v>
      </c>
      <c r="G377" s="3" t="s">
        <v>4292</v>
      </c>
      <c r="I377" s="3" t="s">
        <v>4514</v>
      </c>
      <c r="J377" t="b">
        <v>1</v>
      </c>
      <c r="K377" s="3" t="s">
        <v>4312</v>
      </c>
      <c r="M377">
        <v>300</v>
      </c>
      <c r="N377">
        <v>320</v>
      </c>
      <c r="O377">
        <v>5.2999999999999999E-2</v>
      </c>
      <c r="P377" s="3" t="s">
        <v>4313</v>
      </c>
      <c r="Q377" t="s">
        <v>4367</v>
      </c>
      <c r="R377" t="s">
        <v>16</v>
      </c>
    </row>
    <row r="378" spans="1:18" x14ac:dyDescent="0.2">
      <c r="A378" s="3" t="s">
        <v>4537</v>
      </c>
      <c r="B378" t="str" cm="1">
        <f t="array" ref="B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 t="str" cm="1">
        <f t="array" ref="C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8" t="str" cm="1">
        <f t="array" ref="D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8" cm="1">
        <f t="array" ref="E3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8" s="3" t="s">
        <v>4282</v>
      </c>
      <c r="G378" s="3" t="s">
        <v>4292</v>
      </c>
      <c r="I378" s="3" t="s">
        <v>4514</v>
      </c>
      <c r="J378" t="b">
        <v>1</v>
      </c>
      <c r="K378" s="3" t="s">
        <v>4312</v>
      </c>
      <c r="M378">
        <v>320</v>
      </c>
      <c r="N378">
        <v>340</v>
      </c>
      <c r="O378">
        <v>5.2999999999999999E-2</v>
      </c>
      <c r="P378" s="3" t="s">
        <v>4313</v>
      </c>
      <c r="Q378" t="s">
        <v>4367</v>
      </c>
      <c r="R378" t="s">
        <v>16</v>
      </c>
    </row>
    <row r="379" spans="1:18" x14ac:dyDescent="0.2">
      <c r="A379" s="3" t="s">
        <v>4538</v>
      </c>
      <c r="B379" t="str" cm="1">
        <f t="array" ref="B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 t="str" cm="1">
        <f t="array" ref="C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79" t="str" cm="1">
        <f t="array" ref="D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9" cm="1">
        <f t="array" ref="E3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79" s="3" t="s">
        <v>4282</v>
      </c>
      <c r="G379" s="3" t="s">
        <v>4292</v>
      </c>
      <c r="I379" s="3" t="s">
        <v>4514</v>
      </c>
      <c r="J379" t="b">
        <v>1</v>
      </c>
      <c r="K379" s="3" t="s">
        <v>4312</v>
      </c>
      <c r="M379">
        <v>340</v>
      </c>
      <c r="N379">
        <v>360</v>
      </c>
      <c r="O379">
        <v>5.2999999999999999E-2</v>
      </c>
      <c r="P379" s="3" t="s">
        <v>4313</v>
      </c>
      <c r="Q379" t="s">
        <v>4367</v>
      </c>
      <c r="R379" t="s">
        <v>16</v>
      </c>
    </row>
    <row r="380" spans="1:18" x14ac:dyDescent="0.2">
      <c r="A380" s="3" t="s">
        <v>4539</v>
      </c>
      <c r="B380" t="str" cm="1">
        <f t="array" ref="B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 t="str" cm="1">
        <f t="array" ref="C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0" t="str" cm="1">
        <f t="array" ref="D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0" cm="1">
        <f t="array" ref="E3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0" s="3" t="s">
        <v>4282</v>
      </c>
      <c r="G380" s="3" t="s">
        <v>4292</v>
      </c>
      <c r="I380" s="3" t="s">
        <v>4514</v>
      </c>
      <c r="J380" t="b">
        <v>1</v>
      </c>
      <c r="K380" s="3" t="s">
        <v>4312</v>
      </c>
      <c r="M380">
        <v>360</v>
      </c>
      <c r="N380">
        <v>380</v>
      </c>
      <c r="O380">
        <v>5.2999999999999999E-2</v>
      </c>
      <c r="P380" s="3" t="s">
        <v>4313</v>
      </c>
      <c r="Q380" t="s">
        <v>4367</v>
      </c>
      <c r="R380" t="s">
        <v>16</v>
      </c>
    </row>
    <row r="381" spans="1:18" x14ac:dyDescent="0.2">
      <c r="A381" s="3" t="s">
        <v>4540</v>
      </c>
      <c r="B381" t="str" cm="1">
        <f t="array" ref="B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 t="str" cm="1">
        <f t="array" ref="C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1" t="str" cm="1">
        <f t="array" ref="D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1" cm="1">
        <f t="array" ref="E3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1" s="3" t="s">
        <v>4282</v>
      </c>
      <c r="G381" s="3" t="s">
        <v>4292</v>
      </c>
      <c r="I381" s="3" t="s">
        <v>4514</v>
      </c>
      <c r="J381" t="b">
        <v>1</v>
      </c>
      <c r="K381" s="3" t="s">
        <v>4312</v>
      </c>
      <c r="M381">
        <v>380</v>
      </c>
      <c r="N381">
        <v>400</v>
      </c>
      <c r="O381">
        <v>5.2999999999999999E-2</v>
      </c>
      <c r="P381" s="3" t="s">
        <v>4313</v>
      </c>
      <c r="Q381" t="s">
        <v>4367</v>
      </c>
      <c r="R381" t="s">
        <v>16</v>
      </c>
    </row>
    <row r="382" spans="1:18" x14ac:dyDescent="0.2">
      <c r="A382" s="3" t="s">
        <v>4541</v>
      </c>
      <c r="B382" t="str" cm="1">
        <f t="array" ref="B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 t="str" cm="1">
        <f t="array" ref="C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2" t="str" cm="1">
        <f t="array" ref="D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2" cm="1">
        <f t="array" ref="E3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2" s="3" t="s">
        <v>4282</v>
      </c>
      <c r="G382" s="3" t="s">
        <v>4292</v>
      </c>
      <c r="I382" s="3" t="s">
        <v>4514</v>
      </c>
      <c r="J382" t="b">
        <v>1</v>
      </c>
      <c r="K382" s="3" t="s">
        <v>4312</v>
      </c>
      <c r="M382">
        <v>400</v>
      </c>
      <c r="N382">
        <v>425</v>
      </c>
      <c r="O382">
        <v>5.2999999999999999E-2</v>
      </c>
      <c r="P382" s="3" t="s">
        <v>4313</v>
      </c>
      <c r="Q382" t="s">
        <v>4367</v>
      </c>
      <c r="R382" t="s">
        <v>16</v>
      </c>
    </row>
    <row r="383" spans="1:18" x14ac:dyDescent="0.2">
      <c r="A383" s="3" t="s">
        <v>4542</v>
      </c>
      <c r="B383" t="str" cm="1">
        <f t="array" ref="B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 t="str" cm="1">
        <f t="array" ref="C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3" t="str" cm="1">
        <f t="array" ref="D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3" cm="1">
        <f t="array" ref="E3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3" s="3" t="s">
        <v>4282</v>
      </c>
      <c r="G383" s="3" t="s">
        <v>4292</v>
      </c>
      <c r="I383" s="3" t="s">
        <v>4514</v>
      </c>
      <c r="J383" t="b">
        <v>1</v>
      </c>
      <c r="K383" s="3" t="s">
        <v>4312</v>
      </c>
      <c r="M383">
        <v>425</v>
      </c>
      <c r="N383">
        <v>450</v>
      </c>
      <c r="O383">
        <v>5.2999999999999999E-2</v>
      </c>
      <c r="P383" s="3" t="s">
        <v>4313</v>
      </c>
      <c r="Q383" t="s">
        <v>4367</v>
      </c>
      <c r="R383" t="s">
        <v>16</v>
      </c>
    </row>
    <row r="384" spans="1:18" x14ac:dyDescent="0.2">
      <c r="A384" s="3" t="s">
        <v>4543</v>
      </c>
      <c r="B384" t="str" cm="1">
        <f t="array" ref="B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 t="str" cm="1">
        <f t="array" ref="C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4" t="str" cm="1">
        <f t="array" ref="D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4" cm="1">
        <f t="array" ref="E3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4" s="3" t="s">
        <v>4282</v>
      </c>
      <c r="G384" s="3" t="s">
        <v>4292</v>
      </c>
      <c r="I384" s="3" t="s">
        <v>4514</v>
      </c>
      <c r="J384" t="b">
        <v>1</v>
      </c>
      <c r="K384" s="3" t="s">
        <v>4312</v>
      </c>
      <c r="M384">
        <v>450</v>
      </c>
      <c r="N384">
        <v>475</v>
      </c>
      <c r="O384">
        <v>5.2999999999999999E-2</v>
      </c>
      <c r="P384" s="3" t="s">
        <v>4313</v>
      </c>
      <c r="Q384" t="s">
        <v>4367</v>
      </c>
      <c r="R384" t="s">
        <v>16</v>
      </c>
    </row>
    <row r="385" spans="1:18" x14ac:dyDescent="0.2">
      <c r="A385" s="3" t="s">
        <v>4544</v>
      </c>
      <c r="B385" t="str" cm="1">
        <f t="array" ref="B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 t="str" cm="1">
        <f t="array" ref="C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5" t="str" cm="1">
        <f t="array" ref="D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5" cm="1">
        <f t="array" ref="E3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5" s="3" t="s">
        <v>4282</v>
      </c>
      <c r="G385" s="3" t="s">
        <v>4292</v>
      </c>
      <c r="I385" s="3" t="s">
        <v>4514</v>
      </c>
      <c r="J385" t="b">
        <v>1</v>
      </c>
      <c r="K385" s="3" t="s">
        <v>4312</v>
      </c>
      <c r="M385">
        <v>475</v>
      </c>
      <c r="N385">
        <v>500</v>
      </c>
      <c r="O385">
        <v>5.2999999999999999E-2</v>
      </c>
      <c r="P385" s="3" t="s">
        <v>4313</v>
      </c>
      <c r="Q385" t="s">
        <v>4367</v>
      </c>
      <c r="R385" t="s">
        <v>16</v>
      </c>
    </row>
    <row r="386" spans="1:18" x14ac:dyDescent="0.2">
      <c r="A386" s="3" t="s">
        <v>4545</v>
      </c>
      <c r="B386" t="str" cm="1">
        <f t="array" ref="B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 t="str" cm="1">
        <f t="array" ref="C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6" t="str" cm="1">
        <f t="array" ref="D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6" cm="1">
        <f t="array" ref="E3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6" s="3" t="s">
        <v>4282</v>
      </c>
      <c r="G386" s="3" t="s">
        <v>4292</v>
      </c>
      <c r="I386" s="3" t="s">
        <v>4514</v>
      </c>
      <c r="J386" t="b">
        <v>1</v>
      </c>
      <c r="K386" s="3" t="s">
        <v>4312</v>
      </c>
      <c r="M386">
        <v>500</v>
      </c>
      <c r="N386">
        <v>525</v>
      </c>
      <c r="O386">
        <v>5.2999999999999999E-2</v>
      </c>
      <c r="P386" s="3" t="s">
        <v>4313</v>
      </c>
      <c r="Q386" t="s">
        <v>4367</v>
      </c>
      <c r="R386" t="s">
        <v>16</v>
      </c>
    </row>
    <row r="387" spans="1:18" x14ac:dyDescent="0.2">
      <c r="A387" s="3" t="s">
        <v>4546</v>
      </c>
      <c r="B387" t="str" cm="1">
        <f t="array" ref="B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 t="str" cm="1">
        <f t="array" ref="C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7" t="str" cm="1">
        <f t="array" ref="D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7" cm="1">
        <f t="array" ref="E3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7" s="3" t="s">
        <v>4282</v>
      </c>
      <c r="G387" s="3" t="s">
        <v>4292</v>
      </c>
      <c r="I387" s="3" t="s">
        <v>4514</v>
      </c>
      <c r="J387" t="b">
        <v>1</v>
      </c>
      <c r="K387" s="3" t="s">
        <v>4312</v>
      </c>
      <c r="M387">
        <v>525</v>
      </c>
      <c r="N387">
        <v>550</v>
      </c>
      <c r="O387">
        <v>5.2999999999999999E-2</v>
      </c>
      <c r="P387" s="3" t="s">
        <v>4313</v>
      </c>
      <c r="Q387" t="s">
        <v>4367</v>
      </c>
      <c r="R387" t="s">
        <v>16</v>
      </c>
    </row>
    <row r="388" spans="1:18" x14ac:dyDescent="0.2">
      <c r="A388" s="3" t="s">
        <v>4547</v>
      </c>
      <c r="B388" t="str" cm="1">
        <f t="array" ref="B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8" t="str" cm="1">
        <f t="array" ref="C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8" t="str" cm="1">
        <f t="array" ref="D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8" cm="1">
        <f t="array" ref="E3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8" s="3" t="s">
        <v>4282</v>
      </c>
      <c r="G388" s="3" t="s">
        <v>4292</v>
      </c>
      <c r="I388" s="3" t="s">
        <v>4514</v>
      </c>
      <c r="J388" t="b">
        <v>1</v>
      </c>
      <c r="K388" s="3" t="s">
        <v>4312</v>
      </c>
      <c r="M388">
        <v>550</v>
      </c>
      <c r="N388">
        <v>575</v>
      </c>
      <c r="O388">
        <v>5.2999999999999999E-2</v>
      </c>
      <c r="P388" s="3" t="s">
        <v>4313</v>
      </c>
      <c r="Q388" t="s">
        <v>4367</v>
      </c>
      <c r="R388" t="s">
        <v>16</v>
      </c>
    </row>
    <row r="389" spans="1:18" x14ac:dyDescent="0.2">
      <c r="A389" s="3" t="s">
        <v>4548</v>
      </c>
      <c r="B389" t="str" cm="1">
        <f t="array" ref="B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 t="str" cm="1">
        <f t="array" ref="C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9" t="str" cm="1">
        <f t="array" ref="D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89" cm="1">
        <f t="array" ref="E3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9" s="3" t="s">
        <v>4282</v>
      </c>
      <c r="G389" s="3" t="s">
        <v>4292</v>
      </c>
      <c r="I389" s="3" t="s">
        <v>4514</v>
      </c>
      <c r="J389" t="b">
        <v>1</v>
      </c>
      <c r="K389" s="3" t="s">
        <v>4312</v>
      </c>
      <c r="M389">
        <v>575</v>
      </c>
      <c r="N389">
        <v>600</v>
      </c>
      <c r="O389">
        <v>5.2999999999999999E-2</v>
      </c>
      <c r="P389" s="3" t="s">
        <v>4313</v>
      </c>
      <c r="Q389" t="s">
        <v>4367</v>
      </c>
      <c r="R389" t="s">
        <v>16</v>
      </c>
    </row>
    <row r="390" spans="1:18" x14ac:dyDescent="0.2">
      <c r="A390" s="3" t="s">
        <v>4549</v>
      </c>
      <c r="B390" t="str" cm="1">
        <f t="array" ref="B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 t="str" cm="1">
        <f t="array" ref="C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0" t="str" cm="1">
        <f t="array" ref="D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0" cm="1">
        <f t="array" ref="E3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0" s="3" t="s">
        <v>4282</v>
      </c>
      <c r="G390" s="3" t="s">
        <v>4292</v>
      </c>
      <c r="I390" s="3" t="s">
        <v>4514</v>
      </c>
      <c r="J390" t="b">
        <v>1</v>
      </c>
      <c r="K390" s="3" t="s">
        <v>4312</v>
      </c>
      <c r="M390">
        <v>600</v>
      </c>
      <c r="N390">
        <v>625</v>
      </c>
      <c r="O390">
        <v>5.2999999999999999E-2</v>
      </c>
      <c r="P390" s="3" t="s">
        <v>4313</v>
      </c>
      <c r="Q390" t="s">
        <v>4367</v>
      </c>
      <c r="R390" t="s">
        <v>16</v>
      </c>
    </row>
    <row r="391" spans="1:18" x14ac:dyDescent="0.2">
      <c r="A391" s="3" t="s">
        <v>4550</v>
      </c>
      <c r="B391" t="str" cm="1">
        <f t="array" ref="B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 t="str" cm="1">
        <f t="array" ref="C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1" t="str" cm="1">
        <f t="array" ref="D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1" cm="1">
        <f t="array" ref="E3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1" s="3" t="s">
        <v>4282</v>
      </c>
      <c r="G391" s="3" t="s">
        <v>4292</v>
      </c>
      <c r="I391" s="3" t="s">
        <v>4514</v>
      </c>
      <c r="J391" t="b">
        <v>1</v>
      </c>
      <c r="K391" s="3" t="s">
        <v>4312</v>
      </c>
      <c r="M391">
        <v>625</v>
      </c>
      <c r="N391">
        <v>650</v>
      </c>
      <c r="O391">
        <v>5.2999999999999999E-2</v>
      </c>
      <c r="P391" s="3" t="s">
        <v>4313</v>
      </c>
      <c r="Q391" t="s">
        <v>4367</v>
      </c>
      <c r="R391" t="s">
        <v>16</v>
      </c>
    </row>
    <row r="392" spans="1:18" x14ac:dyDescent="0.2">
      <c r="A392" s="3" t="s">
        <v>4551</v>
      </c>
      <c r="B392" t="str" cm="1">
        <f t="array" ref="B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 t="str" cm="1">
        <f t="array" ref="C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2" t="str" cm="1">
        <f t="array" ref="D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2" cm="1">
        <f t="array" ref="E3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2" s="3" t="s">
        <v>4282</v>
      </c>
      <c r="G392" s="3" t="s">
        <v>4292</v>
      </c>
      <c r="I392" s="3" t="s">
        <v>4514</v>
      </c>
      <c r="J392" t="b">
        <v>1</v>
      </c>
      <c r="K392" s="3" t="s">
        <v>4312</v>
      </c>
      <c r="M392">
        <v>650</v>
      </c>
      <c r="N392">
        <v>675</v>
      </c>
      <c r="O392">
        <v>5.2999999999999999E-2</v>
      </c>
      <c r="P392" s="3" t="s">
        <v>4313</v>
      </c>
      <c r="Q392" t="s">
        <v>4367</v>
      </c>
      <c r="R392" t="s">
        <v>16</v>
      </c>
    </row>
    <row r="393" spans="1:18" x14ac:dyDescent="0.2">
      <c r="A393" s="3" t="s">
        <v>4552</v>
      </c>
      <c r="B393" t="str" cm="1">
        <f t="array" ref="B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 t="str" cm="1">
        <f t="array" ref="C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3" t="str" cm="1">
        <f t="array" ref="D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3" cm="1">
        <f t="array" ref="E3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3" s="3" t="s">
        <v>4282</v>
      </c>
      <c r="G393" s="3" t="s">
        <v>4292</v>
      </c>
      <c r="I393" s="3" t="s">
        <v>4514</v>
      </c>
      <c r="J393" t="b">
        <v>1</v>
      </c>
      <c r="K393" s="3" t="s">
        <v>4312</v>
      </c>
      <c r="M393">
        <v>675</v>
      </c>
      <c r="N393">
        <v>700</v>
      </c>
      <c r="O393">
        <v>5.2999999999999999E-2</v>
      </c>
      <c r="P393" s="3" t="s">
        <v>4313</v>
      </c>
      <c r="Q393" t="s">
        <v>4367</v>
      </c>
      <c r="R393" t="s">
        <v>16</v>
      </c>
    </row>
    <row r="394" spans="1:18" x14ac:dyDescent="0.2">
      <c r="A394" s="3" t="s">
        <v>4553</v>
      </c>
      <c r="B394" t="str" cm="1">
        <f t="array" ref="B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 t="str" cm="1">
        <f t="array" ref="C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4" t="str" cm="1">
        <f t="array" ref="D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4" cm="1">
        <f t="array" ref="E3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4" s="3" t="s">
        <v>4282</v>
      </c>
      <c r="G394" s="3" t="s">
        <v>4292</v>
      </c>
      <c r="I394" s="3" t="s">
        <v>4514</v>
      </c>
      <c r="J394" t="b">
        <v>1</v>
      </c>
      <c r="K394" s="3" t="s">
        <v>4312</v>
      </c>
      <c r="M394">
        <v>700</v>
      </c>
      <c r="N394">
        <v>725</v>
      </c>
      <c r="O394">
        <v>5.2999999999999999E-2</v>
      </c>
      <c r="P394" s="3" t="s">
        <v>4313</v>
      </c>
      <c r="Q394" t="s">
        <v>4367</v>
      </c>
      <c r="R394" t="s">
        <v>16</v>
      </c>
    </row>
    <row r="395" spans="1:18" x14ac:dyDescent="0.2">
      <c r="A395" s="3" t="s">
        <v>4554</v>
      </c>
      <c r="B395" t="str" cm="1">
        <f t="array" ref="B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 t="str" cm="1">
        <f t="array" ref="C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 t="str" cm="1">
        <f t="array" ref="D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5" cm="1">
        <f t="array" ref="E3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 s="3" t="s">
        <v>4282</v>
      </c>
      <c r="G395" s="3" t="s">
        <v>4292</v>
      </c>
      <c r="I395" s="3" t="s">
        <v>4514</v>
      </c>
      <c r="J395" t="b">
        <v>1</v>
      </c>
      <c r="K395" s="3" t="s">
        <v>4312</v>
      </c>
      <c r="M395">
        <v>0</v>
      </c>
      <c r="N395">
        <v>20</v>
      </c>
      <c r="O395">
        <v>5.2999999999999999E-2</v>
      </c>
      <c r="P395" s="3" t="s">
        <v>4313</v>
      </c>
      <c r="Q395" t="s">
        <v>4399</v>
      </c>
      <c r="R395" t="s">
        <v>16</v>
      </c>
    </row>
    <row r="396" spans="1:18" x14ac:dyDescent="0.2">
      <c r="A396" s="3" t="s">
        <v>4555</v>
      </c>
      <c r="B396" t="str" cm="1">
        <f t="array" ref="B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 t="str" cm="1">
        <f t="array" ref="C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6" t="str" cm="1">
        <f t="array" ref="D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6" cm="1">
        <f t="array" ref="E3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6" s="3" t="s">
        <v>4282</v>
      </c>
      <c r="G396" s="3" t="s">
        <v>4292</v>
      </c>
      <c r="I396" s="3" t="s">
        <v>4514</v>
      </c>
      <c r="J396" t="b">
        <v>1</v>
      </c>
      <c r="K396" s="3" t="s">
        <v>4312</v>
      </c>
      <c r="M396">
        <v>20</v>
      </c>
      <c r="N396">
        <v>30</v>
      </c>
      <c r="O396">
        <v>5.2999999999999999E-2</v>
      </c>
      <c r="P396" s="3" t="s">
        <v>4313</v>
      </c>
      <c r="Q396" t="s">
        <v>4399</v>
      </c>
      <c r="R396" t="s">
        <v>16</v>
      </c>
    </row>
    <row r="397" spans="1:18" x14ac:dyDescent="0.2">
      <c r="A397" s="3" t="s">
        <v>4556</v>
      </c>
      <c r="B397" t="str" cm="1">
        <f t="array" ref="B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 t="str" cm="1">
        <f t="array" ref="C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7" t="str" cm="1">
        <f t="array" ref="D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7" cm="1">
        <f t="array" ref="E3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7" s="3" t="s">
        <v>4282</v>
      </c>
      <c r="G397" s="3" t="s">
        <v>4292</v>
      </c>
      <c r="I397" s="3" t="s">
        <v>4514</v>
      </c>
      <c r="J397" t="b">
        <v>1</v>
      </c>
      <c r="K397" s="3" t="s">
        <v>4312</v>
      </c>
      <c r="M397">
        <v>30</v>
      </c>
      <c r="N397">
        <v>40</v>
      </c>
      <c r="O397">
        <v>5.2999999999999999E-2</v>
      </c>
      <c r="P397" s="3" t="s">
        <v>4313</v>
      </c>
      <c r="Q397" t="s">
        <v>4399</v>
      </c>
      <c r="R397" t="s">
        <v>16</v>
      </c>
    </row>
    <row r="398" spans="1:18" x14ac:dyDescent="0.2">
      <c r="A398" s="3" t="s">
        <v>4557</v>
      </c>
      <c r="B398" t="str" cm="1">
        <f t="array" ref="B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 t="str" cm="1">
        <f t="array" ref="C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8" t="str" cm="1">
        <f t="array" ref="D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8" cm="1">
        <f t="array" ref="E3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8" s="3" t="s">
        <v>4282</v>
      </c>
      <c r="G398" s="3" t="s">
        <v>4292</v>
      </c>
      <c r="I398" s="3" t="s">
        <v>4514</v>
      </c>
      <c r="J398" t="b">
        <v>1</v>
      </c>
      <c r="K398" s="3" t="s">
        <v>4312</v>
      </c>
      <c r="M398">
        <v>40</v>
      </c>
      <c r="N398">
        <v>50</v>
      </c>
      <c r="O398">
        <v>5.2999999999999999E-2</v>
      </c>
      <c r="P398" s="3" t="s">
        <v>4313</v>
      </c>
      <c r="Q398" t="s">
        <v>4399</v>
      </c>
      <c r="R398" t="s">
        <v>16</v>
      </c>
    </row>
    <row r="399" spans="1:18" x14ac:dyDescent="0.2">
      <c r="A399" s="3" t="s">
        <v>4558</v>
      </c>
      <c r="B399" t="str" cm="1">
        <f t="array" ref="B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 t="str" cm="1">
        <f t="array" ref="C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9" t="str" cm="1">
        <f t="array" ref="D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99" cm="1">
        <f t="array" ref="E3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9" s="3" t="s">
        <v>4282</v>
      </c>
      <c r="G399" s="3" t="s">
        <v>4292</v>
      </c>
      <c r="I399" s="3" t="s">
        <v>4514</v>
      </c>
      <c r="J399" t="b">
        <v>1</v>
      </c>
      <c r="K399" s="3" t="s">
        <v>4312</v>
      </c>
      <c r="M399">
        <v>50</v>
      </c>
      <c r="N399">
        <v>60</v>
      </c>
      <c r="O399">
        <v>5.2999999999999999E-2</v>
      </c>
      <c r="P399" s="3" t="s">
        <v>4313</v>
      </c>
      <c r="Q399" t="s">
        <v>4399</v>
      </c>
      <c r="R399" t="s">
        <v>16</v>
      </c>
    </row>
    <row r="400" spans="1:18" x14ac:dyDescent="0.2">
      <c r="A400" s="3" t="s">
        <v>4559</v>
      </c>
      <c r="B400" t="str" cm="1">
        <f t="array" ref="B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 t="str" cm="1">
        <f t="array" ref="C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0" t="str" cm="1">
        <f t="array" ref="D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0" cm="1">
        <f t="array" ref="E4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0" s="3" t="s">
        <v>4282</v>
      </c>
      <c r="G400" s="3" t="s">
        <v>4292</v>
      </c>
      <c r="I400" s="3" t="s">
        <v>4514</v>
      </c>
      <c r="J400" t="b">
        <v>1</v>
      </c>
      <c r="K400" s="3" t="s">
        <v>4312</v>
      </c>
      <c r="M400">
        <v>60</v>
      </c>
      <c r="N400">
        <v>70</v>
      </c>
      <c r="O400">
        <v>5.2999999999999999E-2</v>
      </c>
      <c r="P400" s="3" t="s">
        <v>4313</v>
      </c>
      <c r="Q400" t="s">
        <v>4399</v>
      </c>
      <c r="R400" t="s">
        <v>16</v>
      </c>
    </row>
    <row r="401" spans="1:18" x14ac:dyDescent="0.2">
      <c r="A401" s="3" t="s">
        <v>4560</v>
      </c>
      <c r="B401" t="str" cm="1">
        <f t="array" ref="B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 t="str" cm="1">
        <f t="array" ref="C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1" t="str" cm="1">
        <f t="array" ref="D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1" cm="1">
        <f t="array" ref="E4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1" s="3" t="s">
        <v>4282</v>
      </c>
      <c r="G401" s="3" t="s">
        <v>4292</v>
      </c>
      <c r="I401" s="3" t="s">
        <v>4514</v>
      </c>
      <c r="J401" t="b">
        <v>1</v>
      </c>
      <c r="K401" s="3" t="s">
        <v>4312</v>
      </c>
      <c r="M401">
        <v>70</v>
      </c>
      <c r="N401">
        <v>80</v>
      </c>
      <c r="O401">
        <v>5.2999999999999999E-2</v>
      </c>
      <c r="P401" s="3" t="s">
        <v>4313</v>
      </c>
      <c r="Q401" t="s">
        <v>4399</v>
      </c>
      <c r="R401" t="s">
        <v>16</v>
      </c>
    </row>
    <row r="402" spans="1:18" x14ac:dyDescent="0.2">
      <c r="A402" s="3" t="s">
        <v>4561</v>
      </c>
      <c r="B402" t="str" cm="1">
        <f t="array" ref="B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 t="str" cm="1">
        <f t="array" ref="C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2" t="str" cm="1">
        <f t="array" ref="D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2" cm="1">
        <f t="array" ref="E4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2" s="3" t="s">
        <v>4282</v>
      </c>
      <c r="G402" s="3" t="s">
        <v>4292</v>
      </c>
      <c r="I402" s="3" t="s">
        <v>4514</v>
      </c>
      <c r="J402" t="b">
        <v>1</v>
      </c>
      <c r="K402" s="3" t="s">
        <v>4312</v>
      </c>
      <c r="M402">
        <v>80</v>
      </c>
      <c r="N402">
        <v>90</v>
      </c>
      <c r="O402">
        <v>5.2999999999999999E-2</v>
      </c>
      <c r="P402" s="3" t="s">
        <v>4313</v>
      </c>
      <c r="Q402" t="s">
        <v>4399</v>
      </c>
      <c r="R402" t="s">
        <v>16</v>
      </c>
    </row>
    <row r="403" spans="1:18" x14ac:dyDescent="0.2">
      <c r="A403" s="3" t="s">
        <v>4562</v>
      </c>
      <c r="B403" t="str" cm="1">
        <f t="array" ref="B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 t="str" cm="1">
        <f t="array" ref="C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3" t="str" cm="1">
        <f t="array" ref="D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3" cm="1">
        <f t="array" ref="E4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3" s="3" t="s">
        <v>4282</v>
      </c>
      <c r="G403" s="3" t="s">
        <v>4292</v>
      </c>
      <c r="I403" s="3" t="s">
        <v>4514</v>
      </c>
      <c r="J403" t="b">
        <v>1</v>
      </c>
      <c r="K403" s="3" t="s">
        <v>4312</v>
      </c>
      <c r="M403">
        <v>90</v>
      </c>
      <c r="N403">
        <v>100</v>
      </c>
      <c r="O403">
        <v>5.2999999999999999E-2</v>
      </c>
      <c r="P403" s="3" t="s">
        <v>4313</v>
      </c>
      <c r="Q403" t="s">
        <v>4399</v>
      </c>
      <c r="R403" t="s">
        <v>16</v>
      </c>
    </row>
    <row r="404" spans="1:18" x14ac:dyDescent="0.2">
      <c r="A404" s="3" t="s">
        <v>4563</v>
      </c>
      <c r="B404" t="str" cm="1">
        <f t="array" ref="B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 t="str" cm="1">
        <f t="array" ref="C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4" t="str" cm="1">
        <f t="array" ref="D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4" cm="1">
        <f t="array" ref="E4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4" s="3" t="s">
        <v>4282</v>
      </c>
      <c r="G404" s="3" t="s">
        <v>4292</v>
      </c>
      <c r="I404" s="3" t="s">
        <v>4514</v>
      </c>
      <c r="J404" t="b">
        <v>1</v>
      </c>
      <c r="K404" s="3" t="s">
        <v>4312</v>
      </c>
      <c r="M404">
        <v>100</v>
      </c>
      <c r="N404">
        <v>110</v>
      </c>
      <c r="O404">
        <v>5.2999999999999999E-2</v>
      </c>
      <c r="P404" s="3" t="s">
        <v>4313</v>
      </c>
      <c r="Q404" t="s">
        <v>4399</v>
      </c>
      <c r="R404" t="s">
        <v>16</v>
      </c>
    </row>
    <row r="405" spans="1:18" x14ac:dyDescent="0.2">
      <c r="A405" s="3" t="s">
        <v>4564</v>
      </c>
      <c r="B405" t="str" cm="1">
        <f t="array" ref="B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 t="str" cm="1">
        <f t="array" ref="C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5" t="str" cm="1">
        <f t="array" ref="D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5" cm="1">
        <f t="array" ref="E4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5" s="3" t="s">
        <v>4282</v>
      </c>
      <c r="G405" s="3" t="s">
        <v>4292</v>
      </c>
      <c r="I405" s="3" t="s">
        <v>4514</v>
      </c>
      <c r="J405" t="b">
        <v>1</v>
      </c>
      <c r="K405" s="3" t="s">
        <v>4312</v>
      </c>
      <c r="M405">
        <v>110</v>
      </c>
      <c r="N405">
        <v>120</v>
      </c>
      <c r="O405">
        <v>5.2999999999999999E-2</v>
      </c>
      <c r="P405" s="3" t="s">
        <v>4313</v>
      </c>
      <c r="Q405" t="s">
        <v>4399</v>
      </c>
      <c r="R405" t="s">
        <v>16</v>
      </c>
    </row>
    <row r="406" spans="1:18" x14ac:dyDescent="0.2">
      <c r="A406" s="3" t="s">
        <v>4565</v>
      </c>
      <c r="B406" t="str" cm="1">
        <f t="array" ref="B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 t="str" cm="1">
        <f t="array" ref="C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6" t="str" cm="1">
        <f t="array" ref="D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6" cm="1">
        <f t="array" ref="E4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6" s="3" t="s">
        <v>4282</v>
      </c>
      <c r="G406" s="3" t="s">
        <v>4292</v>
      </c>
      <c r="I406" s="3" t="s">
        <v>4514</v>
      </c>
      <c r="J406" t="b">
        <v>1</v>
      </c>
      <c r="K406" s="3" t="s">
        <v>4312</v>
      </c>
      <c r="M406">
        <v>120</v>
      </c>
      <c r="N406">
        <v>130</v>
      </c>
      <c r="O406">
        <v>5.2999999999999999E-2</v>
      </c>
      <c r="P406" s="3" t="s">
        <v>4313</v>
      </c>
      <c r="Q406" t="s">
        <v>4399</v>
      </c>
      <c r="R406" t="s">
        <v>16</v>
      </c>
    </row>
    <row r="407" spans="1:18" x14ac:dyDescent="0.2">
      <c r="A407" s="3" t="s">
        <v>4566</v>
      </c>
      <c r="B407" t="str" cm="1">
        <f t="array" ref="B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 t="str" cm="1">
        <f t="array" ref="C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7" t="str" cm="1">
        <f t="array" ref="D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7" cm="1">
        <f t="array" ref="E4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7" s="3" t="s">
        <v>4282</v>
      </c>
      <c r="G407" s="3" t="s">
        <v>4292</v>
      </c>
      <c r="I407" s="3" t="s">
        <v>4514</v>
      </c>
      <c r="J407" t="b">
        <v>1</v>
      </c>
      <c r="K407" s="3" t="s">
        <v>4312</v>
      </c>
      <c r="M407">
        <v>130</v>
      </c>
      <c r="N407">
        <v>140</v>
      </c>
      <c r="O407">
        <v>5.2999999999999999E-2</v>
      </c>
      <c r="P407" s="3" t="s">
        <v>4313</v>
      </c>
      <c r="Q407" t="s">
        <v>4399</v>
      </c>
      <c r="R407" t="s">
        <v>16</v>
      </c>
    </row>
    <row r="408" spans="1:18" x14ac:dyDescent="0.2">
      <c r="A408" s="3" t="s">
        <v>4567</v>
      </c>
      <c r="B408" t="str" cm="1">
        <f t="array" ref="B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 t="str" cm="1">
        <f t="array" ref="C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8" t="str" cm="1">
        <f t="array" ref="D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8" cm="1">
        <f t="array" ref="E4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8" s="3" t="s">
        <v>4282</v>
      </c>
      <c r="G408" s="3" t="s">
        <v>4292</v>
      </c>
      <c r="I408" s="3" t="s">
        <v>4514</v>
      </c>
      <c r="J408" t="b">
        <v>1</v>
      </c>
      <c r="K408" s="3" t="s">
        <v>4312</v>
      </c>
      <c r="M408">
        <v>140</v>
      </c>
      <c r="N408">
        <v>150</v>
      </c>
      <c r="O408">
        <v>5.2999999999999999E-2</v>
      </c>
      <c r="P408" s="3" t="s">
        <v>4313</v>
      </c>
      <c r="Q408" t="s">
        <v>4399</v>
      </c>
      <c r="R408" t="s">
        <v>16</v>
      </c>
    </row>
    <row r="409" spans="1:18" x14ac:dyDescent="0.2">
      <c r="A409" s="3" t="s">
        <v>4568</v>
      </c>
      <c r="B409" t="str" cm="1">
        <f t="array" ref="B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 t="str" cm="1">
        <f t="array" ref="C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09" t="str" cm="1">
        <f t="array" ref="D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09" cm="1">
        <f t="array" ref="E4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09" s="3" t="s">
        <v>4282</v>
      </c>
      <c r="G409" s="3" t="s">
        <v>4292</v>
      </c>
      <c r="I409" s="3" t="s">
        <v>4514</v>
      </c>
      <c r="J409" t="b">
        <v>1</v>
      </c>
      <c r="K409" s="3" t="s">
        <v>4312</v>
      </c>
      <c r="M409">
        <v>150</v>
      </c>
      <c r="N409">
        <v>160</v>
      </c>
      <c r="O409">
        <v>5.2999999999999999E-2</v>
      </c>
      <c r="P409" s="3" t="s">
        <v>4313</v>
      </c>
      <c r="Q409" t="s">
        <v>4399</v>
      </c>
      <c r="R409" t="s">
        <v>16</v>
      </c>
    </row>
    <row r="410" spans="1:18" x14ac:dyDescent="0.2">
      <c r="A410" s="3" t="s">
        <v>4569</v>
      </c>
      <c r="B410" t="str" cm="1">
        <f t="array" ref="B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 t="str" cm="1">
        <f t="array" ref="C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0" t="str" cm="1">
        <f t="array" ref="D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0" cm="1">
        <f t="array" ref="E4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0" s="3" t="s">
        <v>4282</v>
      </c>
      <c r="G410" s="3" t="s">
        <v>4292</v>
      </c>
      <c r="I410" s="3" t="s">
        <v>4514</v>
      </c>
      <c r="J410" t="b">
        <v>1</v>
      </c>
      <c r="K410" s="3" t="s">
        <v>4312</v>
      </c>
      <c r="M410">
        <v>160</v>
      </c>
      <c r="N410">
        <v>170</v>
      </c>
      <c r="O410">
        <v>5.2999999999999999E-2</v>
      </c>
      <c r="P410" s="3" t="s">
        <v>4313</v>
      </c>
      <c r="Q410" t="s">
        <v>4399</v>
      </c>
      <c r="R410" t="s">
        <v>16</v>
      </c>
    </row>
    <row r="411" spans="1:18" x14ac:dyDescent="0.2">
      <c r="A411" s="3" t="s">
        <v>4570</v>
      </c>
      <c r="B411" t="str" cm="1">
        <f t="array" ref="B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1" t="str" cm="1">
        <f t="array" ref="C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1" t="str" cm="1">
        <f t="array" ref="D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1" cm="1">
        <f t="array" ref="E4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 s="3" t="s">
        <v>4282</v>
      </c>
      <c r="G411" s="3" t="s">
        <v>4292</v>
      </c>
      <c r="I411" s="3" t="s">
        <v>4514</v>
      </c>
      <c r="J411" t="b">
        <v>1</v>
      </c>
      <c r="K411" s="3" t="s">
        <v>4312</v>
      </c>
      <c r="M411">
        <v>170</v>
      </c>
      <c r="N411">
        <v>180</v>
      </c>
      <c r="O411">
        <v>5.2999999999999999E-2</v>
      </c>
      <c r="P411" s="3" t="s">
        <v>4313</v>
      </c>
      <c r="Q411" t="s">
        <v>4399</v>
      </c>
      <c r="R411" t="s">
        <v>16</v>
      </c>
    </row>
    <row r="412" spans="1:18" x14ac:dyDescent="0.2">
      <c r="A412" s="3" t="s">
        <v>4571</v>
      </c>
      <c r="B412" t="str" cm="1">
        <f t="array" ref="B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2" t="str" cm="1">
        <f t="array" ref="C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2" t="str" cm="1">
        <f t="array" ref="D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2" cm="1">
        <f t="array" ref="E4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 s="3" t="s">
        <v>4282</v>
      </c>
      <c r="G412" s="3" t="s">
        <v>4292</v>
      </c>
      <c r="I412" s="3" t="s">
        <v>4514</v>
      </c>
      <c r="J412" t="b">
        <v>1</v>
      </c>
      <c r="K412" s="3" t="s">
        <v>4312</v>
      </c>
      <c r="M412">
        <v>180</v>
      </c>
      <c r="N412">
        <v>190</v>
      </c>
      <c r="O412">
        <v>5.2999999999999999E-2</v>
      </c>
      <c r="P412" s="3" t="s">
        <v>4313</v>
      </c>
      <c r="Q412" t="s">
        <v>4399</v>
      </c>
      <c r="R412" t="s">
        <v>16</v>
      </c>
    </row>
    <row r="413" spans="1:18" x14ac:dyDescent="0.2">
      <c r="A413" s="3" t="s">
        <v>4572</v>
      </c>
      <c r="B413" t="str" cm="1">
        <f t="array" ref="B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3" t="str" cm="1">
        <f t="array" ref="C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3" t="str" cm="1">
        <f t="array" ref="D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3" cm="1">
        <f t="array" ref="E4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 s="3" t="s">
        <v>4282</v>
      </c>
      <c r="G413" s="3" t="s">
        <v>4292</v>
      </c>
      <c r="I413" s="3" t="s">
        <v>4514</v>
      </c>
      <c r="J413" t="b">
        <v>1</v>
      </c>
      <c r="K413" s="3" t="s">
        <v>4312</v>
      </c>
      <c r="M413">
        <v>190</v>
      </c>
      <c r="N413">
        <v>200</v>
      </c>
      <c r="O413">
        <v>5.2999999999999999E-2</v>
      </c>
      <c r="P413" s="3" t="s">
        <v>4313</v>
      </c>
      <c r="Q413" t="s">
        <v>4399</v>
      </c>
      <c r="R413" t="s">
        <v>16</v>
      </c>
    </row>
    <row r="414" spans="1:18" x14ac:dyDescent="0.2">
      <c r="A414" s="3" t="s">
        <v>4573</v>
      </c>
      <c r="B414" t="str" cm="1">
        <f t="array" ref="B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4" t="str" cm="1">
        <f t="array" ref="C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4" t="str" cm="1">
        <f t="array" ref="D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4" cm="1">
        <f t="array" ref="E4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 s="3" t="s">
        <v>4282</v>
      </c>
      <c r="G414" s="3" t="s">
        <v>4292</v>
      </c>
      <c r="I414" s="3" t="s">
        <v>4514</v>
      </c>
      <c r="J414" t="b">
        <v>1</v>
      </c>
      <c r="K414" s="3" t="s">
        <v>4312</v>
      </c>
      <c r="M414">
        <v>200</v>
      </c>
      <c r="N414">
        <v>210</v>
      </c>
      <c r="O414">
        <v>5.2999999999999999E-2</v>
      </c>
      <c r="P414" s="3" t="s">
        <v>4313</v>
      </c>
      <c r="Q414" t="s">
        <v>4399</v>
      </c>
      <c r="R414" t="s">
        <v>16</v>
      </c>
    </row>
    <row r="415" spans="1:18" x14ac:dyDescent="0.2">
      <c r="A415" s="3" t="s">
        <v>4574</v>
      </c>
      <c r="B415" t="str" cm="1">
        <f t="array" ref="B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5" t="str" cm="1">
        <f t="array" ref="C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5" t="str" cm="1">
        <f t="array" ref="D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5" cm="1">
        <f t="array" ref="E4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5" s="3" t="s">
        <v>4282</v>
      </c>
      <c r="G415" s="3" t="s">
        <v>4292</v>
      </c>
      <c r="I415" s="3" t="s">
        <v>4514</v>
      </c>
      <c r="J415" t="b">
        <v>1</v>
      </c>
      <c r="K415" s="3" t="s">
        <v>4312</v>
      </c>
      <c r="M415">
        <v>210</v>
      </c>
      <c r="N415">
        <v>220</v>
      </c>
      <c r="O415">
        <v>5.2999999999999999E-2</v>
      </c>
      <c r="P415" s="3" t="s">
        <v>4313</v>
      </c>
      <c r="Q415" t="s">
        <v>4399</v>
      </c>
      <c r="R415" t="s">
        <v>16</v>
      </c>
    </row>
    <row r="416" spans="1:18" x14ac:dyDescent="0.2">
      <c r="A416" s="3" t="s">
        <v>4575</v>
      </c>
      <c r="B416" t="str" cm="1">
        <f t="array" ref="B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6" t="str" cm="1">
        <f t="array" ref="C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6" t="str" cm="1">
        <f t="array" ref="D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6" cm="1">
        <f t="array" ref="E4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6" s="3" t="s">
        <v>4282</v>
      </c>
      <c r="G416" s="3" t="s">
        <v>4292</v>
      </c>
      <c r="I416" s="3" t="s">
        <v>4514</v>
      </c>
      <c r="J416" t="b">
        <v>1</v>
      </c>
      <c r="K416" s="3" t="s">
        <v>4312</v>
      </c>
      <c r="M416">
        <v>0</v>
      </c>
      <c r="N416">
        <v>20</v>
      </c>
      <c r="O416">
        <v>5.2999999999999999E-2</v>
      </c>
      <c r="P416" s="3" t="s">
        <v>4313</v>
      </c>
      <c r="Q416" t="s">
        <v>4429</v>
      </c>
      <c r="R416" t="s">
        <v>16</v>
      </c>
    </row>
    <row r="417" spans="1:18" x14ac:dyDescent="0.2">
      <c r="A417" s="3" t="s">
        <v>4576</v>
      </c>
      <c r="B417" t="str" cm="1">
        <f t="array" ref="B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7" t="str" cm="1">
        <f t="array" ref="C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7" t="str" cm="1">
        <f t="array" ref="D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7" cm="1">
        <f t="array" ref="E4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7" s="3" t="s">
        <v>4282</v>
      </c>
      <c r="G417" s="3" t="s">
        <v>4292</v>
      </c>
      <c r="I417" s="3" t="s">
        <v>4514</v>
      </c>
      <c r="J417" t="b">
        <v>1</v>
      </c>
      <c r="K417" s="3" t="s">
        <v>4312</v>
      </c>
      <c r="M417">
        <v>20</v>
      </c>
      <c r="N417">
        <v>40</v>
      </c>
      <c r="O417">
        <v>5.2999999999999999E-2</v>
      </c>
      <c r="P417" s="3" t="s">
        <v>4313</v>
      </c>
      <c r="Q417" t="s">
        <v>4429</v>
      </c>
      <c r="R417" t="s">
        <v>16</v>
      </c>
    </row>
    <row r="418" spans="1:18" x14ac:dyDescent="0.2">
      <c r="A418" s="3" t="s">
        <v>4577</v>
      </c>
      <c r="B418" t="str" cm="1">
        <f t="array" ref="B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 t="str" cm="1">
        <f t="array" ref="C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 t="str" cm="1">
        <f t="array" ref="D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8" cm="1">
        <f t="array" ref="E4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 s="3" t="s">
        <v>4282</v>
      </c>
      <c r="G418" s="3" t="s">
        <v>4292</v>
      </c>
      <c r="I418" s="3" t="s">
        <v>4514</v>
      </c>
      <c r="J418" t="b">
        <v>1</v>
      </c>
      <c r="K418" s="3" t="s">
        <v>4312</v>
      </c>
      <c r="M418">
        <v>40</v>
      </c>
      <c r="N418">
        <v>60</v>
      </c>
      <c r="O418">
        <v>5.2999999999999999E-2</v>
      </c>
      <c r="P418" s="3" t="s">
        <v>4313</v>
      </c>
      <c r="Q418" t="s">
        <v>4429</v>
      </c>
      <c r="R418" t="s">
        <v>16</v>
      </c>
    </row>
    <row r="419" spans="1:18" x14ac:dyDescent="0.2">
      <c r="A419" s="3" t="s">
        <v>4578</v>
      </c>
      <c r="B419" t="str" cm="1">
        <f t="array" ref="B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 t="str" cm="1">
        <f t="array" ref="C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 t="str" cm="1">
        <f t="array" ref="D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9" cm="1">
        <f t="array" ref="E4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 s="3" t="s">
        <v>4282</v>
      </c>
      <c r="G419" s="3" t="s">
        <v>4292</v>
      </c>
      <c r="I419" s="3" t="s">
        <v>4514</v>
      </c>
      <c r="J419" t="b">
        <v>1</v>
      </c>
      <c r="K419" s="3" t="s">
        <v>4312</v>
      </c>
      <c r="M419">
        <v>60</v>
      </c>
      <c r="N419">
        <v>80</v>
      </c>
      <c r="O419">
        <v>5.2999999999999999E-2</v>
      </c>
      <c r="P419" s="3" t="s">
        <v>4313</v>
      </c>
      <c r="Q419" t="s">
        <v>4429</v>
      </c>
      <c r="R419" t="s">
        <v>16</v>
      </c>
    </row>
    <row r="420" spans="1:18" x14ac:dyDescent="0.2">
      <c r="A420" s="3" t="s">
        <v>4579</v>
      </c>
      <c r="B420" t="str" cm="1">
        <f t="array" ref="B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 t="str" cm="1">
        <f t="array" ref="C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 t="str" cm="1">
        <f t="array" ref="D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0" cm="1">
        <f t="array" ref="E4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 s="3" t="s">
        <v>4282</v>
      </c>
      <c r="G420" s="3" t="s">
        <v>4292</v>
      </c>
      <c r="I420" s="3" t="s">
        <v>4514</v>
      </c>
      <c r="J420" t="b">
        <v>1</v>
      </c>
      <c r="K420" s="3" t="s">
        <v>4312</v>
      </c>
      <c r="M420">
        <v>80</v>
      </c>
      <c r="N420">
        <v>100</v>
      </c>
      <c r="O420">
        <v>5.2999999999999999E-2</v>
      </c>
      <c r="P420" s="3" t="s">
        <v>4313</v>
      </c>
      <c r="Q420" t="s">
        <v>4429</v>
      </c>
      <c r="R420" t="s">
        <v>16</v>
      </c>
    </row>
    <row r="421" spans="1:18" x14ac:dyDescent="0.2">
      <c r="A421" s="3" t="s">
        <v>4580</v>
      </c>
      <c r="B421" t="str" cm="1">
        <f t="array" ref="B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 t="str" cm="1">
        <f t="array" ref="C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 t="str" cm="1">
        <f t="array" ref="D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1" cm="1">
        <f t="array" ref="E4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 s="3" t="s">
        <v>4282</v>
      </c>
      <c r="G421" s="3" t="s">
        <v>4292</v>
      </c>
      <c r="I421" s="3" t="s">
        <v>4514</v>
      </c>
      <c r="J421" t="b">
        <v>1</v>
      </c>
      <c r="K421" s="3" t="s">
        <v>4312</v>
      </c>
      <c r="M421">
        <v>100</v>
      </c>
      <c r="N421">
        <v>120</v>
      </c>
      <c r="O421">
        <v>5.2999999999999999E-2</v>
      </c>
      <c r="P421" s="3" t="s">
        <v>4313</v>
      </c>
      <c r="Q421" t="s">
        <v>4429</v>
      </c>
      <c r="R421" t="s">
        <v>16</v>
      </c>
    </row>
    <row r="422" spans="1:18" x14ac:dyDescent="0.2">
      <c r="A422" s="3" t="s">
        <v>4581</v>
      </c>
      <c r="B422" t="str" cm="1">
        <f t="array" ref="B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 t="str" cm="1">
        <f t="array" ref="C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 t="str" cm="1">
        <f t="array" ref="D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2" cm="1">
        <f t="array" ref="E4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 s="3" t="s">
        <v>4282</v>
      </c>
      <c r="G422" s="3" t="s">
        <v>4292</v>
      </c>
      <c r="I422" s="3" t="s">
        <v>4514</v>
      </c>
      <c r="J422" t="b">
        <v>1</v>
      </c>
      <c r="K422" s="3" t="s">
        <v>4312</v>
      </c>
      <c r="M422">
        <v>120</v>
      </c>
      <c r="N422">
        <v>140</v>
      </c>
      <c r="O422">
        <v>5.2999999999999999E-2</v>
      </c>
      <c r="P422" s="3" t="s">
        <v>4313</v>
      </c>
      <c r="Q422" t="s">
        <v>4429</v>
      </c>
      <c r="R422" t="s">
        <v>16</v>
      </c>
    </row>
    <row r="423" spans="1:18" x14ac:dyDescent="0.2">
      <c r="A423" s="3" t="s">
        <v>4582</v>
      </c>
      <c r="B423" t="str" cm="1">
        <f t="array" ref="B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 t="str" cm="1">
        <f t="array" ref="C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 t="str" cm="1">
        <f t="array" ref="D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3" cm="1">
        <f t="array" ref="E4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 s="3" t="s">
        <v>4282</v>
      </c>
      <c r="G423" s="3" t="s">
        <v>4292</v>
      </c>
      <c r="I423" s="3" t="s">
        <v>4514</v>
      </c>
      <c r="J423" t="b">
        <v>1</v>
      </c>
      <c r="K423" s="3" t="s">
        <v>4312</v>
      </c>
      <c r="M423">
        <v>140</v>
      </c>
      <c r="N423">
        <v>160</v>
      </c>
      <c r="O423">
        <v>5.2999999999999999E-2</v>
      </c>
      <c r="P423" s="3" t="s">
        <v>4313</v>
      </c>
      <c r="Q423" t="s">
        <v>4429</v>
      </c>
      <c r="R423" t="s">
        <v>16</v>
      </c>
    </row>
    <row r="424" spans="1:18" x14ac:dyDescent="0.2">
      <c r="A424" s="3" t="s">
        <v>4583</v>
      </c>
      <c r="B424" t="str" cm="1">
        <f t="array" ref="B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4" t="str" cm="1">
        <f t="array" ref="C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4" t="str" cm="1">
        <f t="array" ref="D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 cm="1">
        <f t="array" ref="E4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4" s="3" t="s">
        <v>4282</v>
      </c>
      <c r="G424" s="3" t="s">
        <v>4292</v>
      </c>
      <c r="I424" s="3" t="s">
        <v>4514</v>
      </c>
      <c r="J424" t="b">
        <v>1</v>
      </c>
      <c r="K424" s="3" t="s">
        <v>4312</v>
      </c>
      <c r="M424">
        <v>160</v>
      </c>
      <c r="N424">
        <v>180</v>
      </c>
      <c r="O424">
        <v>5.2999999999999999E-2</v>
      </c>
      <c r="P424" s="3" t="s">
        <v>4313</v>
      </c>
      <c r="Q424" t="s">
        <v>4429</v>
      </c>
      <c r="R424" t="s">
        <v>16</v>
      </c>
    </row>
    <row r="425" spans="1:18" x14ac:dyDescent="0.2">
      <c r="A425" s="3" t="s">
        <v>4584</v>
      </c>
      <c r="B425" t="str" cm="1">
        <f t="array" ref="B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 t="str" cm="1">
        <f t="array" ref="C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 t="str" cm="1">
        <f t="array" ref="D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 cm="1">
        <f t="array" ref="E4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 s="3" t="s">
        <v>4282</v>
      </c>
      <c r="G425" s="3" t="s">
        <v>4292</v>
      </c>
      <c r="I425" s="3" t="s">
        <v>4514</v>
      </c>
      <c r="J425" t="b">
        <v>1</v>
      </c>
      <c r="K425" s="3" t="s">
        <v>4312</v>
      </c>
      <c r="M425">
        <v>180</v>
      </c>
      <c r="N425">
        <v>200</v>
      </c>
      <c r="O425">
        <v>5.2999999999999999E-2</v>
      </c>
      <c r="P425" s="3" t="s">
        <v>4313</v>
      </c>
      <c r="Q425" t="s">
        <v>4429</v>
      </c>
      <c r="R425" t="s">
        <v>16</v>
      </c>
    </row>
    <row r="426" spans="1:18" x14ac:dyDescent="0.2">
      <c r="A426" s="3" t="s">
        <v>4585</v>
      </c>
      <c r="B426" t="str" cm="1">
        <f t="array" ref="B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 t="str" cm="1">
        <f t="array" ref="C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 t="str" cm="1">
        <f t="array" ref="D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 cm="1">
        <f t="array" ref="E4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 s="3" t="s">
        <v>4282</v>
      </c>
      <c r="G426" s="3" t="s">
        <v>4292</v>
      </c>
      <c r="I426" s="3" t="s">
        <v>4514</v>
      </c>
      <c r="J426" t="b">
        <v>1</v>
      </c>
      <c r="K426" s="3" t="s">
        <v>4312</v>
      </c>
      <c r="M426">
        <v>200</v>
      </c>
      <c r="N426">
        <v>220</v>
      </c>
      <c r="O426">
        <v>5.2999999999999999E-2</v>
      </c>
      <c r="P426" s="3" t="s">
        <v>4313</v>
      </c>
      <c r="Q426" t="s">
        <v>4429</v>
      </c>
      <c r="R426" t="s">
        <v>16</v>
      </c>
    </row>
    <row r="427" spans="1:18" x14ac:dyDescent="0.2">
      <c r="A427" s="3" t="s">
        <v>4586</v>
      </c>
      <c r="B427" t="str" cm="1">
        <f t="array" ref="B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 t="str" cm="1">
        <f t="array" ref="C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 t="str" cm="1">
        <f t="array" ref="D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7" cm="1">
        <f t="array" ref="E4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 s="3" t="s">
        <v>4282</v>
      </c>
      <c r="G427" s="3" t="s">
        <v>4292</v>
      </c>
      <c r="I427" s="3" t="s">
        <v>4514</v>
      </c>
      <c r="J427" t="b">
        <v>1</v>
      </c>
      <c r="K427" s="3" t="s">
        <v>4312</v>
      </c>
      <c r="M427">
        <v>220</v>
      </c>
      <c r="N427">
        <v>240</v>
      </c>
      <c r="O427">
        <v>5.2999999999999999E-2</v>
      </c>
      <c r="P427" s="3" t="s">
        <v>4313</v>
      </c>
      <c r="Q427" t="s">
        <v>4429</v>
      </c>
      <c r="R427" t="s">
        <v>16</v>
      </c>
    </row>
    <row r="428" spans="1:18" x14ac:dyDescent="0.2">
      <c r="A428" s="3" t="s">
        <v>4587</v>
      </c>
      <c r="B428" t="str" cm="1">
        <f t="array" ref="B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 t="str" cm="1">
        <f t="array" ref="C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 t="str" cm="1">
        <f t="array" ref="D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8" cm="1">
        <f t="array" ref="E4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 s="3" t="s">
        <v>4282</v>
      </c>
      <c r="G428" s="3" t="s">
        <v>4292</v>
      </c>
      <c r="I428" s="3" t="s">
        <v>4514</v>
      </c>
      <c r="J428" t="b">
        <v>1</v>
      </c>
      <c r="K428" s="3" t="s">
        <v>4312</v>
      </c>
      <c r="M428">
        <v>240</v>
      </c>
      <c r="N428">
        <v>260</v>
      </c>
      <c r="O428">
        <v>5.2999999999999999E-2</v>
      </c>
      <c r="P428" s="3" t="s">
        <v>4313</v>
      </c>
      <c r="Q428" t="s">
        <v>4429</v>
      </c>
      <c r="R428" t="s">
        <v>16</v>
      </c>
    </row>
    <row r="429" spans="1:18" x14ac:dyDescent="0.2">
      <c r="A429" s="3" t="s">
        <v>4588</v>
      </c>
      <c r="B429" t="str" cm="1">
        <f t="array" ref="B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9" t="str" cm="1">
        <f t="array" ref="C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9" t="str" cm="1">
        <f t="array" ref="D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9" cm="1">
        <f t="array" ref="E4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9" s="3" t="s">
        <v>4282</v>
      </c>
      <c r="G429" s="3" t="s">
        <v>4292</v>
      </c>
      <c r="I429" s="3" t="s">
        <v>4514</v>
      </c>
      <c r="J429" t="b">
        <v>1</v>
      </c>
      <c r="K429" s="3" t="s">
        <v>4312</v>
      </c>
      <c r="M429">
        <v>260</v>
      </c>
      <c r="N429">
        <v>280</v>
      </c>
      <c r="O429">
        <v>5.2999999999999999E-2</v>
      </c>
      <c r="P429" s="3" t="s">
        <v>4313</v>
      </c>
      <c r="Q429" t="s">
        <v>4429</v>
      </c>
      <c r="R429" t="s">
        <v>16</v>
      </c>
    </row>
    <row r="430" spans="1:18" x14ac:dyDescent="0.2">
      <c r="A430" s="3" t="s">
        <v>4589</v>
      </c>
      <c r="B430" t="str" cm="1">
        <f t="array" ref="B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0" t="str" cm="1">
        <f t="array" ref="C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0" t="str" cm="1">
        <f t="array" ref="D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0" cm="1">
        <f t="array" ref="E4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0" s="3" t="s">
        <v>4282</v>
      </c>
      <c r="G430" s="3" t="s">
        <v>4292</v>
      </c>
      <c r="I430" s="3" t="s">
        <v>4514</v>
      </c>
      <c r="J430" t="b">
        <v>1</v>
      </c>
      <c r="K430" s="3" t="s">
        <v>4312</v>
      </c>
      <c r="M430">
        <v>280</v>
      </c>
      <c r="N430">
        <v>300</v>
      </c>
      <c r="O430">
        <v>5.2999999999999999E-2</v>
      </c>
      <c r="P430" s="3" t="s">
        <v>4313</v>
      </c>
      <c r="Q430" t="s">
        <v>4429</v>
      </c>
      <c r="R430" t="s">
        <v>16</v>
      </c>
    </row>
    <row r="431" spans="1:18" x14ac:dyDescent="0.2">
      <c r="A431" s="3" t="s">
        <v>4590</v>
      </c>
      <c r="B431" t="str" cm="1">
        <f t="array" ref="B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 t="str" cm="1">
        <f t="array" ref="C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 t="str" cm="1">
        <f t="array" ref="D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1" cm="1">
        <f t="array" ref="E4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 s="3" t="s">
        <v>4282</v>
      </c>
      <c r="G431" s="3" t="s">
        <v>4292</v>
      </c>
      <c r="I431" s="3" t="s">
        <v>4514</v>
      </c>
      <c r="J431" t="b">
        <v>1</v>
      </c>
      <c r="K431" s="3" t="s">
        <v>4312</v>
      </c>
      <c r="M431">
        <v>300</v>
      </c>
      <c r="N431">
        <v>320</v>
      </c>
      <c r="O431">
        <v>5.2999999999999999E-2</v>
      </c>
      <c r="P431" s="3" t="s">
        <v>4313</v>
      </c>
      <c r="Q431" t="s">
        <v>4429</v>
      </c>
      <c r="R431" t="s">
        <v>16</v>
      </c>
    </row>
    <row r="432" spans="1:18" x14ac:dyDescent="0.2">
      <c r="A432" s="3" t="s">
        <v>4591</v>
      </c>
      <c r="B432" t="str" cm="1">
        <f t="array" ref="B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 t="str" cm="1">
        <f t="array" ref="C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 t="str" cm="1">
        <f t="array" ref="D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2" cm="1">
        <f t="array" ref="E4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 s="3" t="s">
        <v>4282</v>
      </c>
      <c r="G432" s="3" t="s">
        <v>4292</v>
      </c>
      <c r="I432" s="3" t="s">
        <v>4514</v>
      </c>
      <c r="J432" t="b">
        <v>1</v>
      </c>
      <c r="K432" s="3" t="s">
        <v>4312</v>
      </c>
      <c r="M432">
        <v>320</v>
      </c>
      <c r="N432">
        <v>340</v>
      </c>
      <c r="O432">
        <v>5.2999999999999999E-2</v>
      </c>
      <c r="P432" s="3" t="s">
        <v>4313</v>
      </c>
      <c r="Q432" t="s">
        <v>4429</v>
      </c>
      <c r="R432" t="s">
        <v>16</v>
      </c>
    </row>
    <row r="433" spans="1:18" x14ac:dyDescent="0.2">
      <c r="A433" s="3" t="s">
        <v>4592</v>
      </c>
      <c r="B433" t="str" cm="1">
        <f t="array" ref="B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 t="str" cm="1">
        <f t="array" ref="C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 t="str" cm="1">
        <f t="array" ref="D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3" cm="1">
        <f t="array" ref="E4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 s="3" t="s">
        <v>4282</v>
      </c>
      <c r="G433" s="3" t="s">
        <v>4292</v>
      </c>
      <c r="I433" s="3" t="s">
        <v>4514</v>
      </c>
      <c r="J433" t="b">
        <v>1</v>
      </c>
      <c r="K433" s="3" t="s">
        <v>4312</v>
      </c>
      <c r="M433">
        <v>340</v>
      </c>
      <c r="N433">
        <v>360</v>
      </c>
      <c r="O433">
        <v>5.2999999999999999E-2</v>
      </c>
      <c r="P433" s="3" t="s">
        <v>4313</v>
      </c>
      <c r="Q433" t="s">
        <v>4429</v>
      </c>
      <c r="R433" t="s">
        <v>16</v>
      </c>
    </row>
    <row r="434" spans="1:18" x14ac:dyDescent="0.2">
      <c r="A434" s="3" t="s">
        <v>4593</v>
      </c>
      <c r="B434" t="str" cm="1">
        <f t="array" ref="B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 t="str" cm="1">
        <f t="array" ref="C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 t="str" cm="1">
        <f t="array" ref="D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4" cm="1">
        <f t="array" ref="E4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 s="3" t="s">
        <v>4282</v>
      </c>
      <c r="G434" s="3" t="s">
        <v>4292</v>
      </c>
      <c r="I434" s="3" t="s">
        <v>4514</v>
      </c>
      <c r="J434" t="b">
        <v>1</v>
      </c>
      <c r="K434" s="3" t="s">
        <v>4312</v>
      </c>
      <c r="M434">
        <v>360</v>
      </c>
      <c r="N434">
        <v>380</v>
      </c>
      <c r="O434">
        <v>5.2999999999999999E-2</v>
      </c>
      <c r="P434" s="3" t="s">
        <v>4313</v>
      </c>
      <c r="Q434" t="s">
        <v>4429</v>
      </c>
      <c r="R434" t="s">
        <v>16</v>
      </c>
    </row>
    <row r="435" spans="1:18" x14ac:dyDescent="0.2">
      <c r="A435" s="3" t="s">
        <v>4594</v>
      </c>
      <c r="B435" t="str" cm="1">
        <f t="array" ref="B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 t="str" cm="1">
        <f t="array" ref="C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 t="str" cm="1">
        <f t="array" ref="D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5" cm="1">
        <f t="array" ref="E4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 s="3" t="s">
        <v>4282</v>
      </c>
      <c r="G435" s="3" t="s">
        <v>4292</v>
      </c>
      <c r="I435" s="3" t="s">
        <v>4514</v>
      </c>
      <c r="J435" t="b">
        <v>1</v>
      </c>
      <c r="K435" s="3" t="s">
        <v>4312</v>
      </c>
      <c r="M435">
        <v>380</v>
      </c>
      <c r="N435">
        <v>400</v>
      </c>
      <c r="O435">
        <v>5.2999999999999999E-2</v>
      </c>
      <c r="P435" s="3" t="s">
        <v>4313</v>
      </c>
      <c r="Q435" t="s">
        <v>4429</v>
      </c>
      <c r="R435" t="s">
        <v>16</v>
      </c>
    </row>
    <row r="436" spans="1:18" x14ac:dyDescent="0.2">
      <c r="A436" s="3" t="s">
        <v>4595</v>
      </c>
      <c r="B436" t="str" cm="1">
        <f t="array" ref="B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 t="str" cm="1">
        <f t="array" ref="C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 t="str" cm="1">
        <f t="array" ref="D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6" cm="1">
        <f t="array" ref="E4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 s="3" t="s">
        <v>4282</v>
      </c>
      <c r="G436" s="3" t="s">
        <v>4292</v>
      </c>
      <c r="I436" s="3" t="s">
        <v>4514</v>
      </c>
      <c r="J436" t="b">
        <v>1</v>
      </c>
      <c r="K436" s="3" t="s">
        <v>4312</v>
      </c>
      <c r="M436">
        <v>400</v>
      </c>
      <c r="N436">
        <v>425</v>
      </c>
      <c r="O436">
        <v>5.2999999999999999E-2</v>
      </c>
      <c r="P436" s="3" t="s">
        <v>4313</v>
      </c>
      <c r="Q436" t="s">
        <v>4429</v>
      </c>
      <c r="R436" t="s">
        <v>16</v>
      </c>
    </row>
    <row r="437" spans="1:18" x14ac:dyDescent="0.2">
      <c r="A437" s="3" t="s">
        <v>4596</v>
      </c>
      <c r="B437" t="str" cm="1">
        <f t="array" ref="B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7" t="str" cm="1">
        <f t="array" ref="C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7" t="str" cm="1">
        <f t="array" ref="D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 cm="1">
        <f t="array" ref="E4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7" s="3" t="s">
        <v>4282</v>
      </c>
      <c r="G437" s="3" t="s">
        <v>4292</v>
      </c>
      <c r="I437" s="3" t="s">
        <v>4514</v>
      </c>
      <c r="J437" t="b">
        <v>1</v>
      </c>
      <c r="K437" s="3" t="s">
        <v>4312</v>
      </c>
      <c r="M437">
        <v>425</v>
      </c>
      <c r="N437">
        <v>450</v>
      </c>
      <c r="O437">
        <v>5.2999999999999999E-2</v>
      </c>
      <c r="P437" s="3" t="s">
        <v>4313</v>
      </c>
      <c r="Q437" t="s">
        <v>4429</v>
      </c>
      <c r="R437" t="s">
        <v>16</v>
      </c>
    </row>
    <row r="438" spans="1:18" x14ac:dyDescent="0.2">
      <c r="A438" s="3" t="s">
        <v>4597</v>
      </c>
      <c r="B438" t="str" cm="1">
        <f t="array" ref="B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 t="str" cm="1">
        <f t="array" ref="C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 t="str" cm="1">
        <f t="array" ref="D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 cm="1">
        <f t="array" ref="E4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 s="3" t="s">
        <v>4282</v>
      </c>
      <c r="G438" s="3" t="s">
        <v>4292</v>
      </c>
      <c r="I438" s="3" t="s">
        <v>4514</v>
      </c>
      <c r="J438" t="b">
        <v>1</v>
      </c>
      <c r="K438" s="3" t="s">
        <v>4312</v>
      </c>
      <c r="M438">
        <v>450</v>
      </c>
      <c r="N438">
        <v>475</v>
      </c>
      <c r="O438">
        <v>5.2999999999999999E-2</v>
      </c>
      <c r="P438" s="3" t="s">
        <v>4313</v>
      </c>
      <c r="Q438" t="s">
        <v>4429</v>
      </c>
      <c r="R438" t="s">
        <v>16</v>
      </c>
    </row>
    <row r="439" spans="1:18" x14ac:dyDescent="0.2">
      <c r="A439" s="3" t="s">
        <v>4598</v>
      </c>
      <c r="B439" t="str" cm="1">
        <f t="array" ref="B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 t="str" cm="1">
        <f t="array" ref="C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 t="str" cm="1">
        <f t="array" ref="D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 cm="1">
        <f t="array" ref="E4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 s="3" t="s">
        <v>4282</v>
      </c>
      <c r="G439" s="3" t="s">
        <v>4292</v>
      </c>
      <c r="I439" s="3" t="s">
        <v>4514</v>
      </c>
      <c r="J439" t="b">
        <v>1</v>
      </c>
      <c r="K439" s="3" t="s">
        <v>4312</v>
      </c>
      <c r="M439">
        <v>475</v>
      </c>
      <c r="N439">
        <v>500</v>
      </c>
      <c r="O439">
        <v>5.2999999999999999E-2</v>
      </c>
      <c r="P439" s="3" t="s">
        <v>4313</v>
      </c>
      <c r="Q439" t="s">
        <v>4429</v>
      </c>
      <c r="R439" t="s">
        <v>16</v>
      </c>
    </row>
    <row r="440" spans="1:18" x14ac:dyDescent="0.2">
      <c r="A440" s="3" t="s">
        <v>4599</v>
      </c>
      <c r="B440" t="str" cm="1">
        <f t="array" ref="B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 t="str" cm="1">
        <f t="array" ref="C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 t="str" cm="1">
        <f t="array" ref="D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0" cm="1">
        <f t="array" ref="E4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 s="3" t="s">
        <v>4282</v>
      </c>
      <c r="G440" s="3" t="s">
        <v>4292</v>
      </c>
      <c r="I440" s="3" t="s">
        <v>4514</v>
      </c>
      <c r="J440" t="b">
        <v>1</v>
      </c>
      <c r="K440" s="3" t="s">
        <v>4312</v>
      </c>
      <c r="M440">
        <v>500</v>
      </c>
      <c r="N440">
        <v>525</v>
      </c>
      <c r="O440">
        <v>5.2999999999999999E-2</v>
      </c>
      <c r="P440" s="3" t="s">
        <v>4313</v>
      </c>
      <c r="Q440" t="s">
        <v>4429</v>
      </c>
      <c r="R440" t="s">
        <v>16</v>
      </c>
    </row>
    <row r="441" spans="1:18" x14ac:dyDescent="0.2">
      <c r="A441" s="3" t="s">
        <v>4600</v>
      </c>
      <c r="B441" t="str" cm="1">
        <f t="array" ref="B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 t="str" cm="1">
        <f t="array" ref="C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 t="str" cm="1">
        <f t="array" ref="D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1" cm="1">
        <f t="array" ref="E4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 s="3" t="s">
        <v>4282</v>
      </c>
      <c r="G441" s="3" t="s">
        <v>4292</v>
      </c>
      <c r="I441" s="3" t="s">
        <v>4514</v>
      </c>
      <c r="J441" t="b">
        <v>1</v>
      </c>
      <c r="K441" s="3" t="s">
        <v>4312</v>
      </c>
      <c r="M441">
        <v>525</v>
      </c>
      <c r="N441">
        <v>550</v>
      </c>
      <c r="O441">
        <v>5.2999999999999999E-2</v>
      </c>
      <c r="P441" s="3" t="s">
        <v>4313</v>
      </c>
      <c r="Q441" t="s">
        <v>4429</v>
      </c>
      <c r="R441" t="s">
        <v>16</v>
      </c>
    </row>
    <row r="442" spans="1:18" x14ac:dyDescent="0.2">
      <c r="A442" s="3" t="s">
        <v>4601</v>
      </c>
      <c r="B442" t="str" cm="1">
        <f t="array" ref="B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 t="str" cm="1">
        <f t="array" ref="C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 t="str" cm="1">
        <f t="array" ref="D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2" cm="1">
        <f t="array" ref="E4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 s="3" t="s">
        <v>4282</v>
      </c>
      <c r="G442" s="3" t="s">
        <v>4292</v>
      </c>
      <c r="I442" s="3" t="s">
        <v>4514</v>
      </c>
      <c r="J442" t="b">
        <v>1</v>
      </c>
      <c r="K442" s="3" t="s">
        <v>4312</v>
      </c>
      <c r="M442">
        <v>550</v>
      </c>
      <c r="N442">
        <v>575</v>
      </c>
      <c r="O442">
        <v>5.2999999999999999E-2</v>
      </c>
      <c r="P442" s="3" t="s">
        <v>4313</v>
      </c>
      <c r="Q442" t="s">
        <v>4429</v>
      </c>
      <c r="R442" t="s">
        <v>16</v>
      </c>
    </row>
    <row r="443" spans="1:18" x14ac:dyDescent="0.2">
      <c r="A443" s="3" t="s">
        <v>4602</v>
      </c>
      <c r="B443" t="str" cm="1">
        <f t="array" ref="B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3" t="str" cm="1">
        <f t="array" ref="C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3" t="str" cm="1">
        <f t="array" ref="D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3" cm="1">
        <f t="array" ref="E4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3" s="3" t="s">
        <v>4282</v>
      </c>
      <c r="G443" s="3" t="s">
        <v>4292</v>
      </c>
      <c r="I443" s="3" t="s">
        <v>4514</v>
      </c>
      <c r="J443" t="b">
        <v>1</v>
      </c>
      <c r="K443" s="3" t="s">
        <v>4312</v>
      </c>
      <c r="M443">
        <v>575</v>
      </c>
      <c r="N443">
        <v>600</v>
      </c>
      <c r="O443">
        <v>5.2999999999999999E-2</v>
      </c>
      <c r="P443" s="3" t="s">
        <v>4313</v>
      </c>
      <c r="Q443" t="s">
        <v>4429</v>
      </c>
      <c r="R443" t="s">
        <v>16</v>
      </c>
    </row>
    <row r="444" spans="1:18" x14ac:dyDescent="0.2">
      <c r="A444" s="3" t="s">
        <v>4603</v>
      </c>
      <c r="B444" t="str" cm="1">
        <f t="array" ref="B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4" t="str" cm="1">
        <f t="array" ref="C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4" t="str" cm="1">
        <f t="array" ref="D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4" cm="1">
        <f t="array" ref="E4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4" s="3" t="s">
        <v>4282</v>
      </c>
      <c r="G444" s="3" t="s">
        <v>4292</v>
      </c>
      <c r="I444" s="3" t="s">
        <v>4514</v>
      </c>
      <c r="J444" t="b">
        <v>1</v>
      </c>
      <c r="K444" s="3" t="s">
        <v>4312</v>
      </c>
      <c r="M444">
        <v>600</v>
      </c>
      <c r="N444">
        <v>625</v>
      </c>
      <c r="O444">
        <v>5.2999999999999999E-2</v>
      </c>
      <c r="P444" s="3" t="s">
        <v>4313</v>
      </c>
      <c r="Q444" t="s">
        <v>4429</v>
      </c>
      <c r="R444" t="s">
        <v>16</v>
      </c>
    </row>
    <row r="445" spans="1:18" x14ac:dyDescent="0.2">
      <c r="A445" s="3" t="s">
        <v>4604</v>
      </c>
      <c r="B445" t="str" cm="1">
        <f t="array" ref="B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5" t="str" cm="1">
        <f t="array" ref="C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5" t="str" cm="1">
        <f t="array" ref="D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5" cm="1">
        <f t="array" ref="E4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5" s="3" t="s">
        <v>4282</v>
      </c>
      <c r="G445" s="3" t="s">
        <v>4292</v>
      </c>
      <c r="I445" s="3" t="s">
        <v>4514</v>
      </c>
      <c r="J445" t="b">
        <v>1</v>
      </c>
      <c r="K445" s="3" t="s">
        <v>4312</v>
      </c>
      <c r="M445">
        <v>625</v>
      </c>
      <c r="N445">
        <v>650</v>
      </c>
      <c r="O445">
        <v>5.2999999999999999E-2</v>
      </c>
      <c r="P445" s="3" t="s">
        <v>4313</v>
      </c>
      <c r="Q445" t="s">
        <v>4429</v>
      </c>
      <c r="R445" t="s">
        <v>16</v>
      </c>
    </row>
    <row r="446" spans="1:18" x14ac:dyDescent="0.2">
      <c r="A446" s="3" t="s">
        <v>4605</v>
      </c>
      <c r="B446" t="str" cm="1">
        <f t="array" ref="B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6" t="str" cm="1">
        <f t="array" ref="C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6" t="str" cm="1">
        <f t="array" ref="D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6" cm="1">
        <f t="array" ref="E4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6" s="3" t="s">
        <v>4282</v>
      </c>
      <c r="G446" s="3" t="s">
        <v>4292</v>
      </c>
      <c r="I446" s="3" t="s">
        <v>4514</v>
      </c>
      <c r="J446" t="b">
        <v>1</v>
      </c>
      <c r="K446" s="3" t="s">
        <v>4312</v>
      </c>
      <c r="M446">
        <v>650</v>
      </c>
      <c r="N446">
        <v>675</v>
      </c>
      <c r="O446">
        <v>5.2999999999999999E-2</v>
      </c>
      <c r="P446" s="3" t="s">
        <v>4313</v>
      </c>
      <c r="Q446" t="s">
        <v>4429</v>
      </c>
      <c r="R446" t="s">
        <v>16</v>
      </c>
    </row>
    <row r="447" spans="1:18" x14ac:dyDescent="0.2">
      <c r="A447" s="3" t="s">
        <v>4606</v>
      </c>
      <c r="B447" t="str" cm="1">
        <f t="array" ref="B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7" t="str" cm="1">
        <f t="array" ref="C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7" t="str" cm="1">
        <f t="array" ref="D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7" cm="1">
        <f t="array" ref="E4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7" s="3" t="s">
        <v>4282</v>
      </c>
      <c r="G447" s="3" t="s">
        <v>4292</v>
      </c>
      <c r="I447" s="3" t="s">
        <v>4514</v>
      </c>
      <c r="J447" t="b">
        <v>1</v>
      </c>
      <c r="K447" s="3" t="s">
        <v>4312</v>
      </c>
      <c r="M447">
        <v>675</v>
      </c>
      <c r="N447">
        <v>700</v>
      </c>
      <c r="O447">
        <v>5.2999999999999999E-2</v>
      </c>
      <c r="P447" s="3" t="s">
        <v>4313</v>
      </c>
      <c r="Q447" t="s">
        <v>4429</v>
      </c>
      <c r="R447" t="s">
        <v>16</v>
      </c>
    </row>
    <row r="448" spans="1:18" x14ac:dyDescent="0.2">
      <c r="A448" s="3" t="s">
        <v>4607</v>
      </c>
      <c r="B448" t="str" cm="1">
        <f t="array" ref="B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8" t="str" cm="1">
        <f t="array" ref="C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8" t="str" cm="1">
        <f t="array" ref="D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8" cm="1">
        <f t="array" ref="E4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8" s="3" t="s">
        <v>4282</v>
      </c>
      <c r="G448" s="3" t="s">
        <v>4292</v>
      </c>
      <c r="I448" s="3" t="s">
        <v>4514</v>
      </c>
      <c r="J448" t="b">
        <v>1</v>
      </c>
      <c r="K448" s="3" t="s">
        <v>4312</v>
      </c>
      <c r="M448">
        <v>700</v>
      </c>
      <c r="N448">
        <v>725</v>
      </c>
      <c r="O448">
        <v>5.2999999999999999E-2</v>
      </c>
      <c r="P448" s="3" t="s">
        <v>4313</v>
      </c>
      <c r="Q448" t="s">
        <v>4429</v>
      </c>
      <c r="R448" t="s">
        <v>16</v>
      </c>
    </row>
    <row r="449" spans="1:18" x14ac:dyDescent="0.2">
      <c r="A449" s="3" t="s">
        <v>4608</v>
      </c>
      <c r="B449" t="str" cm="1">
        <f t="array" ref="B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9" t="str" cm="1">
        <f t="array" ref="C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9" t="str" cm="1">
        <f t="array" ref="D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49" cm="1">
        <f t="array" ref="E4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9" s="3" t="s">
        <v>4282</v>
      </c>
      <c r="G449" s="3" t="s">
        <v>4292</v>
      </c>
      <c r="I449" s="3" t="s">
        <v>4514</v>
      </c>
      <c r="J449" t="b">
        <v>1</v>
      </c>
      <c r="K449" s="3" t="s">
        <v>4312</v>
      </c>
      <c r="M449">
        <v>725</v>
      </c>
      <c r="N449">
        <v>750</v>
      </c>
      <c r="O449">
        <v>5.2999999999999999E-2</v>
      </c>
      <c r="P449" s="3" t="s">
        <v>4313</v>
      </c>
      <c r="Q449" t="s">
        <v>4429</v>
      </c>
      <c r="R449" t="s">
        <v>16</v>
      </c>
    </row>
    <row r="450" spans="1:18" x14ac:dyDescent="0.2">
      <c r="A450" s="3" t="s">
        <v>4609</v>
      </c>
      <c r="B450" t="str" cm="1">
        <f t="array" ref="B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0" t="str" cm="1">
        <f t="array" ref="C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0" t="str" cm="1">
        <f t="array" ref="D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0" cm="1">
        <f t="array" ref="E4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0" s="3" t="s">
        <v>4282</v>
      </c>
      <c r="G450" s="3" t="s">
        <v>4292</v>
      </c>
      <c r="I450" s="3" t="s">
        <v>4514</v>
      </c>
      <c r="J450" t="b">
        <v>1</v>
      </c>
      <c r="K450" s="3" t="s">
        <v>4312</v>
      </c>
      <c r="M450">
        <v>750</v>
      </c>
      <c r="N450">
        <v>775</v>
      </c>
      <c r="O450">
        <v>5.2999999999999999E-2</v>
      </c>
      <c r="P450" s="3" t="s">
        <v>4313</v>
      </c>
      <c r="Q450" t="s">
        <v>4429</v>
      </c>
      <c r="R450" t="s">
        <v>16</v>
      </c>
    </row>
    <row r="451" spans="1:18" x14ac:dyDescent="0.2">
      <c r="A451" s="3" t="s">
        <v>4610</v>
      </c>
      <c r="B451" t="str" cm="1">
        <f t="array" ref="B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1" t="str" cm="1">
        <f t="array" ref="C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1" t="str" cm="1">
        <f t="array" ref="D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1" cm="1">
        <f t="array" ref="E4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1" s="3" t="s">
        <v>4282</v>
      </c>
      <c r="G451" s="3" t="s">
        <v>4292</v>
      </c>
      <c r="I451" s="3" t="s">
        <v>4514</v>
      </c>
      <c r="J451" t="b">
        <v>1</v>
      </c>
      <c r="K451" s="3" t="s">
        <v>4312</v>
      </c>
      <c r="M451">
        <v>775</v>
      </c>
      <c r="N451">
        <v>800</v>
      </c>
      <c r="O451">
        <v>5.2999999999999999E-2</v>
      </c>
      <c r="P451" s="3" t="s">
        <v>4313</v>
      </c>
      <c r="Q451" t="s">
        <v>4429</v>
      </c>
      <c r="R451" t="s">
        <v>16</v>
      </c>
    </row>
    <row r="452" spans="1:18" x14ac:dyDescent="0.2">
      <c r="A452" s="3" t="s">
        <v>4611</v>
      </c>
      <c r="B452" t="str" cm="1">
        <f t="array" ref="B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2" t="str" cm="1">
        <f t="array" ref="C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2" t="str" cm="1">
        <f t="array" ref="D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2" cm="1">
        <f t="array" ref="E4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2" s="3" t="s">
        <v>4282</v>
      </c>
      <c r="G452" s="3" t="s">
        <v>4292</v>
      </c>
      <c r="I452" s="3" t="s">
        <v>4514</v>
      </c>
      <c r="J452" t="b">
        <v>1</v>
      </c>
      <c r="K452" s="3" t="s">
        <v>4312</v>
      </c>
      <c r="M452">
        <v>800</v>
      </c>
      <c r="N452">
        <v>825</v>
      </c>
      <c r="O452">
        <v>5.2999999999999999E-2</v>
      </c>
      <c r="P452" s="3" t="s">
        <v>4313</v>
      </c>
      <c r="Q452" t="s">
        <v>4429</v>
      </c>
      <c r="R452" t="s">
        <v>16</v>
      </c>
    </row>
    <row r="453" spans="1:18" x14ac:dyDescent="0.2">
      <c r="A453" s="3" t="s">
        <v>4612</v>
      </c>
      <c r="B453" t="str" cm="1">
        <f t="array" ref="B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3" t="str" cm="1">
        <f t="array" ref="C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3" t="str" cm="1">
        <f t="array" ref="D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3" cm="1">
        <f t="array" ref="E4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3" s="3" t="s">
        <v>4282</v>
      </c>
      <c r="G453" s="3" t="s">
        <v>4292</v>
      </c>
      <c r="I453" s="3" t="s">
        <v>4514</v>
      </c>
      <c r="J453" t="b">
        <v>1</v>
      </c>
      <c r="K453" s="3" t="s">
        <v>4312</v>
      </c>
      <c r="M453">
        <v>825</v>
      </c>
      <c r="N453">
        <v>850</v>
      </c>
      <c r="O453">
        <v>5.2999999999999999E-2</v>
      </c>
      <c r="P453" s="3" t="s">
        <v>4313</v>
      </c>
      <c r="Q453" t="s">
        <v>4429</v>
      </c>
      <c r="R453" t="s">
        <v>16</v>
      </c>
    </row>
    <row r="454" spans="1:18" x14ac:dyDescent="0.2">
      <c r="A454" s="3" t="s">
        <v>4613</v>
      </c>
      <c r="B454" t="str" cm="1">
        <f t="array" ref="B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4" t="str" cm="1">
        <f t="array" ref="C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4" t="str" cm="1">
        <f t="array" ref="D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4" cm="1">
        <f t="array" ref="E4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4" s="3" t="s">
        <v>4282</v>
      </c>
      <c r="G454" s="3" t="s">
        <v>4292</v>
      </c>
      <c r="I454" s="3" t="s">
        <v>4514</v>
      </c>
      <c r="J454" t="b">
        <v>1</v>
      </c>
      <c r="K454" s="3" t="s">
        <v>4312</v>
      </c>
      <c r="M454">
        <v>850</v>
      </c>
      <c r="N454">
        <v>875</v>
      </c>
      <c r="O454">
        <v>5.2999999999999999E-2</v>
      </c>
      <c r="P454" s="3" t="s">
        <v>4313</v>
      </c>
      <c r="Q454" t="s">
        <v>4429</v>
      </c>
      <c r="R454" t="s">
        <v>16</v>
      </c>
    </row>
    <row r="455" spans="1:18" x14ac:dyDescent="0.2">
      <c r="A455" s="3" t="s">
        <v>4614</v>
      </c>
      <c r="B455" t="str" cm="1">
        <f t="array" ref="B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5" t="str" cm="1">
        <f t="array" ref="C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5" t="str" cm="1">
        <f t="array" ref="D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5" cm="1">
        <f t="array" ref="E4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5" s="3" t="s">
        <v>4282</v>
      </c>
      <c r="G455" s="3" t="s">
        <v>4292</v>
      </c>
      <c r="I455" s="3" t="s">
        <v>4514</v>
      </c>
      <c r="J455" t="b">
        <v>1</v>
      </c>
      <c r="K455" s="3" t="s">
        <v>4312</v>
      </c>
      <c r="M455">
        <v>875</v>
      </c>
      <c r="N455">
        <v>900</v>
      </c>
      <c r="O455">
        <v>5.2999999999999999E-2</v>
      </c>
      <c r="P455" s="3" t="s">
        <v>4313</v>
      </c>
      <c r="Q455" t="s">
        <v>4429</v>
      </c>
      <c r="R455" t="s">
        <v>16</v>
      </c>
    </row>
    <row r="456" spans="1:18" x14ac:dyDescent="0.2">
      <c r="A456" s="3" t="s">
        <v>4615</v>
      </c>
      <c r="B456" t="str" cm="1">
        <f t="array" ref="B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6" t="str" cm="1">
        <f t="array" ref="C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6" t="str" cm="1">
        <f t="array" ref="D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6" cm="1">
        <f t="array" ref="E4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6" s="3" t="s">
        <v>4282</v>
      </c>
      <c r="G456" s="3" t="s">
        <v>4292</v>
      </c>
      <c r="I456" s="3" t="s">
        <v>4514</v>
      </c>
      <c r="J456" t="b">
        <v>1</v>
      </c>
      <c r="K456" s="3" t="s">
        <v>4312</v>
      </c>
      <c r="M456">
        <v>900</v>
      </c>
      <c r="N456">
        <v>925</v>
      </c>
      <c r="O456">
        <v>5.2999999999999999E-2</v>
      </c>
      <c r="P456" s="3" t="s">
        <v>4313</v>
      </c>
      <c r="Q456" t="s">
        <v>4429</v>
      </c>
      <c r="R456" t="s">
        <v>16</v>
      </c>
    </row>
    <row r="457" spans="1:18" x14ac:dyDescent="0.2">
      <c r="A457" s="3" t="s">
        <v>4616</v>
      </c>
      <c r="B457" t="str" cm="1">
        <f t="array" ref="B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7" t="str" cm="1">
        <f t="array" ref="C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7" t="str" cm="1">
        <f t="array" ref="D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7" cm="1">
        <f t="array" ref="E4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7" s="3" t="s">
        <v>4282</v>
      </c>
      <c r="G457" s="3" t="s">
        <v>4292</v>
      </c>
      <c r="I457" s="3" t="s">
        <v>4514</v>
      </c>
      <c r="J457" t="b">
        <v>1</v>
      </c>
      <c r="K457" s="3" t="s">
        <v>4312</v>
      </c>
      <c r="M457">
        <v>925</v>
      </c>
      <c r="N457">
        <v>950</v>
      </c>
      <c r="O457">
        <v>5.2999999999999999E-2</v>
      </c>
      <c r="P457" s="3" t="s">
        <v>4313</v>
      </c>
      <c r="Q457" t="s">
        <v>4429</v>
      </c>
      <c r="R457" t="s">
        <v>16</v>
      </c>
    </row>
    <row r="458" spans="1:18" x14ac:dyDescent="0.2">
      <c r="A458" s="3" t="s">
        <v>4617</v>
      </c>
      <c r="B458" t="str" cm="1">
        <f t="array" ref="B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8" t="str" cm="1">
        <f t="array" ref="C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8" t="str" cm="1">
        <f t="array" ref="D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8" cm="1">
        <f t="array" ref="E4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8" s="3" t="s">
        <v>4282</v>
      </c>
      <c r="G458" s="3" t="s">
        <v>4292</v>
      </c>
      <c r="I458" s="3" t="s">
        <v>4514</v>
      </c>
      <c r="J458" t="b">
        <v>1</v>
      </c>
      <c r="K458" s="3" t="s">
        <v>4312</v>
      </c>
      <c r="M458">
        <v>950</v>
      </c>
      <c r="N458">
        <v>975</v>
      </c>
      <c r="O458">
        <v>5.2999999999999999E-2</v>
      </c>
      <c r="P458" s="3" t="s">
        <v>4313</v>
      </c>
      <c r="Q458" t="s">
        <v>4429</v>
      </c>
      <c r="R458" t="s">
        <v>16</v>
      </c>
    </row>
    <row r="459" spans="1:18" x14ac:dyDescent="0.2">
      <c r="A459" s="3" t="s">
        <v>4618</v>
      </c>
      <c r="B459" t="str" cm="1">
        <f t="array" ref="B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59" t="str" cm="1">
        <f t="array" ref="C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59" t="str" cm="1">
        <f t="array" ref="D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59" cm="1">
        <f t="array" ref="E4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59" s="3" t="s">
        <v>4282</v>
      </c>
      <c r="G459" s="3" t="s">
        <v>4292</v>
      </c>
      <c r="I459" s="3" t="s">
        <v>4514</v>
      </c>
      <c r="J459" t="b">
        <v>1</v>
      </c>
      <c r="K459" s="3" t="s">
        <v>4312</v>
      </c>
      <c r="M459">
        <v>975</v>
      </c>
      <c r="N459">
        <v>1000</v>
      </c>
      <c r="O459">
        <v>5.2999999999999999E-2</v>
      </c>
      <c r="P459" s="3" t="s">
        <v>4313</v>
      </c>
      <c r="Q459" t="s">
        <v>4429</v>
      </c>
      <c r="R459" t="s">
        <v>16</v>
      </c>
    </row>
    <row r="460" spans="1:18" x14ac:dyDescent="0.2">
      <c r="A460" s="3" t="s">
        <v>4619</v>
      </c>
      <c r="B460" t="str" cm="1">
        <f t="array" ref="B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0" t="str" cm="1">
        <f t="array" ref="C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0" t="str" cm="1">
        <f t="array" ref="D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0" cm="1">
        <f t="array" ref="E4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0" s="3" t="s">
        <v>4282</v>
      </c>
      <c r="G460" s="3" t="s">
        <v>4292</v>
      </c>
      <c r="I460" s="3" t="s">
        <v>4514</v>
      </c>
      <c r="J460" t="b">
        <v>1</v>
      </c>
      <c r="K460" s="3" t="s">
        <v>4312</v>
      </c>
      <c r="M460">
        <v>1000</v>
      </c>
      <c r="N460">
        <v>1025</v>
      </c>
      <c r="O460">
        <v>5.2999999999999999E-2</v>
      </c>
      <c r="P460" s="3" t="s">
        <v>4313</v>
      </c>
      <c r="Q460" t="s">
        <v>4429</v>
      </c>
      <c r="R460" t="s">
        <v>16</v>
      </c>
    </row>
    <row r="461" spans="1:18" x14ac:dyDescent="0.2">
      <c r="A461" s="3" t="s">
        <v>4620</v>
      </c>
      <c r="B461" t="str" cm="1">
        <f t="array" ref="B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1" t="str" cm="1">
        <f t="array" ref="C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1" t="str" cm="1">
        <f t="array" ref="D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1" cm="1">
        <f t="array" ref="E4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1" s="3" t="s">
        <v>4282</v>
      </c>
      <c r="G461" s="3" t="s">
        <v>4292</v>
      </c>
      <c r="I461" s="3" t="s">
        <v>4514</v>
      </c>
      <c r="J461" t="b">
        <v>1</v>
      </c>
      <c r="K461" s="3" t="s">
        <v>4312</v>
      </c>
      <c r="M461">
        <v>1025</v>
      </c>
      <c r="N461">
        <v>1050</v>
      </c>
      <c r="O461">
        <v>5.2999999999999999E-2</v>
      </c>
      <c r="P461" s="3" t="s">
        <v>4313</v>
      </c>
      <c r="Q461" t="s">
        <v>4429</v>
      </c>
      <c r="R461" t="s">
        <v>16</v>
      </c>
    </row>
    <row r="462" spans="1:18" x14ac:dyDescent="0.2">
      <c r="A462" s="3" t="s">
        <v>4621</v>
      </c>
      <c r="B462" t="str" cm="1">
        <f t="array" ref="B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2" t="str" cm="1">
        <f t="array" ref="C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2" t="str" cm="1">
        <f t="array" ref="D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2" cm="1">
        <f t="array" ref="E4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2" s="3" t="s">
        <v>4282</v>
      </c>
      <c r="G462" s="3" t="s">
        <v>4292</v>
      </c>
      <c r="I462" s="3" t="s">
        <v>4514</v>
      </c>
      <c r="J462" t="b">
        <v>1</v>
      </c>
      <c r="K462" s="3" t="s">
        <v>4312</v>
      </c>
      <c r="M462">
        <v>0</v>
      </c>
      <c r="N462">
        <v>50</v>
      </c>
      <c r="O462">
        <v>5.2999999999999999E-2</v>
      </c>
      <c r="P462" s="3" t="s">
        <v>4313</v>
      </c>
      <c r="Q462" t="s">
        <v>4622</v>
      </c>
      <c r="R462" t="s">
        <v>16</v>
      </c>
    </row>
    <row r="463" spans="1:18" x14ac:dyDescent="0.2">
      <c r="A463" s="3" t="s">
        <v>4623</v>
      </c>
      <c r="B463" t="str" cm="1">
        <f t="array" ref="B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3" t="str" cm="1">
        <f t="array" ref="C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3" t="str" cm="1">
        <f t="array" ref="D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3" cm="1">
        <f t="array" ref="E4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3" s="3" t="s">
        <v>4282</v>
      </c>
      <c r="G463" s="3" t="s">
        <v>4292</v>
      </c>
      <c r="I463" s="3" t="s">
        <v>4514</v>
      </c>
      <c r="J463" t="b">
        <v>1</v>
      </c>
      <c r="K463" s="3" t="s">
        <v>4312</v>
      </c>
      <c r="M463">
        <v>50</v>
      </c>
      <c r="N463">
        <v>100</v>
      </c>
      <c r="O463">
        <v>5.2999999999999999E-2</v>
      </c>
      <c r="P463" s="3" t="s">
        <v>4313</v>
      </c>
      <c r="Q463" t="s">
        <v>4622</v>
      </c>
      <c r="R463" t="s">
        <v>16</v>
      </c>
    </row>
    <row r="464" spans="1:18" x14ac:dyDescent="0.2">
      <c r="A464" s="3" t="s">
        <v>4624</v>
      </c>
      <c r="B464" t="str" cm="1">
        <f t="array" ref="B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4" t="str" cm="1">
        <f t="array" ref="C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4" t="str" cm="1">
        <f t="array" ref="D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4" cm="1">
        <f t="array" ref="E4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4" s="3" t="s">
        <v>4282</v>
      </c>
      <c r="G464" s="3" t="s">
        <v>4292</v>
      </c>
      <c r="I464" s="3" t="s">
        <v>4514</v>
      </c>
      <c r="J464" t="b">
        <v>1</v>
      </c>
      <c r="K464" s="3" t="s">
        <v>4312</v>
      </c>
      <c r="M464">
        <v>100</v>
      </c>
      <c r="N464">
        <v>150</v>
      </c>
      <c r="O464">
        <v>5.2999999999999999E-2</v>
      </c>
      <c r="P464" s="3" t="s">
        <v>4313</v>
      </c>
      <c r="Q464" t="s">
        <v>4622</v>
      </c>
      <c r="R464" t="s">
        <v>16</v>
      </c>
    </row>
    <row r="465" spans="1:18" x14ac:dyDescent="0.2">
      <c r="A465" s="3" t="s">
        <v>4625</v>
      </c>
      <c r="B465" t="str" cm="1">
        <f t="array" ref="B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5" t="str" cm="1">
        <f t="array" ref="C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5" t="str" cm="1">
        <f t="array" ref="D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5" cm="1">
        <f t="array" ref="E4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5" s="3" t="s">
        <v>4282</v>
      </c>
      <c r="G465" s="3" t="s">
        <v>4292</v>
      </c>
      <c r="I465" s="3" t="s">
        <v>4514</v>
      </c>
      <c r="J465" t="b">
        <v>1</v>
      </c>
      <c r="K465" s="3" t="s">
        <v>4312</v>
      </c>
      <c r="M465">
        <v>150</v>
      </c>
      <c r="N465">
        <v>200</v>
      </c>
      <c r="O465">
        <v>5.2999999999999999E-2</v>
      </c>
      <c r="P465" s="3" t="s">
        <v>4313</v>
      </c>
      <c r="Q465" t="s">
        <v>4622</v>
      </c>
      <c r="R465" t="s">
        <v>16</v>
      </c>
    </row>
    <row r="466" spans="1:18" x14ac:dyDescent="0.2">
      <c r="A466" s="3" t="s">
        <v>4626</v>
      </c>
      <c r="B466" t="str" cm="1">
        <f t="array" ref="B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6" t="str" cm="1">
        <f t="array" ref="C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6" t="str" cm="1">
        <f t="array" ref="D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6" cm="1">
        <f t="array" ref="E4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6" s="3" t="s">
        <v>4282</v>
      </c>
      <c r="G466" s="3" t="s">
        <v>4292</v>
      </c>
      <c r="I466" s="3" t="s">
        <v>4514</v>
      </c>
      <c r="J466" t="b">
        <v>1</v>
      </c>
      <c r="K466" s="3" t="s">
        <v>4312</v>
      </c>
      <c r="M466">
        <v>200</v>
      </c>
      <c r="N466">
        <v>250</v>
      </c>
      <c r="O466">
        <v>5.2999999999999999E-2</v>
      </c>
      <c r="P466" s="3" t="s">
        <v>4313</v>
      </c>
      <c r="Q466" t="s">
        <v>4622</v>
      </c>
      <c r="R466" t="s">
        <v>16</v>
      </c>
    </row>
    <row r="467" spans="1:18" x14ac:dyDescent="0.2">
      <c r="A467" s="3" t="s">
        <v>4627</v>
      </c>
      <c r="B467" t="str" cm="1">
        <f t="array" ref="B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7" t="str" cm="1">
        <f t="array" ref="C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7" t="str" cm="1">
        <f t="array" ref="D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7" cm="1">
        <f t="array" ref="E4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7" s="3" t="s">
        <v>4282</v>
      </c>
      <c r="G467" s="3" t="s">
        <v>4292</v>
      </c>
      <c r="I467" s="3" t="s">
        <v>4514</v>
      </c>
      <c r="J467" t="b">
        <v>1</v>
      </c>
      <c r="K467" s="3" t="s">
        <v>4312</v>
      </c>
      <c r="M467">
        <v>250</v>
      </c>
      <c r="N467">
        <v>300</v>
      </c>
      <c r="O467">
        <v>5.2999999999999999E-2</v>
      </c>
      <c r="P467" s="3" t="s">
        <v>4313</v>
      </c>
      <c r="Q467" t="s">
        <v>4622</v>
      </c>
      <c r="R467" t="s">
        <v>16</v>
      </c>
    </row>
    <row r="468" spans="1:18" x14ac:dyDescent="0.2">
      <c r="A468" s="3" t="s">
        <v>4628</v>
      </c>
      <c r="B468" t="str" cm="1">
        <f t="array" ref="B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8" t="str" cm="1">
        <f t="array" ref="C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8" t="str" cm="1">
        <f t="array" ref="D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8" cm="1">
        <f t="array" ref="E4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8" s="3" t="s">
        <v>4282</v>
      </c>
      <c r="G468" s="3" t="s">
        <v>4292</v>
      </c>
      <c r="I468" s="3" t="s">
        <v>4514</v>
      </c>
      <c r="J468" t="b">
        <v>1</v>
      </c>
      <c r="K468" s="3" t="s">
        <v>4312</v>
      </c>
      <c r="M468">
        <v>300</v>
      </c>
      <c r="N468">
        <v>350</v>
      </c>
      <c r="O468">
        <v>5.2999999999999999E-2</v>
      </c>
      <c r="P468" s="3" t="s">
        <v>4313</v>
      </c>
      <c r="Q468" t="s">
        <v>4622</v>
      </c>
      <c r="R468" t="s">
        <v>16</v>
      </c>
    </row>
    <row r="469" spans="1:18" x14ac:dyDescent="0.2">
      <c r="A469" s="3" t="s">
        <v>4629</v>
      </c>
      <c r="B469" t="str" cm="1">
        <f t="array" ref="B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69" t="str" cm="1">
        <f t="array" ref="C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69" t="str" cm="1">
        <f t="array" ref="D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69" cm="1">
        <f t="array" ref="E4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69" s="3" t="s">
        <v>4282</v>
      </c>
      <c r="G469" s="3" t="s">
        <v>4292</v>
      </c>
      <c r="I469" s="3" t="s">
        <v>4514</v>
      </c>
      <c r="J469" t="b">
        <v>1</v>
      </c>
      <c r="K469" s="3" t="s">
        <v>4312</v>
      </c>
      <c r="M469">
        <v>350</v>
      </c>
      <c r="N469">
        <v>400</v>
      </c>
      <c r="O469">
        <v>5.2999999999999999E-2</v>
      </c>
      <c r="P469" s="3" t="s">
        <v>4313</v>
      </c>
      <c r="Q469" t="s">
        <v>4622</v>
      </c>
      <c r="R469" t="s">
        <v>16</v>
      </c>
    </row>
    <row r="470" spans="1:18" x14ac:dyDescent="0.2">
      <c r="A470" s="3" t="s">
        <v>4630</v>
      </c>
      <c r="B470" t="str" cm="1">
        <f t="array" ref="B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70" t="str" cm="1">
        <f t="array" ref="C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70" t="str" cm="1">
        <f t="array" ref="D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0" cm="1">
        <f t="array" ref="E4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0" s="3" t="s">
        <v>4282</v>
      </c>
      <c r="G470" s="3" t="s">
        <v>4292</v>
      </c>
      <c r="I470" s="3" t="s">
        <v>4514</v>
      </c>
      <c r="J470" t="b">
        <v>1</v>
      </c>
      <c r="K470" s="3" t="s">
        <v>4312</v>
      </c>
      <c r="M470">
        <v>400</v>
      </c>
      <c r="N470">
        <v>450</v>
      </c>
      <c r="O470">
        <v>5.2999999999999999E-2</v>
      </c>
      <c r="P470" s="3" t="s">
        <v>4313</v>
      </c>
      <c r="Q470" t="s">
        <v>4622</v>
      </c>
      <c r="R470" t="s">
        <v>16</v>
      </c>
    </row>
    <row r="471" spans="1:18" x14ac:dyDescent="0.2">
      <c r="A471" s="3" t="s">
        <v>4631</v>
      </c>
      <c r="B471" t="str" cm="1">
        <f t="array" ref="B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71" t="str" cm="1">
        <f t="array" ref="C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71" t="str" cm="1">
        <f t="array" ref="D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1" cm="1">
        <f t="array" ref="E4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1" s="3" t="s">
        <v>4282</v>
      </c>
      <c r="G471" s="3" t="s">
        <v>4292</v>
      </c>
      <c r="I471" s="3" t="s">
        <v>4514</v>
      </c>
      <c r="J471" t="b">
        <v>1</v>
      </c>
      <c r="K471" s="3" t="s">
        <v>4312</v>
      </c>
      <c r="M471">
        <v>450</v>
      </c>
      <c r="N471">
        <v>500</v>
      </c>
      <c r="O471">
        <v>5.2999999999999999E-2</v>
      </c>
      <c r="P471" s="3" t="s">
        <v>4313</v>
      </c>
      <c r="Q471" t="s">
        <v>4622</v>
      </c>
      <c r="R471" t="s">
        <v>16</v>
      </c>
    </row>
    <row r="472" spans="1:18" x14ac:dyDescent="0.2">
      <c r="A472" s="3" t="s">
        <v>4632</v>
      </c>
      <c r="B472" t="str" cm="1">
        <f t="array" ref="B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72" t="str" cm="1">
        <f t="array" ref="C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72" t="str" cm="1">
        <f t="array" ref="D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2" cm="1">
        <f t="array" ref="E4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2" s="3" t="s">
        <v>4282</v>
      </c>
      <c r="G472" s="3" t="s">
        <v>4292</v>
      </c>
      <c r="I472" s="3" t="s">
        <v>4514</v>
      </c>
      <c r="J472" t="b">
        <v>1</v>
      </c>
      <c r="K472" s="3" t="s">
        <v>4312</v>
      </c>
      <c r="M472">
        <v>500</v>
      </c>
      <c r="N472">
        <v>600</v>
      </c>
      <c r="O472">
        <v>5.2999999999999999E-2</v>
      </c>
      <c r="P472" s="3" t="s">
        <v>4313</v>
      </c>
      <c r="Q472" t="s">
        <v>4622</v>
      </c>
      <c r="R472" t="s">
        <v>16</v>
      </c>
    </row>
    <row r="473" spans="1:18" x14ac:dyDescent="0.2">
      <c r="A473" s="3" t="s">
        <v>4633</v>
      </c>
      <c r="B473" t="str" cm="1">
        <f t="array" ref="B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73" t="str" cm="1">
        <f t="array" ref="C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73" t="str" cm="1">
        <f t="array" ref="D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3" cm="1">
        <f t="array" ref="E4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3" s="3" t="s">
        <v>4282</v>
      </c>
      <c r="G473" s="3" t="s">
        <v>4292</v>
      </c>
      <c r="I473" s="3" t="s">
        <v>4514</v>
      </c>
      <c r="J473" t="b">
        <v>1</v>
      </c>
      <c r="K473" s="3" t="s">
        <v>4312</v>
      </c>
      <c r="M473">
        <v>600</v>
      </c>
      <c r="N473">
        <v>700</v>
      </c>
      <c r="O473">
        <v>5.2999999999999999E-2</v>
      </c>
      <c r="P473" s="3" t="s">
        <v>4313</v>
      </c>
      <c r="Q473" t="s">
        <v>4622</v>
      </c>
      <c r="R473" t="s">
        <v>16</v>
      </c>
    </row>
    <row r="474" spans="1:18" x14ac:dyDescent="0.2">
      <c r="A474" s="3" t="s">
        <v>4634</v>
      </c>
      <c r="B474" t="str" cm="1">
        <f t="array" ref="B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74" t="str" cm="1">
        <f t="array" ref="C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74" t="str" cm="1">
        <f t="array" ref="D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4" cm="1">
        <f t="array" ref="E4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4" s="3" t="s">
        <v>4282</v>
      </c>
      <c r="G474" s="3" t="s">
        <v>4283</v>
      </c>
      <c r="I474" s="3" t="s">
        <v>4514</v>
      </c>
      <c r="J474" t="b">
        <v>1</v>
      </c>
      <c r="K474" s="3" t="s">
        <v>4285</v>
      </c>
      <c r="M474">
        <v>0</v>
      </c>
      <c r="N474">
        <v>1000</v>
      </c>
      <c r="O474">
        <v>5.2999999999999999E-2</v>
      </c>
      <c r="P474" s="3" t="s">
        <v>4313</v>
      </c>
      <c r="Q474" t="s">
        <v>4287</v>
      </c>
      <c r="R474" t="s">
        <v>75</v>
      </c>
    </row>
    <row r="475" spans="1:18" x14ac:dyDescent="0.2">
      <c r="A475" s="3" t="s">
        <v>4635</v>
      </c>
      <c r="B475" cm="1">
        <f t="array" ref="B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75" cm="1">
        <f t="array" ref="C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75" t="str" cm="1">
        <f t="array" ref="D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5" t="str" cm="1">
        <f t="array" ref="E4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75" s="3" t="s">
        <v>4282</v>
      </c>
      <c r="G475" s="3" t="s">
        <v>4289</v>
      </c>
      <c r="I475" s="3" t="s">
        <v>4514</v>
      </c>
      <c r="J475" t="b">
        <v>1</v>
      </c>
      <c r="K475" s="3" t="s">
        <v>4285</v>
      </c>
      <c r="M475">
        <v>0</v>
      </c>
      <c r="N475">
        <v>1000</v>
      </c>
      <c r="O475">
        <v>5.2999999999999999E-2</v>
      </c>
      <c r="P475" s="3" t="s">
        <v>4313</v>
      </c>
      <c r="Q475" t="s">
        <v>4290</v>
      </c>
      <c r="R475" t="s">
        <v>75</v>
      </c>
    </row>
    <row r="476" spans="1:18" x14ac:dyDescent="0.2">
      <c r="A476" s="3" t="s">
        <v>4636</v>
      </c>
      <c r="B476" t="str" cm="1">
        <f t="array" ref="B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76" t="str" cm="1">
        <f t="array" ref="C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76" t="str" cm="1">
        <f t="array" ref="D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6" cm="1">
        <f t="array" ref="E4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6" s="3" t="s">
        <v>4282</v>
      </c>
      <c r="G476" s="3" t="s">
        <v>4283</v>
      </c>
      <c r="I476" s="3" t="s">
        <v>4514</v>
      </c>
      <c r="J476" t="b">
        <v>1</v>
      </c>
      <c r="K476" s="3" t="s">
        <v>4285</v>
      </c>
      <c r="M476">
        <v>1000</v>
      </c>
      <c r="N476">
        <v>2000</v>
      </c>
      <c r="O476">
        <v>5.2999999999999999E-2</v>
      </c>
      <c r="P476" s="3" t="s">
        <v>4313</v>
      </c>
      <c r="Q476" t="s">
        <v>4287</v>
      </c>
      <c r="R476" t="s">
        <v>75</v>
      </c>
    </row>
    <row r="477" spans="1:18" x14ac:dyDescent="0.2">
      <c r="A477" s="3" t="s">
        <v>4637</v>
      </c>
      <c r="B477" cm="1">
        <f t="array" ref="B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77" cm="1">
        <f t="array" ref="C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77" t="str" cm="1">
        <f t="array" ref="D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7" t="str" cm="1">
        <f t="array" ref="E4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77" s="3" t="s">
        <v>4282</v>
      </c>
      <c r="G477" s="3" t="s">
        <v>4289</v>
      </c>
      <c r="I477" s="3" t="s">
        <v>4514</v>
      </c>
      <c r="J477" t="b">
        <v>1</v>
      </c>
      <c r="K477" s="3" t="s">
        <v>4285</v>
      </c>
      <c r="M477">
        <v>1000</v>
      </c>
      <c r="N477">
        <v>2000</v>
      </c>
      <c r="O477">
        <v>5.2999999999999999E-2</v>
      </c>
      <c r="P477" s="3" t="s">
        <v>4313</v>
      </c>
      <c r="Q477" t="s">
        <v>4290</v>
      </c>
      <c r="R477" t="s">
        <v>75</v>
      </c>
    </row>
    <row r="478" spans="1:18" x14ac:dyDescent="0.2">
      <c r="A478" s="3" t="s">
        <v>4638</v>
      </c>
      <c r="B478" t="str" cm="1">
        <f t="array" ref="B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78" t="str" cm="1">
        <f t="array" ref="C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78" t="str" cm="1">
        <f t="array" ref="D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8" cm="1">
        <f t="array" ref="E4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78" s="3" t="s">
        <v>4282</v>
      </c>
      <c r="G478" s="3" t="s">
        <v>4283</v>
      </c>
      <c r="I478" s="3" t="s">
        <v>4514</v>
      </c>
      <c r="J478" t="b">
        <v>1</v>
      </c>
      <c r="K478" s="3" t="s">
        <v>4285</v>
      </c>
      <c r="M478">
        <v>2000</v>
      </c>
      <c r="N478">
        <v>3000</v>
      </c>
      <c r="O478">
        <v>5.2999999999999999E-2</v>
      </c>
      <c r="P478" s="3" t="s">
        <v>4313</v>
      </c>
      <c r="Q478" t="s">
        <v>4287</v>
      </c>
      <c r="R478" t="s">
        <v>75</v>
      </c>
    </row>
    <row r="479" spans="1:18" x14ac:dyDescent="0.2">
      <c r="A479" s="3" t="s">
        <v>4639</v>
      </c>
      <c r="B479" cm="1">
        <f t="array" ref="B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79" cm="1">
        <f t="array" ref="C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79" t="str" cm="1">
        <f t="array" ref="D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79" t="str" cm="1">
        <f t="array" ref="E4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79" s="3" t="s">
        <v>4282</v>
      </c>
      <c r="G479" s="3" t="s">
        <v>4289</v>
      </c>
      <c r="I479" s="3" t="s">
        <v>4514</v>
      </c>
      <c r="J479" t="b">
        <v>1</v>
      </c>
      <c r="K479" s="3" t="s">
        <v>4285</v>
      </c>
      <c r="M479">
        <v>2000</v>
      </c>
      <c r="N479">
        <v>3000</v>
      </c>
      <c r="O479">
        <v>5.2999999999999999E-2</v>
      </c>
      <c r="P479" s="3" t="s">
        <v>4313</v>
      </c>
      <c r="Q479" t="s">
        <v>4290</v>
      </c>
      <c r="R479" t="s">
        <v>75</v>
      </c>
    </row>
    <row r="480" spans="1:18" x14ac:dyDescent="0.2">
      <c r="A480" s="3" t="s">
        <v>4640</v>
      </c>
      <c r="B480" t="str" cm="1">
        <f t="array" ref="B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80" t="str" cm="1">
        <f t="array" ref="C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80" t="str" cm="1">
        <f t="array" ref="D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0" cm="1">
        <f t="array" ref="E4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80" s="3" t="s">
        <v>4282</v>
      </c>
      <c r="G480" s="3" t="s">
        <v>4283</v>
      </c>
      <c r="I480" s="3" t="s">
        <v>4514</v>
      </c>
      <c r="J480" t="b">
        <v>1</v>
      </c>
      <c r="K480" s="3" t="s">
        <v>4285</v>
      </c>
      <c r="M480">
        <v>3000</v>
      </c>
      <c r="N480">
        <v>4000</v>
      </c>
      <c r="O480">
        <v>5.2999999999999999E-2</v>
      </c>
      <c r="P480" s="3" t="s">
        <v>4313</v>
      </c>
      <c r="Q480" t="s">
        <v>4287</v>
      </c>
      <c r="R480" t="s">
        <v>75</v>
      </c>
    </row>
    <row r="481" spans="1:18" x14ac:dyDescent="0.2">
      <c r="A481" s="3" t="s">
        <v>4641</v>
      </c>
      <c r="B481" cm="1">
        <f t="array" ref="B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81" cm="1">
        <f t="array" ref="C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81" t="str" cm="1">
        <f t="array" ref="D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1" t="str" cm="1">
        <f t="array" ref="E4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81" s="3" t="s">
        <v>4282</v>
      </c>
      <c r="G481" s="3" t="s">
        <v>4289</v>
      </c>
      <c r="I481" s="3" t="s">
        <v>4514</v>
      </c>
      <c r="J481" t="b">
        <v>1</v>
      </c>
      <c r="K481" s="3" t="s">
        <v>4285</v>
      </c>
      <c r="M481">
        <v>3000</v>
      </c>
      <c r="N481">
        <v>4000</v>
      </c>
      <c r="O481">
        <v>5.2999999999999999E-2</v>
      </c>
      <c r="P481" s="3" t="s">
        <v>4313</v>
      </c>
      <c r="Q481" t="s">
        <v>4290</v>
      </c>
      <c r="R481" t="s">
        <v>75</v>
      </c>
    </row>
    <row r="482" spans="1:18" x14ac:dyDescent="0.2">
      <c r="A482" s="3" t="s">
        <v>4642</v>
      </c>
      <c r="B482" t="str" cm="1">
        <f t="array" ref="B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82" t="str" cm="1">
        <f t="array" ref="C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82" t="str" cm="1">
        <f t="array" ref="D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2" cm="1">
        <f t="array" ref="E4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82" s="3" t="s">
        <v>4282</v>
      </c>
      <c r="G482" s="3" t="s">
        <v>4283</v>
      </c>
      <c r="I482" s="3" t="s">
        <v>4514</v>
      </c>
      <c r="J482" t="b">
        <v>1</v>
      </c>
      <c r="K482" s="3" t="s">
        <v>4285</v>
      </c>
      <c r="M482">
        <v>4000</v>
      </c>
      <c r="N482">
        <v>5000</v>
      </c>
      <c r="O482">
        <v>5.2999999999999999E-2</v>
      </c>
      <c r="P482" s="3" t="s">
        <v>4313</v>
      </c>
      <c r="Q482" t="s">
        <v>4287</v>
      </c>
      <c r="R482" t="s">
        <v>75</v>
      </c>
    </row>
    <row r="483" spans="1:18" x14ac:dyDescent="0.2">
      <c r="A483" s="3" t="s">
        <v>4643</v>
      </c>
      <c r="B483" cm="1">
        <f t="array" ref="B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83" cm="1">
        <f t="array" ref="C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83" t="str" cm="1">
        <f t="array" ref="D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3" t="str" cm="1">
        <f t="array" ref="E4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83" s="3" t="s">
        <v>4282</v>
      </c>
      <c r="G483" s="3" t="s">
        <v>4289</v>
      </c>
      <c r="I483" s="3" t="s">
        <v>4514</v>
      </c>
      <c r="J483" t="b">
        <v>1</v>
      </c>
      <c r="K483" s="3" t="s">
        <v>4285</v>
      </c>
      <c r="M483">
        <v>4000</v>
      </c>
      <c r="N483">
        <v>5000</v>
      </c>
      <c r="O483">
        <v>5.2999999999999999E-2</v>
      </c>
      <c r="P483" s="3" t="s">
        <v>4313</v>
      </c>
      <c r="Q483" t="s">
        <v>4290</v>
      </c>
      <c r="R483" t="s">
        <v>75</v>
      </c>
    </row>
    <row r="484" spans="1:18" x14ac:dyDescent="0.2">
      <c r="A484" s="3" t="s">
        <v>4644</v>
      </c>
      <c r="B484" t="str" cm="1">
        <f t="array" ref="B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84" t="str" cm="1">
        <f t="array" ref="C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84" t="str" cm="1">
        <f t="array" ref="D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4" cm="1">
        <f t="array" ref="E4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84" s="3" t="s">
        <v>4282</v>
      </c>
      <c r="G484" s="3" t="s">
        <v>4283</v>
      </c>
      <c r="I484" s="3" t="s">
        <v>4514</v>
      </c>
      <c r="J484" t="b">
        <v>1</v>
      </c>
      <c r="K484" s="3" t="s">
        <v>4285</v>
      </c>
      <c r="M484">
        <v>5000</v>
      </c>
      <c r="N484">
        <v>10000</v>
      </c>
      <c r="O484">
        <v>5.2999999999999999E-2</v>
      </c>
      <c r="P484" s="3" t="s">
        <v>4313</v>
      </c>
      <c r="Q484" t="s">
        <v>4287</v>
      </c>
      <c r="R484" t="s">
        <v>75</v>
      </c>
    </row>
    <row r="485" spans="1:18" x14ac:dyDescent="0.2">
      <c r="A485" s="3" t="s">
        <v>4645</v>
      </c>
      <c r="B485" cm="1">
        <f t="array" ref="B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85" cm="1">
        <f t="array" ref="C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85" t="str" cm="1">
        <f t="array" ref="D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5" t="str" cm="1">
        <f t="array" ref="E4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85" s="3" t="s">
        <v>4282</v>
      </c>
      <c r="G485" s="3" t="s">
        <v>4289</v>
      </c>
      <c r="I485" s="3" t="s">
        <v>4514</v>
      </c>
      <c r="J485" t="b">
        <v>1</v>
      </c>
      <c r="K485" s="3" t="s">
        <v>4285</v>
      </c>
      <c r="M485">
        <v>5000</v>
      </c>
      <c r="N485">
        <v>10000</v>
      </c>
      <c r="O485">
        <v>5.2999999999999999E-2</v>
      </c>
      <c r="P485" s="3" t="s">
        <v>4313</v>
      </c>
      <c r="Q485" t="s">
        <v>4290</v>
      </c>
      <c r="R485" t="s">
        <v>75</v>
      </c>
    </row>
    <row r="486" spans="1:18" x14ac:dyDescent="0.2">
      <c r="A486" s="3" t="s">
        <v>4646</v>
      </c>
      <c r="B486" t="str" cm="1">
        <f t="array" ref="B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86" t="str" cm="1">
        <f t="array" ref="C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86" t="str" cm="1">
        <f t="array" ref="D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6" cm="1">
        <f t="array" ref="E4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86" s="3" t="s">
        <v>4282</v>
      </c>
      <c r="G486" s="3" t="s">
        <v>4283</v>
      </c>
      <c r="I486" s="3" t="s">
        <v>4514</v>
      </c>
      <c r="J486" t="b">
        <v>1</v>
      </c>
      <c r="K486" s="3" t="s">
        <v>4285</v>
      </c>
      <c r="M486">
        <v>10000</v>
      </c>
      <c r="N486">
        <v>20000</v>
      </c>
      <c r="O486">
        <v>5.2999999999999999E-2</v>
      </c>
      <c r="P486" s="3" t="s">
        <v>4313</v>
      </c>
      <c r="Q486" t="s">
        <v>4287</v>
      </c>
      <c r="R486" t="s">
        <v>75</v>
      </c>
    </row>
    <row r="487" spans="1:18" x14ac:dyDescent="0.2">
      <c r="A487" s="3" t="s">
        <v>4647</v>
      </c>
      <c r="B487" cm="1">
        <f t="array" ref="B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87" cm="1">
        <f t="array" ref="C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87" t="str" cm="1">
        <f t="array" ref="D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7" t="str" cm="1">
        <f t="array" ref="E4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87" s="3" t="s">
        <v>4282</v>
      </c>
      <c r="G487" s="3" t="s">
        <v>4289</v>
      </c>
      <c r="I487" s="3" t="s">
        <v>4514</v>
      </c>
      <c r="J487" t="b">
        <v>1</v>
      </c>
      <c r="K487" s="3" t="s">
        <v>4285</v>
      </c>
      <c r="M487">
        <v>10000</v>
      </c>
      <c r="N487">
        <v>20000</v>
      </c>
      <c r="O487">
        <v>5.2999999999999999E-2</v>
      </c>
      <c r="P487" s="3" t="s">
        <v>4313</v>
      </c>
      <c r="Q487" t="s">
        <v>4290</v>
      </c>
      <c r="R487" t="s">
        <v>75</v>
      </c>
    </row>
    <row r="488" spans="1:18" x14ac:dyDescent="0.2">
      <c r="A488" s="3" t="s">
        <v>4648</v>
      </c>
      <c r="B488" t="str" cm="1">
        <f t="array" ref="B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88" t="str" cm="1">
        <f t="array" ref="C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88" t="str" cm="1">
        <f t="array" ref="D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8" cm="1">
        <f t="array" ref="E4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88" s="3" t="s">
        <v>4282</v>
      </c>
      <c r="G488" s="3" t="s">
        <v>4283</v>
      </c>
      <c r="I488" s="3" t="s">
        <v>4514</v>
      </c>
      <c r="J488" t="b">
        <v>1</v>
      </c>
      <c r="K488" s="3" t="s">
        <v>4285</v>
      </c>
      <c r="M488">
        <v>20000</v>
      </c>
      <c r="N488">
        <v>30000</v>
      </c>
      <c r="O488">
        <v>5.2999999999999999E-2</v>
      </c>
      <c r="P488" s="3" t="s">
        <v>4313</v>
      </c>
      <c r="Q488" t="s">
        <v>4287</v>
      </c>
      <c r="R488" t="s">
        <v>75</v>
      </c>
    </row>
    <row r="489" spans="1:18" x14ac:dyDescent="0.2">
      <c r="A489" s="3" t="s">
        <v>4649</v>
      </c>
      <c r="B489" cm="1">
        <f t="array" ref="B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89" cm="1">
        <f t="array" ref="C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89" t="str" cm="1">
        <f t="array" ref="D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89" t="str" cm="1">
        <f t="array" ref="E4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89" s="3" t="s">
        <v>4282</v>
      </c>
      <c r="G489" s="3" t="s">
        <v>4289</v>
      </c>
      <c r="I489" s="3" t="s">
        <v>4514</v>
      </c>
      <c r="J489" t="b">
        <v>1</v>
      </c>
      <c r="K489" s="3" t="s">
        <v>4285</v>
      </c>
      <c r="M489">
        <v>20000</v>
      </c>
      <c r="N489">
        <v>30000</v>
      </c>
      <c r="O489">
        <v>5.2999999999999999E-2</v>
      </c>
      <c r="P489" s="3" t="s">
        <v>4313</v>
      </c>
      <c r="Q489" t="s">
        <v>4290</v>
      </c>
      <c r="R489" t="s">
        <v>75</v>
      </c>
    </row>
    <row r="490" spans="1:18" x14ac:dyDescent="0.2">
      <c r="A490" s="3" t="s">
        <v>4650</v>
      </c>
      <c r="B490" t="str" cm="1">
        <f t="array" ref="B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90" t="str" cm="1">
        <f t="array" ref="C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90" t="str" cm="1">
        <f t="array" ref="D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0" cm="1">
        <f t="array" ref="E4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90" s="3" t="s">
        <v>4282</v>
      </c>
      <c r="G490" s="3" t="s">
        <v>4283</v>
      </c>
      <c r="I490" s="3" t="s">
        <v>4514</v>
      </c>
      <c r="J490" t="b">
        <v>1</v>
      </c>
      <c r="K490" s="3" t="s">
        <v>4285</v>
      </c>
      <c r="M490">
        <v>30000</v>
      </c>
      <c r="N490">
        <v>40000</v>
      </c>
      <c r="O490">
        <v>5.2999999999999999E-2</v>
      </c>
      <c r="P490" s="3" t="s">
        <v>4313</v>
      </c>
      <c r="Q490" t="s">
        <v>4287</v>
      </c>
      <c r="R490" t="s">
        <v>75</v>
      </c>
    </row>
    <row r="491" spans="1:18" x14ac:dyDescent="0.2">
      <c r="A491" s="3" t="s">
        <v>4651</v>
      </c>
      <c r="B491" cm="1">
        <f t="array" ref="B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91" cm="1">
        <f t="array" ref="C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91" t="str" cm="1">
        <f t="array" ref="D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1" t="str" cm="1">
        <f t="array" ref="E4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91" s="3" t="s">
        <v>4282</v>
      </c>
      <c r="G491" s="3" t="s">
        <v>4289</v>
      </c>
      <c r="I491" s="3" t="s">
        <v>4514</v>
      </c>
      <c r="J491" t="b">
        <v>1</v>
      </c>
      <c r="K491" s="3" t="s">
        <v>4285</v>
      </c>
      <c r="M491">
        <v>30000</v>
      </c>
      <c r="N491">
        <v>40000</v>
      </c>
      <c r="O491">
        <v>5.2999999999999999E-2</v>
      </c>
      <c r="P491" s="3" t="s">
        <v>4313</v>
      </c>
      <c r="Q491" t="s">
        <v>4290</v>
      </c>
      <c r="R491" t="s">
        <v>75</v>
      </c>
    </row>
    <row r="492" spans="1:18" x14ac:dyDescent="0.2">
      <c r="A492" s="3" t="s">
        <v>4652</v>
      </c>
      <c r="B492" t="str" cm="1">
        <f t="array" ref="B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92" t="str" cm="1">
        <f t="array" ref="C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92" t="str" cm="1">
        <f t="array" ref="D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2" cm="1">
        <f t="array" ref="E4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92" s="3" t="s">
        <v>4282</v>
      </c>
      <c r="G492" s="3" t="s">
        <v>4283</v>
      </c>
      <c r="I492" s="3" t="s">
        <v>4514</v>
      </c>
      <c r="J492" t="b">
        <v>1</v>
      </c>
      <c r="K492" s="3" t="s">
        <v>4285</v>
      </c>
      <c r="M492">
        <v>40000</v>
      </c>
      <c r="N492">
        <v>50000</v>
      </c>
      <c r="O492">
        <v>5.2999999999999999E-2</v>
      </c>
      <c r="P492" s="3" t="s">
        <v>4313</v>
      </c>
      <c r="Q492" t="s">
        <v>4287</v>
      </c>
      <c r="R492" t="s">
        <v>75</v>
      </c>
    </row>
    <row r="493" spans="1:18" x14ac:dyDescent="0.2">
      <c r="A493" s="3" t="s">
        <v>4653</v>
      </c>
      <c r="B493" cm="1">
        <f t="array" ref="B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93" cm="1">
        <f t="array" ref="C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93" t="str" cm="1">
        <f t="array" ref="D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3" t="str" cm="1">
        <f t="array" ref="E4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93" s="3" t="s">
        <v>4282</v>
      </c>
      <c r="G493" s="3" t="s">
        <v>4289</v>
      </c>
      <c r="I493" s="3" t="s">
        <v>4514</v>
      </c>
      <c r="J493" t="b">
        <v>1</v>
      </c>
      <c r="K493" s="3" t="s">
        <v>4285</v>
      </c>
      <c r="M493">
        <v>40000</v>
      </c>
      <c r="N493">
        <v>50000</v>
      </c>
      <c r="O493">
        <v>5.2999999999999999E-2</v>
      </c>
      <c r="P493" s="3" t="s">
        <v>4313</v>
      </c>
      <c r="Q493" t="s">
        <v>4290</v>
      </c>
      <c r="R493" t="s">
        <v>75</v>
      </c>
    </row>
    <row r="494" spans="1:18" x14ac:dyDescent="0.2">
      <c r="A494" s="3" t="s">
        <v>4654</v>
      </c>
      <c r="B494" t="str" cm="1">
        <f t="array" ref="B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94" t="str" cm="1">
        <f t="array" ref="C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94" t="str" cm="1">
        <f t="array" ref="D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4" cm="1">
        <f t="array" ref="E4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94" s="3" t="s">
        <v>4282</v>
      </c>
      <c r="G494" s="3" t="s">
        <v>4283</v>
      </c>
      <c r="I494" s="3" t="s">
        <v>4514</v>
      </c>
      <c r="J494" t="b">
        <v>1</v>
      </c>
      <c r="K494" s="3" t="s">
        <v>4285</v>
      </c>
      <c r="M494">
        <v>50000</v>
      </c>
      <c r="N494">
        <v>60000</v>
      </c>
      <c r="O494">
        <v>5.2999999999999999E-2</v>
      </c>
      <c r="P494" s="3" t="s">
        <v>4313</v>
      </c>
      <c r="Q494" t="s">
        <v>4287</v>
      </c>
      <c r="R494" t="s">
        <v>75</v>
      </c>
    </row>
    <row r="495" spans="1:18" x14ac:dyDescent="0.2">
      <c r="A495" s="3" t="s">
        <v>4655</v>
      </c>
      <c r="B495" cm="1">
        <f t="array" ref="B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95" cm="1">
        <f t="array" ref="C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95" t="str" cm="1">
        <f t="array" ref="D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5" t="str" cm="1">
        <f t="array" ref="E4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95" s="3" t="s">
        <v>4282</v>
      </c>
      <c r="G495" s="3" t="s">
        <v>4289</v>
      </c>
      <c r="I495" s="3" t="s">
        <v>4514</v>
      </c>
      <c r="J495" t="b">
        <v>1</v>
      </c>
      <c r="K495" s="3" t="s">
        <v>4285</v>
      </c>
      <c r="M495">
        <v>50000</v>
      </c>
      <c r="N495">
        <v>60000</v>
      </c>
      <c r="O495">
        <v>5.2999999999999999E-2</v>
      </c>
      <c r="P495" s="3" t="s">
        <v>4313</v>
      </c>
      <c r="Q495" t="s">
        <v>4290</v>
      </c>
      <c r="R495" t="s">
        <v>75</v>
      </c>
    </row>
    <row r="496" spans="1:18" x14ac:dyDescent="0.2">
      <c r="A496" s="3" t="s">
        <v>4656</v>
      </c>
      <c r="B496" t="str" cm="1">
        <f t="array" ref="B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96" t="str" cm="1">
        <f t="array" ref="C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96" t="str" cm="1">
        <f t="array" ref="D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6" cm="1">
        <f t="array" ref="E4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96" s="3" t="s">
        <v>4282</v>
      </c>
      <c r="G496" s="3" t="s">
        <v>4283</v>
      </c>
      <c r="I496" s="3" t="s">
        <v>4514</v>
      </c>
      <c r="J496" t="b">
        <v>1</v>
      </c>
      <c r="K496" s="3" t="s">
        <v>4285</v>
      </c>
      <c r="M496">
        <v>60000</v>
      </c>
      <c r="N496">
        <v>70000</v>
      </c>
      <c r="O496">
        <v>5.2999999999999999E-2</v>
      </c>
      <c r="P496" s="3" t="s">
        <v>4313</v>
      </c>
      <c r="Q496" t="s">
        <v>4287</v>
      </c>
      <c r="R496" t="s">
        <v>75</v>
      </c>
    </row>
    <row r="497" spans="1:18" x14ac:dyDescent="0.2">
      <c r="A497" s="3" t="s">
        <v>4657</v>
      </c>
      <c r="B497" cm="1">
        <f t="array" ref="B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97" cm="1">
        <f t="array" ref="C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97" t="str" cm="1">
        <f t="array" ref="D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7" t="str" cm="1">
        <f t="array" ref="E4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97" s="3" t="s">
        <v>4282</v>
      </c>
      <c r="G497" s="3" t="s">
        <v>4289</v>
      </c>
      <c r="I497" s="3" t="s">
        <v>4514</v>
      </c>
      <c r="J497" t="b">
        <v>1</v>
      </c>
      <c r="K497" s="3" t="s">
        <v>4285</v>
      </c>
      <c r="M497">
        <v>60000</v>
      </c>
      <c r="N497">
        <v>70000</v>
      </c>
      <c r="O497">
        <v>5.2999999999999999E-2</v>
      </c>
      <c r="P497" s="3" t="s">
        <v>4313</v>
      </c>
      <c r="Q497" t="s">
        <v>4290</v>
      </c>
      <c r="R497" t="s">
        <v>75</v>
      </c>
    </row>
    <row r="498" spans="1:18" x14ac:dyDescent="0.2">
      <c r="A498" s="3" t="s">
        <v>4658</v>
      </c>
      <c r="B498" t="str" cm="1">
        <f t="array" ref="B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98" t="str" cm="1">
        <f t="array" ref="C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98" t="str" cm="1">
        <f t="array" ref="D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8" cm="1">
        <f t="array" ref="E4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98" s="3" t="s">
        <v>4282</v>
      </c>
      <c r="G498" s="3" t="s">
        <v>4283</v>
      </c>
      <c r="I498" s="3" t="s">
        <v>4514</v>
      </c>
      <c r="J498" t="b">
        <v>1</v>
      </c>
      <c r="K498" s="3" t="s">
        <v>4285</v>
      </c>
      <c r="M498">
        <v>70000</v>
      </c>
      <c r="N498">
        <v>80000</v>
      </c>
      <c r="O498">
        <v>5.2999999999999999E-2</v>
      </c>
      <c r="P498" s="3" t="s">
        <v>4313</v>
      </c>
      <c r="Q498" t="s">
        <v>4287</v>
      </c>
      <c r="R498" t="s">
        <v>75</v>
      </c>
    </row>
    <row r="499" spans="1:18" x14ac:dyDescent="0.2">
      <c r="A499" s="3" t="s">
        <v>4659</v>
      </c>
      <c r="B499" cm="1">
        <f t="array" ref="B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99" cm="1">
        <f t="array" ref="C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99" t="str" cm="1">
        <f t="array" ref="D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99" t="str" cm="1">
        <f t="array" ref="E4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99" s="3" t="s">
        <v>4282</v>
      </c>
      <c r="G499" s="3" t="s">
        <v>4289</v>
      </c>
      <c r="I499" s="3" t="s">
        <v>4514</v>
      </c>
      <c r="J499" t="b">
        <v>1</v>
      </c>
      <c r="K499" s="3" t="s">
        <v>4285</v>
      </c>
      <c r="M499">
        <v>70000</v>
      </c>
      <c r="N499">
        <v>80000</v>
      </c>
      <c r="O499">
        <v>5.2999999999999999E-2</v>
      </c>
      <c r="P499" s="3" t="s">
        <v>4313</v>
      </c>
      <c r="Q499" t="s">
        <v>4290</v>
      </c>
      <c r="R499" t="s">
        <v>75</v>
      </c>
    </row>
    <row r="500" spans="1:18" x14ac:dyDescent="0.2">
      <c r="A500" s="3" t="s">
        <v>4660</v>
      </c>
      <c r="B500" t="str" cm="1">
        <f t="array" ref="B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00" t="str" cm="1">
        <f t="array" ref="C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00" t="str" cm="1">
        <f t="array" ref="D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0" cm="1">
        <f t="array" ref="E5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00" s="3" t="s">
        <v>4282</v>
      </c>
      <c r="G500" s="3" t="s">
        <v>4283</v>
      </c>
      <c r="I500" s="3" t="s">
        <v>4514</v>
      </c>
      <c r="J500" t="b">
        <v>1</v>
      </c>
      <c r="K500" s="3" t="s">
        <v>4285</v>
      </c>
      <c r="M500">
        <v>80000</v>
      </c>
      <c r="N500">
        <v>90000</v>
      </c>
      <c r="O500">
        <v>5.2999999999999999E-2</v>
      </c>
      <c r="P500" s="3" t="s">
        <v>4313</v>
      </c>
      <c r="Q500" t="s">
        <v>4287</v>
      </c>
      <c r="R500" t="s">
        <v>75</v>
      </c>
    </row>
    <row r="501" spans="1:18" x14ac:dyDescent="0.2">
      <c r="A501" s="3" t="s">
        <v>4661</v>
      </c>
      <c r="B501" cm="1">
        <f t="array" ref="B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01" cm="1">
        <f t="array" ref="C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01" t="str" cm="1">
        <f t="array" ref="D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1" t="str" cm="1">
        <f t="array" ref="E5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01" s="3" t="s">
        <v>4282</v>
      </c>
      <c r="G501" s="3" t="s">
        <v>4289</v>
      </c>
      <c r="I501" s="3" t="s">
        <v>4514</v>
      </c>
      <c r="J501" t="b">
        <v>1</v>
      </c>
      <c r="K501" s="3" t="s">
        <v>4285</v>
      </c>
      <c r="M501">
        <v>80000</v>
      </c>
      <c r="N501">
        <v>90000</v>
      </c>
      <c r="O501">
        <v>5.2999999999999999E-2</v>
      </c>
      <c r="P501" s="3" t="s">
        <v>4313</v>
      </c>
      <c r="Q501" t="s">
        <v>4290</v>
      </c>
      <c r="R501" t="s">
        <v>75</v>
      </c>
    </row>
    <row r="502" spans="1:18" x14ac:dyDescent="0.2">
      <c r="A502" s="3" t="s">
        <v>4662</v>
      </c>
      <c r="B502" t="str" cm="1">
        <f t="array" ref="B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02" t="str" cm="1">
        <f t="array" ref="C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02" t="str" cm="1">
        <f t="array" ref="D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2" cm="1">
        <f t="array" ref="E5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02" s="3" t="s">
        <v>4282</v>
      </c>
      <c r="G502" s="3" t="s">
        <v>4283</v>
      </c>
      <c r="I502" s="3" t="s">
        <v>4514</v>
      </c>
      <c r="J502" t="b">
        <v>1</v>
      </c>
      <c r="K502" s="3" t="s">
        <v>4285</v>
      </c>
      <c r="M502">
        <v>90000</v>
      </c>
      <c r="N502">
        <v>100000</v>
      </c>
      <c r="O502">
        <v>5.2999999999999999E-2</v>
      </c>
      <c r="P502" s="3" t="s">
        <v>4313</v>
      </c>
      <c r="Q502" t="s">
        <v>4287</v>
      </c>
      <c r="R502" t="s">
        <v>75</v>
      </c>
    </row>
    <row r="503" spans="1:18" x14ac:dyDescent="0.2">
      <c r="A503" s="3" t="s">
        <v>4663</v>
      </c>
      <c r="B503" cm="1">
        <f t="array" ref="B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03" cm="1">
        <f t="array" ref="C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03" t="str" cm="1">
        <f t="array" ref="D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3" t="str" cm="1">
        <f t="array" ref="E5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03" s="3" t="s">
        <v>4282</v>
      </c>
      <c r="G503" s="3" t="s">
        <v>4289</v>
      </c>
      <c r="I503" s="3" t="s">
        <v>4514</v>
      </c>
      <c r="J503" t="b">
        <v>1</v>
      </c>
      <c r="K503" s="3" t="s">
        <v>4285</v>
      </c>
      <c r="M503">
        <v>90000</v>
      </c>
      <c r="N503">
        <v>100000</v>
      </c>
      <c r="O503">
        <v>5.2999999999999999E-2</v>
      </c>
      <c r="P503" s="3" t="s">
        <v>4313</v>
      </c>
      <c r="Q503" t="s">
        <v>4290</v>
      </c>
      <c r="R503" t="s">
        <v>75</v>
      </c>
    </row>
    <row r="504" spans="1:18" x14ac:dyDescent="0.2">
      <c r="A504" s="3" t="s">
        <v>4664</v>
      </c>
      <c r="B504" t="str" cm="1">
        <f t="array" ref="B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04" t="str" cm="1">
        <f t="array" ref="C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04" t="str" cm="1">
        <f t="array" ref="D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4" cm="1">
        <f t="array" ref="E5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04" s="3" t="s">
        <v>4282</v>
      </c>
      <c r="G504" s="3" t="s">
        <v>4283</v>
      </c>
      <c r="I504" s="3" t="s">
        <v>4514</v>
      </c>
      <c r="J504" t="b">
        <v>1</v>
      </c>
      <c r="K504" s="3" t="s">
        <v>4285</v>
      </c>
      <c r="M504">
        <v>100000</v>
      </c>
      <c r="N504">
        <v>110000</v>
      </c>
      <c r="O504">
        <v>5.2999999999999999E-2</v>
      </c>
      <c r="P504" s="3" t="s">
        <v>4313</v>
      </c>
      <c r="Q504" t="s">
        <v>4287</v>
      </c>
      <c r="R504" t="s">
        <v>75</v>
      </c>
    </row>
    <row r="505" spans="1:18" x14ac:dyDescent="0.2">
      <c r="A505" s="3" t="s">
        <v>4665</v>
      </c>
      <c r="B505" cm="1">
        <f t="array" ref="B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05" cm="1">
        <f t="array" ref="C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05" t="str" cm="1">
        <f t="array" ref="D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5" t="str" cm="1">
        <f t="array" ref="E5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05" s="3" t="s">
        <v>4282</v>
      </c>
      <c r="G505" s="3" t="s">
        <v>4289</v>
      </c>
      <c r="I505" s="3" t="s">
        <v>4514</v>
      </c>
      <c r="J505" t="b">
        <v>1</v>
      </c>
      <c r="K505" s="3" t="s">
        <v>4285</v>
      </c>
      <c r="M505">
        <v>100000</v>
      </c>
      <c r="N505">
        <v>110000</v>
      </c>
      <c r="O505">
        <v>5.2999999999999999E-2</v>
      </c>
      <c r="P505" s="3" t="s">
        <v>4313</v>
      </c>
      <c r="Q505" t="s">
        <v>4290</v>
      </c>
      <c r="R505" t="s">
        <v>75</v>
      </c>
    </row>
    <row r="506" spans="1:18" x14ac:dyDescent="0.2">
      <c r="A506" s="3" t="s">
        <v>4666</v>
      </c>
      <c r="B506" t="str" cm="1">
        <f t="array" ref="B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06" t="str" cm="1">
        <f t="array" ref="C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06" t="str" cm="1">
        <f t="array" ref="D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6" cm="1">
        <f t="array" ref="E5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06" s="3" t="s">
        <v>4282</v>
      </c>
      <c r="G506" s="3" t="s">
        <v>4283</v>
      </c>
      <c r="I506" s="3" t="s">
        <v>4514</v>
      </c>
      <c r="J506" t="b">
        <v>1</v>
      </c>
      <c r="K506" s="3" t="s">
        <v>4285</v>
      </c>
      <c r="M506">
        <v>110000</v>
      </c>
      <c r="N506">
        <v>120000</v>
      </c>
      <c r="O506">
        <v>5.2999999999999999E-2</v>
      </c>
      <c r="P506" s="3" t="s">
        <v>4313</v>
      </c>
      <c r="Q506" t="s">
        <v>4287</v>
      </c>
      <c r="R506" t="s">
        <v>75</v>
      </c>
    </row>
    <row r="507" spans="1:18" x14ac:dyDescent="0.2">
      <c r="A507" s="3" t="s">
        <v>4667</v>
      </c>
      <c r="B507" cm="1">
        <f t="array" ref="B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07" cm="1">
        <f t="array" ref="C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07" t="str" cm="1">
        <f t="array" ref="D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7" t="str" cm="1">
        <f t="array" ref="E5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07" s="3" t="s">
        <v>4282</v>
      </c>
      <c r="G507" s="3" t="s">
        <v>4289</v>
      </c>
      <c r="I507" s="3" t="s">
        <v>4514</v>
      </c>
      <c r="J507" t="b">
        <v>1</v>
      </c>
      <c r="K507" s="3" t="s">
        <v>4285</v>
      </c>
      <c r="M507">
        <v>110000</v>
      </c>
      <c r="N507">
        <v>120000</v>
      </c>
      <c r="O507">
        <v>5.2999999999999999E-2</v>
      </c>
      <c r="P507" s="3" t="s">
        <v>4313</v>
      </c>
      <c r="Q507" t="s">
        <v>4290</v>
      </c>
      <c r="R507" t="s">
        <v>75</v>
      </c>
    </row>
    <row r="508" spans="1:18" x14ac:dyDescent="0.2">
      <c r="A508" s="3" t="s">
        <v>4668</v>
      </c>
      <c r="B508" t="str" cm="1">
        <f t="array" ref="B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08" t="str" cm="1">
        <f t="array" ref="C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08" t="str" cm="1">
        <f t="array" ref="D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8" cm="1">
        <f t="array" ref="E5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08" s="3" t="s">
        <v>4282</v>
      </c>
      <c r="G508" s="3" t="s">
        <v>4283</v>
      </c>
      <c r="I508" s="3" t="s">
        <v>4514</v>
      </c>
      <c r="J508" t="b">
        <v>1</v>
      </c>
      <c r="K508" s="3" t="s">
        <v>4285</v>
      </c>
      <c r="M508">
        <v>120000</v>
      </c>
      <c r="N508">
        <v>130000</v>
      </c>
      <c r="O508">
        <v>5.2999999999999999E-2</v>
      </c>
      <c r="P508" s="3" t="s">
        <v>4313</v>
      </c>
      <c r="Q508" t="s">
        <v>4287</v>
      </c>
      <c r="R508" t="s">
        <v>75</v>
      </c>
    </row>
    <row r="509" spans="1:18" x14ac:dyDescent="0.2">
      <c r="A509" s="3" t="s">
        <v>4669</v>
      </c>
      <c r="B509" cm="1">
        <f t="array" ref="B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09" cm="1">
        <f t="array" ref="C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09" t="str" cm="1">
        <f t="array" ref="D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09" t="str" cm="1">
        <f t="array" ref="E5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09" s="3" t="s">
        <v>4282</v>
      </c>
      <c r="G509" s="3" t="s">
        <v>4289</v>
      </c>
      <c r="I509" s="3" t="s">
        <v>4514</v>
      </c>
      <c r="J509" t="b">
        <v>1</v>
      </c>
      <c r="K509" s="3" t="s">
        <v>4285</v>
      </c>
      <c r="M509">
        <v>120000</v>
      </c>
      <c r="N509">
        <v>130000</v>
      </c>
      <c r="O509">
        <v>5.2999999999999999E-2</v>
      </c>
      <c r="P509" s="3" t="s">
        <v>4313</v>
      </c>
      <c r="Q509" t="s">
        <v>4290</v>
      </c>
      <c r="R509" t="s">
        <v>75</v>
      </c>
    </row>
    <row r="510" spans="1:18" x14ac:dyDescent="0.2">
      <c r="A510" s="3" t="s">
        <v>4670</v>
      </c>
      <c r="B510" t="str" cm="1">
        <f t="array" ref="B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10" t="str" cm="1">
        <f t="array" ref="C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10" t="str" cm="1">
        <f t="array" ref="D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0" cm="1">
        <f t="array" ref="E5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10" s="3" t="s">
        <v>4282</v>
      </c>
      <c r="G510" s="3" t="s">
        <v>4283</v>
      </c>
      <c r="I510" s="3" t="s">
        <v>4514</v>
      </c>
      <c r="J510" t="b">
        <v>1</v>
      </c>
      <c r="K510" s="3" t="s">
        <v>4285</v>
      </c>
      <c r="M510">
        <v>130000</v>
      </c>
      <c r="N510">
        <v>140000</v>
      </c>
      <c r="O510">
        <v>5.2999999999999999E-2</v>
      </c>
      <c r="P510" s="3" t="s">
        <v>4313</v>
      </c>
      <c r="Q510" t="s">
        <v>4287</v>
      </c>
      <c r="R510" t="s">
        <v>75</v>
      </c>
    </row>
    <row r="511" spans="1:18" x14ac:dyDescent="0.2">
      <c r="A511" s="3" t="s">
        <v>4671</v>
      </c>
      <c r="B511" cm="1">
        <f t="array" ref="B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11" cm="1">
        <f t="array" ref="C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11" t="str" cm="1">
        <f t="array" ref="D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1" t="str" cm="1">
        <f t="array" ref="E5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11" s="3" t="s">
        <v>4282</v>
      </c>
      <c r="G511" s="3" t="s">
        <v>4289</v>
      </c>
      <c r="I511" s="3" t="s">
        <v>4514</v>
      </c>
      <c r="J511" t="b">
        <v>1</v>
      </c>
      <c r="K511" s="3" t="s">
        <v>4285</v>
      </c>
      <c r="M511">
        <v>130000</v>
      </c>
      <c r="N511">
        <v>140000</v>
      </c>
      <c r="O511">
        <v>5.2999999999999999E-2</v>
      </c>
      <c r="P511" s="3" t="s">
        <v>4313</v>
      </c>
      <c r="Q511" t="s">
        <v>4290</v>
      </c>
      <c r="R511" t="s">
        <v>75</v>
      </c>
    </row>
    <row r="512" spans="1:18" x14ac:dyDescent="0.2">
      <c r="A512" s="3" t="s">
        <v>4672</v>
      </c>
      <c r="B512" t="str" cm="1">
        <f t="array" ref="B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12" t="str" cm="1">
        <f t="array" ref="C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12" t="str" cm="1">
        <f t="array" ref="D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2" cm="1">
        <f t="array" ref="E5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12" s="3" t="s">
        <v>4282</v>
      </c>
      <c r="G512" s="3" t="s">
        <v>4283</v>
      </c>
      <c r="I512" s="3" t="s">
        <v>4514</v>
      </c>
      <c r="J512" t="b">
        <v>1</v>
      </c>
      <c r="K512" s="3" t="s">
        <v>4285</v>
      </c>
      <c r="M512">
        <v>140000</v>
      </c>
      <c r="N512">
        <v>150000</v>
      </c>
      <c r="O512">
        <v>5.2999999999999999E-2</v>
      </c>
      <c r="P512" s="3" t="s">
        <v>4313</v>
      </c>
      <c r="Q512" t="s">
        <v>4287</v>
      </c>
      <c r="R512" t="s">
        <v>75</v>
      </c>
    </row>
    <row r="513" spans="1:18" x14ac:dyDescent="0.2">
      <c r="A513" s="3" t="s">
        <v>4673</v>
      </c>
      <c r="B513" cm="1">
        <f t="array" ref="B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13" cm="1">
        <f t="array" ref="C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13" t="str" cm="1">
        <f t="array" ref="D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3" t="str" cm="1">
        <f t="array" ref="E5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13" s="3" t="s">
        <v>4282</v>
      </c>
      <c r="G513" s="3" t="s">
        <v>4289</v>
      </c>
      <c r="I513" s="3" t="s">
        <v>4514</v>
      </c>
      <c r="J513" t="b">
        <v>1</v>
      </c>
      <c r="K513" s="3" t="s">
        <v>4285</v>
      </c>
      <c r="M513">
        <v>140000</v>
      </c>
      <c r="N513">
        <v>150000</v>
      </c>
      <c r="O513">
        <v>5.2999999999999999E-2</v>
      </c>
      <c r="P513" s="3" t="s">
        <v>4313</v>
      </c>
      <c r="Q513" t="s">
        <v>4290</v>
      </c>
      <c r="R513" t="s">
        <v>75</v>
      </c>
    </row>
    <row r="514" spans="1:18" x14ac:dyDescent="0.2">
      <c r="A514" s="3" t="s">
        <v>4674</v>
      </c>
      <c r="B514" t="str" cm="1">
        <f t="array" ref="B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14" t="str" cm="1">
        <f t="array" ref="C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14" t="str" cm="1">
        <f t="array" ref="D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4" cm="1">
        <f t="array" ref="E5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14" s="3" t="s">
        <v>4282</v>
      </c>
      <c r="G514" s="3" t="s">
        <v>4283</v>
      </c>
      <c r="I514" s="3" t="s">
        <v>4514</v>
      </c>
      <c r="J514" t="b">
        <v>1</v>
      </c>
      <c r="K514" s="3" t="s">
        <v>4285</v>
      </c>
      <c r="M514">
        <v>150000</v>
      </c>
      <c r="N514">
        <v>160000</v>
      </c>
      <c r="O514">
        <v>5.2999999999999999E-2</v>
      </c>
      <c r="P514" s="3" t="s">
        <v>4313</v>
      </c>
      <c r="Q514" t="s">
        <v>4287</v>
      </c>
      <c r="R514" t="s">
        <v>75</v>
      </c>
    </row>
    <row r="515" spans="1:18" x14ac:dyDescent="0.2">
      <c r="A515" s="3" t="s">
        <v>4675</v>
      </c>
      <c r="B515" cm="1">
        <f t="array" ref="B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15" cm="1">
        <f t="array" ref="C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15" t="str" cm="1">
        <f t="array" ref="D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5" t="str" cm="1">
        <f t="array" ref="E5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15" s="3" t="s">
        <v>4282</v>
      </c>
      <c r="G515" s="3" t="s">
        <v>4289</v>
      </c>
      <c r="I515" s="3" t="s">
        <v>4514</v>
      </c>
      <c r="J515" t="b">
        <v>1</v>
      </c>
      <c r="K515" s="3" t="s">
        <v>4285</v>
      </c>
      <c r="M515">
        <v>150000</v>
      </c>
      <c r="N515">
        <v>160000</v>
      </c>
      <c r="O515">
        <v>5.2999999999999999E-2</v>
      </c>
      <c r="P515" s="3" t="s">
        <v>4313</v>
      </c>
      <c r="Q515" t="s">
        <v>4290</v>
      </c>
      <c r="R515" t="s">
        <v>75</v>
      </c>
    </row>
    <row r="516" spans="1:18" x14ac:dyDescent="0.2">
      <c r="A516" s="3" t="s">
        <v>4676</v>
      </c>
      <c r="B516" t="str" cm="1">
        <f t="array" ref="B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16" t="str" cm="1">
        <f t="array" ref="C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16" t="str" cm="1">
        <f t="array" ref="D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6" cm="1">
        <f t="array" ref="E5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16" s="3" t="s">
        <v>4282</v>
      </c>
      <c r="G516" s="3" t="s">
        <v>4283</v>
      </c>
      <c r="I516" s="3" t="s">
        <v>4514</v>
      </c>
      <c r="J516" t="b">
        <v>1</v>
      </c>
      <c r="K516" s="3" t="s">
        <v>4285</v>
      </c>
      <c r="M516">
        <v>160000</v>
      </c>
      <c r="N516">
        <v>170000</v>
      </c>
      <c r="O516">
        <v>5.2999999999999999E-2</v>
      </c>
      <c r="P516" s="3" t="s">
        <v>4313</v>
      </c>
      <c r="Q516" t="s">
        <v>4287</v>
      </c>
      <c r="R516" t="s">
        <v>75</v>
      </c>
    </row>
    <row r="517" spans="1:18" x14ac:dyDescent="0.2">
      <c r="A517" s="3" t="s">
        <v>4677</v>
      </c>
      <c r="B517" cm="1">
        <f t="array" ref="B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17" cm="1">
        <f t="array" ref="C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17" t="str" cm="1">
        <f t="array" ref="D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7" t="str" cm="1">
        <f t="array" ref="E5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17" s="3" t="s">
        <v>4282</v>
      </c>
      <c r="G517" s="3" t="s">
        <v>4289</v>
      </c>
      <c r="I517" s="3" t="s">
        <v>4514</v>
      </c>
      <c r="J517" t="b">
        <v>1</v>
      </c>
      <c r="K517" s="3" t="s">
        <v>4285</v>
      </c>
      <c r="M517">
        <v>160000</v>
      </c>
      <c r="N517">
        <v>170000</v>
      </c>
      <c r="O517">
        <v>5.2999999999999999E-2</v>
      </c>
      <c r="P517" s="3" t="s">
        <v>4313</v>
      </c>
      <c r="Q517" t="s">
        <v>4290</v>
      </c>
      <c r="R517" t="s">
        <v>75</v>
      </c>
    </row>
    <row r="518" spans="1:18" x14ac:dyDescent="0.2">
      <c r="A518" s="3" t="s">
        <v>4678</v>
      </c>
      <c r="B518" t="str" cm="1">
        <f t="array" ref="B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18" t="str" cm="1">
        <f t="array" ref="C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18" t="str" cm="1">
        <f t="array" ref="D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8" cm="1">
        <f t="array" ref="E5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18" s="3" t="s">
        <v>4282</v>
      </c>
      <c r="G518" s="3" t="s">
        <v>4283</v>
      </c>
      <c r="I518" s="3" t="s">
        <v>4514</v>
      </c>
      <c r="J518" t="b">
        <v>1</v>
      </c>
      <c r="K518" s="3" t="s">
        <v>4285</v>
      </c>
      <c r="M518">
        <v>170000</v>
      </c>
      <c r="N518">
        <v>180000</v>
      </c>
      <c r="O518">
        <v>5.2999999999999999E-2</v>
      </c>
      <c r="P518" s="3" t="s">
        <v>4313</v>
      </c>
      <c r="Q518" t="s">
        <v>4287</v>
      </c>
      <c r="R518" t="s">
        <v>75</v>
      </c>
    </row>
    <row r="519" spans="1:18" x14ac:dyDescent="0.2">
      <c r="A519" s="3" t="s">
        <v>4679</v>
      </c>
      <c r="B519" cm="1">
        <f t="array" ref="B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19" cm="1">
        <f t="array" ref="C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19" t="str" cm="1">
        <f t="array" ref="D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19" t="str" cm="1">
        <f t="array" ref="E5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19" s="3" t="s">
        <v>4282</v>
      </c>
      <c r="G519" s="3" t="s">
        <v>4289</v>
      </c>
      <c r="I519" s="3" t="s">
        <v>4514</v>
      </c>
      <c r="J519" t="b">
        <v>1</v>
      </c>
      <c r="K519" s="3" t="s">
        <v>4285</v>
      </c>
      <c r="M519">
        <v>170000</v>
      </c>
      <c r="N519">
        <v>180000</v>
      </c>
      <c r="O519">
        <v>5.2999999999999999E-2</v>
      </c>
      <c r="P519" s="3" t="s">
        <v>4313</v>
      </c>
      <c r="Q519" t="s">
        <v>4290</v>
      </c>
      <c r="R519" t="s">
        <v>75</v>
      </c>
    </row>
    <row r="520" spans="1:18" x14ac:dyDescent="0.2">
      <c r="A520" s="3" t="s">
        <v>4680</v>
      </c>
      <c r="B520" t="str" cm="1">
        <f t="array" ref="B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20" t="str" cm="1">
        <f t="array" ref="C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20" t="str" cm="1">
        <f t="array" ref="D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0" cm="1">
        <f t="array" ref="E5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20" s="3" t="s">
        <v>4282</v>
      </c>
      <c r="G520" s="3" t="s">
        <v>4283</v>
      </c>
      <c r="I520" s="3" t="s">
        <v>4514</v>
      </c>
      <c r="J520" t="b">
        <v>1</v>
      </c>
      <c r="K520" s="3" t="s">
        <v>4285</v>
      </c>
      <c r="M520">
        <v>180000</v>
      </c>
      <c r="N520">
        <v>190000</v>
      </c>
      <c r="O520">
        <v>5.2999999999999999E-2</v>
      </c>
      <c r="P520" s="3" t="s">
        <v>4313</v>
      </c>
      <c r="Q520" t="s">
        <v>4287</v>
      </c>
      <c r="R520" t="s">
        <v>75</v>
      </c>
    </row>
    <row r="521" spans="1:18" x14ac:dyDescent="0.2">
      <c r="A521" s="3" t="s">
        <v>4681</v>
      </c>
      <c r="B521" cm="1">
        <f t="array" ref="B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21" cm="1">
        <f t="array" ref="C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21" t="str" cm="1">
        <f t="array" ref="D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1" t="str" cm="1">
        <f t="array" ref="E5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21" s="3" t="s">
        <v>4282</v>
      </c>
      <c r="G521" s="3" t="s">
        <v>4289</v>
      </c>
      <c r="I521" s="3" t="s">
        <v>4514</v>
      </c>
      <c r="J521" t="b">
        <v>1</v>
      </c>
      <c r="K521" s="3" t="s">
        <v>4285</v>
      </c>
      <c r="M521">
        <v>180000</v>
      </c>
      <c r="N521">
        <v>190000</v>
      </c>
      <c r="O521">
        <v>5.2999999999999999E-2</v>
      </c>
      <c r="P521" s="3" t="s">
        <v>4313</v>
      </c>
      <c r="Q521" t="s">
        <v>4290</v>
      </c>
      <c r="R521" t="s">
        <v>75</v>
      </c>
    </row>
    <row r="522" spans="1:18" x14ac:dyDescent="0.2">
      <c r="A522" s="3" t="s">
        <v>4682</v>
      </c>
      <c r="B522" t="str" cm="1">
        <f t="array" ref="B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22" t="str" cm="1">
        <f t="array" ref="C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22" t="str" cm="1">
        <f t="array" ref="D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2" cm="1">
        <f t="array" ref="E5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22" s="3" t="s">
        <v>4282</v>
      </c>
      <c r="G522" s="3" t="s">
        <v>4283</v>
      </c>
      <c r="I522" s="3" t="s">
        <v>4514</v>
      </c>
      <c r="J522" t="b">
        <v>1</v>
      </c>
      <c r="K522" s="3" t="s">
        <v>4285</v>
      </c>
      <c r="M522">
        <v>190000</v>
      </c>
      <c r="N522">
        <v>200000</v>
      </c>
      <c r="O522">
        <v>5.2999999999999999E-2</v>
      </c>
      <c r="P522" s="3" t="s">
        <v>4313</v>
      </c>
      <c r="Q522" t="s">
        <v>4287</v>
      </c>
      <c r="R522" t="s">
        <v>75</v>
      </c>
    </row>
    <row r="523" spans="1:18" x14ac:dyDescent="0.2">
      <c r="A523" s="3" t="s">
        <v>4683</v>
      </c>
      <c r="B523" cm="1">
        <f t="array" ref="B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23" cm="1">
        <f t="array" ref="C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23" t="str" cm="1">
        <f t="array" ref="D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3" t="str" cm="1">
        <f t="array" ref="E5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23" s="3" t="s">
        <v>4282</v>
      </c>
      <c r="G523" s="3" t="s">
        <v>4289</v>
      </c>
      <c r="I523" s="3" t="s">
        <v>4514</v>
      </c>
      <c r="J523" t="b">
        <v>1</v>
      </c>
      <c r="K523" s="3" t="s">
        <v>4285</v>
      </c>
      <c r="M523">
        <v>190000</v>
      </c>
      <c r="N523">
        <v>200000</v>
      </c>
      <c r="O523">
        <v>5.2999999999999999E-2</v>
      </c>
      <c r="P523" s="3" t="s">
        <v>4313</v>
      </c>
      <c r="Q523" t="s">
        <v>4290</v>
      </c>
      <c r="R523" t="s">
        <v>75</v>
      </c>
    </row>
    <row r="524" spans="1:18" x14ac:dyDescent="0.2">
      <c r="A524" s="3" t="s">
        <v>4684</v>
      </c>
      <c r="B524" t="str" cm="1">
        <f t="array" ref="B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24" t="str" cm="1">
        <f t="array" ref="C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24" t="str" cm="1">
        <f t="array" ref="D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4" cm="1">
        <f t="array" ref="E5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24" s="3" t="s">
        <v>4282</v>
      </c>
      <c r="G524" s="3" t="s">
        <v>4283</v>
      </c>
      <c r="I524" s="3" t="s">
        <v>4514</v>
      </c>
      <c r="J524" t="b">
        <v>1</v>
      </c>
      <c r="K524" s="3" t="s">
        <v>4285</v>
      </c>
      <c r="M524">
        <v>200000</v>
      </c>
      <c r="N524">
        <v>210000</v>
      </c>
      <c r="O524">
        <v>5.2999999999999999E-2</v>
      </c>
      <c r="P524" s="3" t="s">
        <v>4313</v>
      </c>
      <c r="Q524" t="s">
        <v>4287</v>
      </c>
      <c r="R524" t="s">
        <v>75</v>
      </c>
    </row>
    <row r="525" spans="1:18" x14ac:dyDescent="0.2">
      <c r="A525" s="3" t="s">
        <v>4685</v>
      </c>
      <c r="B525" cm="1">
        <f t="array" ref="B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25" cm="1">
        <f t="array" ref="C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25" t="str" cm="1">
        <f t="array" ref="D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5" t="str" cm="1">
        <f t="array" ref="E5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25" s="3" t="s">
        <v>4282</v>
      </c>
      <c r="G525" s="3" t="s">
        <v>4289</v>
      </c>
      <c r="I525" s="3" t="s">
        <v>4514</v>
      </c>
      <c r="J525" t="b">
        <v>1</v>
      </c>
      <c r="K525" s="3" t="s">
        <v>4285</v>
      </c>
      <c r="M525">
        <v>200000</v>
      </c>
      <c r="N525">
        <v>210000</v>
      </c>
      <c r="O525">
        <v>5.2999999999999999E-2</v>
      </c>
      <c r="P525" s="3" t="s">
        <v>4313</v>
      </c>
      <c r="Q525" t="s">
        <v>4290</v>
      </c>
      <c r="R525" t="s">
        <v>75</v>
      </c>
    </row>
    <row r="526" spans="1:18" x14ac:dyDescent="0.2">
      <c r="A526" s="3" t="s">
        <v>4686</v>
      </c>
      <c r="B526" t="str" cm="1">
        <f t="array" ref="B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26" t="str" cm="1">
        <f t="array" ref="C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26" t="str" cm="1">
        <f t="array" ref="D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6" cm="1">
        <f t="array" ref="E5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26" s="3" t="s">
        <v>4282</v>
      </c>
      <c r="G526" s="3" t="s">
        <v>4283</v>
      </c>
      <c r="I526" s="3" t="s">
        <v>4514</v>
      </c>
      <c r="J526" t="b">
        <v>1</v>
      </c>
      <c r="K526" s="3" t="s">
        <v>4285</v>
      </c>
      <c r="M526">
        <v>210000</v>
      </c>
      <c r="N526">
        <v>220000</v>
      </c>
      <c r="O526">
        <v>5.2999999999999999E-2</v>
      </c>
      <c r="P526" s="3" t="s">
        <v>4313</v>
      </c>
      <c r="Q526" t="s">
        <v>4287</v>
      </c>
      <c r="R526" t="s">
        <v>75</v>
      </c>
    </row>
    <row r="527" spans="1:18" x14ac:dyDescent="0.2">
      <c r="A527" s="3" t="s">
        <v>4687</v>
      </c>
      <c r="B527" cm="1">
        <f t="array" ref="B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27" cm="1">
        <f t="array" ref="C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27" t="str" cm="1">
        <f t="array" ref="D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7" t="str" cm="1">
        <f t="array" ref="E5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27" s="3" t="s">
        <v>4282</v>
      </c>
      <c r="G527" s="3" t="s">
        <v>4289</v>
      </c>
      <c r="I527" s="3" t="s">
        <v>4514</v>
      </c>
      <c r="J527" t="b">
        <v>1</v>
      </c>
      <c r="K527" s="3" t="s">
        <v>4285</v>
      </c>
      <c r="M527">
        <v>210000</v>
      </c>
      <c r="N527">
        <v>220000</v>
      </c>
      <c r="O527">
        <v>5.2999999999999999E-2</v>
      </c>
      <c r="P527" s="3" t="s">
        <v>4313</v>
      </c>
      <c r="Q527" t="s">
        <v>4290</v>
      </c>
      <c r="R527" t="s">
        <v>75</v>
      </c>
    </row>
    <row r="528" spans="1:18" x14ac:dyDescent="0.2">
      <c r="A528" s="3" t="s">
        <v>4688</v>
      </c>
      <c r="B528" t="str" cm="1">
        <f t="array" ref="B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28" t="str" cm="1">
        <f t="array" ref="C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28" t="str" cm="1">
        <f t="array" ref="D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8" cm="1">
        <f t="array" ref="E5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28" s="3" t="s">
        <v>4282</v>
      </c>
      <c r="G528" s="3" t="s">
        <v>4283</v>
      </c>
      <c r="I528" s="3" t="s">
        <v>4514</v>
      </c>
      <c r="J528" t="b">
        <v>1</v>
      </c>
      <c r="K528" s="3" t="s">
        <v>4285</v>
      </c>
      <c r="M528">
        <v>220000</v>
      </c>
      <c r="N528">
        <v>230000</v>
      </c>
      <c r="O528">
        <v>5.2999999999999999E-2</v>
      </c>
      <c r="P528" s="3" t="s">
        <v>4313</v>
      </c>
      <c r="Q528" t="s">
        <v>4287</v>
      </c>
      <c r="R528" t="s">
        <v>75</v>
      </c>
    </row>
    <row r="529" spans="1:18" x14ac:dyDescent="0.2">
      <c r="A529" s="3" t="s">
        <v>4689</v>
      </c>
      <c r="B529" cm="1">
        <f t="array" ref="B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29" cm="1">
        <f t="array" ref="C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29" t="str" cm="1">
        <f t="array" ref="D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29" t="str" cm="1">
        <f t="array" ref="E5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29" s="3" t="s">
        <v>4282</v>
      </c>
      <c r="G529" s="3" t="s">
        <v>4289</v>
      </c>
      <c r="I529" s="3" t="s">
        <v>4514</v>
      </c>
      <c r="J529" t="b">
        <v>1</v>
      </c>
      <c r="K529" s="3" t="s">
        <v>4285</v>
      </c>
      <c r="M529">
        <v>220000</v>
      </c>
      <c r="N529">
        <v>230000</v>
      </c>
      <c r="O529">
        <v>5.2999999999999999E-2</v>
      </c>
      <c r="P529" s="3" t="s">
        <v>4313</v>
      </c>
      <c r="Q529" t="s">
        <v>4290</v>
      </c>
      <c r="R529" t="s">
        <v>75</v>
      </c>
    </row>
    <row r="530" spans="1:18" x14ac:dyDescent="0.2">
      <c r="A530" s="3" t="s">
        <v>4690</v>
      </c>
      <c r="B530" t="str" cm="1">
        <f t="array" ref="B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30" t="str" cm="1">
        <f t="array" ref="C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30" t="str" cm="1">
        <f t="array" ref="D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0" cm="1">
        <f t="array" ref="E5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30" s="3" t="s">
        <v>4282</v>
      </c>
      <c r="G530" s="3" t="s">
        <v>4283</v>
      </c>
      <c r="I530" s="3" t="s">
        <v>4514</v>
      </c>
      <c r="J530" t="b">
        <v>1</v>
      </c>
      <c r="K530" s="3" t="s">
        <v>4285</v>
      </c>
      <c r="M530">
        <v>230000</v>
      </c>
      <c r="N530">
        <v>240000</v>
      </c>
      <c r="O530">
        <v>5.2999999999999999E-2</v>
      </c>
      <c r="P530" s="3" t="s">
        <v>4313</v>
      </c>
      <c r="Q530" t="s">
        <v>4287</v>
      </c>
      <c r="R530" t="s">
        <v>75</v>
      </c>
    </row>
    <row r="531" spans="1:18" x14ac:dyDescent="0.2">
      <c r="A531" s="3" t="s">
        <v>4691</v>
      </c>
      <c r="B531" cm="1">
        <f t="array" ref="B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31" cm="1">
        <f t="array" ref="C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31" t="str" cm="1">
        <f t="array" ref="D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1" t="str" cm="1">
        <f t="array" ref="E5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31" s="3" t="s">
        <v>4282</v>
      </c>
      <c r="G531" s="3" t="s">
        <v>4289</v>
      </c>
      <c r="I531" s="3" t="s">
        <v>4514</v>
      </c>
      <c r="J531" t="b">
        <v>1</v>
      </c>
      <c r="K531" s="3" t="s">
        <v>4285</v>
      </c>
      <c r="M531">
        <v>230000</v>
      </c>
      <c r="N531">
        <v>240000</v>
      </c>
      <c r="O531">
        <v>5.2999999999999999E-2</v>
      </c>
      <c r="P531" s="3" t="s">
        <v>4313</v>
      </c>
      <c r="Q531" t="s">
        <v>4290</v>
      </c>
      <c r="R531" t="s">
        <v>75</v>
      </c>
    </row>
    <row r="532" spans="1:18" x14ac:dyDescent="0.2">
      <c r="A532" s="3" t="s">
        <v>4692</v>
      </c>
      <c r="B532" t="str" cm="1">
        <f t="array" ref="B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32" t="str" cm="1">
        <f t="array" ref="C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32" t="str" cm="1">
        <f t="array" ref="D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2" cm="1">
        <f t="array" ref="E5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32" s="3" t="s">
        <v>4282</v>
      </c>
      <c r="G532" s="3" t="s">
        <v>4283</v>
      </c>
      <c r="I532" s="3" t="s">
        <v>4514</v>
      </c>
      <c r="J532" t="b">
        <v>1</v>
      </c>
      <c r="K532" s="3" t="s">
        <v>4285</v>
      </c>
      <c r="M532">
        <v>240000</v>
      </c>
      <c r="N532">
        <v>250000</v>
      </c>
      <c r="O532">
        <v>5.2999999999999999E-2</v>
      </c>
      <c r="P532" s="3" t="s">
        <v>4313</v>
      </c>
      <c r="Q532" t="s">
        <v>4287</v>
      </c>
      <c r="R532" t="s">
        <v>75</v>
      </c>
    </row>
    <row r="533" spans="1:18" x14ac:dyDescent="0.2">
      <c r="A533" s="3" t="s">
        <v>4693</v>
      </c>
      <c r="B533" cm="1">
        <f t="array" ref="B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33" cm="1">
        <f t="array" ref="C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33" t="str" cm="1">
        <f t="array" ref="D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3" t="str" cm="1">
        <f t="array" ref="E5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33" s="3" t="s">
        <v>4282</v>
      </c>
      <c r="G533" s="3" t="s">
        <v>4289</v>
      </c>
      <c r="I533" s="3" t="s">
        <v>4514</v>
      </c>
      <c r="J533" t="b">
        <v>1</v>
      </c>
      <c r="K533" s="3" t="s">
        <v>4285</v>
      </c>
      <c r="M533">
        <v>240000</v>
      </c>
      <c r="N533">
        <v>250000</v>
      </c>
      <c r="O533">
        <v>5.2999999999999999E-2</v>
      </c>
      <c r="P533" s="3" t="s">
        <v>4313</v>
      </c>
      <c r="Q533" t="s">
        <v>4290</v>
      </c>
      <c r="R533" t="s">
        <v>75</v>
      </c>
    </row>
    <row r="534" spans="1:18" x14ac:dyDescent="0.2">
      <c r="A534" s="3" t="s">
        <v>4694</v>
      </c>
      <c r="B534" t="str" cm="1">
        <f t="array" ref="B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34" t="str" cm="1">
        <f t="array" ref="C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34" t="str" cm="1">
        <f t="array" ref="D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4" cm="1">
        <f t="array" ref="E5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34" s="3" t="s">
        <v>4282</v>
      </c>
      <c r="G534" s="3" t="s">
        <v>4283</v>
      </c>
      <c r="I534" s="3" t="s">
        <v>4514</v>
      </c>
      <c r="J534" t="b">
        <v>1</v>
      </c>
      <c r="K534" s="3" t="s">
        <v>4285</v>
      </c>
      <c r="M534">
        <v>250000</v>
      </c>
      <c r="N534">
        <v>260000</v>
      </c>
      <c r="O534">
        <v>5.2999999999999999E-2</v>
      </c>
      <c r="P534" s="3" t="s">
        <v>4313</v>
      </c>
      <c r="Q534" t="s">
        <v>4287</v>
      </c>
      <c r="R534" t="s">
        <v>75</v>
      </c>
    </row>
    <row r="535" spans="1:18" x14ac:dyDescent="0.2">
      <c r="A535" s="3" t="s">
        <v>4695</v>
      </c>
      <c r="B535" cm="1">
        <f t="array" ref="B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35" cm="1">
        <f t="array" ref="C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35" t="str" cm="1">
        <f t="array" ref="D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5" t="str" cm="1">
        <f t="array" ref="E5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35" s="3" t="s">
        <v>4282</v>
      </c>
      <c r="G535" s="3" t="s">
        <v>4289</v>
      </c>
      <c r="I535" s="3" t="s">
        <v>4514</v>
      </c>
      <c r="J535" t="b">
        <v>1</v>
      </c>
      <c r="K535" s="3" t="s">
        <v>4285</v>
      </c>
      <c r="M535">
        <v>250000</v>
      </c>
      <c r="N535">
        <v>260000</v>
      </c>
      <c r="O535">
        <v>5.2999999999999999E-2</v>
      </c>
      <c r="P535" s="3" t="s">
        <v>4313</v>
      </c>
      <c r="Q535" t="s">
        <v>4290</v>
      </c>
      <c r="R535" t="s">
        <v>75</v>
      </c>
    </row>
    <row r="536" spans="1:18" x14ac:dyDescent="0.2">
      <c r="A536" s="3" t="s">
        <v>4696</v>
      </c>
      <c r="B536" t="str" cm="1">
        <f t="array" ref="B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36" t="str" cm="1">
        <f t="array" ref="C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36" t="str" cm="1">
        <f t="array" ref="D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6" cm="1">
        <f t="array" ref="E5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36" s="3" t="s">
        <v>4282</v>
      </c>
      <c r="G536" s="3" t="s">
        <v>4283</v>
      </c>
      <c r="I536" s="3" t="s">
        <v>4514</v>
      </c>
      <c r="J536" t="b">
        <v>1</v>
      </c>
      <c r="K536" s="3" t="s">
        <v>4285</v>
      </c>
      <c r="M536">
        <v>260000</v>
      </c>
      <c r="N536">
        <v>270000</v>
      </c>
      <c r="O536">
        <v>5.2999999999999999E-2</v>
      </c>
      <c r="P536" s="3" t="s">
        <v>4313</v>
      </c>
      <c r="Q536" t="s">
        <v>4287</v>
      </c>
      <c r="R536" t="s">
        <v>75</v>
      </c>
    </row>
    <row r="537" spans="1:18" x14ac:dyDescent="0.2">
      <c r="A537" s="3" t="s">
        <v>4697</v>
      </c>
      <c r="B537" cm="1">
        <f t="array" ref="B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37" cm="1">
        <f t="array" ref="C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37" t="str" cm="1">
        <f t="array" ref="D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7" t="str" cm="1">
        <f t="array" ref="E5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37" s="3" t="s">
        <v>4282</v>
      </c>
      <c r="G537" s="3" t="s">
        <v>4289</v>
      </c>
      <c r="I537" s="3" t="s">
        <v>4514</v>
      </c>
      <c r="J537" t="b">
        <v>1</v>
      </c>
      <c r="K537" s="3" t="s">
        <v>4285</v>
      </c>
      <c r="M537">
        <v>260000</v>
      </c>
      <c r="N537">
        <v>270000</v>
      </c>
      <c r="O537">
        <v>5.2999999999999999E-2</v>
      </c>
      <c r="P537" s="3" t="s">
        <v>4313</v>
      </c>
      <c r="Q537" t="s">
        <v>4290</v>
      </c>
      <c r="R537" t="s">
        <v>75</v>
      </c>
    </row>
    <row r="538" spans="1:18" x14ac:dyDescent="0.2">
      <c r="A538" s="3" t="s">
        <v>4698</v>
      </c>
      <c r="B538" t="str" cm="1">
        <f t="array" ref="B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38" t="str" cm="1">
        <f t="array" ref="C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38" t="str" cm="1">
        <f t="array" ref="D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8" cm="1">
        <f t="array" ref="E5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38" s="3" t="s">
        <v>4282</v>
      </c>
      <c r="G538" s="3" t="s">
        <v>4283</v>
      </c>
      <c r="I538" s="3" t="s">
        <v>4514</v>
      </c>
      <c r="J538" t="b">
        <v>1</v>
      </c>
      <c r="K538" s="3" t="s">
        <v>4285</v>
      </c>
      <c r="M538">
        <v>270000</v>
      </c>
      <c r="N538">
        <v>280000</v>
      </c>
      <c r="O538">
        <v>5.2999999999999999E-2</v>
      </c>
      <c r="P538" s="3" t="s">
        <v>4313</v>
      </c>
      <c r="Q538" t="s">
        <v>4287</v>
      </c>
      <c r="R538" t="s">
        <v>75</v>
      </c>
    </row>
    <row r="539" spans="1:18" x14ac:dyDescent="0.2">
      <c r="A539" s="3" t="s">
        <v>4699</v>
      </c>
      <c r="B539" cm="1">
        <f t="array" ref="B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39" cm="1">
        <f t="array" ref="C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39" t="str" cm="1">
        <f t="array" ref="D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39" t="str" cm="1">
        <f t="array" ref="E5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39" s="3" t="s">
        <v>4282</v>
      </c>
      <c r="G539" s="3" t="s">
        <v>4289</v>
      </c>
      <c r="I539" s="3" t="s">
        <v>4514</v>
      </c>
      <c r="J539" t="b">
        <v>1</v>
      </c>
      <c r="K539" s="3" t="s">
        <v>4285</v>
      </c>
      <c r="M539">
        <v>270000</v>
      </c>
      <c r="N539">
        <v>280000</v>
      </c>
      <c r="O539">
        <v>5.2999999999999999E-2</v>
      </c>
      <c r="P539" s="3" t="s">
        <v>4313</v>
      </c>
      <c r="Q539" t="s">
        <v>4290</v>
      </c>
      <c r="R539" t="s">
        <v>75</v>
      </c>
    </row>
    <row r="540" spans="1:18" x14ac:dyDescent="0.2">
      <c r="A540" s="3" t="s">
        <v>4700</v>
      </c>
      <c r="B540" t="str" cm="1">
        <f t="array" ref="B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40" t="str" cm="1">
        <f t="array" ref="C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40" t="str" cm="1">
        <f t="array" ref="D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0" cm="1">
        <f t="array" ref="E5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40" s="3" t="s">
        <v>4282</v>
      </c>
      <c r="G540" s="3" t="s">
        <v>4283</v>
      </c>
      <c r="I540" s="3" t="s">
        <v>4514</v>
      </c>
      <c r="J540" t="b">
        <v>1</v>
      </c>
      <c r="K540" s="3" t="s">
        <v>4285</v>
      </c>
      <c r="M540">
        <v>280000</v>
      </c>
      <c r="N540">
        <v>290000</v>
      </c>
      <c r="O540">
        <v>5.2999999999999999E-2</v>
      </c>
      <c r="P540" s="3" t="s">
        <v>4313</v>
      </c>
      <c r="Q540" t="s">
        <v>4287</v>
      </c>
      <c r="R540" t="s">
        <v>75</v>
      </c>
    </row>
    <row r="541" spans="1:18" x14ac:dyDescent="0.2">
      <c r="A541" s="3" t="s">
        <v>4701</v>
      </c>
      <c r="B541" cm="1">
        <f t="array" ref="B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41" cm="1">
        <f t="array" ref="C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41" t="str" cm="1">
        <f t="array" ref="D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1" t="str" cm="1">
        <f t="array" ref="E5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41" s="3" t="s">
        <v>4282</v>
      </c>
      <c r="G541" s="3" t="s">
        <v>4289</v>
      </c>
      <c r="I541" s="3" t="s">
        <v>4514</v>
      </c>
      <c r="J541" t="b">
        <v>1</v>
      </c>
      <c r="K541" s="3" t="s">
        <v>4285</v>
      </c>
      <c r="M541">
        <v>280000</v>
      </c>
      <c r="N541">
        <v>290000</v>
      </c>
      <c r="O541">
        <v>5.2999999999999999E-2</v>
      </c>
      <c r="P541" s="3" t="s">
        <v>4313</v>
      </c>
      <c r="Q541" t="s">
        <v>4290</v>
      </c>
      <c r="R541" t="s">
        <v>75</v>
      </c>
    </row>
    <row r="542" spans="1:18" x14ac:dyDescent="0.2">
      <c r="A542" s="3" t="s">
        <v>4702</v>
      </c>
      <c r="B542" t="str" cm="1">
        <f t="array" ref="B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42" t="str" cm="1">
        <f t="array" ref="C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42" t="str" cm="1">
        <f t="array" ref="D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2" cm="1">
        <f t="array" ref="E5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42" s="3" t="s">
        <v>4282</v>
      </c>
      <c r="G542" s="3" t="s">
        <v>4283</v>
      </c>
      <c r="I542" s="3" t="s">
        <v>4514</v>
      </c>
      <c r="J542" t="b">
        <v>1</v>
      </c>
      <c r="K542" s="3" t="s">
        <v>4285</v>
      </c>
      <c r="M542">
        <v>290000</v>
      </c>
      <c r="N542">
        <v>300000</v>
      </c>
      <c r="O542">
        <v>5.2999999999999999E-2</v>
      </c>
      <c r="P542" s="3" t="s">
        <v>4313</v>
      </c>
      <c r="Q542" t="s">
        <v>4287</v>
      </c>
      <c r="R542" t="s">
        <v>75</v>
      </c>
    </row>
    <row r="543" spans="1:18" x14ac:dyDescent="0.2">
      <c r="A543" s="3" t="s">
        <v>4703</v>
      </c>
      <c r="B543" cm="1">
        <f t="array" ref="B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43" cm="1">
        <f t="array" ref="C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43" t="str" cm="1">
        <f t="array" ref="D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3" t="str" cm="1">
        <f t="array" ref="E5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43" s="3" t="s">
        <v>4282</v>
      </c>
      <c r="G543" s="3" t="s">
        <v>4289</v>
      </c>
      <c r="I543" s="3" t="s">
        <v>4514</v>
      </c>
      <c r="J543" t="b">
        <v>1</v>
      </c>
      <c r="K543" s="3" t="s">
        <v>4285</v>
      </c>
      <c r="M543">
        <v>290000</v>
      </c>
      <c r="N543">
        <v>300000</v>
      </c>
      <c r="O543">
        <v>5.2999999999999999E-2</v>
      </c>
      <c r="P543" s="3" t="s">
        <v>4313</v>
      </c>
      <c r="Q543" t="s">
        <v>4290</v>
      </c>
      <c r="R543" t="s">
        <v>75</v>
      </c>
    </row>
    <row r="544" spans="1:18" x14ac:dyDescent="0.2">
      <c r="A544" s="3" t="s">
        <v>4704</v>
      </c>
      <c r="B544" t="str" cm="1">
        <f t="array" ref="B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44" t="str" cm="1">
        <f t="array" ref="C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44" t="str" cm="1">
        <f t="array" ref="D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4" cm="1">
        <f t="array" ref="E5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44" s="3" t="s">
        <v>4282</v>
      </c>
      <c r="G544" s="3" t="s">
        <v>4283</v>
      </c>
      <c r="I544" s="3" t="s">
        <v>4514</v>
      </c>
      <c r="J544" t="b">
        <v>1</v>
      </c>
      <c r="K544" s="3" t="s">
        <v>4285</v>
      </c>
      <c r="M544">
        <v>300000</v>
      </c>
      <c r="N544">
        <v>310000</v>
      </c>
      <c r="O544">
        <v>5.2999999999999999E-2</v>
      </c>
      <c r="P544" s="3" t="s">
        <v>4313</v>
      </c>
      <c r="Q544" t="s">
        <v>4287</v>
      </c>
      <c r="R544" t="s">
        <v>75</v>
      </c>
    </row>
    <row r="545" spans="1:18" x14ac:dyDescent="0.2">
      <c r="A545" s="3" t="s">
        <v>4705</v>
      </c>
      <c r="B545" cm="1">
        <f t="array" ref="B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45" cm="1">
        <f t="array" ref="C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45" t="str" cm="1">
        <f t="array" ref="D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5" t="str" cm="1">
        <f t="array" ref="E5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45" s="3" t="s">
        <v>4282</v>
      </c>
      <c r="G545" s="3" t="s">
        <v>4289</v>
      </c>
      <c r="I545" s="3" t="s">
        <v>4514</v>
      </c>
      <c r="J545" t="b">
        <v>1</v>
      </c>
      <c r="K545" s="3" t="s">
        <v>4285</v>
      </c>
      <c r="M545">
        <v>300000</v>
      </c>
      <c r="N545">
        <v>310000</v>
      </c>
      <c r="O545">
        <v>5.2999999999999999E-2</v>
      </c>
      <c r="P545" s="3" t="s">
        <v>4313</v>
      </c>
      <c r="Q545" t="s">
        <v>4290</v>
      </c>
      <c r="R545" t="s">
        <v>75</v>
      </c>
    </row>
    <row r="546" spans="1:18" x14ac:dyDescent="0.2">
      <c r="A546" s="3" t="s">
        <v>4706</v>
      </c>
      <c r="B546" t="str" cm="1">
        <f t="array" ref="B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46" t="str" cm="1">
        <f t="array" ref="C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46" t="str" cm="1">
        <f t="array" ref="D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6" cm="1">
        <f t="array" ref="E5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46" s="3" t="s">
        <v>4282</v>
      </c>
      <c r="G546" s="3" t="s">
        <v>4283</v>
      </c>
      <c r="I546" s="3" t="s">
        <v>4514</v>
      </c>
      <c r="J546" t="b">
        <v>1</v>
      </c>
      <c r="K546" s="3" t="s">
        <v>4285</v>
      </c>
      <c r="M546">
        <v>310000</v>
      </c>
      <c r="N546">
        <v>320000</v>
      </c>
      <c r="O546">
        <v>5.2999999999999999E-2</v>
      </c>
      <c r="P546" s="3" t="s">
        <v>4313</v>
      </c>
      <c r="Q546" t="s">
        <v>4287</v>
      </c>
      <c r="R546" t="s">
        <v>75</v>
      </c>
    </row>
    <row r="547" spans="1:18" x14ac:dyDescent="0.2">
      <c r="A547" s="3" t="s">
        <v>4707</v>
      </c>
      <c r="B547" cm="1">
        <f t="array" ref="B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47" cm="1">
        <f t="array" ref="C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47" t="str" cm="1">
        <f t="array" ref="D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7" t="str" cm="1">
        <f t="array" ref="E5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47" s="3" t="s">
        <v>4282</v>
      </c>
      <c r="G547" s="3" t="s">
        <v>4289</v>
      </c>
      <c r="I547" s="3" t="s">
        <v>4514</v>
      </c>
      <c r="J547" t="b">
        <v>1</v>
      </c>
      <c r="K547" s="3" t="s">
        <v>4285</v>
      </c>
      <c r="M547">
        <v>310000</v>
      </c>
      <c r="N547">
        <v>320000</v>
      </c>
      <c r="O547">
        <v>5.2999999999999999E-2</v>
      </c>
      <c r="P547" s="3" t="s">
        <v>4313</v>
      </c>
      <c r="Q547" t="s">
        <v>4290</v>
      </c>
      <c r="R547" t="s">
        <v>75</v>
      </c>
    </row>
    <row r="548" spans="1:18" x14ac:dyDescent="0.2">
      <c r="A548" s="3" t="s">
        <v>4708</v>
      </c>
      <c r="B548" t="str" cm="1">
        <f t="array" ref="B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48" t="str" cm="1">
        <f t="array" ref="C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48" t="str" cm="1">
        <f t="array" ref="D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8" cm="1">
        <f t="array" ref="E5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48" s="3" t="s">
        <v>4282</v>
      </c>
      <c r="G548" s="3" t="s">
        <v>4283</v>
      </c>
      <c r="I548" s="3" t="s">
        <v>4514</v>
      </c>
      <c r="J548" t="b">
        <v>1</v>
      </c>
      <c r="K548" s="3" t="s">
        <v>4285</v>
      </c>
      <c r="M548">
        <v>320000</v>
      </c>
      <c r="N548">
        <v>330000</v>
      </c>
      <c r="O548">
        <v>5.2999999999999999E-2</v>
      </c>
      <c r="P548" s="3" t="s">
        <v>4313</v>
      </c>
      <c r="Q548" t="s">
        <v>4287</v>
      </c>
      <c r="R548" t="s">
        <v>75</v>
      </c>
    </row>
    <row r="549" spans="1:18" x14ac:dyDescent="0.2">
      <c r="A549" s="3" t="s">
        <v>4709</v>
      </c>
      <c r="B549" cm="1">
        <f t="array" ref="B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49" cm="1">
        <f t="array" ref="C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49" t="str" cm="1">
        <f t="array" ref="D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49" t="str" cm="1">
        <f t="array" ref="E5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49" s="3" t="s">
        <v>4282</v>
      </c>
      <c r="G549" s="3" t="s">
        <v>4289</v>
      </c>
      <c r="I549" s="3" t="s">
        <v>4514</v>
      </c>
      <c r="J549" t="b">
        <v>1</v>
      </c>
      <c r="K549" s="3" t="s">
        <v>4285</v>
      </c>
      <c r="M549">
        <v>320000</v>
      </c>
      <c r="N549">
        <v>330000</v>
      </c>
      <c r="O549">
        <v>5.2999999999999999E-2</v>
      </c>
      <c r="P549" s="3" t="s">
        <v>4313</v>
      </c>
      <c r="Q549" t="s">
        <v>4290</v>
      </c>
      <c r="R549" t="s">
        <v>75</v>
      </c>
    </row>
    <row r="550" spans="1:18" x14ac:dyDescent="0.2">
      <c r="A550" s="3" t="s">
        <v>4710</v>
      </c>
      <c r="B550" t="str" cm="1">
        <f t="array" ref="B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50" t="str" cm="1">
        <f t="array" ref="C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50" t="str" cm="1">
        <f t="array" ref="D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0" cm="1">
        <f t="array" ref="E5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50" s="3" t="s">
        <v>4282</v>
      </c>
      <c r="G550" s="3" t="s">
        <v>4283</v>
      </c>
      <c r="I550" s="3" t="s">
        <v>4514</v>
      </c>
      <c r="J550" t="b">
        <v>1</v>
      </c>
      <c r="K550" s="3" t="s">
        <v>4285</v>
      </c>
      <c r="M550">
        <v>330000</v>
      </c>
      <c r="N550">
        <v>340000</v>
      </c>
      <c r="O550">
        <v>5.2999999999999999E-2</v>
      </c>
      <c r="P550" s="3" t="s">
        <v>4313</v>
      </c>
      <c r="Q550" t="s">
        <v>4287</v>
      </c>
      <c r="R550" t="s">
        <v>75</v>
      </c>
    </row>
    <row r="551" spans="1:18" x14ac:dyDescent="0.2">
      <c r="A551" s="3" t="s">
        <v>4711</v>
      </c>
      <c r="B551" cm="1">
        <f t="array" ref="B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51" cm="1">
        <f t="array" ref="C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51" t="str" cm="1">
        <f t="array" ref="D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1" t="str" cm="1">
        <f t="array" ref="E5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51" s="3" t="s">
        <v>4282</v>
      </c>
      <c r="G551" s="3" t="s">
        <v>4289</v>
      </c>
      <c r="I551" s="3" t="s">
        <v>4514</v>
      </c>
      <c r="J551" t="b">
        <v>1</v>
      </c>
      <c r="K551" s="3" t="s">
        <v>4285</v>
      </c>
      <c r="M551">
        <v>330000</v>
      </c>
      <c r="N551">
        <v>340000</v>
      </c>
      <c r="O551">
        <v>5.2999999999999999E-2</v>
      </c>
      <c r="P551" s="3" t="s">
        <v>4313</v>
      </c>
      <c r="Q551" t="s">
        <v>4290</v>
      </c>
      <c r="R551" t="s">
        <v>75</v>
      </c>
    </row>
    <row r="552" spans="1:18" x14ac:dyDescent="0.2">
      <c r="A552" s="3" t="s">
        <v>4712</v>
      </c>
      <c r="B552" t="str" cm="1">
        <f t="array" ref="B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52" t="str" cm="1">
        <f t="array" ref="C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52" t="str" cm="1">
        <f t="array" ref="D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2" cm="1">
        <f t="array" ref="E5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52" s="3" t="s">
        <v>4282</v>
      </c>
      <c r="G552" s="3" t="s">
        <v>4283</v>
      </c>
      <c r="I552" s="3" t="s">
        <v>4514</v>
      </c>
      <c r="J552" t="b">
        <v>1</v>
      </c>
      <c r="K552" s="3" t="s">
        <v>4285</v>
      </c>
      <c r="M552">
        <v>340000</v>
      </c>
      <c r="N552">
        <v>350000</v>
      </c>
      <c r="O552">
        <v>5.2999999999999999E-2</v>
      </c>
      <c r="P552" s="3" t="s">
        <v>4313</v>
      </c>
      <c r="Q552" t="s">
        <v>4287</v>
      </c>
      <c r="R552" t="s">
        <v>75</v>
      </c>
    </row>
    <row r="553" spans="1:18" x14ac:dyDescent="0.2">
      <c r="A553" s="3" t="s">
        <v>4713</v>
      </c>
      <c r="B553" cm="1">
        <f t="array" ref="B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53" cm="1">
        <f t="array" ref="C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53" t="str" cm="1">
        <f t="array" ref="D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3" t="str" cm="1">
        <f t="array" ref="E5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53" s="3" t="s">
        <v>4282</v>
      </c>
      <c r="G553" s="3" t="s">
        <v>4289</v>
      </c>
      <c r="I553" s="3" t="s">
        <v>4514</v>
      </c>
      <c r="J553" t="b">
        <v>1</v>
      </c>
      <c r="K553" s="3" t="s">
        <v>4285</v>
      </c>
      <c r="M553">
        <v>340000</v>
      </c>
      <c r="N553">
        <v>350000</v>
      </c>
      <c r="O553">
        <v>5.2999999999999999E-2</v>
      </c>
      <c r="P553" s="3" t="s">
        <v>4313</v>
      </c>
      <c r="Q553" t="s">
        <v>4290</v>
      </c>
      <c r="R553" t="s">
        <v>75</v>
      </c>
    </row>
    <row r="554" spans="1:18" x14ac:dyDescent="0.2">
      <c r="A554" s="3" t="s">
        <v>4714</v>
      </c>
      <c r="B554" t="str" cm="1">
        <f t="array" ref="B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554" t="str" cm="1">
        <f t="array" ref="C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554" t="str" cm="1">
        <f t="array" ref="D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4" cm="1">
        <f t="array" ref="E5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54" s="3" t="s">
        <v>4282</v>
      </c>
      <c r="G554" s="3" t="s">
        <v>4283</v>
      </c>
      <c r="I554" s="3" t="s">
        <v>4514</v>
      </c>
      <c r="J554" t="b">
        <v>1</v>
      </c>
      <c r="K554" s="3" t="s">
        <v>4285</v>
      </c>
      <c r="M554">
        <v>350000.01</v>
      </c>
      <c r="N554">
        <v>999999999</v>
      </c>
      <c r="O554">
        <v>5.2999999999999999E-2</v>
      </c>
      <c r="P554" s="3" t="s">
        <v>4313</v>
      </c>
      <c r="Q554" t="s">
        <v>4287</v>
      </c>
      <c r="R554" t="s">
        <v>75</v>
      </c>
    </row>
    <row r="555" spans="1:18" x14ac:dyDescent="0.2">
      <c r="A555" s="3" t="s">
        <v>4715</v>
      </c>
      <c r="B555" cm="1">
        <f t="array" ref="B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555" cm="1">
        <f t="array" ref="C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55" t="str" cm="1">
        <f t="array" ref="D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5" t="str" cm="1">
        <f t="array" ref="E5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555" s="3" t="s">
        <v>4282</v>
      </c>
      <c r="G555" s="3" t="s">
        <v>4289</v>
      </c>
      <c r="I555" s="3" t="s">
        <v>4514</v>
      </c>
      <c r="J555" t="b">
        <v>1</v>
      </c>
      <c r="K555" s="3" t="s">
        <v>4285</v>
      </c>
      <c r="M555">
        <v>350000.01</v>
      </c>
      <c r="N555">
        <v>999999999</v>
      </c>
      <c r="O555">
        <v>5.2999999999999999E-2</v>
      </c>
      <c r="P555" s="3" t="s">
        <v>4313</v>
      </c>
      <c r="Q555" t="s">
        <v>4290</v>
      </c>
      <c r="R555" t="s">
        <v>75</v>
      </c>
    </row>
    <row r="556" spans="1:18" x14ac:dyDescent="0.2">
      <c r="A556" s="3" t="s">
        <v>4716</v>
      </c>
      <c r="B556" t="str" cm="1">
        <f t="array" ref="B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556" t="str" cm="1">
        <f t="array" ref="C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556" t="str" cm="1">
        <f t="array" ref="D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6" cm="1">
        <f t="array" ref="E5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56" s="3" t="s">
        <v>4282</v>
      </c>
      <c r="G556" s="3" t="s">
        <v>4717</v>
      </c>
      <c r="I556" s="3" t="s">
        <v>4514</v>
      </c>
      <c r="J556" t="b">
        <v>1</v>
      </c>
      <c r="K556" s="3" t="s">
        <v>4285</v>
      </c>
      <c r="M556">
        <v>1000.01</v>
      </c>
      <c r="N556">
        <v>2000</v>
      </c>
      <c r="O556">
        <v>5.2999999999999999E-2</v>
      </c>
      <c r="P556" s="3" t="s">
        <v>4313</v>
      </c>
      <c r="Q556" t="s">
        <v>4718</v>
      </c>
      <c r="R556" t="s">
        <v>75</v>
      </c>
    </row>
    <row r="557" spans="1:18" x14ac:dyDescent="0.2">
      <c r="A557" s="3" t="s">
        <v>4719</v>
      </c>
      <c r="B557" t="str" cm="1">
        <f t="array" ref="B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557" t="str" cm="1">
        <f t="array" ref="C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557" t="str" cm="1">
        <f t="array" ref="D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557" cm="1">
        <f t="array" ref="E5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57" s="3" t="s">
        <v>4282</v>
      </c>
      <c r="G557" s="3" t="s">
        <v>4717</v>
      </c>
      <c r="I557" s="3" t="s">
        <v>4514</v>
      </c>
      <c r="J557" t="b">
        <v>1</v>
      </c>
      <c r="K557" s="3" t="s">
        <v>4285</v>
      </c>
      <c r="M557">
        <v>2000.01</v>
      </c>
      <c r="N557">
        <v>8000</v>
      </c>
      <c r="O557">
        <v>5.2999999999999999E-2</v>
      </c>
      <c r="P557" s="3" t="s">
        <v>4313</v>
      </c>
      <c r="Q557" t="s">
        <v>4718</v>
      </c>
      <c r="R557" t="s">
        <v>75</v>
      </c>
    </row>
    <row r="558" spans="1:18" x14ac:dyDescent="0.2">
      <c r="A558" s="3" t="s">
        <v>253</v>
      </c>
      <c r="B558" t="str" cm="1">
        <f t="array" ref="B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58" t="str" cm="1">
        <f t="array" ref="C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58" t="str" cm="1">
        <f t="array" ref="D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58" t="str" cm="1">
        <f t="array" ref="E5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58" s="3" t="s">
        <v>4282</v>
      </c>
      <c r="G558" s="3" t="s">
        <v>4292</v>
      </c>
      <c r="H558" t="s">
        <v>254</v>
      </c>
      <c r="I558" s="3" t="s">
        <v>4720</v>
      </c>
      <c r="J558" t="b">
        <v>1</v>
      </c>
      <c r="K558" s="3" t="s">
        <v>4312</v>
      </c>
      <c r="M558">
        <v>0.08</v>
      </c>
      <c r="N558">
        <v>0.1</v>
      </c>
      <c r="O558">
        <v>5.2999999999999999E-2</v>
      </c>
      <c r="P558" s="3" t="s">
        <v>4313</v>
      </c>
      <c r="Q558" t="s">
        <v>4357</v>
      </c>
      <c r="R558" t="s">
        <v>16</v>
      </c>
    </row>
    <row r="559" spans="1:18" x14ac:dyDescent="0.2">
      <c r="A559" s="3" t="s">
        <v>256</v>
      </c>
      <c r="B559" t="str" cm="1">
        <f t="array" ref="B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59" t="str" cm="1">
        <f t="array" ref="C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59" t="str" cm="1">
        <f t="array" ref="D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59" t="str" cm="1">
        <f t="array" ref="E5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59" s="3" t="s">
        <v>4282</v>
      </c>
      <c r="G559" s="3" t="s">
        <v>4292</v>
      </c>
      <c r="H559" t="s">
        <v>257</v>
      </c>
      <c r="I559" s="3" t="s">
        <v>4720</v>
      </c>
      <c r="J559" t="b">
        <v>1</v>
      </c>
      <c r="K559" s="3" t="s">
        <v>4312</v>
      </c>
      <c r="M559">
        <v>0.1</v>
      </c>
      <c r="N559">
        <v>0.12</v>
      </c>
      <c r="O559">
        <v>5.2999999999999999E-2</v>
      </c>
      <c r="P559" s="3" t="s">
        <v>4313</v>
      </c>
      <c r="Q559" t="s">
        <v>4357</v>
      </c>
      <c r="R559" t="s">
        <v>16</v>
      </c>
    </row>
    <row r="560" spans="1:18" x14ac:dyDescent="0.2">
      <c r="A560" s="3" t="s">
        <v>259</v>
      </c>
      <c r="B560" t="str" cm="1">
        <f t="array" ref="B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0" t="str" cm="1">
        <f t="array" ref="C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0" t="str" cm="1">
        <f t="array" ref="D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0" t="str" cm="1">
        <f t="array" ref="E5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0" s="3" t="s">
        <v>4282</v>
      </c>
      <c r="G560" s="3" t="s">
        <v>4292</v>
      </c>
      <c r="H560" t="s">
        <v>260</v>
      </c>
      <c r="I560" s="3" t="s">
        <v>4720</v>
      </c>
      <c r="J560" t="b">
        <v>1</v>
      </c>
      <c r="K560" s="3" t="s">
        <v>4312</v>
      </c>
      <c r="M560">
        <v>0.14000000000000001</v>
      </c>
      <c r="N560">
        <v>0.18</v>
      </c>
      <c r="O560">
        <v>5.2999999999999999E-2</v>
      </c>
      <c r="P560" s="3" t="s">
        <v>4313</v>
      </c>
      <c r="Q560" t="s">
        <v>4357</v>
      </c>
      <c r="R560" t="s">
        <v>16</v>
      </c>
    </row>
    <row r="561" spans="1:18" x14ac:dyDescent="0.2">
      <c r="A561" s="3" t="s">
        <v>265</v>
      </c>
      <c r="B561" t="str" cm="1">
        <f t="array" ref="B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1" t="str" cm="1">
        <f t="array" ref="C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1" t="str" cm="1">
        <f t="array" ref="D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1" t="str" cm="1">
        <f t="array" ref="E5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1" s="3" t="s">
        <v>4282</v>
      </c>
      <c r="G561" s="3" t="s">
        <v>4292</v>
      </c>
      <c r="H561" t="s">
        <v>266</v>
      </c>
      <c r="I561" s="3" t="s">
        <v>4720</v>
      </c>
      <c r="J561" t="b">
        <v>1</v>
      </c>
      <c r="K561" s="3" t="s">
        <v>4312</v>
      </c>
      <c r="M561">
        <v>0.2</v>
      </c>
      <c r="N561">
        <v>0.26</v>
      </c>
      <c r="O561">
        <v>5.2999999999999999E-2</v>
      </c>
      <c r="P561" s="3" t="s">
        <v>4313</v>
      </c>
      <c r="Q561" t="s">
        <v>4357</v>
      </c>
      <c r="R561" t="s">
        <v>16</v>
      </c>
    </row>
    <row r="562" spans="1:18" x14ac:dyDescent="0.2">
      <c r="A562" s="3" t="s">
        <v>268</v>
      </c>
      <c r="B562" t="str" cm="1">
        <f t="array" ref="B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2" t="str" cm="1">
        <f t="array" ref="C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2" t="str" cm="1">
        <f t="array" ref="D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2" t="str" cm="1">
        <f t="array" ref="E5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2" s="3" t="s">
        <v>4282</v>
      </c>
      <c r="G562" s="3" t="s">
        <v>4292</v>
      </c>
      <c r="H562" t="s">
        <v>269</v>
      </c>
      <c r="I562" s="3" t="s">
        <v>4720</v>
      </c>
      <c r="J562" t="b">
        <v>1</v>
      </c>
      <c r="K562" s="3" t="s">
        <v>4312</v>
      </c>
      <c r="M562">
        <v>0.28000000000000003</v>
      </c>
      <c r="N562">
        <v>0.32</v>
      </c>
      <c r="O562">
        <v>5.2999999999999999E-2</v>
      </c>
      <c r="P562" s="3" t="s">
        <v>4313</v>
      </c>
      <c r="Q562" t="s">
        <v>4357</v>
      </c>
      <c r="R562" t="s">
        <v>16</v>
      </c>
    </row>
    <row r="563" spans="1:18" x14ac:dyDescent="0.2">
      <c r="A563" s="3" t="s">
        <v>271</v>
      </c>
      <c r="B563" t="str" cm="1">
        <f t="array" ref="B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3" t="str" cm="1">
        <f t="array" ref="C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3" t="str" cm="1">
        <f t="array" ref="D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3" t="str" cm="1">
        <f t="array" ref="E5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3" s="3" t="s">
        <v>4282</v>
      </c>
      <c r="G563" s="3" t="s">
        <v>4292</v>
      </c>
      <c r="H563" t="s">
        <v>272</v>
      </c>
      <c r="I563" s="3" t="s">
        <v>4720</v>
      </c>
      <c r="J563" t="b">
        <v>1</v>
      </c>
      <c r="K563" s="3" t="s">
        <v>4312</v>
      </c>
      <c r="M563">
        <v>0.3</v>
      </c>
      <c r="N563">
        <v>0.5</v>
      </c>
      <c r="O563">
        <v>5.2999999999999999E-2</v>
      </c>
      <c r="P563" s="3" t="s">
        <v>4313</v>
      </c>
      <c r="Q563" t="s">
        <v>4357</v>
      </c>
      <c r="R563" t="s">
        <v>16</v>
      </c>
    </row>
    <row r="564" spans="1:18" x14ac:dyDescent="0.2">
      <c r="A564" s="3" t="s">
        <v>278</v>
      </c>
      <c r="B564" t="str" cm="1">
        <f t="array" ref="B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4" t="str" cm="1">
        <f t="array" ref="C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4" t="str" cm="1">
        <f t="array" ref="D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4" t="str" cm="1">
        <f t="array" ref="E5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4" s="3" t="s">
        <v>4282</v>
      </c>
      <c r="G564" s="3" t="s">
        <v>4292</v>
      </c>
      <c r="H564" t="s">
        <v>226</v>
      </c>
      <c r="I564" s="3" t="s">
        <v>4720</v>
      </c>
      <c r="J564" t="b">
        <v>1</v>
      </c>
      <c r="K564" s="3" t="s">
        <v>4312</v>
      </c>
      <c r="M564">
        <v>3.8</v>
      </c>
      <c r="N564">
        <v>4.2</v>
      </c>
      <c r="O564">
        <v>5.2999999999999999E-2</v>
      </c>
      <c r="P564" s="3" t="s">
        <v>4313</v>
      </c>
      <c r="Q564" t="s">
        <v>4357</v>
      </c>
      <c r="R564" t="s">
        <v>16</v>
      </c>
    </row>
    <row r="565" spans="1:18" x14ac:dyDescent="0.2">
      <c r="A565" s="3" t="s">
        <v>289</v>
      </c>
      <c r="B565" t="str" cm="1">
        <f t="array" ref="B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565" t="str" cm="1">
        <f t="array" ref="C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565" t="str" cm="1">
        <f t="array" ref="D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565" t="str" cm="1">
        <f t="array" ref="E5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565" s="3" t="s">
        <v>4282</v>
      </c>
      <c r="G565" s="3" t="s">
        <v>4292</v>
      </c>
      <c r="H565" t="s">
        <v>290</v>
      </c>
      <c r="I565" s="3" t="s">
        <v>4720</v>
      </c>
      <c r="J565" t="b">
        <v>1</v>
      </c>
      <c r="K565" s="3" t="s">
        <v>4312</v>
      </c>
      <c r="M565">
        <v>5.8</v>
      </c>
      <c r="N565">
        <v>6.6</v>
      </c>
      <c r="O565">
        <v>5.2999999999999999E-2</v>
      </c>
      <c r="P565" s="3" t="s">
        <v>4313</v>
      </c>
      <c r="Q565" t="s">
        <v>4357</v>
      </c>
      <c r="R565" t="s">
        <v>16</v>
      </c>
    </row>
    <row r="566" spans="1:18" x14ac:dyDescent="0.2">
      <c r="A566" s="3" t="s">
        <v>4721</v>
      </c>
      <c r="B566" t="str" cm="1">
        <f t="array" ref="B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66" t="str" cm="1">
        <f t="array" ref="C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66" t="str" cm="1">
        <f t="array" ref="D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66" cm="1">
        <f t="array" ref="E5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66" s="3" t="s">
        <v>4282</v>
      </c>
      <c r="G566" s="3" t="s">
        <v>4292</v>
      </c>
      <c r="I566" s="3" t="s">
        <v>4720</v>
      </c>
      <c r="J566" t="b">
        <v>1</v>
      </c>
      <c r="K566" s="3" t="s">
        <v>4312</v>
      </c>
      <c r="M566">
        <v>0</v>
      </c>
      <c r="N566">
        <v>10</v>
      </c>
      <c r="O566">
        <v>5.7000000000000002E-2</v>
      </c>
      <c r="P566" s="3" t="s">
        <v>4313</v>
      </c>
      <c r="Q566" t="s">
        <v>4399</v>
      </c>
      <c r="R566" t="s">
        <v>16</v>
      </c>
    </row>
    <row r="567" spans="1:18" x14ac:dyDescent="0.2">
      <c r="A567" s="3" t="s">
        <v>4722</v>
      </c>
      <c r="B567" t="str" cm="1">
        <f t="array" ref="B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67" t="str" cm="1">
        <f t="array" ref="C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67" t="str" cm="1">
        <f t="array" ref="D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67" cm="1">
        <f t="array" ref="E5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67" s="3" t="s">
        <v>4282</v>
      </c>
      <c r="G567" s="3" t="s">
        <v>4292</v>
      </c>
      <c r="I567" s="3" t="s">
        <v>4720</v>
      </c>
      <c r="J567" t="b">
        <v>1</v>
      </c>
      <c r="K567" s="3" t="s">
        <v>4312</v>
      </c>
      <c r="M567">
        <v>10</v>
      </c>
      <c r="N567">
        <v>20</v>
      </c>
      <c r="O567">
        <v>5.7000000000000002E-2</v>
      </c>
      <c r="P567" s="3" t="s">
        <v>4313</v>
      </c>
      <c r="Q567" t="s">
        <v>4399</v>
      </c>
      <c r="R567" t="s">
        <v>16</v>
      </c>
    </row>
    <row r="568" spans="1:18" x14ac:dyDescent="0.2">
      <c r="A568" s="3" t="s">
        <v>4723</v>
      </c>
      <c r="B568" t="str" cm="1">
        <f t="array" ref="B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68" t="str" cm="1">
        <f t="array" ref="C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68" t="str" cm="1">
        <f t="array" ref="D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68" cm="1">
        <f t="array" ref="E5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68" s="3" t="s">
        <v>4282</v>
      </c>
      <c r="G568" s="3" t="s">
        <v>4292</v>
      </c>
      <c r="I568" s="3" t="s">
        <v>4720</v>
      </c>
      <c r="J568" t="b">
        <v>1</v>
      </c>
      <c r="K568" s="3" t="s">
        <v>4312</v>
      </c>
      <c r="M568">
        <v>20</v>
      </c>
      <c r="N568">
        <v>30</v>
      </c>
      <c r="O568">
        <v>5.7000000000000002E-2</v>
      </c>
      <c r="P568" s="3" t="s">
        <v>4313</v>
      </c>
      <c r="Q568" t="s">
        <v>4399</v>
      </c>
      <c r="R568" t="s">
        <v>16</v>
      </c>
    </row>
    <row r="569" spans="1:18" x14ac:dyDescent="0.2">
      <c r="A569" s="3" t="s">
        <v>4724</v>
      </c>
      <c r="B569" t="str" cm="1">
        <f t="array" ref="B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69" t="str" cm="1">
        <f t="array" ref="C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69" t="str" cm="1">
        <f t="array" ref="D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69" cm="1">
        <f t="array" ref="E5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69" s="3" t="s">
        <v>4282</v>
      </c>
      <c r="G569" s="3" t="s">
        <v>4292</v>
      </c>
      <c r="I569" s="3" t="s">
        <v>4720</v>
      </c>
      <c r="J569" t="b">
        <v>1</v>
      </c>
      <c r="K569" s="3" t="s">
        <v>4312</v>
      </c>
      <c r="M569">
        <v>30</v>
      </c>
      <c r="N569">
        <v>40</v>
      </c>
      <c r="O569">
        <v>5.7000000000000002E-2</v>
      </c>
      <c r="P569" s="3" t="s">
        <v>4313</v>
      </c>
      <c r="Q569" t="s">
        <v>4399</v>
      </c>
      <c r="R569" t="s">
        <v>16</v>
      </c>
    </row>
    <row r="570" spans="1:18" x14ac:dyDescent="0.2">
      <c r="A570" s="3" t="s">
        <v>4725</v>
      </c>
      <c r="B570" t="str" cm="1">
        <f t="array" ref="B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0" t="str" cm="1">
        <f t="array" ref="C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0" t="str" cm="1">
        <f t="array" ref="D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0" cm="1">
        <f t="array" ref="E5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0" s="3" t="s">
        <v>4282</v>
      </c>
      <c r="G570" s="3" t="s">
        <v>4292</v>
      </c>
      <c r="I570" s="3" t="s">
        <v>4720</v>
      </c>
      <c r="J570" t="b">
        <v>1</v>
      </c>
      <c r="K570" s="3" t="s">
        <v>4312</v>
      </c>
      <c r="M570">
        <v>40</v>
      </c>
      <c r="N570">
        <v>50</v>
      </c>
      <c r="O570">
        <v>5.7000000000000002E-2</v>
      </c>
      <c r="P570" s="3" t="s">
        <v>4313</v>
      </c>
      <c r="Q570" t="s">
        <v>4399</v>
      </c>
      <c r="R570" t="s">
        <v>16</v>
      </c>
    </row>
    <row r="571" spans="1:18" x14ac:dyDescent="0.2">
      <c r="A571" s="3" t="s">
        <v>4726</v>
      </c>
      <c r="B571" t="str" cm="1">
        <f t="array" ref="B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1" t="str" cm="1">
        <f t="array" ref="C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1" t="str" cm="1">
        <f t="array" ref="D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1" cm="1">
        <f t="array" ref="E5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1" s="3" t="s">
        <v>4282</v>
      </c>
      <c r="G571" s="3" t="s">
        <v>4292</v>
      </c>
      <c r="I571" s="3" t="s">
        <v>4720</v>
      </c>
      <c r="J571" t="b">
        <v>1</v>
      </c>
      <c r="K571" s="3" t="s">
        <v>4312</v>
      </c>
      <c r="M571">
        <v>50</v>
      </c>
      <c r="N571">
        <v>60</v>
      </c>
      <c r="O571">
        <v>5.7000000000000002E-2</v>
      </c>
      <c r="P571" s="3" t="s">
        <v>4313</v>
      </c>
      <c r="Q571" t="s">
        <v>4399</v>
      </c>
      <c r="R571" t="s">
        <v>16</v>
      </c>
    </row>
    <row r="572" spans="1:18" x14ac:dyDescent="0.2">
      <c r="A572" s="3" t="s">
        <v>4727</v>
      </c>
      <c r="B572" t="str" cm="1">
        <f t="array" ref="B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2" t="str" cm="1">
        <f t="array" ref="C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2" t="str" cm="1">
        <f t="array" ref="D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2" cm="1">
        <f t="array" ref="E5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2" s="3" t="s">
        <v>4282</v>
      </c>
      <c r="G572" s="3" t="s">
        <v>4292</v>
      </c>
      <c r="I572" s="3" t="s">
        <v>4720</v>
      </c>
      <c r="J572" t="b">
        <v>1</v>
      </c>
      <c r="K572" s="3" t="s">
        <v>4312</v>
      </c>
      <c r="M572">
        <v>60</v>
      </c>
      <c r="N572">
        <v>70</v>
      </c>
      <c r="O572">
        <v>5.7000000000000002E-2</v>
      </c>
      <c r="P572" s="3" t="s">
        <v>4313</v>
      </c>
      <c r="Q572" t="s">
        <v>4399</v>
      </c>
      <c r="R572" t="s">
        <v>16</v>
      </c>
    </row>
    <row r="573" spans="1:18" x14ac:dyDescent="0.2">
      <c r="A573" s="3" t="s">
        <v>4728</v>
      </c>
      <c r="B573" t="str" cm="1">
        <f t="array" ref="B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3" t="str" cm="1">
        <f t="array" ref="C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3" t="str" cm="1">
        <f t="array" ref="D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3" cm="1">
        <f t="array" ref="E5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3" s="3" t="s">
        <v>4282</v>
      </c>
      <c r="G573" s="3" t="s">
        <v>4292</v>
      </c>
      <c r="I573" s="3" t="s">
        <v>4720</v>
      </c>
      <c r="J573" t="b">
        <v>1</v>
      </c>
      <c r="K573" s="3" t="s">
        <v>4312</v>
      </c>
      <c r="M573">
        <v>70</v>
      </c>
      <c r="N573">
        <v>80</v>
      </c>
      <c r="O573">
        <v>5.7000000000000002E-2</v>
      </c>
      <c r="P573" s="3" t="s">
        <v>4313</v>
      </c>
      <c r="Q573" t="s">
        <v>4399</v>
      </c>
      <c r="R573" t="s">
        <v>16</v>
      </c>
    </row>
    <row r="574" spans="1:18" x14ac:dyDescent="0.2">
      <c r="A574" s="3" t="s">
        <v>4729</v>
      </c>
      <c r="B574" t="str" cm="1">
        <f t="array" ref="B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4" t="str" cm="1">
        <f t="array" ref="C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4" t="str" cm="1">
        <f t="array" ref="D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4" cm="1">
        <f t="array" ref="E5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4" s="3" t="s">
        <v>4282</v>
      </c>
      <c r="G574" s="3" t="s">
        <v>4292</v>
      </c>
      <c r="I574" s="3" t="s">
        <v>4720</v>
      </c>
      <c r="J574" t="b">
        <v>1</v>
      </c>
      <c r="K574" s="3" t="s">
        <v>4312</v>
      </c>
      <c r="M574">
        <v>80</v>
      </c>
      <c r="N574">
        <v>90</v>
      </c>
      <c r="O574">
        <v>5.7000000000000002E-2</v>
      </c>
      <c r="P574" s="3" t="s">
        <v>4313</v>
      </c>
      <c r="Q574" t="s">
        <v>4399</v>
      </c>
      <c r="R574" t="s">
        <v>16</v>
      </c>
    </row>
    <row r="575" spans="1:18" x14ac:dyDescent="0.2">
      <c r="A575" s="3" t="s">
        <v>4730</v>
      </c>
      <c r="B575" t="str" cm="1">
        <f t="array" ref="B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5" t="str" cm="1">
        <f t="array" ref="C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5" t="str" cm="1">
        <f t="array" ref="D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5" cm="1">
        <f t="array" ref="E5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5" s="3" t="s">
        <v>4282</v>
      </c>
      <c r="G575" s="3" t="s">
        <v>4292</v>
      </c>
      <c r="I575" s="3" t="s">
        <v>4720</v>
      </c>
      <c r="J575" t="b">
        <v>1</v>
      </c>
      <c r="K575" s="3" t="s">
        <v>4312</v>
      </c>
      <c r="M575">
        <v>90</v>
      </c>
      <c r="N575">
        <v>100</v>
      </c>
      <c r="O575">
        <v>5.7000000000000002E-2</v>
      </c>
      <c r="P575" s="3" t="s">
        <v>4313</v>
      </c>
      <c r="Q575" t="s">
        <v>4399</v>
      </c>
      <c r="R575" t="s">
        <v>16</v>
      </c>
    </row>
    <row r="576" spans="1:18" x14ac:dyDescent="0.2">
      <c r="A576" s="3" t="s">
        <v>4731</v>
      </c>
      <c r="B576" t="str" cm="1">
        <f t="array" ref="B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6" t="str" cm="1">
        <f t="array" ref="C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6" t="str" cm="1">
        <f t="array" ref="D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6" cm="1">
        <f t="array" ref="E5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6" s="3" t="s">
        <v>4282</v>
      </c>
      <c r="G576" s="3" t="s">
        <v>4292</v>
      </c>
      <c r="I576" s="3" t="s">
        <v>4720</v>
      </c>
      <c r="J576" t="b">
        <v>1</v>
      </c>
      <c r="K576" s="3" t="s">
        <v>4312</v>
      </c>
      <c r="M576">
        <v>100</v>
      </c>
      <c r="N576">
        <v>110</v>
      </c>
      <c r="O576">
        <v>5.7000000000000002E-2</v>
      </c>
      <c r="P576" s="3" t="s">
        <v>4313</v>
      </c>
      <c r="Q576" t="s">
        <v>4399</v>
      </c>
      <c r="R576" t="s">
        <v>16</v>
      </c>
    </row>
    <row r="577" spans="1:18" x14ac:dyDescent="0.2">
      <c r="A577" s="3" t="s">
        <v>4732</v>
      </c>
      <c r="B577" t="str" cm="1">
        <f t="array" ref="B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7" t="str" cm="1">
        <f t="array" ref="C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7" t="str" cm="1">
        <f t="array" ref="D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7" cm="1">
        <f t="array" ref="E5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7" s="3" t="s">
        <v>4282</v>
      </c>
      <c r="G577" s="3" t="s">
        <v>4292</v>
      </c>
      <c r="I577" s="3" t="s">
        <v>4720</v>
      </c>
      <c r="J577" t="b">
        <v>1</v>
      </c>
      <c r="K577" s="3" t="s">
        <v>4312</v>
      </c>
      <c r="M577">
        <v>110</v>
      </c>
      <c r="N577">
        <v>120</v>
      </c>
      <c r="O577">
        <v>5.7000000000000002E-2</v>
      </c>
      <c r="P577" s="3" t="s">
        <v>4313</v>
      </c>
      <c r="Q577" t="s">
        <v>4399</v>
      </c>
      <c r="R577" t="s">
        <v>16</v>
      </c>
    </row>
    <row r="578" spans="1:18" x14ac:dyDescent="0.2">
      <c r="A578" s="3" t="s">
        <v>4733</v>
      </c>
      <c r="B578" t="str" cm="1">
        <f t="array" ref="B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8" t="str" cm="1">
        <f t="array" ref="C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8" t="str" cm="1">
        <f t="array" ref="D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8" cm="1">
        <f t="array" ref="E5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8" s="3" t="s">
        <v>4282</v>
      </c>
      <c r="G578" s="3" t="s">
        <v>4292</v>
      </c>
      <c r="I578" s="3" t="s">
        <v>4720</v>
      </c>
      <c r="J578" t="b">
        <v>1</v>
      </c>
      <c r="K578" s="3" t="s">
        <v>4312</v>
      </c>
      <c r="M578">
        <v>120</v>
      </c>
      <c r="N578">
        <v>130</v>
      </c>
      <c r="O578">
        <v>5.7000000000000002E-2</v>
      </c>
      <c r="P578" s="3" t="s">
        <v>4313</v>
      </c>
      <c r="Q578" t="s">
        <v>4399</v>
      </c>
      <c r="R578" t="s">
        <v>16</v>
      </c>
    </row>
    <row r="579" spans="1:18" x14ac:dyDescent="0.2">
      <c r="A579" s="3" t="s">
        <v>4734</v>
      </c>
      <c r="B579" t="str" cm="1">
        <f t="array" ref="B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79" t="str" cm="1">
        <f t="array" ref="C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79" t="str" cm="1">
        <f t="array" ref="D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79" cm="1">
        <f t="array" ref="E5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79" s="3" t="s">
        <v>4282</v>
      </c>
      <c r="G579" s="3" t="s">
        <v>4292</v>
      </c>
      <c r="I579" s="3" t="s">
        <v>4720</v>
      </c>
      <c r="J579" t="b">
        <v>1</v>
      </c>
      <c r="K579" s="3" t="s">
        <v>4312</v>
      </c>
      <c r="M579">
        <v>130</v>
      </c>
      <c r="N579">
        <v>140</v>
      </c>
      <c r="O579">
        <v>5.7000000000000002E-2</v>
      </c>
      <c r="P579" s="3" t="s">
        <v>4313</v>
      </c>
      <c r="Q579" t="s">
        <v>4399</v>
      </c>
      <c r="R579" t="s">
        <v>16</v>
      </c>
    </row>
    <row r="580" spans="1:18" x14ac:dyDescent="0.2">
      <c r="A580" s="3" t="s">
        <v>4735</v>
      </c>
      <c r="B580" t="str" cm="1">
        <f t="array" ref="B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0" t="str" cm="1">
        <f t="array" ref="C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0" t="str" cm="1">
        <f t="array" ref="D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0" cm="1">
        <f t="array" ref="E5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0" s="3" t="s">
        <v>4282</v>
      </c>
      <c r="G580" s="3" t="s">
        <v>4292</v>
      </c>
      <c r="I580" s="3" t="s">
        <v>4720</v>
      </c>
      <c r="J580" t="b">
        <v>1</v>
      </c>
      <c r="K580" s="3" t="s">
        <v>4312</v>
      </c>
      <c r="M580">
        <v>140</v>
      </c>
      <c r="N580">
        <v>150</v>
      </c>
      <c r="O580">
        <v>5.7000000000000002E-2</v>
      </c>
      <c r="P580" s="3" t="s">
        <v>4313</v>
      </c>
      <c r="Q580" t="s">
        <v>4399</v>
      </c>
      <c r="R580" t="s">
        <v>16</v>
      </c>
    </row>
    <row r="581" spans="1:18" x14ac:dyDescent="0.2">
      <c r="A581" s="3" t="s">
        <v>4736</v>
      </c>
      <c r="B581" t="str" cm="1">
        <f t="array" ref="B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1" t="str" cm="1">
        <f t="array" ref="C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1" t="str" cm="1">
        <f t="array" ref="D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1" cm="1">
        <f t="array" ref="E5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1" s="3" t="s">
        <v>4282</v>
      </c>
      <c r="G581" s="3" t="s">
        <v>4292</v>
      </c>
      <c r="I581" s="3" t="s">
        <v>4720</v>
      </c>
      <c r="J581" t="b">
        <v>1</v>
      </c>
      <c r="K581" s="3" t="s">
        <v>4312</v>
      </c>
      <c r="M581">
        <v>150</v>
      </c>
      <c r="N581">
        <v>160</v>
      </c>
      <c r="O581">
        <v>0.2</v>
      </c>
      <c r="P581" s="3" t="s">
        <v>4313</v>
      </c>
      <c r="Q581" t="s">
        <v>4399</v>
      </c>
      <c r="R581" t="s">
        <v>16</v>
      </c>
    </row>
    <row r="582" spans="1:18" x14ac:dyDescent="0.2">
      <c r="A582" s="3" t="s">
        <v>4737</v>
      </c>
      <c r="B582" t="str" cm="1">
        <f t="array" ref="B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2" t="str" cm="1">
        <f t="array" ref="C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2" t="str" cm="1">
        <f t="array" ref="D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2" cm="1">
        <f t="array" ref="E5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2" s="3" t="s">
        <v>4282</v>
      </c>
      <c r="G582" s="3" t="s">
        <v>4292</v>
      </c>
      <c r="I582" s="3" t="s">
        <v>4720</v>
      </c>
      <c r="J582" t="b">
        <v>1</v>
      </c>
      <c r="K582" s="3" t="s">
        <v>4312</v>
      </c>
      <c r="M582">
        <v>160</v>
      </c>
      <c r="N582">
        <v>170</v>
      </c>
      <c r="O582">
        <v>0.2</v>
      </c>
      <c r="P582" s="3" t="s">
        <v>4313</v>
      </c>
      <c r="Q582" t="s">
        <v>4399</v>
      </c>
      <c r="R582" t="s">
        <v>16</v>
      </c>
    </row>
    <row r="583" spans="1:18" x14ac:dyDescent="0.2">
      <c r="A583" s="3" t="s">
        <v>4738</v>
      </c>
      <c r="B583" t="str" cm="1">
        <f t="array" ref="B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3" t="str" cm="1">
        <f t="array" ref="C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3" t="str" cm="1">
        <f t="array" ref="D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3" cm="1">
        <f t="array" ref="E5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3" s="3" t="s">
        <v>4282</v>
      </c>
      <c r="G583" s="3" t="s">
        <v>4292</v>
      </c>
      <c r="I583" s="3" t="s">
        <v>4720</v>
      </c>
      <c r="J583" t="b">
        <v>1</v>
      </c>
      <c r="K583" s="3" t="s">
        <v>4312</v>
      </c>
      <c r="M583">
        <v>170</v>
      </c>
      <c r="N583">
        <v>180</v>
      </c>
      <c r="O583">
        <v>0.2</v>
      </c>
      <c r="P583" s="3" t="s">
        <v>4313</v>
      </c>
      <c r="Q583" t="s">
        <v>4399</v>
      </c>
      <c r="R583" t="s">
        <v>16</v>
      </c>
    </row>
    <row r="584" spans="1:18" x14ac:dyDescent="0.2">
      <c r="A584" s="3" t="s">
        <v>4739</v>
      </c>
      <c r="B584" t="str" cm="1">
        <f t="array" ref="B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4" t="str" cm="1">
        <f t="array" ref="C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4" t="str" cm="1">
        <f t="array" ref="D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4" cm="1">
        <f t="array" ref="E5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4" s="3" t="s">
        <v>4282</v>
      </c>
      <c r="G584" s="3" t="s">
        <v>4292</v>
      </c>
      <c r="I584" s="3" t="s">
        <v>4720</v>
      </c>
      <c r="J584" t="b">
        <v>1</v>
      </c>
      <c r="K584" s="3" t="s">
        <v>4312</v>
      </c>
      <c r="M584">
        <v>180</v>
      </c>
      <c r="N584">
        <v>190</v>
      </c>
      <c r="O584">
        <v>0.2</v>
      </c>
      <c r="P584" s="3" t="s">
        <v>4313</v>
      </c>
      <c r="Q584" t="s">
        <v>4399</v>
      </c>
      <c r="R584" t="s">
        <v>16</v>
      </c>
    </row>
    <row r="585" spans="1:18" x14ac:dyDescent="0.2">
      <c r="A585" s="3" t="s">
        <v>4740</v>
      </c>
      <c r="B585" t="str" cm="1">
        <f t="array" ref="B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5" t="str" cm="1">
        <f t="array" ref="C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5" t="str" cm="1">
        <f t="array" ref="D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5" cm="1">
        <f t="array" ref="E5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5" s="3" t="s">
        <v>4282</v>
      </c>
      <c r="G585" s="3" t="s">
        <v>4292</v>
      </c>
      <c r="I585" s="3" t="s">
        <v>4720</v>
      </c>
      <c r="J585" t="b">
        <v>1</v>
      </c>
      <c r="K585" s="3" t="s">
        <v>4312</v>
      </c>
      <c r="M585">
        <v>190</v>
      </c>
      <c r="N585">
        <v>200</v>
      </c>
      <c r="O585">
        <v>0.2</v>
      </c>
      <c r="P585" s="3" t="s">
        <v>4313</v>
      </c>
      <c r="Q585" t="s">
        <v>4399</v>
      </c>
      <c r="R585" t="s">
        <v>16</v>
      </c>
    </row>
    <row r="586" spans="1:18" x14ac:dyDescent="0.2">
      <c r="A586" s="3" t="s">
        <v>4741</v>
      </c>
      <c r="B586" t="str" cm="1">
        <f t="array" ref="B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6" cm="1">
        <f t="array" ref="C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86" t="str" cm="1">
        <f t="array" ref="D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6" t="str" cm="1">
        <f t="array" ref="E5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86" s="3" t="s">
        <v>4282</v>
      </c>
      <c r="G586" s="3" t="s">
        <v>4292</v>
      </c>
      <c r="I586" s="3" t="s">
        <v>4284</v>
      </c>
      <c r="J586" t="b">
        <v>1</v>
      </c>
      <c r="M586">
        <v>0</v>
      </c>
      <c r="N586">
        <v>20</v>
      </c>
      <c r="O586">
        <v>5.7000000000000002E-2</v>
      </c>
      <c r="P586" s="3" t="s">
        <v>4313</v>
      </c>
      <c r="Q586" t="s">
        <v>4293</v>
      </c>
      <c r="R586" t="s">
        <v>16</v>
      </c>
    </row>
    <row r="587" spans="1:18" x14ac:dyDescent="0.2">
      <c r="A587" s="3" t="s">
        <v>4742</v>
      </c>
      <c r="B587" t="str" cm="1">
        <f t="array" ref="B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7" cm="1">
        <f t="array" ref="C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87" t="str" cm="1">
        <f t="array" ref="D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7" t="str" cm="1">
        <f t="array" ref="E5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87" s="3" t="s">
        <v>4282</v>
      </c>
      <c r="G587" s="3" t="s">
        <v>4292</v>
      </c>
      <c r="I587" s="3" t="s">
        <v>4284</v>
      </c>
      <c r="J587" t="b">
        <v>1</v>
      </c>
      <c r="M587">
        <v>20</v>
      </c>
      <c r="N587">
        <v>40</v>
      </c>
      <c r="O587">
        <v>5.7000000000000002E-2</v>
      </c>
      <c r="P587" s="3" t="s">
        <v>4313</v>
      </c>
      <c r="Q587" t="s">
        <v>4293</v>
      </c>
      <c r="R587" t="s">
        <v>16</v>
      </c>
    </row>
    <row r="588" spans="1:18" x14ac:dyDescent="0.2">
      <c r="A588" s="3" t="s">
        <v>4743</v>
      </c>
      <c r="B588" t="str" cm="1">
        <f t="array" ref="B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8" t="str" cm="1">
        <f t="array" ref="C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588" t="str" cm="1">
        <f t="array" ref="D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8" cm="1">
        <f t="array" ref="E5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588" s="3" t="s">
        <v>4282</v>
      </c>
      <c r="G588" s="3" t="s">
        <v>4292</v>
      </c>
      <c r="I588" s="3" t="s">
        <v>4284</v>
      </c>
      <c r="J588" t="b">
        <v>1</v>
      </c>
      <c r="K588" s="3" t="s">
        <v>4312</v>
      </c>
      <c r="M588">
        <v>43</v>
      </c>
      <c r="N588">
        <v>47</v>
      </c>
      <c r="O588">
        <v>5.7000000000000002E-2</v>
      </c>
      <c r="P588" s="3" t="s">
        <v>4313</v>
      </c>
      <c r="Q588" t="s">
        <v>4316</v>
      </c>
      <c r="R588" t="s">
        <v>16</v>
      </c>
    </row>
    <row r="589" spans="1:18" x14ac:dyDescent="0.2">
      <c r="A589" s="3" t="s">
        <v>4744</v>
      </c>
      <c r="B589" t="str" cm="1">
        <f t="array" ref="B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89" cm="1">
        <f t="array" ref="C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89" t="str" cm="1">
        <f t="array" ref="D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89" t="str" cm="1">
        <f t="array" ref="E5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89" s="3" t="s">
        <v>4282</v>
      </c>
      <c r="G589" s="3" t="s">
        <v>4292</v>
      </c>
      <c r="I589" s="3" t="s">
        <v>4284</v>
      </c>
      <c r="J589" t="b">
        <v>1</v>
      </c>
      <c r="M589">
        <v>40</v>
      </c>
      <c r="N589">
        <v>60</v>
      </c>
      <c r="O589">
        <v>5.7000000000000002E-2</v>
      </c>
      <c r="P589" s="3" t="s">
        <v>4313</v>
      </c>
      <c r="Q589" t="s">
        <v>4293</v>
      </c>
      <c r="R589" t="s">
        <v>16</v>
      </c>
    </row>
    <row r="590" spans="1:18" x14ac:dyDescent="0.2">
      <c r="A590" s="3" t="s">
        <v>4745</v>
      </c>
      <c r="B590" t="str" cm="1">
        <f t="array" ref="B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0" cm="1">
        <f t="array" ref="C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0" t="str" cm="1">
        <f t="array" ref="D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0" t="str" cm="1">
        <f t="array" ref="E5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0" s="3" t="s">
        <v>4282</v>
      </c>
      <c r="G590" s="3" t="s">
        <v>4292</v>
      </c>
      <c r="I590" s="3" t="s">
        <v>4284</v>
      </c>
      <c r="J590" t="b">
        <v>1</v>
      </c>
      <c r="M590">
        <v>60</v>
      </c>
      <c r="N590">
        <v>80</v>
      </c>
      <c r="O590">
        <v>5.7000000000000002E-2</v>
      </c>
      <c r="P590" s="3" t="s">
        <v>4313</v>
      </c>
      <c r="Q590" t="s">
        <v>4293</v>
      </c>
      <c r="R590" t="s">
        <v>16</v>
      </c>
    </row>
    <row r="591" spans="1:18" x14ac:dyDescent="0.2">
      <c r="A591" s="3" t="s">
        <v>4746</v>
      </c>
      <c r="B591" t="str" cm="1">
        <f t="array" ref="B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1" cm="1">
        <f t="array" ref="C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1" t="str" cm="1">
        <f t="array" ref="D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1" t="str" cm="1">
        <f t="array" ref="E5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1" s="3" t="s">
        <v>4282</v>
      </c>
      <c r="G591" s="3" t="s">
        <v>4292</v>
      </c>
      <c r="I591" s="3" t="s">
        <v>4284</v>
      </c>
      <c r="J591" t="b">
        <v>1</v>
      </c>
      <c r="M591">
        <v>80</v>
      </c>
      <c r="N591">
        <v>100</v>
      </c>
      <c r="O591">
        <v>5.7000000000000002E-2</v>
      </c>
      <c r="P591" s="3" t="s">
        <v>4313</v>
      </c>
      <c r="Q591" t="s">
        <v>4293</v>
      </c>
      <c r="R591" t="s">
        <v>16</v>
      </c>
    </row>
    <row r="592" spans="1:18" x14ac:dyDescent="0.2">
      <c r="A592" s="3" t="s">
        <v>4747</v>
      </c>
      <c r="B592" t="str" cm="1">
        <f t="array" ref="B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2" cm="1">
        <f t="array" ref="C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2" t="str" cm="1">
        <f t="array" ref="D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2" t="str" cm="1">
        <f t="array" ref="E5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2" s="3" t="s">
        <v>4282</v>
      </c>
      <c r="G592" s="3" t="s">
        <v>4292</v>
      </c>
      <c r="I592" s="3" t="s">
        <v>4284</v>
      </c>
      <c r="J592" t="b">
        <v>1</v>
      </c>
      <c r="M592">
        <v>100</v>
      </c>
      <c r="N592">
        <v>110</v>
      </c>
      <c r="O592">
        <v>5.7000000000000002E-2</v>
      </c>
      <c r="P592" s="3" t="s">
        <v>4313</v>
      </c>
      <c r="Q592" t="s">
        <v>4293</v>
      </c>
      <c r="R592" t="s">
        <v>16</v>
      </c>
    </row>
    <row r="593" spans="1:18" x14ac:dyDescent="0.2">
      <c r="A593" s="3" t="s">
        <v>4748</v>
      </c>
      <c r="B593" t="str" cm="1">
        <f t="array" ref="B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3" cm="1">
        <f t="array" ref="C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3" t="str" cm="1">
        <f t="array" ref="D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3" t="str" cm="1">
        <f t="array" ref="E5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3" s="3" t="s">
        <v>4282</v>
      </c>
      <c r="G593" s="3" t="s">
        <v>4292</v>
      </c>
      <c r="I593" s="3" t="s">
        <v>4284</v>
      </c>
      <c r="J593" t="b">
        <v>1</v>
      </c>
      <c r="M593">
        <v>110</v>
      </c>
      <c r="N593">
        <v>120</v>
      </c>
      <c r="O593">
        <v>5.7000000000000002E-2</v>
      </c>
      <c r="P593" s="3" t="s">
        <v>4313</v>
      </c>
      <c r="Q593" t="s">
        <v>4293</v>
      </c>
      <c r="R593" t="s">
        <v>16</v>
      </c>
    </row>
    <row r="594" spans="1:18" x14ac:dyDescent="0.2">
      <c r="A594" s="3" t="s">
        <v>4749</v>
      </c>
      <c r="B594" t="str" cm="1">
        <f t="array" ref="B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4" cm="1">
        <f t="array" ref="C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4" t="str" cm="1">
        <f t="array" ref="D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4" t="str" cm="1">
        <f t="array" ref="E5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4" s="3" t="s">
        <v>4282</v>
      </c>
      <c r="G594" s="3" t="s">
        <v>4292</v>
      </c>
      <c r="I594" s="3" t="s">
        <v>4284</v>
      </c>
      <c r="J594" t="b">
        <v>1</v>
      </c>
      <c r="M594">
        <v>120</v>
      </c>
      <c r="N594">
        <v>130</v>
      </c>
      <c r="O594">
        <v>5.7000000000000002E-2</v>
      </c>
      <c r="P594" s="3" t="s">
        <v>4313</v>
      </c>
      <c r="Q594" t="s">
        <v>4293</v>
      </c>
      <c r="R594" t="s">
        <v>16</v>
      </c>
    </row>
    <row r="595" spans="1:18" x14ac:dyDescent="0.2">
      <c r="A595" s="3" t="s">
        <v>4750</v>
      </c>
      <c r="B595" t="str" cm="1">
        <f t="array" ref="B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5" cm="1">
        <f t="array" ref="C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5" t="str" cm="1">
        <f t="array" ref="D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5" t="str" cm="1">
        <f t="array" ref="E5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5" s="3" t="s">
        <v>4282</v>
      </c>
      <c r="G595" s="3" t="s">
        <v>4292</v>
      </c>
      <c r="I595" s="3" t="s">
        <v>4284</v>
      </c>
      <c r="J595" t="b">
        <v>1</v>
      </c>
      <c r="M595">
        <v>130</v>
      </c>
      <c r="N595">
        <v>140</v>
      </c>
      <c r="O595">
        <v>5.7000000000000002E-2</v>
      </c>
      <c r="P595" s="3" t="s">
        <v>4313</v>
      </c>
      <c r="Q595" t="s">
        <v>4293</v>
      </c>
      <c r="R595" t="s">
        <v>16</v>
      </c>
    </row>
    <row r="596" spans="1:18" x14ac:dyDescent="0.2">
      <c r="A596" s="3" t="s">
        <v>4751</v>
      </c>
      <c r="B596" t="str" cm="1">
        <f t="array" ref="B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6" cm="1">
        <f t="array" ref="C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6" t="str" cm="1">
        <f t="array" ref="D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6" t="str" cm="1">
        <f t="array" ref="E5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6" s="3" t="s">
        <v>4282</v>
      </c>
      <c r="G596" s="3" t="s">
        <v>4292</v>
      </c>
      <c r="I596" s="3" t="s">
        <v>4284</v>
      </c>
      <c r="J596" t="b">
        <v>1</v>
      </c>
      <c r="M596">
        <v>140</v>
      </c>
      <c r="N596">
        <v>150</v>
      </c>
      <c r="O596">
        <v>5.7000000000000002E-2</v>
      </c>
      <c r="P596" s="3" t="s">
        <v>4313</v>
      </c>
      <c r="Q596" t="s">
        <v>4293</v>
      </c>
      <c r="R596" t="s">
        <v>16</v>
      </c>
    </row>
    <row r="597" spans="1:18" x14ac:dyDescent="0.2">
      <c r="A597" s="3" t="s">
        <v>4752</v>
      </c>
      <c r="B597" t="str" cm="1">
        <f t="array" ref="B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7" cm="1">
        <f t="array" ref="C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7" t="str" cm="1">
        <f t="array" ref="D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7" t="str" cm="1">
        <f t="array" ref="E5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7" s="3" t="s">
        <v>4282</v>
      </c>
      <c r="G597" s="3" t="s">
        <v>4292</v>
      </c>
      <c r="I597" s="3" t="s">
        <v>4284</v>
      </c>
      <c r="J597" t="b">
        <v>1</v>
      </c>
      <c r="M597">
        <v>150</v>
      </c>
      <c r="N597">
        <v>160</v>
      </c>
      <c r="O597">
        <v>0.2</v>
      </c>
      <c r="P597" s="3" t="s">
        <v>4313</v>
      </c>
      <c r="Q597" t="s">
        <v>4293</v>
      </c>
      <c r="R597" t="s">
        <v>16</v>
      </c>
    </row>
    <row r="598" spans="1:18" x14ac:dyDescent="0.2">
      <c r="A598" s="3" t="s">
        <v>4753</v>
      </c>
      <c r="B598" t="str" cm="1">
        <f t="array" ref="B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8" cm="1">
        <f t="array" ref="C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8" t="str" cm="1">
        <f t="array" ref="D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8" t="str" cm="1">
        <f t="array" ref="E5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8" s="3" t="s">
        <v>4282</v>
      </c>
      <c r="G598" s="3" t="s">
        <v>4292</v>
      </c>
      <c r="I598" s="3" t="s">
        <v>4284</v>
      </c>
      <c r="J598" t="b">
        <v>1</v>
      </c>
      <c r="M598">
        <v>160</v>
      </c>
      <c r="N598">
        <v>170</v>
      </c>
      <c r="O598">
        <v>0.2</v>
      </c>
      <c r="P598" s="3" t="s">
        <v>4313</v>
      </c>
      <c r="Q598" t="s">
        <v>4293</v>
      </c>
      <c r="R598" t="s">
        <v>16</v>
      </c>
    </row>
    <row r="599" spans="1:18" x14ac:dyDescent="0.2">
      <c r="A599" s="3" t="s">
        <v>4754</v>
      </c>
      <c r="B599" t="str" cm="1">
        <f t="array" ref="B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599" cm="1">
        <f t="array" ref="C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599" t="str" cm="1">
        <f t="array" ref="D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599" t="str" cm="1">
        <f t="array" ref="E5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599" s="3" t="s">
        <v>4282</v>
      </c>
      <c r="G599" s="3" t="s">
        <v>4292</v>
      </c>
      <c r="I599" s="3" t="s">
        <v>4284</v>
      </c>
      <c r="J599" t="b">
        <v>1</v>
      </c>
      <c r="M599">
        <v>170</v>
      </c>
      <c r="N599">
        <v>180</v>
      </c>
      <c r="O599">
        <v>0.2</v>
      </c>
      <c r="P599" s="3" t="s">
        <v>4313</v>
      </c>
      <c r="Q599" t="s">
        <v>4293</v>
      </c>
      <c r="R599" t="s">
        <v>16</v>
      </c>
    </row>
    <row r="600" spans="1:18" x14ac:dyDescent="0.2">
      <c r="A600" s="3" t="s">
        <v>4755</v>
      </c>
      <c r="B600" t="str" cm="1">
        <f t="array" ref="B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0" cm="1">
        <f t="array" ref="C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00" t="str" cm="1">
        <f t="array" ref="D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0" t="str" cm="1">
        <f t="array" ref="E6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600" s="3" t="s">
        <v>4282</v>
      </c>
      <c r="G600" s="3" t="s">
        <v>4292</v>
      </c>
      <c r="I600" s="3" t="s">
        <v>4284</v>
      </c>
      <c r="J600" t="b">
        <v>1</v>
      </c>
      <c r="M600">
        <v>180</v>
      </c>
      <c r="N600">
        <v>190</v>
      </c>
      <c r="O600">
        <v>0.2</v>
      </c>
      <c r="P600" s="3" t="s">
        <v>4313</v>
      </c>
      <c r="Q600" t="s">
        <v>4293</v>
      </c>
      <c r="R600" t="s">
        <v>16</v>
      </c>
    </row>
    <row r="601" spans="1:18" x14ac:dyDescent="0.2">
      <c r="A601" s="3" t="s">
        <v>4756</v>
      </c>
      <c r="B601" t="str" cm="1">
        <f t="array" ref="B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1" cm="1">
        <f t="array" ref="C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01" t="str" cm="1">
        <f t="array" ref="D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1" t="str" cm="1">
        <f t="array" ref="E6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601" s="3" t="s">
        <v>4282</v>
      </c>
      <c r="G601" s="3" t="s">
        <v>4292</v>
      </c>
      <c r="I601" s="3" t="s">
        <v>4284</v>
      </c>
      <c r="J601" t="b">
        <v>1</v>
      </c>
      <c r="M601">
        <v>190</v>
      </c>
      <c r="N601">
        <v>200</v>
      </c>
      <c r="O601">
        <v>0.2</v>
      </c>
      <c r="P601" s="3" t="s">
        <v>4313</v>
      </c>
      <c r="Q601" t="s">
        <v>4293</v>
      </c>
      <c r="R601" t="s">
        <v>16</v>
      </c>
    </row>
    <row r="602" spans="1:18" x14ac:dyDescent="0.2">
      <c r="A602" s="3" t="s">
        <v>1292</v>
      </c>
      <c r="B602" t="str" cm="1">
        <f t="array" ref="B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602" t="str" cm="1">
        <f t="array" ref="C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602" t="str" cm="1">
        <f t="array" ref="D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602" t="str" cm="1">
        <f t="array" ref="E6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602" s="3" t="s">
        <v>4282</v>
      </c>
      <c r="G602" s="3" t="s">
        <v>4292</v>
      </c>
      <c r="H602" t="s">
        <v>1293</v>
      </c>
      <c r="I602" s="3" t="s">
        <v>4284</v>
      </c>
      <c r="J602" t="b">
        <v>1</v>
      </c>
      <c r="K602" s="3" t="s">
        <v>4312</v>
      </c>
      <c r="M602">
        <v>15</v>
      </c>
      <c r="N602">
        <v>20</v>
      </c>
      <c r="O602">
        <v>5.7000000000000002E-2</v>
      </c>
      <c r="P602" s="3" t="s">
        <v>4313</v>
      </c>
      <c r="Q602" t="s">
        <v>4353</v>
      </c>
      <c r="R602" t="s">
        <v>16</v>
      </c>
    </row>
    <row r="603" spans="1:18" x14ac:dyDescent="0.2">
      <c r="A603" s="3" t="s">
        <v>4757</v>
      </c>
      <c r="B603" t="str" cm="1">
        <f t="array" ref="B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3" t="str" cm="1">
        <f t="array" ref="C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3" t="str" cm="1">
        <f t="array" ref="D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3" cm="1">
        <f t="array" ref="E6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3" s="3" t="s">
        <v>4282</v>
      </c>
      <c r="G603" s="3" t="s">
        <v>4292</v>
      </c>
      <c r="I603" s="3" t="s">
        <v>4284</v>
      </c>
      <c r="J603" t="b">
        <v>1</v>
      </c>
      <c r="K603" s="3" t="s">
        <v>4312</v>
      </c>
      <c r="M603">
        <v>0</v>
      </c>
      <c r="N603">
        <v>50</v>
      </c>
      <c r="O603">
        <v>5.7000000000000002E-2</v>
      </c>
      <c r="P603" s="3" t="s">
        <v>4313</v>
      </c>
      <c r="Q603" t="s">
        <v>4367</v>
      </c>
      <c r="R603" t="s">
        <v>16</v>
      </c>
    </row>
    <row r="604" spans="1:18" x14ac:dyDescent="0.2">
      <c r="A604" s="3" t="s">
        <v>4758</v>
      </c>
      <c r="B604" t="str" cm="1">
        <f t="array" ref="B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4" t="str" cm="1">
        <f t="array" ref="C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4" t="str" cm="1">
        <f t="array" ref="D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4" cm="1">
        <f t="array" ref="E6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4" s="3" t="s">
        <v>4282</v>
      </c>
      <c r="G604" s="3" t="s">
        <v>4292</v>
      </c>
      <c r="I604" s="3" t="s">
        <v>4284</v>
      </c>
      <c r="J604" t="b">
        <v>1</v>
      </c>
      <c r="K604" s="3" t="s">
        <v>4312</v>
      </c>
      <c r="M604">
        <v>43</v>
      </c>
      <c r="N604">
        <v>53</v>
      </c>
      <c r="O604">
        <v>5.7000000000000002E-2</v>
      </c>
      <c r="P604" s="3" t="s">
        <v>4313</v>
      </c>
      <c r="Q604" t="s">
        <v>4367</v>
      </c>
      <c r="R604" t="s">
        <v>16</v>
      </c>
    </row>
    <row r="605" spans="1:18" x14ac:dyDescent="0.2">
      <c r="A605" s="3" t="s">
        <v>4759</v>
      </c>
      <c r="B605" t="str" cm="1">
        <f t="array" ref="B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5" t="str" cm="1">
        <f t="array" ref="C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5" t="str" cm="1">
        <f t="array" ref="D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5" cm="1">
        <f t="array" ref="E6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5" s="3" t="s">
        <v>4282</v>
      </c>
      <c r="G605" s="3" t="s">
        <v>4292</v>
      </c>
      <c r="I605" s="3" t="s">
        <v>4284</v>
      </c>
      <c r="J605" t="b">
        <v>1</v>
      </c>
      <c r="K605" s="3" t="s">
        <v>4312</v>
      </c>
      <c r="M605">
        <v>50</v>
      </c>
      <c r="N605">
        <v>100</v>
      </c>
      <c r="O605">
        <v>5.7000000000000002E-2</v>
      </c>
      <c r="P605" s="3" t="s">
        <v>4313</v>
      </c>
      <c r="Q605" t="s">
        <v>4367</v>
      </c>
      <c r="R605" t="s">
        <v>16</v>
      </c>
    </row>
    <row r="606" spans="1:18" x14ac:dyDescent="0.2">
      <c r="A606" s="3" t="s">
        <v>4760</v>
      </c>
      <c r="B606" t="str" cm="1">
        <f t="array" ref="B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6" t="str" cm="1">
        <f t="array" ref="C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6" t="str" cm="1">
        <f t="array" ref="D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6" cm="1">
        <f t="array" ref="E6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6" s="3" t="s">
        <v>4282</v>
      </c>
      <c r="G606" s="3" t="s">
        <v>4292</v>
      </c>
      <c r="I606" s="3" t="s">
        <v>4284</v>
      </c>
      <c r="J606" t="b">
        <v>1</v>
      </c>
      <c r="K606" s="3" t="s">
        <v>4312</v>
      </c>
      <c r="M606">
        <v>100</v>
      </c>
      <c r="N606">
        <v>120</v>
      </c>
      <c r="O606">
        <v>5.7000000000000002E-2</v>
      </c>
      <c r="P606" s="3" t="s">
        <v>4313</v>
      </c>
      <c r="Q606" t="s">
        <v>4367</v>
      </c>
      <c r="R606" t="s">
        <v>16</v>
      </c>
    </row>
    <row r="607" spans="1:18" x14ac:dyDescent="0.2">
      <c r="A607" s="3" t="s">
        <v>4761</v>
      </c>
      <c r="B607" t="str" cm="1">
        <f t="array" ref="B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7" t="str" cm="1">
        <f t="array" ref="C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7" t="str" cm="1">
        <f t="array" ref="D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7" cm="1">
        <f t="array" ref="E6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7" s="3" t="s">
        <v>4282</v>
      </c>
      <c r="G607" s="3" t="s">
        <v>4292</v>
      </c>
      <c r="I607" s="3" t="s">
        <v>4284</v>
      </c>
      <c r="J607" t="b">
        <v>1</v>
      </c>
      <c r="K607" s="3" t="s">
        <v>4312</v>
      </c>
      <c r="M607">
        <v>120</v>
      </c>
      <c r="N607">
        <v>140</v>
      </c>
      <c r="O607">
        <v>5.7000000000000002E-2</v>
      </c>
      <c r="P607" s="3" t="s">
        <v>4313</v>
      </c>
      <c r="Q607" t="s">
        <v>4367</v>
      </c>
      <c r="R607" t="s">
        <v>16</v>
      </c>
    </row>
    <row r="608" spans="1:18" x14ac:dyDescent="0.2">
      <c r="A608" s="3" t="s">
        <v>4762</v>
      </c>
      <c r="B608" t="str" cm="1">
        <f t="array" ref="B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8" t="str" cm="1">
        <f t="array" ref="C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8" t="str" cm="1">
        <f t="array" ref="D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8" cm="1">
        <f t="array" ref="E6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8" s="3" t="s">
        <v>4282</v>
      </c>
      <c r="G608" s="3" t="s">
        <v>4292</v>
      </c>
      <c r="I608" s="3" t="s">
        <v>4284</v>
      </c>
      <c r="J608" t="b">
        <v>1</v>
      </c>
      <c r="K608" s="3" t="s">
        <v>4312</v>
      </c>
      <c r="M608">
        <v>140</v>
      </c>
      <c r="N608">
        <v>150</v>
      </c>
      <c r="O608">
        <v>5.7000000000000002E-2</v>
      </c>
      <c r="P608" s="3" t="s">
        <v>4313</v>
      </c>
      <c r="Q608" t="s">
        <v>4367</v>
      </c>
      <c r="R608" t="s">
        <v>16</v>
      </c>
    </row>
    <row r="609" spans="1:18" x14ac:dyDescent="0.2">
      <c r="A609" s="3" t="s">
        <v>4763</v>
      </c>
      <c r="B609" t="str" cm="1">
        <f t="array" ref="B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09" t="str" cm="1">
        <f t="array" ref="C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09" t="str" cm="1">
        <f t="array" ref="D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09" cm="1">
        <f t="array" ref="E6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09" s="3" t="s">
        <v>4282</v>
      </c>
      <c r="G609" s="3" t="s">
        <v>4292</v>
      </c>
      <c r="I609" s="3" t="s">
        <v>4284</v>
      </c>
      <c r="J609" t="b">
        <v>1</v>
      </c>
      <c r="K609" s="3" t="s">
        <v>4312</v>
      </c>
      <c r="M609">
        <v>150</v>
      </c>
      <c r="N609">
        <v>160</v>
      </c>
      <c r="O609">
        <v>0.2</v>
      </c>
      <c r="P609" s="3" t="s">
        <v>4313</v>
      </c>
      <c r="Q609" t="s">
        <v>4367</v>
      </c>
      <c r="R609" t="s">
        <v>16</v>
      </c>
    </row>
    <row r="610" spans="1:18" x14ac:dyDescent="0.2">
      <c r="A610" s="3" t="s">
        <v>4764</v>
      </c>
      <c r="B610" t="str" cm="1">
        <f t="array" ref="B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0" t="str" cm="1">
        <f t="array" ref="C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0" t="str" cm="1">
        <f t="array" ref="D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0" cm="1">
        <f t="array" ref="E6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0" s="3" t="s">
        <v>4282</v>
      </c>
      <c r="G610" s="3" t="s">
        <v>4292</v>
      </c>
      <c r="I610" s="3" t="s">
        <v>4284</v>
      </c>
      <c r="J610" t="b">
        <v>1</v>
      </c>
      <c r="K610" s="3" t="s">
        <v>4312</v>
      </c>
      <c r="M610">
        <v>160</v>
      </c>
      <c r="N610">
        <v>180</v>
      </c>
      <c r="O610">
        <v>0.2</v>
      </c>
      <c r="P610" s="3" t="s">
        <v>4313</v>
      </c>
      <c r="Q610" t="s">
        <v>4367</v>
      </c>
      <c r="R610" t="s">
        <v>16</v>
      </c>
    </row>
    <row r="611" spans="1:18" x14ac:dyDescent="0.2">
      <c r="A611" s="3" t="s">
        <v>4765</v>
      </c>
      <c r="B611" t="str" cm="1">
        <f t="array" ref="B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1" t="str" cm="1">
        <f t="array" ref="C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1" t="str" cm="1">
        <f t="array" ref="D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1" cm="1">
        <f t="array" ref="E6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1" s="3" t="s">
        <v>4282</v>
      </c>
      <c r="G611" s="3" t="s">
        <v>4292</v>
      </c>
      <c r="I611" s="3" t="s">
        <v>4284</v>
      </c>
      <c r="J611" t="b">
        <v>1</v>
      </c>
      <c r="K611" s="3" t="s">
        <v>4312</v>
      </c>
      <c r="M611">
        <v>180</v>
      </c>
      <c r="N611">
        <v>200</v>
      </c>
      <c r="O611">
        <v>0.2</v>
      </c>
      <c r="P611" s="3" t="s">
        <v>4313</v>
      </c>
      <c r="Q611" t="s">
        <v>4367</v>
      </c>
      <c r="R611" t="s">
        <v>16</v>
      </c>
    </row>
    <row r="612" spans="1:18" x14ac:dyDescent="0.2">
      <c r="A612" s="3" t="s">
        <v>4766</v>
      </c>
      <c r="B612" t="str" cm="1">
        <f t="array" ref="B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2" t="str" cm="1">
        <f t="array" ref="C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2" t="str" cm="1">
        <f t="array" ref="D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2" cm="1">
        <f t="array" ref="E6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2" s="3" t="s">
        <v>4282</v>
      </c>
      <c r="G612" s="3" t="s">
        <v>4292</v>
      </c>
      <c r="I612" s="3" t="s">
        <v>4284</v>
      </c>
      <c r="J612" t="b">
        <v>1</v>
      </c>
      <c r="K612" s="3" t="s">
        <v>4312</v>
      </c>
      <c r="M612">
        <v>200</v>
      </c>
      <c r="N612">
        <v>220</v>
      </c>
      <c r="O612">
        <v>0.2</v>
      </c>
      <c r="P612" s="3" t="s">
        <v>4313</v>
      </c>
      <c r="Q612" t="s">
        <v>4367</v>
      </c>
      <c r="R612" t="s">
        <v>16</v>
      </c>
    </row>
    <row r="613" spans="1:18" x14ac:dyDescent="0.2">
      <c r="A613" s="3" t="s">
        <v>4767</v>
      </c>
      <c r="B613" t="str" cm="1">
        <f t="array" ref="B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3" t="str" cm="1">
        <f t="array" ref="C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3" t="str" cm="1">
        <f t="array" ref="D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3" cm="1">
        <f t="array" ref="E6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3" s="3" t="s">
        <v>4282</v>
      </c>
      <c r="G613" s="3" t="s">
        <v>4292</v>
      </c>
      <c r="I613" s="3" t="s">
        <v>4284</v>
      </c>
      <c r="J613" t="b">
        <v>1</v>
      </c>
      <c r="K613" s="3" t="s">
        <v>4312</v>
      </c>
      <c r="M613">
        <v>220</v>
      </c>
      <c r="N613">
        <v>240</v>
      </c>
      <c r="O613">
        <v>0.2</v>
      </c>
      <c r="P613" s="3" t="s">
        <v>4313</v>
      </c>
      <c r="Q613" t="s">
        <v>4367</v>
      </c>
      <c r="R613" t="s">
        <v>16</v>
      </c>
    </row>
    <row r="614" spans="1:18" x14ac:dyDescent="0.2">
      <c r="A614" s="3" t="s">
        <v>4768</v>
      </c>
      <c r="B614" t="str" cm="1">
        <f t="array" ref="B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4" t="str" cm="1">
        <f t="array" ref="C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4" t="str" cm="1">
        <f t="array" ref="D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4" cm="1">
        <f t="array" ref="E6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4" s="3" t="s">
        <v>4282</v>
      </c>
      <c r="G614" s="3" t="s">
        <v>4292</v>
      </c>
      <c r="I614" s="3" t="s">
        <v>4284</v>
      </c>
      <c r="J614" t="b">
        <v>1</v>
      </c>
      <c r="K614" s="3" t="s">
        <v>4312</v>
      </c>
      <c r="M614">
        <v>240</v>
      </c>
      <c r="N614">
        <v>260</v>
      </c>
      <c r="O614">
        <v>0.2</v>
      </c>
      <c r="P614" s="3" t="s">
        <v>4313</v>
      </c>
      <c r="Q614" t="s">
        <v>4367</v>
      </c>
      <c r="R614" t="s">
        <v>16</v>
      </c>
    </row>
    <row r="615" spans="1:18" x14ac:dyDescent="0.2">
      <c r="A615" s="3" t="s">
        <v>4769</v>
      </c>
      <c r="B615" t="str" cm="1">
        <f t="array" ref="B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5" t="str" cm="1">
        <f t="array" ref="C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5" t="str" cm="1">
        <f t="array" ref="D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5" cm="1">
        <f t="array" ref="E6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5" s="3" t="s">
        <v>4282</v>
      </c>
      <c r="G615" s="3" t="s">
        <v>4292</v>
      </c>
      <c r="I615" s="3" t="s">
        <v>4284</v>
      </c>
      <c r="J615" t="b">
        <v>1</v>
      </c>
      <c r="K615" s="3" t="s">
        <v>4312</v>
      </c>
      <c r="M615">
        <v>260</v>
      </c>
      <c r="N615">
        <v>280</v>
      </c>
      <c r="O615">
        <v>0.2</v>
      </c>
      <c r="P615" s="3" t="s">
        <v>4313</v>
      </c>
      <c r="Q615" t="s">
        <v>4367</v>
      </c>
      <c r="R615" t="s">
        <v>16</v>
      </c>
    </row>
    <row r="616" spans="1:18" x14ac:dyDescent="0.2">
      <c r="A616" s="3" t="s">
        <v>4770</v>
      </c>
      <c r="B616" t="str" cm="1">
        <f t="array" ref="B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6" t="str" cm="1">
        <f t="array" ref="C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6" t="str" cm="1">
        <f t="array" ref="D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6" cm="1">
        <f t="array" ref="E6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6" s="3" t="s">
        <v>4282</v>
      </c>
      <c r="G616" s="3" t="s">
        <v>4292</v>
      </c>
      <c r="I616" s="3" t="s">
        <v>4284</v>
      </c>
      <c r="J616" t="b">
        <v>1</v>
      </c>
      <c r="K616" s="3" t="s">
        <v>4312</v>
      </c>
      <c r="M616">
        <v>280</v>
      </c>
      <c r="N616">
        <v>300</v>
      </c>
      <c r="O616">
        <v>0.2</v>
      </c>
      <c r="P616" s="3" t="s">
        <v>4313</v>
      </c>
      <c r="Q616" t="s">
        <v>4367</v>
      </c>
      <c r="R616" t="s">
        <v>16</v>
      </c>
    </row>
    <row r="617" spans="1:18" x14ac:dyDescent="0.2">
      <c r="A617" s="3" t="s">
        <v>4771</v>
      </c>
      <c r="B617" t="str" cm="1">
        <f t="array" ref="B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7" t="str" cm="1">
        <f t="array" ref="C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7" t="str" cm="1">
        <f t="array" ref="D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7" cm="1">
        <f t="array" ref="E6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7" s="3" t="s">
        <v>4282</v>
      </c>
      <c r="G617" s="3" t="s">
        <v>4292</v>
      </c>
      <c r="I617" s="3" t="s">
        <v>4284</v>
      </c>
      <c r="J617" t="b">
        <v>1</v>
      </c>
      <c r="K617" s="3" t="s">
        <v>4312</v>
      </c>
      <c r="M617">
        <v>300</v>
      </c>
      <c r="N617">
        <v>320</v>
      </c>
      <c r="O617">
        <v>0.2</v>
      </c>
      <c r="P617" s="3" t="s">
        <v>4313</v>
      </c>
      <c r="Q617" t="s">
        <v>4367</v>
      </c>
      <c r="R617" t="s">
        <v>16</v>
      </c>
    </row>
    <row r="618" spans="1:18" x14ac:dyDescent="0.2">
      <c r="A618" s="3" t="s">
        <v>4772</v>
      </c>
      <c r="B618" t="str" cm="1">
        <f t="array" ref="B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8" t="str" cm="1">
        <f t="array" ref="C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8" t="str" cm="1">
        <f t="array" ref="D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8" cm="1">
        <f t="array" ref="E6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8" s="3" t="s">
        <v>4282</v>
      </c>
      <c r="G618" s="3" t="s">
        <v>4292</v>
      </c>
      <c r="I618" s="3" t="s">
        <v>4284</v>
      </c>
      <c r="J618" t="b">
        <v>1</v>
      </c>
      <c r="K618" s="3" t="s">
        <v>4312</v>
      </c>
      <c r="M618">
        <v>320</v>
      </c>
      <c r="N618">
        <v>340</v>
      </c>
      <c r="O618">
        <v>0.2</v>
      </c>
      <c r="P618" s="3" t="s">
        <v>4313</v>
      </c>
      <c r="Q618" t="s">
        <v>4367</v>
      </c>
      <c r="R618" t="s">
        <v>16</v>
      </c>
    </row>
    <row r="619" spans="1:18" x14ac:dyDescent="0.2">
      <c r="A619" s="3" t="s">
        <v>4773</v>
      </c>
      <c r="B619" t="str" cm="1">
        <f t="array" ref="B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19" t="str" cm="1">
        <f t="array" ref="C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19" t="str" cm="1">
        <f t="array" ref="D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19" cm="1">
        <f t="array" ref="E6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19" s="3" t="s">
        <v>4282</v>
      </c>
      <c r="G619" s="3" t="s">
        <v>4292</v>
      </c>
      <c r="I619" s="3" t="s">
        <v>4284</v>
      </c>
      <c r="J619" t="b">
        <v>1</v>
      </c>
      <c r="K619" s="3" t="s">
        <v>4312</v>
      </c>
      <c r="M619">
        <v>340</v>
      </c>
      <c r="N619">
        <v>360</v>
      </c>
      <c r="O619">
        <v>0.2</v>
      </c>
      <c r="P619" s="3" t="s">
        <v>4313</v>
      </c>
      <c r="Q619" t="s">
        <v>4367</v>
      </c>
      <c r="R619" t="s">
        <v>16</v>
      </c>
    </row>
    <row r="620" spans="1:18" x14ac:dyDescent="0.2">
      <c r="A620" s="3" t="s">
        <v>4774</v>
      </c>
      <c r="B620" t="str" cm="1">
        <f t="array" ref="B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0" t="str" cm="1">
        <f t="array" ref="C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0" t="str" cm="1">
        <f t="array" ref="D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0" cm="1">
        <f t="array" ref="E6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0" s="3" t="s">
        <v>4282</v>
      </c>
      <c r="G620" s="3" t="s">
        <v>4292</v>
      </c>
      <c r="I620" s="3" t="s">
        <v>4284</v>
      </c>
      <c r="J620" t="b">
        <v>1</v>
      </c>
      <c r="K620" s="3" t="s">
        <v>4312</v>
      </c>
      <c r="M620">
        <v>360</v>
      </c>
      <c r="N620">
        <v>380</v>
      </c>
      <c r="O620">
        <v>0.2</v>
      </c>
      <c r="P620" s="3" t="s">
        <v>4313</v>
      </c>
      <c r="Q620" t="s">
        <v>4367</v>
      </c>
      <c r="R620" t="s">
        <v>16</v>
      </c>
    </row>
    <row r="621" spans="1:18" x14ac:dyDescent="0.2">
      <c r="A621" s="3" t="s">
        <v>4775</v>
      </c>
      <c r="B621" t="str" cm="1">
        <f t="array" ref="B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1" t="str" cm="1">
        <f t="array" ref="C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1" t="str" cm="1">
        <f t="array" ref="D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1" cm="1">
        <f t="array" ref="E6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1" s="3" t="s">
        <v>4282</v>
      </c>
      <c r="G621" s="3" t="s">
        <v>4292</v>
      </c>
      <c r="I621" s="3" t="s">
        <v>4284</v>
      </c>
      <c r="J621" t="b">
        <v>1</v>
      </c>
      <c r="K621" s="3" t="s">
        <v>4312</v>
      </c>
      <c r="M621">
        <v>380</v>
      </c>
      <c r="N621">
        <v>400</v>
      </c>
      <c r="O621">
        <v>0.2</v>
      </c>
      <c r="P621" s="3" t="s">
        <v>4313</v>
      </c>
      <c r="Q621" t="s">
        <v>4367</v>
      </c>
      <c r="R621" t="s">
        <v>16</v>
      </c>
    </row>
    <row r="622" spans="1:18" x14ac:dyDescent="0.2">
      <c r="A622" s="3" t="s">
        <v>4776</v>
      </c>
      <c r="B622" t="str" cm="1">
        <f t="array" ref="B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2" t="str" cm="1">
        <f t="array" ref="C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2" t="str" cm="1">
        <f t="array" ref="D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2" cm="1">
        <f t="array" ref="E6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2" s="3" t="s">
        <v>4282</v>
      </c>
      <c r="G622" s="3" t="s">
        <v>4292</v>
      </c>
      <c r="I622" s="3" t="s">
        <v>4284</v>
      </c>
      <c r="J622" t="b">
        <v>1</v>
      </c>
      <c r="K622" s="3" t="s">
        <v>4312</v>
      </c>
      <c r="M622">
        <v>0</v>
      </c>
      <c r="N622">
        <v>10</v>
      </c>
      <c r="O622">
        <v>5.7000000000000002E-2</v>
      </c>
      <c r="P622" s="3" t="s">
        <v>4313</v>
      </c>
      <c r="Q622" t="s">
        <v>4399</v>
      </c>
      <c r="R622" t="s">
        <v>16</v>
      </c>
    </row>
    <row r="623" spans="1:18" x14ac:dyDescent="0.2">
      <c r="A623" s="3" t="s">
        <v>4777</v>
      </c>
      <c r="B623" t="str" cm="1">
        <f t="array" ref="B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3" t="str" cm="1">
        <f t="array" ref="C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3" t="str" cm="1">
        <f t="array" ref="D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3" cm="1">
        <f t="array" ref="E6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3" s="3" t="s">
        <v>4282</v>
      </c>
      <c r="G623" s="3" t="s">
        <v>4292</v>
      </c>
      <c r="I623" s="3" t="s">
        <v>4284</v>
      </c>
      <c r="J623" t="b">
        <v>1</v>
      </c>
      <c r="K623" s="3" t="s">
        <v>4312</v>
      </c>
      <c r="M623">
        <v>10</v>
      </c>
      <c r="N623">
        <v>20</v>
      </c>
      <c r="O623">
        <v>5.7000000000000002E-2</v>
      </c>
      <c r="P623" s="3" t="s">
        <v>4313</v>
      </c>
      <c r="Q623" t="s">
        <v>4399</v>
      </c>
      <c r="R623" t="s">
        <v>16</v>
      </c>
    </row>
    <row r="624" spans="1:18" x14ac:dyDescent="0.2">
      <c r="A624" s="3" t="s">
        <v>4778</v>
      </c>
      <c r="B624" t="str" cm="1">
        <f t="array" ref="B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4" t="str" cm="1">
        <f t="array" ref="C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4" t="str" cm="1">
        <f t="array" ref="D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4" cm="1">
        <f t="array" ref="E6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4" s="3" t="s">
        <v>4282</v>
      </c>
      <c r="G624" s="3" t="s">
        <v>4292</v>
      </c>
      <c r="I624" s="3" t="s">
        <v>4284</v>
      </c>
      <c r="J624" t="b">
        <v>1</v>
      </c>
      <c r="K624" s="3" t="s">
        <v>4312</v>
      </c>
      <c r="M624">
        <v>20</v>
      </c>
      <c r="N624">
        <v>30</v>
      </c>
      <c r="O624">
        <v>5.7000000000000002E-2</v>
      </c>
      <c r="P624" s="3" t="s">
        <v>4313</v>
      </c>
      <c r="Q624" t="s">
        <v>4399</v>
      </c>
      <c r="R624" t="s">
        <v>16</v>
      </c>
    </row>
    <row r="625" spans="1:18" x14ac:dyDescent="0.2">
      <c r="A625" s="3" t="s">
        <v>4779</v>
      </c>
      <c r="B625" t="str" cm="1">
        <f t="array" ref="B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5" t="str" cm="1">
        <f t="array" ref="C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5" t="str" cm="1">
        <f t="array" ref="D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5" cm="1">
        <f t="array" ref="E6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5" s="3" t="s">
        <v>4282</v>
      </c>
      <c r="G625" s="3" t="s">
        <v>4292</v>
      </c>
      <c r="I625" s="3" t="s">
        <v>4284</v>
      </c>
      <c r="J625" t="b">
        <v>1</v>
      </c>
      <c r="K625" s="3" t="s">
        <v>4312</v>
      </c>
      <c r="M625">
        <v>30</v>
      </c>
      <c r="N625">
        <v>40</v>
      </c>
      <c r="O625">
        <v>5.7000000000000002E-2</v>
      </c>
      <c r="P625" s="3" t="s">
        <v>4313</v>
      </c>
      <c r="Q625" t="s">
        <v>4399</v>
      </c>
      <c r="R625" t="s">
        <v>16</v>
      </c>
    </row>
    <row r="626" spans="1:18" x14ac:dyDescent="0.2">
      <c r="A626" s="3" t="s">
        <v>4780</v>
      </c>
      <c r="B626" t="str" cm="1">
        <f t="array" ref="B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6" t="str" cm="1">
        <f t="array" ref="C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6" t="str" cm="1">
        <f t="array" ref="D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6" cm="1">
        <f t="array" ref="E6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6" s="3" t="s">
        <v>4282</v>
      </c>
      <c r="G626" s="3" t="s">
        <v>4292</v>
      </c>
      <c r="I626" s="3" t="s">
        <v>4284</v>
      </c>
      <c r="J626" t="b">
        <v>1</v>
      </c>
      <c r="K626" s="3" t="s">
        <v>4312</v>
      </c>
      <c r="M626">
        <v>40</v>
      </c>
      <c r="N626">
        <v>50</v>
      </c>
      <c r="O626">
        <v>5.7000000000000002E-2</v>
      </c>
      <c r="P626" s="3" t="s">
        <v>4313</v>
      </c>
      <c r="Q626" t="s">
        <v>4399</v>
      </c>
      <c r="R626" t="s">
        <v>16</v>
      </c>
    </row>
    <row r="627" spans="1:18" x14ac:dyDescent="0.2">
      <c r="A627" s="3" t="s">
        <v>4781</v>
      </c>
      <c r="B627" t="str" cm="1">
        <f t="array" ref="B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7" t="str" cm="1">
        <f t="array" ref="C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7" t="str" cm="1">
        <f t="array" ref="D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7" cm="1">
        <f t="array" ref="E6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7" s="3" t="s">
        <v>4282</v>
      </c>
      <c r="G627" s="3" t="s">
        <v>4292</v>
      </c>
      <c r="I627" s="3" t="s">
        <v>4284</v>
      </c>
      <c r="J627" t="b">
        <v>1</v>
      </c>
      <c r="K627" s="3" t="s">
        <v>4312</v>
      </c>
      <c r="M627">
        <v>50</v>
      </c>
      <c r="N627">
        <v>60</v>
      </c>
      <c r="O627">
        <v>5.7000000000000002E-2</v>
      </c>
      <c r="P627" s="3" t="s">
        <v>4313</v>
      </c>
      <c r="Q627" t="s">
        <v>4399</v>
      </c>
      <c r="R627" t="s">
        <v>16</v>
      </c>
    </row>
    <row r="628" spans="1:18" x14ac:dyDescent="0.2">
      <c r="A628" s="3" t="s">
        <v>4782</v>
      </c>
      <c r="B628" t="str" cm="1">
        <f t="array" ref="B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8" t="str" cm="1">
        <f t="array" ref="C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8" t="str" cm="1">
        <f t="array" ref="D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8" cm="1">
        <f t="array" ref="E6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8" s="3" t="s">
        <v>4282</v>
      </c>
      <c r="G628" s="3" t="s">
        <v>4292</v>
      </c>
      <c r="I628" s="3" t="s">
        <v>4284</v>
      </c>
      <c r="J628" t="b">
        <v>1</v>
      </c>
      <c r="K628" s="3" t="s">
        <v>4312</v>
      </c>
      <c r="M628">
        <v>60</v>
      </c>
      <c r="N628">
        <v>70</v>
      </c>
      <c r="O628">
        <v>5.7000000000000002E-2</v>
      </c>
      <c r="P628" s="3" t="s">
        <v>4313</v>
      </c>
      <c r="Q628" t="s">
        <v>4399</v>
      </c>
      <c r="R628" t="s">
        <v>16</v>
      </c>
    </row>
    <row r="629" spans="1:18" x14ac:dyDescent="0.2">
      <c r="A629" s="3" t="s">
        <v>4783</v>
      </c>
      <c r="B629" t="str" cm="1">
        <f t="array" ref="B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29" t="str" cm="1">
        <f t="array" ref="C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29" t="str" cm="1">
        <f t="array" ref="D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29" cm="1">
        <f t="array" ref="E6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29" s="3" t="s">
        <v>4282</v>
      </c>
      <c r="G629" s="3" t="s">
        <v>4292</v>
      </c>
      <c r="I629" s="3" t="s">
        <v>4284</v>
      </c>
      <c r="J629" t="b">
        <v>1</v>
      </c>
      <c r="K629" s="3" t="s">
        <v>4312</v>
      </c>
      <c r="M629">
        <v>70</v>
      </c>
      <c r="N629">
        <v>80</v>
      </c>
      <c r="O629">
        <v>5.7000000000000002E-2</v>
      </c>
      <c r="P629" s="3" t="s">
        <v>4313</v>
      </c>
      <c r="Q629" t="s">
        <v>4399</v>
      </c>
      <c r="R629" t="s">
        <v>16</v>
      </c>
    </row>
    <row r="630" spans="1:18" x14ac:dyDescent="0.2">
      <c r="A630" s="3" t="s">
        <v>4784</v>
      </c>
      <c r="B630" t="str" cm="1">
        <f t="array" ref="B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0" t="str" cm="1">
        <f t="array" ref="C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0" t="str" cm="1">
        <f t="array" ref="D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0" cm="1">
        <f t="array" ref="E6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0" s="3" t="s">
        <v>4282</v>
      </c>
      <c r="G630" s="3" t="s">
        <v>4292</v>
      </c>
      <c r="I630" s="3" t="s">
        <v>4284</v>
      </c>
      <c r="J630" t="b">
        <v>1</v>
      </c>
      <c r="K630" s="3" t="s">
        <v>4312</v>
      </c>
      <c r="M630">
        <v>80</v>
      </c>
      <c r="N630">
        <v>90</v>
      </c>
      <c r="O630">
        <v>5.7000000000000002E-2</v>
      </c>
      <c r="P630" s="3" t="s">
        <v>4313</v>
      </c>
      <c r="Q630" t="s">
        <v>4399</v>
      </c>
      <c r="R630" t="s">
        <v>16</v>
      </c>
    </row>
    <row r="631" spans="1:18" x14ac:dyDescent="0.2">
      <c r="A631" s="3" t="s">
        <v>4785</v>
      </c>
      <c r="B631" t="str" cm="1">
        <f t="array" ref="B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1" t="str" cm="1">
        <f t="array" ref="C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1" t="str" cm="1">
        <f t="array" ref="D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1" cm="1">
        <f t="array" ref="E6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1" s="3" t="s">
        <v>4282</v>
      </c>
      <c r="G631" s="3" t="s">
        <v>4292</v>
      </c>
      <c r="I631" s="3" t="s">
        <v>4284</v>
      </c>
      <c r="J631" t="b">
        <v>1</v>
      </c>
      <c r="K631" s="3" t="s">
        <v>4312</v>
      </c>
      <c r="M631">
        <v>90</v>
      </c>
      <c r="N631">
        <v>100</v>
      </c>
      <c r="O631">
        <v>5.7000000000000002E-2</v>
      </c>
      <c r="P631" s="3" t="s">
        <v>4313</v>
      </c>
      <c r="Q631" t="s">
        <v>4399</v>
      </c>
      <c r="R631" t="s">
        <v>16</v>
      </c>
    </row>
    <row r="632" spans="1:18" x14ac:dyDescent="0.2">
      <c r="A632" s="3" t="s">
        <v>4786</v>
      </c>
      <c r="B632" t="str" cm="1">
        <f t="array" ref="B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2" t="str" cm="1">
        <f t="array" ref="C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2" t="str" cm="1">
        <f t="array" ref="D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2" cm="1">
        <f t="array" ref="E6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2" s="3" t="s">
        <v>4282</v>
      </c>
      <c r="G632" s="3" t="s">
        <v>4292</v>
      </c>
      <c r="I632" s="3" t="s">
        <v>4284</v>
      </c>
      <c r="J632" t="b">
        <v>1</v>
      </c>
      <c r="K632" s="3" t="s">
        <v>4312</v>
      </c>
      <c r="M632">
        <v>100</v>
      </c>
      <c r="N632">
        <v>110</v>
      </c>
      <c r="O632">
        <v>5.7000000000000002E-2</v>
      </c>
      <c r="P632" s="3" t="s">
        <v>4313</v>
      </c>
      <c r="Q632" t="s">
        <v>4399</v>
      </c>
      <c r="R632" t="s">
        <v>16</v>
      </c>
    </row>
    <row r="633" spans="1:18" x14ac:dyDescent="0.2">
      <c r="A633" s="3" t="s">
        <v>4787</v>
      </c>
      <c r="B633" t="str" cm="1">
        <f t="array" ref="B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3" t="str" cm="1">
        <f t="array" ref="C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3" t="str" cm="1">
        <f t="array" ref="D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3" cm="1">
        <f t="array" ref="E6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3" s="3" t="s">
        <v>4282</v>
      </c>
      <c r="G633" s="3" t="s">
        <v>4292</v>
      </c>
      <c r="I633" s="3" t="s">
        <v>4284</v>
      </c>
      <c r="J633" t="b">
        <v>1</v>
      </c>
      <c r="K633" s="3" t="s">
        <v>4312</v>
      </c>
      <c r="M633">
        <v>110</v>
      </c>
      <c r="N633">
        <v>120</v>
      </c>
      <c r="O633">
        <v>5.7000000000000002E-2</v>
      </c>
      <c r="P633" s="3" t="s">
        <v>4313</v>
      </c>
      <c r="Q633" t="s">
        <v>4399</v>
      </c>
      <c r="R633" t="s">
        <v>16</v>
      </c>
    </row>
    <row r="634" spans="1:18" x14ac:dyDescent="0.2">
      <c r="A634" s="3" t="s">
        <v>4788</v>
      </c>
      <c r="B634" t="str" cm="1">
        <f t="array" ref="B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4" t="str" cm="1">
        <f t="array" ref="C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4" t="str" cm="1">
        <f t="array" ref="D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4" cm="1">
        <f t="array" ref="E6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4" s="3" t="s">
        <v>4282</v>
      </c>
      <c r="G634" s="3" t="s">
        <v>4292</v>
      </c>
      <c r="I634" s="3" t="s">
        <v>4284</v>
      </c>
      <c r="J634" t="b">
        <v>1</v>
      </c>
      <c r="K634" s="3" t="s">
        <v>4312</v>
      </c>
      <c r="M634">
        <v>120</v>
      </c>
      <c r="N634">
        <v>130</v>
      </c>
      <c r="O634">
        <v>5.7000000000000002E-2</v>
      </c>
      <c r="P634" s="3" t="s">
        <v>4313</v>
      </c>
      <c r="Q634" t="s">
        <v>4399</v>
      </c>
      <c r="R634" t="s">
        <v>16</v>
      </c>
    </row>
    <row r="635" spans="1:18" x14ac:dyDescent="0.2">
      <c r="A635" s="3" t="s">
        <v>4789</v>
      </c>
      <c r="B635" t="str" cm="1">
        <f t="array" ref="B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5" t="str" cm="1">
        <f t="array" ref="C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5" t="str" cm="1">
        <f t="array" ref="D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5" cm="1">
        <f t="array" ref="E6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5" s="3" t="s">
        <v>4282</v>
      </c>
      <c r="G635" s="3" t="s">
        <v>4292</v>
      </c>
      <c r="I635" s="3" t="s">
        <v>4284</v>
      </c>
      <c r="J635" t="b">
        <v>1</v>
      </c>
      <c r="K635" s="3" t="s">
        <v>4312</v>
      </c>
      <c r="M635">
        <v>130</v>
      </c>
      <c r="N635">
        <v>140</v>
      </c>
      <c r="O635">
        <v>5.7000000000000002E-2</v>
      </c>
      <c r="P635" s="3" t="s">
        <v>4313</v>
      </c>
      <c r="Q635" t="s">
        <v>4399</v>
      </c>
      <c r="R635" t="s">
        <v>16</v>
      </c>
    </row>
    <row r="636" spans="1:18" x14ac:dyDescent="0.2">
      <c r="A636" s="3" t="s">
        <v>4790</v>
      </c>
      <c r="B636" t="str" cm="1">
        <f t="array" ref="B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6" t="str" cm="1">
        <f t="array" ref="C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6" t="str" cm="1">
        <f t="array" ref="D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6" cm="1">
        <f t="array" ref="E6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6" s="3" t="s">
        <v>4282</v>
      </c>
      <c r="G636" s="3" t="s">
        <v>4292</v>
      </c>
      <c r="I636" s="3" t="s">
        <v>4284</v>
      </c>
      <c r="J636" t="b">
        <v>1</v>
      </c>
      <c r="K636" s="3" t="s">
        <v>4312</v>
      </c>
      <c r="M636">
        <v>140</v>
      </c>
      <c r="N636">
        <v>150</v>
      </c>
      <c r="O636">
        <v>5.7000000000000002E-2</v>
      </c>
      <c r="P636" s="3" t="s">
        <v>4313</v>
      </c>
      <c r="Q636" t="s">
        <v>4399</v>
      </c>
      <c r="R636" t="s">
        <v>16</v>
      </c>
    </row>
    <row r="637" spans="1:18" x14ac:dyDescent="0.2">
      <c r="A637" s="3" t="s">
        <v>4791</v>
      </c>
      <c r="B637" t="str" cm="1">
        <f t="array" ref="B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7" t="str" cm="1">
        <f t="array" ref="C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7" t="str" cm="1">
        <f t="array" ref="D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7" cm="1">
        <f t="array" ref="E6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7" s="3" t="s">
        <v>4282</v>
      </c>
      <c r="G637" s="3" t="s">
        <v>4292</v>
      </c>
      <c r="I637" s="3" t="s">
        <v>4284</v>
      </c>
      <c r="J637" t="b">
        <v>1</v>
      </c>
      <c r="K637" s="3" t="s">
        <v>4312</v>
      </c>
      <c r="M637">
        <v>150</v>
      </c>
      <c r="N637">
        <v>160</v>
      </c>
      <c r="O637">
        <v>0.2</v>
      </c>
      <c r="P637" s="3" t="s">
        <v>4313</v>
      </c>
      <c r="Q637" t="s">
        <v>4399</v>
      </c>
      <c r="R637" t="s">
        <v>16</v>
      </c>
    </row>
    <row r="638" spans="1:18" x14ac:dyDescent="0.2">
      <c r="A638" s="3" t="s">
        <v>4792</v>
      </c>
      <c r="B638" t="str" cm="1">
        <f t="array" ref="B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8" t="str" cm="1">
        <f t="array" ref="C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8" t="str" cm="1">
        <f t="array" ref="D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8" cm="1">
        <f t="array" ref="E6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8" s="3" t="s">
        <v>4282</v>
      </c>
      <c r="G638" s="3" t="s">
        <v>4292</v>
      </c>
      <c r="I638" s="3" t="s">
        <v>4284</v>
      </c>
      <c r="J638" t="b">
        <v>1</v>
      </c>
      <c r="K638" s="3" t="s">
        <v>4312</v>
      </c>
      <c r="M638">
        <v>160</v>
      </c>
      <c r="N638">
        <v>170</v>
      </c>
      <c r="O638">
        <v>0.2</v>
      </c>
      <c r="P638" s="3" t="s">
        <v>4313</v>
      </c>
      <c r="Q638" t="s">
        <v>4399</v>
      </c>
      <c r="R638" t="s">
        <v>16</v>
      </c>
    </row>
    <row r="639" spans="1:18" x14ac:dyDescent="0.2">
      <c r="A639" s="3" t="s">
        <v>4793</v>
      </c>
      <c r="B639" t="str" cm="1">
        <f t="array" ref="B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39" t="str" cm="1">
        <f t="array" ref="C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39" t="str" cm="1">
        <f t="array" ref="D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39" cm="1">
        <f t="array" ref="E6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39" s="3" t="s">
        <v>4282</v>
      </c>
      <c r="G639" s="3" t="s">
        <v>4292</v>
      </c>
      <c r="I639" s="3" t="s">
        <v>4284</v>
      </c>
      <c r="J639" t="b">
        <v>1</v>
      </c>
      <c r="K639" s="3" t="s">
        <v>4312</v>
      </c>
      <c r="M639">
        <v>170</v>
      </c>
      <c r="N639">
        <v>180</v>
      </c>
      <c r="O639">
        <v>0.2</v>
      </c>
      <c r="P639" s="3" t="s">
        <v>4313</v>
      </c>
      <c r="Q639" t="s">
        <v>4399</v>
      </c>
      <c r="R639" t="s">
        <v>16</v>
      </c>
    </row>
    <row r="640" spans="1:18" x14ac:dyDescent="0.2">
      <c r="A640" s="3" t="s">
        <v>4794</v>
      </c>
      <c r="B640" t="str" cm="1">
        <f t="array" ref="B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0" t="str" cm="1">
        <f t="array" ref="C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0" t="str" cm="1">
        <f t="array" ref="D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0" cm="1">
        <f t="array" ref="E6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0" s="3" t="s">
        <v>4282</v>
      </c>
      <c r="G640" s="3" t="s">
        <v>4292</v>
      </c>
      <c r="I640" s="3" t="s">
        <v>4284</v>
      </c>
      <c r="J640" t="b">
        <v>1</v>
      </c>
      <c r="K640" s="3" t="s">
        <v>4312</v>
      </c>
      <c r="M640">
        <v>180</v>
      </c>
      <c r="N640">
        <v>190</v>
      </c>
      <c r="O640">
        <v>0.2</v>
      </c>
      <c r="P640" s="3" t="s">
        <v>4313</v>
      </c>
      <c r="Q640" t="s">
        <v>4399</v>
      </c>
      <c r="R640" t="s">
        <v>16</v>
      </c>
    </row>
    <row r="641" spans="1:18" x14ac:dyDescent="0.2">
      <c r="A641" s="3" t="s">
        <v>4795</v>
      </c>
      <c r="B641" t="str" cm="1">
        <f t="array" ref="B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1" t="str" cm="1">
        <f t="array" ref="C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1" t="str" cm="1">
        <f t="array" ref="D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1" cm="1">
        <f t="array" ref="E6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1" s="3" t="s">
        <v>4282</v>
      </c>
      <c r="G641" s="3" t="s">
        <v>4292</v>
      </c>
      <c r="I641" s="3" t="s">
        <v>4284</v>
      </c>
      <c r="J641" t="b">
        <v>1</v>
      </c>
      <c r="K641" s="3" t="s">
        <v>4312</v>
      </c>
      <c r="M641">
        <v>190</v>
      </c>
      <c r="N641">
        <v>200</v>
      </c>
      <c r="O641">
        <v>0.2</v>
      </c>
      <c r="P641" s="3" t="s">
        <v>4313</v>
      </c>
      <c r="Q641" t="s">
        <v>4399</v>
      </c>
      <c r="R641" t="s">
        <v>16</v>
      </c>
    </row>
    <row r="642" spans="1:18" x14ac:dyDescent="0.2">
      <c r="A642" s="3" t="s">
        <v>4796</v>
      </c>
      <c r="B642" t="str" cm="1">
        <f t="array" ref="B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2" t="str" cm="1">
        <f t="array" ref="C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2" t="str" cm="1">
        <f t="array" ref="D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2" cm="1">
        <f t="array" ref="E6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2" s="3" t="s">
        <v>4282</v>
      </c>
      <c r="G642" s="3" t="s">
        <v>4292</v>
      </c>
      <c r="I642" s="3" t="s">
        <v>4284</v>
      </c>
      <c r="J642" t="b">
        <v>1</v>
      </c>
      <c r="K642" s="3" t="s">
        <v>4312</v>
      </c>
      <c r="M642">
        <v>0</v>
      </c>
      <c r="N642">
        <v>100</v>
      </c>
      <c r="O642">
        <v>5.7000000000000002E-2</v>
      </c>
      <c r="P642" s="3" t="s">
        <v>4313</v>
      </c>
      <c r="Q642" t="s">
        <v>4429</v>
      </c>
      <c r="R642" t="s">
        <v>16</v>
      </c>
    </row>
    <row r="643" spans="1:18" x14ac:dyDescent="0.2">
      <c r="A643" s="3" t="s">
        <v>4797</v>
      </c>
      <c r="B643" t="str" cm="1">
        <f t="array" ref="B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3" t="str" cm="1">
        <f t="array" ref="C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3" t="str" cm="1">
        <f t="array" ref="D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3" cm="1">
        <f t="array" ref="E6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3" s="3" t="s">
        <v>4282</v>
      </c>
      <c r="G643" s="3" t="s">
        <v>4292</v>
      </c>
      <c r="I643" s="3" t="s">
        <v>4284</v>
      </c>
      <c r="J643" t="b">
        <v>1</v>
      </c>
      <c r="K643" s="3" t="s">
        <v>4312</v>
      </c>
      <c r="M643">
        <v>100</v>
      </c>
      <c r="N643">
        <v>150</v>
      </c>
      <c r="O643">
        <v>5.7000000000000002E-2</v>
      </c>
      <c r="P643" s="3" t="s">
        <v>4313</v>
      </c>
      <c r="Q643" t="s">
        <v>4429</v>
      </c>
      <c r="R643" t="s">
        <v>16</v>
      </c>
    </row>
    <row r="644" spans="1:18" x14ac:dyDescent="0.2">
      <c r="A644" s="3" t="s">
        <v>4798</v>
      </c>
      <c r="B644" t="str" cm="1">
        <f t="array" ref="B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4" t="str" cm="1">
        <f t="array" ref="C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4" t="str" cm="1">
        <f t="array" ref="D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4" cm="1">
        <f t="array" ref="E6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4" s="3" t="s">
        <v>4282</v>
      </c>
      <c r="G644" s="3" t="s">
        <v>4292</v>
      </c>
      <c r="I644" s="3" t="s">
        <v>4284</v>
      </c>
      <c r="J644" t="b">
        <v>1</v>
      </c>
      <c r="K644" s="3" t="s">
        <v>4312</v>
      </c>
      <c r="M644">
        <v>150</v>
      </c>
      <c r="N644">
        <v>200</v>
      </c>
      <c r="O644">
        <v>0.2</v>
      </c>
      <c r="P644" s="3" t="s">
        <v>4313</v>
      </c>
      <c r="Q644" t="s">
        <v>4429</v>
      </c>
      <c r="R644" t="s">
        <v>16</v>
      </c>
    </row>
    <row r="645" spans="1:18" x14ac:dyDescent="0.2">
      <c r="A645" s="3" t="s">
        <v>4799</v>
      </c>
      <c r="B645" t="str" cm="1">
        <f t="array" ref="B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5" t="str" cm="1">
        <f t="array" ref="C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5" t="str" cm="1">
        <f t="array" ref="D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5" cm="1">
        <f t="array" ref="E6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5" s="3" t="s">
        <v>4282</v>
      </c>
      <c r="G645" s="3" t="s">
        <v>4292</v>
      </c>
      <c r="I645" s="3" t="s">
        <v>4284</v>
      </c>
      <c r="J645" t="b">
        <v>1</v>
      </c>
      <c r="K645" s="3" t="s">
        <v>4312</v>
      </c>
      <c r="M645">
        <v>200</v>
      </c>
      <c r="N645">
        <v>300</v>
      </c>
      <c r="O645">
        <v>0.2</v>
      </c>
      <c r="P645" s="3" t="s">
        <v>4313</v>
      </c>
      <c r="Q645" t="s">
        <v>4429</v>
      </c>
      <c r="R645" t="s">
        <v>16</v>
      </c>
    </row>
    <row r="646" spans="1:18" x14ac:dyDescent="0.2">
      <c r="A646" s="3" t="s">
        <v>4800</v>
      </c>
      <c r="B646" t="str" cm="1">
        <f t="array" ref="B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6" t="str" cm="1">
        <f t="array" ref="C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6" t="str" cm="1">
        <f t="array" ref="D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6" cm="1">
        <f t="array" ref="E6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6" s="3" t="s">
        <v>4282</v>
      </c>
      <c r="G646" s="3" t="s">
        <v>4292</v>
      </c>
      <c r="I646" s="3" t="s">
        <v>4284</v>
      </c>
      <c r="J646" t="b">
        <v>1</v>
      </c>
      <c r="K646" s="3" t="s">
        <v>4312</v>
      </c>
      <c r="M646">
        <v>300</v>
      </c>
      <c r="N646">
        <v>400</v>
      </c>
      <c r="O646">
        <v>0.2</v>
      </c>
      <c r="P646" s="3" t="s">
        <v>4313</v>
      </c>
      <c r="Q646" t="s">
        <v>4429</v>
      </c>
      <c r="R646" t="s">
        <v>16</v>
      </c>
    </row>
    <row r="647" spans="1:18" x14ac:dyDescent="0.2">
      <c r="A647" s="3" t="s">
        <v>4801</v>
      </c>
      <c r="B647" t="str" cm="1">
        <f t="array" ref="B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7" t="str" cm="1">
        <f t="array" ref="C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7" t="str" cm="1">
        <f t="array" ref="D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7" cm="1">
        <f t="array" ref="E6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7" s="3" t="s">
        <v>4282</v>
      </c>
      <c r="G647" s="3" t="s">
        <v>4292</v>
      </c>
      <c r="I647" s="3" t="s">
        <v>4284</v>
      </c>
      <c r="J647" t="b">
        <v>1</v>
      </c>
      <c r="K647" s="3" t="s">
        <v>4312</v>
      </c>
      <c r="M647">
        <v>400</v>
      </c>
      <c r="N647">
        <v>500</v>
      </c>
      <c r="O647">
        <v>0.2</v>
      </c>
      <c r="P647" s="3" t="s">
        <v>4313</v>
      </c>
      <c r="Q647" t="s">
        <v>4429</v>
      </c>
      <c r="R647" t="s">
        <v>16</v>
      </c>
    </row>
    <row r="648" spans="1:18" x14ac:dyDescent="0.2">
      <c r="A648" s="3" t="s">
        <v>4802</v>
      </c>
      <c r="B648" t="str" cm="1">
        <f t="array" ref="B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8" t="str" cm="1">
        <f t="array" ref="C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8" t="str" cm="1">
        <f t="array" ref="D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8" cm="1">
        <f t="array" ref="E6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8" s="3" t="s">
        <v>4282</v>
      </c>
      <c r="G648" s="3" t="s">
        <v>4292</v>
      </c>
      <c r="I648" s="3" t="s">
        <v>4284</v>
      </c>
      <c r="J648" t="b">
        <v>1</v>
      </c>
      <c r="K648" s="3" t="s">
        <v>4312</v>
      </c>
      <c r="M648">
        <v>500</v>
      </c>
      <c r="N648">
        <v>600</v>
      </c>
      <c r="O648">
        <v>0.85</v>
      </c>
      <c r="P648" s="3" t="s">
        <v>4313</v>
      </c>
      <c r="Q648" t="s">
        <v>4429</v>
      </c>
      <c r="R648" t="s">
        <v>16</v>
      </c>
    </row>
    <row r="649" spans="1:18" x14ac:dyDescent="0.2">
      <c r="A649" s="3" t="s">
        <v>4803</v>
      </c>
      <c r="B649" t="str" cm="1">
        <f t="array" ref="B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49" t="str" cm="1">
        <f t="array" ref="C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49" t="str" cm="1">
        <f t="array" ref="D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49" cm="1">
        <f t="array" ref="E6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49" s="3" t="s">
        <v>4282</v>
      </c>
      <c r="G649" s="3" t="s">
        <v>4292</v>
      </c>
      <c r="I649" s="3" t="s">
        <v>4284</v>
      </c>
      <c r="J649" t="b">
        <v>1</v>
      </c>
      <c r="K649" s="3" t="s">
        <v>4312</v>
      </c>
      <c r="M649">
        <v>600</v>
      </c>
      <c r="N649">
        <v>700</v>
      </c>
      <c r="O649">
        <v>0.85</v>
      </c>
      <c r="P649" s="3" t="s">
        <v>4313</v>
      </c>
      <c r="Q649" t="s">
        <v>4429</v>
      </c>
      <c r="R649" t="s">
        <v>16</v>
      </c>
    </row>
    <row r="650" spans="1:18" x14ac:dyDescent="0.2">
      <c r="A650" s="3" t="s">
        <v>4804</v>
      </c>
      <c r="B650" t="str" cm="1">
        <f t="array" ref="B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50" t="str" cm="1">
        <f t="array" ref="C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50" t="str" cm="1">
        <f t="array" ref="D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0" cm="1">
        <f t="array" ref="E6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0" s="3" t="s">
        <v>4282</v>
      </c>
      <c r="G650" s="3" t="s">
        <v>4292</v>
      </c>
      <c r="I650" s="3" t="s">
        <v>4284</v>
      </c>
      <c r="J650" t="b">
        <v>1</v>
      </c>
      <c r="K650" s="3" t="s">
        <v>4312</v>
      </c>
      <c r="M650">
        <v>700</v>
      </c>
      <c r="N650">
        <v>800</v>
      </c>
      <c r="O650">
        <v>0.85</v>
      </c>
      <c r="P650" s="3" t="s">
        <v>4313</v>
      </c>
      <c r="Q650" t="s">
        <v>4429</v>
      </c>
      <c r="R650" t="s">
        <v>16</v>
      </c>
    </row>
    <row r="651" spans="1:18" x14ac:dyDescent="0.2">
      <c r="A651" s="3" t="s">
        <v>4805</v>
      </c>
      <c r="B651" t="str" cm="1">
        <f t="array" ref="B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51" t="str" cm="1">
        <f t="array" ref="C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51" t="str" cm="1">
        <f t="array" ref="D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1" cm="1">
        <f t="array" ref="E6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1" s="3" t="s">
        <v>4282</v>
      </c>
      <c r="G651" s="3" t="s">
        <v>4292</v>
      </c>
      <c r="I651" s="3" t="s">
        <v>4284</v>
      </c>
      <c r="J651" t="b">
        <v>1</v>
      </c>
      <c r="K651" s="3" t="s">
        <v>4312</v>
      </c>
      <c r="M651">
        <v>800</v>
      </c>
      <c r="N651">
        <v>900</v>
      </c>
      <c r="O651">
        <v>0.85</v>
      </c>
      <c r="P651" s="3" t="s">
        <v>4313</v>
      </c>
      <c r="Q651" t="s">
        <v>4429</v>
      </c>
      <c r="R651" t="s">
        <v>16</v>
      </c>
    </row>
    <row r="652" spans="1:18" x14ac:dyDescent="0.2">
      <c r="A652" s="3" t="s">
        <v>4806</v>
      </c>
      <c r="B652" t="str" cm="1">
        <f t="array" ref="B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52" t="str" cm="1">
        <f t="array" ref="C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52" t="str" cm="1">
        <f t="array" ref="D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2" cm="1">
        <f t="array" ref="E6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2" s="3" t="s">
        <v>4282</v>
      </c>
      <c r="G652" s="3" t="s">
        <v>4292</v>
      </c>
      <c r="I652" s="3" t="s">
        <v>4284</v>
      </c>
      <c r="J652" t="b">
        <v>1</v>
      </c>
      <c r="K652" s="3" t="s">
        <v>4312</v>
      </c>
      <c r="M652">
        <v>900</v>
      </c>
      <c r="N652">
        <v>1000</v>
      </c>
      <c r="O652">
        <v>0.85</v>
      </c>
      <c r="P652" s="3" t="s">
        <v>4313</v>
      </c>
      <c r="Q652" t="s">
        <v>4429</v>
      </c>
      <c r="R652" t="s">
        <v>16</v>
      </c>
    </row>
    <row r="653" spans="1:18" x14ac:dyDescent="0.2">
      <c r="A653" s="3" t="s">
        <v>4807</v>
      </c>
      <c r="B653" t="str" cm="1">
        <f t="array" ref="B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53" t="str" cm="1">
        <f t="array" ref="C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53" t="str" cm="1">
        <f t="array" ref="D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3" cm="1">
        <f t="array" ref="E6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3" s="3" t="s">
        <v>4282</v>
      </c>
      <c r="G653" s="3" t="s">
        <v>4292</v>
      </c>
      <c r="I653" s="3" t="s">
        <v>4284</v>
      </c>
      <c r="J653" t="b">
        <v>1</v>
      </c>
      <c r="K653" s="3" t="s">
        <v>4312</v>
      </c>
      <c r="M653">
        <v>1000</v>
      </c>
      <c r="N653">
        <v>1100</v>
      </c>
      <c r="O653">
        <v>0.85</v>
      </c>
      <c r="P653" s="3" t="s">
        <v>4313</v>
      </c>
      <c r="Q653" t="s">
        <v>4429</v>
      </c>
      <c r="R653" t="s">
        <v>16</v>
      </c>
    </row>
    <row r="654" spans="1:18" x14ac:dyDescent="0.2">
      <c r="A654" s="3" t="s">
        <v>4808</v>
      </c>
      <c r="B654" t="str" cm="1">
        <f t="array" ref="B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654" t="str" cm="1">
        <f t="array" ref="C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654" t="str" cm="1">
        <f t="array" ref="D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4" cm="1">
        <f t="array" ref="E6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4" s="3" t="s">
        <v>4282</v>
      </c>
      <c r="G654" s="3" t="s">
        <v>4292</v>
      </c>
      <c r="I654" s="3" t="s">
        <v>4284</v>
      </c>
      <c r="J654" t="b">
        <v>1</v>
      </c>
      <c r="K654" s="3" t="s">
        <v>4312</v>
      </c>
      <c r="M654">
        <v>1100</v>
      </c>
      <c r="N654">
        <v>1200</v>
      </c>
      <c r="O654">
        <v>0.85</v>
      </c>
      <c r="P654" s="3" t="s">
        <v>4313</v>
      </c>
      <c r="Q654" t="s">
        <v>4429</v>
      </c>
      <c r="R654" t="s">
        <v>16</v>
      </c>
    </row>
    <row r="655" spans="1:18" x14ac:dyDescent="0.2">
      <c r="A655" s="3" t="s">
        <v>4809</v>
      </c>
      <c r="B655" t="str" cm="1">
        <f t="array" ref="B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55" t="str" cm="1">
        <f t="array" ref="C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55" t="str" cm="1">
        <f t="array" ref="D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5" cm="1">
        <f t="array" ref="E6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5" s="3" t="s">
        <v>4282</v>
      </c>
      <c r="G655" s="3" t="s">
        <v>4283</v>
      </c>
      <c r="I655" s="3" t="s">
        <v>4284</v>
      </c>
      <c r="J655" t="b">
        <v>1</v>
      </c>
      <c r="K655" s="3" t="s">
        <v>4285</v>
      </c>
      <c r="M655">
        <v>0</v>
      </c>
      <c r="N655">
        <v>150</v>
      </c>
      <c r="O655">
        <v>5.7000000000000002E-2</v>
      </c>
      <c r="P655" s="3" t="s">
        <v>4313</v>
      </c>
      <c r="Q655" t="s">
        <v>4287</v>
      </c>
      <c r="R655" t="s">
        <v>75</v>
      </c>
    </row>
    <row r="656" spans="1:18" x14ac:dyDescent="0.2">
      <c r="A656" s="3" t="s">
        <v>4810</v>
      </c>
      <c r="B656" t="str" cm="1">
        <f t="array" ref="B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56" t="str" cm="1">
        <f t="array" ref="C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56" t="str" cm="1">
        <f t="array" ref="D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6" cm="1">
        <f t="array" ref="E6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6" s="3" t="s">
        <v>4282</v>
      </c>
      <c r="G656" s="3" t="s">
        <v>4283</v>
      </c>
      <c r="I656" s="3" t="s">
        <v>4284</v>
      </c>
      <c r="J656" t="b">
        <v>1</v>
      </c>
      <c r="K656" s="3" t="s">
        <v>4285</v>
      </c>
      <c r="M656">
        <v>150</v>
      </c>
      <c r="N656">
        <v>500</v>
      </c>
      <c r="O656">
        <v>0.2</v>
      </c>
      <c r="P656" s="3" t="s">
        <v>4313</v>
      </c>
      <c r="Q656" t="s">
        <v>4287</v>
      </c>
      <c r="R656" t="s">
        <v>75</v>
      </c>
    </row>
    <row r="657" spans="1:18" x14ac:dyDescent="0.2">
      <c r="A657" s="3" t="s">
        <v>4811</v>
      </c>
      <c r="B657" t="str" cm="1">
        <f t="array" ref="B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57" t="str" cm="1">
        <f t="array" ref="C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57" t="str" cm="1">
        <f t="array" ref="D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7" cm="1">
        <f t="array" ref="E6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57" s="3" t="s">
        <v>4282</v>
      </c>
      <c r="G657" s="3" t="s">
        <v>4283</v>
      </c>
      <c r="I657" s="3" t="s">
        <v>4284</v>
      </c>
      <c r="J657" t="b">
        <v>1</v>
      </c>
      <c r="K657" s="3" t="s">
        <v>4285</v>
      </c>
      <c r="M657">
        <v>500</v>
      </c>
      <c r="N657">
        <v>1000</v>
      </c>
      <c r="O657">
        <v>0.85</v>
      </c>
      <c r="P657" s="3" t="s">
        <v>4313</v>
      </c>
      <c r="Q657" t="s">
        <v>4287</v>
      </c>
      <c r="R657" t="s">
        <v>75</v>
      </c>
    </row>
    <row r="658" spans="1:18" x14ac:dyDescent="0.2">
      <c r="A658" s="3" t="s">
        <v>4812</v>
      </c>
      <c r="B658" cm="1">
        <f t="array" ref="B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58" cm="1">
        <f t="array" ref="C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58" t="str" cm="1">
        <f t="array" ref="D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8" t="str" cm="1">
        <f t="array" ref="E6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58" s="3" t="s">
        <v>4282</v>
      </c>
      <c r="G658" s="3" t="s">
        <v>4289</v>
      </c>
      <c r="I658" s="3" t="s">
        <v>4284</v>
      </c>
      <c r="J658" t="b">
        <v>1</v>
      </c>
      <c r="K658" s="3" t="s">
        <v>4285</v>
      </c>
      <c r="M658">
        <v>0</v>
      </c>
      <c r="N658">
        <v>150</v>
      </c>
      <c r="O658">
        <v>5.7000000000000002E-2</v>
      </c>
      <c r="P658" s="3" t="s">
        <v>4313</v>
      </c>
      <c r="Q658" t="s">
        <v>4290</v>
      </c>
      <c r="R658" t="s">
        <v>75</v>
      </c>
    </row>
    <row r="659" spans="1:18" x14ac:dyDescent="0.2">
      <c r="A659" s="3" t="s">
        <v>4813</v>
      </c>
      <c r="B659" cm="1">
        <f t="array" ref="B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59" cm="1">
        <f t="array" ref="C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59" t="str" cm="1">
        <f t="array" ref="D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59" t="str" cm="1">
        <f t="array" ref="E6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59" s="3" t="s">
        <v>4282</v>
      </c>
      <c r="G659" s="3" t="s">
        <v>4289</v>
      </c>
      <c r="I659" s="3" t="s">
        <v>4284</v>
      </c>
      <c r="J659" t="b">
        <v>1</v>
      </c>
      <c r="K659" s="3" t="s">
        <v>4285</v>
      </c>
      <c r="M659">
        <v>150</v>
      </c>
      <c r="N659">
        <v>500</v>
      </c>
      <c r="O659">
        <v>0.2</v>
      </c>
      <c r="P659" s="3" t="s">
        <v>4313</v>
      </c>
      <c r="Q659" t="s">
        <v>4290</v>
      </c>
      <c r="R659" t="s">
        <v>75</v>
      </c>
    </row>
    <row r="660" spans="1:18" x14ac:dyDescent="0.2">
      <c r="A660" s="3" t="s">
        <v>4814</v>
      </c>
      <c r="B660" cm="1">
        <f t="array" ref="B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60" cm="1">
        <f t="array" ref="C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60" t="str" cm="1">
        <f t="array" ref="D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0" t="str" cm="1">
        <f t="array" ref="E6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60" s="3" t="s">
        <v>4282</v>
      </c>
      <c r="G660" s="3" t="s">
        <v>4289</v>
      </c>
      <c r="I660" s="3" t="s">
        <v>4284</v>
      </c>
      <c r="J660" t="b">
        <v>1</v>
      </c>
      <c r="K660" s="3" t="s">
        <v>4285</v>
      </c>
      <c r="M660">
        <v>500</v>
      </c>
      <c r="N660">
        <v>1000</v>
      </c>
      <c r="O660">
        <v>0.85</v>
      </c>
      <c r="P660" s="3" t="s">
        <v>4313</v>
      </c>
      <c r="Q660" t="s">
        <v>4290</v>
      </c>
      <c r="R660" t="s">
        <v>75</v>
      </c>
    </row>
    <row r="661" spans="1:18" x14ac:dyDescent="0.2">
      <c r="A661" s="3" t="s">
        <v>4815</v>
      </c>
      <c r="B661" t="str" cm="1">
        <f t="array" ref="B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61" t="str" cm="1">
        <f t="array" ref="C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61" t="str" cm="1">
        <f t="array" ref="D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1" cm="1">
        <f t="array" ref="E6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61" s="3" t="s">
        <v>4282</v>
      </c>
      <c r="G661" s="3" t="s">
        <v>4283</v>
      </c>
      <c r="I661" s="3" t="s">
        <v>4284</v>
      </c>
      <c r="J661" t="b">
        <v>1</v>
      </c>
      <c r="K661" s="3" t="s">
        <v>4285</v>
      </c>
      <c r="M661">
        <v>1000</v>
      </c>
      <c r="N661">
        <v>2000</v>
      </c>
      <c r="O661">
        <v>0.85</v>
      </c>
      <c r="P661" s="3" t="s">
        <v>4313</v>
      </c>
      <c r="Q661" t="s">
        <v>4287</v>
      </c>
      <c r="R661" t="s">
        <v>75</v>
      </c>
    </row>
    <row r="662" spans="1:18" x14ac:dyDescent="0.2">
      <c r="A662" s="3" t="s">
        <v>4816</v>
      </c>
      <c r="B662" cm="1">
        <f t="array" ref="B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62" cm="1">
        <f t="array" ref="C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62" t="str" cm="1">
        <f t="array" ref="D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2" t="str" cm="1">
        <f t="array" ref="E6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62" s="3" t="s">
        <v>4282</v>
      </c>
      <c r="G662" s="3" t="s">
        <v>4289</v>
      </c>
      <c r="I662" s="3" t="s">
        <v>4284</v>
      </c>
      <c r="J662" t="b">
        <v>1</v>
      </c>
      <c r="K662" s="3" t="s">
        <v>4285</v>
      </c>
      <c r="M662">
        <v>1000</v>
      </c>
      <c r="N662">
        <v>2000</v>
      </c>
      <c r="O662">
        <v>0.85</v>
      </c>
      <c r="P662" s="3" t="s">
        <v>4313</v>
      </c>
      <c r="Q662" t="s">
        <v>4290</v>
      </c>
      <c r="R662" t="s">
        <v>75</v>
      </c>
    </row>
    <row r="663" spans="1:18" x14ac:dyDescent="0.2">
      <c r="A663" s="3" t="s">
        <v>4817</v>
      </c>
      <c r="B663" t="str" cm="1">
        <f t="array" ref="B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63" t="str" cm="1">
        <f t="array" ref="C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63" t="str" cm="1">
        <f t="array" ref="D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3" cm="1">
        <f t="array" ref="E6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63" s="3" t="s">
        <v>4282</v>
      </c>
      <c r="G663" s="3" t="s">
        <v>4283</v>
      </c>
      <c r="I663" s="3" t="s">
        <v>4284</v>
      </c>
      <c r="J663" t="b">
        <v>1</v>
      </c>
      <c r="K663" s="3" t="s">
        <v>4285</v>
      </c>
      <c r="M663">
        <v>2000</v>
      </c>
      <c r="N663">
        <v>3000</v>
      </c>
      <c r="O663">
        <v>7</v>
      </c>
      <c r="P663" s="3" t="s">
        <v>4313</v>
      </c>
      <c r="Q663" t="s">
        <v>4287</v>
      </c>
      <c r="R663" t="s">
        <v>75</v>
      </c>
    </row>
    <row r="664" spans="1:18" x14ac:dyDescent="0.2">
      <c r="A664" s="3" t="s">
        <v>4818</v>
      </c>
      <c r="B664" cm="1">
        <f t="array" ref="B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64" cm="1">
        <f t="array" ref="C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64" t="str" cm="1">
        <f t="array" ref="D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4" t="str" cm="1">
        <f t="array" ref="E6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64" s="3" t="s">
        <v>4282</v>
      </c>
      <c r="G664" s="3" t="s">
        <v>4289</v>
      </c>
      <c r="I664" s="3" t="s">
        <v>4284</v>
      </c>
      <c r="J664" t="b">
        <v>1</v>
      </c>
      <c r="K664" s="3" t="s">
        <v>4285</v>
      </c>
      <c r="M664">
        <v>2000</v>
      </c>
      <c r="N664">
        <v>3000</v>
      </c>
      <c r="O664">
        <v>7</v>
      </c>
      <c r="P664" s="3" t="s">
        <v>4313</v>
      </c>
      <c r="Q664" t="s">
        <v>4290</v>
      </c>
      <c r="R664" t="s">
        <v>75</v>
      </c>
    </row>
    <row r="665" spans="1:18" x14ac:dyDescent="0.2">
      <c r="A665" s="3" t="s">
        <v>4819</v>
      </c>
      <c r="B665" t="str" cm="1">
        <f t="array" ref="B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65" t="str" cm="1">
        <f t="array" ref="C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65" t="str" cm="1">
        <f t="array" ref="D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5" cm="1">
        <f t="array" ref="E6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65" s="3" t="s">
        <v>4282</v>
      </c>
      <c r="G665" s="3" t="s">
        <v>4283</v>
      </c>
      <c r="I665" s="3" t="s">
        <v>4284</v>
      </c>
      <c r="J665" t="b">
        <v>1</v>
      </c>
      <c r="K665" s="3" t="s">
        <v>4285</v>
      </c>
      <c r="M665">
        <v>3000</v>
      </c>
      <c r="N665">
        <v>4000</v>
      </c>
      <c r="O665">
        <v>7</v>
      </c>
      <c r="P665" s="3" t="s">
        <v>4313</v>
      </c>
      <c r="Q665" t="s">
        <v>4287</v>
      </c>
      <c r="R665" t="s">
        <v>75</v>
      </c>
    </row>
    <row r="666" spans="1:18" x14ac:dyDescent="0.2">
      <c r="A666" s="3" t="s">
        <v>4820</v>
      </c>
      <c r="B666" cm="1">
        <f t="array" ref="B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66" cm="1">
        <f t="array" ref="C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66" t="str" cm="1">
        <f t="array" ref="D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6" t="str" cm="1">
        <f t="array" ref="E6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66" s="3" t="s">
        <v>4282</v>
      </c>
      <c r="G666" s="3" t="s">
        <v>4289</v>
      </c>
      <c r="I666" s="3" t="s">
        <v>4284</v>
      </c>
      <c r="J666" t="b">
        <v>1</v>
      </c>
      <c r="K666" s="3" t="s">
        <v>4285</v>
      </c>
      <c r="M666">
        <v>3000</v>
      </c>
      <c r="N666">
        <v>4000</v>
      </c>
      <c r="O666">
        <v>7</v>
      </c>
      <c r="P666" s="3" t="s">
        <v>4313</v>
      </c>
      <c r="Q666" t="s">
        <v>4290</v>
      </c>
      <c r="R666" t="s">
        <v>75</v>
      </c>
    </row>
    <row r="667" spans="1:18" x14ac:dyDescent="0.2">
      <c r="A667" s="3" t="s">
        <v>4821</v>
      </c>
      <c r="B667" t="str" cm="1">
        <f t="array" ref="B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67" t="str" cm="1">
        <f t="array" ref="C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67" t="str" cm="1">
        <f t="array" ref="D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7" cm="1">
        <f t="array" ref="E6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67" s="3" t="s">
        <v>4282</v>
      </c>
      <c r="G667" s="3" t="s">
        <v>4283</v>
      </c>
      <c r="I667" s="3" t="s">
        <v>4284</v>
      </c>
      <c r="J667" t="b">
        <v>1</v>
      </c>
      <c r="K667" s="3" t="s">
        <v>4285</v>
      </c>
      <c r="M667">
        <v>4000</v>
      </c>
      <c r="N667">
        <v>5000</v>
      </c>
      <c r="O667">
        <v>7</v>
      </c>
      <c r="P667" s="3" t="s">
        <v>4313</v>
      </c>
      <c r="Q667" t="s">
        <v>4287</v>
      </c>
      <c r="R667" t="s">
        <v>75</v>
      </c>
    </row>
    <row r="668" spans="1:18" x14ac:dyDescent="0.2">
      <c r="A668" s="3" t="s">
        <v>4822</v>
      </c>
      <c r="B668" cm="1">
        <f t="array" ref="B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68" cm="1">
        <f t="array" ref="C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68" t="str" cm="1">
        <f t="array" ref="D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8" t="str" cm="1">
        <f t="array" ref="E6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68" s="3" t="s">
        <v>4282</v>
      </c>
      <c r="G668" s="3" t="s">
        <v>4289</v>
      </c>
      <c r="I668" s="3" t="s">
        <v>4284</v>
      </c>
      <c r="J668" t="b">
        <v>1</v>
      </c>
      <c r="K668" s="3" t="s">
        <v>4285</v>
      </c>
      <c r="M668">
        <v>4000</v>
      </c>
      <c r="N668">
        <v>5000</v>
      </c>
      <c r="O668">
        <v>7</v>
      </c>
      <c r="P668" s="3" t="s">
        <v>4313</v>
      </c>
      <c r="Q668" t="s">
        <v>4290</v>
      </c>
      <c r="R668" t="s">
        <v>75</v>
      </c>
    </row>
    <row r="669" spans="1:18" x14ac:dyDescent="0.2">
      <c r="A669" s="3" t="s">
        <v>4823</v>
      </c>
      <c r="B669" t="str" cm="1">
        <f t="array" ref="B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69" t="str" cm="1">
        <f t="array" ref="C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69" t="str" cm="1">
        <f t="array" ref="D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69" cm="1">
        <f t="array" ref="E6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69" s="3" t="s">
        <v>4282</v>
      </c>
      <c r="G669" s="3" t="s">
        <v>4283</v>
      </c>
      <c r="I669" s="3" t="s">
        <v>4284</v>
      </c>
      <c r="J669" t="b">
        <v>1</v>
      </c>
      <c r="K669" s="3" t="s">
        <v>4285</v>
      </c>
      <c r="M669">
        <v>5000</v>
      </c>
      <c r="N669">
        <v>10000</v>
      </c>
      <c r="O669">
        <v>7</v>
      </c>
      <c r="P669" s="3" t="s">
        <v>4313</v>
      </c>
      <c r="Q669" t="s">
        <v>4287</v>
      </c>
      <c r="R669" t="s">
        <v>75</v>
      </c>
    </row>
    <row r="670" spans="1:18" x14ac:dyDescent="0.2">
      <c r="A670" s="3" t="s">
        <v>4824</v>
      </c>
      <c r="B670" cm="1">
        <f t="array" ref="B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70" cm="1">
        <f t="array" ref="C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70" t="str" cm="1">
        <f t="array" ref="D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0" t="str" cm="1">
        <f t="array" ref="E6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70" s="3" t="s">
        <v>4282</v>
      </c>
      <c r="G670" s="3" t="s">
        <v>4289</v>
      </c>
      <c r="I670" s="3" t="s">
        <v>4284</v>
      </c>
      <c r="J670" t="b">
        <v>1</v>
      </c>
      <c r="K670" s="3" t="s">
        <v>4285</v>
      </c>
      <c r="M670">
        <v>5000</v>
      </c>
      <c r="N670">
        <v>10000</v>
      </c>
      <c r="O670">
        <v>7</v>
      </c>
      <c r="P670" s="3" t="s">
        <v>4313</v>
      </c>
      <c r="Q670" t="s">
        <v>4290</v>
      </c>
      <c r="R670" t="s">
        <v>75</v>
      </c>
    </row>
    <row r="671" spans="1:18" x14ac:dyDescent="0.2">
      <c r="A671" s="3" t="s">
        <v>4825</v>
      </c>
      <c r="B671" t="str" cm="1">
        <f t="array" ref="B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71" t="str" cm="1">
        <f t="array" ref="C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71" t="str" cm="1">
        <f t="array" ref="D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1" cm="1">
        <f t="array" ref="E6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71" s="3" t="s">
        <v>4282</v>
      </c>
      <c r="G671" s="3" t="s">
        <v>4283</v>
      </c>
      <c r="I671" s="3" t="s">
        <v>4284</v>
      </c>
      <c r="J671" t="b">
        <v>1</v>
      </c>
      <c r="K671" s="3" t="s">
        <v>4285</v>
      </c>
      <c r="M671">
        <v>20000</v>
      </c>
      <c r="N671">
        <v>25000</v>
      </c>
      <c r="O671">
        <v>5.2999999999999999E-2</v>
      </c>
      <c r="P671" s="3" t="s">
        <v>4313</v>
      </c>
      <c r="Q671" t="s">
        <v>4287</v>
      </c>
      <c r="R671" t="s">
        <v>75</v>
      </c>
    </row>
    <row r="672" spans="1:18" x14ac:dyDescent="0.2">
      <c r="A672" s="3" t="s">
        <v>4826</v>
      </c>
      <c r="B672" cm="1">
        <f t="array" ref="B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72" cm="1">
        <f t="array" ref="C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72" t="str" cm="1">
        <f t="array" ref="D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2" t="str" cm="1">
        <f t="array" ref="E6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72" s="3" t="s">
        <v>4282</v>
      </c>
      <c r="G672" s="3" t="s">
        <v>4289</v>
      </c>
      <c r="I672" s="3" t="s">
        <v>4284</v>
      </c>
      <c r="J672" t="b">
        <v>1</v>
      </c>
      <c r="K672" s="3" t="s">
        <v>4285</v>
      </c>
      <c r="M672">
        <v>20000</v>
      </c>
      <c r="N672">
        <v>30000</v>
      </c>
      <c r="O672">
        <v>5.2999999999999999E-2</v>
      </c>
      <c r="P672" s="3" t="s">
        <v>4313</v>
      </c>
      <c r="Q672" t="s">
        <v>4290</v>
      </c>
      <c r="R672" t="s">
        <v>75</v>
      </c>
    </row>
    <row r="673" spans="1:18" x14ac:dyDescent="0.2">
      <c r="A673" s="3" t="s">
        <v>4827</v>
      </c>
      <c r="B673" t="str" cm="1">
        <f t="array" ref="B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73" t="str" cm="1">
        <f t="array" ref="C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73" t="str" cm="1">
        <f t="array" ref="D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3" cm="1">
        <f t="array" ref="E6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73" s="3" t="s">
        <v>4282</v>
      </c>
      <c r="G673" s="3" t="s">
        <v>4283</v>
      </c>
      <c r="I673" s="3" t="s">
        <v>4284</v>
      </c>
      <c r="J673" t="b">
        <v>1</v>
      </c>
      <c r="K673" s="3" t="s">
        <v>4285</v>
      </c>
      <c r="M673">
        <v>25000</v>
      </c>
      <c r="N673">
        <v>30000</v>
      </c>
      <c r="O673">
        <v>5.2999999999999999E-2</v>
      </c>
      <c r="P673" s="3" t="s">
        <v>4313</v>
      </c>
      <c r="Q673" t="s">
        <v>4287</v>
      </c>
      <c r="R673" t="s">
        <v>75</v>
      </c>
    </row>
    <row r="674" spans="1:18" x14ac:dyDescent="0.2">
      <c r="A674" s="3" t="s">
        <v>4828</v>
      </c>
      <c r="B674" t="str" cm="1">
        <f t="array" ref="B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74" t="str" cm="1">
        <f t="array" ref="C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74" t="str" cm="1">
        <f t="array" ref="D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4" cm="1">
        <f t="array" ref="E6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74" s="3" t="s">
        <v>4282</v>
      </c>
      <c r="G674" s="3" t="s">
        <v>4283</v>
      </c>
      <c r="I674" s="3" t="s">
        <v>4284</v>
      </c>
      <c r="J674" t="b">
        <v>1</v>
      </c>
      <c r="K674" s="3" t="s">
        <v>4285</v>
      </c>
      <c r="M674">
        <v>30000</v>
      </c>
      <c r="N674">
        <v>40000</v>
      </c>
      <c r="O674">
        <v>5.2999999999999999E-2</v>
      </c>
      <c r="P674" s="3" t="s">
        <v>4313</v>
      </c>
      <c r="Q674" t="s">
        <v>4287</v>
      </c>
      <c r="R674" t="s">
        <v>75</v>
      </c>
    </row>
    <row r="675" spans="1:18" x14ac:dyDescent="0.2">
      <c r="A675" s="3" t="s">
        <v>4829</v>
      </c>
      <c r="B675" cm="1">
        <f t="array" ref="B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75" cm="1">
        <f t="array" ref="C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75" t="str" cm="1">
        <f t="array" ref="D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5" t="str" cm="1">
        <f t="array" ref="E6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75" s="3" t="s">
        <v>4282</v>
      </c>
      <c r="G675" s="3" t="s">
        <v>4289</v>
      </c>
      <c r="I675" s="3" t="s">
        <v>4284</v>
      </c>
      <c r="J675" t="b">
        <v>1</v>
      </c>
      <c r="K675" s="3" t="s">
        <v>4285</v>
      </c>
      <c r="M675">
        <v>30000</v>
      </c>
      <c r="N675">
        <v>40000</v>
      </c>
      <c r="O675">
        <v>5.2999999999999999E-2</v>
      </c>
      <c r="P675" s="3" t="s">
        <v>4313</v>
      </c>
      <c r="Q675" t="s">
        <v>4290</v>
      </c>
      <c r="R675" t="s">
        <v>75</v>
      </c>
    </row>
    <row r="676" spans="1:18" x14ac:dyDescent="0.2">
      <c r="A676" s="3" t="s">
        <v>4830</v>
      </c>
      <c r="B676" t="str" cm="1">
        <f t="array" ref="B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76" t="str" cm="1">
        <f t="array" ref="C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76" t="str" cm="1">
        <f t="array" ref="D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6" cm="1">
        <f t="array" ref="E6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76" s="3" t="s">
        <v>4282</v>
      </c>
      <c r="G676" s="3" t="s">
        <v>4283</v>
      </c>
      <c r="I676" s="3" t="s">
        <v>4284</v>
      </c>
      <c r="J676" t="b">
        <v>1</v>
      </c>
      <c r="K676" s="3" t="s">
        <v>4285</v>
      </c>
      <c r="M676">
        <v>40000</v>
      </c>
      <c r="N676">
        <v>50000</v>
      </c>
      <c r="O676">
        <v>5.2999999999999999E-2</v>
      </c>
      <c r="P676" s="3" t="s">
        <v>4313</v>
      </c>
      <c r="Q676" t="s">
        <v>4287</v>
      </c>
      <c r="R676" t="s">
        <v>75</v>
      </c>
    </row>
    <row r="677" spans="1:18" x14ac:dyDescent="0.2">
      <c r="A677" s="3" t="s">
        <v>4831</v>
      </c>
      <c r="B677" cm="1">
        <f t="array" ref="B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77" cm="1">
        <f t="array" ref="C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77" t="str" cm="1">
        <f t="array" ref="D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7" t="str" cm="1">
        <f t="array" ref="E6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77" s="3" t="s">
        <v>4282</v>
      </c>
      <c r="G677" s="3" t="s">
        <v>4289</v>
      </c>
      <c r="I677" s="3" t="s">
        <v>4284</v>
      </c>
      <c r="J677" t="b">
        <v>1</v>
      </c>
      <c r="K677" s="3" t="s">
        <v>4285</v>
      </c>
      <c r="M677">
        <v>40000</v>
      </c>
      <c r="N677">
        <v>50000</v>
      </c>
      <c r="O677">
        <v>5.2999999999999999E-2</v>
      </c>
      <c r="P677" s="3" t="s">
        <v>4313</v>
      </c>
      <c r="Q677" t="s">
        <v>4290</v>
      </c>
      <c r="R677" t="s">
        <v>75</v>
      </c>
    </row>
    <row r="678" spans="1:18" x14ac:dyDescent="0.2">
      <c r="A678" s="3" t="s">
        <v>4832</v>
      </c>
      <c r="B678" t="str" cm="1">
        <f t="array" ref="B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78" t="str" cm="1">
        <f t="array" ref="C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78" t="str" cm="1">
        <f t="array" ref="D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8" cm="1">
        <f t="array" ref="E6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78" s="3" t="s">
        <v>4282</v>
      </c>
      <c r="G678" s="3" t="s">
        <v>4283</v>
      </c>
      <c r="I678" s="3" t="s">
        <v>4284</v>
      </c>
      <c r="J678" t="b">
        <v>1</v>
      </c>
      <c r="K678" s="3" t="s">
        <v>4285</v>
      </c>
      <c r="M678">
        <v>50000</v>
      </c>
      <c r="N678">
        <v>60000</v>
      </c>
      <c r="O678">
        <v>5.2999999999999999E-2</v>
      </c>
      <c r="P678" s="3" t="s">
        <v>4313</v>
      </c>
      <c r="Q678" t="s">
        <v>4287</v>
      </c>
      <c r="R678" t="s">
        <v>75</v>
      </c>
    </row>
    <row r="679" spans="1:18" x14ac:dyDescent="0.2">
      <c r="A679" s="3" t="s">
        <v>4833</v>
      </c>
      <c r="B679" cm="1">
        <f t="array" ref="B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79" cm="1">
        <f t="array" ref="C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79" t="str" cm="1">
        <f t="array" ref="D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79" t="str" cm="1">
        <f t="array" ref="E6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79" s="3" t="s">
        <v>4282</v>
      </c>
      <c r="G679" s="3" t="s">
        <v>4289</v>
      </c>
      <c r="I679" s="3" t="s">
        <v>4284</v>
      </c>
      <c r="J679" t="b">
        <v>1</v>
      </c>
      <c r="K679" s="3" t="s">
        <v>4285</v>
      </c>
      <c r="M679">
        <v>50000</v>
      </c>
      <c r="N679">
        <v>60000</v>
      </c>
      <c r="O679">
        <v>5.2999999999999999E-2</v>
      </c>
      <c r="P679" s="3" t="s">
        <v>4313</v>
      </c>
      <c r="Q679" t="s">
        <v>4290</v>
      </c>
      <c r="R679" t="s">
        <v>75</v>
      </c>
    </row>
    <row r="680" spans="1:18" x14ac:dyDescent="0.2">
      <c r="A680" s="3" t="s">
        <v>4834</v>
      </c>
      <c r="B680" t="str" cm="1">
        <f t="array" ref="B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80" t="str" cm="1">
        <f t="array" ref="C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80" t="str" cm="1">
        <f t="array" ref="D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0" cm="1">
        <f t="array" ref="E6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80" s="3" t="s">
        <v>4282</v>
      </c>
      <c r="G680" s="3" t="s">
        <v>4283</v>
      </c>
      <c r="I680" s="3" t="s">
        <v>4284</v>
      </c>
      <c r="J680" t="b">
        <v>1</v>
      </c>
      <c r="K680" s="3" t="s">
        <v>4285</v>
      </c>
      <c r="M680">
        <v>60000</v>
      </c>
      <c r="N680">
        <v>70000</v>
      </c>
      <c r="O680">
        <v>5.2999999999999999E-2</v>
      </c>
      <c r="P680" s="3" t="s">
        <v>4313</v>
      </c>
      <c r="Q680" t="s">
        <v>4287</v>
      </c>
      <c r="R680" t="s">
        <v>75</v>
      </c>
    </row>
    <row r="681" spans="1:18" x14ac:dyDescent="0.2">
      <c r="A681" s="3" t="s">
        <v>4835</v>
      </c>
      <c r="B681" cm="1">
        <f t="array" ref="B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81" cm="1">
        <f t="array" ref="C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81" t="str" cm="1">
        <f t="array" ref="D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1" t="str" cm="1">
        <f t="array" ref="E6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81" s="3" t="s">
        <v>4282</v>
      </c>
      <c r="G681" s="3" t="s">
        <v>4289</v>
      </c>
      <c r="I681" s="3" t="s">
        <v>4284</v>
      </c>
      <c r="J681" t="b">
        <v>1</v>
      </c>
      <c r="K681" s="3" t="s">
        <v>4285</v>
      </c>
      <c r="M681">
        <v>60000</v>
      </c>
      <c r="N681">
        <v>70000</v>
      </c>
      <c r="O681">
        <v>5.2999999999999999E-2</v>
      </c>
      <c r="P681" s="3" t="s">
        <v>4313</v>
      </c>
      <c r="Q681" t="s">
        <v>4290</v>
      </c>
      <c r="R681" t="s">
        <v>75</v>
      </c>
    </row>
    <row r="682" spans="1:18" x14ac:dyDescent="0.2">
      <c r="A682" s="3" t="s">
        <v>4836</v>
      </c>
      <c r="B682" t="str" cm="1">
        <f t="array" ref="B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82" t="str" cm="1">
        <f t="array" ref="C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82" t="str" cm="1">
        <f t="array" ref="D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2" cm="1">
        <f t="array" ref="E6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82" s="3" t="s">
        <v>4282</v>
      </c>
      <c r="G682" s="3" t="s">
        <v>4283</v>
      </c>
      <c r="I682" s="3" t="s">
        <v>4284</v>
      </c>
      <c r="J682" t="b">
        <v>1</v>
      </c>
      <c r="K682" s="3" t="s">
        <v>4285</v>
      </c>
      <c r="M682">
        <v>70000</v>
      </c>
      <c r="N682">
        <v>80000</v>
      </c>
      <c r="O682">
        <v>5.2999999999999999E-2</v>
      </c>
      <c r="P682" s="3" t="s">
        <v>4313</v>
      </c>
      <c r="Q682" t="s">
        <v>4287</v>
      </c>
      <c r="R682" t="s">
        <v>75</v>
      </c>
    </row>
    <row r="683" spans="1:18" x14ac:dyDescent="0.2">
      <c r="A683" s="3" t="s">
        <v>4837</v>
      </c>
      <c r="B683" cm="1">
        <f t="array" ref="B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83" cm="1">
        <f t="array" ref="C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83" t="str" cm="1">
        <f t="array" ref="D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3" t="str" cm="1">
        <f t="array" ref="E6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83" s="3" t="s">
        <v>4282</v>
      </c>
      <c r="G683" s="3" t="s">
        <v>4289</v>
      </c>
      <c r="I683" s="3" t="s">
        <v>4284</v>
      </c>
      <c r="J683" t="b">
        <v>1</v>
      </c>
      <c r="K683" s="3" t="s">
        <v>4285</v>
      </c>
      <c r="M683">
        <v>70000</v>
      </c>
      <c r="N683">
        <v>80000</v>
      </c>
      <c r="O683">
        <v>5.2999999999999999E-2</v>
      </c>
      <c r="P683" s="3" t="s">
        <v>4313</v>
      </c>
      <c r="Q683" t="s">
        <v>4290</v>
      </c>
      <c r="R683" t="s">
        <v>75</v>
      </c>
    </row>
    <row r="684" spans="1:18" x14ac:dyDescent="0.2">
      <c r="A684" s="3" t="s">
        <v>4838</v>
      </c>
      <c r="B684" t="str" cm="1">
        <f t="array" ref="B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84" t="str" cm="1">
        <f t="array" ref="C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84" t="str" cm="1">
        <f t="array" ref="D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4" cm="1">
        <f t="array" ref="E6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84" s="3" t="s">
        <v>4282</v>
      </c>
      <c r="G684" s="3" t="s">
        <v>4283</v>
      </c>
      <c r="I684" s="3" t="s">
        <v>4284</v>
      </c>
      <c r="J684" t="b">
        <v>1</v>
      </c>
      <c r="K684" s="3" t="s">
        <v>4285</v>
      </c>
      <c r="M684">
        <v>80000</v>
      </c>
      <c r="N684">
        <v>90000</v>
      </c>
      <c r="O684">
        <v>5.2999999999999999E-2</v>
      </c>
      <c r="P684" s="3" t="s">
        <v>4313</v>
      </c>
      <c r="Q684" t="s">
        <v>4287</v>
      </c>
      <c r="R684" t="s">
        <v>75</v>
      </c>
    </row>
    <row r="685" spans="1:18" x14ac:dyDescent="0.2">
      <c r="A685" s="3" t="s">
        <v>4839</v>
      </c>
      <c r="B685" cm="1">
        <f t="array" ref="B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85" cm="1">
        <f t="array" ref="C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85" t="str" cm="1">
        <f t="array" ref="D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5" t="str" cm="1">
        <f t="array" ref="E6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85" s="3" t="s">
        <v>4282</v>
      </c>
      <c r="G685" s="3" t="s">
        <v>4289</v>
      </c>
      <c r="I685" s="3" t="s">
        <v>4284</v>
      </c>
      <c r="J685" t="b">
        <v>1</v>
      </c>
      <c r="K685" s="3" t="s">
        <v>4285</v>
      </c>
      <c r="M685">
        <v>80000</v>
      </c>
      <c r="N685">
        <v>90000</v>
      </c>
      <c r="O685">
        <v>5.2999999999999999E-2</v>
      </c>
      <c r="P685" s="3" t="s">
        <v>4313</v>
      </c>
      <c r="Q685" t="s">
        <v>4290</v>
      </c>
      <c r="R685" t="s">
        <v>75</v>
      </c>
    </row>
    <row r="686" spans="1:18" x14ac:dyDescent="0.2">
      <c r="A686" s="3" t="s">
        <v>4840</v>
      </c>
      <c r="B686" t="str" cm="1">
        <f t="array" ref="B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86" t="str" cm="1">
        <f t="array" ref="C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86" t="str" cm="1">
        <f t="array" ref="D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6" cm="1">
        <f t="array" ref="E6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86" s="3" t="s">
        <v>4282</v>
      </c>
      <c r="G686" s="3" t="s">
        <v>4283</v>
      </c>
      <c r="I686" s="3" t="s">
        <v>4284</v>
      </c>
      <c r="J686" t="b">
        <v>1</v>
      </c>
      <c r="K686" s="3" t="s">
        <v>4285</v>
      </c>
      <c r="M686">
        <v>90000</v>
      </c>
      <c r="N686">
        <v>100000</v>
      </c>
      <c r="O686">
        <v>5.2999999999999999E-2</v>
      </c>
      <c r="P686" s="3" t="s">
        <v>4313</v>
      </c>
      <c r="Q686" t="s">
        <v>4287</v>
      </c>
      <c r="R686" t="s">
        <v>75</v>
      </c>
    </row>
    <row r="687" spans="1:18" x14ac:dyDescent="0.2">
      <c r="A687" s="3" t="s">
        <v>4841</v>
      </c>
      <c r="B687" cm="1">
        <f t="array" ref="B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87" cm="1">
        <f t="array" ref="C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87" t="str" cm="1">
        <f t="array" ref="D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7" t="str" cm="1">
        <f t="array" ref="E6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87" s="3" t="s">
        <v>4282</v>
      </c>
      <c r="G687" s="3" t="s">
        <v>4289</v>
      </c>
      <c r="I687" s="3" t="s">
        <v>4284</v>
      </c>
      <c r="J687" t="b">
        <v>1</v>
      </c>
      <c r="K687" s="3" t="s">
        <v>4285</v>
      </c>
      <c r="M687">
        <v>90000</v>
      </c>
      <c r="N687">
        <v>100000</v>
      </c>
      <c r="O687">
        <v>5.2999999999999999E-2</v>
      </c>
      <c r="P687" s="3" t="s">
        <v>4313</v>
      </c>
      <c r="Q687" t="s">
        <v>4290</v>
      </c>
      <c r="R687" t="s">
        <v>75</v>
      </c>
    </row>
    <row r="688" spans="1:18" x14ac:dyDescent="0.2">
      <c r="A688" s="3" t="s">
        <v>4842</v>
      </c>
      <c r="B688" t="str" cm="1">
        <f t="array" ref="B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88" t="str" cm="1">
        <f t="array" ref="C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88" t="str" cm="1">
        <f t="array" ref="D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8" cm="1">
        <f t="array" ref="E6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88" s="3" t="s">
        <v>4282</v>
      </c>
      <c r="G688" s="3" t="s">
        <v>4283</v>
      </c>
      <c r="I688" s="3" t="s">
        <v>4284</v>
      </c>
      <c r="J688" t="b">
        <v>1</v>
      </c>
      <c r="K688" s="3" t="s">
        <v>4285</v>
      </c>
      <c r="M688">
        <v>100000</v>
      </c>
      <c r="N688">
        <v>110000</v>
      </c>
      <c r="O688">
        <v>5.2999999999999999E-2</v>
      </c>
      <c r="P688" s="3" t="s">
        <v>4313</v>
      </c>
      <c r="Q688" t="s">
        <v>4287</v>
      </c>
      <c r="R688" t="s">
        <v>75</v>
      </c>
    </row>
    <row r="689" spans="1:18" x14ac:dyDescent="0.2">
      <c r="A689" s="3" t="s">
        <v>4843</v>
      </c>
      <c r="B689" cm="1">
        <f t="array" ref="B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89" cm="1">
        <f t="array" ref="C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89" t="str" cm="1">
        <f t="array" ref="D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89" t="str" cm="1">
        <f t="array" ref="E6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89" s="3" t="s">
        <v>4282</v>
      </c>
      <c r="G689" s="3" t="s">
        <v>4289</v>
      </c>
      <c r="I689" s="3" t="s">
        <v>4284</v>
      </c>
      <c r="J689" t="b">
        <v>1</v>
      </c>
      <c r="K689" s="3" t="s">
        <v>4285</v>
      </c>
      <c r="M689">
        <v>100000</v>
      </c>
      <c r="N689">
        <v>110000</v>
      </c>
      <c r="O689">
        <v>5.2999999999999999E-2</v>
      </c>
      <c r="P689" s="3" t="s">
        <v>4313</v>
      </c>
      <c r="Q689" t="s">
        <v>4290</v>
      </c>
      <c r="R689" t="s">
        <v>75</v>
      </c>
    </row>
    <row r="690" spans="1:18" x14ac:dyDescent="0.2">
      <c r="A690" s="3" t="s">
        <v>4844</v>
      </c>
      <c r="B690" t="str" cm="1">
        <f t="array" ref="B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90" t="str" cm="1">
        <f t="array" ref="C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90" t="str" cm="1">
        <f t="array" ref="D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0" cm="1">
        <f t="array" ref="E6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90" s="3" t="s">
        <v>4282</v>
      </c>
      <c r="G690" s="3" t="s">
        <v>4283</v>
      </c>
      <c r="I690" s="3" t="s">
        <v>4284</v>
      </c>
      <c r="J690" t="b">
        <v>1</v>
      </c>
      <c r="K690" s="3" t="s">
        <v>4285</v>
      </c>
      <c r="M690">
        <v>110000</v>
      </c>
      <c r="N690">
        <v>120000</v>
      </c>
      <c r="O690">
        <v>5.2999999999999999E-2</v>
      </c>
      <c r="P690" s="3" t="s">
        <v>4313</v>
      </c>
      <c r="Q690" t="s">
        <v>4287</v>
      </c>
      <c r="R690" t="s">
        <v>75</v>
      </c>
    </row>
    <row r="691" spans="1:18" x14ac:dyDescent="0.2">
      <c r="A691" s="3" t="s">
        <v>4845</v>
      </c>
      <c r="B691" cm="1">
        <f t="array" ref="B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91" cm="1">
        <f t="array" ref="C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91" t="str" cm="1">
        <f t="array" ref="D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1" t="str" cm="1">
        <f t="array" ref="E6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91" s="3" t="s">
        <v>4282</v>
      </c>
      <c r="G691" s="3" t="s">
        <v>4289</v>
      </c>
      <c r="I691" s="3" t="s">
        <v>4284</v>
      </c>
      <c r="J691" t="b">
        <v>1</v>
      </c>
      <c r="K691" s="3" t="s">
        <v>4285</v>
      </c>
      <c r="M691">
        <v>110000</v>
      </c>
      <c r="N691">
        <v>120000</v>
      </c>
      <c r="O691">
        <v>5.2999999999999999E-2</v>
      </c>
      <c r="P691" s="3" t="s">
        <v>4313</v>
      </c>
      <c r="Q691" t="s">
        <v>4290</v>
      </c>
      <c r="R691" t="s">
        <v>75</v>
      </c>
    </row>
    <row r="692" spans="1:18" x14ac:dyDescent="0.2">
      <c r="A692" s="3" t="s">
        <v>4846</v>
      </c>
      <c r="B692" t="str" cm="1">
        <f t="array" ref="B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92" t="str" cm="1">
        <f t="array" ref="C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92" t="str" cm="1">
        <f t="array" ref="D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2" cm="1">
        <f t="array" ref="E6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92" s="3" t="s">
        <v>4282</v>
      </c>
      <c r="G692" s="3" t="s">
        <v>4283</v>
      </c>
      <c r="I692" s="3" t="s">
        <v>4284</v>
      </c>
      <c r="J692" t="b">
        <v>1</v>
      </c>
      <c r="K692" s="3" t="s">
        <v>4285</v>
      </c>
      <c r="M692">
        <v>120000</v>
      </c>
      <c r="N692">
        <v>130000</v>
      </c>
      <c r="O692">
        <v>5.2999999999999999E-2</v>
      </c>
      <c r="P692" s="3" t="s">
        <v>4313</v>
      </c>
      <c r="Q692" t="s">
        <v>4287</v>
      </c>
      <c r="R692" t="s">
        <v>75</v>
      </c>
    </row>
    <row r="693" spans="1:18" x14ac:dyDescent="0.2">
      <c r="A693" s="3" t="s">
        <v>4847</v>
      </c>
      <c r="B693" cm="1">
        <f t="array" ref="B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93" cm="1">
        <f t="array" ref="C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93" t="str" cm="1">
        <f t="array" ref="D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3" t="str" cm="1">
        <f t="array" ref="E6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93" s="3" t="s">
        <v>4282</v>
      </c>
      <c r="G693" s="3" t="s">
        <v>4289</v>
      </c>
      <c r="I693" s="3" t="s">
        <v>4284</v>
      </c>
      <c r="J693" t="b">
        <v>1</v>
      </c>
      <c r="K693" s="3" t="s">
        <v>4285</v>
      </c>
      <c r="M693">
        <v>120000</v>
      </c>
      <c r="N693">
        <v>130000</v>
      </c>
      <c r="O693">
        <v>5.2999999999999999E-2</v>
      </c>
      <c r="P693" s="3" t="s">
        <v>4313</v>
      </c>
      <c r="Q693" t="s">
        <v>4290</v>
      </c>
      <c r="R693" t="s">
        <v>75</v>
      </c>
    </row>
    <row r="694" spans="1:18" x14ac:dyDescent="0.2">
      <c r="A694" s="3" t="s">
        <v>4848</v>
      </c>
      <c r="B694" t="str" cm="1">
        <f t="array" ref="B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94" t="str" cm="1">
        <f t="array" ref="C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94" t="str" cm="1">
        <f t="array" ref="D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4" cm="1">
        <f t="array" ref="E6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94" s="3" t="s">
        <v>4282</v>
      </c>
      <c r="G694" s="3" t="s">
        <v>4283</v>
      </c>
      <c r="I694" s="3" t="s">
        <v>4284</v>
      </c>
      <c r="J694" t="b">
        <v>1</v>
      </c>
      <c r="K694" s="3" t="s">
        <v>4285</v>
      </c>
      <c r="M694">
        <v>130000</v>
      </c>
      <c r="N694">
        <v>140000</v>
      </c>
      <c r="O694">
        <v>5.2999999999999999E-2</v>
      </c>
      <c r="P694" s="3" t="s">
        <v>4313</v>
      </c>
      <c r="Q694" t="s">
        <v>4287</v>
      </c>
      <c r="R694" t="s">
        <v>75</v>
      </c>
    </row>
    <row r="695" spans="1:18" x14ac:dyDescent="0.2">
      <c r="A695" s="3" t="s">
        <v>4849</v>
      </c>
      <c r="B695" cm="1">
        <f t="array" ref="B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95" cm="1">
        <f t="array" ref="C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95" t="str" cm="1">
        <f t="array" ref="D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5" t="str" cm="1">
        <f t="array" ref="E6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95" s="3" t="s">
        <v>4282</v>
      </c>
      <c r="G695" s="3" t="s">
        <v>4289</v>
      </c>
      <c r="I695" s="3" t="s">
        <v>4284</v>
      </c>
      <c r="J695" t="b">
        <v>1</v>
      </c>
      <c r="K695" s="3" t="s">
        <v>4285</v>
      </c>
      <c r="M695">
        <v>130000</v>
      </c>
      <c r="N695">
        <v>140000</v>
      </c>
      <c r="O695">
        <v>5.2999999999999999E-2</v>
      </c>
      <c r="P695" s="3" t="s">
        <v>4313</v>
      </c>
      <c r="Q695" t="s">
        <v>4290</v>
      </c>
      <c r="R695" t="s">
        <v>75</v>
      </c>
    </row>
    <row r="696" spans="1:18" x14ac:dyDescent="0.2">
      <c r="A696" s="3" t="s">
        <v>4850</v>
      </c>
      <c r="B696" t="str" cm="1">
        <f t="array" ref="B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96" t="str" cm="1">
        <f t="array" ref="C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96" t="str" cm="1">
        <f t="array" ref="D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6" cm="1">
        <f t="array" ref="E6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96" s="3" t="s">
        <v>4282</v>
      </c>
      <c r="G696" s="3" t="s">
        <v>4283</v>
      </c>
      <c r="I696" s="3" t="s">
        <v>4284</v>
      </c>
      <c r="J696" t="b">
        <v>1</v>
      </c>
      <c r="K696" s="3" t="s">
        <v>4285</v>
      </c>
      <c r="M696">
        <v>140000</v>
      </c>
      <c r="N696">
        <v>150000</v>
      </c>
      <c r="O696">
        <v>5.2999999999999999E-2</v>
      </c>
      <c r="P696" s="3" t="s">
        <v>4313</v>
      </c>
      <c r="Q696" t="s">
        <v>4287</v>
      </c>
      <c r="R696" t="s">
        <v>75</v>
      </c>
    </row>
    <row r="697" spans="1:18" x14ac:dyDescent="0.2">
      <c r="A697" s="3" t="s">
        <v>4851</v>
      </c>
      <c r="B697" cm="1">
        <f t="array" ref="B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97" cm="1">
        <f t="array" ref="C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97" t="str" cm="1">
        <f t="array" ref="D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7" t="str" cm="1">
        <f t="array" ref="E6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97" s="3" t="s">
        <v>4282</v>
      </c>
      <c r="G697" s="3" t="s">
        <v>4289</v>
      </c>
      <c r="I697" s="3" t="s">
        <v>4284</v>
      </c>
      <c r="J697" t="b">
        <v>1</v>
      </c>
      <c r="K697" s="3" t="s">
        <v>4285</v>
      </c>
      <c r="M697">
        <v>140000</v>
      </c>
      <c r="N697">
        <v>150000</v>
      </c>
      <c r="O697">
        <v>5.2999999999999999E-2</v>
      </c>
      <c r="P697" s="3" t="s">
        <v>4313</v>
      </c>
      <c r="Q697" t="s">
        <v>4290</v>
      </c>
      <c r="R697" t="s">
        <v>75</v>
      </c>
    </row>
    <row r="698" spans="1:18" x14ac:dyDescent="0.2">
      <c r="A698" s="3" t="s">
        <v>4852</v>
      </c>
      <c r="B698" t="str" cm="1">
        <f t="array" ref="B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698" t="str" cm="1">
        <f t="array" ref="C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698" t="str" cm="1">
        <f t="array" ref="D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8" cm="1">
        <f t="array" ref="E6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698" s="3" t="s">
        <v>4282</v>
      </c>
      <c r="G698" s="3" t="s">
        <v>4283</v>
      </c>
      <c r="I698" s="3" t="s">
        <v>4284</v>
      </c>
      <c r="J698" t="b">
        <v>1</v>
      </c>
      <c r="K698" s="3" t="s">
        <v>4285</v>
      </c>
      <c r="M698">
        <v>150000</v>
      </c>
      <c r="N698">
        <v>160000</v>
      </c>
      <c r="O698">
        <v>5.2999999999999999E-2</v>
      </c>
      <c r="P698" s="3" t="s">
        <v>4313</v>
      </c>
      <c r="Q698" t="s">
        <v>4287</v>
      </c>
      <c r="R698" t="s">
        <v>75</v>
      </c>
    </row>
    <row r="699" spans="1:18" x14ac:dyDescent="0.2">
      <c r="A699" s="3" t="s">
        <v>4853</v>
      </c>
      <c r="B699" cm="1">
        <f t="array" ref="B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699" cm="1">
        <f t="array" ref="C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699" t="str" cm="1">
        <f t="array" ref="D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699" t="str" cm="1">
        <f t="array" ref="E6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699" s="3" t="s">
        <v>4282</v>
      </c>
      <c r="G699" s="3" t="s">
        <v>4289</v>
      </c>
      <c r="I699" s="3" t="s">
        <v>4284</v>
      </c>
      <c r="J699" t="b">
        <v>1</v>
      </c>
      <c r="K699" s="3" t="s">
        <v>4285</v>
      </c>
      <c r="M699">
        <v>150000</v>
      </c>
      <c r="N699">
        <v>160000</v>
      </c>
      <c r="O699">
        <v>5.2999999999999999E-2</v>
      </c>
      <c r="P699" s="3" t="s">
        <v>4313</v>
      </c>
      <c r="Q699" t="s">
        <v>4290</v>
      </c>
      <c r="R699" t="s">
        <v>75</v>
      </c>
    </row>
    <row r="700" spans="1:18" x14ac:dyDescent="0.2">
      <c r="A700" s="3" t="s">
        <v>4854</v>
      </c>
      <c r="B700" t="str" cm="1">
        <f t="array" ref="B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00" t="str" cm="1">
        <f t="array" ref="C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00" t="str" cm="1">
        <f t="array" ref="D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0" cm="1">
        <f t="array" ref="E7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00" s="3" t="s">
        <v>4282</v>
      </c>
      <c r="G700" s="3" t="s">
        <v>4283</v>
      </c>
      <c r="I700" s="3" t="s">
        <v>4284</v>
      </c>
      <c r="J700" t="b">
        <v>1</v>
      </c>
      <c r="K700" s="3" t="s">
        <v>4285</v>
      </c>
      <c r="M700">
        <v>160000</v>
      </c>
      <c r="N700">
        <v>170000</v>
      </c>
      <c r="O700">
        <v>5.2999999999999999E-2</v>
      </c>
      <c r="P700" s="3" t="s">
        <v>4313</v>
      </c>
      <c r="Q700" t="s">
        <v>4287</v>
      </c>
      <c r="R700" t="s">
        <v>75</v>
      </c>
    </row>
    <row r="701" spans="1:18" x14ac:dyDescent="0.2">
      <c r="A701" s="3" t="s">
        <v>4855</v>
      </c>
      <c r="B701" cm="1">
        <f t="array" ref="B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01" cm="1">
        <f t="array" ref="C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01" t="str" cm="1">
        <f t="array" ref="D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1" t="str" cm="1">
        <f t="array" ref="E7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01" s="3" t="s">
        <v>4282</v>
      </c>
      <c r="G701" s="3" t="s">
        <v>4289</v>
      </c>
      <c r="I701" s="3" t="s">
        <v>4284</v>
      </c>
      <c r="J701" t="b">
        <v>1</v>
      </c>
      <c r="K701" s="3" t="s">
        <v>4285</v>
      </c>
      <c r="M701">
        <v>160000</v>
      </c>
      <c r="N701">
        <v>170000</v>
      </c>
      <c r="O701">
        <v>5.2999999999999999E-2</v>
      </c>
      <c r="P701" s="3" t="s">
        <v>4313</v>
      </c>
      <c r="Q701" t="s">
        <v>4290</v>
      </c>
      <c r="R701" t="s">
        <v>75</v>
      </c>
    </row>
    <row r="702" spans="1:18" x14ac:dyDescent="0.2">
      <c r="A702" s="3" t="s">
        <v>4856</v>
      </c>
      <c r="B702" t="str" cm="1">
        <f t="array" ref="B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02" t="str" cm="1">
        <f t="array" ref="C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02" t="str" cm="1">
        <f t="array" ref="D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2" cm="1">
        <f t="array" ref="E7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02" s="3" t="s">
        <v>4282</v>
      </c>
      <c r="G702" s="3" t="s">
        <v>4283</v>
      </c>
      <c r="I702" s="3" t="s">
        <v>4284</v>
      </c>
      <c r="J702" t="b">
        <v>1</v>
      </c>
      <c r="K702" s="3" t="s">
        <v>4285</v>
      </c>
      <c r="M702">
        <v>170000</v>
      </c>
      <c r="N702">
        <v>180000</v>
      </c>
      <c r="O702">
        <v>5.2999999999999999E-2</v>
      </c>
      <c r="P702" s="3" t="s">
        <v>4313</v>
      </c>
      <c r="Q702" t="s">
        <v>4287</v>
      </c>
      <c r="R702" t="s">
        <v>75</v>
      </c>
    </row>
    <row r="703" spans="1:18" x14ac:dyDescent="0.2">
      <c r="A703" s="3" t="s">
        <v>4857</v>
      </c>
      <c r="B703" cm="1">
        <f t="array" ref="B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03" cm="1">
        <f t="array" ref="C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03" t="str" cm="1">
        <f t="array" ref="D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3" t="str" cm="1">
        <f t="array" ref="E7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03" s="3" t="s">
        <v>4282</v>
      </c>
      <c r="G703" s="3" t="s">
        <v>4289</v>
      </c>
      <c r="I703" s="3" t="s">
        <v>4284</v>
      </c>
      <c r="J703" t="b">
        <v>1</v>
      </c>
      <c r="K703" s="3" t="s">
        <v>4285</v>
      </c>
      <c r="M703">
        <v>170000</v>
      </c>
      <c r="N703">
        <v>180000</v>
      </c>
      <c r="O703">
        <v>5.2999999999999999E-2</v>
      </c>
      <c r="P703" s="3" t="s">
        <v>4313</v>
      </c>
      <c r="Q703" t="s">
        <v>4290</v>
      </c>
      <c r="R703" t="s">
        <v>75</v>
      </c>
    </row>
    <row r="704" spans="1:18" x14ac:dyDescent="0.2">
      <c r="A704" s="3" t="s">
        <v>4858</v>
      </c>
      <c r="B704" t="str" cm="1">
        <f t="array" ref="B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04" t="str" cm="1">
        <f t="array" ref="C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04" t="str" cm="1">
        <f t="array" ref="D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4" cm="1">
        <f t="array" ref="E7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04" s="3" t="s">
        <v>4282</v>
      </c>
      <c r="G704" s="3" t="s">
        <v>4283</v>
      </c>
      <c r="I704" s="3" t="s">
        <v>4284</v>
      </c>
      <c r="J704" t="b">
        <v>1</v>
      </c>
      <c r="K704" s="3" t="s">
        <v>4285</v>
      </c>
      <c r="M704">
        <v>180000</v>
      </c>
      <c r="N704">
        <v>190000</v>
      </c>
      <c r="O704">
        <v>5.2999999999999999E-2</v>
      </c>
      <c r="P704" s="3" t="s">
        <v>4313</v>
      </c>
      <c r="Q704" t="s">
        <v>4287</v>
      </c>
      <c r="R704" t="s">
        <v>75</v>
      </c>
    </row>
    <row r="705" spans="1:18" x14ac:dyDescent="0.2">
      <c r="A705" s="3" t="s">
        <v>4859</v>
      </c>
      <c r="B705" cm="1">
        <f t="array" ref="B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05" cm="1">
        <f t="array" ref="C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05" t="str" cm="1">
        <f t="array" ref="D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5" t="str" cm="1">
        <f t="array" ref="E7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05" s="3" t="s">
        <v>4282</v>
      </c>
      <c r="G705" s="3" t="s">
        <v>4289</v>
      </c>
      <c r="I705" s="3" t="s">
        <v>4284</v>
      </c>
      <c r="J705" t="b">
        <v>1</v>
      </c>
      <c r="K705" s="3" t="s">
        <v>4285</v>
      </c>
      <c r="M705">
        <v>180000</v>
      </c>
      <c r="N705">
        <v>190000</v>
      </c>
      <c r="O705">
        <v>5.2999999999999999E-2</v>
      </c>
      <c r="P705" s="3" t="s">
        <v>4313</v>
      </c>
      <c r="Q705" t="s">
        <v>4290</v>
      </c>
      <c r="R705" t="s">
        <v>75</v>
      </c>
    </row>
    <row r="706" spans="1:18" x14ac:dyDescent="0.2">
      <c r="A706" s="3" t="s">
        <v>4860</v>
      </c>
      <c r="B706" t="str" cm="1">
        <f t="array" ref="B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06" t="str" cm="1">
        <f t="array" ref="C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06" t="str" cm="1">
        <f t="array" ref="D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6" cm="1">
        <f t="array" ref="E7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06" s="3" t="s">
        <v>4282</v>
      </c>
      <c r="G706" s="3" t="s">
        <v>4283</v>
      </c>
      <c r="I706" s="3" t="s">
        <v>4284</v>
      </c>
      <c r="J706" t="b">
        <v>1</v>
      </c>
      <c r="K706" s="3" t="s">
        <v>4285</v>
      </c>
      <c r="M706">
        <v>190000</v>
      </c>
      <c r="N706">
        <v>200000</v>
      </c>
      <c r="O706">
        <v>5.2999999999999999E-2</v>
      </c>
      <c r="P706" s="3" t="s">
        <v>4313</v>
      </c>
      <c r="Q706" t="s">
        <v>4287</v>
      </c>
      <c r="R706" t="s">
        <v>75</v>
      </c>
    </row>
    <row r="707" spans="1:18" x14ac:dyDescent="0.2">
      <c r="A707" s="3" t="s">
        <v>4861</v>
      </c>
      <c r="B707" cm="1">
        <f t="array" ref="B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07" cm="1">
        <f t="array" ref="C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07" t="str" cm="1">
        <f t="array" ref="D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7" t="str" cm="1">
        <f t="array" ref="E7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07" s="3" t="s">
        <v>4282</v>
      </c>
      <c r="G707" s="3" t="s">
        <v>4289</v>
      </c>
      <c r="I707" s="3" t="s">
        <v>4284</v>
      </c>
      <c r="J707" t="b">
        <v>1</v>
      </c>
      <c r="K707" s="3" t="s">
        <v>4285</v>
      </c>
      <c r="M707">
        <v>190000</v>
      </c>
      <c r="N707">
        <v>200000</v>
      </c>
      <c r="O707">
        <v>5.2999999999999999E-2</v>
      </c>
      <c r="P707" s="3" t="s">
        <v>4313</v>
      </c>
      <c r="Q707" t="s">
        <v>4290</v>
      </c>
      <c r="R707" t="s">
        <v>75</v>
      </c>
    </row>
    <row r="708" spans="1:18" x14ac:dyDescent="0.2">
      <c r="A708" s="3" t="s">
        <v>4862</v>
      </c>
      <c r="B708" t="str" cm="1">
        <f t="array" ref="B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08" t="str" cm="1">
        <f t="array" ref="C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08" t="str" cm="1">
        <f t="array" ref="D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8" cm="1">
        <f t="array" ref="E7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08" s="3" t="s">
        <v>4282</v>
      </c>
      <c r="G708" s="3" t="s">
        <v>4283</v>
      </c>
      <c r="I708" s="3" t="s">
        <v>4284</v>
      </c>
      <c r="J708" t="b">
        <v>1</v>
      </c>
      <c r="K708" s="3" t="s">
        <v>4285</v>
      </c>
      <c r="M708">
        <v>200000</v>
      </c>
      <c r="N708">
        <v>210000</v>
      </c>
      <c r="O708">
        <v>5.2999999999999999E-2</v>
      </c>
      <c r="P708" s="3" t="s">
        <v>4313</v>
      </c>
      <c r="Q708" t="s">
        <v>4287</v>
      </c>
      <c r="R708" t="s">
        <v>75</v>
      </c>
    </row>
    <row r="709" spans="1:18" x14ac:dyDescent="0.2">
      <c r="A709" s="3" t="s">
        <v>4863</v>
      </c>
      <c r="B709" cm="1">
        <f t="array" ref="B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09" cm="1">
        <f t="array" ref="C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09" t="str" cm="1">
        <f t="array" ref="D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09" t="str" cm="1">
        <f t="array" ref="E7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09" s="3" t="s">
        <v>4282</v>
      </c>
      <c r="G709" s="3" t="s">
        <v>4289</v>
      </c>
      <c r="I709" s="3" t="s">
        <v>4284</v>
      </c>
      <c r="J709" t="b">
        <v>1</v>
      </c>
      <c r="K709" s="3" t="s">
        <v>4285</v>
      </c>
      <c r="M709">
        <v>200000</v>
      </c>
      <c r="N709">
        <v>210000</v>
      </c>
      <c r="O709">
        <v>5.2999999999999999E-2</v>
      </c>
      <c r="P709" s="3" t="s">
        <v>4313</v>
      </c>
      <c r="Q709" t="s">
        <v>4290</v>
      </c>
      <c r="R709" t="s">
        <v>75</v>
      </c>
    </row>
    <row r="710" spans="1:18" x14ac:dyDescent="0.2">
      <c r="A710" s="3" t="s">
        <v>4864</v>
      </c>
      <c r="B710" t="str" cm="1">
        <f t="array" ref="B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10" t="str" cm="1">
        <f t="array" ref="C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10" t="str" cm="1">
        <f t="array" ref="D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0" cm="1">
        <f t="array" ref="E7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10" s="3" t="s">
        <v>4282</v>
      </c>
      <c r="G710" s="3" t="s">
        <v>4283</v>
      </c>
      <c r="I710" s="3" t="s">
        <v>4284</v>
      </c>
      <c r="J710" t="b">
        <v>1</v>
      </c>
      <c r="K710" s="3" t="s">
        <v>4285</v>
      </c>
      <c r="M710">
        <v>210000</v>
      </c>
      <c r="N710">
        <v>220000</v>
      </c>
      <c r="O710">
        <v>5.2999999999999999E-2</v>
      </c>
      <c r="P710" s="3" t="s">
        <v>4313</v>
      </c>
      <c r="Q710" t="s">
        <v>4287</v>
      </c>
      <c r="R710" t="s">
        <v>75</v>
      </c>
    </row>
    <row r="711" spans="1:18" x14ac:dyDescent="0.2">
      <c r="A711" s="3" t="s">
        <v>4865</v>
      </c>
      <c r="B711" cm="1">
        <f t="array" ref="B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11" cm="1">
        <f t="array" ref="C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11" t="str" cm="1">
        <f t="array" ref="D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1" t="str" cm="1">
        <f t="array" ref="E7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11" s="3" t="s">
        <v>4282</v>
      </c>
      <c r="G711" s="3" t="s">
        <v>4289</v>
      </c>
      <c r="I711" s="3" t="s">
        <v>4284</v>
      </c>
      <c r="J711" t="b">
        <v>1</v>
      </c>
      <c r="K711" s="3" t="s">
        <v>4285</v>
      </c>
      <c r="M711">
        <v>210000</v>
      </c>
      <c r="N711">
        <v>220000</v>
      </c>
      <c r="O711">
        <v>5.2999999999999999E-2</v>
      </c>
      <c r="P711" s="3" t="s">
        <v>4313</v>
      </c>
      <c r="Q711" t="s">
        <v>4290</v>
      </c>
      <c r="R711" t="s">
        <v>75</v>
      </c>
    </row>
    <row r="712" spans="1:18" x14ac:dyDescent="0.2">
      <c r="A712" s="3" t="s">
        <v>4866</v>
      </c>
      <c r="B712" t="str" cm="1">
        <f t="array" ref="B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12" t="str" cm="1">
        <f t="array" ref="C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12" t="str" cm="1">
        <f t="array" ref="D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2" cm="1">
        <f t="array" ref="E7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12" s="3" t="s">
        <v>4282</v>
      </c>
      <c r="G712" s="3" t="s">
        <v>4283</v>
      </c>
      <c r="I712" s="3" t="s">
        <v>4284</v>
      </c>
      <c r="J712" t="b">
        <v>1</v>
      </c>
      <c r="K712" s="3" t="s">
        <v>4285</v>
      </c>
      <c r="M712">
        <v>220000</v>
      </c>
      <c r="N712">
        <v>230000</v>
      </c>
      <c r="O712">
        <v>5.2999999999999999E-2</v>
      </c>
      <c r="P712" s="3" t="s">
        <v>4313</v>
      </c>
      <c r="Q712" t="s">
        <v>4287</v>
      </c>
      <c r="R712" t="s">
        <v>75</v>
      </c>
    </row>
    <row r="713" spans="1:18" x14ac:dyDescent="0.2">
      <c r="A713" s="3" t="s">
        <v>4867</v>
      </c>
      <c r="B713" cm="1">
        <f t="array" ref="B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13" cm="1">
        <f t="array" ref="C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13" t="str" cm="1">
        <f t="array" ref="D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3" t="str" cm="1">
        <f t="array" ref="E7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13" s="3" t="s">
        <v>4282</v>
      </c>
      <c r="G713" s="3" t="s">
        <v>4289</v>
      </c>
      <c r="I713" s="3" t="s">
        <v>4284</v>
      </c>
      <c r="J713" t="b">
        <v>1</v>
      </c>
      <c r="K713" s="3" t="s">
        <v>4285</v>
      </c>
      <c r="M713">
        <v>220000</v>
      </c>
      <c r="N713">
        <v>230000</v>
      </c>
      <c r="O713">
        <v>5.2999999999999999E-2</v>
      </c>
      <c r="P713" s="3" t="s">
        <v>4313</v>
      </c>
      <c r="Q713" t="s">
        <v>4290</v>
      </c>
      <c r="R713" t="s">
        <v>75</v>
      </c>
    </row>
    <row r="714" spans="1:18" x14ac:dyDescent="0.2">
      <c r="A714" s="3" t="s">
        <v>4868</v>
      </c>
      <c r="B714" t="str" cm="1">
        <f t="array" ref="B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14" t="str" cm="1">
        <f t="array" ref="C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14" t="str" cm="1">
        <f t="array" ref="D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4" cm="1">
        <f t="array" ref="E7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14" s="3" t="s">
        <v>4282</v>
      </c>
      <c r="G714" s="3" t="s">
        <v>4283</v>
      </c>
      <c r="I714" s="3" t="s">
        <v>4284</v>
      </c>
      <c r="J714" t="b">
        <v>1</v>
      </c>
      <c r="K714" s="3" t="s">
        <v>4285</v>
      </c>
      <c r="M714">
        <v>230000</v>
      </c>
      <c r="N714">
        <v>240000</v>
      </c>
      <c r="O714">
        <v>5.2999999999999999E-2</v>
      </c>
      <c r="P714" s="3" t="s">
        <v>4313</v>
      </c>
      <c r="Q714" t="s">
        <v>4287</v>
      </c>
      <c r="R714" t="s">
        <v>75</v>
      </c>
    </row>
    <row r="715" spans="1:18" x14ac:dyDescent="0.2">
      <c r="A715" s="3" t="s">
        <v>4869</v>
      </c>
      <c r="B715" cm="1">
        <f t="array" ref="B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15" cm="1">
        <f t="array" ref="C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15" t="str" cm="1">
        <f t="array" ref="D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5" t="str" cm="1">
        <f t="array" ref="E7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15" s="3" t="s">
        <v>4282</v>
      </c>
      <c r="G715" s="3" t="s">
        <v>4289</v>
      </c>
      <c r="I715" s="3" t="s">
        <v>4284</v>
      </c>
      <c r="J715" t="b">
        <v>1</v>
      </c>
      <c r="K715" s="3" t="s">
        <v>4285</v>
      </c>
      <c r="M715">
        <v>230000</v>
      </c>
      <c r="N715">
        <v>240000</v>
      </c>
      <c r="O715">
        <v>5.2999999999999999E-2</v>
      </c>
      <c r="P715" s="3" t="s">
        <v>4313</v>
      </c>
      <c r="Q715" t="s">
        <v>4290</v>
      </c>
      <c r="R715" t="s">
        <v>75</v>
      </c>
    </row>
    <row r="716" spans="1:18" x14ac:dyDescent="0.2">
      <c r="A716" s="3" t="s">
        <v>4870</v>
      </c>
      <c r="B716" t="str" cm="1">
        <f t="array" ref="B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16" t="str" cm="1">
        <f t="array" ref="C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16" t="str" cm="1">
        <f t="array" ref="D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6" cm="1">
        <f t="array" ref="E7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16" s="3" t="s">
        <v>4282</v>
      </c>
      <c r="G716" s="3" t="s">
        <v>4283</v>
      </c>
      <c r="I716" s="3" t="s">
        <v>4284</v>
      </c>
      <c r="J716" t="b">
        <v>1</v>
      </c>
      <c r="K716" s="3" t="s">
        <v>4285</v>
      </c>
      <c r="M716">
        <v>240000</v>
      </c>
      <c r="N716">
        <v>250000</v>
      </c>
      <c r="O716">
        <v>5.2999999999999999E-2</v>
      </c>
      <c r="P716" s="3" t="s">
        <v>4313</v>
      </c>
      <c r="Q716" t="s">
        <v>4287</v>
      </c>
      <c r="R716" t="s">
        <v>75</v>
      </c>
    </row>
    <row r="717" spans="1:18" x14ac:dyDescent="0.2">
      <c r="A717" s="3" t="s">
        <v>4871</v>
      </c>
      <c r="B717" cm="1">
        <f t="array" ref="B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17" cm="1">
        <f t="array" ref="C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17" t="str" cm="1">
        <f t="array" ref="D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7" t="str" cm="1">
        <f t="array" ref="E7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17" s="3" t="s">
        <v>4282</v>
      </c>
      <c r="G717" s="3" t="s">
        <v>4289</v>
      </c>
      <c r="I717" s="3" t="s">
        <v>4284</v>
      </c>
      <c r="J717" t="b">
        <v>1</v>
      </c>
      <c r="K717" s="3" t="s">
        <v>4285</v>
      </c>
      <c r="M717">
        <v>240000</v>
      </c>
      <c r="N717">
        <v>250000</v>
      </c>
      <c r="O717">
        <v>5.2999999999999999E-2</v>
      </c>
      <c r="P717" s="3" t="s">
        <v>4313</v>
      </c>
      <c r="Q717" t="s">
        <v>4290</v>
      </c>
      <c r="R717" t="s">
        <v>75</v>
      </c>
    </row>
    <row r="718" spans="1:18" x14ac:dyDescent="0.2">
      <c r="A718" s="3" t="s">
        <v>4872</v>
      </c>
      <c r="B718" t="str" cm="1">
        <f t="array" ref="B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18" t="str" cm="1">
        <f t="array" ref="C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18" t="str" cm="1">
        <f t="array" ref="D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8" cm="1">
        <f t="array" ref="E7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18" s="3" t="s">
        <v>4282</v>
      </c>
      <c r="G718" s="3" t="s">
        <v>4283</v>
      </c>
      <c r="I718" s="3" t="s">
        <v>4284</v>
      </c>
      <c r="J718" t="b">
        <v>1</v>
      </c>
      <c r="K718" s="3" t="s">
        <v>4285</v>
      </c>
      <c r="M718">
        <v>250000</v>
      </c>
      <c r="N718">
        <v>260000</v>
      </c>
      <c r="O718">
        <v>5.2999999999999999E-2</v>
      </c>
      <c r="P718" s="3" t="s">
        <v>4313</v>
      </c>
      <c r="Q718" t="s">
        <v>4287</v>
      </c>
      <c r="R718" t="s">
        <v>75</v>
      </c>
    </row>
    <row r="719" spans="1:18" x14ac:dyDescent="0.2">
      <c r="A719" s="3" t="s">
        <v>4873</v>
      </c>
      <c r="B719" cm="1">
        <f t="array" ref="B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19" cm="1">
        <f t="array" ref="C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19" t="str" cm="1">
        <f t="array" ref="D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19" t="str" cm="1">
        <f t="array" ref="E7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19" s="3" t="s">
        <v>4282</v>
      </c>
      <c r="G719" s="3" t="s">
        <v>4289</v>
      </c>
      <c r="I719" s="3" t="s">
        <v>4284</v>
      </c>
      <c r="J719" t="b">
        <v>1</v>
      </c>
      <c r="K719" s="3" t="s">
        <v>4285</v>
      </c>
      <c r="M719">
        <v>250000</v>
      </c>
      <c r="N719">
        <v>260000</v>
      </c>
      <c r="O719">
        <v>5.2999999999999999E-2</v>
      </c>
      <c r="P719" s="3" t="s">
        <v>4313</v>
      </c>
      <c r="Q719" t="s">
        <v>4290</v>
      </c>
      <c r="R719" t="s">
        <v>75</v>
      </c>
    </row>
    <row r="720" spans="1:18" x14ac:dyDescent="0.2">
      <c r="A720" s="3" t="s">
        <v>4874</v>
      </c>
      <c r="B720" t="str" cm="1">
        <f t="array" ref="B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20" t="str" cm="1">
        <f t="array" ref="C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20" t="str" cm="1">
        <f t="array" ref="D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0" cm="1">
        <f t="array" ref="E7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20" s="3" t="s">
        <v>4282</v>
      </c>
      <c r="G720" s="3" t="s">
        <v>4283</v>
      </c>
      <c r="I720" s="3" t="s">
        <v>4284</v>
      </c>
      <c r="J720" t="b">
        <v>1</v>
      </c>
      <c r="K720" s="3" t="s">
        <v>4285</v>
      </c>
      <c r="M720">
        <v>260000</v>
      </c>
      <c r="N720">
        <v>270000</v>
      </c>
      <c r="O720">
        <v>5.2999999999999999E-2</v>
      </c>
      <c r="P720" s="3" t="s">
        <v>4313</v>
      </c>
      <c r="Q720" t="s">
        <v>4287</v>
      </c>
      <c r="R720" t="s">
        <v>75</v>
      </c>
    </row>
    <row r="721" spans="1:18" x14ac:dyDescent="0.2">
      <c r="A721" s="3" t="s">
        <v>4875</v>
      </c>
      <c r="B721" cm="1">
        <f t="array" ref="B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21" cm="1">
        <f t="array" ref="C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21" t="str" cm="1">
        <f t="array" ref="D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1" t="str" cm="1">
        <f t="array" ref="E7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21" s="3" t="s">
        <v>4282</v>
      </c>
      <c r="G721" s="3" t="s">
        <v>4289</v>
      </c>
      <c r="I721" s="3" t="s">
        <v>4284</v>
      </c>
      <c r="J721" t="b">
        <v>1</v>
      </c>
      <c r="K721" s="3" t="s">
        <v>4285</v>
      </c>
      <c r="M721">
        <v>260000</v>
      </c>
      <c r="N721">
        <v>270000</v>
      </c>
      <c r="O721">
        <v>5.2999999999999999E-2</v>
      </c>
      <c r="P721" s="3" t="s">
        <v>4313</v>
      </c>
      <c r="Q721" t="s">
        <v>4290</v>
      </c>
      <c r="R721" t="s">
        <v>75</v>
      </c>
    </row>
    <row r="722" spans="1:18" x14ac:dyDescent="0.2">
      <c r="A722" s="3" t="s">
        <v>4876</v>
      </c>
      <c r="B722" t="str" cm="1">
        <f t="array" ref="B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22" t="str" cm="1">
        <f t="array" ref="C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22" t="str" cm="1">
        <f t="array" ref="D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2" cm="1">
        <f t="array" ref="E7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22" s="3" t="s">
        <v>4282</v>
      </c>
      <c r="G722" s="3" t="s">
        <v>4283</v>
      </c>
      <c r="I722" s="3" t="s">
        <v>4284</v>
      </c>
      <c r="J722" t="b">
        <v>1</v>
      </c>
      <c r="K722" s="3" t="s">
        <v>4285</v>
      </c>
      <c r="M722">
        <v>270000</v>
      </c>
      <c r="N722">
        <v>280000</v>
      </c>
      <c r="O722">
        <v>5.2999999999999999E-2</v>
      </c>
      <c r="P722" s="3" t="s">
        <v>4313</v>
      </c>
      <c r="Q722" t="s">
        <v>4287</v>
      </c>
      <c r="R722" t="s">
        <v>75</v>
      </c>
    </row>
    <row r="723" spans="1:18" x14ac:dyDescent="0.2">
      <c r="A723" s="3" t="s">
        <v>4877</v>
      </c>
      <c r="B723" cm="1">
        <f t="array" ref="B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23" cm="1">
        <f t="array" ref="C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23" t="str" cm="1">
        <f t="array" ref="D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3" t="str" cm="1">
        <f t="array" ref="E7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23" s="3" t="s">
        <v>4282</v>
      </c>
      <c r="G723" s="3" t="s">
        <v>4289</v>
      </c>
      <c r="I723" s="3" t="s">
        <v>4284</v>
      </c>
      <c r="J723" t="b">
        <v>1</v>
      </c>
      <c r="K723" s="3" t="s">
        <v>4285</v>
      </c>
      <c r="M723">
        <v>270000</v>
      </c>
      <c r="N723">
        <v>280000</v>
      </c>
      <c r="O723">
        <v>5.2999999999999999E-2</v>
      </c>
      <c r="P723" s="3" t="s">
        <v>4313</v>
      </c>
      <c r="Q723" t="s">
        <v>4290</v>
      </c>
      <c r="R723" t="s">
        <v>75</v>
      </c>
    </row>
    <row r="724" spans="1:18" x14ac:dyDescent="0.2">
      <c r="A724" s="3" t="s">
        <v>4878</v>
      </c>
      <c r="B724" t="str" cm="1">
        <f t="array" ref="B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24" t="str" cm="1">
        <f t="array" ref="C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24" t="str" cm="1">
        <f t="array" ref="D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4" cm="1">
        <f t="array" ref="E7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24" s="3" t="s">
        <v>4282</v>
      </c>
      <c r="G724" s="3" t="s">
        <v>4283</v>
      </c>
      <c r="I724" s="3" t="s">
        <v>4284</v>
      </c>
      <c r="J724" t="b">
        <v>1</v>
      </c>
      <c r="K724" s="3" t="s">
        <v>4285</v>
      </c>
      <c r="M724">
        <v>280000</v>
      </c>
      <c r="N724">
        <v>290000</v>
      </c>
      <c r="O724">
        <v>5.2999999999999999E-2</v>
      </c>
      <c r="P724" s="3" t="s">
        <v>4313</v>
      </c>
      <c r="Q724" t="s">
        <v>4287</v>
      </c>
      <c r="R724" t="s">
        <v>75</v>
      </c>
    </row>
    <row r="725" spans="1:18" x14ac:dyDescent="0.2">
      <c r="A725" s="3" t="s">
        <v>4879</v>
      </c>
      <c r="B725" cm="1">
        <f t="array" ref="B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25" cm="1">
        <f t="array" ref="C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25" t="str" cm="1">
        <f t="array" ref="D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5" t="str" cm="1">
        <f t="array" ref="E7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25" s="3" t="s">
        <v>4282</v>
      </c>
      <c r="G725" s="3" t="s">
        <v>4289</v>
      </c>
      <c r="I725" s="3" t="s">
        <v>4284</v>
      </c>
      <c r="J725" t="b">
        <v>1</v>
      </c>
      <c r="K725" s="3" t="s">
        <v>4285</v>
      </c>
      <c r="M725">
        <v>280000</v>
      </c>
      <c r="N725">
        <v>290000</v>
      </c>
      <c r="O725">
        <v>5.2999999999999999E-2</v>
      </c>
      <c r="P725" s="3" t="s">
        <v>4313</v>
      </c>
      <c r="Q725" t="s">
        <v>4290</v>
      </c>
      <c r="R725" t="s">
        <v>75</v>
      </c>
    </row>
    <row r="726" spans="1:18" x14ac:dyDescent="0.2">
      <c r="A726" s="3" t="s">
        <v>4880</v>
      </c>
      <c r="B726" t="str" cm="1">
        <f t="array" ref="B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26" t="str" cm="1">
        <f t="array" ref="C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26" t="str" cm="1">
        <f t="array" ref="D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6" cm="1">
        <f t="array" ref="E7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26" s="3" t="s">
        <v>4282</v>
      </c>
      <c r="G726" s="3" t="s">
        <v>4283</v>
      </c>
      <c r="I726" s="3" t="s">
        <v>4284</v>
      </c>
      <c r="J726" t="b">
        <v>1</v>
      </c>
      <c r="K726" s="3" t="s">
        <v>4285</v>
      </c>
      <c r="M726">
        <v>290000</v>
      </c>
      <c r="N726">
        <v>300000</v>
      </c>
      <c r="O726">
        <v>5.2999999999999999E-2</v>
      </c>
      <c r="P726" s="3" t="s">
        <v>4313</v>
      </c>
      <c r="Q726" t="s">
        <v>4287</v>
      </c>
      <c r="R726" t="s">
        <v>75</v>
      </c>
    </row>
    <row r="727" spans="1:18" x14ac:dyDescent="0.2">
      <c r="A727" s="3" t="s">
        <v>4881</v>
      </c>
      <c r="B727" cm="1">
        <f t="array" ref="B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27" cm="1">
        <f t="array" ref="C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27" t="str" cm="1">
        <f t="array" ref="D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7" t="str" cm="1">
        <f t="array" ref="E7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27" s="3" t="s">
        <v>4282</v>
      </c>
      <c r="G727" s="3" t="s">
        <v>4289</v>
      </c>
      <c r="I727" s="3" t="s">
        <v>4284</v>
      </c>
      <c r="J727" t="b">
        <v>1</v>
      </c>
      <c r="K727" s="3" t="s">
        <v>4285</v>
      </c>
      <c r="M727">
        <v>290000</v>
      </c>
      <c r="N727">
        <v>300000</v>
      </c>
      <c r="O727">
        <v>5.2999999999999999E-2</v>
      </c>
      <c r="P727" s="3" t="s">
        <v>4313</v>
      </c>
      <c r="Q727" t="s">
        <v>4290</v>
      </c>
      <c r="R727" t="s">
        <v>75</v>
      </c>
    </row>
    <row r="728" spans="1:18" x14ac:dyDescent="0.2">
      <c r="A728" s="3" t="s">
        <v>4882</v>
      </c>
      <c r="B728" t="str" cm="1">
        <f t="array" ref="B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28" t="str" cm="1">
        <f t="array" ref="C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28" t="str" cm="1">
        <f t="array" ref="D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8" cm="1">
        <f t="array" ref="E7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28" s="3" t="s">
        <v>4282</v>
      </c>
      <c r="G728" s="3" t="s">
        <v>4283</v>
      </c>
      <c r="I728" s="3" t="s">
        <v>4284</v>
      </c>
      <c r="J728" t="b">
        <v>1</v>
      </c>
      <c r="K728" s="3" t="s">
        <v>4285</v>
      </c>
      <c r="M728">
        <v>300000</v>
      </c>
      <c r="N728">
        <v>310000</v>
      </c>
      <c r="O728">
        <v>5.2999999999999999E-2</v>
      </c>
      <c r="P728" s="3" t="s">
        <v>4313</v>
      </c>
      <c r="Q728" t="s">
        <v>4287</v>
      </c>
      <c r="R728" t="s">
        <v>75</v>
      </c>
    </row>
    <row r="729" spans="1:18" x14ac:dyDescent="0.2">
      <c r="A729" s="3" t="s">
        <v>4883</v>
      </c>
      <c r="B729" cm="1">
        <f t="array" ref="B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29" cm="1">
        <f t="array" ref="C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29" t="str" cm="1">
        <f t="array" ref="D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29" t="str" cm="1">
        <f t="array" ref="E7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29" s="3" t="s">
        <v>4282</v>
      </c>
      <c r="G729" s="3" t="s">
        <v>4289</v>
      </c>
      <c r="I729" s="3" t="s">
        <v>4284</v>
      </c>
      <c r="J729" t="b">
        <v>1</v>
      </c>
      <c r="K729" s="3" t="s">
        <v>4285</v>
      </c>
      <c r="M729">
        <v>300000</v>
      </c>
      <c r="N729">
        <v>310000</v>
      </c>
      <c r="O729">
        <v>5.2999999999999999E-2</v>
      </c>
      <c r="P729" s="3" t="s">
        <v>4313</v>
      </c>
      <c r="Q729" t="s">
        <v>4290</v>
      </c>
      <c r="R729" t="s">
        <v>75</v>
      </c>
    </row>
    <row r="730" spans="1:18" x14ac:dyDescent="0.2">
      <c r="A730" s="3" t="s">
        <v>4884</v>
      </c>
      <c r="B730" t="str" cm="1">
        <f t="array" ref="B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30" t="str" cm="1">
        <f t="array" ref="C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30" t="str" cm="1">
        <f t="array" ref="D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0" cm="1">
        <f t="array" ref="E7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30" s="3" t="s">
        <v>4282</v>
      </c>
      <c r="G730" s="3" t="s">
        <v>4283</v>
      </c>
      <c r="I730" s="3" t="s">
        <v>4284</v>
      </c>
      <c r="J730" t="b">
        <v>1</v>
      </c>
      <c r="K730" s="3" t="s">
        <v>4285</v>
      </c>
      <c r="M730">
        <v>310000</v>
      </c>
      <c r="N730">
        <v>320000</v>
      </c>
      <c r="O730">
        <v>5.2999999999999999E-2</v>
      </c>
      <c r="P730" s="3" t="s">
        <v>4313</v>
      </c>
      <c r="Q730" t="s">
        <v>4287</v>
      </c>
      <c r="R730" t="s">
        <v>75</v>
      </c>
    </row>
    <row r="731" spans="1:18" x14ac:dyDescent="0.2">
      <c r="A731" s="3" t="s">
        <v>4885</v>
      </c>
      <c r="B731" cm="1">
        <f t="array" ref="B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31" cm="1">
        <f t="array" ref="C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31" t="str" cm="1">
        <f t="array" ref="D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1" t="str" cm="1">
        <f t="array" ref="E7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31" s="3" t="s">
        <v>4282</v>
      </c>
      <c r="G731" s="3" t="s">
        <v>4289</v>
      </c>
      <c r="I731" s="3" t="s">
        <v>4284</v>
      </c>
      <c r="J731" t="b">
        <v>1</v>
      </c>
      <c r="K731" s="3" t="s">
        <v>4285</v>
      </c>
      <c r="M731">
        <v>310000</v>
      </c>
      <c r="N731">
        <v>320000</v>
      </c>
      <c r="O731">
        <v>5.2999999999999999E-2</v>
      </c>
      <c r="P731" s="3" t="s">
        <v>4313</v>
      </c>
      <c r="Q731" t="s">
        <v>4290</v>
      </c>
      <c r="R731" t="s">
        <v>75</v>
      </c>
    </row>
    <row r="732" spans="1:18" x14ac:dyDescent="0.2">
      <c r="A732" s="3" t="s">
        <v>4886</v>
      </c>
      <c r="B732" t="str" cm="1">
        <f t="array" ref="B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32" t="str" cm="1">
        <f t="array" ref="C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32" t="str" cm="1">
        <f t="array" ref="D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2" cm="1">
        <f t="array" ref="E7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32" s="3" t="s">
        <v>4282</v>
      </c>
      <c r="G732" s="3" t="s">
        <v>4283</v>
      </c>
      <c r="I732" s="3" t="s">
        <v>4284</v>
      </c>
      <c r="J732" t="b">
        <v>1</v>
      </c>
      <c r="K732" s="3" t="s">
        <v>4285</v>
      </c>
      <c r="M732">
        <v>320000</v>
      </c>
      <c r="N732">
        <v>330000</v>
      </c>
      <c r="O732">
        <v>5.2999999999999999E-2</v>
      </c>
      <c r="P732" s="3" t="s">
        <v>4313</v>
      </c>
      <c r="Q732" t="s">
        <v>4287</v>
      </c>
      <c r="R732" t="s">
        <v>75</v>
      </c>
    </row>
    <row r="733" spans="1:18" x14ac:dyDescent="0.2">
      <c r="A733" s="3" t="s">
        <v>4887</v>
      </c>
      <c r="B733" cm="1">
        <f t="array" ref="B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33" cm="1">
        <f t="array" ref="C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33" t="str" cm="1">
        <f t="array" ref="D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3" t="str" cm="1">
        <f t="array" ref="E7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33" s="3" t="s">
        <v>4282</v>
      </c>
      <c r="G733" s="3" t="s">
        <v>4289</v>
      </c>
      <c r="I733" s="3" t="s">
        <v>4284</v>
      </c>
      <c r="J733" t="b">
        <v>1</v>
      </c>
      <c r="K733" s="3" t="s">
        <v>4285</v>
      </c>
      <c r="M733">
        <v>320000</v>
      </c>
      <c r="N733">
        <v>330000</v>
      </c>
      <c r="O733">
        <v>5.2999999999999999E-2</v>
      </c>
      <c r="P733" s="3" t="s">
        <v>4313</v>
      </c>
      <c r="Q733" t="s">
        <v>4290</v>
      </c>
      <c r="R733" t="s">
        <v>75</v>
      </c>
    </row>
    <row r="734" spans="1:18" x14ac:dyDescent="0.2">
      <c r="A734" s="3" t="s">
        <v>4888</v>
      </c>
      <c r="B734" t="str" cm="1">
        <f t="array" ref="B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34" t="str" cm="1">
        <f t="array" ref="C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34" t="str" cm="1">
        <f t="array" ref="D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4" cm="1">
        <f t="array" ref="E7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34" s="3" t="s">
        <v>4282</v>
      </c>
      <c r="G734" s="3" t="s">
        <v>4283</v>
      </c>
      <c r="I734" s="3" t="s">
        <v>4284</v>
      </c>
      <c r="J734" t="b">
        <v>1</v>
      </c>
      <c r="K734" s="3" t="s">
        <v>4285</v>
      </c>
      <c r="M734">
        <v>330000</v>
      </c>
      <c r="N734">
        <v>340000</v>
      </c>
      <c r="O734">
        <v>5.2999999999999999E-2</v>
      </c>
      <c r="P734" s="3" t="s">
        <v>4313</v>
      </c>
      <c r="Q734" t="s">
        <v>4287</v>
      </c>
      <c r="R734" t="s">
        <v>75</v>
      </c>
    </row>
    <row r="735" spans="1:18" x14ac:dyDescent="0.2">
      <c r="A735" s="3" t="s">
        <v>4889</v>
      </c>
      <c r="B735" cm="1">
        <f t="array" ref="B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35" cm="1">
        <f t="array" ref="C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35" t="str" cm="1">
        <f t="array" ref="D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5" t="str" cm="1">
        <f t="array" ref="E7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35" s="3" t="s">
        <v>4282</v>
      </c>
      <c r="G735" s="3" t="s">
        <v>4289</v>
      </c>
      <c r="I735" s="3" t="s">
        <v>4284</v>
      </c>
      <c r="J735" t="b">
        <v>1</v>
      </c>
      <c r="K735" s="3" t="s">
        <v>4285</v>
      </c>
      <c r="M735">
        <v>330000</v>
      </c>
      <c r="N735">
        <v>340000</v>
      </c>
      <c r="O735">
        <v>5.2999999999999999E-2</v>
      </c>
      <c r="P735" s="3" t="s">
        <v>4313</v>
      </c>
      <c r="Q735" t="s">
        <v>4290</v>
      </c>
      <c r="R735" t="s">
        <v>75</v>
      </c>
    </row>
    <row r="736" spans="1:18" x14ac:dyDescent="0.2">
      <c r="A736" s="3" t="s">
        <v>4890</v>
      </c>
      <c r="B736" t="str" cm="1">
        <f t="array" ref="B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36" t="str" cm="1">
        <f t="array" ref="C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36" t="str" cm="1">
        <f t="array" ref="D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6" cm="1">
        <f t="array" ref="E7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36" s="3" t="s">
        <v>4282</v>
      </c>
      <c r="G736" s="3" t="s">
        <v>4283</v>
      </c>
      <c r="I736" s="3" t="s">
        <v>4284</v>
      </c>
      <c r="J736" t="b">
        <v>1</v>
      </c>
      <c r="K736" s="3" t="s">
        <v>4285</v>
      </c>
      <c r="M736">
        <v>340000</v>
      </c>
      <c r="N736">
        <v>350000</v>
      </c>
      <c r="O736">
        <v>5.2999999999999999E-2</v>
      </c>
      <c r="P736" s="3" t="s">
        <v>4313</v>
      </c>
      <c r="Q736" t="s">
        <v>4287</v>
      </c>
      <c r="R736" t="s">
        <v>75</v>
      </c>
    </row>
    <row r="737" spans="1:18" x14ac:dyDescent="0.2">
      <c r="A737" s="3" t="s">
        <v>4891</v>
      </c>
      <c r="B737" cm="1">
        <f t="array" ref="B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737" cm="1">
        <f t="array" ref="C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37" t="str" cm="1">
        <f t="array" ref="D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7" t="str" cm="1">
        <f t="array" ref="E7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737" s="3" t="s">
        <v>4282</v>
      </c>
      <c r="G737" s="3" t="s">
        <v>4289</v>
      </c>
      <c r="I737" s="3" t="s">
        <v>4284</v>
      </c>
      <c r="J737" t="b">
        <v>1</v>
      </c>
      <c r="K737" s="3" t="s">
        <v>4285</v>
      </c>
      <c r="M737">
        <v>340000</v>
      </c>
      <c r="N737">
        <v>350000</v>
      </c>
      <c r="O737">
        <v>5.2999999999999999E-2</v>
      </c>
      <c r="P737" s="3" t="s">
        <v>4313</v>
      </c>
      <c r="Q737" t="s">
        <v>4290</v>
      </c>
      <c r="R737" t="s">
        <v>75</v>
      </c>
    </row>
    <row r="738" spans="1:18" x14ac:dyDescent="0.2">
      <c r="A738" s="3" t="s">
        <v>4892</v>
      </c>
      <c r="B738" t="str" cm="1">
        <f t="array" ref="B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38" t="str" cm="1">
        <f t="array" ref="C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38" t="str" cm="1">
        <f t="array" ref="D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8" cm="1">
        <f t="array" ref="E7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38" s="3" t="s">
        <v>4282</v>
      </c>
      <c r="G738" s="3" t="s">
        <v>4283</v>
      </c>
      <c r="I738" s="3" t="s">
        <v>4284</v>
      </c>
      <c r="J738" t="b">
        <v>1</v>
      </c>
      <c r="K738" s="3" t="s">
        <v>4285</v>
      </c>
      <c r="M738">
        <v>350000</v>
      </c>
      <c r="N738">
        <v>360000</v>
      </c>
      <c r="O738">
        <v>5.2999999999999999E-2</v>
      </c>
      <c r="P738" s="3" t="s">
        <v>4313</v>
      </c>
      <c r="Q738" t="s">
        <v>4287</v>
      </c>
      <c r="R738" t="s">
        <v>75</v>
      </c>
    </row>
    <row r="739" spans="1:18" x14ac:dyDescent="0.2">
      <c r="A739" s="3" t="s">
        <v>4893</v>
      </c>
      <c r="B739" t="str" cm="1">
        <f t="array" ref="B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39" t="str" cm="1">
        <f t="array" ref="C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39" t="str" cm="1">
        <f t="array" ref="D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39" cm="1">
        <f t="array" ref="E7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39" s="3" t="s">
        <v>4282</v>
      </c>
      <c r="G739" s="3" t="s">
        <v>4283</v>
      </c>
      <c r="I739" s="3" t="s">
        <v>4284</v>
      </c>
      <c r="J739" t="b">
        <v>1</v>
      </c>
      <c r="K739" s="3" t="s">
        <v>4285</v>
      </c>
      <c r="M739">
        <v>360000</v>
      </c>
      <c r="N739">
        <v>370000</v>
      </c>
      <c r="O739">
        <v>5.2999999999999999E-2</v>
      </c>
      <c r="P739" s="3" t="s">
        <v>4313</v>
      </c>
      <c r="Q739" t="s">
        <v>4287</v>
      </c>
      <c r="R739" t="s">
        <v>75</v>
      </c>
    </row>
    <row r="740" spans="1:18" x14ac:dyDescent="0.2">
      <c r="A740" s="3" t="s">
        <v>4894</v>
      </c>
      <c r="B740" t="str" cm="1">
        <f t="array" ref="B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0" t="str" cm="1">
        <f t="array" ref="C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0" t="str" cm="1">
        <f t="array" ref="D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0" cm="1">
        <f t="array" ref="E7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0" s="3" t="s">
        <v>4282</v>
      </c>
      <c r="G740" s="3" t="s">
        <v>4283</v>
      </c>
      <c r="I740" s="3" t="s">
        <v>4284</v>
      </c>
      <c r="J740" t="b">
        <v>1</v>
      </c>
      <c r="K740" s="3" t="s">
        <v>4285</v>
      </c>
      <c r="M740">
        <v>370000</v>
      </c>
      <c r="N740">
        <v>380000</v>
      </c>
      <c r="O740">
        <v>5.2999999999999999E-2</v>
      </c>
      <c r="P740" s="3" t="s">
        <v>4313</v>
      </c>
      <c r="Q740" t="s">
        <v>4287</v>
      </c>
      <c r="R740" t="s">
        <v>75</v>
      </c>
    </row>
    <row r="741" spans="1:18" x14ac:dyDescent="0.2">
      <c r="A741" s="3" t="s">
        <v>4895</v>
      </c>
      <c r="B741" t="str" cm="1">
        <f t="array" ref="B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1" t="str" cm="1">
        <f t="array" ref="C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1" t="str" cm="1">
        <f t="array" ref="D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1" cm="1">
        <f t="array" ref="E7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1" s="3" t="s">
        <v>4282</v>
      </c>
      <c r="G741" s="3" t="s">
        <v>4283</v>
      </c>
      <c r="I741" s="3" t="s">
        <v>4284</v>
      </c>
      <c r="J741" t="b">
        <v>1</v>
      </c>
      <c r="K741" s="3" t="s">
        <v>4285</v>
      </c>
      <c r="M741">
        <v>380000</v>
      </c>
      <c r="N741">
        <v>390000</v>
      </c>
      <c r="O741">
        <v>5.2999999999999999E-2</v>
      </c>
      <c r="P741" s="3" t="s">
        <v>4313</v>
      </c>
      <c r="Q741" t="s">
        <v>4287</v>
      </c>
      <c r="R741" t="s">
        <v>75</v>
      </c>
    </row>
    <row r="742" spans="1:18" x14ac:dyDescent="0.2">
      <c r="A742" s="3" t="s">
        <v>4896</v>
      </c>
      <c r="B742" t="str" cm="1">
        <f t="array" ref="B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2" t="str" cm="1">
        <f t="array" ref="C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2" t="str" cm="1">
        <f t="array" ref="D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2" cm="1">
        <f t="array" ref="E7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2" s="3" t="s">
        <v>4282</v>
      </c>
      <c r="G742" s="3" t="s">
        <v>4283</v>
      </c>
      <c r="I742" s="3" t="s">
        <v>4284</v>
      </c>
      <c r="J742" t="b">
        <v>1</v>
      </c>
      <c r="K742" s="3" t="s">
        <v>4285</v>
      </c>
      <c r="M742">
        <v>390000</v>
      </c>
      <c r="N742">
        <v>400000</v>
      </c>
      <c r="O742">
        <v>5.2999999999999999E-2</v>
      </c>
      <c r="P742" s="3" t="s">
        <v>4313</v>
      </c>
      <c r="Q742" t="s">
        <v>4287</v>
      </c>
      <c r="R742" t="s">
        <v>75</v>
      </c>
    </row>
    <row r="743" spans="1:18" x14ac:dyDescent="0.2">
      <c r="A743" s="3" t="s">
        <v>4897</v>
      </c>
      <c r="B743" t="str" cm="1">
        <f t="array" ref="B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3" t="str" cm="1">
        <f t="array" ref="C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3" t="str" cm="1">
        <f t="array" ref="D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3" cm="1">
        <f t="array" ref="E7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3" s="3" t="s">
        <v>4282</v>
      </c>
      <c r="G743" s="3" t="s">
        <v>4283</v>
      </c>
      <c r="I743" s="3" t="s">
        <v>4284</v>
      </c>
      <c r="J743" t="b">
        <v>1</v>
      </c>
      <c r="K743" s="3" t="s">
        <v>4285</v>
      </c>
      <c r="M743">
        <v>400000</v>
      </c>
      <c r="N743">
        <v>410000</v>
      </c>
      <c r="O743">
        <v>5.2999999999999999E-2</v>
      </c>
      <c r="P743" s="3" t="s">
        <v>4313</v>
      </c>
      <c r="Q743" t="s">
        <v>4287</v>
      </c>
      <c r="R743" t="s">
        <v>75</v>
      </c>
    </row>
    <row r="744" spans="1:18" x14ac:dyDescent="0.2">
      <c r="A744" s="3" t="s">
        <v>4898</v>
      </c>
      <c r="B744" t="str" cm="1">
        <f t="array" ref="B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4" t="str" cm="1">
        <f t="array" ref="C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4" t="str" cm="1">
        <f t="array" ref="D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4" cm="1">
        <f t="array" ref="E7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4" s="3" t="s">
        <v>4282</v>
      </c>
      <c r="G744" s="3" t="s">
        <v>4283</v>
      </c>
      <c r="I744" s="3" t="s">
        <v>4284</v>
      </c>
      <c r="J744" t="b">
        <v>1</v>
      </c>
      <c r="K744" s="3" t="s">
        <v>4285</v>
      </c>
      <c r="M744">
        <v>410000</v>
      </c>
      <c r="N744">
        <v>420000</v>
      </c>
      <c r="O744">
        <v>5.2999999999999999E-2</v>
      </c>
      <c r="P744" s="3" t="s">
        <v>4313</v>
      </c>
      <c r="Q744" t="s">
        <v>4287</v>
      </c>
      <c r="R744" t="s">
        <v>75</v>
      </c>
    </row>
    <row r="745" spans="1:18" x14ac:dyDescent="0.2">
      <c r="A745" s="3" t="s">
        <v>4899</v>
      </c>
      <c r="B745" t="str" cm="1">
        <f t="array" ref="B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5" t="str" cm="1">
        <f t="array" ref="C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5" t="str" cm="1">
        <f t="array" ref="D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5" cm="1">
        <f t="array" ref="E7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5" s="3" t="s">
        <v>4282</v>
      </c>
      <c r="G745" s="3" t="s">
        <v>4283</v>
      </c>
      <c r="I745" s="3" t="s">
        <v>4284</v>
      </c>
      <c r="J745" t="b">
        <v>1</v>
      </c>
      <c r="K745" s="3" t="s">
        <v>4285</v>
      </c>
      <c r="M745">
        <v>420000</v>
      </c>
      <c r="N745">
        <v>430000</v>
      </c>
      <c r="O745">
        <v>5.2999999999999999E-2</v>
      </c>
      <c r="P745" s="3" t="s">
        <v>4313</v>
      </c>
      <c r="Q745" t="s">
        <v>4287</v>
      </c>
      <c r="R745" t="s">
        <v>75</v>
      </c>
    </row>
    <row r="746" spans="1:18" x14ac:dyDescent="0.2">
      <c r="A746" s="3" t="s">
        <v>4900</v>
      </c>
      <c r="B746" t="str" cm="1">
        <f t="array" ref="B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6" t="str" cm="1">
        <f t="array" ref="C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6" t="str" cm="1">
        <f t="array" ref="D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6" cm="1">
        <f t="array" ref="E7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6" s="3" t="s">
        <v>4282</v>
      </c>
      <c r="G746" s="3" t="s">
        <v>4283</v>
      </c>
      <c r="I746" s="3" t="s">
        <v>4284</v>
      </c>
      <c r="J746" t="b">
        <v>1</v>
      </c>
      <c r="K746" s="3" t="s">
        <v>4285</v>
      </c>
      <c r="M746">
        <v>430000</v>
      </c>
      <c r="N746">
        <v>440000</v>
      </c>
      <c r="O746">
        <v>5.2999999999999999E-2</v>
      </c>
      <c r="P746" s="3" t="s">
        <v>4313</v>
      </c>
      <c r="Q746" t="s">
        <v>4287</v>
      </c>
      <c r="R746" t="s">
        <v>75</v>
      </c>
    </row>
    <row r="747" spans="1:18" x14ac:dyDescent="0.2">
      <c r="A747" s="3" t="s">
        <v>4901</v>
      </c>
      <c r="B747" t="str" cm="1">
        <f t="array" ref="B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7" t="str" cm="1">
        <f t="array" ref="C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7" t="str" cm="1">
        <f t="array" ref="D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7" cm="1">
        <f t="array" ref="E7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7" s="3" t="s">
        <v>4282</v>
      </c>
      <c r="G747" s="3" t="s">
        <v>4283</v>
      </c>
      <c r="I747" s="3" t="s">
        <v>4284</v>
      </c>
      <c r="J747" t="b">
        <v>1</v>
      </c>
      <c r="K747" s="3" t="s">
        <v>4285</v>
      </c>
      <c r="M747">
        <v>440000</v>
      </c>
      <c r="N747">
        <v>450000</v>
      </c>
      <c r="O747">
        <v>5.2999999999999999E-2</v>
      </c>
      <c r="P747" s="3" t="s">
        <v>4313</v>
      </c>
      <c r="Q747" t="s">
        <v>4287</v>
      </c>
      <c r="R747" t="s">
        <v>75</v>
      </c>
    </row>
    <row r="748" spans="1:18" x14ac:dyDescent="0.2">
      <c r="A748" s="3" t="s">
        <v>4902</v>
      </c>
      <c r="B748" t="str" cm="1">
        <f t="array" ref="B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8" t="str" cm="1">
        <f t="array" ref="C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8" t="str" cm="1">
        <f t="array" ref="D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8" cm="1">
        <f t="array" ref="E7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8" s="3" t="s">
        <v>4282</v>
      </c>
      <c r="G748" s="3" t="s">
        <v>4283</v>
      </c>
      <c r="I748" s="3" t="s">
        <v>4284</v>
      </c>
      <c r="J748" t="b">
        <v>1</v>
      </c>
      <c r="K748" s="3" t="s">
        <v>4285</v>
      </c>
      <c r="M748">
        <v>450000</v>
      </c>
      <c r="N748">
        <v>460000</v>
      </c>
      <c r="O748">
        <v>5.2999999999999999E-2</v>
      </c>
      <c r="P748" s="3" t="s">
        <v>4313</v>
      </c>
      <c r="Q748" t="s">
        <v>4287</v>
      </c>
      <c r="R748" t="s">
        <v>75</v>
      </c>
    </row>
    <row r="749" spans="1:18" x14ac:dyDescent="0.2">
      <c r="A749" s="3" t="s">
        <v>4903</v>
      </c>
      <c r="B749" t="str" cm="1">
        <f t="array" ref="B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49" t="str" cm="1">
        <f t="array" ref="C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49" t="str" cm="1">
        <f t="array" ref="D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49" cm="1">
        <f t="array" ref="E7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49" s="3" t="s">
        <v>4282</v>
      </c>
      <c r="G749" s="3" t="s">
        <v>4283</v>
      </c>
      <c r="I749" s="3" t="s">
        <v>4284</v>
      </c>
      <c r="J749" t="b">
        <v>1</v>
      </c>
      <c r="K749" s="3" t="s">
        <v>4285</v>
      </c>
      <c r="M749">
        <v>460000</v>
      </c>
      <c r="N749">
        <v>470000</v>
      </c>
      <c r="O749">
        <v>5.2999999999999999E-2</v>
      </c>
      <c r="P749" s="3" t="s">
        <v>4313</v>
      </c>
      <c r="Q749" t="s">
        <v>4287</v>
      </c>
      <c r="R749" t="s">
        <v>75</v>
      </c>
    </row>
    <row r="750" spans="1:18" x14ac:dyDescent="0.2">
      <c r="A750" s="3" t="s">
        <v>4904</v>
      </c>
      <c r="B750" t="str" cm="1">
        <f t="array" ref="B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0" t="str" cm="1">
        <f t="array" ref="C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0" t="str" cm="1">
        <f t="array" ref="D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0" cm="1">
        <f t="array" ref="E7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0" s="3" t="s">
        <v>4282</v>
      </c>
      <c r="G750" s="3" t="s">
        <v>4283</v>
      </c>
      <c r="I750" s="3" t="s">
        <v>4284</v>
      </c>
      <c r="J750" t="b">
        <v>1</v>
      </c>
      <c r="K750" s="3" t="s">
        <v>4285</v>
      </c>
      <c r="M750">
        <v>470000</v>
      </c>
      <c r="N750">
        <v>480000</v>
      </c>
      <c r="O750">
        <v>5.2999999999999999E-2</v>
      </c>
      <c r="P750" s="3" t="s">
        <v>4313</v>
      </c>
      <c r="Q750" t="s">
        <v>4287</v>
      </c>
      <c r="R750" t="s">
        <v>75</v>
      </c>
    </row>
    <row r="751" spans="1:18" x14ac:dyDescent="0.2">
      <c r="A751" s="3" t="s">
        <v>4905</v>
      </c>
      <c r="B751" t="str" cm="1">
        <f t="array" ref="B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1" t="str" cm="1">
        <f t="array" ref="C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1" t="str" cm="1">
        <f t="array" ref="D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1" cm="1">
        <f t="array" ref="E7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1" s="3" t="s">
        <v>4282</v>
      </c>
      <c r="G751" s="3" t="s">
        <v>4283</v>
      </c>
      <c r="I751" s="3" t="s">
        <v>4284</v>
      </c>
      <c r="J751" t="b">
        <v>1</v>
      </c>
      <c r="K751" s="3" t="s">
        <v>4285</v>
      </c>
      <c r="M751">
        <v>480000</v>
      </c>
      <c r="N751">
        <v>490000</v>
      </c>
      <c r="O751">
        <v>5.2999999999999999E-2</v>
      </c>
      <c r="P751" s="3" t="s">
        <v>4313</v>
      </c>
      <c r="Q751" t="s">
        <v>4287</v>
      </c>
      <c r="R751" t="s">
        <v>75</v>
      </c>
    </row>
    <row r="752" spans="1:18" x14ac:dyDescent="0.2">
      <c r="A752" s="3" t="s">
        <v>4906</v>
      </c>
      <c r="B752" t="str" cm="1">
        <f t="array" ref="B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2" t="str" cm="1">
        <f t="array" ref="C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2" t="str" cm="1">
        <f t="array" ref="D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2" cm="1">
        <f t="array" ref="E7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2" s="3" t="s">
        <v>4282</v>
      </c>
      <c r="G752" s="3" t="s">
        <v>4283</v>
      </c>
      <c r="I752" s="3" t="s">
        <v>4284</v>
      </c>
      <c r="J752" t="b">
        <v>1</v>
      </c>
      <c r="K752" s="3" t="s">
        <v>4285</v>
      </c>
      <c r="M752">
        <v>490000</v>
      </c>
      <c r="N752">
        <v>500000</v>
      </c>
      <c r="O752">
        <v>5.2999999999999999E-2</v>
      </c>
      <c r="P752" s="3" t="s">
        <v>4313</v>
      </c>
      <c r="Q752" t="s">
        <v>4287</v>
      </c>
      <c r="R752" t="s">
        <v>75</v>
      </c>
    </row>
    <row r="753" spans="1:18" x14ac:dyDescent="0.2">
      <c r="A753" s="3" t="s">
        <v>4907</v>
      </c>
      <c r="B753" t="str" cm="1">
        <f t="array" ref="B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3" t="str" cm="1">
        <f t="array" ref="C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3" t="str" cm="1">
        <f t="array" ref="D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3" cm="1">
        <f t="array" ref="E7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3" s="3" t="s">
        <v>4282</v>
      </c>
      <c r="G753" s="3" t="s">
        <v>4283</v>
      </c>
      <c r="I753" s="3" t="s">
        <v>4284</v>
      </c>
      <c r="J753" t="b">
        <v>1</v>
      </c>
      <c r="K753" s="3" t="s">
        <v>4285</v>
      </c>
      <c r="M753">
        <v>500000</v>
      </c>
      <c r="N753">
        <v>510000</v>
      </c>
      <c r="O753">
        <v>5.2999999999999999E-2</v>
      </c>
      <c r="P753" s="3" t="s">
        <v>4313</v>
      </c>
      <c r="Q753" t="s">
        <v>4287</v>
      </c>
      <c r="R753" t="s">
        <v>75</v>
      </c>
    </row>
    <row r="754" spans="1:18" x14ac:dyDescent="0.2">
      <c r="A754" s="3" t="s">
        <v>4908</v>
      </c>
      <c r="B754" t="str" cm="1">
        <f t="array" ref="B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4" t="str" cm="1">
        <f t="array" ref="C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4" t="str" cm="1">
        <f t="array" ref="D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4" cm="1">
        <f t="array" ref="E7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4" s="3" t="s">
        <v>4282</v>
      </c>
      <c r="G754" s="3" t="s">
        <v>4283</v>
      </c>
      <c r="I754" s="3" t="s">
        <v>4284</v>
      </c>
      <c r="J754" t="b">
        <v>1</v>
      </c>
      <c r="K754" s="3" t="s">
        <v>4285</v>
      </c>
      <c r="M754">
        <v>510000</v>
      </c>
      <c r="N754">
        <v>520000</v>
      </c>
      <c r="O754">
        <v>5.2999999999999999E-2</v>
      </c>
      <c r="P754" s="3" t="s">
        <v>4313</v>
      </c>
      <c r="Q754" t="s">
        <v>4287</v>
      </c>
      <c r="R754" t="s">
        <v>75</v>
      </c>
    </row>
    <row r="755" spans="1:18" x14ac:dyDescent="0.2">
      <c r="A755" s="3" t="s">
        <v>4909</v>
      </c>
      <c r="B755" t="str" cm="1">
        <f t="array" ref="B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5" t="str" cm="1">
        <f t="array" ref="C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5" t="str" cm="1">
        <f t="array" ref="D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5" cm="1">
        <f t="array" ref="E7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5" s="3" t="s">
        <v>4282</v>
      </c>
      <c r="G755" s="3" t="s">
        <v>4283</v>
      </c>
      <c r="I755" s="3" t="s">
        <v>4284</v>
      </c>
      <c r="J755" t="b">
        <v>1</v>
      </c>
      <c r="K755" s="3" t="s">
        <v>4285</v>
      </c>
      <c r="M755">
        <v>520000</v>
      </c>
      <c r="N755">
        <v>530000</v>
      </c>
      <c r="O755">
        <v>5.2999999999999999E-2</v>
      </c>
      <c r="P755" s="3" t="s">
        <v>4313</v>
      </c>
      <c r="Q755" t="s">
        <v>4287</v>
      </c>
      <c r="R755" t="s">
        <v>75</v>
      </c>
    </row>
    <row r="756" spans="1:18" x14ac:dyDescent="0.2">
      <c r="A756" s="3" t="s">
        <v>4910</v>
      </c>
      <c r="B756" t="str" cm="1">
        <f t="array" ref="B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6" t="str" cm="1">
        <f t="array" ref="C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6" t="str" cm="1">
        <f t="array" ref="D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6" cm="1">
        <f t="array" ref="E7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6" s="3" t="s">
        <v>4282</v>
      </c>
      <c r="G756" s="3" t="s">
        <v>4283</v>
      </c>
      <c r="I756" s="3" t="s">
        <v>4284</v>
      </c>
      <c r="J756" t="b">
        <v>1</v>
      </c>
      <c r="K756" s="3" t="s">
        <v>4285</v>
      </c>
      <c r="M756">
        <v>530000</v>
      </c>
      <c r="N756">
        <v>540000</v>
      </c>
      <c r="O756">
        <v>5.2999999999999999E-2</v>
      </c>
      <c r="P756" s="3" t="s">
        <v>4313</v>
      </c>
      <c r="Q756" t="s">
        <v>4287</v>
      </c>
      <c r="R756" t="s">
        <v>75</v>
      </c>
    </row>
    <row r="757" spans="1:18" x14ac:dyDescent="0.2">
      <c r="A757" s="3" t="s">
        <v>4911</v>
      </c>
      <c r="B757" t="str" cm="1">
        <f t="array" ref="B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7" t="str" cm="1">
        <f t="array" ref="C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7" t="str" cm="1">
        <f t="array" ref="D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7" cm="1">
        <f t="array" ref="E7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7" s="3" t="s">
        <v>4282</v>
      </c>
      <c r="G757" s="3" t="s">
        <v>4283</v>
      </c>
      <c r="I757" s="3" t="s">
        <v>4284</v>
      </c>
      <c r="J757" t="b">
        <v>1</v>
      </c>
      <c r="K757" s="3" t="s">
        <v>4285</v>
      </c>
      <c r="M757">
        <v>540000</v>
      </c>
      <c r="N757">
        <v>550000</v>
      </c>
      <c r="O757">
        <v>5.2999999999999999E-2</v>
      </c>
      <c r="P757" s="3" t="s">
        <v>4313</v>
      </c>
      <c r="Q757" t="s">
        <v>4287</v>
      </c>
      <c r="R757" t="s">
        <v>75</v>
      </c>
    </row>
    <row r="758" spans="1:18" x14ac:dyDescent="0.2">
      <c r="A758" s="3" t="s">
        <v>4912</v>
      </c>
      <c r="B758" t="str" cm="1">
        <f t="array" ref="B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8" t="str" cm="1">
        <f t="array" ref="C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8" t="str" cm="1">
        <f t="array" ref="D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8" cm="1">
        <f t="array" ref="E7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8" s="3" t="s">
        <v>4282</v>
      </c>
      <c r="G758" s="3" t="s">
        <v>4283</v>
      </c>
      <c r="I758" s="3" t="s">
        <v>4284</v>
      </c>
      <c r="J758" t="b">
        <v>1</v>
      </c>
      <c r="K758" s="3" t="s">
        <v>4285</v>
      </c>
      <c r="M758">
        <v>550000</v>
      </c>
      <c r="N758">
        <v>560000</v>
      </c>
      <c r="O758">
        <v>5.2999999999999999E-2</v>
      </c>
      <c r="P758" s="3" t="s">
        <v>4313</v>
      </c>
      <c r="Q758" t="s">
        <v>4287</v>
      </c>
      <c r="R758" t="s">
        <v>75</v>
      </c>
    </row>
    <row r="759" spans="1:18" x14ac:dyDescent="0.2">
      <c r="A759" s="3" t="s">
        <v>4913</v>
      </c>
      <c r="B759" t="str" cm="1">
        <f t="array" ref="B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59" t="str" cm="1">
        <f t="array" ref="C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59" t="str" cm="1">
        <f t="array" ref="D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59" cm="1">
        <f t="array" ref="E7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59" s="3" t="s">
        <v>4282</v>
      </c>
      <c r="G759" s="3" t="s">
        <v>4283</v>
      </c>
      <c r="I759" s="3" t="s">
        <v>4284</v>
      </c>
      <c r="J759" t="b">
        <v>1</v>
      </c>
      <c r="K759" s="3" t="s">
        <v>4285</v>
      </c>
      <c r="M759">
        <v>560000</v>
      </c>
      <c r="N759">
        <v>570000</v>
      </c>
      <c r="O759">
        <v>5.2999999999999999E-2</v>
      </c>
      <c r="P759" s="3" t="s">
        <v>4313</v>
      </c>
      <c r="Q759" t="s">
        <v>4287</v>
      </c>
      <c r="R759" t="s">
        <v>75</v>
      </c>
    </row>
    <row r="760" spans="1:18" x14ac:dyDescent="0.2">
      <c r="A760" s="3" t="s">
        <v>4914</v>
      </c>
      <c r="B760" t="str" cm="1">
        <f t="array" ref="B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0" t="str" cm="1">
        <f t="array" ref="C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0" t="str" cm="1">
        <f t="array" ref="D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0" cm="1">
        <f t="array" ref="E7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0" s="3" t="s">
        <v>4282</v>
      </c>
      <c r="G760" s="3" t="s">
        <v>4283</v>
      </c>
      <c r="I760" s="3" t="s">
        <v>4284</v>
      </c>
      <c r="J760" t="b">
        <v>1</v>
      </c>
      <c r="K760" s="3" t="s">
        <v>4285</v>
      </c>
      <c r="M760">
        <v>570000</v>
      </c>
      <c r="N760">
        <v>580000</v>
      </c>
      <c r="O760">
        <v>5.2999999999999999E-2</v>
      </c>
      <c r="P760" s="3" t="s">
        <v>4313</v>
      </c>
      <c r="Q760" t="s">
        <v>4287</v>
      </c>
      <c r="R760" t="s">
        <v>75</v>
      </c>
    </row>
    <row r="761" spans="1:18" x14ac:dyDescent="0.2">
      <c r="A761" s="3" t="s">
        <v>4915</v>
      </c>
      <c r="B761" t="str" cm="1">
        <f t="array" ref="B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1" t="str" cm="1">
        <f t="array" ref="C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1" t="str" cm="1">
        <f t="array" ref="D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1" cm="1">
        <f t="array" ref="E7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1" s="3" t="s">
        <v>4282</v>
      </c>
      <c r="G761" s="3" t="s">
        <v>4283</v>
      </c>
      <c r="I761" s="3" t="s">
        <v>4284</v>
      </c>
      <c r="J761" t="b">
        <v>1</v>
      </c>
      <c r="K761" s="3" t="s">
        <v>4285</v>
      </c>
      <c r="M761">
        <v>580000</v>
      </c>
      <c r="N761">
        <v>590000</v>
      </c>
      <c r="O761">
        <v>5.2999999999999999E-2</v>
      </c>
      <c r="P761" s="3" t="s">
        <v>4313</v>
      </c>
      <c r="Q761" t="s">
        <v>4287</v>
      </c>
      <c r="R761" t="s">
        <v>75</v>
      </c>
    </row>
    <row r="762" spans="1:18" x14ac:dyDescent="0.2">
      <c r="A762" s="3" t="s">
        <v>4916</v>
      </c>
      <c r="B762" t="str" cm="1">
        <f t="array" ref="B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2" t="str" cm="1">
        <f t="array" ref="C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2" t="str" cm="1">
        <f t="array" ref="D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2" cm="1">
        <f t="array" ref="E7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2" s="3" t="s">
        <v>4282</v>
      </c>
      <c r="G762" s="3" t="s">
        <v>4283</v>
      </c>
      <c r="I762" s="3" t="s">
        <v>4284</v>
      </c>
      <c r="J762" t="b">
        <v>1</v>
      </c>
      <c r="K762" s="3" t="s">
        <v>4285</v>
      </c>
      <c r="M762">
        <v>590000</v>
      </c>
      <c r="N762">
        <v>600000</v>
      </c>
      <c r="O762">
        <v>5.2999999999999999E-2</v>
      </c>
      <c r="P762" s="3" t="s">
        <v>4313</v>
      </c>
      <c r="Q762" t="s">
        <v>4287</v>
      </c>
      <c r="R762" t="s">
        <v>75</v>
      </c>
    </row>
    <row r="763" spans="1:18" x14ac:dyDescent="0.2">
      <c r="A763" s="3" t="s">
        <v>4917</v>
      </c>
      <c r="B763" t="str" cm="1">
        <f t="array" ref="B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3" t="str" cm="1">
        <f t="array" ref="C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3" t="str" cm="1">
        <f t="array" ref="D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3" cm="1">
        <f t="array" ref="E7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3" s="3" t="s">
        <v>4282</v>
      </c>
      <c r="G763" s="3" t="s">
        <v>4283</v>
      </c>
      <c r="I763" s="3" t="s">
        <v>4284</v>
      </c>
      <c r="J763" t="b">
        <v>1</v>
      </c>
      <c r="K763" s="3" t="s">
        <v>4285</v>
      </c>
      <c r="M763">
        <v>600000</v>
      </c>
      <c r="N763">
        <v>610000</v>
      </c>
      <c r="O763">
        <v>5.2999999999999999E-2</v>
      </c>
      <c r="P763" s="3" t="s">
        <v>4313</v>
      </c>
      <c r="Q763" t="s">
        <v>4287</v>
      </c>
      <c r="R763" t="s">
        <v>75</v>
      </c>
    </row>
    <row r="764" spans="1:18" x14ac:dyDescent="0.2">
      <c r="A764" s="3" t="s">
        <v>4918</v>
      </c>
      <c r="B764" t="str" cm="1">
        <f t="array" ref="B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4" t="str" cm="1">
        <f t="array" ref="C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4" t="str" cm="1">
        <f t="array" ref="D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4" cm="1">
        <f t="array" ref="E7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4" s="3" t="s">
        <v>4282</v>
      </c>
      <c r="G764" s="3" t="s">
        <v>4283</v>
      </c>
      <c r="I764" s="3" t="s">
        <v>4284</v>
      </c>
      <c r="J764" t="b">
        <v>1</v>
      </c>
      <c r="K764" s="3" t="s">
        <v>4285</v>
      </c>
      <c r="M764">
        <v>610000</v>
      </c>
      <c r="N764">
        <v>620000</v>
      </c>
      <c r="O764">
        <v>5.2999999999999999E-2</v>
      </c>
      <c r="P764" s="3" t="s">
        <v>4313</v>
      </c>
      <c r="Q764" t="s">
        <v>4287</v>
      </c>
      <c r="R764" t="s">
        <v>75</v>
      </c>
    </row>
    <row r="765" spans="1:18" x14ac:dyDescent="0.2">
      <c r="A765" s="3" t="s">
        <v>4919</v>
      </c>
      <c r="B765" t="str" cm="1">
        <f t="array" ref="B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5" t="str" cm="1">
        <f t="array" ref="C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5" t="str" cm="1">
        <f t="array" ref="D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5" cm="1">
        <f t="array" ref="E7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5" s="3" t="s">
        <v>4282</v>
      </c>
      <c r="G765" s="3" t="s">
        <v>4283</v>
      </c>
      <c r="I765" s="3" t="s">
        <v>4284</v>
      </c>
      <c r="J765" t="b">
        <v>1</v>
      </c>
      <c r="K765" s="3" t="s">
        <v>4285</v>
      </c>
      <c r="M765">
        <v>620000</v>
      </c>
      <c r="N765">
        <v>630000</v>
      </c>
      <c r="O765">
        <v>5.2999999999999999E-2</v>
      </c>
      <c r="P765" s="3" t="s">
        <v>4313</v>
      </c>
      <c r="Q765" t="s">
        <v>4287</v>
      </c>
      <c r="R765" t="s">
        <v>75</v>
      </c>
    </row>
    <row r="766" spans="1:18" x14ac:dyDescent="0.2">
      <c r="A766" s="3" t="s">
        <v>4920</v>
      </c>
      <c r="B766" t="str" cm="1">
        <f t="array" ref="B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6" t="str" cm="1">
        <f t="array" ref="C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6" t="str" cm="1">
        <f t="array" ref="D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6" cm="1">
        <f t="array" ref="E7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6" s="3" t="s">
        <v>4282</v>
      </c>
      <c r="G766" s="3" t="s">
        <v>4283</v>
      </c>
      <c r="I766" s="3" t="s">
        <v>4284</v>
      </c>
      <c r="J766" t="b">
        <v>1</v>
      </c>
      <c r="K766" s="3" t="s">
        <v>4285</v>
      </c>
      <c r="M766">
        <v>630000</v>
      </c>
      <c r="N766">
        <v>640000</v>
      </c>
      <c r="O766">
        <v>5.2999999999999999E-2</v>
      </c>
      <c r="P766" s="3" t="s">
        <v>4313</v>
      </c>
      <c r="Q766" t="s">
        <v>4287</v>
      </c>
      <c r="R766" t="s">
        <v>75</v>
      </c>
    </row>
    <row r="767" spans="1:18" x14ac:dyDescent="0.2">
      <c r="A767" s="3" t="s">
        <v>4921</v>
      </c>
      <c r="B767" t="str" cm="1">
        <f t="array" ref="B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7" t="str" cm="1">
        <f t="array" ref="C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7" t="str" cm="1">
        <f t="array" ref="D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7" cm="1">
        <f t="array" ref="E7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7" s="3" t="s">
        <v>4282</v>
      </c>
      <c r="G767" s="3" t="s">
        <v>4283</v>
      </c>
      <c r="I767" s="3" t="s">
        <v>4284</v>
      </c>
      <c r="J767" t="b">
        <v>1</v>
      </c>
      <c r="K767" s="3" t="s">
        <v>4285</v>
      </c>
      <c r="M767">
        <v>640000</v>
      </c>
      <c r="N767">
        <v>650000</v>
      </c>
      <c r="O767">
        <v>5.2999999999999999E-2</v>
      </c>
      <c r="P767" s="3" t="s">
        <v>4313</v>
      </c>
      <c r="Q767" t="s">
        <v>4287</v>
      </c>
      <c r="R767" t="s">
        <v>75</v>
      </c>
    </row>
    <row r="768" spans="1:18" x14ac:dyDescent="0.2">
      <c r="A768" s="3" t="s">
        <v>4922</v>
      </c>
      <c r="B768" t="str" cm="1">
        <f t="array" ref="B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8" t="str" cm="1">
        <f t="array" ref="C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8" t="str" cm="1">
        <f t="array" ref="D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8" cm="1">
        <f t="array" ref="E7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8" s="3" t="s">
        <v>4282</v>
      </c>
      <c r="G768" s="3" t="s">
        <v>4283</v>
      </c>
      <c r="I768" s="3" t="s">
        <v>4284</v>
      </c>
      <c r="J768" t="b">
        <v>1</v>
      </c>
      <c r="K768" s="3" t="s">
        <v>4285</v>
      </c>
      <c r="M768">
        <v>650000</v>
      </c>
      <c r="N768">
        <v>660000</v>
      </c>
      <c r="O768">
        <v>5.2999999999999999E-2</v>
      </c>
      <c r="P768" s="3" t="s">
        <v>4313</v>
      </c>
      <c r="Q768" t="s">
        <v>4287</v>
      </c>
      <c r="R768" t="s">
        <v>75</v>
      </c>
    </row>
    <row r="769" spans="1:18" x14ac:dyDescent="0.2">
      <c r="A769" s="3" t="s">
        <v>4923</v>
      </c>
      <c r="B769" t="str" cm="1">
        <f t="array" ref="B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69" t="str" cm="1">
        <f t="array" ref="C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69" t="str" cm="1">
        <f t="array" ref="D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69" cm="1">
        <f t="array" ref="E7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69" s="3" t="s">
        <v>4282</v>
      </c>
      <c r="G769" s="3" t="s">
        <v>4283</v>
      </c>
      <c r="I769" s="3" t="s">
        <v>4284</v>
      </c>
      <c r="J769" t="b">
        <v>1</v>
      </c>
      <c r="K769" s="3" t="s">
        <v>4285</v>
      </c>
      <c r="M769">
        <v>660000</v>
      </c>
      <c r="N769">
        <v>670000</v>
      </c>
      <c r="O769">
        <v>5.2999999999999999E-2</v>
      </c>
      <c r="P769" s="3" t="s">
        <v>4313</v>
      </c>
      <c r="Q769" t="s">
        <v>4287</v>
      </c>
      <c r="R769" t="s">
        <v>75</v>
      </c>
    </row>
    <row r="770" spans="1:18" x14ac:dyDescent="0.2">
      <c r="A770" s="3" t="s">
        <v>4924</v>
      </c>
      <c r="B770" t="str" cm="1">
        <f t="array" ref="B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70" t="str" cm="1">
        <f t="array" ref="C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70" t="str" cm="1">
        <f t="array" ref="D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0" cm="1">
        <f t="array" ref="E7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0" s="3" t="s">
        <v>4282</v>
      </c>
      <c r="G770" s="3" t="s">
        <v>4283</v>
      </c>
      <c r="I770" s="3" t="s">
        <v>4284</v>
      </c>
      <c r="J770" t="b">
        <v>1</v>
      </c>
      <c r="K770" s="3" t="s">
        <v>4285</v>
      </c>
      <c r="M770">
        <v>670000</v>
      </c>
      <c r="N770">
        <v>680000</v>
      </c>
      <c r="O770">
        <v>5.2999999999999999E-2</v>
      </c>
      <c r="P770" s="3" t="s">
        <v>4313</v>
      </c>
      <c r="Q770" t="s">
        <v>4287</v>
      </c>
      <c r="R770" t="s">
        <v>75</v>
      </c>
    </row>
    <row r="771" spans="1:18" x14ac:dyDescent="0.2">
      <c r="A771" s="3" t="s">
        <v>4925</v>
      </c>
      <c r="B771" t="str" cm="1">
        <f t="array" ref="B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71" t="str" cm="1">
        <f t="array" ref="C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71" t="str" cm="1">
        <f t="array" ref="D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1" cm="1">
        <f t="array" ref="E7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1" s="3" t="s">
        <v>4282</v>
      </c>
      <c r="G771" s="3" t="s">
        <v>4283</v>
      </c>
      <c r="I771" s="3" t="s">
        <v>4284</v>
      </c>
      <c r="J771" t="b">
        <v>1</v>
      </c>
      <c r="K771" s="3" t="s">
        <v>4285</v>
      </c>
      <c r="M771">
        <v>680000</v>
      </c>
      <c r="N771">
        <v>690000</v>
      </c>
      <c r="O771">
        <v>5.2999999999999999E-2</v>
      </c>
      <c r="P771" s="3" t="s">
        <v>4313</v>
      </c>
      <c r="Q771" t="s">
        <v>4287</v>
      </c>
      <c r="R771" t="s">
        <v>75</v>
      </c>
    </row>
    <row r="772" spans="1:18" x14ac:dyDescent="0.2">
      <c r="A772" s="3" t="s">
        <v>4926</v>
      </c>
      <c r="B772" t="str" cm="1">
        <f t="array" ref="B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72" t="str" cm="1">
        <f t="array" ref="C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72" t="str" cm="1">
        <f t="array" ref="D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2" cm="1">
        <f t="array" ref="E7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2" s="3" t="s">
        <v>4282</v>
      </c>
      <c r="G772" s="3" t="s">
        <v>4283</v>
      </c>
      <c r="I772" s="3" t="s">
        <v>4284</v>
      </c>
      <c r="J772" t="b">
        <v>1</v>
      </c>
      <c r="K772" s="3" t="s">
        <v>4285</v>
      </c>
      <c r="M772">
        <v>690000</v>
      </c>
      <c r="N772">
        <v>700000</v>
      </c>
      <c r="O772">
        <v>5.2999999999999999E-2</v>
      </c>
      <c r="P772" s="3" t="s">
        <v>4313</v>
      </c>
      <c r="Q772" t="s">
        <v>4287</v>
      </c>
      <c r="R772" t="s">
        <v>75</v>
      </c>
    </row>
    <row r="773" spans="1:18" x14ac:dyDescent="0.2">
      <c r="A773" s="3" t="s">
        <v>4927</v>
      </c>
      <c r="B773" t="str" cm="1">
        <f t="array" ref="B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73" t="str" cm="1">
        <f t="array" ref="C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73" t="str" cm="1">
        <f t="array" ref="D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3" cm="1">
        <f t="array" ref="E7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3" s="3" t="s">
        <v>4282</v>
      </c>
      <c r="G773" s="3" t="s">
        <v>4283</v>
      </c>
      <c r="I773" s="3" t="s">
        <v>4284</v>
      </c>
      <c r="J773" t="b">
        <v>1</v>
      </c>
      <c r="K773" s="3" t="s">
        <v>4285</v>
      </c>
      <c r="M773">
        <v>700000</v>
      </c>
      <c r="N773">
        <v>710000</v>
      </c>
      <c r="O773">
        <v>5.2999999999999999E-2</v>
      </c>
      <c r="P773" s="3" t="s">
        <v>4313</v>
      </c>
      <c r="Q773" t="s">
        <v>4287</v>
      </c>
      <c r="R773" t="s">
        <v>75</v>
      </c>
    </row>
    <row r="774" spans="1:18" x14ac:dyDescent="0.2">
      <c r="A774" s="3" t="s">
        <v>4928</v>
      </c>
      <c r="B774" t="str" cm="1">
        <f t="array" ref="B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774" t="str" cm="1">
        <f t="array" ref="C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774" t="str" cm="1">
        <f t="array" ref="D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4" cm="1">
        <f t="array" ref="E7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4" s="3" t="s">
        <v>4282</v>
      </c>
      <c r="G774" s="3" t="s">
        <v>4283</v>
      </c>
      <c r="I774" s="3" t="s">
        <v>4284</v>
      </c>
      <c r="J774" t="b">
        <v>1</v>
      </c>
      <c r="K774" s="3" t="s">
        <v>4285</v>
      </c>
      <c r="M774">
        <v>710000.01</v>
      </c>
      <c r="N774">
        <v>999999999</v>
      </c>
      <c r="O774">
        <v>5.2999999999999999E-2</v>
      </c>
      <c r="P774" s="3" t="s">
        <v>4313</v>
      </c>
      <c r="Q774" t="s">
        <v>4287</v>
      </c>
      <c r="R774" t="s">
        <v>75</v>
      </c>
    </row>
    <row r="775" spans="1:18" x14ac:dyDescent="0.2">
      <c r="A775" s="3" t="s">
        <v>4929</v>
      </c>
      <c r="B775" t="str" cm="1">
        <f t="array" ref="B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775" t="str" cm="1">
        <f t="array" ref="C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775" t="str" cm="1">
        <f t="array" ref="D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5" cm="1">
        <f t="array" ref="E7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5" s="3" t="s">
        <v>4282</v>
      </c>
      <c r="G775" s="3" t="s">
        <v>4717</v>
      </c>
      <c r="I775" s="3" t="s">
        <v>4284</v>
      </c>
      <c r="J775" t="b">
        <v>1</v>
      </c>
      <c r="K775" s="3" t="s">
        <v>4285</v>
      </c>
      <c r="M775">
        <v>0.01</v>
      </c>
      <c r="N775">
        <v>2000</v>
      </c>
      <c r="O775">
        <v>0.85</v>
      </c>
      <c r="P775" s="3" t="s">
        <v>4313</v>
      </c>
      <c r="Q775" t="s">
        <v>4718</v>
      </c>
      <c r="R775" t="s">
        <v>75</v>
      </c>
    </row>
    <row r="776" spans="1:18" x14ac:dyDescent="0.2">
      <c r="A776" s="3" t="s">
        <v>4930</v>
      </c>
      <c r="B776" t="str" cm="1">
        <f t="array" ref="B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776" t="str" cm="1">
        <f t="array" ref="C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776" t="str" cm="1">
        <f t="array" ref="D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776" cm="1">
        <f t="array" ref="E7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776" s="3" t="s">
        <v>4282</v>
      </c>
      <c r="G776" s="3" t="s">
        <v>4717</v>
      </c>
      <c r="I776" s="3" t="s">
        <v>4284</v>
      </c>
      <c r="J776" t="b">
        <v>1</v>
      </c>
      <c r="K776" s="3" t="s">
        <v>4285</v>
      </c>
      <c r="M776">
        <v>2000.01</v>
      </c>
      <c r="N776">
        <v>8000</v>
      </c>
      <c r="O776">
        <v>7</v>
      </c>
      <c r="P776" s="3" t="s">
        <v>4313</v>
      </c>
      <c r="Q776" t="s">
        <v>4718</v>
      </c>
      <c r="R776" t="s">
        <v>75</v>
      </c>
    </row>
    <row r="777" spans="1:18" x14ac:dyDescent="0.2">
      <c r="A777" s="3" t="s">
        <v>4931</v>
      </c>
      <c r="B777" t="str" cm="1">
        <f t="array" ref="B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77" cm="1">
        <f t="array" ref="C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77" t="str" cm="1">
        <f t="array" ref="D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77" t="str" cm="1">
        <f t="array" ref="E7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77" s="3" t="s">
        <v>4282</v>
      </c>
      <c r="G777" s="3" t="s">
        <v>4292</v>
      </c>
      <c r="I777" s="3" t="s">
        <v>4932</v>
      </c>
      <c r="J777" t="b">
        <v>1</v>
      </c>
      <c r="M777">
        <v>0</v>
      </c>
      <c r="N777">
        <v>50</v>
      </c>
      <c r="O777">
        <v>5.2999999999999999E-2</v>
      </c>
      <c r="P777" s="3" t="s">
        <v>4313</v>
      </c>
      <c r="Q777" t="s">
        <v>4933</v>
      </c>
      <c r="R777" t="s">
        <v>16</v>
      </c>
    </row>
    <row r="778" spans="1:18" x14ac:dyDescent="0.2">
      <c r="A778" s="3" t="s">
        <v>4934</v>
      </c>
      <c r="B778" t="str" cm="1">
        <f t="array" ref="B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78" cm="1">
        <f t="array" ref="C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78" t="str" cm="1">
        <f t="array" ref="D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78" t="str" cm="1">
        <f t="array" ref="E7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78" s="3" t="s">
        <v>4282</v>
      </c>
      <c r="G778" s="3" t="s">
        <v>4292</v>
      </c>
      <c r="I778" s="3" t="s">
        <v>4932</v>
      </c>
      <c r="J778" t="b">
        <v>1</v>
      </c>
      <c r="M778">
        <v>50</v>
      </c>
      <c r="N778">
        <v>100</v>
      </c>
      <c r="O778">
        <v>5.2999999999999999E-2</v>
      </c>
      <c r="P778" s="3" t="s">
        <v>4313</v>
      </c>
      <c r="Q778" t="s">
        <v>4933</v>
      </c>
      <c r="R778" t="s">
        <v>16</v>
      </c>
    </row>
    <row r="779" spans="1:18" x14ac:dyDescent="0.2">
      <c r="A779" s="3" t="s">
        <v>4935</v>
      </c>
      <c r="B779" t="str" cm="1">
        <f t="array" ref="B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79" cm="1">
        <f t="array" ref="C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79" t="str" cm="1">
        <f t="array" ref="D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79" t="str" cm="1">
        <f t="array" ref="E7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79" s="3" t="s">
        <v>4282</v>
      </c>
      <c r="G779" s="3" t="s">
        <v>4292</v>
      </c>
      <c r="I779" s="3" t="s">
        <v>4932</v>
      </c>
      <c r="J779" t="b">
        <v>1</v>
      </c>
      <c r="M779">
        <v>100</v>
      </c>
      <c r="N779">
        <v>150</v>
      </c>
      <c r="O779">
        <v>5.2999999999999999E-2</v>
      </c>
      <c r="P779" s="3" t="s">
        <v>4313</v>
      </c>
      <c r="Q779" t="s">
        <v>4933</v>
      </c>
      <c r="R779" t="s">
        <v>16</v>
      </c>
    </row>
    <row r="780" spans="1:18" x14ac:dyDescent="0.2">
      <c r="A780" s="3" t="s">
        <v>4936</v>
      </c>
      <c r="B780" t="str" cm="1">
        <f t="array" ref="B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0" cm="1">
        <f t="array" ref="C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0" t="str" cm="1">
        <f t="array" ref="D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0" t="str" cm="1">
        <f t="array" ref="E7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0" s="3" t="s">
        <v>4282</v>
      </c>
      <c r="G780" s="3" t="s">
        <v>4292</v>
      </c>
      <c r="I780" s="3" t="s">
        <v>4932</v>
      </c>
      <c r="J780" t="b">
        <v>1</v>
      </c>
      <c r="M780">
        <v>150</v>
      </c>
      <c r="N780">
        <v>200</v>
      </c>
      <c r="O780">
        <v>5.2999999999999999E-2</v>
      </c>
      <c r="P780" s="3" t="s">
        <v>4313</v>
      </c>
      <c r="Q780" t="s">
        <v>4933</v>
      </c>
      <c r="R780" t="s">
        <v>16</v>
      </c>
    </row>
    <row r="781" spans="1:18" x14ac:dyDescent="0.2">
      <c r="A781" s="3" t="s">
        <v>4937</v>
      </c>
      <c r="B781" t="str" cm="1">
        <f t="array" ref="B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1" cm="1">
        <f t="array" ref="C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1" t="str" cm="1">
        <f t="array" ref="D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1" t="str" cm="1">
        <f t="array" ref="E7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1" s="3" t="s">
        <v>4282</v>
      </c>
      <c r="G781" s="3" t="s">
        <v>4292</v>
      </c>
      <c r="I781" s="3" t="s">
        <v>4932</v>
      </c>
      <c r="J781" t="b">
        <v>1</v>
      </c>
      <c r="M781">
        <v>200</v>
      </c>
      <c r="N781">
        <v>250</v>
      </c>
      <c r="O781">
        <v>5.2999999999999999E-2</v>
      </c>
      <c r="P781" s="3" t="s">
        <v>4313</v>
      </c>
      <c r="Q781" t="s">
        <v>4933</v>
      </c>
      <c r="R781" t="s">
        <v>16</v>
      </c>
    </row>
    <row r="782" spans="1:18" x14ac:dyDescent="0.2">
      <c r="A782" s="3" t="s">
        <v>4938</v>
      </c>
      <c r="B782" t="str" cm="1">
        <f t="array" ref="B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2" cm="1">
        <f t="array" ref="C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2" t="str" cm="1">
        <f t="array" ref="D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2" t="str" cm="1">
        <f t="array" ref="E7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2" s="3" t="s">
        <v>4282</v>
      </c>
      <c r="G782" s="3" t="s">
        <v>4292</v>
      </c>
      <c r="I782" s="3" t="s">
        <v>4932</v>
      </c>
      <c r="J782" t="b">
        <v>1</v>
      </c>
      <c r="M782">
        <v>250</v>
      </c>
      <c r="N782">
        <v>300</v>
      </c>
      <c r="O782">
        <v>5.2999999999999999E-2</v>
      </c>
      <c r="P782" s="3" t="s">
        <v>4313</v>
      </c>
      <c r="Q782" t="s">
        <v>4933</v>
      </c>
      <c r="R782" t="s">
        <v>16</v>
      </c>
    </row>
    <row r="783" spans="1:18" x14ac:dyDescent="0.2">
      <c r="A783" s="3" t="s">
        <v>4939</v>
      </c>
      <c r="B783" t="str" cm="1">
        <f t="array" ref="B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3" cm="1">
        <f t="array" ref="C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3" t="str" cm="1">
        <f t="array" ref="D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3" t="str" cm="1">
        <f t="array" ref="E7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3" s="3" t="s">
        <v>4282</v>
      </c>
      <c r="G783" s="3" t="s">
        <v>4292</v>
      </c>
      <c r="I783" s="3" t="s">
        <v>4932</v>
      </c>
      <c r="J783" t="b">
        <v>1</v>
      </c>
      <c r="M783">
        <v>300</v>
      </c>
      <c r="N783">
        <v>350</v>
      </c>
      <c r="O783">
        <v>5.2999999999999999E-2</v>
      </c>
      <c r="P783" s="3" t="s">
        <v>4313</v>
      </c>
      <c r="Q783" t="s">
        <v>4933</v>
      </c>
      <c r="R783" t="s">
        <v>16</v>
      </c>
    </row>
    <row r="784" spans="1:18" x14ac:dyDescent="0.2">
      <c r="A784" s="3" t="s">
        <v>4940</v>
      </c>
      <c r="B784" t="str" cm="1">
        <f t="array" ref="B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4" cm="1">
        <f t="array" ref="C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4" t="str" cm="1">
        <f t="array" ref="D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4" t="str" cm="1">
        <f t="array" ref="E7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4" s="3" t="s">
        <v>4282</v>
      </c>
      <c r="G784" s="3" t="s">
        <v>4292</v>
      </c>
      <c r="I784" s="3" t="s">
        <v>4932</v>
      </c>
      <c r="J784" t="b">
        <v>1</v>
      </c>
      <c r="M784">
        <v>350</v>
      </c>
      <c r="N784">
        <v>400</v>
      </c>
      <c r="O784">
        <v>5.2999999999999999E-2</v>
      </c>
      <c r="P784" s="3" t="s">
        <v>4313</v>
      </c>
      <c r="Q784" t="s">
        <v>4933</v>
      </c>
      <c r="R784" t="s">
        <v>16</v>
      </c>
    </row>
    <row r="785" spans="1:18" x14ac:dyDescent="0.2">
      <c r="A785" s="3" t="s">
        <v>4941</v>
      </c>
      <c r="B785" t="str" cm="1">
        <f t="array" ref="B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5" cm="1">
        <f t="array" ref="C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5" t="str" cm="1">
        <f t="array" ref="D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5" t="str" cm="1">
        <f t="array" ref="E7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5" s="3" t="s">
        <v>4282</v>
      </c>
      <c r="G785" s="3" t="s">
        <v>4292</v>
      </c>
      <c r="I785" s="3" t="s">
        <v>4932</v>
      </c>
      <c r="J785" t="b">
        <v>1</v>
      </c>
      <c r="M785">
        <v>400</v>
      </c>
      <c r="N785">
        <v>450</v>
      </c>
      <c r="O785">
        <v>5.2999999999999999E-2</v>
      </c>
      <c r="P785" s="3" t="s">
        <v>4313</v>
      </c>
      <c r="Q785" t="s">
        <v>4933</v>
      </c>
      <c r="R785" t="s">
        <v>16</v>
      </c>
    </row>
    <row r="786" spans="1:18" x14ac:dyDescent="0.2">
      <c r="A786" s="3" t="s">
        <v>4942</v>
      </c>
      <c r="B786" t="str" cm="1">
        <f t="array" ref="B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6" cm="1">
        <f t="array" ref="C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6" t="str" cm="1">
        <f t="array" ref="D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6" t="str" cm="1">
        <f t="array" ref="E7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6" s="3" t="s">
        <v>4282</v>
      </c>
      <c r="G786" s="3" t="s">
        <v>4292</v>
      </c>
      <c r="I786" s="3" t="s">
        <v>4932</v>
      </c>
      <c r="J786" t="b">
        <v>1</v>
      </c>
      <c r="M786">
        <v>450</v>
      </c>
      <c r="N786">
        <v>500</v>
      </c>
      <c r="O786">
        <v>5.2999999999999999E-2</v>
      </c>
      <c r="P786" s="3" t="s">
        <v>4313</v>
      </c>
      <c r="Q786" t="s">
        <v>4933</v>
      </c>
      <c r="R786" t="s">
        <v>16</v>
      </c>
    </row>
    <row r="787" spans="1:18" x14ac:dyDescent="0.2">
      <c r="A787" s="3" t="s">
        <v>4943</v>
      </c>
      <c r="B787" t="str" cm="1">
        <f t="array" ref="B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7" cm="1">
        <f t="array" ref="C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7" t="str" cm="1">
        <f t="array" ref="D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7" t="str" cm="1">
        <f t="array" ref="E7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7" s="3" t="s">
        <v>4282</v>
      </c>
      <c r="G787" s="3" t="s">
        <v>4292</v>
      </c>
      <c r="I787" s="3" t="s">
        <v>4932</v>
      </c>
      <c r="J787" t="b">
        <v>1</v>
      </c>
      <c r="M787">
        <v>500</v>
      </c>
      <c r="N787">
        <v>550</v>
      </c>
      <c r="O787">
        <v>5.2999999999999999E-2</v>
      </c>
      <c r="P787" s="3" t="s">
        <v>4313</v>
      </c>
      <c r="Q787" t="s">
        <v>4933</v>
      </c>
      <c r="R787" t="s">
        <v>16</v>
      </c>
    </row>
    <row r="788" spans="1:18" x14ac:dyDescent="0.2">
      <c r="A788" s="3" t="s">
        <v>4944</v>
      </c>
      <c r="B788" t="str" cm="1">
        <f t="array" ref="B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8" cm="1">
        <f t="array" ref="C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8" t="str" cm="1">
        <f t="array" ref="D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8" t="str" cm="1">
        <f t="array" ref="E7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8" s="3" t="s">
        <v>4282</v>
      </c>
      <c r="G788" s="3" t="s">
        <v>4292</v>
      </c>
      <c r="I788" s="3" t="s">
        <v>4932</v>
      </c>
      <c r="J788" t="b">
        <v>1</v>
      </c>
      <c r="M788">
        <v>550</v>
      </c>
      <c r="N788">
        <v>600</v>
      </c>
      <c r="O788">
        <v>5.2999999999999999E-2</v>
      </c>
      <c r="P788" s="3" t="s">
        <v>4313</v>
      </c>
      <c r="Q788" t="s">
        <v>4933</v>
      </c>
      <c r="R788" t="s">
        <v>16</v>
      </c>
    </row>
    <row r="789" spans="1:18" x14ac:dyDescent="0.2">
      <c r="A789" s="3" t="s">
        <v>4945</v>
      </c>
      <c r="B789" t="str" cm="1">
        <f t="array" ref="B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89" cm="1">
        <f t="array" ref="C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89" t="str" cm="1">
        <f t="array" ref="D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89" t="str" cm="1">
        <f t="array" ref="E7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89" s="3" t="s">
        <v>4282</v>
      </c>
      <c r="G789" s="3" t="s">
        <v>4292</v>
      </c>
      <c r="I789" s="3" t="s">
        <v>4932</v>
      </c>
      <c r="J789" t="b">
        <v>1</v>
      </c>
      <c r="M789">
        <v>600</v>
      </c>
      <c r="N789">
        <v>650</v>
      </c>
      <c r="O789">
        <v>5.2999999999999999E-2</v>
      </c>
      <c r="P789" s="3" t="s">
        <v>4313</v>
      </c>
      <c r="Q789" t="s">
        <v>4933</v>
      </c>
      <c r="R789" t="s">
        <v>16</v>
      </c>
    </row>
    <row r="790" spans="1:18" x14ac:dyDescent="0.2">
      <c r="A790" s="3" t="s">
        <v>4946</v>
      </c>
      <c r="B790" t="str" cm="1">
        <f t="array" ref="B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0" cm="1">
        <f t="array" ref="C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0" t="str" cm="1">
        <f t="array" ref="D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0" t="str" cm="1">
        <f t="array" ref="E7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0" s="3" t="s">
        <v>4282</v>
      </c>
      <c r="G790" s="3" t="s">
        <v>4292</v>
      </c>
      <c r="I790" s="3" t="s">
        <v>4932</v>
      </c>
      <c r="J790" t="b">
        <v>1</v>
      </c>
      <c r="M790">
        <v>650</v>
      </c>
      <c r="N790">
        <v>700</v>
      </c>
      <c r="O790">
        <v>5.2999999999999999E-2</v>
      </c>
      <c r="P790" s="3" t="s">
        <v>4313</v>
      </c>
      <c r="Q790" t="s">
        <v>4933</v>
      </c>
      <c r="R790" t="s">
        <v>16</v>
      </c>
    </row>
    <row r="791" spans="1:18" x14ac:dyDescent="0.2">
      <c r="A791" s="3" t="s">
        <v>4947</v>
      </c>
      <c r="B791" t="str" cm="1">
        <f t="array" ref="B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1" cm="1">
        <f t="array" ref="C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1" t="str" cm="1">
        <f t="array" ref="D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1" t="str" cm="1">
        <f t="array" ref="E7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1" s="3" t="s">
        <v>4282</v>
      </c>
      <c r="G791" s="3" t="s">
        <v>4292</v>
      </c>
      <c r="I791" s="3" t="s">
        <v>4932</v>
      </c>
      <c r="J791" t="b">
        <v>1</v>
      </c>
      <c r="M791">
        <v>700</v>
      </c>
      <c r="N791">
        <v>750</v>
      </c>
      <c r="O791">
        <v>5.2999999999999999E-2</v>
      </c>
      <c r="P791" s="3" t="s">
        <v>4313</v>
      </c>
      <c r="Q791" t="s">
        <v>4933</v>
      </c>
      <c r="R791" t="s">
        <v>16</v>
      </c>
    </row>
    <row r="792" spans="1:18" x14ac:dyDescent="0.2">
      <c r="A792" s="3" t="s">
        <v>4948</v>
      </c>
      <c r="B792" t="str" cm="1">
        <f t="array" ref="B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2" cm="1">
        <f t="array" ref="C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2" t="str" cm="1">
        <f t="array" ref="D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2" t="str" cm="1">
        <f t="array" ref="E7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2" s="3" t="s">
        <v>4282</v>
      </c>
      <c r="G792" s="3" t="s">
        <v>4292</v>
      </c>
      <c r="I792" s="3" t="s">
        <v>4932</v>
      </c>
      <c r="J792" t="b">
        <v>1</v>
      </c>
      <c r="M792">
        <v>750</v>
      </c>
      <c r="N792">
        <v>800</v>
      </c>
      <c r="O792">
        <v>5.2999999999999999E-2</v>
      </c>
      <c r="P792" s="3" t="s">
        <v>4313</v>
      </c>
      <c r="Q792" t="s">
        <v>4933</v>
      </c>
      <c r="R792" t="s">
        <v>16</v>
      </c>
    </row>
    <row r="793" spans="1:18" x14ac:dyDescent="0.2">
      <c r="A793" s="3" t="s">
        <v>4949</v>
      </c>
      <c r="B793" t="str" cm="1">
        <f t="array" ref="B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3" cm="1">
        <f t="array" ref="C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3" t="str" cm="1">
        <f t="array" ref="D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3" t="str" cm="1">
        <f t="array" ref="E7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3" s="3" t="s">
        <v>4282</v>
      </c>
      <c r="G793" s="3" t="s">
        <v>4292</v>
      </c>
      <c r="I793" s="3" t="s">
        <v>4932</v>
      </c>
      <c r="J793" t="b">
        <v>1</v>
      </c>
      <c r="M793">
        <v>800</v>
      </c>
      <c r="N793">
        <v>850</v>
      </c>
      <c r="O793">
        <v>5.2999999999999999E-2</v>
      </c>
      <c r="P793" s="3" t="s">
        <v>4313</v>
      </c>
      <c r="Q793" t="s">
        <v>4933</v>
      </c>
      <c r="R793" t="s">
        <v>16</v>
      </c>
    </row>
    <row r="794" spans="1:18" x14ac:dyDescent="0.2">
      <c r="A794" s="3" t="s">
        <v>4950</v>
      </c>
      <c r="B794" t="str" cm="1">
        <f t="array" ref="B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4" cm="1">
        <f t="array" ref="C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4" t="str" cm="1">
        <f t="array" ref="D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4" t="str" cm="1">
        <f t="array" ref="E7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4" s="3" t="s">
        <v>4282</v>
      </c>
      <c r="G794" s="3" t="s">
        <v>4292</v>
      </c>
      <c r="I794" s="3" t="s">
        <v>4932</v>
      </c>
      <c r="J794" t="b">
        <v>1</v>
      </c>
      <c r="M794">
        <v>850</v>
      </c>
      <c r="N794">
        <v>900</v>
      </c>
      <c r="O794">
        <v>5.2999999999999999E-2</v>
      </c>
      <c r="P794" s="3" t="s">
        <v>4313</v>
      </c>
      <c r="Q794" t="s">
        <v>4933</v>
      </c>
      <c r="R794" t="s">
        <v>16</v>
      </c>
    </row>
    <row r="795" spans="1:18" x14ac:dyDescent="0.2">
      <c r="A795" s="3" t="s">
        <v>4951</v>
      </c>
      <c r="B795" t="str" cm="1">
        <f t="array" ref="B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5" cm="1">
        <f t="array" ref="C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5" t="str" cm="1">
        <f t="array" ref="D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5" t="str" cm="1">
        <f t="array" ref="E7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5" s="3" t="s">
        <v>4282</v>
      </c>
      <c r="G795" s="3" t="s">
        <v>4292</v>
      </c>
      <c r="I795" s="3" t="s">
        <v>4932</v>
      </c>
      <c r="J795" t="b">
        <v>1</v>
      </c>
      <c r="M795">
        <v>900</v>
      </c>
      <c r="N795">
        <v>950</v>
      </c>
      <c r="O795">
        <v>5.2999999999999999E-2</v>
      </c>
      <c r="P795" s="3" t="s">
        <v>4313</v>
      </c>
      <c r="Q795" t="s">
        <v>4933</v>
      </c>
      <c r="R795" t="s">
        <v>16</v>
      </c>
    </row>
    <row r="796" spans="1:18" x14ac:dyDescent="0.2">
      <c r="A796" s="3" t="s">
        <v>4952</v>
      </c>
      <c r="B796" t="str" cm="1">
        <f t="array" ref="B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6" cm="1">
        <f t="array" ref="C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6" t="str" cm="1">
        <f t="array" ref="D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6" t="str" cm="1">
        <f t="array" ref="E7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6" s="3" t="s">
        <v>4282</v>
      </c>
      <c r="G796" s="3" t="s">
        <v>4292</v>
      </c>
      <c r="I796" s="3" t="s">
        <v>4932</v>
      </c>
      <c r="J796" t="b">
        <v>1</v>
      </c>
      <c r="M796">
        <v>950</v>
      </c>
      <c r="N796">
        <v>1000</v>
      </c>
      <c r="O796">
        <v>5.2999999999999999E-2</v>
      </c>
      <c r="P796" s="3" t="s">
        <v>4313</v>
      </c>
      <c r="Q796" t="s">
        <v>4933</v>
      </c>
      <c r="R796" t="s">
        <v>16</v>
      </c>
    </row>
    <row r="797" spans="1:18" x14ac:dyDescent="0.2">
      <c r="A797" s="3" t="s">
        <v>4953</v>
      </c>
      <c r="B797" t="str" cm="1">
        <f t="array" ref="B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7" cm="1">
        <f t="array" ref="C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7" t="str" cm="1">
        <f t="array" ref="D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7" t="str" cm="1">
        <f t="array" ref="E7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7" s="3" t="s">
        <v>4282</v>
      </c>
      <c r="G797" s="3" t="s">
        <v>4292</v>
      </c>
      <c r="I797" s="3" t="s">
        <v>4932</v>
      </c>
      <c r="J797" t="b">
        <v>1</v>
      </c>
      <c r="M797">
        <v>1000</v>
      </c>
      <c r="N797">
        <v>1050</v>
      </c>
      <c r="O797">
        <v>5.2999999999999999E-2</v>
      </c>
      <c r="P797" s="3" t="s">
        <v>4313</v>
      </c>
      <c r="Q797" t="s">
        <v>4933</v>
      </c>
      <c r="R797" t="s">
        <v>16</v>
      </c>
    </row>
    <row r="798" spans="1:18" x14ac:dyDescent="0.2">
      <c r="A798" s="3" t="s">
        <v>4954</v>
      </c>
      <c r="B798" t="str" cm="1">
        <f t="array" ref="B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8" cm="1">
        <f t="array" ref="C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8" t="str" cm="1">
        <f t="array" ref="D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8" t="str" cm="1">
        <f t="array" ref="E7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8" s="3" t="s">
        <v>4282</v>
      </c>
      <c r="G798" s="3" t="s">
        <v>4292</v>
      </c>
      <c r="I798" s="3" t="s">
        <v>4932</v>
      </c>
      <c r="J798" t="b">
        <v>1</v>
      </c>
      <c r="M798">
        <v>1050</v>
      </c>
      <c r="N798">
        <v>1100</v>
      </c>
      <c r="O798">
        <v>5.2999999999999999E-2</v>
      </c>
      <c r="P798" s="3" t="s">
        <v>4313</v>
      </c>
      <c r="Q798" t="s">
        <v>4933</v>
      </c>
      <c r="R798" t="s">
        <v>16</v>
      </c>
    </row>
    <row r="799" spans="1:18" x14ac:dyDescent="0.2">
      <c r="A799" s="3" t="s">
        <v>4955</v>
      </c>
      <c r="B799" t="str" cm="1">
        <f t="array" ref="B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799" cm="1">
        <f t="array" ref="C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799" t="str" cm="1">
        <f t="array" ref="D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799" t="str" cm="1">
        <f t="array" ref="E7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799" s="3" t="s">
        <v>4282</v>
      </c>
      <c r="G799" s="3" t="s">
        <v>4292</v>
      </c>
      <c r="I799" s="3" t="s">
        <v>4932</v>
      </c>
      <c r="J799" t="b">
        <v>1</v>
      </c>
      <c r="M799">
        <v>1100</v>
      </c>
      <c r="N799">
        <v>1150</v>
      </c>
      <c r="O799">
        <v>5.2999999999999999E-2</v>
      </c>
      <c r="P799" s="3" t="s">
        <v>4313</v>
      </c>
      <c r="Q799" t="s">
        <v>4933</v>
      </c>
      <c r="R799" t="s">
        <v>16</v>
      </c>
    </row>
    <row r="800" spans="1:18" x14ac:dyDescent="0.2">
      <c r="A800" s="3" t="s">
        <v>4956</v>
      </c>
      <c r="B800" t="str" cm="1">
        <f t="array" ref="B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0" cm="1">
        <f t="array" ref="C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0" t="str" cm="1">
        <f t="array" ref="D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0" t="str" cm="1">
        <f t="array" ref="E8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0" s="3" t="s">
        <v>4282</v>
      </c>
      <c r="G800" s="3" t="s">
        <v>4292</v>
      </c>
      <c r="I800" s="3" t="s">
        <v>4932</v>
      </c>
      <c r="J800" t="b">
        <v>1</v>
      </c>
      <c r="M800">
        <v>1150</v>
      </c>
      <c r="N800">
        <v>1200</v>
      </c>
      <c r="O800">
        <v>5.2999999999999999E-2</v>
      </c>
      <c r="P800" s="3" t="s">
        <v>4313</v>
      </c>
      <c r="Q800" t="s">
        <v>4933</v>
      </c>
      <c r="R800" t="s">
        <v>16</v>
      </c>
    </row>
    <row r="801" spans="1:18" x14ac:dyDescent="0.2">
      <c r="A801" s="3" t="s">
        <v>4957</v>
      </c>
      <c r="B801" t="str" cm="1">
        <f t="array" ref="B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1" cm="1">
        <f t="array" ref="C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1" t="str" cm="1">
        <f t="array" ref="D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1" t="str" cm="1">
        <f t="array" ref="E8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1" s="3" t="s">
        <v>4282</v>
      </c>
      <c r="G801" s="3" t="s">
        <v>4292</v>
      </c>
      <c r="I801" s="3" t="s">
        <v>4932</v>
      </c>
      <c r="J801" t="b">
        <v>1</v>
      </c>
      <c r="M801">
        <v>1200</v>
      </c>
      <c r="N801">
        <v>1250</v>
      </c>
      <c r="O801">
        <v>5.2999999999999999E-2</v>
      </c>
      <c r="P801" s="3" t="s">
        <v>4313</v>
      </c>
      <c r="Q801" t="s">
        <v>4933</v>
      </c>
      <c r="R801" t="s">
        <v>16</v>
      </c>
    </row>
    <row r="802" spans="1:18" x14ac:dyDescent="0.2">
      <c r="A802" s="3" t="s">
        <v>4958</v>
      </c>
      <c r="B802" t="str" cm="1">
        <f t="array" ref="B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2" cm="1">
        <f t="array" ref="C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2" t="str" cm="1">
        <f t="array" ref="D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2" t="str" cm="1">
        <f t="array" ref="E8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2" s="3" t="s">
        <v>4282</v>
      </c>
      <c r="G802" s="3" t="s">
        <v>4292</v>
      </c>
      <c r="I802" s="3" t="s">
        <v>4932</v>
      </c>
      <c r="J802" t="b">
        <v>1</v>
      </c>
      <c r="M802">
        <v>1250</v>
      </c>
      <c r="N802">
        <v>1300</v>
      </c>
      <c r="O802">
        <v>5.2999999999999999E-2</v>
      </c>
      <c r="P802" s="3" t="s">
        <v>4313</v>
      </c>
      <c r="Q802" t="s">
        <v>4933</v>
      </c>
      <c r="R802" t="s">
        <v>16</v>
      </c>
    </row>
    <row r="803" spans="1:18" x14ac:dyDescent="0.2">
      <c r="A803" s="3" t="s">
        <v>4959</v>
      </c>
      <c r="B803" t="str" cm="1">
        <f t="array" ref="B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3" cm="1">
        <f t="array" ref="C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3" t="str" cm="1">
        <f t="array" ref="D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3" t="str" cm="1">
        <f t="array" ref="E8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3" s="3" t="s">
        <v>4282</v>
      </c>
      <c r="G803" s="3" t="s">
        <v>4292</v>
      </c>
      <c r="I803" s="3" t="s">
        <v>4932</v>
      </c>
      <c r="J803" t="b">
        <v>1</v>
      </c>
      <c r="M803">
        <v>1300</v>
      </c>
      <c r="N803">
        <v>1350</v>
      </c>
      <c r="O803">
        <v>5.2999999999999999E-2</v>
      </c>
      <c r="P803" s="3" t="s">
        <v>4313</v>
      </c>
      <c r="Q803" t="s">
        <v>4933</v>
      </c>
      <c r="R803" t="s">
        <v>16</v>
      </c>
    </row>
    <row r="804" spans="1:18" x14ac:dyDescent="0.2">
      <c r="A804" s="3" t="s">
        <v>4960</v>
      </c>
      <c r="B804" t="str" cm="1">
        <f t="array" ref="B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4" cm="1">
        <f t="array" ref="C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4" t="str" cm="1">
        <f t="array" ref="D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4" t="str" cm="1">
        <f t="array" ref="E8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4" s="3" t="s">
        <v>4282</v>
      </c>
      <c r="G804" s="3" t="s">
        <v>4292</v>
      </c>
      <c r="I804" s="3" t="s">
        <v>4932</v>
      </c>
      <c r="J804" t="b">
        <v>1</v>
      </c>
      <c r="M804">
        <v>1350</v>
      </c>
      <c r="N804">
        <v>1400</v>
      </c>
      <c r="O804">
        <v>5.2999999999999999E-2</v>
      </c>
      <c r="P804" s="3" t="s">
        <v>4313</v>
      </c>
      <c r="Q804" t="s">
        <v>4933</v>
      </c>
      <c r="R804" t="s">
        <v>16</v>
      </c>
    </row>
    <row r="805" spans="1:18" x14ac:dyDescent="0.2">
      <c r="A805" s="3" t="s">
        <v>4961</v>
      </c>
      <c r="B805" t="str" cm="1">
        <f t="array" ref="B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5" cm="1">
        <f t="array" ref="C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5" t="str" cm="1">
        <f t="array" ref="D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5" t="str" cm="1">
        <f t="array" ref="E8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5" s="3" t="s">
        <v>4282</v>
      </c>
      <c r="G805" s="3" t="s">
        <v>4292</v>
      </c>
      <c r="I805" s="3" t="s">
        <v>4932</v>
      </c>
      <c r="J805" t="b">
        <v>1</v>
      </c>
      <c r="M805">
        <v>1400</v>
      </c>
      <c r="N805">
        <v>1450</v>
      </c>
      <c r="O805">
        <v>5.2999999999999999E-2</v>
      </c>
      <c r="P805" s="3" t="s">
        <v>4313</v>
      </c>
      <c r="Q805" t="s">
        <v>4933</v>
      </c>
      <c r="R805" t="s">
        <v>16</v>
      </c>
    </row>
    <row r="806" spans="1:18" x14ac:dyDescent="0.2">
      <c r="A806" s="3" t="s">
        <v>4962</v>
      </c>
      <c r="B806" t="str" cm="1">
        <f t="array" ref="B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6" cm="1">
        <f t="array" ref="C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6" t="str" cm="1">
        <f t="array" ref="D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6" t="str" cm="1">
        <f t="array" ref="E8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6" s="3" t="s">
        <v>4282</v>
      </c>
      <c r="G806" s="3" t="s">
        <v>4292</v>
      </c>
      <c r="I806" s="3" t="s">
        <v>4932</v>
      </c>
      <c r="J806" t="b">
        <v>1</v>
      </c>
      <c r="M806">
        <v>1450</v>
      </c>
      <c r="N806">
        <v>1500</v>
      </c>
      <c r="O806">
        <v>5.2999999999999999E-2</v>
      </c>
      <c r="P806" s="3" t="s">
        <v>4313</v>
      </c>
      <c r="Q806" t="s">
        <v>4933</v>
      </c>
      <c r="R806" t="s">
        <v>16</v>
      </c>
    </row>
    <row r="807" spans="1:18" x14ac:dyDescent="0.2">
      <c r="A807" s="3" t="s">
        <v>4963</v>
      </c>
      <c r="B807" t="str" cm="1">
        <f t="array" ref="B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7" cm="1">
        <f t="array" ref="C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7" t="str" cm="1">
        <f t="array" ref="D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7" t="str" cm="1">
        <f t="array" ref="E8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7" s="3" t="s">
        <v>4282</v>
      </c>
      <c r="G807" s="3" t="s">
        <v>4292</v>
      </c>
      <c r="I807" s="3" t="s">
        <v>4932</v>
      </c>
      <c r="J807" t="b">
        <v>1</v>
      </c>
      <c r="M807">
        <v>1500</v>
      </c>
      <c r="N807">
        <v>1550</v>
      </c>
      <c r="O807">
        <v>5.2999999999999999E-2</v>
      </c>
      <c r="P807" s="3" t="s">
        <v>4313</v>
      </c>
      <c r="Q807" t="s">
        <v>4933</v>
      </c>
      <c r="R807" t="s">
        <v>16</v>
      </c>
    </row>
    <row r="808" spans="1:18" x14ac:dyDescent="0.2">
      <c r="A808" s="3" t="s">
        <v>4964</v>
      </c>
      <c r="B808" t="str" cm="1">
        <f t="array" ref="B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8" cm="1">
        <f t="array" ref="C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8" t="str" cm="1">
        <f t="array" ref="D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8" t="str" cm="1">
        <f t="array" ref="E8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8" s="3" t="s">
        <v>4282</v>
      </c>
      <c r="G808" s="3" t="s">
        <v>4292</v>
      </c>
      <c r="I808" s="3" t="s">
        <v>4932</v>
      </c>
      <c r="J808" t="b">
        <v>1</v>
      </c>
      <c r="M808">
        <v>1550</v>
      </c>
      <c r="N808">
        <v>1600</v>
      </c>
      <c r="O808">
        <v>5.2999999999999999E-2</v>
      </c>
      <c r="P808" s="3" t="s">
        <v>4313</v>
      </c>
      <c r="Q808" t="s">
        <v>4933</v>
      </c>
      <c r="R808" t="s">
        <v>16</v>
      </c>
    </row>
    <row r="809" spans="1:18" x14ac:dyDescent="0.2">
      <c r="A809" s="3" t="s">
        <v>4965</v>
      </c>
      <c r="B809" t="str" cm="1">
        <f t="array" ref="B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09" cm="1">
        <f t="array" ref="C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09" t="str" cm="1">
        <f t="array" ref="D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09" t="str" cm="1">
        <f t="array" ref="E8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09" s="3" t="s">
        <v>4282</v>
      </c>
      <c r="G809" s="3" t="s">
        <v>4292</v>
      </c>
      <c r="I809" s="3" t="s">
        <v>4932</v>
      </c>
      <c r="J809" t="b">
        <v>1</v>
      </c>
      <c r="M809">
        <v>1600</v>
      </c>
      <c r="N809">
        <v>1650</v>
      </c>
      <c r="O809">
        <v>5.2999999999999999E-2</v>
      </c>
      <c r="P809" s="3" t="s">
        <v>4313</v>
      </c>
      <c r="Q809" t="s">
        <v>4933</v>
      </c>
      <c r="R809" t="s">
        <v>16</v>
      </c>
    </row>
    <row r="810" spans="1:18" x14ac:dyDescent="0.2">
      <c r="A810" s="3" t="s">
        <v>4966</v>
      </c>
      <c r="B810" t="str" cm="1">
        <f t="array" ref="B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0" cm="1">
        <f t="array" ref="C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0" t="str" cm="1">
        <f t="array" ref="D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0" t="str" cm="1">
        <f t="array" ref="E8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0" s="3" t="s">
        <v>4282</v>
      </c>
      <c r="G810" s="3" t="s">
        <v>4292</v>
      </c>
      <c r="I810" s="3" t="s">
        <v>4932</v>
      </c>
      <c r="J810" t="b">
        <v>1</v>
      </c>
      <c r="M810">
        <v>1650</v>
      </c>
      <c r="N810">
        <v>1700</v>
      </c>
      <c r="O810">
        <v>5.2999999999999999E-2</v>
      </c>
      <c r="P810" s="3" t="s">
        <v>4313</v>
      </c>
      <c r="Q810" t="s">
        <v>4933</v>
      </c>
      <c r="R810" t="s">
        <v>16</v>
      </c>
    </row>
    <row r="811" spans="1:18" x14ac:dyDescent="0.2">
      <c r="A811" s="3" t="s">
        <v>4967</v>
      </c>
      <c r="B811" t="str" cm="1">
        <f t="array" ref="B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1" cm="1">
        <f t="array" ref="C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1" t="str" cm="1">
        <f t="array" ref="D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1" t="str" cm="1">
        <f t="array" ref="E8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1" s="3" t="s">
        <v>4282</v>
      </c>
      <c r="G811" s="3" t="s">
        <v>4292</v>
      </c>
      <c r="I811" s="3" t="s">
        <v>4932</v>
      </c>
      <c r="J811" t="b">
        <v>1</v>
      </c>
      <c r="M811">
        <v>1700</v>
      </c>
      <c r="N811">
        <v>1750</v>
      </c>
      <c r="O811">
        <v>5.2999999999999999E-2</v>
      </c>
      <c r="P811" s="3" t="s">
        <v>4313</v>
      </c>
      <c r="Q811" t="s">
        <v>4933</v>
      </c>
      <c r="R811" t="s">
        <v>16</v>
      </c>
    </row>
    <row r="812" spans="1:18" x14ac:dyDescent="0.2">
      <c r="A812" s="3" t="s">
        <v>4968</v>
      </c>
      <c r="B812" t="str" cm="1">
        <f t="array" ref="B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2" cm="1">
        <f t="array" ref="C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2" t="str" cm="1">
        <f t="array" ref="D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2" t="str" cm="1">
        <f t="array" ref="E8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2" s="3" t="s">
        <v>4282</v>
      </c>
      <c r="G812" s="3" t="s">
        <v>4292</v>
      </c>
      <c r="I812" s="3" t="s">
        <v>4932</v>
      </c>
      <c r="J812" t="b">
        <v>1</v>
      </c>
      <c r="M812">
        <v>1750</v>
      </c>
      <c r="N812">
        <v>1800</v>
      </c>
      <c r="O812">
        <v>5.2999999999999999E-2</v>
      </c>
      <c r="P812" s="3" t="s">
        <v>4313</v>
      </c>
      <c r="Q812" t="s">
        <v>4933</v>
      </c>
      <c r="R812" t="s">
        <v>16</v>
      </c>
    </row>
    <row r="813" spans="1:18" x14ac:dyDescent="0.2">
      <c r="A813" s="3" t="s">
        <v>4969</v>
      </c>
      <c r="B813" t="str" cm="1">
        <f t="array" ref="B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3" cm="1">
        <f t="array" ref="C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3" t="str" cm="1">
        <f t="array" ref="D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3" t="str" cm="1">
        <f t="array" ref="E8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3" s="3" t="s">
        <v>4282</v>
      </c>
      <c r="G813" s="3" t="s">
        <v>4292</v>
      </c>
      <c r="I813" s="3" t="s">
        <v>4932</v>
      </c>
      <c r="J813" t="b">
        <v>1</v>
      </c>
      <c r="M813">
        <v>1800</v>
      </c>
      <c r="N813">
        <v>1850</v>
      </c>
      <c r="O813">
        <v>5.2999999999999999E-2</v>
      </c>
      <c r="P813" s="3" t="s">
        <v>4313</v>
      </c>
      <c r="Q813" t="s">
        <v>4933</v>
      </c>
      <c r="R813" t="s">
        <v>16</v>
      </c>
    </row>
    <row r="814" spans="1:18" x14ac:dyDescent="0.2">
      <c r="A814" s="3" t="s">
        <v>4970</v>
      </c>
      <c r="B814" t="str" cm="1">
        <f t="array" ref="B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4" cm="1">
        <f t="array" ref="C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4" t="str" cm="1">
        <f t="array" ref="D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4" t="str" cm="1">
        <f t="array" ref="E8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4" s="3" t="s">
        <v>4282</v>
      </c>
      <c r="G814" s="3" t="s">
        <v>4292</v>
      </c>
      <c r="I814" s="3" t="s">
        <v>4932</v>
      </c>
      <c r="J814" t="b">
        <v>1</v>
      </c>
      <c r="M814">
        <v>1850</v>
      </c>
      <c r="N814">
        <v>1900</v>
      </c>
      <c r="O814">
        <v>5.2999999999999999E-2</v>
      </c>
      <c r="P814" s="3" t="s">
        <v>4313</v>
      </c>
      <c r="Q814" t="s">
        <v>4933</v>
      </c>
      <c r="R814" t="s">
        <v>16</v>
      </c>
    </row>
    <row r="815" spans="1:18" x14ac:dyDescent="0.2">
      <c r="A815" s="3" t="s">
        <v>4971</v>
      </c>
      <c r="B815" t="str" cm="1">
        <f t="array" ref="B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5" cm="1">
        <f t="array" ref="C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5" t="str" cm="1">
        <f t="array" ref="D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5" t="str" cm="1">
        <f t="array" ref="E8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5" s="3" t="s">
        <v>4282</v>
      </c>
      <c r="G815" s="3" t="s">
        <v>4292</v>
      </c>
      <c r="I815" s="3" t="s">
        <v>4932</v>
      </c>
      <c r="J815" t="b">
        <v>1</v>
      </c>
      <c r="M815">
        <v>1900</v>
      </c>
      <c r="N815">
        <v>1950</v>
      </c>
      <c r="O815">
        <v>5.2999999999999999E-2</v>
      </c>
      <c r="P815" s="3" t="s">
        <v>4313</v>
      </c>
      <c r="Q815" t="s">
        <v>4933</v>
      </c>
      <c r="R815" t="s">
        <v>16</v>
      </c>
    </row>
    <row r="816" spans="1:18" x14ac:dyDescent="0.2">
      <c r="A816" s="3" t="s">
        <v>4972</v>
      </c>
      <c r="B816" t="str" cm="1">
        <f t="array" ref="B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6" cm="1">
        <f t="array" ref="C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6" t="str" cm="1">
        <f t="array" ref="D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6" t="str" cm="1">
        <f t="array" ref="E8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6" s="3" t="s">
        <v>4282</v>
      </c>
      <c r="G816" s="3" t="s">
        <v>4292</v>
      </c>
      <c r="I816" s="3" t="s">
        <v>4932</v>
      </c>
      <c r="J816" t="b">
        <v>1</v>
      </c>
      <c r="M816">
        <v>1950</v>
      </c>
      <c r="N816">
        <v>2000</v>
      </c>
      <c r="O816">
        <v>5.2999999999999999E-2</v>
      </c>
      <c r="P816" s="3" t="s">
        <v>4313</v>
      </c>
      <c r="Q816" t="s">
        <v>4933</v>
      </c>
      <c r="R816" t="s">
        <v>16</v>
      </c>
    </row>
    <row r="817" spans="1:18" x14ac:dyDescent="0.2">
      <c r="A817" s="3" t="s">
        <v>4973</v>
      </c>
      <c r="B817" t="str" cm="1">
        <f t="array" ref="B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7" cm="1">
        <f t="array" ref="C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7" t="str" cm="1">
        <f t="array" ref="D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7" t="str" cm="1">
        <f t="array" ref="E8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7" s="3" t="s">
        <v>4282</v>
      </c>
      <c r="G817" s="3" t="s">
        <v>4292</v>
      </c>
      <c r="I817" s="3" t="s">
        <v>4932</v>
      </c>
      <c r="J817" t="b">
        <v>1</v>
      </c>
      <c r="M817">
        <v>2000</v>
      </c>
      <c r="N817">
        <v>2050</v>
      </c>
      <c r="O817">
        <v>5.2999999999999999E-2</v>
      </c>
      <c r="P817" s="3" t="s">
        <v>4313</v>
      </c>
      <c r="Q817" t="s">
        <v>4933</v>
      </c>
      <c r="R817" t="s">
        <v>16</v>
      </c>
    </row>
    <row r="818" spans="1:18" x14ac:dyDescent="0.2">
      <c r="A818" s="3" t="s">
        <v>4974</v>
      </c>
      <c r="B818" t="str" cm="1">
        <f t="array" ref="B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8" cm="1">
        <f t="array" ref="C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8" t="str" cm="1">
        <f t="array" ref="D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8" t="str" cm="1">
        <f t="array" ref="E8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8" s="3" t="s">
        <v>4282</v>
      </c>
      <c r="G818" s="3" t="s">
        <v>4292</v>
      </c>
      <c r="I818" s="3" t="s">
        <v>4932</v>
      </c>
      <c r="J818" t="b">
        <v>1</v>
      </c>
      <c r="M818">
        <v>2050</v>
      </c>
      <c r="N818">
        <v>2100</v>
      </c>
      <c r="O818">
        <v>5.2999999999999999E-2</v>
      </c>
      <c r="P818" s="3" t="s">
        <v>4313</v>
      </c>
      <c r="Q818" t="s">
        <v>4933</v>
      </c>
      <c r="R818" t="s">
        <v>16</v>
      </c>
    </row>
    <row r="819" spans="1:18" x14ac:dyDescent="0.2">
      <c r="A819" s="3" t="s">
        <v>4975</v>
      </c>
      <c r="B819" t="str" cm="1">
        <f t="array" ref="B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19" cm="1">
        <f t="array" ref="C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19" t="str" cm="1">
        <f t="array" ref="D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19" t="str" cm="1">
        <f t="array" ref="E8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19" s="3" t="s">
        <v>4282</v>
      </c>
      <c r="G819" s="3" t="s">
        <v>4292</v>
      </c>
      <c r="I819" s="3" t="s">
        <v>4932</v>
      </c>
      <c r="J819" t="b">
        <v>1</v>
      </c>
      <c r="M819">
        <v>2100</v>
      </c>
      <c r="N819">
        <v>2150</v>
      </c>
      <c r="O819">
        <v>5.2999999999999999E-2</v>
      </c>
      <c r="P819" s="3" t="s">
        <v>4313</v>
      </c>
      <c r="Q819" t="s">
        <v>4933</v>
      </c>
      <c r="R819" t="s">
        <v>16</v>
      </c>
    </row>
    <row r="820" spans="1:18" x14ac:dyDescent="0.2">
      <c r="A820" s="3" t="s">
        <v>4976</v>
      </c>
      <c r="B820" t="str" cm="1">
        <f t="array" ref="B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0" cm="1">
        <f t="array" ref="C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0" t="str" cm="1">
        <f t="array" ref="D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0" t="str" cm="1">
        <f t="array" ref="E8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0" s="3" t="s">
        <v>4282</v>
      </c>
      <c r="G820" s="3" t="s">
        <v>4292</v>
      </c>
      <c r="I820" s="3" t="s">
        <v>4932</v>
      </c>
      <c r="J820" t="b">
        <v>1</v>
      </c>
      <c r="M820">
        <v>2150</v>
      </c>
      <c r="N820">
        <v>2200</v>
      </c>
      <c r="O820">
        <v>5.2999999999999999E-2</v>
      </c>
      <c r="P820" s="3" t="s">
        <v>4313</v>
      </c>
      <c r="Q820" t="s">
        <v>4933</v>
      </c>
      <c r="R820" t="s">
        <v>16</v>
      </c>
    </row>
    <row r="821" spans="1:18" x14ac:dyDescent="0.2">
      <c r="A821" s="3" t="s">
        <v>4977</v>
      </c>
      <c r="B821" t="str" cm="1">
        <f t="array" ref="B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1" cm="1">
        <f t="array" ref="C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1" t="str" cm="1">
        <f t="array" ref="D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1" t="str" cm="1">
        <f t="array" ref="E8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1" s="3" t="s">
        <v>4282</v>
      </c>
      <c r="G821" s="3" t="s">
        <v>4292</v>
      </c>
      <c r="I821" s="3" t="s">
        <v>4932</v>
      </c>
      <c r="J821" t="b">
        <v>1</v>
      </c>
      <c r="M821">
        <v>2200</v>
      </c>
      <c r="N821">
        <v>2250</v>
      </c>
      <c r="O821">
        <v>5.2999999999999999E-2</v>
      </c>
      <c r="P821" s="3" t="s">
        <v>4313</v>
      </c>
      <c r="Q821" t="s">
        <v>4933</v>
      </c>
      <c r="R821" t="s">
        <v>16</v>
      </c>
    </row>
    <row r="822" spans="1:18" x14ac:dyDescent="0.2">
      <c r="A822" s="3" t="s">
        <v>4978</v>
      </c>
      <c r="B822" t="str" cm="1">
        <f t="array" ref="B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2" cm="1">
        <f t="array" ref="C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2" t="str" cm="1">
        <f t="array" ref="D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2" t="str" cm="1">
        <f t="array" ref="E8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2" s="3" t="s">
        <v>4282</v>
      </c>
      <c r="G822" s="3" t="s">
        <v>4292</v>
      </c>
      <c r="I822" s="3" t="s">
        <v>4932</v>
      </c>
      <c r="J822" t="b">
        <v>1</v>
      </c>
      <c r="M822">
        <v>2250</v>
      </c>
      <c r="N822">
        <v>2300</v>
      </c>
      <c r="O822">
        <v>5.2999999999999999E-2</v>
      </c>
      <c r="P822" s="3" t="s">
        <v>4313</v>
      </c>
      <c r="Q822" t="s">
        <v>4933</v>
      </c>
      <c r="R822" t="s">
        <v>16</v>
      </c>
    </row>
    <row r="823" spans="1:18" x14ac:dyDescent="0.2">
      <c r="A823" s="3" t="s">
        <v>4979</v>
      </c>
      <c r="B823" t="str" cm="1">
        <f t="array" ref="B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3" cm="1">
        <f t="array" ref="C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3" t="str" cm="1">
        <f t="array" ref="D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3" t="str" cm="1">
        <f t="array" ref="E8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3" s="3" t="s">
        <v>4282</v>
      </c>
      <c r="G823" s="3" t="s">
        <v>4292</v>
      </c>
      <c r="I823" s="3" t="s">
        <v>4932</v>
      </c>
      <c r="J823" t="b">
        <v>1</v>
      </c>
      <c r="M823">
        <v>2300</v>
      </c>
      <c r="N823">
        <v>2350</v>
      </c>
      <c r="O823">
        <v>5.2999999999999999E-2</v>
      </c>
      <c r="P823" s="3" t="s">
        <v>4313</v>
      </c>
      <c r="Q823" t="s">
        <v>4933</v>
      </c>
      <c r="R823" t="s">
        <v>16</v>
      </c>
    </row>
    <row r="824" spans="1:18" x14ac:dyDescent="0.2">
      <c r="A824" s="3" t="s">
        <v>4980</v>
      </c>
      <c r="B824" t="str" cm="1">
        <f t="array" ref="B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4" cm="1">
        <f t="array" ref="C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4" t="str" cm="1">
        <f t="array" ref="D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4" t="str" cm="1">
        <f t="array" ref="E8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4" s="3" t="s">
        <v>4282</v>
      </c>
      <c r="G824" s="3" t="s">
        <v>4292</v>
      </c>
      <c r="I824" s="3" t="s">
        <v>4932</v>
      </c>
      <c r="J824" t="b">
        <v>1</v>
      </c>
      <c r="M824">
        <v>2350</v>
      </c>
      <c r="N824">
        <v>2400</v>
      </c>
      <c r="O824">
        <v>5.2999999999999999E-2</v>
      </c>
      <c r="P824" s="3" t="s">
        <v>4313</v>
      </c>
      <c r="Q824" t="s">
        <v>4933</v>
      </c>
      <c r="R824" t="s">
        <v>16</v>
      </c>
    </row>
    <row r="825" spans="1:18" x14ac:dyDescent="0.2">
      <c r="A825" s="3" t="s">
        <v>4981</v>
      </c>
      <c r="B825" t="str" cm="1">
        <f t="array" ref="B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5" cm="1">
        <f t="array" ref="C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5" t="str" cm="1">
        <f t="array" ref="D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5" t="str" cm="1">
        <f t="array" ref="E8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5" s="3" t="s">
        <v>4282</v>
      </c>
      <c r="G825" s="3" t="s">
        <v>4292</v>
      </c>
      <c r="I825" s="3" t="s">
        <v>4932</v>
      </c>
      <c r="J825" t="b">
        <v>1</v>
      </c>
      <c r="M825">
        <v>2400</v>
      </c>
      <c r="N825">
        <v>2450</v>
      </c>
      <c r="O825">
        <v>5.2999999999999999E-2</v>
      </c>
      <c r="P825" s="3" t="s">
        <v>4313</v>
      </c>
      <c r="Q825" t="s">
        <v>4933</v>
      </c>
      <c r="R825" t="s">
        <v>16</v>
      </c>
    </row>
    <row r="826" spans="1:18" x14ac:dyDescent="0.2">
      <c r="A826" s="3" t="s">
        <v>4982</v>
      </c>
      <c r="B826" t="str" cm="1">
        <f t="array" ref="B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6" cm="1">
        <f t="array" ref="C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6" t="str" cm="1">
        <f t="array" ref="D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6" t="str" cm="1">
        <f t="array" ref="E8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6" s="3" t="s">
        <v>4282</v>
      </c>
      <c r="G826" s="3" t="s">
        <v>4292</v>
      </c>
      <c r="I826" s="3" t="s">
        <v>4932</v>
      </c>
      <c r="J826" t="b">
        <v>1</v>
      </c>
      <c r="M826">
        <v>2450</v>
      </c>
      <c r="N826">
        <v>2500</v>
      </c>
      <c r="O826">
        <v>5.2999999999999999E-2</v>
      </c>
      <c r="P826" s="3" t="s">
        <v>4313</v>
      </c>
      <c r="Q826" t="s">
        <v>4933</v>
      </c>
      <c r="R826" t="s">
        <v>16</v>
      </c>
    </row>
    <row r="827" spans="1:18" x14ac:dyDescent="0.2">
      <c r="A827" s="3" t="s">
        <v>4983</v>
      </c>
      <c r="B827" t="str" cm="1">
        <f t="array" ref="B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7" cm="1">
        <f t="array" ref="C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7" t="str" cm="1">
        <f t="array" ref="D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7" t="str" cm="1">
        <f t="array" ref="E8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7" s="3" t="s">
        <v>4282</v>
      </c>
      <c r="G827" s="3" t="s">
        <v>4292</v>
      </c>
      <c r="I827" s="3" t="s">
        <v>4932</v>
      </c>
      <c r="J827" t="b">
        <v>1</v>
      </c>
      <c r="M827">
        <v>2500</v>
      </c>
      <c r="N827">
        <v>2550</v>
      </c>
      <c r="O827">
        <v>5.2999999999999999E-2</v>
      </c>
      <c r="P827" s="3" t="s">
        <v>4313</v>
      </c>
      <c r="Q827" t="s">
        <v>4933</v>
      </c>
      <c r="R827" t="s">
        <v>16</v>
      </c>
    </row>
    <row r="828" spans="1:18" x14ac:dyDescent="0.2">
      <c r="A828" s="3" t="s">
        <v>4984</v>
      </c>
      <c r="B828" t="str" cm="1">
        <f t="array" ref="B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8" cm="1">
        <f t="array" ref="C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8" t="str" cm="1">
        <f t="array" ref="D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8" t="str" cm="1">
        <f t="array" ref="E8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8" s="3" t="s">
        <v>4282</v>
      </c>
      <c r="G828" s="3" t="s">
        <v>4292</v>
      </c>
      <c r="I828" s="3" t="s">
        <v>4932</v>
      </c>
      <c r="J828" t="b">
        <v>1</v>
      </c>
      <c r="M828">
        <v>2550</v>
      </c>
      <c r="N828">
        <v>2600</v>
      </c>
      <c r="O828">
        <v>5.2999999999999999E-2</v>
      </c>
      <c r="P828" s="3" t="s">
        <v>4313</v>
      </c>
      <c r="Q828" t="s">
        <v>4933</v>
      </c>
      <c r="R828" t="s">
        <v>16</v>
      </c>
    </row>
    <row r="829" spans="1:18" x14ac:dyDescent="0.2">
      <c r="A829" s="3" t="s">
        <v>4985</v>
      </c>
      <c r="B829" t="str" cm="1">
        <f t="array" ref="B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29" cm="1">
        <f t="array" ref="C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29" t="str" cm="1">
        <f t="array" ref="D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29" t="str" cm="1">
        <f t="array" ref="E8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29" s="3" t="s">
        <v>4282</v>
      </c>
      <c r="G829" s="3" t="s">
        <v>4292</v>
      </c>
      <c r="I829" s="3" t="s">
        <v>4932</v>
      </c>
      <c r="J829" t="b">
        <v>1</v>
      </c>
      <c r="M829">
        <v>2600</v>
      </c>
      <c r="N829">
        <v>2650</v>
      </c>
      <c r="O829">
        <v>5.2999999999999999E-2</v>
      </c>
      <c r="P829" s="3" t="s">
        <v>4313</v>
      </c>
      <c r="Q829" t="s">
        <v>4933</v>
      </c>
      <c r="R829" t="s">
        <v>16</v>
      </c>
    </row>
    <row r="830" spans="1:18" x14ac:dyDescent="0.2">
      <c r="A830" s="3" t="s">
        <v>4986</v>
      </c>
      <c r="B830" t="str" cm="1">
        <f t="array" ref="B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0" cm="1">
        <f t="array" ref="C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0" t="str" cm="1">
        <f t="array" ref="D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0" t="str" cm="1">
        <f t="array" ref="E8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0" s="3" t="s">
        <v>4282</v>
      </c>
      <c r="G830" s="3" t="s">
        <v>4292</v>
      </c>
      <c r="I830" s="3" t="s">
        <v>4932</v>
      </c>
      <c r="J830" t="b">
        <v>1</v>
      </c>
      <c r="M830">
        <v>2650</v>
      </c>
      <c r="N830">
        <v>2700</v>
      </c>
      <c r="O830">
        <v>5.2999999999999999E-2</v>
      </c>
      <c r="P830" s="3" t="s">
        <v>4313</v>
      </c>
      <c r="Q830" t="s">
        <v>4933</v>
      </c>
      <c r="R830" t="s">
        <v>16</v>
      </c>
    </row>
    <row r="831" spans="1:18" x14ac:dyDescent="0.2">
      <c r="A831" s="3" t="s">
        <v>4987</v>
      </c>
      <c r="B831" t="str" cm="1">
        <f t="array" ref="B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1" cm="1">
        <f t="array" ref="C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1" t="str" cm="1">
        <f t="array" ref="D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1" t="str" cm="1">
        <f t="array" ref="E8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1" s="3" t="s">
        <v>4282</v>
      </c>
      <c r="G831" s="3" t="s">
        <v>4292</v>
      </c>
      <c r="I831" s="3" t="s">
        <v>4932</v>
      </c>
      <c r="J831" t="b">
        <v>1</v>
      </c>
      <c r="M831">
        <v>2700</v>
      </c>
      <c r="N831">
        <v>2750</v>
      </c>
      <c r="O831">
        <v>5.2999999999999999E-2</v>
      </c>
      <c r="P831" s="3" t="s">
        <v>4313</v>
      </c>
      <c r="Q831" t="s">
        <v>4933</v>
      </c>
      <c r="R831" t="s">
        <v>16</v>
      </c>
    </row>
    <row r="832" spans="1:18" x14ac:dyDescent="0.2">
      <c r="A832" s="3" t="s">
        <v>4988</v>
      </c>
      <c r="B832" t="str" cm="1">
        <f t="array" ref="B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2" cm="1">
        <f t="array" ref="C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2" t="str" cm="1">
        <f t="array" ref="D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2" t="str" cm="1">
        <f t="array" ref="E8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2" s="3" t="s">
        <v>4282</v>
      </c>
      <c r="G832" s="3" t="s">
        <v>4292</v>
      </c>
      <c r="I832" s="3" t="s">
        <v>4932</v>
      </c>
      <c r="J832" t="b">
        <v>1</v>
      </c>
      <c r="M832">
        <v>2750</v>
      </c>
      <c r="N832">
        <v>2800</v>
      </c>
      <c r="O832">
        <v>5.2999999999999999E-2</v>
      </c>
      <c r="P832" s="3" t="s">
        <v>4313</v>
      </c>
      <c r="Q832" t="s">
        <v>4933</v>
      </c>
      <c r="R832" t="s">
        <v>16</v>
      </c>
    </row>
    <row r="833" spans="1:18" x14ac:dyDescent="0.2">
      <c r="A833" s="3" t="s">
        <v>4989</v>
      </c>
      <c r="B833" t="str" cm="1">
        <f t="array" ref="B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3" cm="1">
        <f t="array" ref="C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3" t="str" cm="1">
        <f t="array" ref="D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3" t="str" cm="1">
        <f t="array" ref="E8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3" s="3" t="s">
        <v>4282</v>
      </c>
      <c r="G833" s="3" t="s">
        <v>4292</v>
      </c>
      <c r="I833" s="3" t="s">
        <v>4932</v>
      </c>
      <c r="J833" t="b">
        <v>1</v>
      </c>
      <c r="M833">
        <v>2800</v>
      </c>
      <c r="N833">
        <v>2850</v>
      </c>
      <c r="O833">
        <v>5.2999999999999999E-2</v>
      </c>
      <c r="P833" s="3" t="s">
        <v>4313</v>
      </c>
      <c r="Q833" t="s">
        <v>4933</v>
      </c>
      <c r="R833" t="s">
        <v>16</v>
      </c>
    </row>
    <row r="834" spans="1:18" x14ac:dyDescent="0.2">
      <c r="A834" s="3" t="s">
        <v>4990</v>
      </c>
      <c r="B834" t="str" cm="1">
        <f t="array" ref="B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4" cm="1">
        <f t="array" ref="C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4" t="str" cm="1">
        <f t="array" ref="D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4" t="str" cm="1">
        <f t="array" ref="E8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4" s="3" t="s">
        <v>4282</v>
      </c>
      <c r="G834" s="3" t="s">
        <v>4292</v>
      </c>
      <c r="I834" s="3" t="s">
        <v>4932</v>
      </c>
      <c r="J834" t="b">
        <v>1</v>
      </c>
      <c r="M834">
        <v>2850</v>
      </c>
      <c r="N834">
        <v>2900</v>
      </c>
      <c r="O834">
        <v>5.2999999999999999E-2</v>
      </c>
      <c r="P834" s="3" t="s">
        <v>4313</v>
      </c>
      <c r="Q834" t="s">
        <v>4933</v>
      </c>
      <c r="R834" t="s">
        <v>16</v>
      </c>
    </row>
    <row r="835" spans="1:18" x14ac:dyDescent="0.2">
      <c r="A835" s="3" t="s">
        <v>4991</v>
      </c>
      <c r="B835" t="str" cm="1">
        <f t="array" ref="B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5" cm="1">
        <f t="array" ref="C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5" t="str" cm="1">
        <f t="array" ref="D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5" t="str" cm="1">
        <f t="array" ref="E8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5" s="3" t="s">
        <v>4282</v>
      </c>
      <c r="G835" s="3" t="s">
        <v>4292</v>
      </c>
      <c r="I835" s="3" t="s">
        <v>4932</v>
      </c>
      <c r="J835" t="b">
        <v>1</v>
      </c>
      <c r="M835">
        <v>2900</v>
      </c>
      <c r="N835">
        <v>2950</v>
      </c>
      <c r="O835">
        <v>5.2999999999999999E-2</v>
      </c>
      <c r="P835" s="3" t="s">
        <v>4313</v>
      </c>
      <c r="Q835" t="s">
        <v>4933</v>
      </c>
      <c r="R835" t="s">
        <v>16</v>
      </c>
    </row>
    <row r="836" spans="1:18" x14ac:dyDescent="0.2">
      <c r="A836" s="3" t="s">
        <v>4992</v>
      </c>
      <c r="B836" t="str" cm="1">
        <f t="array" ref="B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6" cm="1">
        <f t="array" ref="C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6" t="str" cm="1">
        <f t="array" ref="D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6" t="str" cm="1">
        <f t="array" ref="E8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836" s="3" t="s">
        <v>4282</v>
      </c>
      <c r="G836" s="3" t="s">
        <v>4292</v>
      </c>
      <c r="I836" s="3" t="s">
        <v>4932</v>
      </c>
      <c r="J836" t="b">
        <v>1</v>
      </c>
      <c r="M836">
        <v>2950</v>
      </c>
      <c r="N836">
        <v>3000</v>
      </c>
      <c r="O836">
        <v>5.2999999999999999E-2</v>
      </c>
      <c r="P836" s="3" t="s">
        <v>4313</v>
      </c>
      <c r="Q836" t="s">
        <v>4933</v>
      </c>
      <c r="R836" t="s">
        <v>16</v>
      </c>
    </row>
    <row r="837" spans="1:18" x14ac:dyDescent="0.2">
      <c r="A837" s="3" t="s">
        <v>4993</v>
      </c>
      <c r="B837" t="str" cm="1">
        <f t="array" ref="B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7" cm="1">
        <f t="array" ref="C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7" t="str" cm="1">
        <f t="array" ref="D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7" t="str" cm="1">
        <f t="array" ref="E8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37" s="3" t="s">
        <v>4282</v>
      </c>
      <c r="G837" s="3" t="s">
        <v>4292</v>
      </c>
      <c r="I837" s="3" t="s">
        <v>4932</v>
      </c>
      <c r="J837" t="b">
        <v>1</v>
      </c>
      <c r="K837" s="3" t="s">
        <v>4285</v>
      </c>
      <c r="M837">
        <v>3000</v>
      </c>
      <c r="N837">
        <v>3050</v>
      </c>
      <c r="O837">
        <v>5.2999999999999999E-2</v>
      </c>
      <c r="P837" s="3" t="s">
        <v>4313</v>
      </c>
      <c r="Q837" t="s">
        <v>4933</v>
      </c>
      <c r="R837" t="s">
        <v>75</v>
      </c>
    </row>
    <row r="838" spans="1:18" x14ac:dyDescent="0.2">
      <c r="A838" s="3" t="s">
        <v>4994</v>
      </c>
      <c r="B838" t="str" cm="1">
        <f t="array" ref="B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8" cm="1">
        <f t="array" ref="C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8" t="str" cm="1">
        <f t="array" ref="D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8" t="str" cm="1">
        <f t="array" ref="E8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38" s="3" t="s">
        <v>4282</v>
      </c>
      <c r="G838" s="3" t="s">
        <v>4292</v>
      </c>
      <c r="I838" s="3" t="s">
        <v>4932</v>
      </c>
      <c r="J838" t="b">
        <v>1</v>
      </c>
      <c r="K838" s="3" t="s">
        <v>4285</v>
      </c>
      <c r="M838">
        <v>3050</v>
      </c>
      <c r="N838">
        <v>3100</v>
      </c>
      <c r="O838">
        <v>5.2999999999999999E-2</v>
      </c>
      <c r="P838" s="3" t="s">
        <v>4313</v>
      </c>
      <c r="Q838" t="s">
        <v>4933</v>
      </c>
      <c r="R838" t="s">
        <v>75</v>
      </c>
    </row>
    <row r="839" spans="1:18" x14ac:dyDescent="0.2">
      <c r="A839" s="3" t="s">
        <v>4995</v>
      </c>
      <c r="B839" t="str" cm="1">
        <f t="array" ref="B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39" cm="1">
        <f t="array" ref="C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39" t="str" cm="1">
        <f t="array" ref="D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39" t="str" cm="1">
        <f t="array" ref="E8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39" s="3" t="s">
        <v>4282</v>
      </c>
      <c r="G839" s="3" t="s">
        <v>4292</v>
      </c>
      <c r="I839" s="3" t="s">
        <v>4932</v>
      </c>
      <c r="J839" t="b">
        <v>1</v>
      </c>
      <c r="K839" s="3" t="s">
        <v>4285</v>
      </c>
      <c r="M839">
        <v>3100</v>
      </c>
      <c r="N839">
        <v>3150</v>
      </c>
      <c r="O839">
        <v>5.2999999999999999E-2</v>
      </c>
      <c r="P839" s="3" t="s">
        <v>4313</v>
      </c>
      <c r="Q839" t="s">
        <v>4933</v>
      </c>
      <c r="R839" t="s">
        <v>75</v>
      </c>
    </row>
    <row r="840" spans="1:18" x14ac:dyDescent="0.2">
      <c r="A840" s="3" t="s">
        <v>4996</v>
      </c>
      <c r="B840" t="str" cm="1">
        <f t="array" ref="B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0" cm="1">
        <f t="array" ref="C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0" t="str" cm="1">
        <f t="array" ref="D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0" t="str" cm="1">
        <f t="array" ref="E8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0" s="3" t="s">
        <v>4282</v>
      </c>
      <c r="G840" s="3" t="s">
        <v>4292</v>
      </c>
      <c r="I840" s="3" t="s">
        <v>4932</v>
      </c>
      <c r="J840" t="b">
        <v>1</v>
      </c>
      <c r="K840" s="3" t="s">
        <v>4285</v>
      </c>
      <c r="M840">
        <v>3150</v>
      </c>
      <c r="N840">
        <v>3200</v>
      </c>
      <c r="O840">
        <v>5.2999999999999999E-2</v>
      </c>
      <c r="P840" s="3" t="s">
        <v>4313</v>
      </c>
      <c r="Q840" t="s">
        <v>4933</v>
      </c>
      <c r="R840" t="s">
        <v>75</v>
      </c>
    </row>
    <row r="841" spans="1:18" x14ac:dyDescent="0.2">
      <c r="A841" s="3" t="s">
        <v>4997</v>
      </c>
      <c r="B841" t="str" cm="1">
        <f t="array" ref="B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1" cm="1">
        <f t="array" ref="C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1" t="str" cm="1">
        <f t="array" ref="D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1" t="str" cm="1">
        <f t="array" ref="E8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1" s="3" t="s">
        <v>4282</v>
      </c>
      <c r="G841" s="3" t="s">
        <v>4292</v>
      </c>
      <c r="I841" s="3" t="s">
        <v>4932</v>
      </c>
      <c r="J841" t="b">
        <v>1</v>
      </c>
      <c r="K841" s="3" t="s">
        <v>4285</v>
      </c>
      <c r="M841">
        <v>3200</v>
      </c>
      <c r="N841">
        <v>3250</v>
      </c>
      <c r="O841">
        <v>5.2999999999999999E-2</v>
      </c>
      <c r="P841" s="3" t="s">
        <v>4313</v>
      </c>
      <c r="Q841" t="s">
        <v>4933</v>
      </c>
      <c r="R841" t="s">
        <v>75</v>
      </c>
    </row>
    <row r="842" spans="1:18" x14ac:dyDescent="0.2">
      <c r="A842" s="3" t="s">
        <v>4998</v>
      </c>
      <c r="B842" t="str" cm="1">
        <f t="array" ref="B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2" cm="1">
        <f t="array" ref="C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2" t="str" cm="1">
        <f t="array" ref="D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2" t="str" cm="1">
        <f t="array" ref="E8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2" s="3" t="s">
        <v>4282</v>
      </c>
      <c r="G842" s="3" t="s">
        <v>4292</v>
      </c>
      <c r="I842" s="3" t="s">
        <v>4932</v>
      </c>
      <c r="J842" t="b">
        <v>1</v>
      </c>
      <c r="K842" s="3" t="s">
        <v>4285</v>
      </c>
      <c r="M842">
        <v>3250</v>
      </c>
      <c r="N842">
        <v>3300</v>
      </c>
      <c r="O842">
        <v>5.2999999999999999E-2</v>
      </c>
      <c r="P842" s="3" t="s">
        <v>4313</v>
      </c>
      <c r="Q842" t="s">
        <v>4933</v>
      </c>
      <c r="R842" t="s">
        <v>75</v>
      </c>
    </row>
    <row r="843" spans="1:18" x14ac:dyDescent="0.2">
      <c r="A843" s="3" t="s">
        <v>4999</v>
      </c>
      <c r="B843" t="str" cm="1">
        <f t="array" ref="B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3" cm="1">
        <f t="array" ref="C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3" t="str" cm="1">
        <f t="array" ref="D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3" t="str" cm="1">
        <f t="array" ref="E8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3" s="3" t="s">
        <v>4282</v>
      </c>
      <c r="G843" s="3" t="s">
        <v>4292</v>
      </c>
      <c r="I843" s="3" t="s">
        <v>4932</v>
      </c>
      <c r="J843" t="b">
        <v>1</v>
      </c>
      <c r="K843" s="3" t="s">
        <v>4285</v>
      </c>
      <c r="M843">
        <v>3300</v>
      </c>
      <c r="N843">
        <v>3350</v>
      </c>
      <c r="O843">
        <v>5.2999999999999999E-2</v>
      </c>
      <c r="P843" s="3" t="s">
        <v>4313</v>
      </c>
      <c r="Q843" t="s">
        <v>4933</v>
      </c>
      <c r="R843" t="s">
        <v>75</v>
      </c>
    </row>
    <row r="844" spans="1:18" x14ac:dyDescent="0.2">
      <c r="A844" s="3" t="s">
        <v>5000</v>
      </c>
      <c r="B844" t="str" cm="1">
        <f t="array" ref="B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4" cm="1">
        <f t="array" ref="C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4" t="str" cm="1">
        <f t="array" ref="D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4" t="str" cm="1">
        <f t="array" ref="E8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4" s="3" t="s">
        <v>4282</v>
      </c>
      <c r="G844" s="3" t="s">
        <v>4292</v>
      </c>
      <c r="I844" s="3" t="s">
        <v>4932</v>
      </c>
      <c r="J844" t="b">
        <v>1</v>
      </c>
      <c r="K844" s="3" t="s">
        <v>4285</v>
      </c>
      <c r="M844">
        <v>3350</v>
      </c>
      <c r="N844">
        <v>3400</v>
      </c>
      <c r="O844">
        <v>5.2999999999999999E-2</v>
      </c>
      <c r="P844" s="3" t="s">
        <v>4313</v>
      </c>
      <c r="Q844" t="s">
        <v>4933</v>
      </c>
      <c r="R844" t="s">
        <v>75</v>
      </c>
    </row>
    <row r="845" spans="1:18" x14ac:dyDescent="0.2">
      <c r="A845" s="3" t="s">
        <v>5001</v>
      </c>
      <c r="B845" t="str" cm="1">
        <f t="array" ref="B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5" cm="1">
        <f t="array" ref="C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5" t="str" cm="1">
        <f t="array" ref="D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5" t="str" cm="1">
        <f t="array" ref="E8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5" s="3" t="s">
        <v>4282</v>
      </c>
      <c r="G845" s="3" t="s">
        <v>4292</v>
      </c>
      <c r="I845" s="3" t="s">
        <v>4932</v>
      </c>
      <c r="J845" t="b">
        <v>1</v>
      </c>
      <c r="K845" s="3" t="s">
        <v>4285</v>
      </c>
      <c r="M845">
        <v>3400</v>
      </c>
      <c r="N845">
        <v>3450</v>
      </c>
      <c r="O845">
        <v>5.2999999999999999E-2</v>
      </c>
      <c r="P845" s="3" t="s">
        <v>4313</v>
      </c>
      <c r="Q845" t="s">
        <v>4933</v>
      </c>
      <c r="R845" t="s">
        <v>75</v>
      </c>
    </row>
    <row r="846" spans="1:18" x14ac:dyDescent="0.2">
      <c r="A846" s="3" t="s">
        <v>5002</v>
      </c>
      <c r="B846" t="str" cm="1">
        <f t="array" ref="B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6" cm="1">
        <f t="array" ref="C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6" t="str" cm="1">
        <f t="array" ref="D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6" t="str" cm="1">
        <f t="array" ref="E8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6" s="3" t="s">
        <v>4282</v>
      </c>
      <c r="G846" s="3" t="s">
        <v>4292</v>
      </c>
      <c r="I846" s="3" t="s">
        <v>4932</v>
      </c>
      <c r="J846" t="b">
        <v>1</v>
      </c>
      <c r="K846" s="3" t="s">
        <v>4285</v>
      </c>
      <c r="M846">
        <v>3450</v>
      </c>
      <c r="N846">
        <v>3500</v>
      </c>
      <c r="O846">
        <v>5.2999999999999999E-2</v>
      </c>
      <c r="P846" s="3" t="s">
        <v>4313</v>
      </c>
      <c r="Q846" t="s">
        <v>4933</v>
      </c>
      <c r="R846" t="s">
        <v>75</v>
      </c>
    </row>
    <row r="847" spans="1:18" x14ac:dyDescent="0.2">
      <c r="A847" s="3" t="s">
        <v>5003</v>
      </c>
      <c r="B847" t="str" cm="1">
        <f t="array" ref="B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7" cm="1">
        <f t="array" ref="C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7" t="str" cm="1">
        <f t="array" ref="D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7" t="str" cm="1">
        <f t="array" ref="E8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7" s="3" t="s">
        <v>4282</v>
      </c>
      <c r="G847" s="3" t="s">
        <v>4292</v>
      </c>
      <c r="I847" s="3" t="s">
        <v>4932</v>
      </c>
      <c r="J847" t="b">
        <v>1</v>
      </c>
      <c r="K847" s="3" t="s">
        <v>4285</v>
      </c>
      <c r="M847">
        <v>3500</v>
      </c>
      <c r="N847">
        <v>3550</v>
      </c>
      <c r="O847">
        <v>5.2999999999999999E-2</v>
      </c>
      <c r="P847" s="3" t="s">
        <v>4313</v>
      </c>
      <c r="Q847" t="s">
        <v>4933</v>
      </c>
      <c r="R847" t="s">
        <v>75</v>
      </c>
    </row>
    <row r="848" spans="1:18" x14ac:dyDescent="0.2">
      <c r="A848" s="3" t="s">
        <v>5004</v>
      </c>
      <c r="B848" t="str" cm="1">
        <f t="array" ref="B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8" cm="1">
        <f t="array" ref="C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8" t="str" cm="1">
        <f t="array" ref="D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8" t="str" cm="1">
        <f t="array" ref="E8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8" s="3" t="s">
        <v>4282</v>
      </c>
      <c r="G848" s="3" t="s">
        <v>4292</v>
      </c>
      <c r="I848" s="3" t="s">
        <v>4932</v>
      </c>
      <c r="J848" t="b">
        <v>1</v>
      </c>
      <c r="K848" s="3" t="s">
        <v>4285</v>
      </c>
      <c r="M848">
        <v>3550</v>
      </c>
      <c r="N848">
        <v>3600</v>
      </c>
      <c r="O848">
        <v>5.2999999999999999E-2</v>
      </c>
      <c r="P848" s="3" t="s">
        <v>4313</v>
      </c>
      <c r="Q848" t="s">
        <v>4933</v>
      </c>
      <c r="R848" t="s">
        <v>75</v>
      </c>
    </row>
    <row r="849" spans="1:18" x14ac:dyDescent="0.2">
      <c r="A849" s="3" t="s">
        <v>5005</v>
      </c>
      <c r="B849" t="str" cm="1">
        <f t="array" ref="B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49" cm="1">
        <f t="array" ref="C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49" t="str" cm="1">
        <f t="array" ref="D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49" t="str" cm="1">
        <f t="array" ref="E8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49" s="3" t="s">
        <v>4282</v>
      </c>
      <c r="G849" s="3" t="s">
        <v>4292</v>
      </c>
      <c r="I849" s="3" t="s">
        <v>4932</v>
      </c>
      <c r="J849" t="b">
        <v>1</v>
      </c>
      <c r="K849" s="3" t="s">
        <v>4285</v>
      </c>
      <c r="M849">
        <v>3600</v>
      </c>
      <c r="N849">
        <v>3650</v>
      </c>
      <c r="O849">
        <v>5.2999999999999999E-2</v>
      </c>
      <c r="P849" s="3" t="s">
        <v>4313</v>
      </c>
      <c r="Q849" t="s">
        <v>4933</v>
      </c>
      <c r="R849" t="s">
        <v>75</v>
      </c>
    </row>
    <row r="850" spans="1:18" x14ac:dyDescent="0.2">
      <c r="A850" s="3" t="s">
        <v>5006</v>
      </c>
      <c r="B850" t="str" cm="1">
        <f t="array" ref="B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0" cm="1">
        <f t="array" ref="C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0" t="str" cm="1">
        <f t="array" ref="D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0" t="str" cm="1">
        <f t="array" ref="E8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0" s="3" t="s">
        <v>4282</v>
      </c>
      <c r="G850" s="3" t="s">
        <v>4292</v>
      </c>
      <c r="I850" s="3" t="s">
        <v>4932</v>
      </c>
      <c r="J850" t="b">
        <v>1</v>
      </c>
      <c r="K850" s="3" t="s">
        <v>4285</v>
      </c>
      <c r="M850">
        <v>3650</v>
      </c>
      <c r="N850">
        <v>3700</v>
      </c>
      <c r="O850">
        <v>5.2999999999999999E-2</v>
      </c>
      <c r="P850" s="3" t="s">
        <v>4313</v>
      </c>
      <c r="Q850" t="s">
        <v>4933</v>
      </c>
      <c r="R850" t="s">
        <v>75</v>
      </c>
    </row>
    <row r="851" spans="1:18" x14ac:dyDescent="0.2">
      <c r="A851" s="3" t="s">
        <v>5007</v>
      </c>
      <c r="B851" t="str" cm="1">
        <f t="array" ref="B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1" cm="1">
        <f t="array" ref="C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1" t="str" cm="1">
        <f t="array" ref="D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1" t="str" cm="1">
        <f t="array" ref="E8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1" s="3" t="s">
        <v>4282</v>
      </c>
      <c r="G851" s="3" t="s">
        <v>4292</v>
      </c>
      <c r="I851" s="3" t="s">
        <v>4932</v>
      </c>
      <c r="J851" t="b">
        <v>1</v>
      </c>
      <c r="K851" s="3" t="s">
        <v>4285</v>
      </c>
      <c r="M851">
        <v>3700</v>
      </c>
      <c r="N851">
        <v>3750</v>
      </c>
      <c r="O851">
        <v>5.2999999999999999E-2</v>
      </c>
      <c r="P851" s="3" t="s">
        <v>4313</v>
      </c>
      <c r="Q851" t="s">
        <v>4933</v>
      </c>
      <c r="R851" t="s">
        <v>75</v>
      </c>
    </row>
    <row r="852" spans="1:18" x14ac:dyDescent="0.2">
      <c r="A852" s="3" t="s">
        <v>5008</v>
      </c>
      <c r="B852" t="str" cm="1">
        <f t="array" ref="B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2" cm="1">
        <f t="array" ref="C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2" t="str" cm="1">
        <f t="array" ref="D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2" t="str" cm="1">
        <f t="array" ref="E8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2" s="3" t="s">
        <v>4282</v>
      </c>
      <c r="G852" s="3" t="s">
        <v>4292</v>
      </c>
      <c r="I852" s="3" t="s">
        <v>4932</v>
      </c>
      <c r="J852" t="b">
        <v>1</v>
      </c>
      <c r="K852" s="3" t="s">
        <v>4285</v>
      </c>
      <c r="M852">
        <v>3750</v>
      </c>
      <c r="N852">
        <v>3800</v>
      </c>
      <c r="O852">
        <v>5.2999999999999999E-2</v>
      </c>
      <c r="P852" s="3" t="s">
        <v>4313</v>
      </c>
      <c r="Q852" t="s">
        <v>4933</v>
      </c>
      <c r="R852" t="s">
        <v>75</v>
      </c>
    </row>
    <row r="853" spans="1:18" x14ac:dyDescent="0.2">
      <c r="A853" s="3" t="s">
        <v>5009</v>
      </c>
      <c r="B853" t="str" cm="1">
        <f t="array" ref="B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3" cm="1">
        <f t="array" ref="C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3" t="str" cm="1">
        <f t="array" ref="D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3" t="str" cm="1">
        <f t="array" ref="E8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3" s="3" t="s">
        <v>4282</v>
      </c>
      <c r="G853" s="3" t="s">
        <v>4292</v>
      </c>
      <c r="I853" s="3" t="s">
        <v>4932</v>
      </c>
      <c r="J853" t="b">
        <v>1</v>
      </c>
      <c r="K853" s="3" t="s">
        <v>4285</v>
      </c>
      <c r="M853">
        <v>3800</v>
      </c>
      <c r="N853">
        <v>3850</v>
      </c>
      <c r="O853">
        <v>5.2999999999999999E-2</v>
      </c>
      <c r="P853" s="3" t="s">
        <v>4313</v>
      </c>
      <c r="Q853" t="s">
        <v>4933</v>
      </c>
      <c r="R853" t="s">
        <v>75</v>
      </c>
    </row>
    <row r="854" spans="1:18" x14ac:dyDescent="0.2">
      <c r="A854" s="3" t="s">
        <v>5010</v>
      </c>
      <c r="B854" t="str" cm="1">
        <f t="array" ref="B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4" cm="1">
        <f t="array" ref="C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4" t="str" cm="1">
        <f t="array" ref="D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4" t="str" cm="1">
        <f t="array" ref="E8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4" s="3" t="s">
        <v>4282</v>
      </c>
      <c r="G854" s="3" t="s">
        <v>4292</v>
      </c>
      <c r="I854" s="3" t="s">
        <v>4932</v>
      </c>
      <c r="J854" t="b">
        <v>1</v>
      </c>
      <c r="K854" s="3" t="s">
        <v>4285</v>
      </c>
      <c r="M854">
        <v>3850</v>
      </c>
      <c r="N854">
        <v>3900</v>
      </c>
      <c r="O854">
        <v>5.2999999999999999E-2</v>
      </c>
      <c r="P854" s="3" t="s">
        <v>4313</v>
      </c>
      <c r="Q854" t="s">
        <v>4933</v>
      </c>
      <c r="R854" t="s">
        <v>75</v>
      </c>
    </row>
    <row r="855" spans="1:18" x14ac:dyDescent="0.2">
      <c r="A855" s="3" t="s">
        <v>5011</v>
      </c>
      <c r="B855" t="str" cm="1">
        <f t="array" ref="B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5" cm="1">
        <f t="array" ref="C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5" t="str" cm="1">
        <f t="array" ref="D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5" t="str" cm="1">
        <f t="array" ref="E8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5" s="3" t="s">
        <v>4282</v>
      </c>
      <c r="G855" s="3" t="s">
        <v>4292</v>
      </c>
      <c r="I855" s="3" t="s">
        <v>4932</v>
      </c>
      <c r="J855" t="b">
        <v>1</v>
      </c>
      <c r="K855" s="3" t="s">
        <v>4285</v>
      </c>
      <c r="M855">
        <v>3900</v>
      </c>
      <c r="N855">
        <v>3950</v>
      </c>
      <c r="O855">
        <v>5.2999999999999999E-2</v>
      </c>
      <c r="P855" s="3" t="s">
        <v>4313</v>
      </c>
      <c r="Q855" t="s">
        <v>4933</v>
      </c>
      <c r="R855" t="s">
        <v>75</v>
      </c>
    </row>
    <row r="856" spans="1:18" x14ac:dyDescent="0.2">
      <c r="A856" s="3" t="s">
        <v>5012</v>
      </c>
      <c r="B856" t="str" cm="1">
        <f t="array" ref="B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6" cm="1">
        <f t="array" ref="C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6" t="str" cm="1">
        <f t="array" ref="D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6" t="str" cm="1">
        <f t="array" ref="E8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6" s="3" t="s">
        <v>4282</v>
      </c>
      <c r="G856" s="3" t="s">
        <v>4292</v>
      </c>
      <c r="I856" s="3" t="s">
        <v>4932</v>
      </c>
      <c r="J856" t="b">
        <v>1</v>
      </c>
      <c r="K856" s="3" t="s">
        <v>4285</v>
      </c>
      <c r="M856">
        <v>3950</v>
      </c>
      <c r="N856">
        <v>4000</v>
      </c>
      <c r="O856">
        <v>5.2999999999999999E-2</v>
      </c>
      <c r="P856" s="3" t="s">
        <v>4313</v>
      </c>
      <c r="Q856" t="s">
        <v>4933</v>
      </c>
      <c r="R856" t="s">
        <v>75</v>
      </c>
    </row>
    <row r="857" spans="1:18" x14ac:dyDescent="0.2">
      <c r="A857" s="3" t="s">
        <v>5013</v>
      </c>
      <c r="B857" t="str" cm="1">
        <f t="array" ref="B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7" cm="1">
        <f t="array" ref="C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7" t="str" cm="1">
        <f t="array" ref="D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7" t="str" cm="1">
        <f t="array" ref="E8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7" s="3" t="s">
        <v>4282</v>
      </c>
      <c r="G857" s="3" t="s">
        <v>4292</v>
      </c>
      <c r="I857" s="3" t="s">
        <v>4932</v>
      </c>
      <c r="J857" t="b">
        <v>1</v>
      </c>
      <c r="K857" s="3" t="s">
        <v>4285</v>
      </c>
      <c r="M857">
        <v>4000</v>
      </c>
      <c r="N857">
        <v>4050</v>
      </c>
      <c r="O857">
        <v>5.2999999999999999E-2</v>
      </c>
      <c r="P857" s="3" t="s">
        <v>4313</v>
      </c>
      <c r="Q857" t="s">
        <v>4933</v>
      </c>
      <c r="R857" t="s">
        <v>75</v>
      </c>
    </row>
    <row r="858" spans="1:18" x14ac:dyDescent="0.2">
      <c r="A858" s="3" t="s">
        <v>5014</v>
      </c>
      <c r="B858" t="str" cm="1">
        <f t="array" ref="B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8" cm="1">
        <f t="array" ref="C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8" t="str" cm="1">
        <f t="array" ref="D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8" t="str" cm="1">
        <f t="array" ref="E8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8" s="3" t="s">
        <v>4282</v>
      </c>
      <c r="G858" s="3" t="s">
        <v>4292</v>
      </c>
      <c r="I858" s="3" t="s">
        <v>4932</v>
      </c>
      <c r="J858" t="b">
        <v>1</v>
      </c>
      <c r="K858" s="3" t="s">
        <v>4285</v>
      </c>
      <c r="M858">
        <v>4050</v>
      </c>
      <c r="N858">
        <v>4100</v>
      </c>
      <c r="O858">
        <v>5.2999999999999999E-2</v>
      </c>
      <c r="P858" s="3" t="s">
        <v>4313</v>
      </c>
      <c r="Q858" t="s">
        <v>4933</v>
      </c>
      <c r="R858" t="s">
        <v>75</v>
      </c>
    </row>
    <row r="859" spans="1:18" x14ac:dyDescent="0.2">
      <c r="A859" s="3" t="s">
        <v>5015</v>
      </c>
      <c r="B859" t="str" cm="1">
        <f t="array" ref="B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59" cm="1">
        <f t="array" ref="C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59" t="str" cm="1">
        <f t="array" ref="D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59" t="str" cm="1">
        <f t="array" ref="E8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59" s="3" t="s">
        <v>4282</v>
      </c>
      <c r="G859" s="3" t="s">
        <v>4292</v>
      </c>
      <c r="I859" s="3" t="s">
        <v>4932</v>
      </c>
      <c r="J859" t="b">
        <v>1</v>
      </c>
      <c r="K859" s="3" t="s">
        <v>4285</v>
      </c>
      <c r="M859">
        <v>4100</v>
      </c>
      <c r="N859">
        <v>4150</v>
      </c>
      <c r="O859">
        <v>5.2999999999999999E-2</v>
      </c>
      <c r="P859" s="3" t="s">
        <v>4313</v>
      </c>
      <c r="Q859" t="s">
        <v>4933</v>
      </c>
      <c r="R859" t="s">
        <v>75</v>
      </c>
    </row>
    <row r="860" spans="1:18" x14ac:dyDescent="0.2">
      <c r="A860" s="3" t="s">
        <v>5016</v>
      </c>
      <c r="B860" t="str" cm="1">
        <f t="array" ref="B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0" cm="1">
        <f t="array" ref="C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0" t="str" cm="1">
        <f t="array" ref="D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0" t="str" cm="1">
        <f t="array" ref="E8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0" s="3" t="s">
        <v>4282</v>
      </c>
      <c r="G860" s="3" t="s">
        <v>4292</v>
      </c>
      <c r="I860" s="3" t="s">
        <v>4932</v>
      </c>
      <c r="J860" t="b">
        <v>1</v>
      </c>
      <c r="K860" s="3" t="s">
        <v>4285</v>
      </c>
      <c r="M860">
        <v>4150</v>
      </c>
      <c r="N860">
        <v>4200</v>
      </c>
      <c r="O860">
        <v>5.2999999999999999E-2</v>
      </c>
      <c r="P860" s="3" t="s">
        <v>4313</v>
      </c>
      <c r="Q860" t="s">
        <v>4933</v>
      </c>
      <c r="R860" t="s">
        <v>75</v>
      </c>
    </row>
    <row r="861" spans="1:18" x14ac:dyDescent="0.2">
      <c r="A861" s="3" t="s">
        <v>5017</v>
      </c>
      <c r="B861" t="str" cm="1">
        <f t="array" ref="B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1" cm="1">
        <f t="array" ref="C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1" t="str" cm="1">
        <f t="array" ref="D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1" t="str" cm="1">
        <f t="array" ref="E8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1" s="3" t="s">
        <v>4282</v>
      </c>
      <c r="G861" s="3" t="s">
        <v>4292</v>
      </c>
      <c r="I861" s="3" t="s">
        <v>4932</v>
      </c>
      <c r="J861" t="b">
        <v>1</v>
      </c>
      <c r="K861" s="3" t="s">
        <v>4285</v>
      </c>
      <c r="M861">
        <v>4200</v>
      </c>
      <c r="N861">
        <v>4250</v>
      </c>
      <c r="O861">
        <v>5.2999999999999999E-2</v>
      </c>
      <c r="P861" s="3" t="s">
        <v>4313</v>
      </c>
      <c r="Q861" t="s">
        <v>4933</v>
      </c>
      <c r="R861" t="s">
        <v>75</v>
      </c>
    </row>
    <row r="862" spans="1:18" x14ac:dyDescent="0.2">
      <c r="A862" s="3" t="s">
        <v>5018</v>
      </c>
      <c r="B862" t="str" cm="1">
        <f t="array" ref="B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2" cm="1">
        <f t="array" ref="C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2" t="str" cm="1">
        <f t="array" ref="D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2" t="str" cm="1">
        <f t="array" ref="E8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2" s="3" t="s">
        <v>4282</v>
      </c>
      <c r="G862" s="3" t="s">
        <v>4292</v>
      </c>
      <c r="I862" s="3" t="s">
        <v>4932</v>
      </c>
      <c r="J862" t="b">
        <v>1</v>
      </c>
      <c r="K862" s="3" t="s">
        <v>4285</v>
      </c>
      <c r="M862">
        <v>4250</v>
      </c>
      <c r="N862">
        <v>4300</v>
      </c>
      <c r="O862">
        <v>5.2999999999999999E-2</v>
      </c>
      <c r="P862" s="3" t="s">
        <v>4313</v>
      </c>
      <c r="Q862" t="s">
        <v>4933</v>
      </c>
      <c r="R862" t="s">
        <v>75</v>
      </c>
    </row>
    <row r="863" spans="1:18" x14ac:dyDescent="0.2">
      <c r="A863" s="3" t="s">
        <v>5019</v>
      </c>
      <c r="B863" t="str" cm="1">
        <f t="array" ref="B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3" cm="1">
        <f t="array" ref="C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3" t="str" cm="1">
        <f t="array" ref="D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3" t="str" cm="1">
        <f t="array" ref="E8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3" s="3" t="s">
        <v>4282</v>
      </c>
      <c r="G863" s="3" t="s">
        <v>4292</v>
      </c>
      <c r="I863" s="3" t="s">
        <v>4932</v>
      </c>
      <c r="J863" t="b">
        <v>1</v>
      </c>
      <c r="K863" s="3" t="s">
        <v>4285</v>
      </c>
      <c r="M863">
        <v>4300</v>
      </c>
      <c r="N863">
        <v>4350</v>
      </c>
      <c r="O863">
        <v>5.2999999999999999E-2</v>
      </c>
      <c r="P863" s="3" t="s">
        <v>4313</v>
      </c>
      <c r="Q863" t="s">
        <v>4933</v>
      </c>
      <c r="R863" t="s">
        <v>75</v>
      </c>
    </row>
    <row r="864" spans="1:18" x14ac:dyDescent="0.2">
      <c r="A864" s="3" t="s">
        <v>5020</v>
      </c>
      <c r="B864" t="str" cm="1">
        <f t="array" ref="B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4" cm="1">
        <f t="array" ref="C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4" t="str" cm="1">
        <f t="array" ref="D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4" t="str" cm="1">
        <f t="array" ref="E8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4" s="3" t="s">
        <v>4282</v>
      </c>
      <c r="G864" s="3" t="s">
        <v>4292</v>
      </c>
      <c r="I864" s="3" t="s">
        <v>4932</v>
      </c>
      <c r="J864" t="b">
        <v>1</v>
      </c>
      <c r="K864" s="3" t="s">
        <v>4285</v>
      </c>
      <c r="M864">
        <v>4350</v>
      </c>
      <c r="N864">
        <v>4400</v>
      </c>
      <c r="O864">
        <v>5.2999999999999999E-2</v>
      </c>
      <c r="P864" s="3" t="s">
        <v>4313</v>
      </c>
      <c r="Q864" t="s">
        <v>4933</v>
      </c>
      <c r="R864" t="s">
        <v>75</v>
      </c>
    </row>
    <row r="865" spans="1:18" x14ac:dyDescent="0.2">
      <c r="A865" s="3" t="s">
        <v>5021</v>
      </c>
      <c r="B865" t="str" cm="1">
        <f t="array" ref="B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5" cm="1">
        <f t="array" ref="C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5" t="str" cm="1">
        <f t="array" ref="D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5" t="str" cm="1">
        <f t="array" ref="E8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5" s="3" t="s">
        <v>4282</v>
      </c>
      <c r="G865" s="3" t="s">
        <v>4292</v>
      </c>
      <c r="I865" s="3" t="s">
        <v>4932</v>
      </c>
      <c r="J865" t="b">
        <v>1</v>
      </c>
      <c r="K865" s="3" t="s">
        <v>4285</v>
      </c>
      <c r="M865">
        <v>4400</v>
      </c>
      <c r="N865">
        <v>4450</v>
      </c>
      <c r="O865">
        <v>5.2999999999999999E-2</v>
      </c>
      <c r="P865" s="3" t="s">
        <v>4313</v>
      </c>
      <c r="Q865" t="s">
        <v>4933</v>
      </c>
      <c r="R865" t="s">
        <v>75</v>
      </c>
    </row>
    <row r="866" spans="1:18" x14ac:dyDescent="0.2">
      <c r="A866" s="3" t="s">
        <v>5022</v>
      </c>
      <c r="B866" t="str" cm="1">
        <f t="array" ref="B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6" cm="1">
        <f t="array" ref="C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6" t="str" cm="1">
        <f t="array" ref="D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6" t="str" cm="1">
        <f t="array" ref="E8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6" s="3" t="s">
        <v>4282</v>
      </c>
      <c r="G866" s="3" t="s">
        <v>4292</v>
      </c>
      <c r="I866" s="3" t="s">
        <v>4932</v>
      </c>
      <c r="J866" t="b">
        <v>1</v>
      </c>
      <c r="K866" s="3" t="s">
        <v>4285</v>
      </c>
      <c r="M866">
        <v>4450</v>
      </c>
      <c r="N866">
        <v>4500</v>
      </c>
      <c r="O866">
        <v>5.2999999999999999E-2</v>
      </c>
      <c r="P866" s="3" t="s">
        <v>4313</v>
      </c>
      <c r="Q866" t="s">
        <v>4933</v>
      </c>
      <c r="R866" t="s">
        <v>75</v>
      </c>
    </row>
    <row r="867" spans="1:18" x14ac:dyDescent="0.2">
      <c r="A867" s="3" t="s">
        <v>5023</v>
      </c>
      <c r="B867" t="str" cm="1">
        <f t="array" ref="B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7" cm="1">
        <f t="array" ref="C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7" t="str" cm="1">
        <f t="array" ref="D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7" t="str" cm="1">
        <f t="array" ref="E8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7" s="3" t="s">
        <v>4282</v>
      </c>
      <c r="G867" s="3" t="s">
        <v>4292</v>
      </c>
      <c r="I867" s="3" t="s">
        <v>4932</v>
      </c>
      <c r="J867" t="b">
        <v>1</v>
      </c>
      <c r="K867" s="3" t="s">
        <v>4285</v>
      </c>
      <c r="M867">
        <v>4500</v>
      </c>
      <c r="N867">
        <v>4550</v>
      </c>
      <c r="O867">
        <v>5.2999999999999999E-2</v>
      </c>
      <c r="P867" s="3" t="s">
        <v>4313</v>
      </c>
      <c r="Q867" t="s">
        <v>4933</v>
      </c>
      <c r="R867" t="s">
        <v>75</v>
      </c>
    </row>
    <row r="868" spans="1:18" x14ac:dyDescent="0.2">
      <c r="A868" s="3" t="s">
        <v>5024</v>
      </c>
      <c r="B868" t="str" cm="1">
        <f t="array" ref="B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8" cm="1">
        <f t="array" ref="C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8" t="str" cm="1">
        <f t="array" ref="D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8" t="str" cm="1">
        <f t="array" ref="E8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8" s="3" t="s">
        <v>4282</v>
      </c>
      <c r="G868" s="3" t="s">
        <v>4292</v>
      </c>
      <c r="I868" s="3" t="s">
        <v>4932</v>
      </c>
      <c r="J868" t="b">
        <v>1</v>
      </c>
      <c r="K868" s="3" t="s">
        <v>4285</v>
      </c>
      <c r="M868">
        <v>4550</v>
      </c>
      <c r="N868">
        <v>4600</v>
      </c>
      <c r="O868">
        <v>5.2999999999999999E-2</v>
      </c>
      <c r="P868" s="3" t="s">
        <v>4313</v>
      </c>
      <c r="Q868" t="s">
        <v>4933</v>
      </c>
      <c r="R868" t="s">
        <v>75</v>
      </c>
    </row>
    <row r="869" spans="1:18" x14ac:dyDescent="0.2">
      <c r="A869" s="3" t="s">
        <v>5025</v>
      </c>
      <c r="B869" t="str" cm="1">
        <f t="array" ref="B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69" cm="1">
        <f t="array" ref="C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69" t="str" cm="1">
        <f t="array" ref="D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69" t="str" cm="1">
        <f t="array" ref="E8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69" s="3" t="s">
        <v>4282</v>
      </c>
      <c r="G869" s="3" t="s">
        <v>4292</v>
      </c>
      <c r="I869" s="3" t="s">
        <v>4932</v>
      </c>
      <c r="J869" t="b">
        <v>1</v>
      </c>
      <c r="K869" s="3" t="s">
        <v>4285</v>
      </c>
      <c r="M869">
        <v>4600</v>
      </c>
      <c r="N869">
        <v>4650</v>
      </c>
      <c r="O869">
        <v>5.2999999999999999E-2</v>
      </c>
      <c r="P869" s="3" t="s">
        <v>4313</v>
      </c>
      <c r="Q869" t="s">
        <v>4933</v>
      </c>
      <c r="R869" t="s">
        <v>75</v>
      </c>
    </row>
    <row r="870" spans="1:18" x14ac:dyDescent="0.2">
      <c r="A870" s="3" t="s">
        <v>5026</v>
      </c>
      <c r="B870" t="str" cm="1">
        <f t="array" ref="B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0" cm="1">
        <f t="array" ref="C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0" t="str" cm="1">
        <f t="array" ref="D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0" t="str" cm="1">
        <f t="array" ref="E8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0" s="3" t="s">
        <v>4282</v>
      </c>
      <c r="G870" s="3" t="s">
        <v>4292</v>
      </c>
      <c r="I870" s="3" t="s">
        <v>4932</v>
      </c>
      <c r="J870" t="b">
        <v>1</v>
      </c>
      <c r="K870" s="3" t="s">
        <v>4285</v>
      </c>
      <c r="M870">
        <v>4650</v>
      </c>
      <c r="N870">
        <v>4700</v>
      </c>
      <c r="O870">
        <v>5.2999999999999999E-2</v>
      </c>
      <c r="P870" s="3" t="s">
        <v>4313</v>
      </c>
      <c r="Q870" t="s">
        <v>4933</v>
      </c>
      <c r="R870" t="s">
        <v>75</v>
      </c>
    </row>
    <row r="871" spans="1:18" x14ac:dyDescent="0.2">
      <c r="A871" s="3" t="s">
        <v>5027</v>
      </c>
      <c r="B871" t="str" cm="1">
        <f t="array" ref="B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1" cm="1">
        <f t="array" ref="C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1" t="str" cm="1">
        <f t="array" ref="D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1" t="str" cm="1">
        <f t="array" ref="E8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1" s="3" t="s">
        <v>4282</v>
      </c>
      <c r="G871" s="3" t="s">
        <v>4292</v>
      </c>
      <c r="I871" s="3" t="s">
        <v>4932</v>
      </c>
      <c r="J871" t="b">
        <v>1</v>
      </c>
      <c r="K871" s="3" t="s">
        <v>4285</v>
      </c>
      <c r="M871">
        <v>4700</v>
      </c>
      <c r="N871">
        <v>4750</v>
      </c>
      <c r="O871">
        <v>5.2999999999999999E-2</v>
      </c>
      <c r="P871" s="3" t="s">
        <v>4313</v>
      </c>
      <c r="Q871" t="s">
        <v>4933</v>
      </c>
      <c r="R871" t="s">
        <v>75</v>
      </c>
    </row>
    <row r="872" spans="1:18" x14ac:dyDescent="0.2">
      <c r="A872" s="3" t="s">
        <v>5028</v>
      </c>
      <c r="B872" t="str" cm="1">
        <f t="array" ref="B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2" cm="1">
        <f t="array" ref="C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2" t="str" cm="1">
        <f t="array" ref="D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2" t="str" cm="1">
        <f t="array" ref="E8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2" s="3" t="s">
        <v>4282</v>
      </c>
      <c r="G872" s="3" t="s">
        <v>4292</v>
      </c>
      <c r="I872" s="3" t="s">
        <v>4932</v>
      </c>
      <c r="J872" t="b">
        <v>1</v>
      </c>
      <c r="K872" s="3" t="s">
        <v>4285</v>
      </c>
      <c r="M872">
        <v>4750</v>
      </c>
      <c r="N872">
        <v>4800</v>
      </c>
      <c r="O872">
        <v>5.2999999999999999E-2</v>
      </c>
      <c r="P872" s="3" t="s">
        <v>4313</v>
      </c>
      <c r="Q872" t="s">
        <v>4933</v>
      </c>
      <c r="R872" t="s">
        <v>75</v>
      </c>
    </row>
    <row r="873" spans="1:18" x14ac:dyDescent="0.2">
      <c r="A873" s="3" t="s">
        <v>5029</v>
      </c>
      <c r="B873" t="str" cm="1">
        <f t="array" ref="B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3" cm="1">
        <f t="array" ref="C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3" t="str" cm="1">
        <f t="array" ref="D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3" t="str" cm="1">
        <f t="array" ref="E8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3" s="3" t="s">
        <v>4282</v>
      </c>
      <c r="G873" s="3" t="s">
        <v>4292</v>
      </c>
      <c r="I873" s="3" t="s">
        <v>4932</v>
      </c>
      <c r="J873" t="b">
        <v>1</v>
      </c>
      <c r="K873" s="3" t="s">
        <v>4285</v>
      </c>
      <c r="M873">
        <v>4800</v>
      </c>
      <c r="N873">
        <v>4850</v>
      </c>
      <c r="O873">
        <v>5.2999999999999999E-2</v>
      </c>
      <c r="P873" s="3" t="s">
        <v>4313</v>
      </c>
      <c r="Q873" t="s">
        <v>4933</v>
      </c>
      <c r="R873" t="s">
        <v>75</v>
      </c>
    </row>
    <row r="874" spans="1:18" x14ac:dyDescent="0.2">
      <c r="A874" s="3" t="s">
        <v>5030</v>
      </c>
      <c r="B874" t="str" cm="1">
        <f t="array" ref="B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4" cm="1">
        <f t="array" ref="C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4" t="str" cm="1">
        <f t="array" ref="D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4" t="str" cm="1">
        <f t="array" ref="E8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4" s="3" t="s">
        <v>4282</v>
      </c>
      <c r="G874" s="3" t="s">
        <v>4292</v>
      </c>
      <c r="I874" s="3" t="s">
        <v>4932</v>
      </c>
      <c r="J874" t="b">
        <v>1</v>
      </c>
      <c r="K874" s="3" t="s">
        <v>4285</v>
      </c>
      <c r="M874">
        <v>4850</v>
      </c>
      <c r="N874">
        <v>4900</v>
      </c>
      <c r="O874">
        <v>5.2999999999999999E-2</v>
      </c>
      <c r="P874" s="3" t="s">
        <v>4313</v>
      </c>
      <c r="Q874" t="s">
        <v>4933</v>
      </c>
      <c r="R874" t="s">
        <v>75</v>
      </c>
    </row>
    <row r="875" spans="1:18" x14ac:dyDescent="0.2">
      <c r="A875" s="3" t="s">
        <v>5031</v>
      </c>
      <c r="B875" t="str" cm="1">
        <f t="array" ref="B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5" cm="1">
        <f t="array" ref="C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5" t="str" cm="1">
        <f t="array" ref="D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5" t="str" cm="1">
        <f t="array" ref="E8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5" s="3" t="s">
        <v>4282</v>
      </c>
      <c r="G875" s="3" t="s">
        <v>4292</v>
      </c>
      <c r="I875" s="3" t="s">
        <v>4932</v>
      </c>
      <c r="J875" t="b">
        <v>1</v>
      </c>
      <c r="K875" s="3" t="s">
        <v>4285</v>
      </c>
      <c r="M875">
        <v>4900</v>
      </c>
      <c r="N875">
        <v>4950</v>
      </c>
      <c r="O875">
        <v>5.2999999999999999E-2</v>
      </c>
      <c r="P875" s="3" t="s">
        <v>4313</v>
      </c>
      <c r="Q875" t="s">
        <v>4933</v>
      </c>
      <c r="R875" t="s">
        <v>75</v>
      </c>
    </row>
    <row r="876" spans="1:18" x14ac:dyDescent="0.2">
      <c r="A876" s="3" t="s">
        <v>5032</v>
      </c>
      <c r="B876" t="str" cm="1">
        <f t="array" ref="B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6" cm="1">
        <f t="array" ref="C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876" t="str" cm="1">
        <f t="array" ref="D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876" t="str" cm="1">
        <f t="array" ref="E8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876" s="3" t="s">
        <v>4282</v>
      </c>
      <c r="G876" s="3" t="s">
        <v>4292</v>
      </c>
      <c r="I876" s="3" t="s">
        <v>4932</v>
      </c>
      <c r="J876" t="b">
        <v>1</v>
      </c>
      <c r="K876" s="3" t="s">
        <v>4285</v>
      </c>
      <c r="M876">
        <v>4950</v>
      </c>
      <c r="N876">
        <v>5000</v>
      </c>
      <c r="O876">
        <v>5.2999999999999999E-2</v>
      </c>
      <c r="P876" s="3" t="s">
        <v>4313</v>
      </c>
      <c r="Q876" t="s">
        <v>4933</v>
      </c>
      <c r="R876" t="s">
        <v>75</v>
      </c>
    </row>
    <row r="877" spans="1:18" x14ac:dyDescent="0.2">
      <c r="A877" s="3" t="s">
        <v>5033</v>
      </c>
      <c r="B877" t="str" cm="1">
        <f t="array" ref="B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7" s="6" t="s">
        <v>75</v>
      </c>
      <c r="D877" t="str" cm="1">
        <f t="array" ref="D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77" s="3" t="s">
        <v>4282</v>
      </c>
      <c r="G877" s="3" t="s">
        <v>4292</v>
      </c>
      <c r="I877" s="3" t="s">
        <v>4932</v>
      </c>
      <c r="J877" t="b">
        <v>1</v>
      </c>
      <c r="K877" s="3" t="s">
        <v>4285</v>
      </c>
      <c r="M877">
        <v>5000</v>
      </c>
      <c r="N877">
        <v>5100</v>
      </c>
      <c r="O877">
        <v>5.2999999999999999E-2</v>
      </c>
      <c r="P877" s="3" t="s">
        <v>4313</v>
      </c>
      <c r="Q877" t="s">
        <v>4933</v>
      </c>
      <c r="R877" t="s">
        <v>75</v>
      </c>
    </row>
    <row r="878" spans="1:18" x14ac:dyDescent="0.2">
      <c r="A878" s="3" t="s">
        <v>5034</v>
      </c>
      <c r="B878" t="str" cm="1">
        <f t="array" ref="B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8" s="6" t="s">
        <v>75</v>
      </c>
      <c r="D878" t="str" cm="1">
        <f t="array" ref="D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78" s="3" t="s">
        <v>4282</v>
      </c>
      <c r="G878" s="3" t="s">
        <v>4292</v>
      </c>
      <c r="I878" s="3" t="s">
        <v>4932</v>
      </c>
      <c r="J878" t="b">
        <v>1</v>
      </c>
      <c r="K878" s="3" t="s">
        <v>4285</v>
      </c>
      <c r="M878">
        <v>5100</v>
      </c>
      <c r="N878">
        <v>5200</v>
      </c>
      <c r="O878">
        <v>5.2999999999999999E-2</v>
      </c>
      <c r="P878" s="3" t="s">
        <v>4313</v>
      </c>
      <c r="Q878" t="s">
        <v>4933</v>
      </c>
      <c r="R878" t="s">
        <v>75</v>
      </c>
    </row>
    <row r="879" spans="1:18" x14ac:dyDescent="0.2">
      <c r="A879" s="3" t="s">
        <v>5035</v>
      </c>
      <c r="B879" t="str" cm="1">
        <f t="array" ref="B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79" s="6" t="s">
        <v>75</v>
      </c>
      <c r="D879" t="str" cm="1">
        <f t="array" ref="D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79" s="3" t="s">
        <v>4282</v>
      </c>
      <c r="G879" s="3" t="s">
        <v>4292</v>
      </c>
      <c r="I879" s="3" t="s">
        <v>4932</v>
      </c>
      <c r="J879" t="b">
        <v>1</v>
      </c>
      <c r="K879" s="3" t="s">
        <v>4285</v>
      </c>
      <c r="M879">
        <v>5200</v>
      </c>
      <c r="N879">
        <v>5300</v>
      </c>
      <c r="O879">
        <v>5.2999999999999999E-2</v>
      </c>
      <c r="P879" s="3" t="s">
        <v>4313</v>
      </c>
      <c r="Q879" t="s">
        <v>4933</v>
      </c>
      <c r="R879" t="s">
        <v>75</v>
      </c>
    </row>
    <row r="880" spans="1:18" x14ac:dyDescent="0.2">
      <c r="A880" s="3" t="s">
        <v>5036</v>
      </c>
      <c r="B880" t="str" cm="1">
        <f t="array" ref="B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0" s="6" t="s">
        <v>75</v>
      </c>
      <c r="D880" t="str" cm="1">
        <f t="array" ref="D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0" s="3" t="s">
        <v>4282</v>
      </c>
      <c r="G880" s="3" t="s">
        <v>4292</v>
      </c>
      <c r="I880" s="3" t="s">
        <v>4932</v>
      </c>
      <c r="J880" t="b">
        <v>1</v>
      </c>
      <c r="K880" s="3" t="s">
        <v>4285</v>
      </c>
      <c r="M880">
        <v>5300</v>
      </c>
      <c r="N880">
        <v>5400</v>
      </c>
      <c r="O880">
        <v>5.2999999999999999E-2</v>
      </c>
      <c r="P880" s="3" t="s">
        <v>4313</v>
      </c>
      <c r="Q880" t="s">
        <v>4933</v>
      </c>
      <c r="R880" t="s">
        <v>75</v>
      </c>
    </row>
    <row r="881" spans="1:18" x14ac:dyDescent="0.2">
      <c r="A881" s="3" t="s">
        <v>5037</v>
      </c>
      <c r="B881" t="str" cm="1">
        <f t="array" ref="B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1" s="6" t="s">
        <v>75</v>
      </c>
      <c r="D881" t="str" cm="1">
        <f t="array" ref="D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1" s="3" t="s">
        <v>4282</v>
      </c>
      <c r="G881" s="3" t="s">
        <v>4292</v>
      </c>
      <c r="I881" s="3" t="s">
        <v>4932</v>
      </c>
      <c r="J881" t="b">
        <v>1</v>
      </c>
      <c r="K881" s="3" t="s">
        <v>4285</v>
      </c>
      <c r="M881">
        <v>5400</v>
      </c>
      <c r="N881">
        <v>5500</v>
      </c>
      <c r="O881">
        <v>5.2999999999999999E-2</v>
      </c>
      <c r="P881" s="3" t="s">
        <v>4313</v>
      </c>
      <c r="Q881" t="s">
        <v>4933</v>
      </c>
      <c r="R881" t="s">
        <v>75</v>
      </c>
    </row>
    <row r="882" spans="1:18" x14ac:dyDescent="0.2">
      <c r="A882" s="3" t="s">
        <v>5038</v>
      </c>
      <c r="B882" t="str" cm="1">
        <f t="array" ref="B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2" s="6" t="s">
        <v>75</v>
      </c>
      <c r="D882" t="str" cm="1">
        <f t="array" ref="D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2" s="3" t="s">
        <v>4282</v>
      </c>
      <c r="G882" s="3" t="s">
        <v>4292</v>
      </c>
      <c r="I882" s="3" t="s">
        <v>4932</v>
      </c>
      <c r="J882" t="b">
        <v>1</v>
      </c>
      <c r="K882" s="3" t="s">
        <v>4285</v>
      </c>
      <c r="M882">
        <v>5500</v>
      </c>
      <c r="N882">
        <v>5600</v>
      </c>
      <c r="O882">
        <v>5.2999999999999999E-2</v>
      </c>
      <c r="P882" s="3" t="s">
        <v>4313</v>
      </c>
      <c r="Q882" t="s">
        <v>4933</v>
      </c>
      <c r="R882" t="s">
        <v>75</v>
      </c>
    </row>
    <row r="883" spans="1:18" x14ac:dyDescent="0.2">
      <c r="A883" s="3" t="s">
        <v>5039</v>
      </c>
      <c r="B883" t="str" cm="1">
        <f t="array" ref="B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3" s="6" t="s">
        <v>75</v>
      </c>
      <c r="D883" t="str" cm="1">
        <f t="array" ref="D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3" s="3" t="s">
        <v>4282</v>
      </c>
      <c r="G883" s="3" t="s">
        <v>4292</v>
      </c>
      <c r="I883" s="3" t="s">
        <v>4932</v>
      </c>
      <c r="J883" t="b">
        <v>1</v>
      </c>
      <c r="K883" s="3" t="s">
        <v>4285</v>
      </c>
      <c r="M883">
        <v>5600</v>
      </c>
      <c r="N883">
        <v>5700</v>
      </c>
      <c r="O883">
        <v>5.2999999999999999E-2</v>
      </c>
      <c r="P883" s="3" t="s">
        <v>4313</v>
      </c>
      <c r="Q883" t="s">
        <v>4933</v>
      </c>
      <c r="R883" t="s">
        <v>75</v>
      </c>
    </row>
    <row r="884" spans="1:18" x14ac:dyDescent="0.2">
      <c r="A884" s="3" t="s">
        <v>5040</v>
      </c>
      <c r="B884" t="str" cm="1">
        <f t="array" ref="B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4" s="6" t="s">
        <v>75</v>
      </c>
      <c r="D884" t="str" cm="1">
        <f t="array" ref="D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4" s="3" t="s">
        <v>4282</v>
      </c>
      <c r="G884" s="3" t="s">
        <v>4292</v>
      </c>
      <c r="I884" s="3" t="s">
        <v>4932</v>
      </c>
      <c r="J884" t="b">
        <v>1</v>
      </c>
      <c r="K884" s="3" t="s">
        <v>4285</v>
      </c>
      <c r="M884">
        <v>5700</v>
      </c>
      <c r="N884">
        <v>5800</v>
      </c>
      <c r="O884">
        <v>5.2999999999999999E-2</v>
      </c>
      <c r="P884" s="3" t="s">
        <v>4313</v>
      </c>
      <c r="Q884" t="s">
        <v>4933</v>
      </c>
      <c r="R884" t="s">
        <v>75</v>
      </c>
    </row>
    <row r="885" spans="1:18" x14ac:dyDescent="0.2">
      <c r="A885" s="3" t="s">
        <v>5041</v>
      </c>
      <c r="B885" t="str" cm="1">
        <f t="array" ref="B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5" s="6" t="s">
        <v>75</v>
      </c>
      <c r="D885" t="str" cm="1">
        <f t="array" ref="D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5" s="3" t="s">
        <v>4282</v>
      </c>
      <c r="G885" s="3" t="s">
        <v>4292</v>
      </c>
      <c r="I885" s="3" t="s">
        <v>4932</v>
      </c>
      <c r="J885" t="b">
        <v>1</v>
      </c>
      <c r="K885" s="3" t="s">
        <v>4285</v>
      </c>
      <c r="M885">
        <v>5800</v>
      </c>
      <c r="N885">
        <v>5900</v>
      </c>
      <c r="O885">
        <v>5.2999999999999999E-2</v>
      </c>
      <c r="P885" s="3" t="s">
        <v>4313</v>
      </c>
      <c r="Q885" t="s">
        <v>4933</v>
      </c>
      <c r="R885" t="s">
        <v>75</v>
      </c>
    </row>
    <row r="886" spans="1:18" x14ac:dyDescent="0.2">
      <c r="A886" s="3" t="s">
        <v>5042</v>
      </c>
      <c r="B886" t="str" cm="1">
        <f t="array" ref="B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6" s="6" t="s">
        <v>75</v>
      </c>
      <c r="D886" t="str" cm="1">
        <f t="array" ref="D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6" s="3" t="s">
        <v>4282</v>
      </c>
      <c r="G886" s="3" t="s">
        <v>4292</v>
      </c>
      <c r="I886" s="3" t="s">
        <v>4932</v>
      </c>
      <c r="J886" t="b">
        <v>1</v>
      </c>
      <c r="K886" s="3" t="s">
        <v>4285</v>
      </c>
      <c r="M886">
        <v>5900</v>
      </c>
      <c r="N886">
        <v>6000</v>
      </c>
      <c r="O886">
        <v>5.2999999999999999E-2</v>
      </c>
      <c r="P886" s="3" t="s">
        <v>4313</v>
      </c>
      <c r="Q886" t="s">
        <v>4933</v>
      </c>
      <c r="R886" t="s">
        <v>75</v>
      </c>
    </row>
    <row r="887" spans="1:18" x14ac:dyDescent="0.2">
      <c r="A887" s="3" t="s">
        <v>5043</v>
      </c>
      <c r="B887" t="str" cm="1">
        <f t="array" ref="B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7" s="6" t="s">
        <v>75</v>
      </c>
      <c r="D887" t="str" cm="1">
        <f t="array" ref="D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7" s="3" t="s">
        <v>4282</v>
      </c>
      <c r="G887" s="3" t="s">
        <v>4292</v>
      </c>
      <c r="I887" s="3" t="s">
        <v>4932</v>
      </c>
      <c r="J887" t="b">
        <v>1</v>
      </c>
      <c r="K887" s="3" t="s">
        <v>4285</v>
      </c>
      <c r="M887">
        <v>6000</v>
      </c>
      <c r="N887">
        <v>6100</v>
      </c>
      <c r="O887">
        <v>5.2999999999999999E-2</v>
      </c>
      <c r="P887" s="3" t="s">
        <v>4313</v>
      </c>
      <c r="Q887" t="s">
        <v>4933</v>
      </c>
      <c r="R887" t="s">
        <v>75</v>
      </c>
    </row>
    <row r="888" spans="1:18" x14ac:dyDescent="0.2">
      <c r="A888" s="3" t="s">
        <v>5044</v>
      </c>
      <c r="B888" t="str" cm="1">
        <f t="array" ref="B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8" s="6" t="s">
        <v>75</v>
      </c>
      <c r="D888" t="str" cm="1">
        <f t="array" ref="D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8" s="3" t="s">
        <v>4282</v>
      </c>
      <c r="G888" s="3" t="s">
        <v>4292</v>
      </c>
      <c r="I888" s="3" t="s">
        <v>4932</v>
      </c>
      <c r="J888" t="b">
        <v>1</v>
      </c>
      <c r="K888" s="3" t="s">
        <v>4285</v>
      </c>
      <c r="M888">
        <v>6100</v>
      </c>
      <c r="N888">
        <v>6200</v>
      </c>
      <c r="O888">
        <v>5.2999999999999999E-2</v>
      </c>
      <c r="P888" s="3" t="s">
        <v>4313</v>
      </c>
      <c r="Q888" t="s">
        <v>4933</v>
      </c>
      <c r="R888" t="s">
        <v>75</v>
      </c>
    </row>
    <row r="889" spans="1:18" x14ac:dyDescent="0.2">
      <c r="A889" s="3" t="s">
        <v>5045</v>
      </c>
      <c r="B889" t="str" cm="1">
        <f t="array" ref="B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89" s="6" t="s">
        <v>75</v>
      </c>
      <c r="D889" t="str" cm="1">
        <f t="array" ref="D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89" s="3" t="s">
        <v>4282</v>
      </c>
      <c r="G889" s="3" t="s">
        <v>4292</v>
      </c>
      <c r="I889" s="3" t="s">
        <v>4932</v>
      </c>
      <c r="J889" t="b">
        <v>1</v>
      </c>
      <c r="K889" s="3" t="s">
        <v>4285</v>
      </c>
      <c r="M889">
        <v>6200</v>
      </c>
      <c r="N889">
        <v>6300</v>
      </c>
      <c r="O889">
        <v>5.2999999999999999E-2</v>
      </c>
      <c r="P889" s="3" t="s">
        <v>4313</v>
      </c>
      <c r="Q889" t="s">
        <v>4933</v>
      </c>
      <c r="R889" t="s">
        <v>75</v>
      </c>
    </row>
    <row r="890" spans="1:18" x14ac:dyDescent="0.2">
      <c r="A890" s="3" t="s">
        <v>5046</v>
      </c>
      <c r="B890" t="str" cm="1">
        <f t="array" ref="B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0" s="6" t="s">
        <v>75</v>
      </c>
      <c r="D890" t="str" cm="1">
        <f t="array" ref="D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0" s="3" t="s">
        <v>4282</v>
      </c>
      <c r="G890" s="3" t="s">
        <v>4292</v>
      </c>
      <c r="I890" s="3" t="s">
        <v>4932</v>
      </c>
      <c r="J890" t="b">
        <v>1</v>
      </c>
      <c r="K890" s="3" t="s">
        <v>4285</v>
      </c>
      <c r="M890">
        <v>6300</v>
      </c>
      <c r="N890">
        <v>6400</v>
      </c>
      <c r="O890">
        <v>5.2999999999999999E-2</v>
      </c>
      <c r="P890" s="3" t="s">
        <v>4313</v>
      </c>
      <c r="Q890" t="s">
        <v>4933</v>
      </c>
      <c r="R890" t="s">
        <v>75</v>
      </c>
    </row>
    <row r="891" spans="1:18" x14ac:dyDescent="0.2">
      <c r="A891" s="3" t="s">
        <v>5047</v>
      </c>
      <c r="B891" t="str" cm="1">
        <f t="array" ref="B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1" s="6" t="s">
        <v>75</v>
      </c>
      <c r="D891" t="str" cm="1">
        <f t="array" ref="D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1" s="3" t="s">
        <v>4282</v>
      </c>
      <c r="G891" s="3" t="s">
        <v>4292</v>
      </c>
      <c r="I891" s="3" t="s">
        <v>4932</v>
      </c>
      <c r="J891" t="b">
        <v>1</v>
      </c>
      <c r="K891" s="3" t="s">
        <v>4285</v>
      </c>
      <c r="M891">
        <v>6400</v>
      </c>
      <c r="N891">
        <v>6500</v>
      </c>
      <c r="O891">
        <v>5.2999999999999999E-2</v>
      </c>
      <c r="P891" s="3" t="s">
        <v>4313</v>
      </c>
      <c r="Q891" t="s">
        <v>4933</v>
      </c>
      <c r="R891" t="s">
        <v>75</v>
      </c>
    </row>
    <row r="892" spans="1:18" x14ac:dyDescent="0.2">
      <c r="A892" s="3" t="s">
        <v>5048</v>
      </c>
      <c r="B892" t="str" cm="1">
        <f t="array" ref="B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2" s="6" t="s">
        <v>75</v>
      </c>
      <c r="D892" t="str" cm="1">
        <f t="array" ref="D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2" s="3" t="s">
        <v>4282</v>
      </c>
      <c r="G892" s="3" t="s">
        <v>4292</v>
      </c>
      <c r="I892" s="3" t="s">
        <v>4932</v>
      </c>
      <c r="J892" t="b">
        <v>1</v>
      </c>
      <c r="K892" s="3" t="s">
        <v>4285</v>
      </c>
      <c r="M892">
        <v>6500</v>
      </c>
      <c r="N892">
        <v>6600</v>
      </c>
      <c r="O892">
        <v>5.2999999999999999E-2</v>
      </c>
      <c r="P892" s="3" t="s">
        <v>4313</v>
      </c>
      <c r="Q892" t="s">
        <v>4933</v>
      </c>
      <c r="R892" t="s">
        <v>75</v>
      </c>
    </row>
    <row r="893" spans="1:18" x14ac:dyDescent="0.2">
      <c r="A893" s="3" t="s">
        <v>5049</v>
      </c>
      <c r="B893" t="str" cm="1">
        <f t="array" ref="B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3" s="6" t="s">
        <v>75</v>
      </c>
      <c r="D893" t="str" cm="1">
        <f t="array" ref="D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3" s="3" t="s">
        <v>4282</v>
      </c>
      <c r="G893" s="3" t="s">
        <v>4292</v>
      </c>
      <c r="I893" s="3" t="s">
        <v>4932</v>
      </c>
      <c r="J893" t="b">
        <v>1</v>
      </c>
      <c r="K893" s="3" t="s">
        <v>4285</v>
      </c>
      <c r="M893">
        <v>6600</v>
      </c>
      <c r="N893">
        <v>6700</v>
      </c>
      <c r="O893">
        <v>5.2999999999999999E-2</v>
      </c>
      <c r="P893" s="3" t="s">
        <v>4313</v>
      </c>
      <c r="Q893" t="s">
        <v>4933</v>
      </c>
      <c r="R893" t="s">
        <v>75</v>
      </c>
    </row>
    <row r="894" spans="1:18" x14ac:dyDescent="0.2">
      <c r="A894" s="3" t="s">
        <v>5050</v>
      </c>
      <c r="B894" t="str" cm="1">
        <f t="array" ref="B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4" s="6" t="s">
        <v>75</v>
      </c>
      <c r="D894" t="str" cm="1">
        <f t="array" ref="D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4" s="3" t="s">
        <v>4282</v>
      </c>
      <c r="G894" s="3" t="s">
        <v>4292</v>
      </c>
      <c r="I894" s="3" t="s">
        <v>4932</v>
      </c>
      <c r="J894" t="b">
        <v>1</v>
      </c>
      <c r="K894" s="3" t="s">
        <v>4285</v>
      </c>
      <c r="M894">
        <v>6700</v>
      </c>
      <c r="N894">
        <v>6800</v>
      </c>
      <c r="O894">
        <v>5.2999999999999999E-2</v>
      </c>
      <c r="P894" s="3" t="s">
        <v>4313</v>
      </c>
      <c r="Q894" t="s">
        <v>4933</v>
      </c>
      <c r="R894" t="s">
        <v>75</v>
      </c>
    </row>
    <row r="895" spans="1:18" x14ac:dyDescent="0.2">
      <c r="A895" s="3" t="s">
        <v>5051</v>
      </c>
      <c r="B895" t="str" cm="1">
        <f t="array" ref="B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5" s="6" t="s">
        <v>75</v>
      </c>
      <c r="D895" t="str" cm="1">
        <f t="array" ref="D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5" s="3" t="s">
        <v>4282</v>
      </c>
      <c r="G895" s="3" t="s">
        <v>4292</v>
      </c>
      <c r="I895" s="3" t="s">
        <v>4932</v>
      </c>
      <c r="J895" t="b">
        <v>1</v>
      </c>
      <c r="K895" s="3" t="s">
        <v>4285</v>
      </c>
      <c r="M895">
        <v>6800</v>
      </c>
      <c r="N895">
        <v>6900</v>
      </c>
      <c r="O895">
        <v>5.2999999999999999E-2</v>
      </c>
      <c r="P895" s="3" t="s">
        <v>4313</v>
      </c>
      <c r="Q895" t="s">
        <v>4933</v>
      </c>
      <c r="R895" t="s">
        <v>75</v>
      </c>
    </row>
    <row r="896" spans="1:18" x14ac:dyDescent="0.2">
      <c r="A896" s="3" t="s">
        <v>5052</v>
      </c>
      <c r="B896" t="str" cm="1">
        <f t="array" ref="B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6" s="6" t="s">
        <v>75</v>
      </c>
      <c r="D896" t="str" cm="1">
        <f t="array" ref="D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6" s="3" t="s">
        <v>4282</v>
      </c>
      <c r="G896" s="3" t="s">
        <v>4292</v>
      </c>
      <c r="I896" s="3" t="s">
        <v>4932</v>
      </c>
      <c r="J896" t="b">
        <v>1</v>
      </c>
      <c r="K896" s="3" t="s">
        <v>4285</v>
      </c>
      <c r="M896">
        <v>6900</v>
      </c>
      <c r="N896">
        <v>7000</v>
      </c>
      <c r="O896">
        <v>5.2999999999999999E-2</v>
      </c>
      <c r="P896" s="3" t="s">
        <v>4313</v>
      </c>
      <c r="Q896" t="s">
        <v>4933</v>
      </c>
      <c r="R896" t="s">
        <v>75</v>
      </c>
    </row>
    <row r="897" spans="1:18" x14ac:dyDescent="0.2">
      <c r="A897" s="3" t="s">
        <v>5053</v>
      </c>
      <c r="B897" t="str" cm="1">
        <f t="array" ref="B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7" s="6" t="s">
        <v>75</v>
      </c>
      <c r="D897" t="str" cm="1">
        <f t="array" ref="D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7" s="3" t="s">
        <v>4282</v>
      </c>
      <c r="G897" s="3" t="s">
        <v>4292</v>
      </c>
      <c r="I897" s="3" t="s">
        <v>4932</v>
      </c>
      <c r="J897" t="b">
        <v>1</v>
      </c>
      <c r="K897" s="3" t="s">
        <v>4285</v>
      </c>
      <c r="M897">
        <v>7000</v>
      </c>
      <c r="N897">
        <v>7100</v>
      </c>
      <c r="O897">
        <v>5.2999999999999999E-2</v>
      </c>
      <c r="P897" s="3" t="s">
        <v>4313</v>
      </c>
      <c r="Q897" t="s">
        <v>4933</v>
      </c>
      <c r="R897" t="s">
        <v>75</v>
      </c>
    </row>
    <row r="898" spans="1:18" x14ac:dyDescent="0.2">
      <c r="A898" s="3" t="s">
        <v>5054</v>
      </c>
      <c r="B898" t="str" cm="1">
        <f t="array" ref="B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8" s="6" t="s">
        <v>75</v>
      </c>
      <c r="D898" t="str" cm="1">
        <f t="array" ref="D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8" s="3" t="s">
        <v>4282</v>
      </c>
      <c r="G898" s="3" t="s">
        <v>4292</v>
      </c>
      <c r="I898" s="3" t="s">
        <v>4932</v>
      </c>
      <c r="J898" t="b">
        <v>1</v>
      </c>
      <c r="K898" s="3" t="s">
        <v>4285</v>
      </c>
      <c r="M898">
        <v>7100</v>
      </c>
      <c r="N898">
        <v>7200</v>
      </c>
      <c r="O898">
        <v>5.2999999999999999E-2</v>
      </c>
      <c r="P898" s="3" t="s">
        <v>4313</v>
      </c>
      <c r="Q898" t="s">
        <v>4933</v>
      </c>
      <c r="R898" t="s">
        <v>75</v>
      </c>
    </row>
    <row r="899" spans="1:18" x14ac:dyDescent="0.2">
      <c r="A899" s="3" t="s">
        <v>5055</v>
      </c>
      <c r="B899" t="str" cm="1">
        <f t="array" ref="B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899" s="6" t="s">
        <v>75</v>
      </c>
      <c r="D899" t="str" cm="1">
        <f t="array" ref="D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899" s="3" t="s">
        <v>4282</v>
      </c>
      <c r="G899" s="3" t="s">
        <v>4292</v>
      </c>
      <c r="I899" s="3" t="s">
        <v>4932</v>
      </c>
      <c r="J899" t="b">
        <v>1</v>
      </c>
      <c r="K899" s="3" t="s">
        <v>4285</v>
      </c>
      <c r="M899">
        <v>7200</v>
      </c>
      <c r="N899">
        <v>7300</v>
      </c>
      <c r="O899">
        <v>5.2999999999999999E-2</v>
      </c>
      <c r="P899" s="3" t="s">
        <v>4313</v>
      </c>
      <c r="Q899" t="s">
        <v>4933</v>
      </c>
      <c r="R899" t="s">
        <v>75</v>
      </c>
    </row>
    <row r="900" spans="1:18" x14ac:dyDescent="0.2">
      <c r="A900" s="3" t="s">
        <v>5056</v>
      </c>
      <c r="B900" t="str" cm="1">
        <f t="array" ref="B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0" s="6" t="s">
        <v>75</v>
      </c>
      <c r="D900" t="str" cm="1">
        <f t="array" ref="D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0" s="3" t="s">
        <v>4282</v>
      </c>
      <c r="G900" s="3" t="s">
        <v>4292</v>
      </c>
      <c r="I900" s="3" t="s">
        <v>4932</v>
      </c>
      <c r="J900" t="b">
        <v>1</v>
      </c>
      <c r="K900" s="3" t="s">
        <v>4285</v>
      </c>
      <c r="M900">
        <v>7300</v>
      </c>
      <c r="N900">
        <v>7400</v>
      </c>
      <c r="O900">
        <v>5.2999999999999999E-2</v>
      </c>
      <c r="P900" s="3" t="s">
        <v>4313</v>
      </c>
      <c r="Q900" t="s">
        <v>4933</v>
      </c>
      <c r="R900" t="s">
        <v>75</v>
      </c>
    </row>
    <row r="901" spans="1:18" x14ac:dyDescent="0.2">
      <c r="A901" s="3" t="s">
        <v>5057</v>
      </c>
      <c r="B901" t="str" cm="1">
        <f t="array" ref="B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1" s="6" t="s">
        <v>75</v>
      </c>
      <c r="D901" t="str" cm="1">
        <f t="array" ref="D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1" s="3" t="s">
        <v>4282</v>
      </c>
      <c r="G901" s="3" t="s">
        <v>4292</v>
      </c>
      <c r="I901" s="3" t="s">
        <v>4932</v>
      </c>
      <c r="J901" t="b">
        <v>1</v>
      </c>
      <c r="K901" s="3" t="s">
        <v>4285</v>
      </c>
      <c r="M901">
        <v>7400</v>
      </c>
      <c r="N901">
        <v>7500</v>
      </c>
      <c r="O901">
        <v>5.2999999999999999E-2</v>
      </c>
      <c r="P901" s="3" t="s">
        <v>4313</v>
      </c>
      <c r="Q901" t="s">
        <v>4933</v>
      </c>
      <c r="R901" t="s">
        <v>75</v>
      </c>
    </row>
    <row r="902" spans="1:18" x14ac:dyDescent="0.2">
      <c r="A902" s="3" t="s">
        <v>5058</v>
      </c>
      <c r="B902" t="str" cm="1">
        <f t="array" ref="B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2" s="6" t="s">
        <v>75</v>
      </c>
      <c r="D902" t="str" cm="1">
        <f t="array" ref="D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2" s="3" t="s">
        <v>4282</v>
      </c>
      <c r="G902" s="3" t="s">
        <v>4292</v>
      </c>
      <c r="I902" s="3" t="s">
        <v>4932</v>
      </c>
      <c r="J902" t="b">
        <v>1</v>
      </c>
      <c r="K902" s="3" t="s">
        <v>4285</v>
      </c>
      <c r="M902">
        <v>7500</v>
      </c>
      <c r="N902">
        <v>7600</v>
      </c>
      <c r="O902">
        <v>5.2999999999999999E-2</v>
      </c>
      <c r="P902" s="3" t="s">
        <v>4313</v>
      </c>
      <c r="Q902" t="s">
        <v>4933</v>
      </c>
      <c r="R902" t="s">
        <v>75</v>
      </c>
    </row>
    <row r="903" spans="1:18" x14ac:dyDescent="0.2">
      <c r="A903" s="3" t="s">
        <v>5059</v>
      </c>
      <c r="B903" t="str" cm="1">
        <f t="array" ref="B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3" s="6" t="s">
        <v>75</v>
      </c>
      <c r="D903" t="str" cm="1">
        <f t="array" ref="D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3" s="3" t="s">
        <v>4282</v>
      </c>
      <c r="G903" s="3" t="s">
        <v>4292</v>
      </c>
      <c r="I903" s="3" t="s">
        <v>4932</v>
      </c>
      <c r="J903" t="b">
        <v>1</v>
      </c>
      <c r="K903" s="3" t="s">
        <v>4285</v>
      </c>
      <c r="M903">
        <v>7600</v>
      </c>
      <c r="N903">
        <v>7700</v>
      </c>
      <c r="O903">
        <v>5.2999999999999999E-2</v>
      </c>
      <c r="P903" s="3" t="s">
        <v>4313</v>
      </c>
      <c r="Q903" t="s">
        <v>4933</v>
      </c>
      <c r="R903" t="s">
        <v>75</v>
      </c>
    </row>
    <row r="904" spans="1:18" x14ac:dyDescent="0.2">
      <c r="A904" s="3" t="s">
        <v>5060</v>
      </c>
      <c r="B904" t="str" cm="1">
        <f t="array" ref="B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4" s="6" t="s">
        <v>75</v>
      </c>
      <c r="D904" t="str" cm="1">
        <f t="array" ref="D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4" s="3" t="s">
        <v>4282</v>
      </c>
      <c r="G904" s="3" t="s">
        <v>4292</v>
      </c>
      <c r="I904" s="3" t="s">
        <v>4932</v>
      </c>
      <c r="J904" t="b">
        <v>1</v>
      </c>
      <c r="K904" s="3" t="s">
        <v>4285</v>
      </c>
      <c r="M904">
        <v>7700</v>
      </c>
      <c r="N904">
        <v>7800</v>
      </c>
      <c r="O904">
        <v>5.2999999999999999E-2</v>
      </c>
      <c r="P904" s="3" t="s">
        <v>4313</v>
      </c>
      <c r="Q904" t="s">
        <v>4933</v>
      </c>
      <c r="R904" t="s">
        <v>75</v>
      </c>
    </row>
    <row r="905" spans="1:18" x14ac:dyDescent="0.2">
      <c r="A905" s="3" t="s">
        <v>5061</v>
      </c>
      <c r="B905" t="str" cm="1">
        <f t="array" ref="B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5" s="6" t="s">
        <v>75</v>
      </c>
      <c r="D905" t="str" cm="1">
        <f t="array" ref="D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5" s="3" t="s">
        <v>4282</v>
      </c>
      <c r="G905" s="3" t="s">
        <v>4292</v>
      </c>
      <c r="I905" s="3" t="s">
        <v>4932</v>
      </c>
      <c r="J905" t="b">
        <v>1</v>
      </c>
      <c r="K905" s="3" t="s">
        <v>4285</v>
      </c>
      <c r="M905">
        <v>7800</v>
      </c>
      <c r="N905">
        <v>7900</v>
      </c>
      <c r="O905">
        <v>5.2999999999999999E-2</v>
      </c>
      <c r="P905" s="3" t="s">
        <v>4313</v>
      </c>
      <c r="Q905" t="s">
        <v>4933</v>
      </c>
      <c r="R905" t="s">
        <v>75</v>
      </c>
    </row>
    <row r="906" spans="1:18" x14ac:dyDescent="0.2">
      <c r="A906" s="3" t="s">
        <v>5062</v>
      </c>
      <c r="B906" t="str" cm="1">
        <f t="array" ref="B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6" s="6" t="s">
        <v>75</v>
      </c>
      <c r="D906" t="str" cm="1">
        <f t="array" ref="D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6" s="3" t="s">
        <v>4282</v>
      </c>
      <c r="G906" s="3" t="s">
        <v>4292</v>
      </c>
      <c r="I906" s="3" t="s">
        <v>4932</v>
      </c>
      <c r="J906" t="b">
        <v>1</v>
      </c>
      <c r="K906" s="3" t="s">
        <v>4285</v>
      </c>
      <c r="M906">
        <v>7900</v>
      </c>
      <c r="N906">
        <v>8000</v>
      </c>
      <c r="O906">
        <v>5.2999999999999999E-2</v>
      </c>
      <c r="P906" s="3" t="s">
        <v>4313</v>
      </c>
      <c r="Q906" t="s">
        <v>4933</v>
      </c>
      <c r="R906" t="s">
        <v>75</v>
      </c>
    </row>
    <row r="907" spans="1:18" x14ac:dyDescent="0.2">
      <c r="A907" s="3" t="s">
        <v>5063</v>
      </c>
      <c r="B907" t="str" cm="1">
        <f t="array" ref="B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7" s="6" t="s">
        <v>75</v>
      </c>
      <c r="D907" t="str" cm="1">
        <f t="array" ref="D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7" s="3" t="s">
        <v>4282</v>
      </c>
      <c r="G907" s="3" t="s">
        <v>4292</v>
      </c>
      <c r="I907" s="3" t="s">
        <v>4932</v>
      </c>
      <c r="J907" t="b">
        <v>1</v>
      </c>
      <c r="K907" s="3" t="s">
        <v>4285</v>
      </c>
      <c r="M907">
        <v>8000</v>
      </c>
      <c r="N907">
        <v>8100</v>
      </c>
      <c r="O907">
        <v>5.2999999999999999E-2</v>
      </c>
      <c r="P907" s="3" t="s">
        <v>4313</v>
      </c>
      <c r="Q907" t="s">
        <v>4933</v>
      </c>
      <c r="R907" t="s">
        <v>75</v>
      </c>
    </row>
    <row r="908" spans="1:18" x14ac:dyDescent="0.2">
      <c r="A908" s="3" t="s">
        <v>5064</v>
      </c>
      <c r="B908" t="str" cm="1">
        <f t="array" ref="B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8" s="6" t="s">
        <v>75</v>
      </c>
      <c r="D908" t="str" cm="1">
        <f t="array" ref="D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8" s="3" t="s">
        <v>4282</v>
      </c>
      <c r="G908" s="3" t="s">
        <v>4292</v>
      </c>
      <c r="I908" s="3" t="s">
        <v>4932</v>
      </c>
      <c r="J908" t="b">
        <v>1</v>
      </c>
      <c r="K908" s="3" t="s">
        <v>4285</v>
      </c>
      <c r="M908">
        <v>8100</v>
      </c>
      <c r="N908">
        <v>8200</v>
      </c>
      <c r="O908">
        <v>5.2999999999999999E-2</v>
      </c>
      <c r="P908" s="3" t="s">
        <v>4313</v>
      </c>
      <c r="Q908" t="s">
        <v>4933</v>
      </c>
      <c r="R908" t="s">
        <v>75</v>
      </c>
    </row>
    <row r="909" spans="1:18" x14ac:dyDescent="0.2">
      <c r="A909" s="3" t="s">
        <v>5065</v>
      </c>
      <c r="B909" t="str" cm="1">
        <f t="array" ref="B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09" s="6" t="s">
        <v>75</v>
      </c>
      <c r="D909" t="str" cm="1">
        <f t="array" ref="D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09" s="3" t="s">
        <v>4282</v>
      </c>
      <c r="G909" s="3" t="s">
        <v>4292</v>
      </c>
      <c r="I909" s="3" t="s">
        <v>4932</v>
      </c>
      <c r="J909" t="b">
        <v>1</v>
      </c>
      <c r="K909" s="3" t="s">
        <v>4285</v>
      </c>
      <c r="M909">
        <v>8200</v>
      </c>
      <c r="N909">
        <v>8300</v>
      </c>
      <c r="O909">
        <v>5.2999999999999999E-2</v>
      </c>
      <c r="P909" s="3" t="s">
        <v>4313</v>
      </c>
      <c r="Q909" t="s">
        <v>4933</v>
      </c>
      <c r="R909" t="s">
        <v>75</v>
      </c>
    </row>
    <row r="910" spans="1:18" x14ac:dyDescent="0.2">
      <c r="A910" s="3" t="s">
        <v>5066</v>
      </c>
      <c r="B910" t="str" cm="1">
        <f t="array" ref="B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0" s="6" t="s">
        <v>75</v>
      </c>
      <c r="D910" t="str" cm="1">
        <f t="array" ref="D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0" s="3" t="s">
        <v>4282</v>
      </c>
      <c r="G910" s="3" t="s">
        <v>4292</v>
      </c>
      <c r="I910" s="3" t="s">
        <v>4932</v>
      </c>
      <c r="J910" t="b">
        <v>1</v>
      </c>
      <c r="K910" s="3" t="s">
        <v>4285</v>
      </c>
      <c r="M910">
        <v>8300</v>
      </c>
      <c r="N910">
        <v>8400</v>
      </c>
      <c r="O910">
        <v>5.2999999999999999E-2</v>
      </c>
      <c r="P910" s="3" t="s">
        <v>4313</v>
      </c>
      <c r="Q910" t="s">
        <v>4933</v>
      </c>
      <c r="R910" t="s">
        <v>75</v>
      </c>
    </row>
    <row r="911" spans="1:18" x14ac:dyDescent="0.2">
      <c r="A911" s="3" t="s">
        <v>5067</v>
      </c>
      <c r="B911" t="str" cm="1">
        <f t="array" ref="B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1" s="6" t="s">
        <v>75</v>
      </c>
      <c r="D911" t="str" cm="1">
        <f t="array" ref="D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1" s="3" t="s">
        <v>4282</v>
      </c>
      <c r="G911" s="3" t="s">
        <v>4292</v>
      </c>
      <c r="I911" s="3" t="s">
        <v>4932</v>
      </c>
      <c r="J911" t="b">
        <v>1</v>
      </c>
      <c r="K911" s="3" t="s">
        <v>4285</v>
      </c>
      <c r="M911">
        <v>8400</v>
      </c>
      <c r="N911">
        <v>8500</v>
      </c>
      <c r="O911">
        <v>5.2999999999999999E-2</v>
      </c>
      <c r="P911" s="3" t="s">
        <v>4313</v>
      </c>
      <c r="Q911" t="s">
        <v>4933</v>
      </c>
      <c r="R911" t="s">
        <v>75</v>
      </c>
    </row>
    <row r="912" spans="1:18" x14ac:dyDescent="0.2">
      <c r="A912" s="3" t="s">
        <v>5068</v>
      </c>
      <c r="B912" t="str" cm="1">
        <f t="array" ref="B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2" s="6" t="s">
        <v>75</v>
      </c>
      <c r="D912" t="str" cm="1">
        <f t="array" ref="D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2" s="3" t="s">
        <v>4282</v>
      </c>
      <c r="G912" s="3" t="s">
        <v>4292</v>
      </c>
      <c r="I912" s="3" t="s">
        <v>4932</v>
      </c>
      <c r="J912" t="b">
        <v>1</v>
      </c>
      <c r="K912" s="3" t="s">
        <v>4285</v>
      </c>
      <c r="M912">
        <v>8500</v>
      </c>
      <c r="N912">
        <v>8600</v>
      </c>
      <c r="O912">
        <v>5.2999999999999999E-2</v>
      </c>
      <c r="P912" s="3" t="s">
        <v>4313</v>
      </c>
      <c r="Q912" t="s">
        <v>4933</v>
      </c>
      <c r="R912" t="s">
        <v>75</v>
      </c>
    </row>
    <row r="913" spans="1:18" x14ac:dyDescent="0.2">
      <c r="A913" s="3" t="s">
        <v>5069</v>
      </c>
      <c r="B913" t="str" cm="1">
        <f t="array" ref="B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3" s="6" t="s">
        <v>75</v>
      </c>
      <c r="D913" t="str" cm="1">
        <f t="array" ref="D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3" s="3" t="s">
        <v>4282</v>
      </c>
      <c r="G913" s="3" t="s">
        <v>4292</v>
      </c>
      <c r="I913" s="3" t="s">
        <v>4932</v>
      </c>
      <c r="J913" t="b">
        <v>1</v>
      </c>
      <c r="K913" s="3" t="s">
        <v>4285</v>
      </c>
      <c r="M913">
        <v>8600</v>
      </c>
      <c r="N913">
        <v>8700</v>
      </c>
      <c r="O913">
        <v>5.2999999999999999E-2</v>
      </c>
      <c r="P913" s="3" t="s">
        <v>4313</v>
      </c>
      <c r="Q913" t="s">
        <v>4933</v>
      </c>
      <c r="R913" t="s">
        <v>75</v>
      </c>
    </row>
    <row r="914" spans="1:18" x14ac:dyDescent="0.2">
      <c r="A914" s="3" t="s">
        <v>5070</v>
      </c>
      <c r="B914" t="str" cm="1">
        <f t="array" ref="B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4" s="6" t="s">
        <v>75</v>
      </c>
      <c r="D914" t="str" cm="1">
        <f t="array" ref="D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4" s="3" t="s">
        <v>4282</v>
      </c>
      <c r="G914" s="3" t="s">
        <v>4292</v>
      </c>
      <c r="I914" s="3" t="s">
        <v>4932</v>
      </c>
      <c r="J914" t="b">
        <v>1</v>
      </c>
      <c r="K914" s="3" t="s">
        <v>4285</v>
      </c>
      <c r="M914">
        <v>8700</v>
      </c>
      <c r="N914">
        <v>8800</v>
      </c>
      <c r="O914">
        <v>5.2999999999999999E-2</v>
      </c>
      <c r="P914" s="3" t="s">
        <v>4313</v>
      </c>
      <c r="Q914" t="s">
        <v>4933</v>
      </c>
      <c r="R914" t="s">
        <v>75</v>
      </c>
    </row>
    <row r="915" spans="1:18" x14ac:dyDescent="0.2">
      <c r="A915" s="3" t="s">
        <v>5071</v>
      </c>
      <c r="B915" t="str" cm="1">
        <f t="array" ref="B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5" s="6" t="s">
        <v>75</v>
      </c>
      <c r="D915" t="str" cm="1">
        <f t="array" ref="D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5" s="3" t="s">
        <v>4282</v>
      </c>
      <c r="G915" s="3" t="s">
        <v>4292</v>
      </c>
      <c r="I915" s="3" t="s">
        <v>4932</v>
      </c>
      <c r="J915" t="b">
        <v>1</v>
      </c>
      <c r="K915" s="3" t="s">
        <v>4285</v>
      </c>
      <c r="M915">
        <v>8800</v>
      </c>
      <c r="N915">
        <v>8900</v>
      </c>
      <c r="O915">
        <v>5.2999999999999999E-2</v>
      </c>
      <c r="P915" s="3" t="s">
        <v>4313</v>
      </c>
      <c r="Q915" t="s">
        <v>4933</v>
      </c>
      <c r="R915" t="s">
        <v>75</v>
      </c>
    </row>
    <row r="916" spans="1:18" x14ac:dyDescent="0.2">
      <c r="A916" s="3" t="s">
        <v>5072</v>
      </c>
      <c r="B916" t="str" cm="1">
        <f t="array" ref="B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6" s="6" t="s">
        <v>75</v>
      </c>
      <c r="D916" t="str" cm="1">
        <f t="array" ref="D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6" s="3" t="s">
        <v>4282</v>
      </c>
      <c r="G916" s="3" t="s">
        <v>4292</v>
      </c>
      <c r="I916" s="3" t="s">
        <v>4932</v>
      </c>
      <c r="J916" t="b">
        <v>1</v>
      </c>
      <c r="K916" s="3" t="s">
        <v>4285</v>
      </c>
      <c r="M916">
        <v>8900</v>
      </c>
      <c r="N916">
        <v>9000</v>
      </c>
      <c r="O916">
        <v>5.2999999999999999E-2</v>
      </c>
      <c r="P916" s="3" t="s">
        <v>4313</v>
      </c>
      <c r="Q916" t="s">
        <v>4933</v>
      </c>
      <c r="R916" t="s">
        <v>75</v>
      </c>
    </row>
    <row r="917" spans="1:18" x14ac:dyDescent="0.2">
      <c r="A917" s="3" t="s">
        <v>5073</v>
      </c>
      <c r="B917" t="str" cm="1">
        <f t="array" ref="B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7" s="6" t="s">
        <v>75</v>
      </c>
      <c r="D917" t="str" cm="1">
        <f t="array" ref="D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7" s="3" t="s">
        <v>4282</v>
      </c>
      <c r="G917" s="3" t="s">
        <v>4292</v>
      </c>
      <c r="I917" s="3" t="s">
        <v>4932</v>
      </c>
      <c r="J917" t="b">
        <v>1</v>
      </c>
      <c r="K917" s="3" t="s">
        <v>4285</v>
      </c>
      <c r="M917">
        <v>9000</v>
      </c>
      <c r="N917">
        <v>9100</v>
      </c>
      <c r="O917">
        <v>5.2999999999999999E-2</v>
      </c>
      <c r="P917" s="3" t="s">
        <v>4313</v>
      </c>
      <c r="Q917" t="s">
        <v>4933</v>
      </c>
      <c r="R917" t="s">
        <v>75</v>
      </c>
    </row>
    <row r="918" spans="1:18" x14ac:dyDescent="0.2">
      <c r="A918" s="3" t="s">
        <v>5074</v>
      </c>
      <c r="B918" t="str" cm="1">
        <f t="array" ref="B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8" s="6" t="s">
        <v>75</v>
      </c>
      <c r="D918" t="str" cm="1">
        <f t="array" ref="D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8" s="3" t="s">
        <v>4282</v>
      </c>
      <c r="G918" s="3" t="s">
        <v>4292</v>
      </c>
      <c r="I918" s="3" t="s">
        <v>4932</v>
      </c>
      <c r="J918" t="b">
        <v>1</v>
      </c>
      <c r="K918" s="3" t="s">
        <v>4285</v>
      </c>
      <c r="M918">
        <v>9100</v>
      </c>
      <c r="N918">
        <v>9200</v>
      </c>
      <c r="O918">
        <v>5.2999999999999999E-2</v>
      </c>
      <c r="P918" s="3" t="s">
        <v>4313</v>
      </c>
      <c r="Q918" t="s">
        <v>4933</v>
      </c>
      <c r="R918" t="s">
        <v>75</v>
      </c>
    </row>
    <row r="919" spans="1:18" x14ac:dyDescent="0.2">
      <c r="A919" s="3" t="s">
        <v>5075</v>
      </c>
      <c r="B919" t="str" cm="1">
        <f t="array" ref="B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19" s="6" t="s">
        <v>75</v>
      </c>
      <c r="D919" t="str" cm="1">
        <f t="array" ref="D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19" s="3" t="s">
        <v>4282</v>
      </c>
      <c r="G919" s="3" t="s">
        <v>4292</v>
      </c>
      <c r="I919" s="3" t="s">
        <v>4932</v>
      </c>
      <c r="J919" t="b">
        <v>1</v>
      </c>
      <c r="K919" s="3" t="s">
        <v>4285</v>
      </c>
      <c r="M919">
        <v>9200</v>
      </c>
      <c r="N919">
        <v>9300</v>
      </c>
      <c r="O919">
        <v>5.2999999999999999E-2</v>
      </c>
      <c r="P919" s="3" t="s">
        <v>4313</v>
      </c>
      <c r="Q919" t="s">
        <v>4933</v>
      </c>
      <c r="R919" t="s">
        <v>75</v>
      </c>
    </row>
    <row r="920" spans="1:18" x14ac:dyDescent="0.2">
      <c r="A920" s="3" t="s">
        <v>5076</v>
      </c>
      <c r="B920" t="str" cm="1">
        <f t="array" ref="B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0" s="6" t="s">
        <v>75</v>
      </c>
      <c r="D920" t="str" cm="1">
        <f t="array" ref="D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0" s="3" t="s">
        <v>4282</v>
      </c>
      <c r="G920" s="3" t="s">
        <v>4292</v>
      </c>
      <c r="I920" s="3" t="s">
        <v>4932</v>
      </c>
      <c r="J920" t="b">
        <v>1</v>
      </c>
      <c r="K920" s="3" t="s">
        <v>4285</v>
      </c>
      <c r="M920">
        <v>9300</v>
      </c>
      <c r="N920">
        <v>9400</v>
      </c>
      <c r="O920">
        <v>5.2999999999999999E-2</v>
      </c>
      <c r="P920" s="3" t="s">
        <v>4313</v>
      </c>
      <c r="Q920" t="s">
        <v>4933</v>
      </c>
      <c r="R920" t="s">
        <v>75</v>
      </c>
    </row>
    <row r="921" spans="1:18" x14ac:dyDescent="0.2">
      <c r="A921" s="3" t="s">
        <v>5077</v>
      </c>
      <c r="B921" t="str" cm="1">
        <f t="array" ref="B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1" s="6" t="s">
        <v>75</v>
      </c>
      <c r="D921" t="str" cm="1">
        <f t="array" ref="D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1" s="3" t="s">
        <v>4282</v>
      </c>
      <c r="G921" s="3" t="s">
        <v>4292</v>
      </c>
      <c r="I921" s="3" t="s">
        <v>4932</v>
      </c>
      <c r="J921" t="b">
        <v>1</v>
      </c>
      <c r="K921" s="3" t="s">
        <v>4285</v>
      </c>
      <c r="M921">
        <v>9400</v>
      </c>
      <c r="N921">
        <v>9500</v>
      </c>
      <c r="O921">
        <v>5.2999999999999999E-2</v>
      </c>
      <c r="P921" s="3" t="s">
        <v>4313</v>
      </c>
      <c r="Q921" t="s">
        <v>4933</v>
      </c>
      <c r="R921" t="s">
        <v>75</v>
      </c>
    </row>
    <row r="922" spans="1:18" x14ac:dyDescent="0.2">
      <c r="A922" s="3" t="s">
        <v>5078</v>
      </c>
      <c r="B922" t="str" cm="1">
        <f t="array" ref="B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2" s="6" t="s">
        <v>75</v>
      </c>
      <c r="D922" t="str" cm="1">
        <f t="array" ref="D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2" s="3" t="s">
        <v>4282</v>
      </c>
      <c r="G922" s="3" t="s">
        <v>4292</v>
      </c>
      <c r="I922" s="3" t="s">
        <v>4932</v>
      </c>
      <c r="J922" t="b">
        <v>1</v>
      </c>
      <c r="K922" s="3" t="s">
        <v>4285</v>
      </c>
      <c r="M922">
        <v>9500</v>
      </c>
      <c r="N922">
        <v>9600</v>
      </c>
      <c r="O922">
        <v>5.2999999999999999E-2</v>
      </c>
      <c r="P922" s="3" t="s">
        <v>4313</v>
      </c>
      <c r="Q922" t="s">
        <v>4933</v>
      </c>
      <c r="R922" t="s">
        <v>75</v>
      </c>
    </row>
    <row r="923" spans="1:18" x14ac:dyDescent="0.2">
      <c r="A923" s="3" t="s">
        <v>5079</v>
      </c>
      <c r="B923" t="str" cm="1">
        <f t="array" ref="B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3" s="6" t="s">
        <v>75</v>
      </c>
      <c r="D923" t="str" cm="1">
        <f t="array" ref="D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3" s="3" t="s">
        <v>4282</v>
      </c>
      <c r="G923" s="3" t="s">
        <v>4292</v>
      </c>
      <c r="I923" s="3" t="s">
        <v>4932</v>
      </c>
      <c r="J923" t="b">
        <v>1</v>
      </c>
      <c r="K923" s="3" t="s">
        <v>4285</v>
      </c>
      <c r="M923">
        <v>9600</v>
      </c>
      <c r="N923">
        <v>9700</v>
      </c>
      <c r="O923">
        <v>5.2999999999999999E-2</v>
      </c>
      <c r="P923" s="3" t="s">
        <v>4313</v>
      </c>
      <c r="Q923" t="s">
        <v>4933</v>
      </c>
      <c r="R923" t="s">
        <v>75</v>
      </c>
    </row>
    <row r="924" spans="1:18" x14ac:dyDescent="0.2">
      <c r="A924" s="3" t="s">
        <v>5080</v>
      </c>
      <c r="B924" t="str" cm="1">
        <f t="array" ref="B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4" s="6" t="s">
        <v>75</v>
      </c>
      <c r="D924" t="str" cm="1">
        <f t="array" ref="D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4" s="3" t="s">
        <v>4282</v>
      </c>
      <c r="G924" s="3" t="s">
        <v>4292</v>
      </c>
      <c r="I924" s="3" t="s">
        <v>4932</v>
      </c>
      <c r="J924" t="b">
        <v>1</v>
      </c>
      <c r="K924" s="3" t="s">
        <v>4285</v>
      </c>
      <c r="M924">
        <v>9700</v>
      </c>
      <c r="N924">
        <v>9800</v>
      </c>
      <c r="O924">
        <v>5.2999999999999999E-2</v>
      </c>
      <c r="P924" s="3" t="s">
        <v>4313</v>
      </c>
      <c r="Q924" t="s">
        <v>4933</v>
      </c>
      <c r="R924" t="s">
        <v>75</v>
      </c>
    </row>
    <row r="925" spans="1:18" x14ac:dyDescent="0.2">
      <c r="A925" s="3" t="s">
        <v>5081</v>
      </c>
      <c r="B925" t="str" cm="1">
        <f t="array" ref="B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5" s="6" t="s">
        <v>75</v>
      </c>
      <c r="D925" t="str" cm="1">
        <f t="array" ref="D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5" s="3" t="s">
        <v>4282</v>
      </c>
      <c r="G925" s="3" t="s">
        <v>4292</v>
      </c>
      <c r="I925" s="3" t="s">
        <v>4932</v>
      </c>
      <c r="J925" t="b">
        <v>1</v>
      </c>
      <c r="K925" s="3" t="s">
        <v>4285</v>
      </c>
      <c r="M925">
        <v>9800</v>
      </c>
      <c r="N925">
        <v>9900</v>
      </c>
      <c r="O925">
        <v>5.2999999999999999E-2</v>
      </c>
      <c r="P925" s="3" t="s">
        <v>4313</v>
      </c>
      <c r="Q925" t="s">
        <v>4933</v>
      </c>
      <c r="R925" t="s">
        <v>75</v>
      </c>
    </row>
    <row r="926" spans="1:18" x14ac:dyDescent="0.2">
      <c r="A926" s="3" t="s">
        <v>5082</v>
      </c>
      <c r="B926" t="str" cm="1">
        <f t="array" ref="B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6" s="6" t="s">
        <v>75</v>
      </c>
      <c r="D926" t="str" cm="1">
        <f t="array" ref="D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6" s="3" t="s">
        <v>4282</v>
      </c>
      <c r="G926" s="3" t="s">
        <v>4292</v>
      </c>
      <c r="I926" s="3" t="s">
        <v>4932</v>
      </c>
      <c r="J926" t="b">
        <v>1</v>
      </c>
      <c r="K926" s="3" t="s">
        <v>4285</v>
      </c>
      <c r="M926">
        <v>9900</v>
      </c>
      <c r="N926">
        <v>10000</v>
      </c>
      <c r="O926">
        <v>5.2999999999999999E-2</v>
      </c>
      <c r="P926" s="3" t="s">
        <v>4313</v>
      </c>
      <c r="Q926" t="s">
        <v>4933</v>
      </c>
      <c r="R926" t="s">
        <v>75</v>
      </c>
    </row>
    <row r="927" spans="1:18" x14ac:dyDescent="0.2">
      <c r="A927" s="3" t="s">
        <v>5083</v>
      </c>
      <c r="B927" t="str" cm="1">
        <f t="array" ref="B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7" s="6" t="s">
        <v>75</v>
      </c>
      <c r="D927" t="str" cm="1">
        <f t="array" ref="D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7" s="3" t="s">
        <v>4282</v>
      </c>
      <c r="G927" s="3" t="s">
        <v>4292</v>
      </c>
      <c r="I927" s="3" t="s">
        <v>4932</v>
      </c>
      <c r="J927" t="b">
        <v>1</v>
      </c>
      <c r="K927" s="3" t="s">
        <v>4285</v>
      </c>
      <c r="M927">
        <v>10000</v>
      </c>
      <c r="N927">
        <v>10500</v>
      </c>
      <c r="O927">
        <v>5.2999999999999999E-2</v>
      </c>
      <c r="P927" s="3" t="s">
        <v>4313</v>
      </c>
      <c r="Q927" t="s">
        <v>4933</v>
      </c>
      <c r="R927" t="s">
        <v>75</v>
      </c>
    </row>
    <row r="928" spans="1:18" x14ac:dyDescent="0.2">
      <c r="A928" s="3" t="s">
        <v>5084</v>
      </c>
      <c r="B928" t="str" cm="1">
        <f t="array" ref="B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8" s="6" t="s">
        <v>75</v>
      </c>
      <c r="D928" t="str" cm="1">
        <f t="array" ref="D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8" s="3" t="s">
        <v>4282</v>
      </c>
      <c r="G928" s="3" t="s">
        <v>4292</v>
      </c>
      <c r="I928" s="3" t="s">
        <v>4932</v>
      </c>
      <c r="J928" t="b">
        <v>1</v>
      </c>
      <c r="K928" s="3" t="s">
        <v>4285</v>
      </c>
      <c r="M928">
        <v>10500</v>
      </c>
      <c r="N928">
        <v>11000</v>
      </c>
      <c r="O928">
        <v>5.2999999999999999E-2</v>
      </c>
      <c r="P928" s="3" t="s">
        <v>4313</v>
      </c>
      <c r="Q928" t="s">
        <v>4933</v>
      </c>
      <c r="R928" t="s">
        <v>75</v>
      </c>
    </row>
    <row r="929" spans="1:18" x14ac:dyDescent="0.2">
      <c r="A929" s="3" t="s">
        <v>5085</v>
      </c>
      <c r="B929" t="str" cm="1">
        <f t="array" ref="B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29" s="6" t="s">
        <v>75</v>
      </c>
      <c r="D929" t="str" cm="1">
        <f t="array" ref="D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29" s="3" t="s">
        <v>4282</v>
      </c>
      <c r="G929" s="3" t="s">
        <v>4292</v>
      </c>
      <c r="I929" s="3" t="s">
        <v>4932</v>
      </c>
      <c r="J929" t="b">
        <v>1</v>
      </c>
      <c r="K929" s="3" t="s">
        <v>4285</v>
      </c>
      <c r="M929">
        <v>11000</v>
      </c>
      <c r="N929">
        <v>11500</v>
      </c>
      <c r="O929">
        <v>5.2999999999999999E-2</v>
      </c>
      <c r="P929" s="3" t="s">
        <v>4313</v>
      </c>
      <c r="Q929" t="s">
        <v>4933</v>
      </c>
      <c r="R929" t="s">
        <v>75</v>
      </c>
    </row>
    <row r="930" spans="1:18" x14ac:dyDescent="0.2">
      <c r="A930" s="3" t="s">
        <v>5086</v>
      </c>
      <c r="B930" t="str" cm="1">
        <f t="array" ref="B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0" s="6" t="s">
        <v>75</v>
      </c>
      <c r="D930" t="str" cm="1">
        <f t="array" ref="D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0" s="3" t="s">
        <v>4282</v>
      </c>
      <c r="G930" s="3" t="s">
        <v>4292</v>
      </c>
      <c r="I930" s="3" t="s">
        <v>4932</v>
      </c>
      <c r="J930" t="b">
        <v>1</v>
      </c>
      <c r="K930" s="3" t="s">
        <v>4285</v>
      </c>
      <c r="M930">
        <v>11500</v>
      </c>
      <c r="N930">
        <v>12000</v>
      </c>
      <c r="O930">
        <v>5.2999999999999999E-2</v>
      </c>
      <c r="P930" s="3" t="s">
        <v>4313</v>
      </c>
      <c r="Q930" t="s">
        <v>4933</v>
      </c>
      <c r="R930" t="s">
        <v>75</v>
      </c>
    </row>
    <row r="931" spans="1:18" x14ac:dyDescent="0.2">
      <c r="A931" s="3" t="s">
        <v>5087</v>
      </c>
      <c r="B931" t="str" cm="1">
        <f t="array" ref="B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1" s="6" t="s">
        <v>75</v>
      </c>
      <c r="D931" t="str" cm="1">
        <f t="array" ref="D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1" s="3" t="s">
        <v>4282</v>
      </c>
      <c r="G931" s="3" t="s">
        <v>4292</v>
      </c>
      <c r="I931" s="3" t="s">
        <v>4932</v>
      </c>
      <c r="J931" t="b">
        <v>1</v>
      </c>
      <c r="K931" s="3" t="s">
        <v>4285</v>
      </c>
      <c r="M931">
        <v>12000</v>
      </c>
      <c r="N931">
        <v>12500</v>
      </c>
      <c r="O931">
        <v>5.2999999999999999E-2</v>
      </c>
      <c r="P931" s="3" t="s">
        <v>4313</v>
      </c>
      <c r="Q931" t="s">
        <v>4933</v>
      </c>
      <c r="R931" t="s">
        <v>75</v>
      </c>
    </row>
    <row r="932" spans="1:18" x14ac:dyDescent="0.2">
      <c r="A932" s="3" t="s">
        <v>5088</v>
      </c>
      <c r="B932" t="str" cm="1">
        <f t="array" ref="B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2" s="6" t="s">
        <v>75</v>
      </c>
      <c r="D932" t="str" cm="1">
        <f t="array" ref="D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2" s="3" t="s">
        <v>4282</v>
      </c>
      <c r="G932" s="3" t="s">
        <v>4292</v>
      </c>
      <c r="I932" s="3" t="s">
        <v>4932</v>
      </c>
      <c r="J932" t="b">
        <v>1</v>
      </c>
      <c r="K932" s="3" t="s">
        <v>4285</v>
      </c>
      <c r="M932">
        <v>12500</v>
      </c>
      <c r="N932">
        <v>13000</v>
      </c>
      <c r="O932">
        <v>5.2999999999999999E-2</v>
      </c>
      <c r="P932" s="3" t="s">
        <v>4313</v>
      </c>
      <c r="Q932" t="s">
        <v>4933</v>
      </c>
      <c r="R932" t="s">
        <v>75</v>
      </c>
    </row>
    <row r="933" spans="1:18" x14ac:dyDescent="0.2">
      <c r="A933" s="3" t="s">
        <v>5089</v>
      </c>
      <c r="B933" t="str" cm="1">
        <f t="array" ref="B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3" s="6" t="s">
        <v>75</v>
      </c>
      <c r="D933" t="str" cm="1">
        <f t="array" ref="D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3" s="3" t="s">
        <v>4282</v>
      </c>
      <c r="G933" s="3" t="s">
        <v>4292</v>
      </c>
      <c r="I933" s="3" t="s">
        <v>4932</v>
      </c>
      <c r="J933" t="b">
        <v>1</v>
      </c>
      <c r="K933" s="3" t="s">
        <v>4285</v>
      </c>
      <c r="M933">
        <v>13000</v>
      </c>
      <c r="N933">
        <v>13500</v>
      </c>
      <c r="O933">
        <v>5.2999999999999999E-2</v>
      </c>
      <c r="P933" s="3" t="s">
        <v>4313</v>
      </c>
      <c r="Q933" t="s">
        <v>4933</v>
      </c>
      <c r="R933" t="s">
        <v>75</v>
      </c>
    </row>
    <row r="934" spans="1:18" x14ac:dyDescent="0.2">
      <c r="A934" s="3" t="s">
        <v>5090</v>
      </c>
      <c r="B934" t="str" cm="1">
        <f t="array" ref="B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4" s="6" t="s">
        <v>75</v>
      </c>
      <c r="D934" t="str" cm="1">
        <f t="array" ref="D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4" s="3" t="s">
        <v>4282</v>
      </c>
      <c r="G934" s="3" t="s">
        <v>4292</v>
      </c>
      <c r="I934" s="3" t="s">
        <v>4932</v>
      </c>
      <c r="J934" t="b">
        <v>1</v>
      </c>
      <c r="K934" s="3" t="s">
        <v>4285</v>
      </c>
      <c r="M934">
        <v>13500</v>
      </c>
      <c r="N934">
        <v>14000</v>
      </c>
      <c r="O934">
        <v>5.2999999999999999E-2</v>
      </c>
      <c r="P934" s="3" t="s">
        <v>4313</v>
      </c>
      <c r="Q934" t="s">
        <v>4933</v>
      </c>
      <c r="R934" t="s">
        <v>75</v>
      </c>
    </row>
    <row r="935" spans="1:18" x14ac:dyDescent="0.2">
      <c r="A935" s="3" t="s">
        <v>5091</v>
      </c>
      <c r="B935" t="str" cm="1">
        <f t="array" ref="B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5" s="6" t="s">
        <v>75</v>
      </c>
      <c r="D935" t="str" cm="1">
        <f t="array" ref="D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5" s="3" t="s">
        <v>4282</v>
      </c>
      <c r="G935" s="3" t="s">
        <v>4292</v>
      </c>
      <c r="I935" s="3" t="s">
        <v>4932</v>
      </c>
      <c r="J935" t="b">
        <v>1</v>
      </c>
      <c r="K935" s="3" t="s">
        <v>4285</v>
      </c>
      <c r="M935">
        <v>14000</v>
      </c>
      <c r="N935">
        <v>14500</v>
      </c>
      <c r="O935">
        <v>5.2999999999999999E-2</v>
      </c>
      <c r="P935" s="3" t="s">
        <v>4313</v>
      </c>
      <c r="Q935" t="s">
        <v>4933</v>
      </c>
      <c r="R935" t="s">
        <v>75</v>
      </c>
    </row>
    <row r="936" spans="1:18" x14ac:dyDescent="0.2">
      <c r="A936" s="3" t="s">
        <v>5092</v>
      </c>
      <c r="B936" t="str" cm="1">
        <f t="array" ref="B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6" s="6" t="s">
        <v>75</v>
      </c>
      <c r="D936" t="str" cm="1">
        <f t="array" ref="D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6" s="3" t="s">
        <v>4282</v>
      </c>
      <c r="G936" s="3" t="s">
        <v>4292</v>
      </c>
      <c r="I936" s="3" t="s">
        <v>4932</v>
      </c>
      <c r="J936" t="b">
        <v>1</v>
      </c>
      <c r="K936" s="3" t="s">
        <v>4285</v>
      </c>
      <c r="M936">
        <v>14500</v>
      </c>
      <c r="N936">
        <v>15000</v>
      </c>
      <c r="O936">
        <v>5.2999999999999999E-2</v>
      </c>
      <c r="P936" s="3" t="s">
        <v>4313</v>
      </c>
      <c r="Q936" t="s">
        <v>4933</v>
      </c>
      <c r="R936" t="s">
        <v>75</v>
      </c>
    </row>
    <row r="937" spans="1:18" x14ac:dyDescent="0.2">
      <c r="A937" s="3" t="s">
        <v>5093</v>
      </c>
      <c r="B937" t="str" cm="1">
        <f t="array" ref="B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7" s="6" t="s">
        <v>75</v>
      </c>
      <c r="D937" t="str" cm="1">
        <f t="array" ref="D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7" s="3" t="s">
        <v>4282</v>
      </c>
      <c r="G937" s="3" t="s">
        <v>4292</v>
      </c>
      <c r="I937" s="3" t="s">
        <v>4932</v>
      </c>
      <c r="J937" t="b">
        <v>1</v>
      </c>
      <c r="K937" s="3" t="s">
        <v>4285</v>
      </c>
      <c r="M937">
        <v>15000</v>
      </c>
      <c r="N937">
        <v>15500</v>
      </c>
      <c r="O937">
        <v>5.2999999999999999E-2</v>
      </c>
      <c r="P937" s="3" t="s">
        <v>4313</v>
      </c>
      <c r="Q937" t="s">
        <v>4933</v>
      </c>
      <c r="R937" t="s">
        <v>75</v>
      </c>
    </row>
    <row r="938" spans="1:18" x14ac:dyDescent="0.2">
      <c r="A938" s="3" t="s">
        <v>5094</v>
      </c>
      <c r="B938" t="str" cm="1">
        <f t="array" ref="B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8" s="6" t="s">
        <v>75</v>
      </c>
      <c r="D938" t="str" cm="1">
        <f t="array" ref="D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8" s="3" t="s">
        <v>4282</v>
      </c>
      <c r="G938" s="3" t="s">
        <v>4292</v>
      </c>
      <c r="I938" s="3" t="s">
        <v>4932</v>
      </c>
      <c r="J938" t="b">
        <v>1</v>
      </c>
      <c r="K938" s="3" t="s">
        <v>4285</v>
      </c>
      <c r="M938">
        <v>15500</v>
      </c>
      <c r="N938">
        <v>16000</v>
      </c>
      <c r="O938">
        <v>5.2999999999999999E-2</v>
      </c>
      <c r="P938" s="3" t="s">
        <v>4313</v>
      </c>
      <c r="Q938" t="s">
        <v>4933</v>
      </c>
      <c r="R938" t="s">
        <v>75</v>
      </c>
    </row>
    <row r="939" spans="1:18" x14ac:dyDescent="0.2">
      <c r="A939" s="3" t="s">
        <v>5095</v>
      </c>
      <c r="B939" t="str" cm="1">
        <f t="array" ref="B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39" s="6" t="s">
        <v>75</v>
      </c>
      <c r="D939" t="str" cm="1">
        <f t="array" ref="D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39" s="3" t="s">
        <v>4282</v>
      </c>
      <c r="G939" s="3" t="s">
        <v>4292</v>
      </c>
      <c r="I939" s="3" t="s">
        <v>4932</v>
      </c>
      <c r="J939" t="b">
        <v>1</v>
      </c>
      <c r="K939" s="3" t="s">
        <v>4285</v>
      </c>
      <c r="M939">
        <v>16000</v>
      </c>
      <c r="N939">
        <v>16500</v>
      </c>
      <c r="O939">
        <v>5.2999999999999999E-2</v>
      </c>
      <c r="P939" s="3" t="s">
        <v>4313</v>
      </c>
      <c r="Q939" t="s">
        <v>4933</v>
      </c>
      <c r="R939" t="s">
        <v>75</v>
      </c>
    </row>
    <row r="940" spans="1:18" x14ac:dyDescent="0.2">
      <c r="A940" s="3" t="s">
        <v>5096</v>
      </c>
      <c r="B940" t="str" cm="1">
        <f t="array" ref="B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0" s="6" t="s">
        <v>75</v>
      </c>
      <c r="D940" t="str" cm="1">
        <f t="array" ref="D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0" s="3" t="s">
        <v>4282</v>
      </c>
      <c r="G940" s="3" t="s">
        <v>4292</v>
      </c>
      <c r="I940" s="3" t="s">
        <v>4932</v>
      </c>
      <c r="J940" t="b">
        <v>1</v>
      </c>
      <c r="K940" s="3" t="s">
        <v>4285</v>
      </c>
      <c r="M940">
        <v>16500</v>
      </c>
      <c r="N940">
        <v>17000</v>
      </c>
      <c r="O940">
        <v>5.2999999999999999E-2</v>
      </c>
      <c r="P940" s="3" t="s">
        <v>4313</v>
      </c>
      <c r="Q940" t="s">
        <v>4933</v>
      </c>
      <c r="R940" t="s">
        <v>75</v>
      </c>
    </row>
    <row r="941" spans="1:18" x14ac:dyDescent="0.2">
      <c r="A941" s="3" t="s">
        <v>5097</v>
      </c>
      <c r="B941" t="str" cm="1">
        <f t="array" ref="B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1" s="6" t="s">
        <v>75</v>
      </c>
      <c r="D941" t="str" cm="1">
        <f t="array" ref="D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1" s="3" t="s">
        <v>4282</v>
      </c>
      <c r="G941" s="3" t="s">
        <v>4292</v>
      </c>
      <c r="I941" s="3" t="s">
        <v>4932</v>
      </c>
      <c r="J941" t="b">
        <v>1</v>
      </c>
      <c r="K941" s="3" t="s">
        <v>4285</v>
      </c>
      <c r="M941">
        <v>17000</v>
      </c>
      <c r="N941">
        <v>17500</v>
      </c>
      <c r="O941">
        <v>5.2999999999999999E-2</v>
      </c>
      <c r="P941" s="3" t="s">
        <v>4313</v>
      </c>
      <c r="Q941" t="s">
        <v>4933</v>
      </c>
      <c r="R941" t="s">
        <v>75</v>
      </c>
    </row>
    <row r="942" spans="1:18" x14ac:dyDescent="0.2">
      <c r="A942" s="3" t="s">
        <v>5098</v>
      </c>
      <c r="B942" t="str" cm="1">
        <f t="array" ref="B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2" s="6" t="s">
        <v>75</v>
      </c>
      <c r="D942" t="str" cm="1">
        <f t="array" ref="D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2" s="3" t="s">
        <v>4282</v>
      </c>
      <c r="G942" s="3" t="s">
        <v>4292</v>
      </c>
      <c r="I942" s="3" t="s">
        <v>4932</v>
      </c>
      <c r="J942" t="b">
        <v>1</v>
      </c>
      <c r="K942" s="3" t="s">
        <v>4285</v>
      </c>
      <c r="M942">
        <v>17500</v>
      </c>
      <c r="N942">
        <v>18000</v>
      </c>
      <c r="O942">
        <v>5.2999999999999999E-2</v>
      </c>
      <c r="P942" s="3" t="s">
        <v>4313</v>
      </c>
      <c r="Q942" t="s">
        <v>4933</v>
      </c>
      <c r="R942" t="s">
        <v>75</v>
      </c>
    </row>
    <row r="943" spans="1:18" x14ac:dyDescent="0.2">
      <c r="A943" s="3" t="s">
        <v>5099</v>
      </c>
      <c r="B943" t="str" cm="1">
        <f t="array" ref="B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3" s="6" t="s">
        <v>75</v>
      </c>
      <c r="D943" t="str" cm="1">
        <f t="array" ref="D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3" s="3" t="s">
        <v>4282</v>
      </c>
      <c r="G943" s="3" t="s">
        <v>4292</v>
      </c>
      <c r="I943" s="3" t="s">
        <v>4932</v>
      </c>
      <c r="J943" t="b">
        <v>1</v>
      </c>
      <c r="K943" s="3" t="s">
        <v>4285</v>
      </c>
      <c r="M943">
        <v>18000</v>
      </c>
      <c r="N943">
        <v>18500</v>
      </c>
      <c r="O943">
        <v>5.2999999999999999E-2</v>
      </c>
      <c r="P943" s="3" t="s">
        <v>4313</v>
      </c>
      <c r="Q943" t="s">
        <v>4933</v>
      </c>
      <c r="R943" t="s">
        <v>75</v>
      </c>
    </row>
    <row r="944" spans="1:18" x14ac:dyDescent="0.2">
      <c r="A944" s="3" t="s">
        <v>5100</v>
      </c>
      <c r="B944" t="str" cm="1">
        <f t="array" ref="B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4" s="6" t="s">
        <v>75</v>
      </c>
      <c r="D944" t="str" cm="1">
        <f t="array" ref="D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4" s="3" t="s">
        <v>4282</v>
      </c>
      <c r="G944" s="3" t="s">
        <v>4292</v>
      </c>
      <c r="I944" s="3" t="s">
        <v>4932</v>
      </c>
      <c r="J944" t="b">
        <v>1</v>
      </c>
      <c r="K944" s="3" t="s">
        <v>4285</v>
      </c>
      <c r="M944">
        <v>18500</v>
      </c>
      <c r="N944">
        <v>19000</v>
      </c>
      <c r="O944">
        <v>5.2999999999999999E-2</v>
      </c>
      <c r="P944" s="3" t="s">
        <v>4313</v>
      </c>
      <c r="Q944" t="s">
        <v>4933</v>
      </c>
      <c r="R944" t="s">
        <v>75</v>
      </c>
    </row>
    <row r="945" spans="1:18" x14ac:dyDescent="0.2">
      <c r="A945" s="3" t="s">
        <v>5101</v>
      </c>
      <c r="B945" t="str" cm="1">
        <f t="array" ref="B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5" s="6" t="s">
        <v>75</v>
      </c>
      <c r="D945" t="str" cm="1">
        <f t="array" ref="D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5" s="3" t="s">
        <v>4282</v>
      </c>
      <c r="G945" s="3" t="s">
        <v>4292</v>
      </c>
      <c r="I945" s="3" t="s">
        <v>4932</v>
      </c>
      <c r="J945" t="b">
        <v>1</v>
      </c>
      <c r="K945" s="3" t="s">
        <v>4285</v>
      </c>
      <c r="M945">
        <v>19000</v>
      </c>
      <c r="N945">
        <v>19500</v>
      </c>
      <c r="O945">
        <v>5.2999999999999999E-2</v>
      </c>
      <c r="P945" s="3" t="s">
        <v>4313</v>
      </c>
      <c r="Q945" t="s">
        <v>4933</v>
      </c>
      <c r="R945" t="s">
        <v>75</v>
      </c>
    </row>
    <row r="946" spans="1:18" x14ac:dyDescent="0.2">
      <c r="A946" s="3" t="s">
        <v>5102</v>
      </c>
      <c r="B946" t="str" cm="1">
        <f t="array" ref="B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6" s="6" t="s">
        <v>75</v>
      </c>
      <c r="D946" t="str" cm="1">
        <f t="array" ref="D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6" s="3" t="s">
        <v>4282</v>
      </c>
      <c r="G946" s="3" t="s">
        <v>4292</v>
      </c>
      <c r="I946" s="3" t="s">
        <v>4932</v>
      </c>
      <c r="J946" t="b">
        <v>1</v>
      </c>
      <c r="K946" s="3" t="s">
        <v>4285</v>
      </c>
      <c r="M946">
        <v>19500</v>
      </c>
      <c r="N946">
        <v>20000</v>
      </c>
      <c r="O946">
        <v>5.2999999999999999E-2</v>
      </c>
      <c r="P946" s="3" t="s">
        <v>4313</v>
      </c>
      <c r="Q946" t="s">
        <v>4933</v>
      </c>
      <c r="R946" t="s">
        <v>75</v>
      </c>
    </row>
    <row r="947" spans="1:18" x14ac:dyDescent="0.2">
      <c r="A947" s="3" t="s">
        <v>5103</v>
      </c>
      <c r="B947" t="str" cm="1">
        <f t="array" ref="B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7" s="6" t="s">
        <v>75</v>
      </c>
      <c r="D947" t="str" cm="1">
        <f t="array" ref="D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7" s="3" t="s">
        <v>4282</v>
      </c>
      <c r="G947" s="3" t="s">
        <v>4292</v>
      </c>
      <c r="I947" s="3" t="s">
        <v>4932</v>
      </c>
      <c r="J947" t="b">
        <v>1</v>
      </c>
      <c r="K947" s="3" t="s">
        <v>4285</v>
      </c>
      <c r="M947">
        <v>20000</v>
      </c>
      <c r="N947">
        <v>20500</v>
      </c>
      <c r="O947">
        <v>5.2999999999999999E-2</v>
      </c>
      <c r="P947" s="3" t="s">
        <v>4313</v>
      </c>
      <c r="Q947" t="s">
        <v>4933</v>
      </c>
      <c r="R947" t="s">
        <v>75</v>
      </c>
    </row>
    <row r="948" spans="1:18" x14ac:dyDescent="0.2">
      <c r="A948" s="3" t="s">
        <v>5104</v>
      </c>
      <c r="B948" t="str" cm="1">
        <f t="array" ref="B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8" s="6" t="s">
        <v>75</v>
      </c>
      <c r="D948" t="str" cm="1">
        <f t="array" ref="D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8" s="3" t="s">
        <v>4282</v>
      </c>
      <c r="G948" s="3" t="s">
        <v>4292</v>
      </c>
      <c r="I948" s="3" t="s">
        <v>4932</v>
      </c>
      <c r="J948" t="b">
        <v>1</v>
      </c>
      <c r="K948" s="3" t="s">
        <v>4285</v>
      </c>
      <c r="M948">
        <v>20500</v>
      </c>
      <c r="N948">
        <v>21000</v>
      </c>
      <c r="O948">
        <v>5.2999999999999999E-2</v>
      </c>
      <c r="P948" s="3" t="s">
        <v>4313</v>
      </c>
      <c r="Q948" t="s">
        <v>4933</v>
      </c>
      <c r="R948" t="s">
        <v>75</v>
      </c>
    </row>
    <row r="949" spans="1:18" x14ac:dyDescent="0.2">
      <c r="A949" s="3" t="s">
        <v>5105</v>
      </c>
      <c r="B949" t="str" cm="1">
        <f t="array" ref="B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49" s="6" t="s">
        <v>75</v>
      </c>
      <c r="D949" t="str" cm="1">
        <f t="array" ref="D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49" s="3" t="s">
        <v>4282</v>
      </c>
      <c r="G949" s="3" t="s">
        <v>4292</v>
      </c>
      <c r="I949" s="3" t="s">
        <v>4932</v>
      </c>
      <c r="J949" t="b">
        <v>1</v>
      </c>
      <c r="K949" s="3" t="s">
        <v>4285</v>
      </c>
      <c r="M949">
        <v>21000</v>
      </c>
      <c r="N949">
        <v>22000</v>
      </c>
      <c r="O949">
        <v>5.2999999999999999E-2</v>
      </c>
      <c r="P949" s="3" t="s">
        <v>4313</v>
      </c>
      <c r="Q949" t="s">
        <v>4933</v>
      </c>
      <c r="R949" t="s">
        <v>75</v>
      </c>
    </row>
    <row r="950" spans="1:18" x14ac:dyDescent="0.2">
      <c r="A950" s="3" t="s">
        <v>5106</v>
      </c>
      <c r="B950" t="str" cm="1">
        <f t="array" ref="B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0" s="6" t="s">
        <v>75</v>
      </c>
      <c r="D950" t="str" cm="1">
        <f t="array" ref="D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0" s="3" t="s">
        <v>4282</v>
      </c>
      <c r="G950" s="3" t="s">
        <v>4292</v>
      </c>
      <c r="I950" s="3" t="s">
        <v>4932</v>
      </c>
      <c r="J950" t="b">
        <v>1</v>
      </c>
      <c r="K950" s="3" t="s">
        <v>4285</v>
      </c>
      <c r="M950">
        <v>22000</v>
      </c>
      <c r="N950">
        <v>23000</v>
      </c>
      <c r="O950">
        <v>5.2999999999999999E-2</v>
      </c>
      <c r="P950" s="3" t="s">
        <v>4313</v>
      </c>
      <c r="Q950" t="s">
        <v>4933</v>
      </c>
      <c r="R950" t="s">
        <v>75</v>
      </c>
    </row>
    <row r="951" spans="1:18" x14ac:dyDescent="0.2">
      <c r="A951" s="3" t="s">
        <v>5107</v>
      </c>
      <c r="B951" t="str" cm="1">
        <f t="array" ref="B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1" s="6" t="s">
        <v>75</v>
      </c>
      <c r="D951" t="str" cm="1">
        <f t="array" ref="D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1" s="3" t="s">
        <v>4282</v>
      </c>
      <c r="G951" s="3" t="s">
        <v>4292</v>
      </c>
      <c r="I951" s="3" t="s">
        <v>4932</v>
      </c>
      <c r="J951" t="b">
        <v>1</v>
      </c>
      <c r="K951" s="3" t="s">
        <v>4285</v>
      </c>
      <c r="M951">
        <v>23000</v>
      </c>
      <c r="N951">
        <v>24000</v>
      </c>
      <c r="O951">
        <v>5.2999999999999999E-2</v>
      </c>
      <c r="P951" s="3" t="s">
        <v>4313</v>
      </c>
      <c r="Q951" t="s">
        <v>4933</v>
      </c>
      <c r="R951" t="s">
        <v>75</v>
      </c>
    </row>
    <row r="952" spans="1:18" x14ac:dyDescent="0.2">
      <c r="A952" s="3" t="s">
        <v>5108</v>
      </c>
      <c r="B952" t="str" cm="1">
        <f t="array" ref="B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2" s="6" t="s">
        <v>75</v>
      </c>
      <c r="D952" t="str" cm="1">
        <f t="array" ref="D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2" s="3" t="s">
        <v>4282</v>
      </c>
      <c r="G952" s="3" t="s">
        <v>4292</v>
      </c>
      <c r="I952" s="3" t="s">
        <v>4932</v>
      </c>
      <c r="J952" t="b">
        <v>1</v>
      </c>
      <c r="K952" s="3" t="s">
        <v>4285</v>
      </c>
      <c r="M952">
        <v>24000</v>
      </c>
      <c r="N952">
        <v>25000</v>
      </c>
      <c r="O952">
        <v>5.2999999999999999E-2</v>
      </c>
      <c r="P952" s="3" t="s">
        <v>4313</v>
      </c>
      <c r="Q952" t="s">
        <v>4933</v>
      </c>
      <c r="R952" t="s">
        <v>75</v>
      </c>
    </row>
    <row r="953" spans="1:18" x14ac:dyDescent="0.2">
      <c r="A953" s="3" t="s">
        <v>5109</v>
      </c>
      <c r="B953" t="str" cm="1">
        <f t="array" ref="B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3" s="6" t="s">
        <v>75</v>
      </c>
      <c r="D953" t="str" cm="1">
        <f t="array" ref="D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3" s="3" t="s">
        <v>4282</v>
      </c>
      <c r="G953" s="3" t="s">
        <v>4292</v>
      </c>
      <c r="I953" s="3" t="s">
        <v>4932</v>
      </c>
      <c r="J953" t="b">
        <v>1</v>
      </c>
      <c r="K953" s="3" t="s">
        <v>4285</v>
      </c>
      <c r="M953">
        <v>25000</v>
      </c>
      <c r="N953">
        <v>26000</v>
      </c>
      <c r="O953">
        <v>5.2999999999999999E-2</v>
      </c>
      <c r="P953" s="3" t="s">
        <v>4313</v>
      </c>
      <c r="Q953" t="s">
        <v>4933</v>
      </c>
      <c r="R953" t="s">
        <v>75</v>
      </c>
    </row>
    <row r="954" spans="1:18" x14ac:dyDescent="0.2">
      <c r="A954" s="3" t="s">
        <v>5110</v>
      </c>
      <c r="B954" t="str" cm="1">
        <f t="array" ref="B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4" s="6" t="s">
        <v>75</v>
      </c>
      <c r="D954" t="str" cm="1">
        <f t="array" ref="D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4" s="3" t="s">
        <v>4282</v>
      </c>
      <c r="G954" s="3" t="s">
        <v>4292</v>
      </c>
      <c r="I954" s="3" t="s">
        <v>4932</v>
      </c>
      <c r="J954" t="b">
        <v>1</v>
      </c>
      <c r="K954" s="3" t="s">
        <v>4285</v>
      </c>
      <c r="M954">
        <v>26000</v>
      </c>
      <c r="N954">
        <v>27000</v>
      </c>
      <c r="O954">
        <v>5.2999999999999999E-2</v>
      </c>
      <c r="P954" s="3" t="s">
        <v>4313</v>
      </c>
      <c r="Q954" t="s">
        <v>4933</v>
      </c>
      <c r="R954" t="s">
        <v>75</v>
      </c>
    </row>
    <row r="955" spans="1:18" x14ac:dyDescent="0.2">
      <c r="A955" s="3" t="s">
        <v>5111</v>
      </c>
      <c r="B955" t="str" cm="1">
        <f t="array" ref="B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5" s="6" t="s">
        <v>75</v>
      </c>
      <c r="D955" t="str" cm="1">
        <f t="array" ref="D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5" s="3" t="s">
        <v>4282</v>
      </c>
      <c r="G955" s="3" t="s">
        <v>4292</v>
      </c>
      <c r="I955" s="3" t="s">
        <v>4932</v>
      </c>
      <c r="J955" t="b">
        <v>1</v>
      </c>
      <c r="K955" s="3" t="s">
        <v>4285</v>
      </c>
      <c r="M955">
        <v>27000</v>
      </c>
      <c r="N955">
        <v>28000</v>
      </c>
      <c r="O955">
        <v>5.2999999999999999E-2</v>
      </c>
      <c r="P955" s="3" t="s">
        <v>4313</v>
      </c>
      <c r="Q955" t="s">
        <v>4933</v>
      </c>
      <c r="R955" t="s">
        <v>75</v>
      </c>
    </row>
    <row r="956" spans="1:18" x14ac:dyDescent="0.2">
      <c r="A956" s="3" t="s">
        <v>5112</v>
      </c>
      <c r="B956" t="str" cm="1">
        <f t="array" ref="B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6" s="6" t="s">
        <v>75</v>
      </c>
      <c r="D956" t="str" cm="1">
        <f t="array" ref="D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6" s="3" t="s">
        <v>4282</v>
      </c>
      <c r="G956" s="3" t="s">
        <v>4292</v>
      </c>
      <c r="I956" s="3" t="s">
        <v>4932</v>
      </c>
      <c r="J956" t="b">
        <v>1</v>
      </c>
      <c r="K956" s="3" t="s">
        <v>4285</v>
      </c>
      <c r="M956">
        <v>28000</v>
      </c>
      <c r="N956">
        <v>29000</v>
      </c>
      <c r="O956">
        <v>5.2999999999999999E-2</v>
      </c>
      <c r="P956" s="3" t="s">
        <v>4313</v>
      </c>
      <c r="Q956" t="s">
        <v>4933</v>
      </c>
      <c r="R956" t="s">
        <v>75</v>
      </c>
    </row>
    <row r="957" spans="1:18" x14ac:dyDescent="0.2">
      <c r="A957" s="3" t="s">
        <v>5113</v>
      </c>
      <c r="B957" t="str" cm="1">
        <f t="array" ref="B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7" s="6" t="s">
        <v>75</v>
      </c>
      <c r="D957" t="str" cm="1">
        <f t="array" ref="D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7" s="3" t="s">
        <v>4282</v>
      </c>
      <c r="G957" s="3" t="s">
        <v>4292</v>
      </c>
      <c r="I957" s="3" t="s">
        <v>4932</v>
      </c>
      <c r="J957" t="b">
        <v>1</v>
      </c>
      <c r="K957" s="3" t="s">
        <v>4285</v>
      </c>
      <c r="M957">
        <v>29000</v>
      </c>
      <c r="N957">
        <v>30000</v>
      </c>
      <c r="O957">
        <v>5.2999999999999999E-2</v>
      </c>
      <c r="P957" s="3" t="s">
        <v>4313</v>
      </c>
      <c r="Q957" t="s">
        <v>4933</v>
      </c>
      <c r="R957" t="s">
        <v>75</v>
      </c>
    </row>
    <row r="958" spans="1:18" x14ac:dyDescent="0.2">
      <c r="A958" s="3" t="s">
        <v>5114</v>
      </c>
      <c r="B958" t="str" cm="1">
        <f t="array" ref="B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8" s="6" t="s">
        <v>75</v>
      </c>
      <c r="D958" t="str" cm="1">
        <f t="array" ref="D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8" s="3" t="s">
        <v>4282</v>
      </c>
      <c r="G958" s="3" t="s">
        <v>4292</v>
      </c>
      <c r="I958" s="3" t="s">
        <v>4932</v>
      </c>
      <c r="J958" t="b">
        <v>1</v>
      </c>
      <c r="K958" s="3" t="s">
        <v>4285</v>
      </c>
      <c r="M958">
        <v>30000</v>
      </c>
      <c r="N958">
        <v>31000</v>
      </c>
      <c r="O958">
        <v>5.2999999999999999E-2</v>
      </c>
      <c r="P958" s="3" t="s">
        <v>4313</v>
      </c>
      <c r="Q958" t="s">
        <v>4933</v>
      </c>
      <c r="R958" t="s">
        <v>75</v>
      </c>
    </row>
    <row r="959" spans="1:18" x14ac:dyDescent="0.2">
      <c r="A959" s="3" t="s">
        <v>5115</v>
      </c>
      <c r="B959" t="str" cm="1">
        <f t="array" ref="B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59" s="6" t="s">
        <v>75</v>
      </c>
      <c r="D959" t="str" cm="1">
        <f t="array" ref="D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59" s="3" t="s">
        <v>4282</v>
      </c>
      <c r="G959" s="3" t="s">
        <v>4292</v>
      </c>
      <c r="I959" s="3" t="s">
        <v>4932</v>
      </c>
      <c r="J959" t="b">
        <v>1</v>
      </c>
      <c r="K959" s="3" t="s">
        <v>4285</v>
      </c>
      <c r="M959">
        <v>31000</v>
      </c>
      <c r="N959">
        <v>32000</v>
      </c>
      <c r="O959">
        <v>5.2999999999999999E-2</v>
      </c>
      <c r="P959" s="3" t="s">
        <v>4313</v>
      </c>
      <c r="Q959" t="s">
        <v>4933</v>
      </c>
      <c r="R959" t="s">
        <v>75</v>
      </c>
    </row>
    <row r="960" spans="1:18" x14ac:dyDescent="0.2">
      <c r="A960" s="3" t="s">
        <v>5116</v>
      </c>
      <c r="B960" t="str" cm="1">
        <f t="array" ref="B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0" s="6" t="s">
        <v>75</v>
      </c>
      <c r="D960" t="str" cm="1">
        <f t="array" ref="D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0" s="3" t="s">
        <v>4282</v>
      </c>
      <c r="G960" s="3" t="s">
        <v>4292</v>
      </c>
      <c r="I960" s="3" t="s">
        <v>4932</v>
      </c>
      <c r="J960" t="b">
        <v>1</v>
      </c>
      <c r="K960" s="3" t="s">
        <v>4285</v>
      </c>
      <c r="M960">
        <v>32000</v>
      </c>
      <c r="N960">
        <v>33000</v>
      </c>
      <c r="O960">
        <v>5.2999999999999999E-2</v>
      </c>
      <c r="P960" s="3" t="s">
        <v>4313</v>
      </c>
      <c r="Q960" t="s">
        <v>4933</v>
      </c>
      <c r="R960" t="s">
        <v>75</v>
      </c>
    </row>
    <row r="961" spans="1:18" x14ac:dyDescent="0.2">
      <c r="A961" s="3" t="s">
        <v>5117</v>
      </c>
      <c r="B961" t="str" cm="1">
        <f t="array" ref="B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1" s="6" t="s">
        <v>75</v>
      </c>
      <c r="D961" t="str" cm="1">
        <f t="array" ref="D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1" s="3" t="s">
        <v>4282</v>
      </c>
      <c r="G961" s="3" t="s">
        <v>4292</v>
      </c>
      <c r="I961" s="3" t="s">
        <v>4932</v>
      </c>
      <c r="J961" t="b">
        <v>1</v>
      </c>
      <c r="K961" s="3" t="s">
        <v>4285</v>
      </c>
      <c r="M961">
        <v>33000</v>
      </c>
      <c r="N961">
        <v>34000</v>
      </c>
      <c r="O961">
        <v>5.2999999999999999E-2</v>
      </c>
      <c r="P961" s="3" t="s">
        <v>4313</v>
      </c>
      <c r="Q961" t="s">
        <v>4933</v>
      </c>
      <c r="R961" t="s">
        <v>75</v>
      </c>
    </row>
    <row r="962" spans="1:18" x14ac:dyDescent="0.2">
      <c r="A962" s="3" t="s">
        <v>5118</v>
      </c>
      <c r="B962" t="str" cm="1">
        <f t="array" ref="B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2" s="6" t="s">
        <v>75</v>
      </c>
      <c r="D962" t="str" cm="1">
        <f t="array" ref="D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2" s="3" t="s">
        <v>4282</v>
      </c>
      <c r="G962" s="3" t="s">
        <v>4292</v>
      </c>
      <c r="I962" s="3" t="s">
        <v>4932</v>
      </c>
      <c r="J962" t="b">
        <v>1</v>
      </c>
      <c r="K962" s="3" t="s">
        <v>4285</v>
      </c>
      <c r="M962">
        <v>34000</v>
      </c>
      <c r="N962">
        <v>35000</v>
      </c>
      <c r="O962">
        <v>5.2999999999999999E-2</v>
      </c>
      <c r="P962" s="3" t="s">
        <v>4313</v>
      </c>
      <c r="Q962" t="s">
        <v>4933</v>
      </c>
      <c r="R962" t="s">
        <v>75</v>
      </c>
    </row>
    <row r="963" spans="1:18" x14ac:dyDescent="0.2">
      <c r="A963" s="3" t="s">
        <v>5119</v>
      </c>
      <c r="B963" t="str" cm="1">
        <f t="array" ref="B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3" s="6" t="s">
        <v>75</v>
      </c>
      <c r="D963" t="str" cm="1">
        <f t="array" ref="D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3" s="3" t="s">
        <v>4282</v>
      </c>
      <c r="G963" s="3" t="s">
        <v>4292</v>
      </c>
      <c r="I963" s="3" t="s">
        <v>4932</v>
      </c>
      <c r="J963" t="b">
        <v>1</v>
      </c>
      <c r="K963" s="3" t="s">
        <v>4285</v>
      </c>
      <c r="M963">
        <v>35000</v>
      </c>
      <c r="N963">
        <v>40000</v>
      </c>
      <c r="O963">
        <v>5.2999999999999999E-2</v>
      </c>
      <c r="P963" s="3" t="s">
        <v>4313</v>
      </c>
      <c r="Q963" t="s">
        <v>4933</v>
      </c>
      <c r="R963" t="s">
        <v>75</v>
      </c>
    </row>
    <row r="964" spans="1:18" x14ac:dyDescent="0.2">
      <c r="A964" s="3" t="s">
        <v>5120</v>
      </c>
      <c r="B964" t="str" cm="1">
        <f t="array" ref="B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4" s="6" t="s">
        <v>75</v>
      </c>
      <c r="D964" t="str" cm="1">
        <f t="array" ref="D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4" s="3" t="s">
        <v>4282</v>
      </c>
      <c r="G964" s="3" t="s">
        <v>4292</v>
      </c>
      <c r="I964" s="3" t="s">
        <v>4932</v>
      </c>
      <c r="J964" t="b">
        <v>1</v>
      </c>
      <c r="K964" s="3" t="s">
        <v>4285</v>
      </c>
      <c r="M964">
        <v>40000</v>
      </c>
      <c r="N964">
        <v>45000</v>
      </c>
      <c r="O964">
        <v>5.2999999999999999E-2</v>
      </c>
      <c r="P964" s="3" t="s">
        <v>4313</v>
      </c>
      <c r="Q964" t="s">
        <v>4933</v>
      </c>
      <c r="R964" t="s">
        <v>75</v>
      </c>
    </row>
    <row r="965" spans="1:18" x14ac:dyDescent="0.2">
      <c r="A965" s="3" t="s">
        <v>5121</v>
      </c>
      <c r="B965" t="str" cm="1">
        <f t="array" ref="B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5" s="6" t="s">
        <v>75</v>
      </c>
      <c r="D965" t="str" cm="1">
        <f t="array" ref="D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5" s="3" t="s">
        <v>4282</v>
      </c>
      <c r="G965" s="3" t="s">
        <v>4292</v>
      </c>
      <c r="I965" s="3" t="s">
        <v>4932</v>
      </c>
      <c r="J965" t="b">
        <v>1</v>
      </c>
      <c r="K965" s="3" t="s">
        <v>4285</v>
      </c>
      <c r="M965">
        <v>45000</v>
      </c>
      <c r="N965">
        <v>50000</v>
      </c>
      <c r="O965">
        <v>5.2999999999999999E-2</v>
      </c>
      <c r="P965" s="3" t="s">
        <v>4313</v>
      </c>
      <c r="Q965" t="s">
        <v>4933</v>
      </c>
      <c r="R965" t="s">
        <v>75</v>
      </c>
    </row>
    <row r="966" spans="1:18" x14ac:dyDescent="0.2">
      <c r="A966" s="3" t="s">
        <v>5122</v>
      </c>
      <c r="B966" t="str" cm="1">
        <f t="array" ref="B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6" s="6" t="s">
        <v>75</v>
      </c>
      <c r="D966" t="str" cm="1">
        <f t="array" ref="D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6" s="3" t="s">
        <v>4282</v>
      </c>
      <c r="G966" s="3" t="s">
        <v>4292</v>
      </c>
      <c r="I966" s="3" t="s">
        <v>4932</v>
      </c>
      <c r="J966" t="b">
        <v>1</v>
      </c>
      <c r="K966" s="3" t="s">
        <v>4285</v>
      </c>
      <c r="M966">
        <v>50000</v>
      </c>
      <c r="N966">
        <v>55000</v>
      </c>
      <c r="O966">
        <v>5.2999999999999999E-2</v>
      </c>
      <c r="P966" s="3" t="s">
        <v>4313</v>
      </c>
      <c r="Q966" t="s">
        <v>4933</v>
      </c>
      <c r="R966" t="s">
        <v>75</v>
      </c>
    </row>
    <row r="967" spans="1:18" x14ac:dyDescent="0.2">
      <c r="A967" s="3" t="s">
        <v>5123</v>
      </c>
      <c r="B967" t="str" cm="1">
        <f t="array" ref="B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7" s="6" t="s">
        <v>75</v>
      </c>
      <c r="D967" t="str" cm="1">
        <f t="array" ref="D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7" s="3" t="s">
        <v>4282</v>
      </c>
      <c r="G967" s="3" t="s">
        <v>4292</v>
      </c>
      <c r="I967" s="3" t="s">
        <v>4932</v>
      </c>
      <c r="J967" t="b">
        <v>1</v>
      </c>
      <c r="K967" s="3" t="s">
        <v>4285</v>
      </c>
      <c r="M967">
        <v>55000</v>
      </c>
      <c r="N967">
        <v>60000</v>
      </c>
      <c r="O967">
        <v>5.2999999999999999E-2</v>
      </c>
      <c r="P967" s="3" t="s">
        <v>4313</v>
      </c>
      <c r="Q967" t="s">
        <v>4933</v>
      </c>
      <c r="R967" t="s">
        <v>75</v>
      </c>
    </row>
    <row r="968" spans="1:18" x14ac:dyDescent="0.2">
      <c r="A968" s="3" t="s">
        <v>5124</v>
      </c>
      <c r="B968" t="str" cm="1">
        <f t="array" ref="B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8" s="6" t="s">
        <v>75</v>
      </c>
      <c r="D968" t="str" cm="1">
        <f t="array" ref="D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8" s="3" t="s">
        <v>4282</v>
      </c>
      <c r="G968" s="3" t="s">
        <v>4292</v>
      </c>
      <c r="I968" s="3" t="s">
        <v>4932</v>
      </c>
      <c r="J968" t="b">
        <v>1</v>
      </c>
      <c r="K968" s="3" t="s">
        <v>4285</v>
      </c>
      <c r="M968">
        <v>60000</v>
      </c>
      <c r="N968">
        <v>65000</v>
      </c>
      <c r="O968">
        <v>5.2999999999999999E-2</v>
      </c>
      <c r="P968" s="3" t="s">
        <v>4313</v>
      </c>
      <c r="Q968" t="s">
        <v>4933</v>
      </c>
      <c r="R968" t="s">
        <v>75</v>
      </c>
    </row>
    <row r="969" spans="1:18" x14ac:dyDescent="0.2">
      <c r="A969" s="3" t="s">
        <v>5125</v>
      </c>
      <c r="B969" t="str" cm="1">
        <f t="array" ref="B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69" s="6" t="s">
        <v>75</v>
      </c>
      <c r="D969" t="str" cm="1">
        <f t="array" ref="D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69" s="3" t="s">
        <v>4282</v>
      </c>
      <c r="G969" s="3" t="s">
        <v>4292</v>
      </c>
      <c r="I969" s="3" t="s">
        <v>4932</v>
      </c>
      <c r="J969" t="b">
        <v>1</v>
      </c>
      <c r="K969" s="3" t="s">
        <v>4285</v>
      </c>
      <c r="M969">
        <v>65000</v>
      </c>
      <c r="N969">
        <v>70000</v>
      </c>
      <c r="O969">
        <v>5.2999999999999999E-2</v>
      </c>
      <c r="P969" s="3" t="s">
        <v>4313</v>
      </c>
      <c r="Q969" t="s">
        <v>4933</v>
      </c>
      <c r="R969" t="s">
        <v>75</v>
      </c>
    </row>
    <row r="970" spans="1:18" x14ac:dyDescent="0.2">
      <c r="A970" s="3" t="s">
        <v>5126</v>
      </c>
      <c r="B970" t="str" cm="1">
        <f t="array" ref="B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0" s="6" t="s">
        <v>75</v>
      </c>
      <c r="D970" t="str" cm="1">
        <f t="array" ref="D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0" s="3" t="s">
        <v>4282</v>
      </c>
      <c r="G970" s="3" t="s">
        <v>4292</v>
      </c>
      <c r="I970" s="3" t="s">
        <v>4932</v>
      </c>
      <c r="J970" t="b">
        <v>1</v>
      </c>
      <c r="K970" s="3" t="s">
        <v>4285</v>
      </c>
      <c r="M970">
        <v>70000</v>
      </c>
      <c r="N970">
        <v>75000</v>
      </c>
      <c r="O970">
        <v>5.2999999999999999E-2</v>
      </c>
      <c r="P970" s="3" t="s">
        <v>4313</v>
      </c>
      <c r="Q970" t="s">
        <v>4933</v>
      </c>
      <c r="R970" t="s">
        <v>75</v>
      </c>
    </row>
    <row r="971" spans="1:18" x14ac:dyDescent="0.2">
      <c r="A971" s="3" t="s">
        <v>5127</v>
      </c>
      <c r="B971" t="str" cm="1">
        <f t="array" ref="B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1" s="6" t="s">
        <v>75</v>
      </c>
      <c r="D971" t="str" cm="1">
        <f t="array" ref="D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1" s="3" t="s">
        <v>4282</v>
      </c>
      <c r="G971" s="3" t="s">
        <v>4292</v>
      </c>
      <c r="I971" s="3" t="s">
        <v>4932</v>
      </c>
      <c r="J971" t="b">
        <v>1</v>
      </c>
      <c r="K971" s="3" t="s">
        <v>4285</v>
      </c>
      <c r="M971">
        <v>75000</v>
      </c>
      <c r="N971">
        <v>80000</v>
      </c>
      <c r="O971">
        <v>5.2999999999999999E-2</v>
      </c>
      <c r="P971" s="3" t="s">
        <v>4313</v>
      </c>
      <c r="Q971" t="s">
        <v>4933</v>
      </c>
      <c r="R971" t="s">
        <v>75</v>
      </c>
    </row>
    <row r="972" spans="1:18" x14ac:dyDescent="0.2">
      <c r="A972" s="3" t="s">
        <v>5128</v>
      </c>
      <c r="B972" t="str" cm="1">
        <f t="array" ref="B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2" s="6" t="s">
        <v>75</v>
      </c>
      <c r="D972" t="str" cm="1">
        <f t="array" ref="D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2" s="3" t="s">
        <v>4282</v>
      </c>
      <c r="G972" s="3" t="s">
        <v>4292</v>
      </c>
      <c r="I972" s="3" t="s">
        <v>4932</v>
      </c>
      <c r="J972" t="b">
        <v>1</v>
      </c>
      <c r="K972" s="3" t="s">
        <v>4285</v>
      </c>
      <c r="M972">
        <v>80000</v>
      </c>
      <c r="N972">
        <v>85000</v>
      </c>
      <c r="O972">
        <v>5.2999999999999999E-2</v>
      </c>
      <c r="P972" s="3" t="s">
        <v>4313</v>
      </c>
      <c r="Q972" t="s">
        <v>4933</v>
      </c>
      <c r="R972" t="s">
        <v>75</v>
      </c>
    </row>
    <row r="973" spans="1:18" x14ac:dyDescent="0.2">
      <c r="A973" s="3" t="s">
        <v>5129</v>
      </c>
      <c r="B973" t="str" cm="1">
        <f t="array" ref="B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3" s="6" t="s">
        <v>75</v>
      </c>
      <c r="D973" t="str" cm="1">
        <f t="array" ref="D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3" s="3" t="s">
        <v>4282</v>
      </c>
      <c r="G973" s="3" t="s">
        <v>4292</v>
      </c>
      <c r="I973" s="3" t="s">
        <v>4932</v>
      </c>
      <c r="J973" t="b">
        <v>1</v>
      </c>
      <c r="K973" s="3" t="s">
        <v>4285</v>
      </c>
      <c r="M973">
        <v>85000</v>
      </c>
      <c r="N973">
        <v>90000</v>
      </c>
      <c r="O973">
        <v>5.2999999999999999E-2</v>
      </c>
      <c r="P973" s="3" t="s">
        <v>4313</v>
      </c>
      <c r="Q973" t="s">
        <v>4933</v>
      </c>
      <c r="R973" t="s">
        <v>75</v>
      </c>
    </row>
    <row r="974" spans="1:18" x14ac:dyDescent="0.2">
      <c r="A974" s="3" t="s">
        <v>5130</v>
      </c>
      <c r="B974" t="str" cm="1">
        <f t="array" ref="B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4" s="6" t="s">
        <v>75</v>
      </c>
      <c r="D974" t="str" cm="1">
        <f t="array" ref="D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4" s="3" t="s">
        <v>4282</v>
      </c>
      <c r="G974" s="3" t="s">
        <v>4292</v>
      </c>
      <c r="I974" s="3" t="s">
        <v>4932</v>
      </c>
      <c r="J974" t="b">
        <v>1</v>
      </c>
      <c r="K974" s="3" t="s">
        <v>4285</v>
      </c>
      <c r="M974">
        <v>90000</v>
      </c>
      <c r="N974">
        <v>95000</v>
      </c>
      <c r="O974">
        <v>5.2999999999999999E-2</v>
      </c>
      <c r="P974" s="3" t="s">
        <v>4313</v>
      </c>
      <c r="Q974" t="s">
        <v>4933</v>
      </c>
      <c r="R974" t="s">
        <v>75</v>
      </c>
    </row>
    <row r="975" spans="1:18" x14ac:dyDescent="0.2">
      <c r="A975" s="3" t="s">
        <v>5131</v>
      </c>
      <c r="B975" t="str" cm="1">
        <f t="array" ref="B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5" s="6" t="s">
        <v>75</v>
      </c>
      <c r="D975" t="str" cm="1">
        <f t="array" ref="D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5" s="3" t="s">
        <v>4282</v>
      </c>
      <c r="G975" s="3" t="s">
        <v>4292</v>
      </c>
      <c r="I975" s="3" t="s">
        <v>4932</v>
      </c>
      <c r="J975" t="b">
        <v>1</v>
      </c>
      <c r="K975" s="3" t="s">
        <v>4285</v>
      </c>
      <c r="M975">
        <v>95000</v>
      </c>
      <c r="N975">
        <v>100000</v>
      </c>
      <c r="O975">
        <v>5.2999999999999999E-2</v>
      </c>
      <c r="P975" s="3" t="s">
        <v>4313</v>
      </c>
      <c r="Q975" t="s">
        <v>4933</v>
      </c>
      <c r="R975" t="s">
        <v>75</v>
      </c>
    </row>
    <row r="976" spans="1:18" x14ac:dyDescent="0.2">
      <c r="A976" s="3" t="s">
        <v>5132</v>
      </c>
      <c r="B976" t="str" cm="1">
        <f t="array" ref="B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976" s="6" t="s">
        <v>75</v>
      </c>
      <c r="D976" t="str" cm="1">
        <f t="array" ref="D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976" s="3" t="s">
        <v>4282</v>
      </c>
      <c r="G976" s="3" t="s">
        <v>4292</v>
      </c>
      <c r="I976" s="3" t="s">
        <v>4932</v>
      </c>
      <c r="J976" t="b">
        <v>1</v>
      </c>
      <c r="K976" s="3" t="s">
        <v>4285</v>
      </c>
      <c r="M976">
        <v>100000</v>
      </c>
      <c r="N976">
        <v>105000</v>
      </c>
      <c r="O976">
        <v>5.2999999999999999E-2</v>
      </c>
      <c r="P976" s="3" t="s">
        <v>4313</v>
      </c>
      <c r="Q976" t="s">
        <v>4933</v>
      </c>
      <c r="R976" t="s">
        <v>75</v>
      </c>
    </row>
    <row r="977" spans="1:18" x14ac:dyDescent="0.2">
      <c r="A977" s="3" t="s">
        <v>5133</v>
      </c>
      <c r="B977" t="str" cm="1">
        <f t="array" ref="B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ESS≤16MWh</v>
      </c>
      <c r="C977" t="str" cm="1">
        <f t="array" ref="C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Industrial</v>
      </c>
      <c r="D977" t="str" cm="1">
        <f t="array" ref="D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77" s="6" t="s">
        <v>5134</v>
      </c>
      <c r="F977" s="3" t="s">
        <v>4282</v>
      </c>
      <c r="G977" s="3" t="s">
        <v>4296</v>
      </c>
      <c r="I977" s="3" t="s">
        <v>4932</v>
      </c>
      <c r="J977" t="b">
        <v>1</v>
      </c>
      <c r="K977" s="3" t="s">
        <v>4285</v>
      </c>
      <c r="M977">
        <v>0.01</v>
      </c>
      <c r="N977">
        <v>3000</v>
      </c>
      <c r="O977">
        <v>5.2999999999999999E-2</v>
      </c>
      <c r="P977" s="3" t="s">
        <v>4313</v>
      </c>
      <c r="Q977" t="s">
        <v>4297</v>
      </c>
      <c r="R977" t="s">
        <v>75</v>
      </c>
    </row>
    <row r="978" spans="1:18" x14ac:dyDescent="0.2">
      <c r="A978" s="3" t="s">
        <v>5135</v>
      </c>
      <c r="B978" t="str" cm="1">
        <f t="array" ref="B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ESS≤16MWh</v>
      </c>
      <c r="C978" t="str" cm="1">
        <f t="array" ref="C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Industrial</v>
      </c>
      <c r="D978" t="str" cm="1">
        <f t="array" ref="D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78" s="6" t="s">
        <v>5136</v>
      </c>
      <c r="F978" s="3" t="s">
        <v>4282</v>
      </c>
      <c r="G978" s="3" t="s">
        <v>4296</v>
      </c>
      <c r="I978" s="3" t="s">
        <v>4932</v>
      </c>
      <c r="J978" t="b">
        <v>1</v>
      </c>
      <c r="K978" s="3" t="s">
        <v>4285</v>
      </c>
      <c r="M978">
        <v>3000.01</v>
      </c>
      <c r="N978">
        <v>999999999</v>
      </c>
      <c r="O978">
        <v>5.2999999999999999E-2</v>
      </c>
      <c r="P978" s="3" t="s">
        <v>4313</v>
      </c>
      <c r="Q978" t="s">
        <v>4297</v>
      </c>
      <c r="R978" t="s">
        <v>75</v>
      </c>
    </row>
    <row r="979" spans="1:18" x14ac:dyDescent="0.2">
      <c r="A979" s="3" t="s">
        <v>5137</v>
      </c>
      <c r="B979" t="str" cm="1">
        <f t="array" ref="B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79" t="str" cm="1">
        <f t="array" ref="C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79" t="str" cm="1">
        <f t="array" ref="D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79" t="str" cm="1">
        <f t="array" ref="E9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79" s="3" t="s">
        <v>4282</v>
      </c>
      <c r="G979" s="3" t="s">
        <v>4283</v>
      </c>
      <c r="I979" s="3" t="s">
        <v>4932</v>
      </c>
      <c r="J979" t="b">
        <v>1</v>
      </c>
      <c r="K979" s="3" t="s">
        <v>4285</v>
      </c>
      <c r="M979">
        <v>0</v>
      </c>
      <c r="N979">
        <v>1000</v>
      </c>
      <c r="O979">
        <v>5.2999999999999999E-2</v>
      </c>
      <c r="P979" s="3" t="s">
        <v>4313</v>
      </c>
      <c r="Q979" t="s">
        <v>4287</v>
      </c>
      <c r="R979" t="s">
        <v>75</v>
      </c>
    </row>
    <row r="980" spans="1:18" x14ac:dyDescent="0.2">
      <c r="A980" s="3" t="s">
        <v>5138</v>
      </c>
      <c r="B980" cm="1">
        <f t="array" ref="B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80" cm="1">
        <f t="array" ref="C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80" t="str" cm="1">
        <f t="array" ref="D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0" t="str" cm="1">
        <f t="array" ref="E9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80" s="3" t="s">
        <v>4282</v>
      </c>
      <c r="G980" s="3" t="s">
        <v>4289</v>
      </c>
      <c r="I980" s="3" t="s">
        <v>4932</v>
      </c>
      <c r="J980" t="b">
        <v>1</v>
      </c>
      <c r="K980" s="3" t="s">
        <v>4285</v>
      </c>
      <c r="M980">
        <v>0</v>
      </c>
      <c r="N980">
        <v>1000</v>
      </c>
      <c r="O980">
        <v>5.2999999999999999E-2</v>
      </c>
      <c r="P980" s="3" t="s">
        <v>4313</v>
      </c>
      <c r="Q980" t="s">
        <v>4290</v>
      </c>
      <c r="R980" t="s">
        <v>75</v>
      </c>
    </row>
    <row r="981" spans="1:18" x14ac:dyDescent="0.2">
      <c r="A981" s="3" t="s">
        <v>5139</v>
      </c>
      <c r="B981" t="str" cm="1">
        <f t="array" ref="B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81" t="str" cm="1">
        <f t="array" ref="C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81" t="str" cm="1">
        <f t="array" ref="D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1" t="str" cm="1">
        <f t="array" ref="E9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81" s="3" t="s">
        <v>4282</v>
      </c>
      <c r="G981" s="3" t="s">
        <v>4283</v>
      </c>
      <c r="I981" s="3" t="s">
        <v>4932</v>
      </c>
      <c r="J981" t="b">
        <v>1</v>
      </c>
      <c r="K981" s="3" t="s">
        <v>4285</v>
      </c>
      <c r="M981">
        <v>1000</v>
      </c>
      <c r="N981">
        <v>2000</v>
      </c>
      <c r="O981">
        <v>5.2999999999999999E-2</v>
      </c>
      <c r="P981" s="3" t="s">
        <v>4313</v>
      </c>
      <c r="Q981" t="s">
        <v>4287</v>
      </c>
      <c r="R981" t="s">
        <v>75</v>
      </c>
    </row>
    <row r="982" spans="1:18" x14ac:dyDescent="0.2">
      <c r="A982" s="3" t="s">
        <v>5140</v>
      </c>
      <c r="B982" cm="1">
        <f t="array" ref="B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82" cm="1">
        <f t="array" ref="C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82" t="str" cm="1">
        <f t="array" ref="D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2" t="str" cm="1">
        <f t="array" ref="E9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82" s="3" t="s">
        <v>4282</v>
      </c>
      <c r="G982" s="3" t="s">
        <v>4289</v>
      </c>
      <c r="I982" s="3" t="s">
        <v>4932</v>
      </c>
      <c r="J982" t="b">
        <v>1</v>
      </c>
      <c r="K982" s="3" t="s">
        <v>4285</v>
      </c>
      <c r="M982">
        <v>1000</v>
      </c>
      <c r="N982">
        <v>2000</v>
      </c>
      <c r="O982">
        <v>5.2999999999999999E-2</v>
      </c>
      <c r="P982" s="3" t="s">
        <v>4313</v>
      </c>
      <c r="Q982" t="s">
        <v>4290</v>
      </c>
      <c r="R982" t="s">
        <v>75</v>
      </c>
    </row>
    <row r="983" spans="1:18" x14ac:dyDescent="0.2">
      <c r="A983" s="3" t="s">
        <v>5141</v>
      </c>
      <c r="B983" t="str" cm="1">
        <f t="array" ref="B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83" t="str" cm="1">
        <f t="array" ref="C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83" t="str" cm="1">
        <f t="array" ref="D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3" t="str" cm="1">
        <f t="array" ref="E9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83" s="3" t="s">
        <v>4282</v>
      </c>
      <c r="G983" s="3" t="s">
        <v>4283</v>
      </c>
      <c r="I983" s="3" t="s">
        <v>4932</v>
      </c>
      <c r="J983" t="b">
        <v>1</v>
      </c>
      <c r="K983" s="3" t="s">
        <v>4285</v>
      </c>
      <c r="M983">
        <v>2000</v>
      </c>
      <c r="N983">
        <v>3000</v>
      </c>
      <c r="O983">
        <v>5.2999999999999999E-2</v>
      </c>
      <c r="P983" s="3" t="s">
        <v>4313</v>
      </c>
      <c r="Q983" t="s">
        <v>4333</v>
      </c>
      <c r="R983" t="s">
        <v>4333</v>
      </c>
    </row>
    <row r="984" spans="1:18" x14ac:dyDescent="0.2">
      <c r="A984" s="3" t="s">
        <v>5142</v>
      </c>
      <c r="B984" cm="1">
        <f t="array" ref="B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84" cm="1">
        <f t="array" ref="C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84" t="str" cm="1">
        <f t="array" ref="D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4" t="str" cm="1">
        <f t="array" ref="E9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84" s="3" t="s">
        <v>4282</v>
      </c>
      <c r="G984" s="3" t="s">
        <v>4289</v>
      </c>
      <c r="I984" s="3" t="s">
        <v>4932</v>
      </c>
      <c r="J984" t="b">
        <v>1</v>
      </c>
      <c r="K984" s="3" t="s">
        <v>4285</v>
      </c>
      <c r="M984">
        <v>2000</v>
      </c>
      <c r="N984">
        <v>3000</v>
      </c>
      <c r="O984">
        <v>5.2999999999999999E-2</v>
      </c>
      <c r="P984" s="3" t="s">
        <v>4313</v>
      </c>
      <c r="Q984" t="s">
        <v>4290</v>
      </c>
      <c r="R984" t="s">
        <v>75</v>
      </c>
    </row>
    <row r="985" spans="1:18" x14ac:dyDescent="0.2">
      <c r="A985" s="3" t="s">
        <v>5143</v>
      </c>
      <c r="B985" t="str" cm="1">
        <f t="array" ref="B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85" t="str" cm="1">
        <f t="array" ref="C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85" t="str" cm="1">
        <f t="array" ref="D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5" t="str" cm="1">
        <f t="array" ref="E9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85" s="3" t="s">
        <v>4282</v>
      </c>
      <c r="G985" s="3" t="s">
        <v>4283</v>
      </c>
      <c r="I985" s="3" t="s">
        <v>4932</v>
      </c>
      <c r="J985" t="b">
        <v>1</v>
      </c>
      <c r="K985" s="3" t="s">
        <v>4285</v>
      </c>
      <c r="M985">
        <v>3000</v>
      </c>
      <c r="N985">
        <v>4000</v>
      </c>
      <c r="O985">
        <v>5.2999999999999999E-2</v>
      </c>
      <c r="P985" s="3" t="s">
        <v>4313</v>
      </c>
      <c r="Q985" t="s">
        <v>4287</v>
      </c>
      <c r="R985" t="s">
        <v>75</v>
      </c>
    </row>
    <row r="986" spans="1:18" x14ac:dyDescent="0.2">
      <c r="A986" s="3" t="s">
        <v>5144</v>
      </c>
      <c r="B986" cm="1">
        <f t="array" ref="B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86" cm="1">
        <f t="array" ref="C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86" t="str" cm="1">
        <f t="array" ref="D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6" t="str" cm="1">
        <f t="array" ref="E9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86" s="3" t="s">
        <v>4282</v>
      </c>
      <c r="G986" s="3" t="s">
        <v>4289</v>
      </c>
      <c r="I986" s="3" t="s">
        <v>4932</v>
      </c>
      <c r="J986" t="b">
        <v>1</v>
      </c>
      <c r="K986" s="3" t="s">
        <v>4285</v>
      </c>
      <c r="M986">
        <v>3000</v>
      </c>
      <c r="N986">
        <v>4000</v>
      </c>
      <c r="O986">
        <v>5.2999999999999999E-2</v>
      </c>
      <c r="P986" s="3" t="s">
        <v>4313</v>
      </c>
      <c r="Q986" t="s">
        <v>4290</v>
      </c>
      <c r="R986" t="s">
        <v>75</v>
      </c>
    </row>
    <row r="987" spans="1:18" x14ac:dyDescent="0.2">
      <c r="A987" s="3" t="s">
        <v>5145</v>
      </c>
      <c r="B987" t="str" cm="1">
        <f t="array" ref="B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87" t="str" cm="1">
        <f t="array" ref="C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87" t="str" cm="1">
        <f t="array" ref="D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7" t="str" cm="1">
        <f t="array" ref="E9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87" s="3" t="s">
        <v>4282</v>
      </c>
      <c r="G987" s="3" t="s">
        <v>4283</v>
      </c>
      <c r="I987" s="3" t="s">
        <v>4932</v>
      </c>
      <c r="J987" t="b">
        <v>1</v>
      </c>
      <c r="K987" s="3" t="s">
        <v>4285</v>
      </c>
      <c r="M987">
        <v>4000</v>
      </c>
      <c r="N987">
        <v>5000</v>
      </c>
      <c r="O987">
        <v>5.2999999999999999E-2</v>
      </c>
      <c r="P987" s="3" t="s">
        <v>4313</v>
      </c>
      <c r="Q987" t="s">
        <v>4333</v>
      </c>
      <c r="R987" t="s">
        <v>4333</v>
      </c>
    </row>
    <row r="988" spans="1:18" x14ac:dyDescent="0.2">
      <c r="A988" s="3" t="s">
        <v>5146</v>
      </c>
      <c r="B988" cm="1">
        <f t="array" ref="B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88" cm="1">
        <f t="array" ref="C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88" t="str" cm="1">
        <f t="array" ref="D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8" t="str" cm="1">
        <f t="array" ref="E9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88" s="3" t="s">
        <v>4282</v>
      </c>
      <c r="G988" s="3" t="s">
        <v>4289</v>
      </c>
      <c r="I988" s="3" t="s">
        <v>4932</v>
      </c>
      <c r="J988" t="b">
        <v>1</v>
      </c>
      <c r="K988" s="3" t="s">
        <v>4285</v>
      </c>
      <c r="M988">
        <v>4000</v>
      </c>
      <c r="N988">
        <v>5000</v>
      </c>
      <c r="O988">
        <v>5.2999999999999999E-2</v>
      </c>
      <c r="P988" s="3" t="s">
        <v>4313</v>
      </c>
      <c r="Q988" t="s">
        <v>4290</v>
      </c>
      <c r="R988" t="s">
        <v>75</v>
      </c>
    </row>
    <row r="989" spans="1:18" x14ac:dyDescent="0.2">
      <c r="A989" s="3" t="s">
        <v>5147</v>
      </c>
      <c r="B989" t="str" cm="1">
        <f t="array" ref="B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89" t="str" cm="1">
        <f t="array" ref="C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89" t="str" cm="1">
        <f t="array" ref="D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89" t="str" cm="1">
        <f t="array" ref="E9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89" s="3" t="s">
        <v>4282</v>
      </c>
      <c r="G989" s="3" t="s">
        <v>4283</v>
      </c>
      <c r="I989" s="3" t="s">
        <v>4932</v>
      </c>
      <c r="J989" t="b">
        <v>1</v>
      </c>
      <c r="K989" s="3" t="s">
        <v>4285</v>
      </c>
      <c r="M989">
        <v>5000</v>
      </c>
      <c r="N989">
        <v>10000</v>
      </c>
      <c r="O989">
        <v>5.2999999999999999E-2</v>
      </c>
      <c r="P989" s="3" t="s">
        <v>4313</v>
      </c>
      <c r="Q989" t="s">
        <v>4333</v>
      </c>
      <c r="R989" t="s">
        <v>4333</v>
      </c>
    </row>
    <row r="990" spans="1:18" x14ac:dyDescent="0.2">
      <c r="A990" s="3" t="s">
        <v>5148</v>
      </c>
      <c r="B990" cm="1">
        <f t="array" ref="B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90" cm="1">
        <f t="array" ref="C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90" t="str" cm="1">
        <f t="array" ref="D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0" t="str" cm="1">
        <f t="array" ref="E9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90" s="3" t="s">
        <v>4282</v>
      </c>
      <c r="G990" s="3" t="s">
        <v>4289</v>
      </c>
      <c r="I990" s="3" t="s">
        <v>4932</v>
      </c>
      <c r="J990" t="b">
        <v>1</v>
      </c>
      <c r="K990" s="3" t="s">
        <v>4285</v>
      </c>
      <c r="M990">
        <v>5000</v>
      </c>
      <c r="N990">
        <v>10000</v>
      </c>
      <c r="O990">
        <v>5.2999999999999999E-2</v>
      </c>
      <c r="P990" s="3" t="s">
        <v>4313</v>
      </c>
      <c r="Q990" t="s">
        <v>4290</v>
      </c>
      <c r="R990" t="s">
        <v>75</v>
      </c>
    </row>
    <row r="991" spans="1:18" x14ac:dyDescent="0.2">
      <c r="A991" s="3" t="s">
        <v>5149</v>
      </c>
      <c r="B991" t="str" cm="1">
        <f t="array" ref="B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91" t="str" cm="1">
        <f t="array" ref="C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91" t="str" cm="1">
        <f t="array" ref="D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1" t="str" cm="1">
        <f t="array" ref="E9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91" s="3" t="s">
        <v>4282</v>
      </c>
      <c r="G991" s="3" t="s">
        <v>4283</v>
      </c>
      <c r="I991" s="3" t="s">
        <v>4932</v>
      </c>
      <c r="J991" t="b">
        <v>1</v>
      </c>
      <c r="K991" s="3" t="s">
        <v>4285</v>
      </c>
      <c r="M991">
        <v>10000</v>
      </c>
      <c r="N991">
        <v>20000</v>
      </c>
      <c r="O991">
        <v>5.2999999999999999E-2</v>
      </c>
      <c r="P991" s="3" t="s">
        <v>4313</v>
      </c>
      <c r="Q991" t="s">
        <v>4287</v>
      </c>
      <c r="R991" t="s">
        <v>75</v>
      </c>
    </row>
    <row r="992" spans="1:18" x14ac:dyDescent="0.2">
      <c r="A992" s="3" t="s">
        <v>5150</v>
      </c>
      <c r="B992" cm="1">
        <f t="array" ref="B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92" cm="1">
        <f t="array" ref="C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92" t="str" cm="1">
        <f t="array" ref="D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2" t="str" cm="1">
        <f t="array" ref="E9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92" s="3" t="s">
        <v>4282</v>
      </c>
      <c r="G992" s="3" t="s">
        <v>4289</v>
      </c>
      <c r="I992" s="3" t="s">
        <v>4932</v>
      </c>
      <c r="J992" t="b">
        <v>1</v>
      </c>
      <c r="K992" s="3" t="s">
        <v>4285</v>
      </c>
      <c r="M992">
        <v>10000</v>
      </c>
      <c r="N992">
        <v>20000</v>
      </c>
      <c r="O992">
        <v>5.2999999999999999E-2</v>
      </c>
      <c r="P992" s="3" t="s">
        <v>4313</v>
      </c>
      <c r="Q992" t="s">
        <v>4290</v>
      </c>
      <c r="R992" t="s">
        <v>75</v>
      </c>
    </row>
    <row r="993" spans="1:18" x14ac:dyDescent="0.2">
      <c r="A993" s="3" t="s">
        <v>5151</v>
      </c>
      <c r="B993" t="str" cm="1">
        <f t="array" ref="B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93" t="str" cm="1">
        <f t="array" ref="C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93" t="str" cm="1">
        <f t="array" ref="D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3" t="str" cm="1">
        <f t="array" ref="E9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93" s="3" t="s">
        <v>4282</v>
      </c>
      <c r="G993" s="3" t="s">
        <v>4283</v>
      </c>
      <c r="I993" s="3" t="s">
        <v>4932</v>
      </c>
      <c r="J993" t="b">
        <v>1</v>
      </c>
      <c r="K993" s="3" t="s">
        <v>4285</v>
      </c>
      <c r="M993">
        <v>20000</v>
      </c>
      <c r="N993">
        <v>30000</v>
      </c>
      <c r="O993">
        <v>5.2999999999999999E-2</v>
      </c>
      <c r="P993" s="3" t="s">
        <v>4313</v>
      </c>
      <c r="Q993" t="s">
        <v>4287</v>
      </c>
      <c r="R993" t="s">
        <v>75</v>
      </c>
    </row>
    <row r="994" spans="1:18" x14ac:dyDescent="0.2">
      <c r="A994" s="3" t="s">
        <v>5152</v>
      </c>
      <c r="B994" cm="1">
        <f t="array" ref="B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94" cm="1">
        <f t="array" ref="C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94" t="str" cm="1">
        <f t="array" ref="D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4" t="str" cm="1">
        <f t="array" ref="E9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94" s="3" t="s">
        <v>4282</v>
      </c>
      <c r="G994" s="3" t="s">
        <v>4289</v>
      </c>
      <c r="I994" s="3" t="s">
        <v>4932</v>
      </c>
      <c r="J994" t="b">
        <v>1</v>
      </c>
      <c r="K994" s="3" t="s">
        <v>4285</v>
      </c>
      <c r="M994">
        <v>20000</v>
      </c>
      <c r="N994">
        <v>30000</v>
      </c>
      <c r="O994">
        <v>5.2999999999999999E-2</v>
      </c>
      <c r="P994" s="3" t="s">
        <v>4313</v>
      </c>
      <c r="Q994" t="s">
        <v>4290</v>
      </c>
      <c r="R994" t="s">
        <v>75</v>
      </c>
    </row>
    <row r="995" spans="1:18" x14ac:dyDescent="0.2">
      <c r="A995" s="3" t="s">
        <v>5153</v>
      </c>
      <c r="B995" t="str" cm="1">
        <f t="array" ref="B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95" t="str" cm="1">
        <f t="array" ref="C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95" t="str" cm="1">
        <f t="array" ref="D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5" t="str" cm="1">
        <f t="array" ref="E9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95" s="3" t="s">
        <v>4282</v>
      </c>
      <c r="G995" s="3" t="s">
        <v>4283</v>
      </c>
      <c r="I995" s="3" t="s">
        <v>4932</v>
      </c>
      <c r="J995" t="b">
        <v>1</v>
      </c>
      <c r="K995" s="3" t="s">
        <v>4285</v>
      </c>
      <c r="M995">
        <v>30000</v>
      </c>
      <c r="N995">
        <v>40000</v>
      </c>
      <c r="O995">
        <v>5.2999999999999999E-2</v>
      </c>
      <c r="P995" s="3" t="s">
        <v>4313</v>
      </c>
      <c r="Q995" t="s">
        <v>4287</v>
      </c>
      <c r="R995" t="s">
        <v>75</v>
      </c>
    </row>
    <row r="996" spans="1:18" x14ac:dyDescent="0.2">
      <c r="A996" s="3" t="s">
        <v>5154</v>
      </c>
      <c r="B996" cm="1">
        <f t="array" ref="B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96" cm="1">
        <f t="array" ref="C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96" t="str" cm="1">
        <f t="array" ref="D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6" t="str" cm="1">
        <f t="array" ref="E9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96" s="3" t="s">
        <v>4282</v>
      </c>
      <c r="G996" s="3" t="s">
        <v>4289</v>
      </c>
      <c r="I996" s="3" t="s">
        <v>4932</v>
      </c>
      <c r="J996" t="b">
        <v>1</v>
      </c>
      <c r="K996" s="3" t="s">
        <v>4285</v>
      </c>
      <c r="M996">
        <v>30000</v>
      </c>
      <c r="N996">
        <v>40000</v>
      </c>
      <c r="O996">
        <v>5.2999999999999999E-2</v>
      </c>
      <c r="P996" s="3" t="s">
        <v>4313</v>
      </c>
      <c r="Q996" t="s">
        <v>4290</v>
      </c>
      <c r="R996" t="s">
        <v>75</v>
      </c>
    </row>
    <row r="997" spans="1:18" x14ac:dyDescent="0.2">
      <c r="A997" s="3" t="s">
        <v>5155</v>
      </c>
      <c r="B997" t="str" cm="1">
        <f t="array" ref="B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97" t="str" cm="1">
        <f t="array" ref="C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97" t="str" cm="1">
        <f t="array" ref="D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7" t="str" cm="1">
        <f t="array" ref="E9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97" s="3" t="s">
        <v>4282</v>
      </c>
      <c r="G997" s="3" t="s">
        <v>4283</v>
      </c>
      <c r="I997" s="3" t="s">
        <v>4932</v>
      </c>
      <c r="J997" t="b">
        <v>1</v>
      </c>
      <c r="K997" s="3" t="s">
        <v>4285</v>
      </c>
      <c r="M997">
        <v>40000</v>
      </c>
      <c r="N997">
        <v>50000</v>
      </c>
      <c r="O997">
        <v>5.2999999999999999E-2</v>
      </c>
      <c r="P997" s="3" t="s">
        <v>4313</v>
      </c>
      <c r="Q997" t="s">
        <v>4287</v>
      </c>
      <c r="R997" t="s">
        <v>75</v>
      </c>
    </row>
    <row r="998" spans="1:18" x14ac:dyDescent="0.2">
      <c r="A998" s="3" t="s">
        <v>5156</v>
      </c>
      <c r="B998" cm="1">
        <f t="array" ref="B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998" cm="1">
        <f t="array" ref="C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998" t="str" cm="1">
        <f t="array" ref="D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8" t="str" cm="1">
        <f t="array" ref="E9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998" s="3" t="s">
        <v>4282</v>
      </c>
      <c r="G998" s="3" t="s">
        <v>4289</v>
      </c>
      <c r="I998" s="3" t="s">
        <v>4932</v>
      </c>
      <c r="J998" t="b">
        <v>1</v>
      </c>
      <c r="K998" s="3" t="s">
        <v>4285</v>
      </c>
      <c r="M998">
        <v>40000</v>
      </c>
      <c r="N998">
        <v>50000</v>
      </c>
      <c r="O998">
        <v>5.2999999999999999E-2</v>
      </c>
      <c r="P998" s="3" t="s">
        <v>4313</v>
      </c>
      <c r="Q998" t="s">
        <v>4290</v>
      </c>
      <c r="R998" t="s">
        <v>75</v>
      </c>
    </row>
    <row r="999" spans="1:18" x14ac:dyDescent="0.2">
      <c r="A999" s="3" t="s">
        <v>5157</v>
      </c>
      <c r="B999" t="str" cm="1">
        <f t="array" ref="B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999" t="str" cm="1">
        <f t="array" ref="C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999" t="str" cm="1">
        <f t="array" ref="D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999" t="str" cm="1">
        <f t="array" ref="E9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999" s="3" t="s">
        <v>4282</v>
      </c>
      <c r="G999" s="3" t="s">
        <v>4283</v>
      </c>
      <c r="I999" s="3" t="s">
        <v>4932</v>
      </c>
      <c r="J999" t="b">
        <v>1</v>
      </c>
      <c r="K999" s="3" t="s">
        <v>4285</v>
      </c>
      <c r="M999">
        <v>50000</v>
      </c>
      <c r="N999">
        <v>60000</v>
      </c>
      <c r="O999">
        <v>5.2999999999999999E-2</v>
      </c>
      <c r="P999" s="3" t="s">
        <v>4313</v>
      </c>
      <c r="Q999" t="s">
        <v>4287</v>
      </c>
      <c r="R999" t="s">
        <v>75</v>
      </c>
    </row>
    <row r="1000" spans="1:18" x14ac:dyDescent="0.2">
      <c r="A1000" s="3" t="s">
        <v>5158</v>
      </c>
      <c r="B1000" cm="1">
        <f t="array" ref="B1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00" cm="1">
        <f t="array" ref="C1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00" t="str" cm="1">
        <f t="array" ref="D1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0" t="str" cm="1">
        <f t="array" ref="E10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00" s="3" t="s">
        <v>4282</v>
      </c>
      <c r="G1000" s="3" t="s">
        <v>4289</v>
      </c>
      <c r="I1000" s="3" t="s">
        <v>4932</v>
      </c>
      <c r="J1000" t="b">
        <v>1</v>
      </c>
      <c r="K1000" s="3" t="s">
        <v>4285</v>
      </c>
      <c r="M1000">
        <v>50000</v>
      </c>
      <c r="N1000">
        <v>60000</v>
      </c>
      <c r="O1000">
        <v>5.2999999999999999E-2</v>
      </c>
      <c r="P1000" s="3" t="s">
        <v>4313</v>
      </c>
      <c r="Q1000" t="s">
        <v>4290</v>
      </c>
      <c r="R1000" t="s">
        <v>75</v>
      </c>
    </row>
    <row r="1001" spans="1:18" x14ac:dyDescent="0.2">
      <c r="A1001" s="3" t="s">
        <v>5159</v>
      </c>
      <c r="B1001" t="str" cm="1">
        <f t="array" ref="B1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01" t="str" cm="1">
        <f t="array" ref="C1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01" t="str" cm="1">
        <f t="array" ref="D1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1" t="str" cm="1">
        <f t="array" ref="E10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01" s="3" t="s">
        <v>4282</v>
      </c>
      <c r="G1001" s="3" t="s">
        <v>4283</v>
      </c>
      <c r="I1001" s="3" t="s">
        <v>4932</v>
      </c>
      <c r="J1001" t="b">
        <v>1</v>
      </c>
      <c r="K1001" s="3" t="s">
        <v>4285</v>
      </c>
      <c r="M1001">
        <v>60000</v>
      </c>
      <c r="N1001">
        <v>70000</v>
      </c>
      <c r="O1001">
        <v>5.2999999999999999E-2</v>
      </c>
      <c r="P1001" s="3" t="s">
        <v>4313</v>
      </c>
      <c r="Q1001" t="s">
        <v>4333</v>
      </c>
      <c r="R1001" t="s">
        <v>4333</v>
      </c>
    </row>
    <row r="1002" spans="1:18" x14ac:dyDescent="0.2">
      <c r="A1002" s="3" t="s">
        <v>5160</v>
      </c>
      <c r="B1002" cm="1">
        <f t="array" ref="B1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02" cm="1">
        <f t="array" ref="C1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02" t="str" cm="1">
        <f t="array" ref="D1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2" t="str" cm="1">
        <f t="array" ref="E10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02" s="3" t="s">
        <v>4282</v>
      </c>
      <c r="G1002" s="3" t="s">
        <v>4289</v>
      </c>
      <c r="I1002" s="3" t="s">
        <v>4932</v>
      </c>
      <c r="J1002" t="b">
        <v>1</v>
      </c>
      <c r="K1002" s="3" t="s">
        <v>4285</v>
      </c>
      <c r="M1002">
        <v>60000</v>
      </c>
      <c r="N1002">
        <v>70000</v>
      </c>
      <c r="O1002">
        <v>5.2999999999999999E-2</v>
      </c>
      <c r="P1002" s="3" t="s">
        <v>4313</v>
      </c>
      <c r="Q1002" t="s">
        <v>4290</v>
      </c>
      <c r="R1002" t="s">
        <v>75</v>
      </c>
    </row>
    <row r="1003" spans="1:18" x14ac:dyDescent="0.2">
      <c r="A1003" s="3" t="s">
        <v>5161</v>
      </c>
      <c r="B1003" t="str" cm="1">
        <f t="array" ref="B1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03" t="str" cm="1">
        <f t="array" ref="C1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03" t="str" cm="1">
        <f t="array" ref="D1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3" t="str" cm="1">
        <f t="array" ref="E10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03" s="3" t="s">
        <v>4282</v>
      </c>
      <c r="G1003" s="3" t="s">
        <v>4283</v>
      </c>
      <c r="I1003" s="3" t="s">
        <v>4932</v>
      </c>
      <c r="J1003" t="b">
        <v>1</v>
      </c>
      <c r="K1003" s="3" t="s">
        <v>4285</v>
      </c>
      <c r="M1003">
        <v>70000</v>
      </c>
      <c r="N1003">
        <v>80000</v>
      </c>
      <c r="O1003">
        <v>5.2999999999999999E-2</v>
      </c>
      <c r="P1003" s="3" t="s">
        <v>4313</v>
      </c>
      <c r="Q1003" t="s">
        <v>4333</v>
      </c>
      <c r="R1003" t="s">
        <v>4333</v>
      </c>
    </row>
    <row r="1004" spans="1:18" x14ac:dyDescent="0.2">
      <c r="A1004" s="3" t="s">
        <v>5162</v>
      </c>
      <c r="B1004" cm="1">
        <f t="array" ref="B1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04" cm="1">
        <f t="array" ref="C1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04" t="str" cm="1">
        <f t="array" ref="D1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4" t="str" cm="1">
        <f t="array" ref="E10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04" s="3" t="s">
        <v>4282</v>
      </c>
      <c r="G1004" s="3" t="s">
        <v>4289</v>
      </c>
      <c r="I1004" s="3" t="s">
        <v>4932</v>
      </c>
      <c r="J1004" t="b">
        <v>1</v>
      </c>
      <c r="K1004" s="3" t="s">
        <v>4285</v>
      </c>
      <c r="M1004">
        <v>70000</v>
      </c>
      <c r="N1004">
        <v>80000</v>
      </c>
      <c r="O1004">
        <v>5.2999999999999999E-2</v>
      </c>
      <c r="P1004" s="3" t="s">
        <v>4313</v>
      </c>
      <c r="Q1004" t="s">
        <v>4290</v>
      </c>
      <c r="R1004" t="s">
        <v>75</v>
      </c>
    </row>
    <row r="1005" spans="1:18" x14ac:dyDescent="0.2">
      <c r="A1005" s="3" t="s">
        <v>5163</v>
      </c>
      <c r="B1005" t="str" cm="1">
        <f t="array" ref="B1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05" t="str" cm="1">
        <f t="array" ref="C1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05" t="str" cm="1">
        <f t="array" ref="D1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5" t="str" cm="1">
        <f t="array" ref="E10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05" s="3" t="s">
        <v>4282</v>
      </c>
      <c r="G1005" s="3" t="s">
        <v>4283</v>
      </c>
      <c r="I1005" s="3" t="s">
        <v>4932</v>
      </c>
      <c r="J1005" t="b">
        <v>1</v>
      </c>
      <c r="K1005" s="3" t="s">
        <v>4285</v>
      </c>
      <c r="M1005">
        <v>80000</v>
      </c>
      <c r="N1005">
        <v>90000</v>
      </c>
      <c r="O1005">
        <v>5.2999999999999999E-2</v>
      </c>
      <c r="P1005" s="3" t="s">
        <v>4313</v>
      </c>
      <c r="Q1005" t="s">
        <v>4287</v>
      </c>
      <c r="R1005" t="s">
        <v>75</v>
      </c>
    </row>
    <row r="1006" spans="1:18" x14ac:dyDescent="0.2">
      <c r="A1006" s="3" t="s">
        <v>5164</v>
      </c>
      <c r="B1006" cm="1">
        <f t="array" ref="B1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06" cm="1">
        <f t="array" ref="C1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06" t="str" cm="1">
        <f t="array" ref="D1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6" t="str" cm="1">
        <f t="array" ref="E10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06" s="3" t="s">
        <v>4282</v>
      </c>
      <c r="G1006" s="3" t="s">
        <v>4289</v>
      </c>
      <c r="I1006" s="3" t="s">
        <v>4932</v>
      </c>
      <c r="J1006" t="b">
        <v>1</v>
      </c>
      <c r="K1006" s="3" t="s">
        <v>4285</v>
      </c>
      <c r="M1006">
        <v>80000</v>
      </c>
      <c r="N1006">
        <v>90000</v>
      </c>
      <c r="O1006">
        <v>5.2999999999999999E-2</v>
      </c>
      <c r="P1006" s="3" t="s">
        <v>4313</v>
      </c>
      <c r="Q1006" t="s">
        <v>4290</v>
      </c>
      <c r="R1006" t="s">
        <v>75</v>
      </c>
    </row>
    <row r="1007" spans="1:18" x14ac:dyDescent="0.2">
      <c r="A1007" s="3" t="s">
        <v>5165</v>
      </c>
      <c r="B1007" t="str" cm="1">
        <f t="array" ref="B1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07" t="str" cm="1">
        <f t="array" ref="C1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07" t="str" cm="1">
        <f t="array" ref="D1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7" t="str" cm="1">
        <f t="array" ref="E10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07" s="3" t="s">
        <v>4282</v>
      </c>
      <c r="G1007" s="3" t="s">
        <v>4283</v>
      </c>
      <c r="I1007" s="3" t="s">
        <v>4932</v>
      </c>
      <c r="J1007" t="b">
        <v>1</v>
      </c>
      <c r="K1007" s="3" t="s">
        <v>4285</v>
      </c>
      <c r="M1007">
        <v>90000</v>
      </c>
      <c r="N1007">
        <v>100000</v>
      </c>
      <c r="O1007">
        <v>5.2999999999999999E-2</v>
      </c>
      <c r="P1007" s="3" t="s">
        <v>4313</v>
      </c>
      <c r="Q1007" t="s">
        <v>4287</v>
      </c>
      <c r="R1007" t="s">
        <v>75</v>
      </c>
    </row>
    <row r="1008" spans="1:18" x14ac:dyDescent="0.2">
      <c r="A1008" s="3" t="s">
        <v>5166</v>
      </c>
      <c r="B1008" cm="1">
        <f t="array" ref="B1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08" cm="1">
        <f t="array" ref="C1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08" t="str" cm="1">
        <f t="array" ref="D1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8" t="str" cm="1">
        <f t="array" ref="E10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08" s="3" t="s">
        <v>4282</v>
      </c>
      <c r="G1008" s="3" t="s">
        <v>4289</v>
      </c>
      <c r="I1008" s="3" t="s">
        <v>4932</v>
      </c>
      <c r="J1008" t="b">
        <v>1</v>
      </c>
      <c r="K1008" s="3" t="s">
        <v>4285</v>
      </c>
      <c r="M1008">
        <v>90000</v>
      </c>
      <c r="N1008">
        <v>100000</v>
      </c>
      <c r="O1008">
        <v>5.2999999999999999E-2</v>
      </c>
      <c r="P1008" s="3" t="s">
        <v>4313</v>
      </c>
      <c r="Q1008" t="s">
        <v>4290</v>
      </c>
      <c r="R1008" t="s">
        <v>75</v>
      </c>
    </row>
    <row r="1009" spans="1:18" x14ac:dyDescent="0.2">
      <c r="A1009" s="3" t="s">
        <v>5167</v>
      </c>
      <c r="B1009" t="str" cm="1">
        <f t="array" ref="B1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09" t="str" cm="1">
        <f t="array" ref="C1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09" t="str" cm="1">
        <f t="array" ref="D1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09" t="str" cm="1">
        <f t="array" ref="E10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09" s="3" t="s">
        <v>4282</v>
      </c>
      <c r="G1009" s="3" t="s">
        <v>4283</v>
      </c>
      <c r="I1009" s="3" t="s">
        <v>4932</v>
      </c>
      <c r="J1009" t="b">
        <v>1</v>
      </c>
      <c r="K1009" s="3" t="s">
        <v>4285</v>
      </c>
      <c r="M1009">
        <v>100000</v>
      </c>
      <c r="N1009">
        <v>110000</v>
      </c>
      <c r="O1009">
        <v>5.2999999999999999E-2</v>
      </c>
      <c r="P1009" s="3" t="s">
        <v>4313</v>
      </c>
      <c r="Q1009" t="s">
        <v>4287</v>
      </c>
      <c r="R1009" t="s">
        <v>75</v>
      </c>
    </row>
    <row r="1010" spans="1:18" x14ac:dyDescent="0.2">
      <c r="A1010" s="3" t="s">
        <v>5168</v>
      </c>
      <c r="B1010" cm="1">
        <f t="array" ref="B1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10" cm="1">
        <f t="array" ref="C1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10" t="str" cm="1">
        <f t="array" ref="D1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0" t="str" cm="1">
        <f t="array" ref="E10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10" s="3" t="s">
        <v>4282</v>
      </c>
      <c r="G1010" s="3" t="s">
        <v>4289</v>
      </c>
      <c r="I1010" s="3" t="s">
        <v>4932</v>
      </c>
      <c r="J1010" t="b">
        <v>1</v>
      </c>
      <c r="K1010" s="3" t="s">
        <v>4285</v>
      </c>
      <c r="M1010">
        <v>100000</v>
      </c>
      <c r="N1010">
        <v>110000</v>
      </c>
      <c r="O1010">
        <v>5.2999999999999999E-2</v>
      </c>
      <c r="P1010" s="3" t="s">
        <v>4313</v>
      </c>
      <c r="Q1010" t="s">
        <v>4333</v>
      </c>
      <c r="R1010" t="s">
        <v>4333</v>
      </c>
    </row>
    <row r="1011" spans="1:18" x14ac:dyDescent="0.2">
      <c r="A1011" s="3" t="s">
        <v>5169</v>
      </c>
      <c r="B1011" t="str" cm="1">
        <f t="array" ref="B1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11" t="str" cm="1">
        <f t="array" ref="C1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11" t="str" cm="1">
        <f t="array" ref="D1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1" t="str" cm="1">
        <f t="array" ref="E10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11" s="3" t="s">
        <v>4282</v>
      </c>
      <c r="G1011" s="3" t="s">
        <v>4283</v>
      </c>
      <c r="I1011" s="3" t="s">
        <v>4932</v>
      </c>
      <c r="J1011" t="b">
        <v>1</v>
      </c>
      <c r="K1011" s="3" t="s">
        <v>4285</v>
      </c>
      <c r="M1011">
        <v>110000</v>
      </c>
      <c r="N1011">
        <v>120000</v>
      </c>
      <c r="O1011">
        <v>5.2999999999999999E-2</v>
      </c>
      <c r="P1011" s="3" t="s">
        <v>4313</v>
      </c>
      <c r="Q1011" t="s">
        <v>4333</v>
      </c>
      <c r="R1011" t="s">
        <v>4333</v>
      </c>
    </row>
    <row r="1012" spans="1:18" x14ac:dyDescent="0.2">
      <c r="A1012" s="3" t="s">
        <v>5170</v>
      </c>
      <c r="B1012" cm="1">
        <f t="array" ref="B1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12" cm="1">
        <f t="array" ref="C1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12" t="str" cm="1">
        <f t="array" ref="D1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2" t="str" cm="1">
        <f t="array" ref="E10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12" s="3" t="s">
        <v>4282</v>
      </c>
      <c r="G1012" s="3" t="s">
        <v>4289</v>
      </c>
      <c r="I1012" s="3" t="s">
        <v>4932</v>
      </c>
      <c r="J1012" t="b">
        <v>1</v>
      </c>
      <c r="K1012" s="3" t="s">
        <v>4285</v>
      </c>
      <c r="M1012">
        <v>110000</v>
      </c>
      <c r="N1012">
        <v>120000</v>
      </c>
      <c r="O1012">
        <v>5.2999999999999999E-2</v>
      </c>
      <c r="P1012" s="3" t="s">
        <v>4313</v>
      </c>
      <c r="Q1012" t="s">
        <v>4333</v>
      </c>
      <c r="R1012" t="s">
        <v>4333</v>
      </c>
    </row>
    <row r="1013" spans="1:18" x14ac:dyDescent="0.2">
      <c r="A1013" s="3" t="s">
        <v>5171</v>
      </c>
      <c r="B1013" t="str" cm="1">
        <f t="array" ref="B1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13" t="str" cm="1">
        <f t="array" ref="C1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13" t="str" cm="1">
        <f t="array" ref="D1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3" t="str" cm="1">
        <f t="array" ref="E10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13" s="3" t="s">
        <v>4282</v>
      </c>
      <c r="G1013" s="3" t="s">
        <v>4283</v>
      </c>
      <c r="I1013" s="3" t="s">
        <v>4932</v>
      </c>
      <c r="J1013" t="b">
        <v>1</v>
      </c>
      <c r="K1013" s="3" t="s">
        <v>4285</v>
      </c>
      <c r="M1013">
        <v>120000</v>
      </c>
      <c r="N1013">
        <v>130000</v>
      </c>
      <c r="O1013">
        <v>5.2999999999999999E-2</v>
      </c>
      <c r="P1013" s="3" t="s">
        <v>4313</v>
      </c>
      <c r="Q1013" t="s">
        <v>4333</v>
      </c>
      <c r="R1013" t="s">
        <v>4333</v>
      </c>
    </row>
    <row r="1014" spans="1:18" x14ac:dyDescent="0.2">
      <c r="A1014" s="3" t="s">
        <v>5172</v>
      </c>
      <c r="B1014" cm="1">
        <f t="array" ref="B1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14" cm="1">
        <f t="array" ref="C1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14" t="str" cm="1">
        <f t="array" ref="D1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4" t="str" cm="1">
        <f t="array" ref="E10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14" s="3" t="s">
        <v>4282</v>
      </c>
      <c r="G1014" s="3" t="s">
        <v>4289</v>
      </c>
      <c r="I1014" s="3" t="s">
        <v>4932</v>
      </c>
      <c r="J1014" t="b">
        <v>1</v>
      </c>
      <c r="K1014" s="3" t="s">
        <v>4285</v>
      </c>
      <c r="M1014">
        <v>120000</v>
      </c>
      <c r="N1014">
        <v>130000</v>
      </c>
      <c r="O1014">
        <v>5.2999999999999999E-2</v>
      </c>
      <c r="P1014" s="3" t="s">
        <v>4313</v>
      </c>
      <c r="Q1014" t="s">
        <v>4333</v>
      </c>
      <c r="R1014" t="s">
        <v>4333</v>
      </c>
    </row>
    <row r="1015" spans="1:18" x14ac:dyDescent="0.2">
      <c r="A1015" s="3" t="s">
        <v>5173</v>
      </c>
      <c r="B1015" t="str" cm="1">
        <f t="array" ref="B1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15" t="str" cm="1">
        <f t="array" ref="C1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15" t="str" cm="1">
        <f t="array" ref="D1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5" t="str" cm="1">
        <f t="array" ref="E10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15" s="3" t="s">
        <v>4282</v>
      </c>
      <c r="G1015" s="3" t="s">
        <v>4283</v>
      </c>
      <c r="I1015" s="3" t="s">
        <v>4932</v>
      </c>
      <c r="J1015" t="b">
        <v>1</v>
      </c>
      <c r="K1015" s="3" t="s">
        <v>4285</v>
      </c>
      <c r="M1015">
        <v>130000</v>
      </c>
      <c r="N1015">
        <v>140000</v>
      </c>
      <c r="O1015">
        <v>5.2999999999999999E-2</v>
      </c>
      <c r="P1015" s="3" t="s">
        <v>4313</v>
      </c>
      <c r="Q1015" t="s">
        <v>4333</v>
      </c>
      <c r="R1015" t="s">
        <v>4333</v>
      </c>
    </row>
    <row r="1016" spans="1:18" x14ac:dyDescent="0.2">
      <c r="A1016" s="3" t="s">
        <v>5174</v>
      </c>
      <c r="B1016" cm="1">
        <f t="array" ref="B1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16" cm="1">
        <f t="array" ref="C1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16" t="str" cm="1">
        <f t="array" ref="D1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6" t="str" cm="1">
        <f t="array" ref="E10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16" s="3" t="s">
        <v>4282</v>
      </c>
      <c r="G1016" s="3" t="s">
        <v>4289</v>
      </c>
      <c r="I1016" s="3" t="s">
        <v>4932</v>
      </c>
      <c r="J1016" t="b">
        <v>1</v>
      </c>
      <c r="K1016" s="3" t="s">
        <v>4285</v>
      </c>
      <c r="M1016">
        <v>130000</v>
      </c>
      <c r="N1016">
        <v>140000</v>
      </c>
      <c r="O1016">
        <v>5.2999999999999999E-2</v>
      </c>
      <c r="P1016" s="3" t="s">
        <v>4313</v>
      </c>
      <c r="Q1016" t="s">
        <v>4333</v>
      </c>
      <c r="R1016" t="s">
        <v>4333</v>
      </c>
    </row>
    <row r="1017" spans="1:18" x14ac:dyDescent="0.2">
      <c r="A1017" s="3" t="s">
        <v>5175</v>
      </c>
      <c r="B1017" t="str" cm="1">
        <f t="array" ref="B1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17" t="str" cm="1">
        <f t="array" ref="C1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17" t="str" cm="1">
        <f t="array" ref="D1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7" t="str" cm="1">
        <f t="array" ref="E10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17" s="3" t="s">
        <v>4282</v>
      </c>
      <c r="G1017" s="3" t="s">
        <v>4283</v>
      </c>
      <c r="I1017" s="3" t="s">
        <v>4932</v>
      </c>
      <c r="J1017" t="b">
        <v>1</v>
      </c>
      <c r="K1017" s="3" t="s">
        <v>4285</v>
      </c>
      <c r="M1017">
        <v>140000</v>
      </c>
      <c r="N1017">
        <v>150000</v>
      </c>
      <c r="O1017">
        <v>5.2999999999999999E-2</v>
      </c>
      <c r="P1017" s="3" t="s">
        <v>4313</v>
      </c>
      <c r="Q1017" t="s">
        <v>4287</v>
      </c>
      <c r="R1017" t="s">
        <v>75</v>
      </c>
    </row>
    <row r="1018" spans="1:18" x14ac:dyDescent="0.2">
      <c r="A1018" s="3" t="s">
        <v>5176</v>
      </c>
      <c r="B1018" cm="1">
        <f t="array" ref="B1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18" cm="1">
        <f t="array" ref="C1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18" t="str" cm="1">
        <f t="array" ref="D1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8" t="str" cm="1">
        <f t="array" ref="E10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18" s="3" t="s">
        <v>4282</v>
      </c>
      <c r="G1018" s="3" t="s">
        <v>4289</v>
      </c>
      <c r="I1018" s="3" t="s">
        <v>4932</v>
      </c>
      <c r="J1018" t="b">
        <v>1</v>
      </c>
      <c r="K1018" s="3" t="s">
        <v>4285</v>
      </c>
      <c r="M1018">
        <v>140000</v>
      </c>
      <c r="N1018">
        <v>150000</v>
      </c>
      <c r="O1018">
        <v>5.2999999999999999E-2</v>
      </c>
      <c r="P1018" s="3" t="s">
        <v>4313</v>
      </c>
      <c r="Q1018" t="s">
        <v>4333</v>
      </c>
      <c r="R1018" t="s">
        <v>4333</v>
      </c>
    </row>
    <row r="1019" spans="1:18" x14ac:dyDescent="0.2">
      <c r="A1019" s="3" t="s">
        <v>5177</v>
      </c>
      <c r="B1019" t="str" cm="1">
        <f t="array" ref="B1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19" t="str" cm="1">
        <f t="array" ref="C1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19" t="str" cm="1">
        <f t="array" ref="D1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19" t="str" cm="1">
        <f t="array" ref="E10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19" s="3" t="s">
        <v>4282</v>
      </c>
      <c r="G1019" s="3" t="s">
        <v>4283</v>
      </c>
      <c r="I1019" s="3" t="s">
        <v>4932</v>
      </c>
      <c r="J1019" t="b">
        <v>1</v>
      </c>
      <c r="K1019" s="3" t="s">
        <v>4285</v>
      </c>
      <c r="M1019">
        <v>150000</v>
      </c>
      <c r="N1019">
        <v>160000</v>
      </c>
      <c r="O1019">
        <v>5.2999999999999999E-2</v>
      </c>
      <c r="P1019" s="3" t="s">
        <v>4313</v>
      </c>
      <c r="Q1019" t="s">
        <v>4333</v>
      </c>
      <c r="R1019" t="s">
        <v>4333</v>
      </c>
    </row>
    <row r="1020" spans="1:18" x14ac:dyDescent="0.2">
      <c r="A1020" s="3" t="s">
        <v>5178</v>
      </c>
      <c r="B1020" cm="1">
        <f t="array" ref="B1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20" cm="1">
        <f t="array" ref="C1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20" t="str" cm="1">
        <f t="array" ref="D1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0" t="str" cm="1">
        <f t="array" ref="E10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20" s="3" t="s">
        <v>4282</v>
      </c>
      <c r="G1020" s="3" t="s">
        <v>4289</v>
      </c>
      <c r="I1020" s="3" t="s">
        <v>4932</v>
      </c>
      <c r="J1020" t="b">
        <v>1</v>
      </c>
      <c r="K1020" s="3" t="s">
        <v>4285</v>
      </c>
      <c r="M1020">
        <v>150000</v>
      </c>
      <c r="N1020">
        <v>160000</v>
      </c>
      <c r="O1020">
        <v>5.2999999999999999E-2</v>
      </c>
      <c r="P1020" s="3" t="s">
        <v>4313</v>
      </c>
      <c r="Q1020" t="s">
        <v>4290</v>
      </c>
      <c r="R1020" t="s">
        <v>75</v>
      </c>
    </row>
    <row r="1021" spans="1:18" x14ac:dyDescent="0.2">
      <c r="A1021" s="3" t="s">
        <v>5179</v>
      </c>
      <c r="B1021" t="str" cm="1">
        <f t="array" ref="B1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21" t="str" cm="1">
        <f t="array" ref="C1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21" t="str" cm="1">
        <f t="array" ref="D1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1" t="str" cm="1">
        <f t="array" ref="E10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21" s="3" t="s">
        <v>4282</v>
      </c>
      <c r="G1021" s="3" t="s">
        <v>4283</v>
      </c>
      <c r="I1021" s="3" t="s">
        <v>4932</v>
      </c>
      <c r="J1021" t="b">
        <v>1</v>
      </c>
      <c r="K1021" s="3" t="s">
        <v>4285</v>
      </c>
      <c r="M1021">
        <v>160000</v>
      </c>
      <c r="N1021">
        <v>170000</v>
      </c>
      <c r="O1021">
        <v>5.2999999999999999E-2</v>
      </c>
      <c r="P1021" s="3" t="s">
        <v>4313</v>
      </c>
      <c r="Q1021" t="s">
        <v>4333</v>
      </c>
      <c r="R1021" t="s">
        <v>4333</v>
      </c>
    </row>
    <row r="1022" spans="1:18" x14ac:dyDescent="0.2">
      <c r="A1022" s="3" t="s">
        <v>5180</v>
      </c>
      <c r="B1022" cm="1">
        <f t="array" ref="B1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22" cm="1">
        <f t="array" ref="C1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22" t="str" cm="1">
        <f t="array" ref="D1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2" t="str" cm="1">
        <f t="array" ref="E10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22" s="3" t="s">
        <v>4282</v>
      </c>
      <c r="G1022" s="3" t="s">
        <v>4289</v>
      </c>
      <c r="I1022" s="3" t="s">
        <v>4932</v>
      </c>
      <c r="J1022" t="b">
        <v>1</v>
      </c>
      <c r="K1022" s="3" t="s">
        <v>4285</v>
      </c>
      <c r="M1022">
        <v>160000</v>
      </c>
      <c r="N1022">
        <v>170000</v>
      </c>
      <c r="O1022">
        <v>5.2999999999999999E-2</v>
      </c>
      <c r="P1022" s="3" t="s">
        <v>4313</v>
      </c>
      <c r="Q1022" t="s">
        <v>4290</v>
      </c>
      <c r="R1022" t="s">
        <v>75</v>
      </c>
    </row>
    <row r="1023" spans="1:18" x14ac:dyDescent="0.2">
      <c r="A1023" s="3" t="s">
        <v>5181</v>
      </c>
      <c r="B1023" t="str" cm="1">
        <f t="array" ref="B1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23" t="str" cm="1">
        <f t="array" ref="C1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23" t="str" cm="1">
        <f t="array" ref="D1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3" t="str" cm="1">
        <f t="array" ref="E10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23" s="3" t="s">
        <v>4282</v>
      </c>
      <c r="G1023" s="3" t="s">
        <v>4283</v>
      </c>
      <c r="I1023" s="3" t="s">
        <v>4932</v>
      </c>
      <c r="J1023" t="b">
        <v>1</v>
      </c>
      <c r="K1023" s="3" t="s">
        <v>4285</v>
      </c>
      <c r="M1023">
        <v>170000</v>
      </c>
      <c r="N1023">
        <v>180000</v>
      </c>
      <c r="O1023">
        <v>5.2999999999999999E-2</v>
      </c>
      <c r="P1023" s="3" t="s">
        <v>4313</v>
      </c>
      <c r="Q1023" t="s">
        <v>4287</v>
      </c>
      <c r="R1023" t="s">
        <v>75</v>
      </c>
    </row>
    <row r="1024" spans="1:18" x14ac:dyDescent="0.2">
      <c r="A1024" s="3" t="s">
        <v>5182</v>
      </c>
      <c r="B1024" cm="1">
        <f t="array" ref="B1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24" cm="1">
        <f t="array" ref="C1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24" t="str" cm="1">
        <f t="array" ref="D1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4" t="str" cm="1">
        <f t="array" ref="E10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24" s="3" t="s">
        <v>4282</v>
      </c>
      <c r="G1024" s="3" t="s">
        <v>4289</v>
      </c>
      <c r="I1024" s="3" t="s">
        <v>4932</v>
      </c>
      <c r="J1024" t="b">
        <v>1</v>
      </c>
      <c r="K1024" s="3" t="s">
        <v>4285</v>
      </c>
      <c r="M1024">
        <v>170000</v>
      </c>
      <c r="N1024">
        <v>180000</v>
      </c>
      <c r="O1024">
        <v>5.2999999999999999E-2</v>
      </c>
      <c r="P1024" s="3" t="s">
        <v>4313</v>
      </c>
      <c r="Q1024" t="s">
        <v>4333</v>
      </c>
      <c r="R1024" t="s">
        <v>4333</v>
      </c>
    </row>
    <row r="1025" spans="1:18" x14ac:dyDescent="0.2">
      <c r="A1025" s="3" t="s">
        <v>5183</v>
      </c>
      <c r="B1025" t="str" cm="1">
        <f t="array" ref="B1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25" t="str" cm="1">
        <f t="array" ref="C1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25" t="str" cm="1">
        <f t="array" ref="D1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5" t="str" cm="1">
        <f t="array" ref="E10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25" s="3" t="s">
        <v>4282</v>
      </c>
      <c r="G1025" s="3" t="s">
        <v>4283</v>
      </c>
      <c r="I1025" s="3" t="s">
        <v>4932</v>
      </c>
      <c r="J1025" t="b">
        <v>1</v>
      </c>
      <c r="K1025" s="3" t="s">
        <v>4285</v>
      </c>
      <c r="M1025">
        <v>180000</v>
      </c>
      <c r="N1025">
        <v>190000</v>
      </c>
      <c r="O1025">
        <v>5.2999999999999999E-2</v>
      </c>
      <c r="P1025" s="3" t="s">
        <v>4313</v>
      </c>
      <c r="Q1025" t="s">
        <v>4333</v>
      </c>
      <c r="R1025" t="s">
        <v>4333</v>
      </c>
    </row>
    <row r="1026" spans="1:18" x14ac:dyDescent="0.2">
      <c r="A1026" s="3" t="s">
        <v>5184</v>
      </c>
      <c r="B1026" cm="1">
        <f t="array" ref="B1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26" cm="1">
        <f t="array" ref="C1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26" t="str" cm="1">
        <f t="array" ref="D1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6" t="str" cm="1">
        <f t="array" ref="E10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26" s="3" t="s">
        <v>4282</v>
      </c>
      <c r="G1026" s="3" t="s">
        <v>4289</v>
      </c>
      <c r="I1026" s="3" t="s">
        <v>4932</v>
      </c>
      <c r="J1026" t="b">
        <v>1</v>
      </c>
      <c r="K1026" s="3" t="s">
        <v>4285</v>
      </c>
      <c r="M1026">
        <v>180000</v>
      </c>
      <c r="N1026">
        <v>190000</v>
      </c>
      <c r="O1026">
        <v>5.2999999999999999E-2</v>
      </c>
      <c r="P1026" s="3" t="s">
        <v>4313</v>
      </c>
      <c r="Q1026" t="s">
        <v>4333</v>
      </c>
      <c r="R1026" t="s">
        <v>4333</v>
      </c>
    </row>
    <row r="1027" spans="1:18" x14ac:dyDescent="0.2">
      <c r="A1027" s="3" t="s">
        <v>5185</v>
      </c>
      <c r="B1027" t="str" cm="1">
        <f t="array" ref="B1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27" t="str" cm="1">
        <f t="array" ref="C1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27" t="str" cm="1">
        <f t="array" ref="D1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7" t="str" cm="1">
        <f t="array" ref="E10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27" s="3" t="s">
        <v>4282</v>
      </c>
      <c r="G1027" s="3" t="s">
        <v>4283</v>
      </c>
      <c r="I1027" s="3" t="s">
        <v>4932</v>
      </c>
      <c r="J1027" t="b">
        <v>1</v>
      </c>
      <c r="K1027" s="3" t="s">
        <v>4285</v>
      </c>
      <c r="M1027">
        <v>190000</v>
      </c>
      <c r="N1027">
        <v>200000</v>
      </c>
      <c r="O1027">
        <v>5.2999999999999999E-2</v>
      </c>
      <c r="P1027" s="3" t="s">
        <v>4313</v>
      </c>
      <c r="Q1027" t="s">
        <v>4333</v>
      </c>
      <c r="R1027" t="s">
        <v>4333</v>
      </c>
    </row>
    <row r="1028" spans="1:18" x14ac:dyDescent="0.2">
      <c r="A1028" s="3" t="s">
        <v>5186</v>
      </c>
      <c r="B1028" cm="1">
        <f t="array" ref="B1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28" cm="1">
        <f t="array" ref="C1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28" t="str" cm="1">
        <f t="array" ref="D1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8" t="str" cm="1">
        <f t="array" ref="E10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28" s="3" t="s">
        <v>4282</v>
      </c>
      <c r="G1028" s="3" t="s">
        <v>4289</v>
      </c>
      <c r="I1028" s="3" t="s">
        <v>4932</v>
      </c>
      <c r="J1028" t="b">
        <v>1</v>
      </c>
      <c r="K1028" s="3" t="s">
        <v>4285</v>
      </c>
      <c r="M1028">
        <v>190000</v>
      </c>
      <c r="N1028">
        <v>200000</v>
      </c>
      <c r="O1028">
        <v>5.2999999999999999E-2</v>
      </c>
      <c r="P1028" s="3" t="s">
        <v>4313</v>
      </c>
      <c r="Q1028" t="s">
        <v>4290</v>
      </c>
      <c r="R1028" t="s">
        <v>75</v>
      </c>
    </row>
    <row r="1029" spans="1:18" x14ac:dyDescent="0.2">
      <c r="A1029" s="3" t="s">
        <v>5187</v>
      </c>
      <c r="B1029" t="str" cm="1">
        <f t="array" ref="B1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29" t="str" cm="1">
        <f t="array" ref="C1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29" t="str" cm="1">
        <f t="array" ref="D1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29" t="str" cm="1">
        <f t="array" ref="E10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29" s="3" t="s">
        <v>4282</v>
      </c>
      <c r="G1029" s="3" t="s">
        <v>4283</v>
      </c>
      <c r="I1029" s="3" t="s">
        <v>4932</v>
      </c>
      <c r="J1029" t="b">
        <v>1</v>
      </c>
      <c r="K1029" s="3" t="s">
        <v>4285</v>
      </c>
      <c r="M1029">
        <v>200000</v>
      </c>
      <c r="N1029">
        <v>210000</v>
      </c>
      <c r="O1029">
        <v>5.2999999999999999E-2</v>
      </c>
      <c r="P1029" s="3" t="s">
        <v>4313</v>
      </c>
      <c r="Q1029" t="s">
        <v>4287</v>
      </c>
      <c r="R1029" t="s">
        <v>75</v>
      </c>
    </row>
    <row r="1030" spans="1:18" x14ac:dyDescent="0.2">
      <c r="A1030" s="3" t="s">
        <v>5188</v>
      </c>
      <c r="B1030" cm="1">
        <f t="array" ref="B1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30" cm="1">
        <f t="array" ref="C1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30" t="str" cm="1">
        <f t="array" ref="D1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0" t="str" cm="1">
        <f t="array" ref="E10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30" s="3" t="s">
        <v>4282</v>
      </c>
      <c r="G1030" s="3" t="s">
        <v>4289</v>
      </c>
      <c r="I1030" s="3" t="s">
        <v>4932</v>
      </c>
      <c r="J1030" t="b">
        <v>1</v>
      </c>
      <c r="K1030" s="3" t="s">
        <v>4285</v>
      </c>
      <c r="M1030">
        <v>200000</v>
      </c>
      <c r="N1030">
        <v>210000</v>
      </c>
      <c r="O1030">
        <v>5.2999999999999999E-2</v>
      </c>
      <c r="P1030" s="3" t="s">
        <v>4313</v>
      </c>
      <c r="Q1030" t="s">
        <v>4333</v>
      </c>
      <c r="R1030" t="s">
        <v>4333</v>
      </c>
    </row>
    <row r="1031" spans="1:18" x14ac:dyDescent="0.2">
      <c r="A1031" s="3" t="s">
        <v>5189</v>
      </c>
      <c r="B1031" t="str" cm="1">
        <f t="array" ref="B1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31" t="str" cm="1">
        <f t="array" ref="C1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31" t="str" cm="1">
        <f t="array" ref="D1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1" t="str" cm="1">
        <f t="array" ref="E10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31" s="3" t="s">
        <v>4282</v>
      </c>
      <c r="G1031" s="3" t="s">
        <v>4283</v>
      </c>
      <c r="I1031" s="3" t="s">
        <v>4932</v>
      </c>
      <c r="J1031" t="b">
        <v>1</v>
      </c>
      <c r="K1031" s="3" t="s">
        <v>4285</v>
      </c>
      <c r="M1031">
        <v>210000</v>
      </c>
      <c r="N1031">
        <v>220000</v>
      </c>
      <c r="O1031">
        <v>5.2999999999999999E-2</v>
      </c>
      <c r="P1031" s="3" t="s">
        <v>4313</v>
      </c>
      <c r="Q1031" t="s">
        <v>4287</v>
      </c>
      <c r="R1031" t="s">
        <v>75</v>
      </c>
    </row>
    <row r="1032" spans="1:18" x14ac:dyDescent="0.2">
      <c r="A1032" s="3" t="s">
        <v>5190</v>
      </c>
      <c r="B1032" cm="1">
        <f t="array" ref="B1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32" cm="1">
        <f t="array" ref="C1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32" t="str" cm="1">
        <f t="array" ref="D1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2" t="str" cm="1">
        <f t="array" ref="E10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32" s="3" t="s">
        <v>4282</v>
      </c>
      <c r="G1032" s="3" t="s">
        <v>4289</v>
      </c>
      <c r="I1032" s="3" t="s">
        <v>4932</v>
      </c>
      <c r="J1032" t="b">
        <v>1</v>
      </c>
      <c r="K1032" s="3" t="s">
        <v>4285</v>
      </c>
      <c r="M1032">
        <v>210000</v>
      </c>
      <c r="N1032">
        <v>220000</v>
      </c>
      <c r="O1032">
        <v>5.2999999999999999E-2</v>
      </c>
      <c r="P1032" s="3" t="s">
        <v>4313</v>
      </c>
      <c r="Q1032" t="s">
        <v>4333</v>
      </c>
      <c r="R1032" t="s">
        <v>4333</v>
      </c>
    </row>
    <row r="1033" spans="1:18" x14ac:dyDescent="0.2">
      <c r="A1033" s="3" t="s">
        <v>5191</v>
      </c>
      <c r="B1033" t="str" cm="1">
        <f t="array" ref="B1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33" t="str" cm="1">
        <f t="array" ref="C1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33" t="str" cm="1">
        <f t="array" ref="D1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3" t="str" cm="1">
        <f t="array" ref="E10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33" s="3" t="s">
        <v>4282</v>
      </c>
      <c r="G1033" s="3" t="s">
        <v>4283</v>
      </c>
      <c r="I1033" s="3" t="s">
        <v>4932</v>
      </c>
      <c r="J1033" t="b">
        <v>1</v>
      </c>
      <c r="K1033" s="3" t="s">
        <v>4285</v>
      </c>
      <c r="M1033">
        <v>220000</v>
      </c>
      <c r="N1033">
        <v>230000</v>
      </c>
      <c r="O1033">
        <v>5.2999999999999999E-2</v>
      </c>
      <c r="P1033" s="3" t="s">
        <v>4313</v>
      </c>
      <c r="Q1033" t="s">
        <v>4333</v>
      </c>
      <c r="R1033" t="s">
        <v>4333</v>
      </c>
    </row>
    <row r="1034" spans="1:18" x14ac:dyDescent="0.2">
      <c r="A1034" s="3" t="s">
        <v>5192</v>
      </c>
      <c r="B1034" cm="1">
        <f t="array" ref="B1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34" cm="1">
        <f t="array" ref="C1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34" t="str" cm="1">
        <f t="array" ref="D1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4" t="str" cm="1">
        <f t="array" ref="E10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34" s="3" t="s">
        <v>4282</v>
      </c>
      <c r="G1034" s="3" t="s">
        <v>4289</v>
      </c>
      <c r="I1034" s="3" t="s">
        <v>4932</v>
      </c>
      <c r="J1034" t="b">
        <v>1</v>
      </c>
      <c r="K1034" s="3" t="s">
        <v>4285</v>
      </c>
      <c r="M1034">
        <v>220000</v>
      </c>
      <c r="N1034">
        <v>230000</v>
      </c>
      <c r="O1034">
        <v>5.2999999999999999E-2</v>
      </c>
      <c r="P1034" s="3" t="s">
        <v>4313</v>
      </c>
      <c r="Q1034" t="s">
        <v>4333</v>
      </c>
      <c r="R1034" t="s">
        <v>4333</v>
      </c>
    </row>
    <row r="1035" spans="1:18" x14ac:dyDescent="0.2">
      <c r="A1035" s="3" t="s">
        <v>5193</v>
      </c>
      <c r="B1035" t="str" cm="1">
        <f t="array" ref="B1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35" t="str" cm="1">
        <f t="array" ref="C1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35" t="str" cm="1">
        <f t="array" ref="D1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5" t="str" cm="1">
        <f t="array" ref="E10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35" s="3" t="s">
        <v>4282</v>
      </c>
      <c r="G1035" s="3" t="s">
        <v>4283</v>
      </c>
      <c r="I1035" s="3" t="s">
        <v>4932</v>
      </c>
      <c r="J1035" t="b">
        <v>1</v>
      </c>
      <c r="K1035" s="3" t="s">
        <v>4285</v>
      </c>
      <c r="M1035">
        <v>230000</v>
      </c>
      <c r="N1035">
        <v>240000</v>
      </c>
      <c r="O1035">
        <v>5.2999999999999999E-2</v>
      </c>
      <c r="P1035" s="3" t="s">
        <v>4313</v>
      </c>
      <c r="Q1035" t="s">
        <v>4287</v>
      </c>
      <c r="R1035" t="s">
        <v>75</v>
      </c>
    </row>
    <row r="1036" spans="1:18" x14ac:dyDescent="0.2">
      <c r="A1036" s="3" t="s">
        <v>5194</v>
      </c>
      <c r="B1036" cm="1">
        <f t="array" ref="B1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36" cm="1">
        <f t="array" ref="C1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36" t="str" cm="1">
        <f t="array" ref="D1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6" t="str" cm="1">
        <f t="array" ref="E10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36" s="3" t="s">
        <v>4282</v>
      </c>
      <c r="G1036" s="3" t="s">
        <v>4289</v>
      </c>
      <c r="I1036" s="3" t="s">
        <v>4932</v>
      </c>
      <c r="J1036" t="b">
        <v>1</v>
      </c>
      <c r="K1036" s="3" t="s">
        <v>4285</v>
      </c>
      <c r="M1036">
        <v>230000</v>
      </c>
      <c r="N1036">
        <v>240000</v>
      </c>
      <c r="O1036">
        <v>5.2999999999999999E-2</v>
      </c>
      <c r="P1036" s="3" t="s">
        <v>4313</v>
      </c>
      <c r="Q1036" t="s">
        <v>4333</v>
      </c>
      <c r="R1036" t="s">
        <v>4333</v>
      </c>
    </row>
    <row r="1037" spans="1:18" x14ac:dyDescent="0.2">
      <c r="A1037" s="3" t="s">
        <v>5195</v>
      </c>
      <c r="B1037" t="str" cm="1">
        <f t="array" ref="B1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37" t="str" cm="1">
        <f t="array" ref="C1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37" t="str" cm="1">
        <f t="array" ref="D1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7" t="str" cm="1">
        <f t="array" ref="E10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37" s="3" t="s">
        <v>4282</v>
      </c>
      <c r="G1037" s="3" t="s">
        <v>4283</v>
      </c>
      <c r="I1037" s="3" t="s">
        <v>4932</v>
      </c>
      <c r="J1037" t="b">
        <v>1</v>
      </c>
      <c r="K1037" s="3" t="s">
        <v>4285</v>
      </c>
      <c r="M1037">
        <v>240000</v>
      </c>
      <c r="N1037">
        <v>250000</v>
      </c>
      <c r="O1037">
        <v>5.2999999999999999E-2</v>
      </c>
      <c r="P1037" s="3" t="s">
        <v>4313</v>
      </c>
      <c r="Q1037" t="s">
        <v>4287</v>
      </c>
      <c r="R1037" t="s">
        <v>75</v>
      </c>
    </row>
    <row r="1038" spans="1:18" x14ac:dyDescent="0.2">
      <c r="A1038" s="3" t="s">
        <v>5196</v>
      </c>
      <c r="B1038" cm="1">
        <f t="array" ref="B1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38" cm="1">
        <f t="array" ref="C1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38" t="str" cm="1">
        <f t="array" ref="D1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8" t="str" cm="1">
        <f t="array" ref="E10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38" s="3" t="s">
        <v>4282</v>
      </c>
      <c r="G1038" s="3" t="s">
        <v>4289</v>
      </c>
      <c r="I1038" s="3" t="s">
        <v>4932</v>
      </c>
      <c r="J1038" t="b">
        <v>1</v>
      </c>
      <c r="K1038" s="3" t="s">
        <v>4285</v>
      </c>
      <c r="M1038">
        <v>240000</v>
      </c>
      <c r="N1038">
        <v>250000</v>
      </c>
      <c r="O1038">
        <v>5.2999999999999999E-2</v>
      </c>
      <c r="P1038" s="3" t="s">
        <v>4313</v>
      </c>
      <c r="Q1038" t="s">
        <v>4333</v>
      </c>
      <c r="R1038" t="s">
        <v>4333</v>
      </c>
    </row>
    <row r="1039" spans="1:18" x14ac:dyDescent="0.2">
      <c r="A1039" s="3" t="s">
        <v>5197</v>
      </c>
      <c r="B1039" t="str" cm="1">
        <f t="array" ref="B1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39" t="str" cm="1">
        <f t="array" ref="C1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39" t="str" cm="1">
        <f t="array" ref="D1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39" t="str" cm="1">
        <f t="array" ref="E10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39" s="3" t="s">
        <v>4282</v>
      </c>
      <c r="G1039" s="3" t="s">
        <v>4283</v>
      </c>
      <c r="I1039" s="3" t="s">
        <v>4932</v>
      </c>
      <c r="J1039" t="b">
        <v>1</v>
      </c>
      <c r="K1039" s="3" t="s">
        <v>4285</v>
      </c>
      <c r="M1039">
        <v>250000</v>
      </c>
      <c r="N1039">
        <v>260000</v>
      </c>
      <c r="O1039">
        <v>5.2999999999999999E-2</v>
      </c>
      <c r="P1039" s="3" t="s">
        <v>4313</v>
      </c>
      <c r="Q1039" t="s">
        <v>4287</v>
      </c>
      <c r="R1039" t="s">
        <v>75</v>
      </c>
    </row>
    <row r="1040" spans="1:18" x14ac:dyDescent="0.2">
      <c r="A1040" s="3" t="s">
        <v>5198</v>
      </c>
      <c r="B1040" cm="1">
        <f t="array" ref="B1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40" cm="1">
        <f t="array" ref="C1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40" t="str" cm="1">
        <f t="array" ref="D1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0" t="str" cm="1">
        <f t="array" ref="E10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40" s="3" t="s">
        <v>4282</v>
      </c>
      <c r="G1040" s="3" t="s">
        <v>4289</v>
      </c>
      <c r="I1040" s="3" t="s">
        <v>4932</v>
      </c>
      <c r="J1040" t="b">
        <v>1</v>
      </c>
      <c r="K1040" s="3" t="s">
        <v>4285</v>
      </c>
      <c r="M1040">
        <v>250000</v>
      </c>
      <c r="N1040">
        <v>260000</v>
      </c>
      <c r="O1040">
        <v>5.2999999999999999E-2</v>
      </c>
      <c r="P1040" s="3" t="s">
        <v>4313</v>
      </c>
      <c r="Q1040" t="s">
        <v>4333</v>
      </c>
      <c r="R1040" t="s">
        <v>4333</v>
      </c>
    </row>
    <row r="1041" spans="1:18" x14ac:dyDescent="0.2">
      <c r="A1041" s="3" t="s">
        <v>5199</v>
      </c>
      <c r="B1041" t="str" cm="1">
        <f t="array" ref="B1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41" t="str" cm="1">
        <f t="array" ref="C1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41" t="str" cm="1">
        <f t="array" ref="D1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1" t="str" cm="1">
        <f t="array" ref="E10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41" s="3" t="s">
        <v>4282</v>
      </c>
      <c r="G1041" s="3" t="s">
        <v>4283</v>
      </c>
      <c r="I1041" s="3" t="s">
        <v>4932</v>
      </c>
      <c r="J1041" t="b">
        <v>1</v>
      </c>
      <c r="K1041" s="3" t="s">
        <v>4285</v>
      </c>
      <c r="M1041">
        <v>260000</v>
      </c>
      <c r="N1041">
        <v>270000</v>
      </c>
      <c r="O1041">
        <v>5.2999999999999999E-2</v>
      </c>
      <c r="P1041" s="3" t="s">
        <v>4313</v>
      </c>
      <c r="Q1041" t="s">
        <v>4287</v>
      </c>
      <c r="R1041" t="s">
        <v>75</v>
      </c>
    </row>
    <row r="1042" spans="1:18" x14ac:dyDescent="0.2">
      <c r="A1042" s="3" t="s">
        <v>5200</v>
      </c>
      <c r="B1042" cm="1">
        <f t="array" ref="B1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42" cm="1">
        <f t="array" ref="C1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42" t="str" cm="1">
        <f t="array" ref="D1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2" t="str" cm="1">
        <f t="array" ref="E10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42" s="3" t="s">
        <v>4282</v>
      </c>
      <c r="G1042" s="3" t="s">
        <v>4289</v>
      </c>
      <c r="I1042" s="3" t="s">
        <v>4932</v>
      </c>
      <c r="J1042" t="b">
        <v>1</v>
      </c>
      <c r="K1042" s="3" t="s">
        <v>4285</v>
      </c>
      <c r="M1042">
        <v>260000</v>
      </c>
      <c r="N1042">
        <v>270000</v>
      </c>
      <c r="O1042">
        <v>5.2999999999999999E-2</v>
      </c>
      <c r="P1042" s="3" t="s">
        <v>4313</v>
      </c>
      <c r="Q1042" t="s">
        <v>4333</v>
      </c>
      <c r="R1042" t="s">
        <v>4333</v>
      </c>
    </row>
    <row r="1043" spans="1:18" x14ac:dyDescent="0.2">
      <c r="A1043" s="3" t="s">
        <v>5201</v>
      </c>
      <c r="B1043" t="str" cm="1">
        <f t="array" ref="B1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43" t="str" cm="1">
        <f t="array" ref="C1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43" t="str" cm="1">
        <f t="array" ref="D1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3" t="str" cm="1">
        <f t="array" ref="E10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43" s="3" t="s">
        <v>4282</v>
      </c>
      <c r="G1043" s="3" t="s">
        <v>4283</v>
      </c>
      <c r="I1043" s="3" t="s">
        <v>4932</v>
      </c>
      <c r="J1043" t="b">
        <v>1</v>
      </c>
      <c r="K1043" s="3" t="s">
        <v>4285</v>
      </c>
      <c r="M1043">
        <v>270000</v>
      </c>
      <c r="N1043">
        <v>280000</v>
      </c>
      <c r="O1043">
        <v>5.2999999999999999E-2</v>
      </c>
      <c r="P1043" s="3" t="s">
        <v>4313</v>
      </c>
      <c r="Q1043" t="s">
        <v>4333</v>
      </c>
      <c r="R1043" t="s">
        <v>4333</v>
      </c>
    </row>
    <row r="1044" spans="1:18" x14ac:dyDescent="0.2">
      <c r="A1044" s="3" t="s">
        <v>5202</v>
      </c>
      <c r="B1044" cm="1">
        <f t="array" ref="B1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44" cm="1">
        <f t="array" ref="C1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44" t="str" cm="1">
        <f t="array" ref="D1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4" t="str" cm="1">
        <f t="array" ref="E10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44" s="3" t="s">
        <v>4282</v>
      </c>
      <c r="G1044" s="3" t="s">
        <v>4289</v>
      </c>
      <c r="I1044" s="3" t="s">
        <v>4932</v>
      </c>
      <c r="J1044" t="b">
        <v>1</v>
      </c>
      <c r="K1044" s="3" t="s">
        <v>4285</v>
      </c>
      <c r="M1044">
        <v>270000</v>
      </c>
      <c r="N1044">
        <v>280000</v>
      </c>
      <c r="O1044">
        <v>5.2999999999999999E-2</v>
      </c>
      <c r="P1044" s="3" t="s">
        <v>4313</v>
      </c>
      <c r="Q1044" t="s">
        <v>4333</v>
      </c>
      <c r="R1044" t="s">
        <v>4333</v>
      </c>
    </row>
    <row r="1045" spans="1:18" x14ac:dyDescent="0.2">
      <c r="A1045" s="3" t="s">
        <v>5203</v>
      </c>
      <c r="B1045" t="str" cm="1">
        <f t="array" ref="B1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45" t="str" cm="1">
        <f t="array" ref="C1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45" t="str" cm="1">
        <f t="array" ref="D1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5" t="str" cm="1">
        <f t="array" ref="E10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45" s="3" t="s">
        <v>4282</v>
      </c>
      <c r="G1045" s="3" t="s">
        <v>4283</v>
      </c>
      <c r="I1045" s="3" t="s">
        <v>4932</v>
      </c>
      <c r="J1045" t="b">
        <v>1</v>
      </c>
      <c r="K1045" s="3" t="s">
        <v>4285</v>
      </c>
      <c r="M1045">
        <v>280000</v>
      </c>
      <c r="N1045">
        <v>290000</v>
      </c>
      <c r="O1045">
        <v>5.2999999999999999E-2</v>
      </c>
      <c r="P1045" s="3" t="s">
        <v>4313</v>
      </c>
      <c r="Q1045" t="s">
        <v>4333</v>
      </c>
      <c r="R1045" t="s">
        <v>4333</v>
      </c>
    </row>
    <row r="1046" spans="1:18" x14ac:dyDescent="0.2">
      <c r="A1046" s="3" t="s">
        <v>5204</v>
      </c>
      <c r="B1046" cm="1">
        <f t="array" ref="B1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46" cm="1">
        <f t="array" ref="C1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46" t="str" cm="1">
        <f t="array" ref="D1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6" t="str" cm="1">
        <f t="array" ref="E10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46" s="3" t="s">
        <v>4282</v>
      </c>
      <c r="G1046" s="3" t="s">
        <v>4289</v>
      </c>
      <c r="I1046" s="3" t="s">
        <v>4932</v>
      </c>
      <c r="J1046" t="b">
        <v>1</v>
      </c>
      <c r="K1046" s="3" t="s">
        <v>4285</v>
      </c>
      <c r="M1046">
        <v>280000</v>
      </c>
      <c r="N1046">
        <v>290000</v>
      </c>
      <c r="O1046">
        <v>5.2999999999999999E-2</v>
      </c>
      <c r="P1046" s="3" t="s">
        <v>4313</v>
      </c>
      <c r="Q1046" t="s">
        <v>4333</v>
      </c>
      <c r="R1046" t="s">
        <v>4333</v>
      </c>
    </row>
    <row r="1047" spans="1:18" x14ac:dyDescent="0.2">
      <c r="A1047" s="3" t="s">
        <v>5205</v>
      </c>
      <c r="B1047" t="str" cm="1">
        <f t="array" ref="B1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47" t="str" cm="1">
        <f t="array" ref="C1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47" t="str" cm="1">
        <f t="array" ref="D1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7" t="str" cm="1">
        <f t="array" ref="E10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47" s="3" t="s">
        <v>4282</v>
      </c>
      <c r="G1047" s="3" t="s">
        <v>4283</v>
      </c>
      <c r="I1047" s="3" t="s">
        <v>4932</v>
      </c>
      <c r="J1047" t="b">
        <v>1</v>
      </c>
      <c r="K1047" s="3" t="s">
        <v>4285</v>
      </c>
      <c r="M1047">
        <v>290000</v>
      </c>
      <c r="N1047">
        <v>300000</v>
      </c>
      <c r="O1047">
        <v>5.2999999999999999E-2</v>
      </c>
      <c r="P1047" s="3" t="s">
        <v>4313</v>
      </c>
      <c r="Q1047" t="s">
        <v>4287</v>
      </c>
      <c r="R1047" t="s">
        <v>75</v>
      </c>
    </row>
    <row r="1048" spans="1:18" x14ac:dyDescent="0.2">
      <c r="A1048" s="3" t="s">
        <v>5206</v>
      </c>
      <c r="B1048" cm="1">
        <f t="array" ref="B1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48" cm="1">
        <f t="array" ref="C1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48" t="str" cm="1">
        <f t="array" ref="D1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8" t="str" cm="1">
        <f t="array" ref="E10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48" s="3" t="s">
        <v>4282</v>
      </c>
      <c r="G1048" s="3" t="s">
        <v>4289</v>
      </c>
      <c r="I1048" s="3" t="s">
        <v>4932</v>
      </c>
      <c r="J1048" t="b">
        <v>1</v>
      </c>
      <c r="K1048" s="3" t="s">
        <v>4285</v>
      </c>
      <c r="M1048">
        <v>290000</v>
      </c>
      <c r="N1048">
        <v>300000</v>
      </c>
      <c r="O1048">
        <v>5.2999999999999999E-2</v>
      </c>
      <c r="P1048" s="3" t="s">
        <v>4313</v>
      </c>
      <c r="Q1048" t="s">
        <v>4333</v>
      </c>
      <c r="R1048" t="s">
        <v>4333</v>
      </c>
    </row>
    <row r="1049" spans="1:18" x14ac:dyDescent="0.2">
      <c r="A1049" s="3" t="s">
        <v>5207</v>
      </c>
      <c r="B1049" t="str" cm="1">
        <f t="array" ref="B1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49" t="str" cm="1">
        <f t="array" ref="C1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49" t="str" cm="1">
        <f t="array" ref="D1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49" t="str" cm="1">
        <f t="array" ref="E10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49" s="3" t="s">
        <v>4282</v>
      </c>
      <c r="G1049" s="3" t="s">
        <v>4283</v>
      </c>
      <c r="I1049" s="3" t="s">
        <v>4932</v>
      </c>
      <c r="J1049" t="b">
        <v>1</v>
      </c>
      <c r="K1049" s="3" t="s">
        <v>4285</v>
      </c>
      <c r="M1049">
        <v>300000</v>
      </c>
      <c r="N1049">
        <v>310000</v>
      </c>
      <c r="O1049">
        <v>5.2999999999999999E-2</v>
      </c>
      <c r="P1049" s="3" t="s">
        <v>4313</v>
      </c>
      <c r="Q1049" t="s">
        <v>4287</v>
      </c>
      <c r="R1049" t="s">
        <v>75</v>
      </c>
    </row>
    <row r="1050" spans="1:18" x14ac:dyDescent="0.2">
      <c r="A1050" s="3" t="s">
        <v>5208</v>
      </c>
      <c r="B1050" cm="1">
        <f t="array" ref="B1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50" cm="1">
        <f t="array" ref="C1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50" t="str" cm="1">
        <f t="array" ref="D1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0" t="str" cm="1">
        <f t="array" ref="E10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50" s="3" t="s">
        <v>4282</v>
      </c>
      <c r="G1050" s="3" t="s">
        <v>4289</v>
      </c>
      <c r="I1050" s="3" t="s">
        <v>4932</v>
      </c>
      <c r="J1050" t="b">
        <v>1</v>
      </c>
      <c r="K1050" s="3" t="s">
        <v>4285</v>
      </c>
      <c r="M1050">
        <v>300000</v>
      </c>
      <c r="N1050">
        <v>310000</v>
      </c>
      <c r="O1050">
        <v>5.2999999999999999E-2</v>
      </c>
      <c r="P1050" s="3" t="s">
        <v>4313</v>
      </c>
      <c r="Q1050" t="s">
        <v>4290</v>
      </c>
      <c r="R1050" t="s">
        <v>75</v>
      </c>
    </row>
    <row r="1051" spans="1:18" x14ac:dyDescent="0.2">
      <c r="A1051" s="3" t="s">
        <v>5209</v>
      </c>
      <c r="B1051" t="str" cm="1">
        <f t="array" ref="B1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51" t="str" cm="1">
        <f t="array" ref="C1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51" t="str" cm="1">
        <f t="array" ref="D1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1" t="str" cm="1">
        <f t="array" ref="E10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51" s="3" t="s">
        <v>4282</v>
      </c>
      <c r="G1051" s="3" t="s">
        <v>4283</v>
      </c>
      <c r="I1051" s="3" t="s">
        <v>4932</v>
      </c>
      <c r="J1051" t="b">
        <v>1</v>
      </c>
      <c r="K1051" s="3" t="s">
        <v>4285</v>
      </c>
      <c r="M1051">
        <v>310000</v>
      </c>
      <c r="N1051">
        <v>320000</v>
      </c>
      <c r="O1051">
        <v>5.2999999999999999E-2</v>
      </c>
      <c r="P1051" s="3" t="s">
        <v>4313</v>
      </c>
      <c r="Q1051" t="s">
        <v>4333</v>
      </c>
      <c r="R1051" t="s">
        <v>4333</v>
      </c>
    </row>
    <row r="1052" spans="1:18" x14ac:dyDescent="0.2">
      <c r="A1052" s="3" t="s">
        <v>5210</v>
      </c>
      <c r="B1052" cm="1">
        <f t="array" ref="B1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52" cm="1">
        <f t="array" ref="C1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52" t="str" cm="1">
        <f t="array" ref="D1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2" t="str" cm="1">
        <f t="array" ref="E10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52" s="3" t="s">
        <v>4282</v>
      </c>
      <c r="G1052" s="3" t="s">
        <v>4289</v>
      </c>
      <c r="I1052" s="3" t="s">
        <v>4932</v>
      </c>
      <c r="J1052" t="b">
        <v>1</v>
      </c>
      <c r="K1052" s="3" t="s">
        <v>4285</v>
      </c>
      <c r="M1052">
        <v>310000</v>
      </c>
      <c r="N1052">
        <v>320000</v>
      </c>
      <c r="O1052">
        <v>5.2999999999999999E-2</v>
      </c>
      <c r="P1052" s="3" t="s">
        <v>4313</v>
      </c>
      <c r="Q1052" t="s">
        <v>4333</v>
      </c>
      <c r="R1052" t="s">
        <v>4333</v>
      </c>
    </row>
    <row r="1053" spans="1:18" x14ac:dyDescent="0.2">
      <c r="A1053" s="3" t="s">
        <v>5211</v>
      </c>
      <c r="B1053" t="str" cm="1">
        <f t="array" ref="B1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53" t="str" cm="1">
        <f t="array" ref="C1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53" t="str" cm="1">
        <f t="array" ref="D1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3" t="str" cm="1">
        <f t="array" ref="E10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53" s="3" t="s">
        <v>4282</v>
      </c>
      <c r="G1053" s="3" t="s">
        <v>4283</v>
      </c>
      <c r="I1053" s="3" t="s">
        <v>4932</v>
      </c>
      <c r="J1053" t="b">
        <v>1</v>
      </c>
      <c r="K1053" s="3" t="s">
        <v>4285</v>
      </c>
      <c r="M1053">
        <v>320000</v>
      </c>
      <c r="N1053">
        <v>330000</v>
      </c>
      <c r="O1053">
        <v>5.2999999999999999E-2</v>
      </c>
      <c r="P1053" s="3" t="s">
        <v>4313</v>
      </c>
      <c r="Q1053" t="s">
        <v>4333</v>
      </c>
      <c r="R1053" t="s">
        <v>4333</v>
      </c>
    </row>
    <row r="1054" spans="1:18" x14ac:dyDescent="0.2">
      <c r="A1054" s="3" t="s">
        <v>5212</v>
      </c>
      <c r="B1054" cm="1">
        <f t="array" ref="B1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54" cm="1">
        <f t="array" ref="C1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54" t="str" cm="1">
        <f t="array" ref="D1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4" t="str" cm="1">
        <f t="array" ref="E10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54" s="3" t="s">
        <v>4282</v>
      </c>
      <c r="G1054" s="3" t="s">
        <v>4289</v>
      </c>
      <c r="I1054" s="3" t="s">
        <v>4932</v>
      </c>
      <c r="J1054" t="b">
        <v>1</v>
      </c>
      <c r="K1054" s="3" t="s">
        <v>4285</v>
      </c>
      <c r="M1054">
        <v>320000</v>
      </c>
      <c r="N1054">
        <v>330000</v>
      </c>
      <c r="O1054">
        <v>5.2999999999999999E-2</v>
      </c>
      <c r="P1054" s="3" t="s">
        <v>4313</v>
      </c>
      <c r="Q1054" t="s">
        <v>4333</v>
      </c>
      <c r="R1054" t="s">
        <v>4333</v>
      </c>
    </row>
    <row r="1055" spans="1:18" x14ac:dyDescent="0.2">
      <c r="A1055" s="3" t="s">
        <v>5213</v>
      </c>
      <c r="B1055" t="str" cm="1">
        <f t="array" ref="B1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55" t="str" cm="1">
        <f t="array" ref="C1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55" t="str" cm="1">
        <f t="array" ref="D1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5" t="str" cm="1">
        <f t="array" ref="E10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55" s="3" t="s">
        <v>4282</v>
      </c>
      <c r="G1055" s="3" t="s">
        <v>4283</v>
      </c>
      <c r="I1055" s="3" t="s">
        <v>4932</v>
      </c>
      <c r="J1055" t="b">
        <v>1</v>
      </c>
      <c r="K1055" s="3" t="s">
        <v>4285</v>
      </c>
      <c r="M1055">
        <v>330000</v>
      </c>
      <c r="N1055">
        <v>340000</v>
      </c>
      <c r="O1055">
        <v>5.2999999999999999E-2</v>
      </c>
      <c r="P1055" s="3" t="s">
        <v>4313</v>
      </c>
      <c r="Q1055" t="s">
        <v>4333</v>
      </c>
      <c r="R1055" t="s">
        <v>4333</v>
      </c>
    </row>
    <row r="1056" spans="1:18" x14ac:dyDescent="0.2">
      <c r="A1056" s="3" t="s">
        <v>5214</v>
      </c>
      <c r="B1056" cm="1">
        <f t="array" ref="B1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56" cm="1">
        <f t="array" ref="C1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56" t="str" cm="1">
        <f t="array" ref="D1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6" t="str" cm="1">
        <f t="array" ref="E10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56" s="3" t="s">
        <v>4282</v>
      </c>
      <c r="G1056" s="3" t="s">
        <v>4289</v>
      </c>
      <c r="I1056" s="3" t="s">
        <v>4932</v>
      </c>
      <c r="J1056" t="b">
        <v>1</v>
      </c>
      <c r="K1056" s="3" t="s">
        <v>4285</v>
      </c>
      <c r="M1056">
        <v>330000</v>
      </c>
      <c r="N1056">
        <v>340000</v>
      </c>
      <c r="O1056">
        <v>5.2999999999999999E-2</v>
      </c>
      <c r="P1056" s="3" t="s">
        <v>4313</v>
      </c>
      <c r="Q1056" t="s">
        <v>4333</v>
      </c>
      <c r="R1056" t="s">
        <v>4333</v>
      </c>
    </row>
    <row r="1057" spans="1:18" x14ac:dyDescent="0.2">
      <c r="A1057" s="3" t="s">
        <v>5215</v>
      </c>
      <c r="B1057" t="str" cm="1">
        <f t="array" ref="B1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57" t="str" cm="1">
        <f t="array" ref="C1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57" t="str" cm="1">
        <f t="array" ref="D1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7" t="str" cm="1">
        <f t="array" ref="E10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57" s="3" t="s">
        <v>4282</v>
      </c>
      <c r="G1057" s="3" t="s">
        <v>4283</v>
      </c>
      <c r="I1057" s="3" t="s">
        <v>4932</v>
      </c>
      <c r="J1057" t="b">
        <v>1</v>
      </c>
      <c r="K1057" s="3" t="s">
        <v>4285</v>
      </c>
      <c r="M1057">
        <v>340000</v>
      </c>
      <c r="N1057">
        <v>350000</v>
      </c>
      <c r="O1057">
        <v>5.2999999999999999E-2</v>
      </c>
      <c r="P1057" s="3" t="s">
        <v>4313</v>
      </c>
      <c r="Q1057" t="s">
        <v>4333</v>
      </c>
      <c r="R1057" t="s">
        <v>4333</v>
      </c>
    </row>
    <row r="1058" spans="1:18" x14ac:dyDescent="0.2">
      <c r="A1058" s="3" t="s">
        <v>5216</v>
      </c>
      <c r="B1058" cm="1">
        <f t="array" ref="B1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58" cm="1">
        <f t="array" ref="C1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58" t="str" cm="1">
        <f t="array" ref="D1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8" t="str" cm="1">
        <f t="array" ref="E10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58" s="3" t="s">
        <v>4282</v>
      </c>
      <c r="G1058" s="3" t="s">
        <v>4289</v>
      </c>
      <c r="I1058" s="3" t="s">
        <v>4932</v>
      </c>
      <c r="J1058" t="b">
        <v>1</v>
      </c>
      <c r="K1058" s="3" t="s">
        <v>4285</v>
      </c>
      <c r="M1058">
        <v>340000</v>
      </c>
      <c r="N1058">
        <v>350000</v>
      </c>
      <c r="O1058">
        <v>5.2999999999999999E-2</v>
      </c>
      <c r="P1058" s="3" t="s">
        <v>4313</v>
      </c>
      <c r="Q1058" t="s">
        <v>4333</v>
      </c>
      <c r="R1058" t="s">
        <v>4333</v>
      </c>
    </row>
    <row r="1059" spans="1:18" x14ac:dyDescent="0.2">
      <c r="A1059" s="3" t="s">
        <v>5217</v>
      </c>
      <c r="B1059" t="str" cm="1">
        <f t="array" ref="B1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59" t="str" cm="1">
        <f t="array" ref="C1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59" t="str" cm="1">
        <f t="array" ref="D1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59" t="str" cm="1">
        <f t="array" ref="E10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59" s="3" t="s">
        <v>4282</v>
      </c>
      <c r="G1059" s="3" t="s">
        <v>4283</v>
      </c>
      <c r="I1059" s="3" t="s">
        <v>4932</v>
      </c>
      <c r="J1059" t="b">
        <v>1</v>
      </c>
      <c r="K1059" s="3" t="s">
        <v>4285</v>
      </c>
      <c r="M1059">
        <v>350000</v>
      </c>
      <c r="N1059">
        <v>360000</v>
      </c>
      <c r="O1059">
        <v>5.2999999999999999E-2</v>
      </c>
      <c r="P1059" s="3" t="s">
        <v>4313</v>
      </c>
      <c r="Q1059" t="s">
        <v>4333</v>
      </c>
      <c r="R1059" t="s">
        <v>4333</v>
      </c>
    </row>
    <row r="1060" spans="1:18" x14ac:dyDescent="0.2">
      <c r="A1060" s="3" t="s">
        <v>5218</v>
      </c>
      <c r="B1060" cm="1">
        <f t="array" ref="B1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60" cm="1">
        <f t="array" ref="C1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60" t="str" cm="1">
        <f t="array" ref="D1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0" t="str" cm="1">
        <f t="array" ref="E10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1060" s="3" t="s">
        <v>4282</v>
      </c>
      <c r="G1060" s="3" t="s">
        <v>4289</v>
      </c>
      <c r="I1060" s="3" t="s">
        <v>4932</v>
      </c>
      <c r="J1060" t="b">
        <v>1</v>
      </c>
      <c r="K1060" s="3" t="s">
        <v>4285</v>
      </c>
      <c r="M1060">
        <v>350000.01</v>
      </c>
      <c r="N1060">
        <v>999999999</v>
      </c>
      <c r="O1060">
        <v>5.2999999999999999E-2</v>
      </c>
      <c r="P1060" s="3" t="s">
        <v>4313</v>
      </c>
      <c r="Q1060" t="s">
        <v>4333</v>
      </c>
      <c r="R1060" t="s">
        <v>4333</v>
      </c>
    </row>
    <row r="1061" spans="1:18" x14ac:dyDescent="0.2">
      <c r="A1061" s="3" t="s">
        <v>5219</v>
      </c>
      <c r="B1061" t="str" cm="1">
        <f t="array" ref="B1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1" t="str" cm="1">
        <f t="array" ref="C1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1" t="str" cm="1">
        <f t="array" ref="D1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1" t="str" cm="1">
        <f t="array" ref="E10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1" s="3" t="s">
        <v>4282</v>
      </c>
      <c r="G1061" s="3" t="s">
        <v>4283</v>
      </c>
      <c r="I1061" s="3" t="s">
        <v>4932</v>
      </c>
      <c r="J1061" t="b">
        <v>1</v>
      </c>
      <c r="K1061" s="3" t="s">
        <v>4285</v>
      </c>
      <c r="M1061">
        <v>360000</v>
      </c>
      <c r="N1061">
        <v>370000</v>
      </c>
      <c r="O1061">
        <v>5.2999999999999999E-2</v>
      </c>
      <c r="P1061" s="3" t="s">
        <v>4313</v>
      </c>
      <c r="Q1061" t="s">
        <v>4333</v>
      </c>
      <c r="R1061" t="s">
        <v>4333</v>
      </c>
    </row>
    <row r="1062" spans="1:18" x14ac:dyDescent="0.2">
      <c r="A1062" s="3" t="s">
        <v>5220</v>
      </c>
      <c r="B1062" t="str" cm="1">
        <f t="array" ref="B1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2" t="str" cm="1">
        <f t="array" ref="C1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2" t="str" cm="1">
        <f t="array" ref="D1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2" t="str" cm="1">
        <f t="array" ref="E10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2" s="3" t="s">
        <v>4282</v>
      </c>
      <c r="G1062" s="3" t="s">
        <v>4283</v>
      </c>
      <c r="I1062" s="3" t="s">
        <v>4932</v>
      </c>
      <c r="J1062" t="b">
        <v>1</v>
      </c>
      <c r="K1062" s="3" t="s">
        <v>4285</v>
      </c>
      <c r="M1062">
        <v>370000</v>
      </c>
      <c r="N1062">
        <v>380000</v>
      </c>
      <c r="O1062">
        <v>5.2999999999999999E-2</v>
      </c>
      <c r="P1062" s="3" t="s">
        <v>4313</v>
      </c>
      <c r="Q1062" t="s">
        <v>4287</v>
      </c>
      <c r="R1062" t="s">
        <v>75</v>
      </c>
    </row>
    <row r="1063" spans="1:18" x14ac:dyDescent="0.2">
      <c r="A1063" s="3" t="s">
        <v>5221</v>
      </c>
      <c r="B1063" t="str" cm="1">
        <f t="array" ref="B1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3" t="str" cm="1">
        <f t="array" ref="C1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3" t="str" cm="1">
        <f t="array" ref="D1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3" t="str" cm="1">
        <f t="array" ref="E10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3" s="3" t="s">
        <v>4282</v>
      </c>
      <c r="G1063" s="3" t="s">
        <v>4283</v>
      </c>
      <c r="I1063" s="3" t="s">
        <v>4932</v>
      </c>
      <c r="J1063" t="b">
        <v>1</v>
      </c>
      <c r="K1063" s="3" t="s">
        <v>4285</v>
      </c>
      <c r="M1063">
        <v>380000</v>
      </c>
      <c r="N1063">
        <v>390000</v>
      </c>
      <c r="O1063">
        <v>5.2999999999999999E-2</v>
      </c>
      <c r="P1063" s="3" t="s">
        <v>4313</v>
      </c>
      <c r="Q1063" t="s">
        <v>4333</v>
      </c>
      <c r="R1063" t="s">
        <v>4333</v>
      </c>
    </row>
    <row r="1064" spans="1:18" x14ac:dyDescent="0.2">
      <c r="A1064" s="3" t="s">
        <v>5222</v>
      </c>
      <c r="B1064" t="str" cm="1">
        <f t="array" ref="B1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4" t="str" cm="1">
        <f t="array" ref="C1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4" t="str" cm="1">
        <f t="array" ref="D1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4" t="str" cm="1">
        <f t="array" ref="E10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4" s="3" t="s">
        <v>4282</v>
      </c>
      <c r="G1064" s="3" t="s">
        <v>4283</v>
      </c>
      <c r="I1064" s="3" t="s">
        <v>4932</v>
      </c>
      <c r="J1064" t="b">
        <v>1</v>
      </c>
      <c r="K1064" s="3" t="s">
        <v>4285</v>
      </c>
      <c r="M1064">
        <v>390000</v>
      </c>
      <c r="N1064">
        <v>400000</v>
      </c>
      <c r="O1064">
        <v>5.2999999999999999E-2</v>
      </c>
      <c r="P1064" s="3" t="s">
        <v>4313</v>
      </c>
      <c r="Q1064" t="s">
        <v>4333</v>
      </c>
      <c r="R1064" t="s">
        <v>4333</v>
      </c>
    </row>
    <row r="1065" spans="1:18" x14ac:dyDescent="0.2">
      <c r="A1065" s="3" t="s">
        <v>5223</v>
      </c>
      <c r="B1065" t="str" cm="1">
        <f t="array" ref="B1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5" t="str" cm="1">
        <f t="array" ref="C1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5" t="str" cm="1">
        <f t="array" ref="D1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5" t="str" cm="1">
        <f t="array" ref="E10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5" s="3" t="s">
        <v>4282</v>
      </c>
      <c r="G1065" s="3" t="s">
        <v>4283</v>
      </c>
      <c r="I1065" s="3" t="s">
        <v>4932</v>
      </c>
      <c r="J1065" t="b">
        <v>1</v>
      </c>
      <c r="K1065" s="3" t="s">
        <v>4285</v>
      </c>
      <c r="M1065">
        <v>400000</v>
      </c>
      <c r="N1065">
        <v>410000</v>
      </c>
      <c r="O1065">
        <v>5.2999999999999999E-2</v>
      </c>
      <c r="P1065" s="3" t="s">
        <v>4313</v>
      </c>
      <c r="Q1065" t="s">
        <v>4333</v>
      </c>
      <c r="R1065" t="s">
        <v>4333</v>
      </c>
    </row>
    <row r="1066" spans="1:18" x14ac:dyDescent="0.2">
      <c r="A1066" s="3" t="s">
        <v>5224</v>
      </c>
      <c r="B1066" t="str" cm="1">
        <f t="array" ref="B1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6" t="str" cm="1">
        <f t="array" ref="C1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6" t="str" cm="1">
        <f t="array" ref="D1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6" t="str" cm="1">
        <f t="array" ref="E10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6" s="3" t="s">
        <v>4282</v>
      </c>
      <c r="G1066" s="3" t="s">
        <v>4283</v>
      </c>
      <c r="I1066" s="3" t="s">
        <v>4932</v>
      </c>
      <c r="J1066" t="b">
        <v>1</v>
      </c>
      <c r="K1066" s="3" t="s">
        <v>4285</v>
      </c>
      <c r="M1066">
        <v>410000</v>
      </c>
      <c r="N1066">
        <v>420000</v>
      </c>
      <c r="O1066">
        <v>5.2999999999999999E-2</v>
      </c>
      <c r="P1066" s="3" t="s">
        <v>4313</v>
      </c>
      <c r="Q1066" t="s">
        <v>4333</v>
      </c>
      <c r="R1066" t="s">
        <v>4333</v>
      </c>
    </row>
    <row r="1067" spans="1:18" x14ac:dyDescent="0.2">
      <c r="A1067" s="3" t="s">
        <v>5225</v>
      </c>
      <c r="B1067" t="str" cm="1">
        <f t="array" ref="B1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7" t="str" cm="1">
        <f t="array" ref="C1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7" t="str" cm="1">
        <f t="array" ref="D1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7" t="str" cm="1">
        <f t="array" ref="E10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7" s="3" t="s">
        <v>4282</v>
      </c>
      <c r="G1067" s="3" t="s">
        <v>4283</v>
      </c>
      <c r="I1067" s="3" t="s">
        <v>4932</v>
      </c>
      <c r="J1067" t="b">
        <v>1</v>
      </c>
      <c r="K1067" s="3" t="s">
        <v>4285</v>
      </c>
      <c r="M1067">
        <v>420000</v>
      </c>
      <c r="N1067">
        <v>430000</v>
      </c>
      <c r="O1067">
        <v>5.2999999999999999E-2</v>
      </c>
      <c r="P1067" s="3" t="s">
        <v>4313</v>
      </c>
      <c r="Q1067" t="s">
        <v>4287</v>
      </c>
      <c r="R1067" t="s">
        <v>75</v>
      </c>
    </row>
    <row r="1068" spans="1:18" x14ac:dyDescent="0.2">
      <c r="A1068" s="3" t="s">
        <v>5226</v>
      </c>
      <c r="B1068" t="str" cm="1">
        <f t="array" ref="B1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8" t="str" cm="1">
        <f t="array" ref="C1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8" t="str" cm="1">
        <f t="array" ref="D1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8" t="str" cm="1">
        <f t="array" ref="E10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8" s="3" t="s">
        <v>4282</v>
      </c>
      <c r="G1068" s="3" t="s">
        <v>4283</v>
      </c>
      <c r="I1068" s="3" t="s">
        <v>4932</v>
      </c>
      <c r="J1068" t="b">
        <v>1</v>
      </c>
      <c r="K1068" s="3" t="s">
        <v>4285</v>
      </c>
      <c r="M1068">
        <v>430000</v>
      </c>
      <c r="N1068">
        <v>440000</v>
      </c>
      <c r="O1068">
        <v>5.2999999999999999E-2</v>
      </c>
      <c r="P1068" s="3" t="s">
        <v>4313</v>
      </c>
      <c r="Q1068" t="s">
        <v>4333</v>
      </c>
      <c r="R1068" t="s">
        <v>4333</v>
      </c>
    </row>
    <row r="1069" spans="1:18" x14ac:dyDescent="0.2">
      <c r="A1069" s="3" t="s">
        <v>5227</v>
      </c>
      <c r="B1069" t="str" cm="1">
        <f t="array" ref="B1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69" t="str" cm="1">
        <f t="array" ref="C1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69" t="str" cm="1">
        <f t="array" ref="D1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69" t="str" cm="1">
        <f t="array" ref="E10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69" s="3" t="s">
        <v>4282</v>
      </c>
      <c r="G1069" s="3" t="s">
        <v>4283</v>
      </c>
      <c r="I1069" s="3" t="s">
        <v>4932</v>
      </c>
      <c r="J1069" t="b">
        <v>1</v>
      </c>
      <c r="K1069" s="3" t="s">
        <v>4285</v>
      </c>
      <c r="M1069">
        <v>440000</v>
      </c>
      <c r="N1069">
        <v>450000</v>
      </c>
      <c r="O1069">
        <v>5.2999999999999999E-2</v>
      </c>
      <c r="P1069" s="3" t="s">
        <v>4313</v>
      </c>
      <c r="Q1069" t="s">
        <v>4333</v>
      </c>
      <c r="R1069" t="s">
        <v>4333</v>
      </c>
    </row>
    <row r="1070" spans="1:18" x14ac:dyDescent="0.2">
      <c r="A1070" s="3" t="s">
        <v>5228</v>
      </c>
      <c r="B1070" t="str" cm="1">
        <f t="array" ref="B1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0" t="str" cm="1">
        <f t="array" ref="C1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0" t="str" cm="1">
        <f t="array" ref="D1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0" t="str" cm="1">
        <f t="array" ref="E10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0" s="3" t="s">
        <v>4282</v>
      </c>
      <c r="G1070" s="3" t="s">
        <v>4283</v>
      </c>
      <c r="I1070" s="3" t="s">
        <v>4932</v>
      </c>
      <c r="J1070" t="b">
        <v>1</v>
      </c>
      <c r="K1070" s="3" t="s">
        <v>4285</v>
      </c>
      <c r="M1070">
        <v>450000</v>
      </c>
      <c r="N1070">
        <v>460000</v>
      </c>
      <c r="O1070">
        <v>5.2999999999999999E-2</v>
      </c>
      <c r="P1070" s="3" t="s">
        <v>4313</v>
      </c>
      <c r="Q1070" t="s">
        <v>4333</v>
      </c>
      <c r="R1070" t="s">
        <v>4333</v>
      </c>
    </row>
    <row r="1071" spans="1:18" x14ac:dyDescent="0.2">
      <c r="A1071" s="3" t="s">
        <v>5229</v>
      </c>
      <c r="B1071" t="str" cm="1">
        <f t="array" ref="B1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1" t="str" cm="1">
        <f t="array" ref="C1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1" t="str" cm="1">
        <f t="array" ref="D1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1" t="str" cm="1">
        <f t="array" ref="E10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1" s="3" t="s">
        <v>4282</v>
      </c>
      <c r="G1071" s="3" t="s">
        <v>4283</v>
      </c>
      <c r="I1071" s="3" t="s">
        <v>4932</v>
      </c>
      <c r="J1071" t="b">
        <v>1</v>
      </c>
      <c r="K1071" s="3" t="s">
        <v>4285</v>
      </c>
      <c r="M1071">
        <v>460000</v>
      </c>
      <c r="N1071">
        <v>470000</v>
      </c>
      <c r="O1071">
        <v>5.2999999999999999E-2</v>
      </c>
      <c r="P1071" s="3" t="s">
        <v>4313</v>
      </c>
      <c r="Q1071" t="s">
        <v>4333</v>
      </c>
      <c r="R1071" t="s">
        <v>4333</v>
      </c>
    </row>
    <row r="1072" spans="1:18" x14ac:dyDescent="0.2">
      <c r="A1072" s="3" t="s">
        <v>5230</v>
      </c>
      <c r="B1072" t="str" cm="1">
        <f t="array" ref="B1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2" t="str" cm="1">
        <f t="array" ref="C1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2" t="str" cm="1">
        <f t="array" ref="D1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2" t="str" cm="1">
        <f t="array" ref="E10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2" s="3" t="s">
        <v>4282</v>
      </c>
      <c r="G1072" s="3" t="s">
        <v>4283</v>
      </c>
      <c r="I1072" s="3" t="s">
        <v>4932</v>
      </c>
      <c r="J1072" t="b">
        <v>1</v>
      </c>
      <c r="K1072" s="3" t="s">
        <v>4285</v>
      </c>
      <c r="M1072">
        <v>470000</v>
      </c>
      <c r="N1072">
        <v>480000</v>
      </c>
      <c r="O1072">
        <v>5.2999999999999999E-2</v>
      </c>
      <c r="P1072" s="3" t="s">
        <v>4313</v>
      </c>
      <c r="Q1072" t="s">
        <v>4333</v>
      </c>
      <c r="R1072" t="s">
        <v>4333</v>
      </c>
    </row>
    <row r="1073" spans="1:18" x14ac:dyDescent="0.2">
      <c r="A1073" s="3" t="s">
        <v>5231</v>
      </c>
      <c r="B1073" t="str" cm="1">
        <f t="array" ref="B1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3" t="str" cm="1">
        <f t="array" ref="C1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3" t="str" cm="1">
        <f t="array" ref="D1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3" t="str" cm="1">
        <f t="array" ref="E10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3" s="3" t="s">
        <v>4282</v>
      </c>
      <c r="G1073" s="3" t="s">
        <v>4283</v>
      </c>
      <c r="I1073" s="3" t="s">
        <v>4932</v>
      </c>
      <c r="J1073" t="b">
        <v>1</v>
      </c>
      <c r="K1073" s="3" t="s">
        <v>4285</v>
      </c>
      <c r="M1073">
        <v>480000</v>
      </c>
      <c r="N1073">
        <v>490000</v>
      </c>
      <c r="O1073">
        <v>5.2999999999999999E-2</v>
      </c>
      <c r="P1073" s="3" t="s">
        <v>4313</v>
      </c>
      <c r="Q1073" t="s">
        <v>4333</v>
      </c>
      <c r="R1073" t="s">
        <v>4333</v>
      </c>
    </row>
    <row r="1074" spans="1:18" x14ac:dyDescent="0.2">
      <c r="A1074" s="3" t="s">
        <v>5232</v>
      </c>
      <c r="B1074" t="str" cm="1">
        <f t="array" ref="B1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4" t="str" cm="1">
        <f t="array" ref="C1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4" t="str" cm="1">
        <f t="array" ref="D1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4" t="str" cm="1">
        <f t="array" ref="E10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4" s="3" t="s">
        <v>4282</v>
      </c>
      <c r="G1074" s="3" t="s">
        <v>4283</v>
      </c>
      <c r="I1074" s="3" t="s">
        <v>4932</v>
      </c>
      <c r="J1074" t="b">
        <v>1</v>
      </c>
      <c r="K1074" s="3" t="s">
        <v>4285</v>
      </c>
      <c r="M1074">
        <v>490000</v>
      </c>
      <c r="N1074">
        <v>500000</v>
      </c>
      <c r="O1074">
        <v>5.2999999999999999E-2</v>
      </c>
      <c r="P1074" s="3" t="s">
        <v>4313</v>
      </c>
      <c r="Q1074" t="s">
        <v>4333</v>
      </c>
      <c r="R1074" t="s">
        <v>4333</v>
      </c>
    </row>
    <row r="1075" spans="1:18" x14ac:dyDescent="0.2">
      <c r="A1075" s="3" t="s">
        <v>5233</v>
      </c>
      <c r="B1075" t="str" cm="1">
        <f t="array" ref="B1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5" t="str" cm="1">
        <f t="array" ref="C1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5" t="str" cm="1">
        <f t="array" ref="D1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5" t="str" cm="1">
        <f t="array" ref="E10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5" s="3" t="s">
        <v>4282</v>
      </c>
      <c r="G1075" s="3" t="s">
        <v>4283</v>
      </c>
      <c r="I1075" s="3" t="s">
        <v>4932</v>
      </c>
      <c r="J1075" t="b">
        <v>1</v>
      </c>
      <c r="K1075" s="3" t="s">
        <v>4285</v>
      </c>
      <c r="M1075">
        <v>500000</v>
      </c>
      <c r="N1075">
        <v>510000</v>
      </c>
      <c r="O1075">
        <v>5.2999999999999999E-2</v>
      </c>
      <c r="P1075" s="3" t="s">
        <v>4313</v>
      </c>
      <c r="Q1075" t="s">
        <v>4333</v>
      </c>
      <c r="R1075" t="s">
        <v>4333</v>
      </c>
    </row>
    <row r="1076" spans="1:18" x14ac:dyDescent="0.2">
      <c r="A1076" s="3" t="s">
        <v>5234</v>
      </c>
      <c r="B1076" t="str" cm="1">
        <f t="array" ref="B1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6" t="str" cm="1">
        <f t="array" ref="C1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6" t="str" cm="1">
        <f t="array" ref="D1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6" t="str" cm="1">
        <f t="array" ref="E10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6" s="3" t="s">
        <v>4282</v>
      </c>
      <c r="G1076" s="3" t="s">
        <v>4283</v>
      </c>
      <c r="I1076" s="3" t="s">
        <v>4932</v>
      </c>
      <c r="J1076" t="b">
        <v>1</v>
      </c>
      <c r="K1076" s="3" t="s">
        <v>4285</v>
      </c>
      <c r="M1076">
        <v>510000</v>
      </c>
      <c r="N1076">
        <v>520000</v>
      </c>
      <c r="O1076">
        <v>5.2999999999999999E-2</v>
      </c>
      <c r="P1076" s="3" t="s">
        <v>4313</v>
      </c>
      <c r="Q1076" t="s">
        <v>4333</v>
      </c>
      <c r="R1076" t="s">
        <v>4333</v>
      </c>
    </row>
    <row r="1077" spans="1:18" x14ac:dyDescent="0.2">
      <c r="A1077" s="3" t="s">
        <v>5235</v>
      </c>
      <c r="B1077" t="str" cm="1">
        <f t="array" ref="B1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1077" t="str" cm="1">
        <f t="array" ref="C1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1077" t="str" cm="1">
        <f t="array" ref="D1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7" t="str" cm="1">
        <f t="array" ref="E10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77" s="3" t="s">
        <v>4282</v>
      </c>
      <c r="G1077" s="3" t="s">
        <v>4283</v>
      </c>
      <c r="I1077" s="3" t="s">
        <v>4932</v>
      </c>
      <c r="J1077" t="b">
        <v>1</v>
      </c>
      <c r="K1077" s="3" t="s">
        <v>4285</v>
      </c>
      <c r="M1077">
        <v>520000.01</v>
      </c>
      <c r="N1077">
        <v>999999999</v>
      </c>
      <c r="O1077">
        <v>5.2999999999999999E-2</v>
      </c>
      <c r="P1077" s="3" t="s">
        <v>4313</v>
      </c>
      <c r="Q1077" t="s">
        <v>4287</v>
      </c>
      <c r="R1077" t="s">
        <v>75</v>
      </c>
    </row>
    <row r="1078" spans="1:18" x14ac:dyDescent="0.2">
      <c r="A1078" s="3" t="s">
        <v>5236</v>
      </c>
      <c r="B1078" t="str" cm="1">
        <f t="array" ref="B1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078" s="6" t="s">
        <v>75</v>
      </c>
      <c r="D1078" t="str" cm="1">
        <f t="array" ref="D1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1078" s="3" t="s">
        <v>4282</v>
      </c>
      <c r="G1078" s="3" t="s">
        <v>4292</v>
      </c>
      <c r="I1078" s="3" t="s">
        <v>4932</v>
      </c>
      <c r="J1078" t="b">
        <v>1</v>
      </c>
      <c r="K1078" s="3" t="s">
        <v>4285</v>
      </c>
      <c r="L1078" s="3" t="s">
        <v>5237</v>
      </c>
      <c r="M1078">
        <v>105000.01</v>
      </c>
      <c r="N1078">
        <v>999999999</v>
      </c>
      <c r="O1078">
        <v>5.2999999999999999E-2</v>
      </c>
      <c r="P1078" s="3" t="s">
        <v>4313</v>
      </c>
      <c r="Q1078" t="s">
        <v>4933</v>
      </c>
      <c r="R1078" t="s">
        <v>75</v>
      </c>
    </row>
    <row r="1079" spans="1:18" x14ac:dyDescent="0.2">
      <c r="A1079" s="3" t="s">
        <v>5238</v>
      </c>
      <c r="B1079" t="str" cm="1">
        <f t="array" ref="B1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1079" t="str" cm="1">
        <f t="array" ref="C1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1079" t="str" cm="1">
        <f t="array" ref="D1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79" cm="1">
        <f t="array" ref="E10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079" s="3" t="s">
        <v>4282</v>
      </c>
      <c r="G1079" s="3" t="s">
        <v>4717</v>
      </c>
      <c r="I1079" s="3" t="s">
        <v>4932</v>
      </c>
      <c r="J1079" t="b">
        <v>1</v>
      </c>
      <c r="K1079" s="3" t="s">
        <v>4285</v>
      </c>
      <c r="M1079">
        <v>1000.01</v>
      </c>
      <c r="N1079">
        <v>3000</v>
      </c>
      <c r="O1079">
        <v>5.2999999999999999E-2</v>
      </c>
      <c r="P1079" s="3" t="s">
        <v>4313</v>
      </c>
      <c r="Q1079" t="s">
        <v>4718</v>
      </c>
      <c r="R1079" t="s">
        <v>75</v>
      </c>
    </row>
    <row r="1080" spans="1:18" x14ac:dyDescent="0.2">
      <c r="A1080" s="3" t="s">
        <v>5239</v>
      </c>
      <c r="B1080" t="str" cm="1">
        <f t="array" ref="B1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1080" t="str" cm="1">
        <f t="array" ref="C1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1080" t="str" cm="1">
        <f t="array" ref="D1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1080" cm="1">
        <f t="array" ref="E10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080" s="3" t="s">
        <v>4282</v>
      </c>
      <c r="G1080" s="3" t="s">
        <v>4717</v>
      </c>
      <c r="I1080" s="3" t="s">
        <v>4932</v>
      </c>
      <c r="J1080" t="b">
        <v>1</v>
      </c>
      <c r="K1080" s="3" t="s">
        <v>4285</v>
      </c>
      <c r="M1080">
        <v>3000.01</v>
      </c>
      <c r="N1080">
        <v>8000</v>
      </c>
      <c r="O1080">
        <v>5.2999999999999999E-2</v>
      </c>
      <c r="P1080" s="3" t="s">
        <v>4313</v>
      </c>
      <c r="Q1080" t="s">
        <v>4718</v>
      </c>
      <c r="R1080" t="s">
        <v>75</v>
      </c>
    </row>
    <row r="1081" spans="1:18" x14ac:dyDescent="0.2">
      <c r="A1081" s="3" t="s">
        <v>5240</v>
      </c>
      <c r="B1081" cm="1">
        <f t="array" ref="B1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1" cm="1">
        <f t="array" ref="C1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1" cm="1">
        <f t="array" ref="D1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1" t="str" cm="1">
        <f t="array" ref="E10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1" s="3" t="s">
        <v>4282</v>
      </c>
      <c r="G1081" s="3" t="s">
        <v>4292</v>
      </c>
      <c r="I1081" s="3" t="s">
        <v>5241</v>
      </c>
      <c r="J1081" t="b">
        <v>1</v>
      </c>
      <c r="K1081" s="3" t="s">
        <v>4312</v>
      </c>
      <c r="L1081" s="3" t="s">
        <v>757</v>
      </c>
      <c r="M1081">
        <v>15</v>
      </c>
      <c r="N1081">
        <v>20</v>
      </c>
      <c r="O1081">
        <v>5.2999999999999999E-2</v>
      </c>
      <c r="P1081" s="3" t="s">
        <v>4313</v>
      </c>
      <c r="Q1081" t="s">
        <v>4333</v>
      </c>
      <c r="R1081" t="s">
        <v>4333</v>
      </c>
    </row>
    <row r="1082" spans="1:18" x14ac:dyDescent="0.2">
      <c r="A1082" s="3" t="s">
        <v>5242</v>
      </c>
      <c r="B1082" cm="1">
        <f t="array" ref="B1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2" cm="1">
        <f t="array" ref="C1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2" cm="1">
        <f t="array" ref="D1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2" t="str" cm="1">
        <f t="array" ref="E10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2" s="3" t="s">
        <v>4282</v>
      </c>
      <c r="G1082" s="3" t="s">
        <v>4292</v>
      </c>
      <c r="I1082" s="3" t="s">
        <v>5241</v>
      </c>
      <c r="J1082" t="b">
        <v>1</v>
      </c>
      <c r="K1082" s="3" t="s">
        <v>4312</v>
      </c>
      <c r="L1082" s="3" t="s">
        <v>819</v>
      </c>
      <c r="M1082">
        <v>6</v>
      </c>
      <c r="N1082">
        <v>8</v>
      </c>
      <c r="O1082">
        <v>5.2999999999999999E-2</v>
      </c>
      <c r="P1082" s="3" t="s">
        <v>4313</v>
      </c>
      <c r="Q1082" t="s">
        <v>4333</v>
      </c>
      <c r="R1082" t="s">
        <v>4333</v>
      </c>
    </row>
    <row r="1083" spans="1:18" x14ac:dyDescent="0.2">
      <c r="A1083" s="3" t="s">
        <v>5243</v>
      </c>
      <c r="B1083" cm="1">
        <f t="array" ref="B1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3" cm="1">
        <f t="array" ref="C1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3" cm="1">
        <f t="array" ref="D1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3" t="str" cm="1">
        <f t="array" ref="E10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3" s="3" t="s">
        <v>4282</v>
      </c>
      <c r="G1083" s="3" t="s">
        <v>4292</v>
      </c>
      <c r="I1083" s="3" t="s">
        <v>5241</v>
      </c>
      <c r="J1083" t="b">
        <v>1</v>
      </c>
      <c r="M1083">
        <v>0</v>
      </c>
      <c r="N1083">
        <v>5</v>
      </c>
      <c r="O1083">
        <v>5.2999999999999999E-2</v>
      </c>
      <c r="P1083" s="3" t="s">
        <v>4313</v>
      </c>
      <c r="Q1083" t="s">
        <v>4333</v>
      </c>
      <c r="R1083" t="s">
        <v>4333</v>
      </c>
    </row>
    <row r="1084" spans="1:18" x14ac:dyDescent="0.2">
      <c r="A1084" s="3" t="s">
        <v>5244</v>
      </c>
      <c r="B1084" cm="1">
        <f t="array" ref="B1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4" cm="1">
        <f t="array" ref="C1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4" cm="1">
        <f t="array" ref="D1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4" t="str" cm="1">
        <f t="array" ref="E10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4" s="3" t="s">
        <v>4282</v>
      </c>
      <c r="G1084" s="3" t="s">
        <v>4292</v>
      </c>
      <c r="I1084" s="3" t="s">
        <v>5241</v>
      </c>
      <c r="J1084" t="b">
        <v>1</v>
      </c>
      <c r="M1084">
        <v>5</v>
      </c>
      <c r="N1084">
        <v>10</v>
      </c>
      <c r="O1084">
        <v>5.2999999999999999E-2</v>
      </c>
      <c r="P1084" s="3" t="s">
        <v>4313</v>
      </c>
      <c r="Q1084" t="s">
        <v>4333</v>
      </c>
      <c r="R1084" t="s">
        <v>4333</v>
      </c>
    </row>
    <row r="1085" spans="1:18" x14ac:dyDescent="0.2">
      <c r="A1085" s="3" t="s">
        <v>5245</v>
      </c>
      <c r="B1085" cm="1">
        <f t="array" ref="B1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5" cm="1">
        <f t="array" ref="C1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5" cm="1">
        <f t="array" ref="D1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5" t="str" cm="1">
        <f t="array" ref="E10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5" s="3" t="s">
        <v>4282</v>
      </c>
      <c r="G1085" s="3" t="s">
        <v>4292</v>
      </c>
      <c r="I1085" s="3" t="s">
        <v>5241</v>
      </c>
      <c r="J1085" t="b">
        <v>1</v>
      </c>
      <c r="M1085">
        <v>10</v>
      </c>
      <c r="N1085">
        <v>15</v>
      </c>
      <c r="O1085">
        <v>5.2999999999999999E-2</v>
      </c>
      <c r="P1085" s="3" t="s">
        <v>4313</v>
      </c>
      <c r="Q1085" t="s">
        <v>4333</v>
      </c>
      <c r="R1085" t="s">
        <v>4333</v>
      </c>
    </row>
    <row r="1086" spans="1:18" x14ac:dyDescent="0.2">
      <c r="A1086" s="3" t="s">
        <v>5246</v>
      </c>
      <c r="B1086" cm="1">
        <f t="array" ref="B1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6" cm="1">
        <f t="array" ref="C1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6" cm="1">
        <f t="array" ref="D1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6" t="str" cm="1">
        <f t="array" ref="E10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6" s="3" t="s">
        <v>4282</v>
      </c>
      <c r="G1086" s="3" t="s">
        <v>4292</v>
      </c>
      <c r="I1086" s="3" t="s">
        <v>5241</v>
      </c>
      <c r="J1086" t="b">
        <v>1</v>
      </c>
      <c r="M1086">
        <v>15</v>
      </c>
      <c r="N1086">
        <v>20</v>
      </c>
      <c r="O1086">
        <v>5.2999999999999999E-2</v>
      </c>
      <c r="P1086" s="3" t="s">
        <v>4313</v>
      </c>
      <c r="Q1086" t="s">
        <v>4333</v>
      </c>
      <c r="R1086" t="s">
        <v>4333</v>
      </c>
    </row>
    <row r="1087" spans="1:18" x14ac:dyDescent="0.2">
      <c r="A1087" s="3" t="s">
        <v>5247</v>
      </c>
      <c r="B1087" cm="1">
        <f t="array" ref="B1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7" cm="1">
        <f t="array" ref="C1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7" cm="1">
        <f t="array" ref="D1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7" t="str" cm="1">
        <f t="array" ref="E10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7" s="3" t="s">
        <v>4282</v>
      </c>
      <c r="G1087" s="3" t="s">
        <v>4292</v>
      </c>
      <c r="I1087" s="3" t="s">
        <v>5241</v>
      </c>
      <c r="J1087" t="b">
        <v>1</v>
      </c>
      <c r="M1087">
        <v>20</v>
      </c>
      <c r="N1087">
        <v>30</v>
      </c>
      <c r="O1087">
        <v>5.2999999999999999E-2</v>
      </c>
      <c r="P1087" s="3" t="s">
        <v>4313</v>
      </c>
      <c r="Q1087" t="s">
        <v>4333</v>
      </c>
      <c r="R1087" t="s">
        <v>4333</v>
      </c>
    </row>
    <row r="1088" spans="1:18" x14ac:dyDescent="0.2">
      <c r="A1088" s="3" t="s">
        <v>5248</v>
      </c>
      <c r="B1088" cm="1">
        <f t="array" ref="B1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8" cm="1">
        <f t="array" ref="C1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8" cm="1">
        <f t="array" ref="D1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8" t="str" cm="1">
        <f t="array" ref="E10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8" s="3" t="s">
        <v>4282</v>
      </c>
      <c r="G1088" s="3" t="s">
        <v>4292</v>
      </c>
      <c r="I1088" s="3" t="s">
        <v>5241</v>
      </c>
      <c r="J1088" t="b">
        <v>1</v>
      </c>
      <c r="M1088">
        <v>30</v>
      </c>
      <c r="N1088">
        <v>40</v>
      </c>
      <c r="O1088">
        <v>5.2999999999999999E-2</v>
      </c>
      <c r="P1088" s="3" t="s">
        <v>4313</v>
      </c>
      <c r="Q1088" t="s">
        <v>4333</v>
      </c>
      <c r="R1088" t="s">
        <v>4333</v>
      </c>
    </row>
    <row r="1089" spans="1:18" x14ac:dyDescent="0.2">
      <c r="A1089" s="3" t="s">
        <v>5249</v>
      </c>
      <c r="B1089" cm="1">
        <f t="array" ref="B1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1089" cm="1">
        <f t="array" ref="C1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089" cm="1">
        <f t="array" ref="D1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1089" t="str" cm="1">
        <f t="array" ref="E10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1089" s="3" t="s">
        <v>4282</v>
      </c>
      <c r="G1089" s="3" t="s">
        <v>4292</v>
      </c>
      <c r="I1089" s="3" t="s">
        <v>5241</v>
      </c>
      <c r="J1089" t="b">
        <v>1</v>
      </c>
      <c r="M1089">
        <v>40</v>
      </c>
      <c r="N1089">
        <v>50</v>
      </c>
      <c r="O1089">
        <v>5.2999999999999999E-2</v>
      </c>
      <c r="P1089" s="3" t="s">
        <v>4313</v>
      </c>
      <c r="Q1089" t="s">
        <v>4333</v>
      </c>
      <c r="R1089" t="s">
        <v>4333</v>
      </c>
    </row>
    <row r="1090" spans="1:18" x14ac:dyDescent="0.2">
      <c r="A1090" s="3" t="s">
        <v>2101</v>
      </c>
      <c r="B1090" t="str" cm="1">
        <f t="array" ref="B1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0" t="str" cm="1">
        <f t="array" ref="C1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0" t="str" cm="1">
        <f t="array" ref="D1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0" t="str" cm="1">
        <f t="array" ref="E10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0" s="3" t="s">
        <v>4282</v>
      </c>
      <c r="G1090" s="3" t="s">
        <v>4292</v>
      </c>
      <c r="H1090" t="s">
        <v>2102</v>
      </c>
      <c r="I1090" s="3" t="s">
        <v>4311</v>
      </c>
      <c r="J1090" t="b">
        <v>0</v>
      </c>
      <c r="K1090" s="3" t="s">
        <v>4312</v>
      </c>
      <c r="M1090">
        <v>20</v>
      </c>
      <c r="N1090">
        <v>25</v>
      </c>
      <c r="O1090">
        <v>5.2999999999999999E-2</v>
      </c>
      <c r="P1090" s="3" t="s">
        <v>4313</v>
      </c>
      <c r="Q1090" t="s">
        <v>4353</v>
      </c>
      <c r="R1090" t="s">
        <v>16</v>
      </c>
    </row>
    <row r="1091" spans="1:18" x14ac:dyDescent="0.2">
      <c r="A1091" s="3" t="s">
        <v>2140</v>
      </c>
      <c r="B1091" t="str" cm="1">
        <f t="array" ref="B1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1" t="str" cm="1">
        <f t="array" ref="C1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1" t="str" cm="1">
        <f t="array" ref="D1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1" t="str" cm="1">
        <f t="array" ref="E10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1" s="3" t="s">
        <v>4282</v>
      </c>
      <c r="G1091" s="3" t="s">
        <v>4292</v>
      </c>
      <c r="H1091" t="s">
        <v>2141</v>
      </c>
      <c r="I1091" s="3" t="s">
        <v>4311</v>
      </c>
      <c r="J1091" t="b">
        <v>0</v>
      </c>
      <c r="K1091" s="3" t="s">
        <v>4312</v>
      </c>
      <c r="L1091" s="3" t="s">
        <v>2142</v>
      </c>
      <c r="M1091">
        <v>370</v>
      </c>
      <c r="N1091">
        <v>420</v>
      </c>
      <c r="O1091">
        <v>5.2999999999999999E-2</v>
      </c>
      <c r="P1091" s="3" t="s">
        <v>4313</v>
      </c>
      <c r="Q1091" t="s">
        <v>4316</v>
      </c>
      <c r="R1091" t="s">
        <v>16</v>
      </c>
    </row>
    <row r="1092" spans="1:18" x14ac:dyDescent="0.2">
      <c r="A1092" s="3" t="s">
        <v>2164</v>
      </c>
      <c r="B1092" t="str" cm="1">
        <f t="array" ref="B1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2" t="str" cm="1">
        <f t="array" ref="C1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2" t="str" cm="1">
        <f t="array" ref="D1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2" t="str" cm="1">
        <f t="array" ref="E10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2" s="3" t="s">
        <v>4282</v>
      </c>
      <c r="G1092" s="3" t="s">
        <v>4292</v>
      </c>
      <c r="H1092" t="s">
        <v>2162</v>
      </c>
      <c r="I1092" s="3" t="s">
        <v>4311</v>
      </c>
      <c r="J1092" t="b">
        <v>0</v>
      </c>
      <c r="K1092" s="3" t="s">
        <v>4312</v>
      </c>
      <c r="M1092">
        <v>795</v>
      </c>
      <c r="N1092">
        <v>795</v>
      </c>
      <c r="O1092">
        <v>5.2999999999999999E-2</v>
      </c>
      <c r="P1092" s="3" t="s">
        <v>4313</v>
      </c>
      <c r="Q1092" t="s">
        <v>4333</v>
      </c>
      <c r="R1092" t="s">
        <v>4333</v>
      </c>
    </row>
    <row r="1093" spans="1:18" x14ac:dyDescent="0.2">
      <c r="A1093" s="3" t="s">
        <v>2161</v>
      </c>
      <c r="B1093" t="str" cm="1">
        <f t="array" ref="B1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3" t="str" cm="1">
        <f t="array" ref="C1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3" t="str" cm="1">
        <f t="array" ref="D1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3" t="str" cm="1">
        <f t="array" ref="E10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3" s="3" t="s">
        <v>4282</v>
      </c>
      <c r="G1093" s="3" t="s">
        <v>4292</v>
      </c>
      <c r="H1093" t="s">
        <v>2162</v>
      </c>
      <c r="I1093" s="3" t="s">
        <v>4311</v>
      </c>
      <c r="J1093" t="b">
        <v>0</v>
      </c>
      <c r="K1093" s="3" t="s">
        <v>4312</v>
      </c>
      <c r="M1093">
        <v>790</v>
      </c>
      <c r="N1093">
        <v>790</v>
      </c>
      <c r="O1093">
        <v>5.2999999999999999E-2</v>
      </c>
      <c r="P1093" s="3" t="s">
        <v>4313</v>
      </c>
      <c r="Q1093" t="s">
        <v>4333</v>
      </c>
      <c r="R1093" t="s">
        <v>4333</v>
      </c>
    </row>
    <row r="1094" spans="1:18" x14ac:dyDescent="0.2">
      <c r="A1094" s="3" t="s">
        <v>2136</v>
      </c>
      <c r="B1094" t="str" cm="1">
        <f t="array" ref="B1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4" t="str" cm="1">
        <f t="array" ref="C1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4" t="str" cm="1">
        <f t="array" ref="D1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4" t="str" cm="1">
        <f t="array" ref="E10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4" s="3" t="s">
        <v>4282</v>
      </c>
      <c r="G1094" s="3" t="s">
        <v>4292</v>
      </c>
      <c r="H1094" t="s">
        <v>2132</v>
      </c>
      <c r="I1094" s="3" t="s">
        <v>4311</v>
      </c>
      <c r="J1094" t="b">
        <v>0</v>
      </c>
      <c r="K1094" s="3" t="s">
        <v>4312</v>
      </c>
      <c r="M1094">
        <v>333</v>
      </c>
      <c r="N1094">
        <v>333</v>
      </c>
      <c r="O1094">
        <v>5.2999999999999999E-2</v>
      </c>
      <c r="P1094" s="3" t="s">
        <v>4313</v>
      </c>
      <c r="Q1094" t="s">
        <v>4333</v>
      </c>
      <c r="R1094" t="s">
        <v>4333</v>
      </c>
    </row>
    <row r="1095" spans="1:18" x14ac:dyDescent="0.2">
      <c r="A1095" s="3" t="s">
        <v>2131</v>
      </c>
      <c r="B1095" t="str" cm="1">
        <f t="array" ref="B1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5" t="str" cm="1">
        <f t="array" ref="C1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5" t="str" cm="1">
        <f t="array" ref="D1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5" t="str" cm="1">
        <f t="array" ref="E10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5" s="3" t="s">
        <v>4282</v>
      </c>
      <c r="G1095" s="3" t="s">
        <v>4292</v>
      </c>
      <c r="H1095" t="s">
        <v>2132</v>
      </c>
      <c r="I1095" s="3" t="s">
        <v>4311</v>
      </c>
      <c r="J1095" t="b">
        <v>0</v>
      </c>
      <c r="K1095" s="3" t="s">
        <v>4312</v>
      </c>
      <c r="M1095">
        <v>310</v>
      </c>
      <c r="N1095">
        <v>310</v>
      </c>
      <c r="O1095">
        <v>5.2999999999999999E-2</v>
      </c>
      <c r="P1095" s="3" t="s">
        <v>4313</v>
      </c>
      <c r="Q1095" t="s">
        <v>4333</v>
      </c>
      <c r="R1095" t="s">
        <v>4333</v>
      </c>
    </row>
    <row r="1096" spans="1:18" x14ac:dyDescent="0.2">
      <c r="A1096" s="3" t="s">
        <v>2106</v>
      </c>
      <c r="B1096" t="str" cm="1">
        <f t="array" ref="B1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6" t="str" cm="1">
        <f t="array" ref="C1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6" t="str" cm="1">
        <f t="array" ref="D1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6" t="str" cm="1">
        <f t="array" ref="E10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6" s="3" t="s">
        <v>4282</v>
      </c>
      <c r="G1096" s="3" t="s">
        <v>4292</v>
      </c>
      <c r="H1096" t="s">
        <v>2107</v>
      </c>
      <c r="I1096" s="3" t="s">
        <v>4311</v>
      </c>
      <c r="J1096" t="b">
        <v>0</v>
      </c>
      <c r="K1096" s="3" t="s">
        <v>4312</v>
      </c>
      <c r="M1096">
        <v>250</v>
      </c>
      <c r="N1096">
        <v>250</v>
      </c>
      <c r="O1096">
        <v>5.2999999999999999E-2</v>
      </c>
      <c r="P1096" s="3" t="s">
        <v>4313</v>
      </c>
      <c r="Q1096" t="s">
        <v>4333</v>
      </c>
      <c r="R1096" t="s">
        <v>4333</v>
      </c>
    </row>
    <row r="1097" spans="1:18" x14ac:dyDescent="0.2">
      <c r="A1097" s="3" t="s">
        <v>2097</v>
      </c>
      <c r="B1097" t="str" cm="1">
        <f t="array" ref="B1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7" t="str" cm="1">
        <f t="array" ref="C1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7" t="str" cm="1">
        <f t="array" ref="D1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7" t="str" cm="1">
        <f t="array" ref="E10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7" s="3" t="s">
        <v>4282</v>
      </c>
      <c r="G1097" s="3" t="s">
        <v>4292</v>
      </c>
      <c r="H1097" t="s">
        <v>2098</v>
      </c>
      <c r="I1097" s="3" t="s">
        <v>4311</v>
      </c>
      <c r="J1097" t="b">
        <v>0</v>
      </c>
      <c r="K1097" s="3" t="s">
        <v>4312</v>
      </c>
      <c r="M1097">
        <v>194</v>
      </c>
      <c r="N1097">
        <v>194</v>
      </c>
      <c r="O1097">
        <v>5.2999999999999999E-2</v>
      </c>
      <c r="P1097" s="3" t="s">
        <v>4313</v>
      </c>
      <c r="Q1097" t="s">
        <v>4316</v>
      </c>
      <c r="R1097" t="s">
        <v>16</v>
      </c>
    </row>
    <row r="1098" spans="1:18" x14ac:dyDescent="0.2">
      <c r="A1098" s="3" t="s">
        <v>2081</v>
      </c>
      <c r="B1098" t="str" cm="1">
        <f t="array" ref="B1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098" t="str" cm="1">
        <f t="array" ref="C1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098" t="str" cm="1">
        <f t="array" ref="D1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098" t="str" cm="1">
        <f t="array" ref="E10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098" s="3" t="s">
        <v>4282</v>
      </c>
      <c r="G1098" s="3" t="s">
        <v>4292</v>
      </c>
      <c r="H1098" t="s">
        <v>2082</v>
      </c>
      <c r="I1098" s="3" t="s">
        <v>4311</v>
      </c>
      <c r="J1098" t="b">
        <v>0</v>
      </c>
      <c r="K1098" s="3" t="s">
        <v>4312</v>
      </c>
      <c r="M1098">
        <v>1.724</v>
      </c>
      <c r="N1098">
        <v>1.724</v>
      </c>
      <c r="O1098">
        <v>5.2999999999999999E-2</v>
      </c>
      <c r="P1098" s="3" t="s">
        <v>4313</v>
      </c>
      <c r="Q1098" t="s">
        <v>4333</v>
      </c>
      <c r="R1098" t="s">
        <v>4333</v>
      </c>
    </row>
    <row r="1099" spans="1:18" x14ac:dyDescent="0.2">
      <c r="A1099" s="3" t="s">
        <v>5250</v>
      </c>
      <c r="B1099" s="7" t="s">
        <v>668</v>
      </c>
      <c r="C1099" s="7" t="s">
        <v>16</v>
      </c>
      <c r="D1099" s="7" t="s">
        <v>592</v>
      </c>
      <c r="F1099" s="3" t="s">
        <v>4282</v>
      </c>
      <c r="G1099" s="3" t="s">
        <v>4292</v>
      </c>
      <c r="I1099" s="3" t="s">
        <v>4311</v>
      </c>
      <c r="J1099" t="b">
        <v>0</v>
      </c>
      <c r="K1099" s="3" t="s">
        <v>4312</v>
      </c>
      <c r="M1099">
        <v>24</v>
      </c>
      <c r="N1099">
        <v>24</v>
      </c>
      <c r="O1099">
        <v>5.2999999999999999E-2</v>
      </c>
      <c r="P1099" s="3" t="s">
        <v>4313</v>
      </c>
      <c r="Q1099" t="s">
        <v>4344</v>
      </c>
      <c r="R1099" t="s">
        <v>16</v>
      </c>
    </row>
    <row r="1100" spans="1:18" x14ac:dyDescent="0.2">
      <c r="A1100" s="3" t="s">
        <v>5251</v>
      </c>
      <c r="B1100" s="6" t="s">
        <v>15</v>
      </c>
      <c r="C1100" t="str" cm="1">
        <f t="array" ref="C1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100" t="str" cm="1">
        <f t="array" ref="D1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1100" t="str" cm="1">
        <f t="array" ref="E11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100" s="3" t="s">
        <v>4282</v>
      </c>
      <c r="G1100" s="3" t="s">
        <v>4292</v>
      </c>
      <c r="I1100" s="3" t="s">
        <v>4311</v>
      </c>
      <c r="J1100" t="b">
        <v>0</v>
      </c>
      <c r="K1100" s="3" t="s">
        <v>4312</v>
      </c>
      <c r="M1100">
        <v>0</v>
      </c>
      <c r="N1100">
        <v>10</v>
      </c>
      <c r="O1100">
        <v>5.2999999999999999E-2</v>
      </c>
      <c r="P1100" s="3" t="s">
        <v>4313</v>
      </c>
      <c r="Q1100" t="s">
        <v>4363</v>
      </c>
      <c r="R1100" t="s">
        <v>16</v>
      </c>
    </row>
    <row r="1101" spans="1:18" x14ac:dyDescent="0.2">
      <c r="A1101" s="3" t="s">
        <v>5252</v>
      </c>
      <c r="B1101" s="6" t="s">
        <v>668</v>
      </c>
      <c r="C1101" t="str" cm="1">
        <f t="array" ref="C1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101" t="str" cm="1">
        <f t="array" ref="D1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1101" t="str" cm="1">
        <f t="array" ref="E11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101" s="3" t="s">
        <v>4282</v>
      </c>
      <c r="G1101" s="3" t="s">
        <v>4292</v>
      </c>
      <c r="I1101" s="3" t="s">
        <v>4311</v>
      </c>
      <c r="J1101" t="b">
        <v>0</v>
      </c>
      <c r="K1101" s="3" t="s">
        <v>4312</v>
      </c>
      <c r="M1101">
        <v>10</v>
      </c>
      <c r="N1101">
        <v>20</v>
      </c>
      <c r="O1101">
        <v>5.2999999999999999E-2</v>
      </c>
      <c r="P1101" s="3" t="s">
        <v>4313</v>
      </c>
      <c r="Q1101" t="s">
        <v>4363</v>
      </c>
      <c r="R1101" t="s">
        <v>16</v>
      </c>
    </row>
    <row r="1102" spans="1:18" x14ac:dyDescent="0.2">
      <c r="A1102" s="3" t="s">
        <v>5253</v>
      </c>
      <c r="B1102" t="str" cm="1">
        <f t="array" ref="B1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2" cm="1">
        <f t="array" ref="C1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2" t="str" cm="1">
        <f t="array" ref="D1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1102" t="str" cm="1">
        <f t="array" ref="E11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102" s="3" t="s">
        <v>4282</v>
      </c>
      <c r="G1102" s="3" t="s">
        <v>4292</v>
      </c>
      <c r="I1102" s="3" t="s">
        <v>4311</v>
      </c>
      <c r="J1102" t="b">
        <v>0</v>
      </c>
      <c r="K1102" s="3" t="s">
        <v>4285</v>
      </c>
      <c r="M1102">
        <v>3500</v>
      </c>
      <c r="N1102">
        <v>4000</v>
      </c>
      <c r="O1102">
        <v>5.2999999999999999E-2</v>
      </c>
      <c r="P1102" s="3" t="s">
        <v>4313</v>
      </c>
      <c r="Q1102" t="s">
        <v>4293</v>
      </c>
      <c r="R1102" t="s">
        <v>75</v>
      </c>
    </row>
    <row r="1103" spans="1:18" x14ac:dyDescent="0.2">
      <c r="A1103" s="3" t="s">
        <v>5254</v>
      </c>
      <c r="B1103" t="str" cm="1">
        <f t="array" ref="B1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3" cm="1">
        <f t="array" ref="C1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3" t="str" cm="1">
        <f t="array" ref="D1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3" t="str" cm="1">
        <f t="array" ref="E11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3" s="3" t="s">
        <v>4282</v>
      </c>
      <c r="G1103" s="3" t="s">
        <v>4292</v>
      </c>
      <c r="I1103" s="3" t="s">
        <v>4318</v>
      </c>
      <c r="J1103" t="b">
        <v>0</v>
      </c>
      <c r="M1103">
        <v>20</v>
      </c>
      <c r="N1103">
        <v>30</v>
      </c>
      <c r="O1103">
        <v>5.2999999999999999E-2</v>
      </c>
      <c r="P1103" s="3" t="s">
        <v>4313</v>
      </c>
      <c r="Q1103" t="s">
        <v>4293</v>
      </c>
      <c r="R1103" t="s">
        <v>16</v>
      </c>
    </row>
    <row r="1104" spans="1:18" x14ac:dyDescent="0.2">
      <c r="A1104" s="3" t="s">
        <v>5255</v>
      </c>
      <c r="B1104" t="str" cm="1">
        <f t="array" ref="B1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4" cm="1">
        <f t="array" ref="C1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4" t="str" cm="1">
        <f t="array" ref="D1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4" t="str" cm="1">
        <f t="array" ref="E11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4" s="3" t="s">
        <v>4282</v>
      </c>
      <c r="G1104" s="3" t="s">
        <v>4292</v>
      </c>
      <c r="I1104" s="3" t="s">
        <v>4318</v>
      </c>
      <c r="J1104" t="b">
        <v>0</v>
      </c>
      <c r="M1104">
        <v>30</v>
      </c>
      <c r="N1104">
        <v>40</v>
      </c>
      <c r="O1104">
        <v>5.2999999999999999E-2</v>
      </c>
      <c r="P1104" s="3" t="s">
        <v>4313</v>
      </c>
      <c r="Q1104" t="s">
        <v>4293</v>
      </c>
      <c r="R1104" t="s">
        <v>16</v>
      </c>
    </row>
    <row r="1105" spans="1:18" x14ac:dyDescent="0.2">
      <c r="A1105" s="3" t="s">
        <v>5256</v>
      </c>
      <c r="B1105" t="str" cm="1">
        <f t="array" ref="B1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5" cm="1">
        <f t="array" ref="C1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5" t="str" cm="1">
        <f t="array" ref="D1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5" t="str" cm="1">
        <f t="array" ref="E11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5" s="3" t="s">
        <v>4282</v>
      </c>
      <c r="G1105" s="3" t="s">
        <v>4292</v>
      </c>
      <c r="I1105" s="3" t="s">
        <v>4318</v>
      </c>
      <c r="J1105" t="b">
        <v>0</v>
      </c>
      <c r="M1105">
        <v>40</v>
      </c>
      <c r="N1105">
        <v>50</v>
      </c>
      <c r="O1105">
        <v>5.2999999999999999E-2</v>
      </c>
      <c r="P1105" s="3" t="s">
        <v>4313</v>
      </c>
      <c r="Q1105" t="s">
        <v>4293</v>
      </c>
      <c r="R1105" t="s">
        <v>16</v>
      </c>
    </row>
    <row r="1106" spans="1:18" x14ac:dyDescent="0.2">
      <c r="A1106" s="3" t="s">
        <v>5257</v>
      </c>
      <c r="B1106" t="str" cm="1">
        <f t="array" ref="B1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6" cm="1">
        <f t="array" ref="C1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6" t="str" cm="1">
        <f t="array" ref="D1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6" t="str" cm="1">
        <f t="array" ref="E11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6" s="3" t="s">
        <v>4282</v>
      </c>
      <c r="G1106" s="3" t="s">
        <v>4292</v>
      </c>
      <c r="I1106" s="3" t="s">
        <v>4318</v>
      </c>
      <c r="J1106" t="b">
        <v>0</v>
      </c>
      <c r="M1106">
        <v>50</v>
      </c>
      <c r="N1106">
        <v>60</v>
      </c>
      <c r="O1106">
        <v>5.2999999999999999E-2</v>
      </c>
      <c r="P1106" s="3" t="s">
        <v>4313</v>
      </c>
      <c r="Q1106" t="s">
        <v>4293</v>
      </c>
      <c r="R1106" t="s">
        <v>16</v>
      </c>
    </row>
    <row r="1107" spans="1:18" x14ac:dyDescent="0.2">
      <c r="A1107" s="3" t="s">
        <v>5258</v>
      </c>
      <c r="B1107" t="str" cm="1">
        <f t="array" ref="B1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7" cm="1">
        <f t="array" ref="C1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7" t="str" cm="1">
        <f t="array" ref="D1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7" t="str" cm="1">
        <f t="array" ref="E11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7" s="3" t="s">
        <v>4282</v>
      </c>
      <c r="G1107" s="3" t="s">
        <v>4292</v>
      </c>
      <c r="I1107" s="3" t="s">
        <v>4318</v>
      </c>
      <c r="J1107" t="b">
        <v>0</v>
      </c>
      <c r="M1107">
        <v>60</v>
      </c>
      <c r="N1107">
        <v>70</v>
      </c>
      <c r="O1107">
        <v>5.2999999999999999E-2</v>
      </c>
      <c r="P1107" s="3" t="s">
        <v>4313</v>
      </c>
      <c r="Q1107" t="s">
        <v>4293</v>
      </c>
      <c r="R1107" t="s">
        <v>4333</v>
      </c>
    </row>
    <row r="1108" spans="1:18" x14ac:dyDescent="0.2">
      <c r="A1108" s="3" t="s">
        <v>5259</v>
      </c>
      <c r="B1108" t="str" cm="1">
        <f t="array" ref="B1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8" cm="1">
        <f t="array" ref="C1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8" t="str" cm="1">
        <f t="array" ref="D1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8" t="str" cm="1">
        <f t="array" ref="E11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8" s="3" t="s">
        <v>4282</v>
      </c>
      <c r="G1108" s="3" t="s">
        <v>4292</v>
      </c>
      <c r="I1108" s="3" t="s">
        <v>4318</v>
      </c>
      <c r="J1108" t="b">
        <v>0</v>
      </c>
      <c r="M1108">
        <v>70</v>
      </c>
      <c r="N1108">
        <v>80</v>
      </c>
      <c r="O1108">
        <v>5.2999999999999999E-2</v>
      </c>
      <c r="P1108" s="3" t="s">
        <v>4313</v>
      </c>
      <c r="Q1108" t="s">
        <v>4293</v>
      </c>
      <c r="R1108" t="s">
        <v>16</v>
      </c>
    </row>
    <row r="1109" spans="1:18" x14ac:dyDescent="0.2">
      <c r="A1109" s="3" t="s">
        <v>5260</v>
      </c>
      <c r="B1109" t="str" cm="1">
        <f t="array" ref="B1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09" cm="1">
        <f t="array" ref="C1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09" t="str" cm="1">
        <f t="array" ref="D1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09" t="str" cm="1">
        <f t="array" ref="E11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09" s="3" t="s">
        <v>4282</v>
      </c>
      <c r="G1109" s="3" t="s">
        <v>4292</v>
      </c>
      <c r="I1109" s="3" t="s">
        <v>4318</v>
      </c>
      <c r="J1109" t="b">
        <v>0</v>
      </c>
      <c r="M1109">
        <v>80</v>
      </c>
      <c r="N1109">
        <v>90</v>
      </c>
      <c r="O1109">
        <v>5.2999999999999999E-2</v>
      </c>
      <c r="P1109" s="3" t="s">
        <v>4313</v>
      </c>
      <c r="Q1109" t="s">
        <v>4293</v>
      </c>
      <c r="R1109" t="s">
        <v>4333</v>
      </c>
    </row>
    <row r="1110" spans="1:18" x14ac:dyDescent="0.2">
      <c r="A1110" s="3" t="s">
        <v>5261</v>
      </c>
      <c r="B1110" t="str" cm="1">
        <f t="array" ref="B1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0" cm="1">
        <f t="array" ref="C1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0" t="str" cm="1">
        <f t="array" ref="D1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0" t="str" cm="1">
        <f t="array" ref="E11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0" s="3" t="s">
        <v>4282</v>
      </c>
      <c r="G1110" s="3" t="s">
        <v>4292</v>
      </c>
      <c r="I1110" s="3" t="s">
        <v>4318</v>
      </c>
      <c r="J1110" t="b">
        <v>0</v>
      </c>
      <c r="M1110">
        <v>90</v>
      </c>
      <c r="N1110">
        <v>100</v>
      </c>
      <c r="O1110">
        <v>5.2999999999999999E-2</v>
      </c>
      <c r="P1110" s="3" t="s">
        <v>4313</v>
      </c>
      <c r="Q1110" t="s">
        <v>4293</v>
      </c>
      <c r="R1110" t="s">
        <v>16</v>
      </c>
    </row>
    <row r="1111" spans="1:18" x14ac:dyDescent="0.2">
      <c r="A1111" s="3" t="s">
        <v>5262</v>
      </c>
      <c r="B1111" t="str" cm="1">
        <f t="array" ref="B1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1" cm="1">
        <f t="array" ref="C1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1" t="str" cm="1">
        <f t="array" ref="D1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1" t="str" cm="1">
        <f t="array" ref="E11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1" s="3" t="s">
        <v>4282</v>
      </c>
      <c r="G1111" s="3" t="s">
        <v>4292</v>
      </c>
      <c r="I1111" s="3" t="s">
        <v>4318</v>
      </c>
      <c r="J1111" t="b">
        <v>0</v>
      </c>
      <c r="M1111">
        <v>100</v>
      </c>
      <c r="N1111">
        <v>110</v>
      </c>
      <c r="O1111">
        <v>5.2999999999999999E-2</v>
      </c>
      <c r="P1111" s="3" t="s">
        <v>4313</v>
      </c>
      <c r="Q1111" t="s">
        <v>4293</v>
      </c>
      <c r="R1111" t="s">
        <v>16</v>
      </c>
    </row>
    <row r="1112" spans="1:18" x14ac:dyDescent="0.2">
      <c r="A1112" s="3" t="s">
        <v>5263</v>
      </c>
      <c r="B1112" t="str" cm="1">
        <f t="array" ref="B1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2" cm="1">
        <f t="array" ref="C1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2" t="str" cm="1">
        <f t="array" ref="D1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2" t="str" cm="1">
        <f t="array" ref="E11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2" s="3" t="s">
        <v>4282</v>
      </c>
      <c r="G1112" s="3" t="s">
        <v>4292</v>
      </c>
      <c r="I1112" s="3" t="s">
        <v>4318</v>
      </c>
      <c r="J1112" t="b">
        <v>0</v>
      </c>
      <c r="M1112">
        <v>110</v>
      </c>
      <c r="N1112">
        <v>120</v>
      </c>
      <c r="O1112">
        <v>5.2999999999999999E-2</v>
      </c>
      <c r="P1112" s="3" t="s">
        <v>4313</v>
      </c>
      <c r="Q1112" t="s">
        <v>4293</v>
      </c>
      <c r="R1112" t="s">
        <v>4333</v>
      </c>
    </row>
    <row r="1113" spans="1:18" x14ac:dyDescent="0.2">
      <c r="A1113" s="3" t="s">
        <v>5264</v>
      </c>
      <c r="B1113" t="str" cm="1">
        <f t="array" ref="B1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3" cm="1">
        <f t="array" ref="C1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3" t="str" cm="1">
        <f t="array" ref="D1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3" t="str" cm="1">
        <f t="array" ref="E11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3" s="3" t="s">
        <v>4282</v>
      </c>
      <c r="G1113" s="3" t="s">
        <v>4292</v>
      </c>
      <c r="I1113" s="3" t="s">
        <v>4318</v>
      </c>
      <c r="J1113" t="b">
        <v>0</v>
      </c>
      <c r="M1113">
        <v>120</v>
      </c>
      <c r="N1113">
        <v>130</v>
      </c>
      <c r="O1113">
        <v>5.2999999999999999E-2</v>
      </c>
      <c r="P1113" s="3" t="s">
        <v>4313</v>
      </c>
      <c r="Q1113" t="s">
        <v>4293</v>
      </c>
      <c r="R1113" t="s">
        <v>16</v>
      </c>
    </row>
    <row r="1114" spans="1:18" x14ac:dyDescent="0.2">
      <c r="A1114" s="3" t="s">
        <v>5265</v>
      </c>
      <c r="B1114" t="str" cm="1">
        <f t="array" ref="B1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4" cm="1">
        <f t="array" ref="C1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4" t="str" cm="1">
        <f t="array" ref="D1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4" t="str" cm="1">
        <f t="array" ref="E11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4" s="3" t="s">
        <v>4282</v>
      </c>
      <c r="G1114" s="3" t="s">
        <v>4292</v>
      </c>
      <c r="I1114" s="3" t="s">
        <v>4318</v>
      </c>
      <c r="J1114" t="b">
        <v>0</v>
      </c>
      <c r="M1114">
        <v>130</v>
      </c>
      <c r="N1114">
        <v>140</v>
      </c>
      <c r="O1114">
        <v>5.2999999999999999E-2</v>
      </c>
      <c r="P1114" s="3" t="s">
        <v>4313</v>
      </c>
      <c r="Q1114" t="s">
        <v>4293</v>
      </c>
      <c r="R1114" t="s">
        <v>16</v>
      </c>
    </row>
    <row r="1115" spans="1:18" x14ac:dyDescent="0.2">
      <c r="A1115" s="3" t="s">
        <v>5266</v>
      </c>
      <c r="B1115" t="str" cm="1">
        <f t="array" ref="B1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5" cm="1">
        <f t="array" ref="C1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5" t="str" cm="1">
        <f t="array" ref="D1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5" t="str" cm="1">
        <f t="array" ref="E11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5" s="3" t="s">
        <v>4282</v>
      </c>
      <c r="G1115" s="3" t="s">
        <v>4292</v>
      </c>
      <c r="I1115" s="3" t="s">
        <v>4318</v>
      </c>
      <c r="J1115" t="b">
        <v>0</v>
      </c>
      <c r="M1115">
        <v>140</v>
      </c>
      <c r="N1115">
        <v>150</v>
      </c>
      <c r="O1115">
        <v>5.2999999999999999E-2</v>
      </c>
      <c r="P1115" s="3" t="s">
        <v>4313</v>
      </c>
      <c r="Q1115" t="s">
        <v>4293</v>
      </c>
      <c r="R1115" t="s">
        <v>16</v>
      </c>
    </row>
    <row r="1116" spans="1:18" x14ac:dyDescent="0.2">
      <c r="A1116" s="3" t="s">
        <v>5267</v>
      </c>
      <c r="B1116" t="str" cm="1">
        <f t="array" ref="B1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6" cm="1">
        <f t="array" ref="C1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6" t="str" cm="1">
        <f t="array" ref="D1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6" t="str" cm="1">
        <f t="array" ref="E11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6" s="3" t="s">
        <v>4282</v>
      </c>
      <c r="G1116" s="3" t="s">
        <v>4292</v>
      </c>
      <c r="I1116" s="3" t="s">
        <v>4318</v>
      </c>
      <c r="J1116" t="b">
        <v>0</v>
      </c>
      <c r="M1116">
        <v>150</v>
      </c>
      <c r="N1116">
        <v>160</v>
      </c>
      <c r="O1116">
        <v>5.2999999999999999E-2</v>
      </c>
      <c r="P1116" s="3" t="s">
        <v>4313</v>
      </c>
      <c r="Q1116" t="s">
        <v>4293</v>
      </c>
      <c r="R1116" t="s">
        <v>16</v>
      </c>
    </row>
    <row r="1117" spans="1:18" x14ac:dyDescent="0.2">
      <c r="A1117" s="3" t="s">
        <v>5268</v>
      </c>
      <c r="B1117" t="str" cm="1">
        <f t="array" ref="B1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7" cm="1">
        <f t="array" ref="C1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7" t="str" cm="1">
        <f t="array" ref="D1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7" t="str" cm="1">
        <f t="array" ref="E11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7" s="3" t="s">
        <v>4282</v>
      </c>
      <c r="G1117" s="3" t="s">
        <v>4292</v>
      </c>
      <c r="I1117" s="3" t="s">
        <v>4318</v>
      </c>
      <c r="J1117" t="b">
        <v>0</v>
      </c>
      <c r="M1117">
        <v>160</v>
      </c>
      <c r="N1117">
        <v>170</v>
      </c>
      <c r="O1117">
        <v>5.2999999999999999E-2</v>
      </c>
      <c r="P1117" s="3" t="s">
        <v>4313</v>
      </c>
      <c r="Q1117" t="s">
        <v>4293</v>
      </c>
      <c r="R1117" t="s">
        <v>4333</v>
      </c>
    </row>
    <row r="1118" spans="1:18" x14ac:dyDescent="0.2">
      <c r="A1118" s="3" t="s">
        <v>5269</v>
      </c>
      <c r="B1118" t="str" cm="1">
        <f t="array" ref="B1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8" cm="1">
        <f t="array" ref="C1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8" t="str" cm="1">
        <f t="array" ref="D1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8" t="str" cm="1">
        <f t="array" ref="E11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8" s="3" t="s">
        <v>4282</v>
      </c>
      <c r="G1118" s="3" t="s">
        <v>4292</v>
      </c>
      <c r="I1118" s="3" t="s">
        <v>4318</v>
      </c>
      <c r="J1118" t="b">
        <v>0</v>
      </c>
      <c r="M1118">
        <v>170</v>
      </c>
      <c r="N1118">
        <v>180</v>
      </c>
      <c r="O1118">
        <v>5.2999999999999999E-2</v>
      </c>
      <c r="P1118" s="3" t="s">
        <v>4313</v>
      </c>
      <c r="Q1118" t="s">
        <v>4293</v>
      </c>
      <c r="R1118" t="s">
        <v>16</v>
      </c>
    </row>
    <row r="1119" spans="1:18" x14ac:dyDescent="0.2">
      <c r="A1119" s="3" t="s">
        <v>5270</v>
      </c>
      <c r="B1119" t="str" cm="1">
        <f t="array" ref="B1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19" cm="1">
        <f t="array" ref="C1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19" t="str" cm="1">
        <f t="array" ref="D1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19" t="str" cm="1">
        <f t="array" ref="E11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19" s="3" t="s">
        <v>4282</v>
      </c>
      <c r="G1119" s="3" t="s">
        <v>4292</v>
      </c>
      <c r="I1119" s="3" t="s">
        <v>4318</v>
      </c>
      <c r="J1119" t="b">
        <v>0</v>
      </c>
      <c r="M1119">
        <v>180</v>
      </c>
      <c r="N1119">
        <v>190</v>
      </c>
      <c r="O1119">
        <v>5.2999999999999999E-2</v>
      </c>
      <c r="P1119" s="3" t="s">
        <v>4313</v>
      </c>
      <c r="Q1119" t="s">
        <v>4293</v>
      </c>
      <c r="R1119" t="s">
        <v>4333</v>
      </c>
    </row>
    <row r="1120" spans="1:18" x14ac:dyDescent="0.2">
      <c r="A1120" s="3" t="s">
        <v>5271</v>
      </c>
      <c r="B1120" t="str" cm="1">
        <f t="array" ref="B1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0" cm="1">
        <f t="array" ref="C1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0" t="str" cm="1">
        <f t="array" ref="D1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0" t="str" cm="1">
        <f t="array" ref="E11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0" s="3" t="s">
        <v>4282</v>
      </c>
      <c r="G1120" s="3" t="s">
        <v>4292</v>
      </c>
      <c r="I1120" s="3" t="s">
        <v>4318</v>
      </c>
      <c r="J1120" t="b">
        <v>0</v>
      </c>
      <c r="M1120">
        <v>190</v>
      </c>
      <c r="N1120">
        <v>200</v>
      </c>
      <c r="O1120">
        <v>5.2999999999999999E-2</v>
      </c>
      <c r="P1120" s="3" t="s">
        <v>4313</v>
      </c>
      <c r="Q1120" t="s">
        <v>4293</v>
      </c>
      <c r="R1120" t="s">
        <v>16</v>
      </c>
    </row>
    <row r="1121" spans="1:18" x14ac:dyDescent="0.2">
      <c r="A1121" s="3" t="s">
        <v>5272</v>
      </c>
      <c r="B1121" t="str" cm="1">
        <f t="array" ref="B1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1" cm="1">
        <f t="array" ref="C1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1" t="str" cm="1">
        <f t="array" ref="D1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1" t="str" cm="1">
        <f t="array" ref="E11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1" s="3" t="s">
        <v>4282</v>
      </c>
      <c r="G1121" s="3" t="s">
        <v>4292</v>
      </c>
      <c r="I1121" s="3" t="s">
        <v>4318</v>
      </c>
      <c r="J1121" t="b">
        <v>0</v>
      </c>
      <c r="M1121">
        <v>200</v>
      </c>
      <c r="N1121">
        <v>220</v>
      </c>
      <c r="O1121">
        <v>5.2999999999999999E-2</v>
      </c>
      <c r="P1121" s="3" t="s">
        <v>4313</v>
      </c>
      <c r="Q1121" t="s">
        <v>4293</v>
      </c>
      <c r="R1121" t="s">
        <v>16</v>
      </c>
    </row>
    <row r="1122" spans="1:18" x14ac:dyDescent="0.2">
      <c r="A1122" s="3" t="s">
        <v>5273</v>
      </c>
      <c r="B1122" t="str" cm="1">
        <f t="array" ref="B1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2" cm="1">
        <f t="array" ref="C1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2" t="str" cm="1">
        <f t="array" ref="D1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2" t="str" cm="1">
        <f t="array" ref="E11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2" s="3" t="s">
        <v>4282</v>
      </c>
      <c r="G1122" s="3" t="s">
        <v>4292</v>
      </c>
      <c r="I1122" s="3" t="s">
        <v>4318</v>
      </c>
      <c r="J1122" t="b">
        <v>0</v>
      </c>
      <c r="M1122">
        <v>220</v>
      </c>
      <c r="N1122">
        <v>240</v>
      </c>
      <c r="O1122">
        <v>5.2999999999999999E-2</v>
      </c>
      <c r="P1122" s="3" t="s">
        <v>4313</v>
      </c>
      <c r="Q1122" t="s">
        <v>4293</v>
      </c>
      <c r="R1122" t="s">
        <v>16</v>
      </c>
    </row>
    <row r="1123" spans="1:18" x14ac:dyDescent="0.2">
      <c r="A1123" s="3" t="s">
        <v>5274</v>
      </c>
      <c r="B1123" t="str" cm="1">
        <f t="array" ref="B1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3" cm="1">
        <f t="array" ref="C1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3" t="str" cm="1">
        <f t="array" ref="D1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3" t="str" cm="1">
        <f t="array" ref="E11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3" s="3" t="s">
        <v>4282</v>
      </c>
      <c r="G1123" s="3" t="s">
        <v>4292</v>
      </c>
      <c r="I1123" s="3" t="s">
        <v>4318</v>
      </c>
      <c r="J1123" t="b">
        <v>0</v>
      </c>
      <c r="M1123">
        <v>240</v>
      </c>
      <c r="N1123">
        <v>260</v>
      </c>
      <c r="O1123">
        <v>5.2999999999999999E-2</v>
      </c>
      <c r="P1123" s="3" t="s">
        <v>4313</v>
      </c>
      <c r="Q1123" t="s">
        <v>4293</v>
      </c>
      <c r="R1123" t="s">
        <v>16</v>
      </c>
    </row>
    <row r="1124" spans="1:18" x14ac:dyDescent="0.2">
      <c r="A1124" s="3" t="s">
        <v>5275</v>
      </c>
      <c r="B1124" t="str" cm="1">
        <f t="array" ref="B1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4" cm="1">
        <f t="array" ref="C1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4" t="str" cm="1">
        <f t="array" ref="D1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4" t="str" cm="1">
        <f t="array" ref="E11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4" s="3" t="s">
        <v>4282</v>
      </c>
      <c r="G1124" s="3" t="s">
        <v>4292</v>
      </c>
      <c r="I1124" s="3" t="s">
        <v>4318</v>
      </c>
      <c r="J1124" t="b">
        <v>0</v>
      </c>
      <c r="M1124">
        <v>260</v>
      </c>
      <c r="N1124">
        <v>280</v>
      </c>
      <c r="O1124">
        <v>5.2999999999999999E-2</v>
      </c>
      <c r="P1124" s="3" t="s">
        <v>4313</v>
      </c>
      <c r="Q1124" t="s">
        <v>4293</v>
      </c>
      <c r="R1124" t="s">
        <v>4333</v>
      </c>
    </row>
    <row r="1125" spans="1:18" x14ac:dyDescent="0.2">
      <c r="A1125" s="3" t="s">
        <v>5276</v>
      </c>
      <c r="B1125" t="str" cm="1">
        <f t="array" ref="B1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5" cm="1">
        <f t="array" ref="C1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5" t="str" cm="1">
        <f t="array" ref="D1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5" t="str" cm="1">
        <f t="array" ref="E11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5" s="3" t="s">
        <v>4282</v>
      </c>
      <c r="G1125" s="3" t="s">
        <v>4292</v>
      </c>
      <c r="I1125" s="3" t="s">
        <v>4318</v>
      </c>
      <c r="J1125" t="b">
        <v>0</v>
      </c>
      <c r="M1125">
        <v>280</v>
      </c>
      <c r="N1125">
        <v>300</v>
      </c>
      <c r="O1125">
        <v>5.2999999999999999E-2</v>
      </c>
      <c r="P1125" s="3" t="s">
        <v>4313</v>
      </c>
      <c r="Q1125" t="s">
        <v>4293</v>
      </c>
      <c r="R1125" t="s">
        <v>16</v>
      </c>
    </row>
    <row r="1126" spans="1:18" x14ac:dyDescent="0.2">
      <c r="A1126" s="3" t="s">
        <v>5277</v>
      </c>
      <c r="B1126" t="str" cm="1">
        <f t="array" ref="B1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6" cm="1">
        <f t="array" ref="C1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6" t="str" cm="1">
        <f t="array" ref="D1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6" t="str" cm="1">
        <f t="array" ref="E11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6" s="3" t="s">
        <v>4282</v>
      </c>
      <c r="G1126" s="3" t="s">
        <v>4292</v>
      </c>
      <c r="I1126" s="3" t="s">
        <v>4318</v>
      </c>
      <c r="J1126" t="b">
        <v>0</v>
      </c>
      <c r="M1126">
        <v>300</v>
      </c>
      <c r="N1126">
        <v>320</v>
      </c>
      <c r="O1126">
        <v>5.2999999999999999E-2</v>
      </c>
      <c r="P1126" s="3" t="s">
        <v>4313</v>
      </c>
      <c r="Q1126" t="s">
        <v>4293</v>
      </c>
      <c r="R1126" t="s">
        <v>4333</v>
      </c>
    </row>
    <row r="1127" spans="1:18" x14ac:dyDescent="0.2">
      <c r="A1127" s="3" t="s">
        <v>5278</v>
      </c>
      <c r="B1127" t="str" cm="1">
        <f t="array" ref="B1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7" cm="1">
        <f t="array" ref="C1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7" t="str" cm="1">
        <f t="array" ref="D1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7" t="str" cm="1">
        <f t="array" ref="E11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7" s="3" t="s">
        <v>4282</v>
      </c>
      <c r="G1127" s="3" t="s">
        <v>4292</v>
      </c>
      <c r="I1127" s="3" t="s">
        <v>4318</v>
      </c>
      <c r="J1127" t="b">
        <v>0</v>
      </c>
      <c r="M1127">
        <v>320</v>
      </c>
      <c r="N1127">
        <v>340</v>
      </c>
      <c r="O1127">
        <v>5.2999999999999999E-2</v>
      </c>
      <c r="P1127" s="3" t="s">
        <v>4313</v>
      </c>
      <c r="Q1127" t="s">
        <v>4293</v>
      </c>
      <c r="R1127" t="s">
        <v>16</v>
      </c>
    </row>
    <row r="1128" spans="1:18" x14ac:dyDescent="0.2">
      <c r="A1128" s="3" t="s">
        <v>5279</v>
      </c>
      <c r="B1128" t="str" cm="1">
        <f t="array" ref="B1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8" cm="1">
        <f t="array" ref="C1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8" t="str" cm="1">
        <f t="array" ref="D1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8" t="str" cm="1">
        <f t="array" ref="E11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8" s="3" t="s">
        <v>4282</v>
      </c>
      <c r="G1128" s="3" t="s">
        <v>4292</v>
      </c>
      <c r="I1128" s="3" t="s">
        <v>4318</v>
      </c>
      <c r="J1128" t="b">
        <v>0</v>
      </c>
      <c r="M1128">
        <v>340</v>
      </c>
      <c r="N1128">
        <v>360</v>
      </c>
      <c r="O1128">
        <v>5.2999999999999999E-2</v>
      </c>
      <c r="P1128" s="3" t="s">
        <v>4313</v>
      </c>
      <c r="Q1128" t="s">
        <v>4293</v>
      </c>
      <c r="R1128" t="s">
        <v>4333</v>
      </c>
    </row>
    <row r="1129" spans="1:18" x14ac:dyDescent="0.2">
      <c r="A1129" s="3" t="s">
        <v>5280</v>
      </c>
      <c r="B1129" t="str" cm="1">
        <f t="array" ref="B1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29" cm="1">
        <f t="array" ref="C1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29" t="str" cm="1">
        <f t="array" ref="D1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29" t="str" cm="1">
        <f t="array" ref="E11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29" s="3" t="s">
        <v>4282</v>
      </c>
      <c r="G1129" s="3" t="s">
        <v>4292</v>
      </c>
      <c r="I1129" s="3" t="s">
        <v>4318</v>
      </c>
      <c r="J1129" t="b">
        <v>0</v>
      </c>
      <c r="M1129">
        <v>360</v>
      </c>
      <c r="N1129">
        <v>380</v>
      </c>
      <c r="O1129">
        <v>5.2999999999999999E-2</v>
      </c>
      <c r="P1129" s="3" t="s">
        <v>4313</v>
      </c>
      <c r="Q1129" t="s">
        <v>4293</v>
      </c>
      <c r="R1129" t="s">
        <v>4333</v>
      </c>
    </row>
    <row r="1130" spans="1:18" x14ac:dyDescent="0.2">
      <c r="A1130" s="3" t="s">
        <v>5281</v>
      </c>
      <c r="B1130" t="str" cm="1">
        <f t="array" ref="B1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0" cm="1">
        <f t="array" ref="C1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0" t="str" cm="1">
        <f t="array" ref="D1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0" t="str" cm="1">
        <f t="array" ref="E11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0" s="3" t="s">
        <v>4282</v>
      </c>
      <c r="G1130" s="3" t="s">
        <v>4292</v>
      </c>
      <c r="I1130" s="3" t="s">
        <v>4318</v>
      </c>
      <c r="J1130" t="b">
        <v>0</v>
      </c>
      <c r="M1130">
        <v>380</v>
      </c>
      <c r="N1130">
        <v>400</v>
      </c>
      <c r="O1130">
        <v>5.2999999999999999E-2</v>
      </c>
      <c r="P1130" s="3" t="s">
        <v>4313</v>
      </c>
      <c r="Q1130" t="s">
        <v>4293</v>
      </c>
      <c r="R1130" t="s">
        <v>16</v>
      </c>
    </row>
    <row r="1131" spans="1:18" x14ac:dyDescent="0.2">
      <c r="A1131" s="3" t="s">
        <v>5282</v>
      </c>
      <c r="B1131" t="str" cm="1">
        <f t="array" ref="B1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1" cm="1">
        <f t="array" ref="C1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1" t="str" cm="1">
        <f t="array" ref="D1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1" t="str" cm="1">
        <f t="array" ref="E11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1" s="3" t="s">
        <v>4282</v>
      </c>
      <c r="G1131" s="3" t="s">
        <v>4292</v>
      </c>
      <c r="I1131" s="3" t="s">
        <v>4318</v>
      </c>
      <c r="J1131" t="b">
        <v>0</v>
      </c>
      <c r="M1131">
        <v>400</v>
      </c>
      <c r="N1131">
        <v>420</v>
      </c>
      <c r="O1131">
        <v>5.2999999999999999E-2</v>
      </c>
      <c r="P1131" s="3" t="s">
        <v>4313</v>
      </c>
      <c r="Q1131" t="s">
        <v>4293</v>
      </c>
      <c r="R1131" t="s">
        <v>16</v>
      </c>
    </row>
    <row r="1132" spans="1:18" x14ac:dyDescent="0.2">
      <c r="A1132" s="3" t="s">
        <v>5283</v>
      </c>
      <c r="B1132" t="str" cm="1">
        <f t="array" ref="B1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2" cm="1">
        <f t="array" ref="C1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2" t="str" cm="1">
        <f t="array" ref="D1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2" t="str" cm="1">
        <f t="array" ref="E11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2" s="3" t="s">
        <v>4282</v>
      </c>
      <c r="G1132" s="3" t="s">
        <v>4292</v>
      </c>
      <c r="I1132" s="3" t="s">
        <v>4318</v>
      </c>
      <c r="J1132" t="b">
        <v>0</v>
      </c>
      <c r="M1132">
        <v>420</v>
      </c>
      <c r="N1132">
        <v>440</v>
      </c>
      <c r="O1132">
        <v>5.2999999999999999E-2</v>
      </c>
      <c r="P1132" s="3" t="s">
        <v>4313</v>
      </c>
      <c r="Q1132" t="s">
        <v>4293</v>
      </c>
      <c r="R1132" t="s">
        <v>4333</v>
      </c>
    </row>
    <row r="1133" spans="1:18" x14ac:dyDescent="0.2">
      <c r="A1133" s="3" t="s">
        <v>5284</v>
      </c>
      <c r="B1133" t="str" cm="1">
        <f t="array" ref="B1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3" cm="1">
        <f t="array" ref="C1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3" t="str" cm="1">
        <f t="array" ref="D1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3" t="str" cm="1">
        <f t="array" ref="E11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3" s="3" t="s">
        <v>4282</v>
      </c>
      <c r="G1133" s="3" t="s">
        <v>4292</v>
      </c>
      <c r="I1133" s="3" t="s">
        <v>4318</v>
      </c>
      <c r="J1133" t="b">
        <v>0</v>
      </c>
      <c r="M1133">
        <v>440</v>
      </c>
      <c r="N1133">
        <v>460</v>
      </c>
      <c r="O1133">
        <v>5.2999999999999999E-2</v>
      </c>
      <c r="P1133" s="3" t="s">
        <v>4313</v>
      </c>
      <c r="Q1133" t="s">
        <v>4293</v>
      </c>
      <c r="R1133" t="s">
        <v>16</v>
      </c>
    </row>
    <row r="1134" spans="1:18" x14ac:dyDescent="0.2">
      <c r="A1134" s="3" t="s">
        <v>5285</v>
      </c>
      <c r="B1134" t="str" cm="1">
        <f t="array" ref="B1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4" cm="1">
        <f t="array" ref="C1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4" t="str" cm="1">
        <f t="array" ref="D1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4" t="str" cm="1">
        <f t="array" ref="E11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4" s="3" t="s">
        <v>4282</v>
      </c>
      <c r="G1134" s="3" t="s">
        <v>4292</v>
      </c>
      <c r="I1134" s="3" t="s">
        <v>4318</v>
      </c>
      <c r="J1134" t="b">
        <v>0</v>
      </c>
      <c r="M1134">
        <v>460</v>
      </c>
      <c r="N1134">
        <v>480</v>
      </c>
      <c r="O1134">
        <v>5.2999999999999999E-2</v>
      </c>
      <c r="P1134" s="3" t="s">
        <v>4313</v>
      </c>
      <c r="Q1134" t="s">
        <v>4293</v>
      </c>
      <c r="R1134" t="s">
        <v>4333</v>
      </c>
    </row>
    <row r="1135" spans="1:18" x14ac:dyDescent="0.2">
      <c r="A1135" s="3" t="s">
        <v>5286</v>
      </c>
      <c r="B1135" t="str" cm="1">
        <f t="array" ref="B1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5" cm="1">
        <f t="array" ref="C1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5" t="str" cm="1">
        <f t="array" ref="D1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5" t="str" cm="1">
        <f t="array" ref="E11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5" s="3" t="s">
        <v>4282</v>
      </c>
      <c r="G1135" s="3" t="s">
        <v>4292</v>
      </c>
      <c r="I1135" s="3" t="s">
        <v>4318</v>
      </c>
      <c r="J1135" t="b">
        <v>0</v>
      </c>
      <c r="M1135">
        <v>480</v>
      </c>
      <c r="N1135">
        <v>500</v>
      </c>
      <c r="O1135">
        <v>5.2999999999999999E-2</v>
      </c>
      <c r="P1135" s="3" t="s">
        <v>4313</v>
      </c>
      <c r="Q1135" t="s">
        <v>4293</v>
      </c>
      <c r="R1135" t="s">
        <v>16</v>
      </c>
    </row>
    <row r="1136" spans="1:18" x14ac:dyDescent="0.2">
      <c r="A1136" s="3" t="s">
        <v>5287</v>
      </c>
      <c r="B1136" t="str" cm="1">
        <f t="array" ref="B1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6" cm="1">
        <f t="array" ref="C1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6" t="str" cm="1">
        <f t="array" ref="D1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6" t="str" cm="1">
        <f t="array" ref="E11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6" s="3" t="s">
        <v>4282</v>
      </c>
      <c r="G1136" s="3" t="s">
        <v>4292</v>
      </c>
      <c r="I1136" s="3" t="s">
        <v>4318</v>
      </c>
      <c r="J1136" t="b">
        <v>0</v>
      </c>
      <c r="M1136">
        <v>500</v>
      </c>
      <c r="N1136">
        <v>520</v>
      </c>
      <c r="O1136">
        <v>5.2999999999999999E-2</v>
      </c>
      <c r="P1136" s="3" t="s">
        <v>4313</v>
      </c>
      <c r="Q1136" t="s">
        <v>4293</v>
      </c>
      <c r="R1136" t="s">
        <v>4333</v>
      </c>
    </row>
    <row r="1137" spans="1:18" x14ac:dyDescent="0.2">
      <c r="A1137" s="3" t="s">
        <v>5288</v>
      </c>
      <c r="B1137" t="str" cm="1">
        <f t="array" ref="B1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7" cm="1">
        <f t="array" ref="C1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7" t="str" cm="1">
        <f t="array" ref="D1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7" t="str" cm="1">
        <f t="array" ref="E11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7" s="3" t="s">
        <v>4282</v>
      </c>
      <c r="G1137" s="3" t="s">
        <v>4292</v>
      </c>
      <c r="I1137" s="3" t="s">
        <v>4318</v>
      </c>
      <c r="J1137" t="b">
        <v>0</v>
      </c>
      <c r="M1137">
        <v>520</v>
      </c>
      <c r="N1137">
        <v>540</v>
      </c>
      <c r="O1137">
        <v>5.2999999999999999E-2</v>
      </c>
      <c r="P1137" s="3" t="s">
        <v>4313</v>
      </c>
      <c r="Q1137" t="s">
        <v>4293</v>
      </c>
      <c r="R1137" t="s">
        <v>4333</v>
      </c>
    </row>
    <row r="1138" spans="1:18" x14ac:dyDescent="0.2">
      <c r="A1138" s="3" t="s">
        <v>5289</v>
      </c>
      <c r="B1138" t="str" cm="1">
        <f t="array" ref="B1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8" cm="1">
        <f t="array" ref="C1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8" t="str" cm="1">
        <f t="array" ref="D1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8" t="str" cm="1">
        <f t="array" ref="E11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8" s="3" t="s">
        <v>4282</v>
      </c>
      <c r="G1138" s="3" t="s">
        <v>4292</v>
      </c>
      <c r="I1138" s="3" t="s">
        <v>4318</v>
      </c>
      <c r="J1138" t="b">
        <v>0</v>
      </c>
      <c r="M1138">
        <v>540</v>
      </c>
      <c r="N1138">
        <v>560</v>
      </c>
      <c r="O1138">
        <v>5.2999999999999999E-2</v>
      </c>
      <c r="P1138" s="3" t="s">
        <v>4313</v>
      </c>
      <c r="Q1138" t="s">
        <v>4293</v>
      </c>
      <c r="R1138" t="s">
        <v>16</v>
      </c>
    </row>
    <row r="1139" spans="1:18" x14ac:dyDescent="0.2">
      <c r="A1139" s="3" t="s">
        <v>5290</v>
      </c>
      <c r="B1139" t="str" cm="1">
        <f t="array" ref="B1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39" cm="1">
        <f t="array" ref="C1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39" t="str" cm="1">
        <f t="array" ref="D1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39" t="str" cm="1">
        <f t="array" ref="E11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39" s="3" t="s">
        <v>4282</v>
      </c>
      <c r="G1139" s="3" t="s">
        <v>4292</v>
      </c>
      <c r="I1139" s="3" t="s">
        <v>4318</v>
      </c>
      <c r="J1139" t="b">
        <v>0</v>
      </c>
      <c r="M1139">
        <v>560</v>
      </c>
      <c r="N1139">
        <v>580</v>
      </c>
      <c r="O1139">
        <v>5.2999999999999999E-2</v>
      </c>
      <c r="P1139" s="3" t="s">
        <v>4313</v>
      </c>
      <c r="Q1139" t="s">
        <v>4293</v>
      </c>
      <c r="R1139" t="s">
        <v>4333</v>
      </c>
    </row>
    <row r="1140" spans="1:18" x14ac:dyDescent="0.2">
      <c r="A1140" s="3" t="s">
        <v>5291</v>
      </c>
      <c r="B1140" t="str" cm="1">
        <f t="array" ref="B1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0" cm="1">
        <f t="array" ref="C1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0" t="str" cm="1">
        <f t="array" ref="D1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0" t="str" cm="1">
        <f t="array" ref="E11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0" s="3" t="s">
        <v>4282</v>
      </c>
      <c r="G1140" s="3" t="s">
        <v>4292</v>
      </c>
      <c r="I1140" s="3" t="s">
        <v>4318</v>
      </c>
      <c r="J1140" t="b">
        <v>0</v>
      </c>
      <c r="M1140">
        <v>580</v>
      </c>
      <c r="N1140">
        <v>600</v>
      </c>
      <c r="O1140">
        <v>5.2999999999999999E-2</v>
      </c>
      <c r="P1140" s="3" t="s">
        <v>4313</v>
      </c>
      <c r="Q1140" t="s">
        <v>4293</v>
      </c>
      <c r="R1140" t="s">
        <v>16</v>
      </c>
    </row>
    <row r="1141" spans="1:18" x14ac:dyDescent="0.2">
      <c r="A1141" s="3" t="s">
        <v>5292</v>
      </c>
      <c r="B1141" t="str" cm="1">
        <f t="array" ref="B1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1" cm="1">
        <f t="array" ref="C1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1" t="str" cm="1">
        <f t="array" ref="D1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1" t="str" cm="1">
        <f t="array" ref="E11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1" s="3" t="s">
        <v>4282</v>
      </c>
      <c r="G1141" s="3" t="s">
        <v>4292</v>
      </c>
      <c r="I1141" s="3" t="s">
        <v>4318</v>
      </c>
      <c r="J1141" t="b">
        <v>0</v>
      </c>
      <c r="M1141">
        <v>600</v>
      </c>
      <c r="N1141">
        <v>620</v>
      </c>
      <c r="O1141">
        <v>5.2999999999999999E-2</v>
      </c>
      <c r="P1141" s="3" t="s">
        <v>4313</v>
      </c>
      <c r="Q1141" t="s">
        <v>4293</v>
      </c>
      <c r="R1141" t="s">
        <v>4333</v>
      </c>
    </row>
    <row r="1142" spans="1:18" x14ac:dyDescent="0.2">
      <c r="A1142" s="3" t="s">
        <v>5293</v>
      </c>
      <c r="B1142" t="str" cm="1">
        <f t="array" ref="B1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2" cm="1">
        <f t="array" ref="C1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2" t="str" cm="1">
        <f t="array" ref="D1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2" t="str" cm="1">
        <f t="array" ref="E11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2" s="3" t="s">
        <v>4282</v>
      </c>
      <c r="G1142" s="3" t="s">
        <v>4292</v>
      </c>
      <c r="I1142" s="3" t="s">
        <v>4318</v>
      </c>
      <c r="J1142" t="b">
        <v>0</v>
      </c>
      <c r="M1142">
        <v>620</v>
      </c>
      <c r="N1142">
        <v>640</v>
      </c>
      <c r="O1142">
        <v>5.2999999999999999E-2</v>
      </c>
      <c r="P1142" s="3" t="s">
        <v>4313</v>
      </c>
      <c r="Q1142" t="s">
        <v>4293</v>
      </c>
      <c r="R1142" t="s">
        <v>16</v>
      </c>
    </row>
    <row r="1143" spans="1:18" x14ac:dyDescent="0.2">
      <c r="A1143" s="3" t="s">
        <v>5294</v>
      </c>
      <c r="B1143" t="str" cm="1">
        <f t="array" ref="B1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3" cm="1">
        <f t="array" ref="C1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3" t="str" cm="1">
        <f t="array" ref="D1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3" t="str" cm="1">
        <f t="array" ref="E11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3" s="3" t="s">
        <v>4282</v>
      </c>
      <c r="G1143" s="3" t="s">
        <v>4292</v>
      </c>
      <c r="I1143" s="3" t="s">
        <v>4318</v>
      </c>
      <c r="J1143" t="b">
        <v>0</v>
      </c>
      <c r="M1143">
        <v>640</v>
      </c>
      <c r="N1143">
        <v>660</v>
      </c>
      <c r="O1143">
        <v>5.2999999999999999E-2</v>
      </c>
      <c r="P1143" s="3" t="s">
        <v>4313</v>
      </c>
      <c r="Q1143" t="s">
        <v>4293</v>
      </c>
      <c r="R1143" t="s">
        <v>16</v>
      </c>
    </row>
    <row r="1144" spans="1:18" x14ac:dyDescent="0.2">
      <c r="A1144" s="3" t="s">
        <v>5295</v>
      </c>
      <c r="B1144" t="str" cm="1">
        <f t="array" ref="B1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4" cm="1">
        <f t="array" ref="C1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4" t="str" cm="1">
        <f t="array" ref="D1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4" t="str" cm="1">
        <f t="array" ref="E11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4" s="3" t="s">
        <v>4282</v>
      </c>
      <c r="G1144" s="3" t="s">
        <v>4292</v>
      </c>
      <c r="I1144" s="3" t="s">
        <v>4318</v>
      </c>
      <c r="J1144" t="b">
        <v>0</v>
      </c>
      <c r="M1144">
        <v>660</v>
      </c>
      <c r="N1144">
        <v>680</v>
      </c>
      <c r="O1144">
        <v>5.2999999999999999E-2</v>
      </c>
      <c r="P1144" s="3" t="s">
        <v>4313</v>
      </c>
      <c r="Q1144" t="s">
        <v>4293</v>
      </c>
      <c r="R1144" t="s">
        <v>4333</v>
      </c>
    </row>
    <row r="1145" spans="1:18" x14ac:dyDescent="0.2">
      <c r="A1145" s="3" t="s">
        <v>5296</v>
      </c>
      <c r="B1145" t="str" cm="1">
        <f t="array" ref="B1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5" cm="1">
        <f t="array" ref="C1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5" t="str" cm="1">
        <f t="array" ref="D1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5" t="str" cm="1">
        <f t="array" ref="E11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5" s="3" t="s">
        <v>4282</v>
      </c>
      <c r="G1145" s="3" t="s">
        <v>4292</v>
      </c>
      <c r="I1145" s="3" t="s">
        <v>4318</v>
      </c>
      <c r="J1145" t="b">
        <v>0</v>
      </c>
      <c r="M1145">
        <v>680</v>
      </c>
      <c r="N1145">
        <v>700</v>
      </c>
      <c r="O1145">
        <v>5.2999999999999999E-2</v>
      </c>
      <c r="P1145" s="3" t="s">
        <v>4313</v>
      </c>
      <c r="Q1145" t="s">
        <v>4293</v>
      </c>
      <c r="R1145" t="s">
        <v>75</v>
      </c>
    </row>
    <row r="1146" spans="1:18" x14ac:dyDescent="0.2">
      <c r="A1146" s="3" t="s">
        <v>5297</v>
      </c>
      <c r="B1146" t="str" cm="1">
        <f t="array" ref="B1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6" cm="1">
        <f t="array" ref="C1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6" t="str" cm="1">
        <f t="array" ref="D1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6" t="str" cm="1">
        <f t="array" ref="E11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6" s="3" t="s">
        <v>4282</v>
      </c>
      <c r="G1146" s="3" t="s">
        <v>4292</v>
      </c>
      <c r="I1146" s="3" t="s">
        <v>4318</v>
      </c>
      <c r="J1146" t="b">
        <v>0</v>
      </c>
      <c r="M1146">
        <v>700</v>
      </c>
      <c r="N1146">
        <v>720</v>
      </c>
      <c r="O1146">
        <v>5.2999999999999999E-2</v>
      </c>
      <c r="P1146" s="3" t="s">
        <v>4313</v>
      </c>
      <c r="Q1146" t="s">
        <v>4293</v>
      </c>
      <c r="R1146" t="s">
        <v>4333</v>
      </c>
    </row>
    <row r="1147" spans="1:18" x14ac:dyDescent="0.2">
      <c r="A1147" s="3" t="s">
        <v>5298</v>
      </c>
      <c r="B1147" t="str" cm="1">
        <f t="array" ref="B1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7" cm="1">
        <f t="array" ref="C1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7" t="str" cm="1">
        <f t="array" ref="D1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7" t="str" cm="1">
        <f t="array" ref="E11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7" s="3" t="s">
        <v>4282</v>
      </c>
      <c r="G1147" s="3" t="s">
        <v>4292</v>
      </c>
      <c r="I1147" s="3" t="s">
        <v>4318</v>
      </c>
      <c r="J1147" t="b">
        <v>0</v>
      </c>
      <c r="M1147">
        <v>720</v>
      </c>
      <c r="N1147">
        <v>740</v>
      </c>
      <c r="O1147">
        <v>5.2999999999999999E-2</v>
      </c>
      <c r="P1147" s="3" t="s">
        <v>4313</v>
      </c>
      <c r="Q1147" t="s">
        <v>4293</v>
      </c>
      <c r="R1147" t="s">
        <v>4333</v>
      </c>
    </row>
    <row r="1148" spans="1:18" x14ac:dyDescent="0.2">
      <c r="A1148" s="3" t="s">
        <v>5299</v>
      </c>
      <c r="B1148" t="str" cm="1">
        <f t="array" ref="B1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8" cm="1">
        <f t="array" ref="C1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8" t="str" cm="1">
        <f t="array" ref="D1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8" t="str" cm="1">
        <f t="array" ref="E11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8" s="3" t="s">
        <v>4282</v>
      </c>
      <c r="G1148" s="3" t="s">
        <v>4292</v>
      </c>
      <c r="I1148" s="3" t="s">
        <v>4318</v>
      </c>
      <c r="J1148" t="b">
        <v>0</v>
      </c>
      <c r="M1148">
        <v>740</v>
      </c>
      <c r="N1148">
        <v>760</v>
      </c>
      <c r="O1148">
        <v>5.2999999999999999E-2</v>
      </c>
      <c r="P1148" s="3" t="s">
        <v>4313</v>
      </c>
      <c r="Q1148" t="s">
        <v>4293</v>
      </c>
      <c r="R1148" t="s">
        <v>16</v>
      </c>
    </row>
    <row r="1149" spans="1:18" x14ac:dyDescent="0.2">
      <c r="A1149" s="3" t="s">
        <v>5300</v>
      </c>
      <c r="B1149" t="str" cm="1">
        <f t="array" ref="B1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49" cm="1">
        <f t="array" ref="C1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49" t="str" cm="1">
        <f t="array" ref="D1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49" t="str" cm="1">
        <f t="array" ref="E11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49" s="3" t="s">
        <v>4282</v>
      </c>
      <c r="G1149" s="3" t="s">
        <v>4292</v>
      </c>
      <c r="I1149" s="3" t="s">
        <v>4318</v>
      </c>
      <c r="J1149" t="b">
        <v>0</v>
      </c>
      <c r="M1149">
        <v>760</v>
      </c>
      <c r="N1149">
        <v>780</v>
      </c>
      <c r="O1149">
        <v>5.2999999999999999E-2</v>
      </c>
      <c r="P1149" s="3" t="s">
        <v>4313</v>
      </c>
      <c r="Q1149" t="s">
        <v>4293</v>
      </c>
      <c r="R1149" t="s">
        <v>16</v>
      </c>
    </row>
    <row r="1150" spans="1:18" x14ac:dyDescent="0.2">
      <c r="A1150" s="3" t="s">
        <v>5301</v>
      </c>
      <c r="B1150" t="str" cm="1">
        <f t="array" ref="B1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0" cm="1">
        <f t="array" ref="C1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0" t="str" cm="1">
        <f t="array" ref="D1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0" t="str" cm="1">
        <f t="array" ref="E11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0" s="3" t="s">
        <v>4282</v>
      </c>
      <c r="G1150" s="3" t="s">
        <v>4292</v>
      </c>
      <c r="I1150" s="3" t="s">
        <v>4318</v>
      </c>
      <c r="J1150" t="b">
        <v>0</v>
      </c>
      <c r="M1150">
        <v>780</v>
      </c>
      <c r="N1150">
        <v>800</v>
      </c>
      <c r="O1150">
        <v>5.2999999999999999E-2</v>
      </c>
      <c r="P1150" s="3" t="s">
        <v>4313</v>
      </c>
      <c r="Q1150" t="s">
        <v>4293</v>
      </c>
      <c r="R1150" t="s">
        <v>4333</v>
      </c>
    </row>
    <row r="1151" spans="1:18" x14ac:dyDescent="0.2">
      <c r="A1151" s="3" t="s">
        <v>5302</v>
      </c>
      <c r="B1151" t="str" cm="1">
        <f t="array" ref="B1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1" cm="1">
        <f t="array" ref="C1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1" t="str" cm="1">
        <f t="array" ref="D1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1" t="str" cm="1">
        <f t="array" ref="E11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1" s="3" t="s">
        <v>4282</v>
      </c>
      <c r="G1151" s="3" t="s">
        <v>4292</v>
      </c>
      <c r="I1151" s="3" t="s">
        <v>4318</v>
      </c>
      <c r="J1151" t="b">
        <v>0</v>
      </c>
      <c r="M1151">
        <v>800</v>
      </c>
      <c r="N1151">
        <v>820</v>
      </c>
      <c r="O1151">
        <v>5.2999999999999999E-2</v>
      </c>
      <c r="P1151" s="3" t="s">
        <v>4313</v>
      </c>
      <c r="Q1151" t="s">
        <v>4293</v>
      </c>
      <c r="R1151" t="s">
        <v>4333</v>
      </c>
    </row>
    <row r="1152" spans="1:18" x14ac:dyDescent="0.2">
      <c r="A1152" s="3" t="s">
        <v>5303</v>
      </c>
      <c r="B1152" t="str" cm="1">
        <f t="array" ref="B1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2" cm="1">
        <f t="array" ref="C1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2" t="str" cm="1">
        <f t="array" ref="D1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2" t="str" cm="1">
        <f t="array" ref="E11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2" s="3" t="s">
        <v>4282</v>
      </c>
      <c r="G1152" s="3" t="s">
        <v>4292</v>
      </c>
      <c r="I1152" s="3" t="s">
        <v>4318</v>
      </c>
      <c r="J1152" t="b">
        <v>0</v>
      </c>
      <c r="M1152">
        <v>820</v>
      </c>
      <c r="N1152">
        <v>840</v>
      </c>
      <c r="O1152">
        <v>5.2999999999999999E-2</v>
      </c>
      <c r="P1152" s="3" t="s">
        <v>4313</v>
      </c>
      <c r="Q1152" t="s">
        <v>4293</v>
      </c>
      <c r="R1152" t="s">
        <v>75</v>
      </c>
    </row>
    <row r="1153" spans="1:18" x14ac:dyDescent="0.2">
      <c r="A1153" s="3" t="s">
        <v>5304</v>
      </c>
      <c r="B1153" t="str" cm="1">
        <f t="array" ref="B1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3" cm="1">
        <f t="array" ref="C1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3" t="str" cm="1">
        <f t="array" ref="D1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3" t="str" cm="1">
        <f t="array" ref="E11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3" s="3" t="s">
        <v>4282</v>
      </c>
      <c r="G1153" s="3" t="s">
        <v>4292</v>
      </c>
      <c r="I1153" s="3" t="s">
        <v>4318</v>
      </c>
      <c r="J1153" t="b">
        <v>0</v>
      </c>
      <c r="M1153">
        <v>840</v>
      </c>
      <c r="N1153">
        <v>860</v>
      </c>
      <c r="O1153">
        <v>5.2999999999999999E-2</v>
      </c>
      <c r="P1153" s="3" t="s">
        <v>4313</v>
      </c>
      <c r="Q1153" t="s">
        <v>4293</v>
      </c>
      <c r="R1153" t="s">
        <v>16</v>
      </c>
    </row>
    <row r="1154" spans="1:18" x14ac:dyDescent="0.2">
      <c r="A1154" s="3" t="s">
        <v>5305</v>
      </c>
      <c r="B1154" t="str" cm="1">
        <f t="array" ref="B1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4" cm="1">
        <f t="array" ref="C1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4" t="str" cm="1">
        <f t="array" ref="D1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4" t="str" cm="1">
        <f t="array" ref="E11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4" s="3" t="s">
        <v>4282</v>
      </c>
      <c r="G1154" s="3" t="s">
        <v>4292</v>
      </c>
      <c r="I1154" s="3" t="s">
        <v>4318</v>
      </c>
      <c r="J1154" t="b">
        <v>0</v>
      </c>
      <c r="M1154">
        <v>860</v>
      </c>
      <c r="N1154">
        <v>880</v>
      </c>
      <c r="O1154">
        <v>5.2999999999999999E-2</v>
      </c>
      <c r="P1154" s="3" t="s">
        <v>4313</v>
      </c>
      <c r="Q1154" t="s">
        <v>4293</v>
      </c>
      <c r="R1154" t="s">
        <v>4333</v>
      </c>
    </row>
    <row r="1155" spans="1:18" x14ac:dyDescent="0.2">
      <c r="A1155" s="3" t="s">
        <v>5306</v>
      </c>
      <c r="B1155" t="str" cm="1">
        <f t="array" ref="B1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5" cm="1">
        <f t="array" ref="C1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5" t="str" cm="1">
        <f t="array" ref="D1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5" t="str" cm="1">
        <f t="array" ref="E11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5" s="3" t="s">
        <v>4282</v>
      </c>
      <c r="G1155" s="3" t="s">
        <v>4292</v>
      </c>
      <c r="I1155" s="3" t="s">
        <v>4318</v>
      </c>
      <c r="J1155" t="b">
        <v>0</v>
      </c>
      <c r="M1155">
        <v>880</v>
      </c>
      <c r="N1155">
        <v>900</v>
      </c>
      <c r="O1155">
        <v>5.2999999999999999E-2</v>
      </c>
      <c r="P1155" s="3" t="s">
        <v>4313</v>
      </c>
      <c r="Q1155" t="s">
        <v>4293</v>
      </c>
      <c r="R1155" t="s">
        <v>4333</v>
      </c>
    </row>
    <row r="1156" spans="1:18" x14ac:dyDescent="0.2">
      <c r="A1156" s="3" t="s">
        <v>5307</v>
      </c>
      <c r="B1156" t="str" cm="1">
        <f t="array" ref="B1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6" cm="1">
        <f t="array" ref="C1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6" t="str" cm="1">
        <f t="array" ref="D1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6" t="str" cm="1">
        <f t="array" ref="E11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6" s="3" t="s">
        <v>4282</v>
      </c>
      <c r="G1156" s="3" t="s">
        <v>4292</v>
      </c>
      <c r="I1156" s="3" t="s">
        <v>4318</v>
      </c>
      <c r="J1156" t="b">
        <v>0</v>
      </c>
      <c r="M1156">
        <v>900</v>
      </c>
      <c r="N1156">
        <v>920</v>
      </c>
      <c r="O1156">
        <v>5.2999999999999999E-2</v>
      </c>
      <c r="P1156" s="3" t="s">
        <v>4313</v>
      </c>
      <c r="Q1156" t="s">
        <v>4293</v>
      </c>
      <c r="R1156" t="s">
        <v>16</v>
      </c>
    </row>
    <row r="1157" spans="1:18" x14ac:dyDescent="0.2">
      <c r="A1157" s="3" t="s">
        <v>5308</v>
      </c>
      <c r="B1157" t="str" cm="1">
        <f t="array" ref="B1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7" cm="1">
        <f t="array" ref="C1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7" t="str" cm="1">
        <f t="array" ref="D1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7" t="str" cm="1">
        <f t="array" ref="E11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7" s="3" t="s">
        <v>4282</v>
      </c>
      <c r="G1157" s="3" t="s">
        <v>4292</v>
      </c>
      <c r="I1157" s="3" t="s">
        <v>4318</v>
      </c>
      <c r="J1157" t="b">
        <v>0</v>
      </c>
      <c r="M1157">
        <v>920</v>
      </c>
      <c r="N1157">
        <v>940</v>
      </c>
      <c r="O1157">
        <v>5.2999999999999999E-2</v>
      </c>
      <c r="P1157" s="3" t="s">
        <v>4313</v>
      </c>
      <c r="Q1157" t="s">
        <v>4293</v>
      </c>
      <c r="R1157" t="s">
        <v>4333</v>
      </c>
    </row>
    <row r="1158" spans="1:18" x14ac:dyDescent="0.2">
      <c r="A1158" s="3" t="s">
        <v>5309</v>
      </c>
      <c r="B1158" t="str" cm="1">
        <f t="array" ref="B1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8" cm="1">
        <f t="array" ref="C1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8" t="str" cm="1">
        <f t="array" ref="D1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8" t="str" cm="1">
        <f t="array" ref="E11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8" s="3" t="s">
        <v>4282</v>
      </c>
      <c r="G1158" s="3" t="s">
        <v>4292</v>
      </c>
      <c r="I1158" s="3" t="s">
        <v>4318</v>
      </c>
      <c r="J1158" t="b">
        <v>0</v>
      </c>
      <c r="M1158">
        <v>940</v>
      </c>
      <c r="N1158">
        <v>960</v>
      </c>
      <c r="O1158">
        <v>5.2999999999999999E-2</v>
      </c>
      <c r="P1158" s="3" t="s">
        <v>4313</v>
      </c>
      <c r="Q1158" t="s">
        <v>4293</v>
      </c>
      <c r="R1158" t="s">
        <v>16</v>
      </c>
    </row>
    <row r="1159" spans="1:18" x14ac:dyDescent="0.2">
      <c r="A1159" s="3" t="s">
        <v>5310</v>
      </c>
      <c r="B1159" t="str" cm="1">
        <f t="array" ref="B1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59" cm="1">
        <f t="array" ref="C1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59" t="str" cm="1">
        <f t="array" ref="D1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59" t="str" cm="1">
        <f t="array" ref="E11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59" s="3" t="s">
        <v>4282</v>
      </c>
      <c r="G1159" s="3" t="s">
        <v>4292</v>
      </c>
      <c r="I1159" s="3" t="s">
        <v>4318</v>
      </c>
      <c r="J1159" t="b">
        <v>0</v>
      </c>
      <c r="M1159">
        <v>960</v>
      </c>
      <c r="N1159">
        <v>980</v>
      </c>
      <c r="O1159">
        <v>5.2999999999999999E-2</v>
      </c>
      <c r="P1159" s="3" t="s">
        <v>4313</v>
      </c>
      <c r="Q1159" t="s">
        <v>4293</v>
      </c>
      <c r="R1159" t="s">
        <v>4333</v>
      </c>
    </row>
    <row r="1160" spans="1:18" x14ac:dyDescent="0.2">
      <c r="A1160" s="3" t="s">
        <v>5311</v>
      </c>
      <c r="B1160" t="str" cm="1">
        <f t="array" ref="B1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0" cm="1">
        <f t="array" ref="C1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0" t="str" cm="1">
        <f t="array" ref="D1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0" t="str" cm="1">
        <f t="array" ref="E11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0" s="3" t="s">
        <v>4282</v>
      </c>
      <c r="G1160" s="3" t="s">
        <v>4292</v>
      </c>
      <c r="I1160" s="3" t="s">
        <v>4318</v>
      </c>
      <c r="J1160" t="b">
        <v>0</v>
      </c>
      <c r="M1160">
        <v>980</v>
      </c>
      <c r="N1160">
        <v>1000</v>
      </c>
      <c r="O1160">
        <v>5.2999999999999999E-2</v>
      </c>
      <c r="P1160" s="3" t="s">
        <v>4313</v>
      </c>
      <c r="Q1160" t="s">
        <v>4293</v>
      </c>
      <c r="R1160" t="s">
        <v>4333</v>
      </c>
    </row>
    <row r="1161" spans="1:18" x14ac:dyDescent="0.2">
      <c r="A1161" s="3" t="s">
        <v>5312</v>
      </c>
      <c r="B1161" t="str" cm="1">
        <f t="array" ref="B1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1" cm="1">
        <f t="array" ref="C1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1" t="str" cm="1">
        <f t="array" ref="D1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1" t="str" cm="1">
        <f t="array" ref="E11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1" s="3" t="s">
        <v>4282</v>
      </c>
      <c r="G1161" s="3" t="s">
        <v>4292</v>
      </c>
      <c r="I1161" s="3" t="s">
        <v>4318</v>
      </c>
      <c r="J1161" t="b">
        <v>0</v>
      </c>
      <c r="M1161">
        <v>1000</v>
      </c>
      <c r="N1161">
        <v>1050</v>
      </c>
      <c r="O1161">
        <v>5.2999999999999999E-2</v>
      </c>
      <c r="P1161" s="3" t="s">
        <v>4313</v>
      </c>
      <c r="Q1161" t="s">
        <v>4293</v>
      </c>
      <c r="R1161" t="s">
        <v>75</v>
      </c>
    </row>
    <row r="1162" spans="1:18" x14ac:dyDescent="0.2">
      <c r="A1162" s="3" t="s">
        <v>5313</v>
      </c>
      <c r="B1162" t="str" cm="1">
        <f t="array" ref="B1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2" cm="1">
        <f t="array" ref="C1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2" t="str" cm="1">
        <f t="array" ref="D1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2" t="str" cm="1">
        <f t="array" ref="E11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2" s="3" t="s">
        <v>4282</v>
      </c>
      <c r="G1162" s="3" t="s">
        <v>4292</v>
      </c>
      <c r="I1162" s="3" t="s">
        <v>4318</v>
      </c>
      <c r="J1162" t="b">
        <v>0</v>
      </c>
      <c r="M1162">
        <v>1050</v>
      </c>
      <c r="N1162">
        <v>1100</v>
      </c>
      <c r="O1162">
        <v>5.2999999999999999E-2</v>
      </c>
      <c r="P1162" s="3" t="s">
        <v>4313</v>
      </c>
      <c r="Q1162" t="s">
        <v>4293</v>
      </c>
      <c r="R1162" t="s">
        <v>16</v>
      </c>
    </row>
    <row r="1163" spans="1:18" x14ac:dyDescent="0.2">
      <c r="A1163" s="3" t="s">
        <v>5314</v>
      </c>
      <c r="B1163" t="str" cm="1">
        <f t="array" ref="B1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3" cm="1">
        <f t="array" ref="C1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3" t="str" cm="1">
        <f t="array" ref="D1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3" t="str" cm="1">
        <f t="array" ref="E11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3" s="3" t="s">
        <v>4282</v>
      </c>
      <c r="G1163" s="3" t="s">
        <v>4292</v>
      </c>
      <c r="I1163" s="3" t="s">
        <v>4318</v>
      </c>
      <c r="J1163" t="b">
        <v>0</v>
      </c>
      <c r="M1163">
        <v>1100</v>
      </c>
      <c r="N1163">
        <v>1150</v>
      </c>
      <c r="O1163">
        <v>5.2999999999999999E-2</v>
      </c>
      <c r="P1163" s="3" t="s">
        <v>4313</v>
      </c>
      <c r="Q1163" t="s">
        <v>4293</v>
      </c>
      <c r="R1163" t="s">
        <v>4333</v>
      </c>
    </row>
    <row r="1164" spans="1:18" x14ac:dyDescent="0.2">
      <c r="A1164" s="3" t="s">
        <v>5315</v>
      </c>
      <c r="B1164" t="str" cm="1">
        <f t="array" ref="B1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4" cm="1">
        <f t="array" ref="C1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4" t="str" cm="1">
        <f t="array" ref="D1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4" t="str" cm="1">
        <f t="array" ref="E11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4" s="3" t="s">
        <v>4282</v>
      </c>
      <c r="G1164" s="3" t="s">
        <v>4292</v>
      </c>
      <c r="I1164" s="3" t="s">
        <v>4318</v>
      </c>
      <c r="J1164" t="b">
        <v>0</v>
      </c>
      <c r="M1164">
        <v>1150</v>
      </c>
      <c r="N1164">
        <v>1200</v>
      </c>
      <c r="O1164">
        <v>5.2999999999999999E-2</v>
      </c>
      <c r="P1164" s="3" t="s">
        <v>4313</v>
      </c>
      <c r="Q1164" t="s">
        <v>4293</v>
      </c>
      <c r="R1164" t="s">
        <v>4333</v>
      </c>
    </row>
    <row r="1165" spans="1:18" x14ac:dyDescent="0.2">
      <c r="A1165" s="3" t="s">
        <v>5316</v>
      </c>
      <c r="B1165" t="str" cm="1">
        <f t="array" ref="B1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5" cm="1">
        <f t="array" ref="C1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5" t="str" cm="1">
        <f t="array" ref="D1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5" t="str" cm="1">
        <f t="array" ref="E11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5" s="3" t="s">
        <v>4282</v>
      </c>
      <c r="G1165" s="3" t="s">
        <v>4292</v>
      </c>
      <c r="I1165" s="3" t="s">
        <v>4318</v>
      </c>
      <c r="J1165" t="b">
        <v>0</v>
      </c>
      <c r="M1165">
        <v>1200</v>
      </c>
      <c r="N1165">
        <v>1250</v>
      </c>
      <c r="O1165">
        <v>5.2999999999999999E-2</v>
      </c>
      <c r="P1165" s="3" t="s">
        <v>4313</v>
      </c>
      <c r="Q1165" t="s">
        <v>4293</v>
      </c>
      <c r="R1165" t="s">
        <v>4333</v>
      </c>
    </row>
    <row r="1166" spans="1:18" x14ac:dyDescent="0.2">
      <c r="A1166" s="3" t="s">
        <v>5317</v>
      </c>
      <c r="B1166" t="str" cm="1">
        <f t="array" ref="B1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6" cm="1">
        <f t="array" ref="C1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6" t="str" cm="1">
        <f t="array" ref="D1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6" t="str" cm="1">
        <f t="array" ref="E11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6" s="3" t="s">
        <v>4282</v>
      </c>
      <c r="G1166" s="3" t="s">
        <v>4292</v>
      </c>
      <c r="I1166" s="3" t="s">
        <v>4318</v>
      </c>
      <c r="J1166" t="b">
        <v>0</v>
      </c>
      <c r="M1166">
        <v>1250</v>
      </c>
      <c r="N1166">
        <v>1300</v>
      </c>
      <c r="O1166">
        <v>5.2999999999999999E-2</v>
      </c>
      <c r="P1166" s="3" t="s">
        <v>4313</v>
      </c>
      <c r="Q1166" t="s">
        <v>4293</v>
      </c>
      <c r="R1166" t="s">
        <v>4333</v>
      </c>
    </row>
    <row r="1167" spans="1:18" x14ac:dyDescent="0.2">
      <c r="A1167" s="3" t="s">
        <v>5318</v>
      </c>
      <c r="B1167" t="str" cm="1">
        <f t="array" ref="B1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7" cm="1">
        <f t="array" ref="C1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7" t="str" cm="1">
        <f t="array" ref="D1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7" t="str" cm="1">
        <f t="array" ref="E11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7" s="3" t="s">
        <v>4282</v>
      </c>
      <c r="G1167" s="3" t="s">
        <v>4292</v>
      </c>
      <c r="I1167" s="3" t="s">
        <v>4318</v>
      </c>
      <c r="J1167" t="b">
        <v>0</v>
      </c>
      <c r="M1167">
        <v>1300</v>
      </c>
      <c r="N1167">
        <v>1350</v>
      </c>
      <c r="O1167">
        <v>5.2999999999999999E-2</v>
      </c>
      <c r="P1167" s="3" t="s">
        <v>4313</v>
      </c>
      <c r="Q1167" t="s">
        <v>4293</v>
      </c>
      <c r="R1167" t="s">
        <v>4333</v>
      </c>
    </row>
    <row r="1168" spans="1:18" x14ac:dyDescent="0.2">
      <c r="A1168" s="3" t="s">
        <v>5319</v>
      </c>
      <c r="B1168" t="str" cm="1">
        <f t="array" ref="B1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8" cm="1">
        <f t="array" ref="C1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8" t="str" cm="1">
        <f t="array" ref="D1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8" t="str" cm="1">
        <f t="array" ref="E11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8" s="3" t="s">
        <v>4282</v>
      </c>
      <c r="G1168" s="3" t="s">
        <v>4292</v>
      </c>
      <c r="I1168" s="3" t="s">
        <v>4318</v>
      </c>
      <c r="J1168" t="b">
        <v>0</v>
      </c>
      <c r="M1168">
        <v>1350</v>
      </c>
      <c r="N1168">
        <v>1400</v>
      </c>
      <c r="O1168">
        <v>5.2999999999999999E-2</v>
      </c>
      <c r="P1168" s="3" t="s">
        <v>4313</v>
      </c>
      <c r="Q1168" t="s">
        <v>4293</v>
      </c>
      <c r="R1168" t="s">
        <v>4333</v>
      </c>
    </row>
    <row r="1169" spans="1:18" x14ac:dyDescent="0.2">
      <c r="A1169" s="3" t="s">
        <v>5320</v>
      </c>
      <c r="B1169" t="str" cm="1">
        <f t="array" ref="B1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69" cm="1">
        <f t="array" ref="C1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69" t="str" cm="1">
        <f t="array" ref="D1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69" t="str" cm="1">
        <f t="array" ref="E11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69" s="3" t="s">
        <v>4282</v>
      </c>
      <c r="G1169" s="3" t="s">
        <v>4292</v>
      </c>
      <c r="I1169" s="3" t="s">
        <v>4318</v>
      </c>
      <c r="J1169" t="b">
        <v>0</v>
      </c>
      <c r="M1169">
        <v>1400</v>
      </c>
      <c r="N1169">
        <v>1450</v>
      </c>
      <c r="O1169">
        <v>5.2999999999999999E-2</v>
      </c>
      <c r="P1169" s="3" t="s">
        <v>4313</v>
      </c>
      <c r="Q1169" t="s">
        <v>4293</v>
      </c>
      <c r="R1169" t="s">
        <v>4333</v>
      </c>
    </row>
    <row r="1170" spans="1:18" x14ac:dyDescent="0.2">
      <c r="A1170" s="3" t="s">
        <v>5321</v>
      </c>
      <c r="B1170" t="str" cm="1">
        <f t="array" ref="B1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0" cm="1">
        <f t="array" ref="C1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0" t="str" cm="1">
        <f t="array" ref="D1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0" t="str" cm="1">
        <f t="array" ref="E11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0" s="3" t="s">
        <v>4282</v>
      </c>
      <c r="G1170" s="3" t="s">
        <v>4292</v>
      </c>
      <c r="I1170" s="3" t="s">
        <v>4318</v>
      </c>
      <c r="J1170" t="b">
        <v>0</v>
      </c>
      <c r="M1170">
        <v>1450</v>
      </c>
      <c r="N1170">
        <v>1500</v>
      </c>
      <c r="O1170">
        <v>5.2999999999999999E-2</v>
      </c>
      <c r="P1170" s="3" t="s">
        <v>4313</v>
      </c>
      <c r="Q1170" t="s">
        <v>4293</v>
      </c>
      <c r="R1170" t="s">
        <v>75</v>
      </c>
    </row>
    <row r="1171" spans="1:18" x14ac:dyDescent="0.2">
      <c r="A1171" s="3" t="s">
        <v>5322</v>
      </c>
      <c r="B1171" t="str" cm="1">
        <f t="array" ref="B1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1" cm="1">
        <f t="array" ref="C1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1" t="str" cm="1">
        <f t="array" ref="D1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1" t="str" cm="1">
        <f t="array" ref="E11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1" s="3" t="s">
        <v>4282</v>
      </c>
      <c r="G1171" s="3" t="s">
        <v>4292</v>
      </c>
      <c r="I1171" s="3" t="s">
        <v>4318</v>
      </c>
      <c r="J1171" t="b">
        <v>0</v>
      </c>
      <c r="M1171">
        <v>1500</v>
      </c>
      <c r="N1171">
        <v>1600</v>
      </c>
      <c r="O1171">
        <v>5.2999999999999999E-2</v>
      </c>
      <c r="P1171" s="3" t="s">
        <v>4313</v>
      </c>
      <c r="Q1171" t="s">
        <v>4293</v>
      </c>
      <c r="R1171" t="s">
        <v>75</v>
      </c>
    </row>
    <row r="1172" spans="1:18" x14ac:dyDescent="0.2">
      <c r="A1172" s="3" t="s">
        <v>5323</v>
      </c>
      <c r="B1172" t="str" cm="1">
        <f t="array" ref="B1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2" cm="1">
        <f t="array" ref="C1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2" t="str" cm="1">
        <f t="array" ref="D1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2" t="str" cm="1">
        <f t="array" ref="E11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2" s="3" t="s">
        <v>4282</v>
      </c>
      <c r="G1172" s="3" t="s">
        <v>4292</v>
      </c>
      <c r="I1172" s="3" t="s">
        <v>4318</v>
      </c>
      <c r="J1172" t="b">
        <v>0</v>
      </c>
      <c r="M1172">
        <v>1600</v>
      </c>
      <c r="N1172">
        <v>1700</v>
      </c>
      <c r="O1172">
        <v>5.2999999999999999E-2</v>
      </c>
      <c r="P1172" s="3" t="s">
        <v>4313</v>
      </c>
      <c r="Q1172" t="s">
        <v>4293</v>
      </c>
      <c r="R1172" t="s">
        <v>16</v>
      </c>
    </row>
    <row r="1173" spans="1:18" x14ac:dyDescent="0.2">
      <c r="A1173" s="3" t="s">
        <v>5324</v>
      </c>
      <c r="B1173" t="str" cm="1">
        <f t="array" ref="B1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3" cm="1">
        <f t="array" ref="C1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3" t="str" cm="1">
        <f t="array" ref="D1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3" t="str" cm="1">
        <f t="array" ref="E11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3" s="3" t="s">
        <v>4282</v>
      </c>
      <c r="G1173" s="3" t="s">
        <v>4292</v>
      </c>
      <c r="I1173" s="3" t="s">
        <v>4318</v>
      </c>
      <c r="J1173" t="b">
        <v>0</v>
      </c>
      <c r="M1173">
        <v>1700</v>
      </c>
      <c r="N1173">
        <v>1800</v>
      </c>
      <c r="O1173">
        <v>5.2999999999999999E-2</v>
      </c>
      <c r="P1173" s="3" t="s">
        <v>4313</v>
      </c>
      <c r="Q1173" t="s">
        <v>4293</v>
      </c>
      <c r="R1173" t="s">
        <v>4333</v>
      </c>
    </row>
    <row r="1174" spans="1:18" x14ac:dyDescent="0.2">
      <c r="A1174" s="3" t="s">
        <v>5325</v>
      </c>
      <c r="B1174" t="str" cm="1">
        <f t="array" ref="B1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4" cm="1">
        <f t="array" ref="C1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4" t="str" cm="1">
        <f t="array" ref="D1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4" t="str" cm="1">
        <f t="array" ref="E11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4" s="3" t="s">
        <v>4282</v>
      </c>
      <c r="G1174" s="3" t="s">
        <v>4292</v>
      </c>
      <c r="I1174" s="3" t="s">
        <v>4318</v>
      </c>
      <c r="J1174" t="b">
        <v>0</v>
      </c>
      <c r="M1174">
        <v>1800</v>
      </c>
      <c r="N1174">
        <v>1900</v>
      </c>
      <c r="O1174">
        <v>5.2999999999999999E-2</v>
      </c>
      <c r="P1174" s="3" t="s">
        <v>4313</v>
      </c>
      <c r="Q1174" t="s">
        <v>4293</v>
      </c>
      <c r="R1174" t="s">
        <v>16</v>
      </c>
    </row>
    <row r="1175" spans="1:18" x14ac:dyDescent="0.2">
      <c r="A1175" s="3" t="s">
        <v>5326</v>
      </c>
      <c r="B1175" t="str" cm="1">
        <f t="array" ref="B1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5" cm="1">
        <f t="array" ref="C1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5" t="str" cm="1">
        <f t="array" ref="D1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5" t="str" cm="1">
        <f t="array" ref="E11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5" s="3" t="s">
        <v>4282</v>
      </c>
      <c r="G1175" s="3" t="s">
        <v>4292</v>
      </c>
      <c r="I1175" s="3" t="s">
        <v>4318</v>
      </c>
      <c r="J1175" t="b">
        <v>0</v>
      </c>
      <c r="M1175">
        <v>1900</v>
      </c>
      <c r="N1175">
        <v>2000</v>
      </c>
      <c r="O1175">
        <v>5.2999999999999999E-2</v>
      </c>
      <c r="P1175" s="3" t="s">
        <v>4313</v>
      </c>
      <c r="Q1175" t="s">
        <v>4293</v>
      </c>
      <c r="R1175" t="s">
        <v>4333</v>
      </c>
    </row>
    <row r="1176" spans="1:18" x14ac:dyDescent="0.2">
      <c r="A1176" s="3" t="s">
        <v>5327</v>
      </c>
      <c r="B1176" t="str" cm="1">
        <f t="array" ref="B1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6" s="6" t="s">
        <v>75</v>
      </c>
      <c r="D1176" t="str" cm="1">
        <f t="array" ref="D1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F1176" s="3" t="s">
        <v>4282</v>
      </c>
      <c r="G1176" s="3" t="s">
        <v>4292</v>
      </c>
      <c r="I1176" s="3" t="s">
        <v>4318</v>
      </c>
      <c r="J1176" t="b">
        <v>0</v>
      </c>
      <c r="K1176" s="3" t="s">
        <v>4285</v>
      </c>
      <c r="M1176">
        <v>1950</v>
      </c>
      <c r="N1176">
        <v>2050</v>
      </c>
      <c r="O1176">
        <v>5.2999999999999999E-2</v>
      </c>
      <c r="P1176" s="3" t="s">
        <v>4313</v>
      </c>
      <c r="Q1176" t="s">
        <v>5328</v>
      </c>
      <c r="R1176" t="s">
        <v>75</v>
      </c>
    </row>
    <row r="1177" spans="1:18" x14ac:dyDescent="0.2">
      <c r="A1177" s="3" t="s">
        <v>5329</v>
      </c>
      <c r="B1177" t="str" cm="1">
        <f t="array" ref="B1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7" cm="1">
        <f t="array" ref="C1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7" t="str" cm="1">
        <f t="array" ref="D1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7" t="str" cm="1">
        <f t="array" ref="E11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7" s="3" t="s">
        <v>4282</v>
      </c>
      <c r="G1177" s="3" t="s">
        <v>4292</v>
      </c>
      <c r="I1177" s="3" t="s">
        <v>4318</v>
      </c>
      <c r="J1177" t="b">
        <v>0</v>
      </c>
      <c r="M1177">
        <v>2000</v>
      </c>
      <c r="N1177">
        <v>2100</v>
      </c>
      <c r="O1177">
        <v>5.2999999999999999E-2</v>
      </c>
      <c r="P1177" s="3" t="s">
        <v>4313</v>
      </c>
      <c r="Q1177" t="s">
        <v>4293</v>
      </c>
      <c r="R1177" t="s">
        <v>4333</v>
      </c>
    </row>
    <row r="1178" spans="1:18" x14ac:dyDescent="0.2">
      <c r="A1178" s="3" t="s">
        <v>5330</v>
      </c>
      <c r="B1178" t="str" cm="1">
        <f t="array" ref="B1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8" cm="1">
        <f t="array" ref="C1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8" t="str" cm="1">
        <f t="array" ref="D1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8" t="str" cm="1">
        <f t="array" ref="E11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8" s="3" t="s">
        <v>4282</v>
      </c>
      <c r="G1178" s="3" t="s">
        <v>4292</v>
      </c>
      <c r="I1178" s="3" t="s">
        <v>4318</v>
      </c>
      <c r="J1178" t="b">
        <v>0</v>
      </c>
      <c r="M1178">
        <v>2100</v>
      </c>
      <c r="N1178">
        <v>2200</v>
      </c>
      <c r="O1178">
        <v>5.2999999999999999E-2</v>
      </c>
      <c r="P1178" s="3" t="s">
        <v>4313</v>
      </c>
      <c r="Q1178" t="s">
        <v>4293</v>
      </c>
      <c r="R1178" t="s">
        <v>4333</v>
      </c>
    </row>
    <row r="1179" spans="1:18" x14ac:dyDescent="0.2">
      <c r="A1179" s="3" t="s">
        <v>5331</v>
      </c>
      <c r="B1179" t="str" cm="1">
        <f t="array" ref="B1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79" cm="1">
        <f t="array" ref="C1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79" t="str" cm="1">
        <f t="array" ref="D1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79" t="str" cm="1">
        <f t="array" ref="E11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79" s="3" t="s">
        <v>4282</v>
      </c>
      <c r="G1179" s="3" t="s">
        <v>4292</v>
      </c>
      <c r="I1179" s="3" t="s">
        <v>4318</v>
      </c>
      <c r="J1179" t="b">
        <v>0</v>
      </c>
      <c r="M1179">
        <v>2200</v>
      </c>
      <c r="N1179">
        <v>2300</v>
      </c>
      <c r="O1179">
        <v>5.2999999999999999E-2</v>
      </c>
      <c r="P1179" s="3" t="s">
        <v>4313</v>
      </c>
      <c r="Q1179" t="s">
        <v>4293</v>
      </c>
      <c r="R1179" t="s">
        <v>16</v>
      </c>
    </row>
    <row r="1180" spans="1:18" x14ac:dyDescent="0.2">
      <c r="A1180" s="3" t="s">
        <v>5332</v>
      </c>
      <c r="B1180" t="str" cm="1">
        <f t="array" ref="B1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80" cm="1">
        <f t="array" ref="C1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80" t="str" cm="1">
        <f t="array" ref="D1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80" t="str" cm="1">
        <f t="array" ref="E11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80" s="3" t="s">
        <v>4282</v>
      </c>
      <c r="G1180" s="3" t="s">
        <v>4292</v>
      </c>
      <c r="I1180" s="3" t="s">
        <v>4318</v>
      </c>
      <c r="J1180" t="b">
        <v>0</v>
      </c>
      <c r="M1180">
        <v>2300</v>
      </c>
      <c r="N1180">
        <v>2400</v>
      </c>
      <c r="O1180">
        <v>5.2999999999999999E-2</v>
      </c>
      <c r="P1180" s="3" t="s">
        <v>4313</v>
      </c>
      <c r="Q1180" t="s">
        <v>4293</v>
      </c>
      <c r="R1180" t="s">
        <v>75</v>
      </c>
    </row>
    <row r="1181" spans="1:18" x14ac:dyDescent="0.2">
      <c r="A1181" s="3" t="s">
        <v>5333</v>
      </c>
      <c r="B1181" t="str" cm="1">
        <f t="array" ref="B1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81" cm="1">
        <f t="array" ref="C1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81" t="str" cm="1">
        <f t="array" ref="D1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1181" t="str" cm="1">
        <f t="array" ref="E11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81" s="3" t="s">
        <v>4282</v>
      </c>
      <c r="G1181" s="3" t="s">
        <v>4292</v>
      </c>
      <c r="I1181" s="3" t="s">
        <v>4318</v>
      </c>
      <c r="J1181" t="b">
        <v>0</v>
      </c>
      <c r="M1181">
        <v>2400</v>
      </c>
      <c r="N1181">
        <v>2500</v>
      </c>
      <c r="O1181">
        <v>5.2999999999999999E-2</v>
      </c>
      <c r="P1181" s="3" t="s">
        <v>4313</v>
      </c>
      <c r="Q1181" t="s">
        <v>4293</v>
      </c>
      <c r="R1181" t="s">
        <v>16</v>
      </c>
    </row>
    <row r="1182" spans="1:18" x14ac:dyDescent="0.2">
      <c r="A1182" s="3" t="s">
        <v>5334</v>
      </c>
      <c r="B1182" t="s">
        <v>15</v>
      </c>
      <c r="C1182" cm="1">
        <f t="array" ref="C1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82" t="str" cm="1">
        <f t="array" ref="D1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1182" t="str" cm="1">
        <f t="array" ref="E11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82" s="3" t="s">
        <v>4282</v>
      </c>
      <c r="G1182" s="3" t="s">
        <v>4292</v>
      </c>
      <c r="I1182" s="3" t="s">
        <v>4343</v>
      </c>
      <c r="J1182" t="b">
        <v>0</v>
      </c>
      <c r="M1182">
        <v>0</v>
      </c>
      <c r="N1182">
        <v>5</v>
      </c>
      <c r="O1182">
        <v>5.2999999999999999E-2</v>
      </c>
      <c r="P1182" s="3" t="s">
        <v>4313</v>
      </c>
      <c r="Q1182" t="s">
        <v>4293</v>
      </c>
      <c r="R1182" t="s">
        <v>16</v>
      </c>
    </row>
    <row r="1183" spans="1:18" x14ac:dyDescent="0.2">
      <c r="A1183" s="3" t="s">
        <v>5335</v>
      </c>
      <c r="B1183" t="s">
        <v>15</v>
      </c>
      <c r="C1183" cm="1">
        <f t="array" ref="C1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83" t="str" cm="1">
        <f t="array" ref="D1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1183" t="str" cm="1">
        <f t="array" ref="E11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83" s="3" t="s">
        <v>4282</v>
      </c>
      <c r="G1183" s="3" t="s">
        <v>4292</v>
      </c>
      <c r="I1183" s="3" t="s">
        <v>4343</v>
      </c>
      <c r="J1183" t="b">
        <v>0</v>
      </c>
      <c r="M1183">
        <v>5</v>
      </c>
      <c r="N1183">
        <v>10</v>
      </c>
      <c r="O1183">
        <v>5.2999999999999999E-2</v>
      </c>
      <c r="P1183" s="3" t="s">
        <v>4313</v>
      </c>
      <c r="Q1183" t="s">
        <v>4293</v>
      </c>
      <c r="R1183" t="s">
        <v>16</v>
      </c>
    </row>
    <row r="1184" spans="1:18" x14ac:dyDescent="0.2">
      <c r="A1184" s="3" t="s">
        <v>5336</v>
      </c>
      <c r="B1184" t="s">
        <v>668</v>
      </c>
      <c r="C1184" cm="1">
        <f t="array" ref="C1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84" t="str" cm="1">
        <f t="array" ref="D1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1184" t="str" cm="1">
        <f t="array" ref="E11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84" s="3" t="s">
        <v>4282</v>
      </c>
      <c r="G1184" s="3" t="s">
        <v>4292</v>
      </c>
      <c r="I1184" s="3" t="s">
        <v>4343</v>
      </c>
      <c r="J1184" t="b">
        <v>0</v>
      </c>
      <c r="M1184">
        <v>10</v>
      </c>
      <c r="N1184">
        <v>15</v>
      </c>
      <c r="O1184">
        <v>5.2999999999999999E-2</v>
      </c>
      <c r="P1184" s="3" t="s">
        <v>4313</v>
      </c>
      <c r="Q1184" t="s">
        <v>4293</v>
      </c>
      <c r="R1184" t="s">
        <v>4333</v>
      </c>
    </row>
    <row r="1185" spans="1:18" x14ac:dyDescent="0.2">
      <c r="A1185" s="3" t="s">
        <v>1953</v>
      </c>
      <c r="B1185" t="str" cm="1">
        <f t="array" ref="B1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85" t="str" cm="1">
        <f t="array" ref="C1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85" t="str" cm="1">
        <f t="array" ref="D1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85" t="str" cm="1">
        <f t="array" ref="E11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85" s="3" t="s">
        <v>4282</v>
      </c>
      <c r="G1185" s="3" t="s">
        <v>4292</v>
      </c>
      <c r="H1185" t="s">
        <v>1954</v>
      </c>
      <c r="I1185" s="3" t="s">
        <v>4346</v>
      </c>
      <c r="J1185" t="b">
        <v>0</v>
      </c>
      <c r="K1185" s="3" t="s">
        <v>4312</v>
      </c>
      <c r="L1185" s="3" t="s">
        <v>1880</v>
      </c>
      <c r="M1185">
        <v>1500</v>
      </c>
      <c r="N1185">
        <v>1750</v>
      </c>
      <c r="O1185">
        <v>5.2999999999999999E-2</v>
      </c>
      <c r="P1185" s="3" t="s">
        <v>4313</v>
      </c>
      <c r="Q1185" t="s">
        <v>5328</v>
      </c>
      <c r="R1185" t="s">
        <v>16</v>
      </c>
    </row>
    <row r="1186" spans="1:18" x14ac:dyDescent="0.2">
      <c r="A1186" s="3" t="s">
        <v>1957</v>
      </c>
      <c r="B1186" t="str" cm="1">
        <f t="array" ref="B1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86" t="str" cm="1">
        <f t="array" ref="C1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86" t="str" cm="1">
        <f t="array" ref="D1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86" t="str" cm="1">
        <f t="array" ref="E11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86" s="3" t="s">
        <v>4282</v>
      </c>
      <c r="G1186" s="3" t="s">
        <v>4292</v>
      </c>
      <c r="H1186" t="s">
        <v>1958</v>
      </c>
      <c r="I1186" s="3" t="s">
        <v>4346</v>
      </c>
      <c r="J1186" t="b">
        <v>0</v>
      </c>
      <c r="K1186" s="3" t="s">
        <v>4312</v>
      </c>
      <c r="L1186" s="3" t="s">
        <v>1959</v>
      </c>
      <c r="M1186">
        <v>1600</v>
      </c>
      <c r="N1186">
        <v>1760</v>
      </c>
      <c r="O1186">
        <v>5.2999999999999999E-2</v>
      </c>
      <c r="P1186" s="3" t="s">
        <v>4313</v>
      </c>
      <c r="Q1186" t="s">
        <v>5328</v>
      </c>
      <c r="R1186" t="s">
        <v>16</v>
      </c>
    </row>
    <row r="1187" spans="1:18" x14ac:dyDescent="0.2">
      <c r="A1187" s="3" t="s">
        <v>1961</v>
      </c>
      <c r="B1187" t="str" cm="1">
        <f t="array" ref="B1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87" t="str" cm="1">
        <f t="array" ref="C1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87" t="str" cm="1">
        <f t="array" ref="D1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87" t="str" cm="1">
        <f t="array" ref="E11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87" s="3" t="s">
        <v>4282</v>
      </c>
      <c r="G1187" s="3" t="s">
        <v>4292</v>
      </c>
      <c r="H1187" t="s">
        <v>1962</v>
      </c>
      <c r="I1187" s="3" t="s">
        <v>4346</v>
      </c>
      <c r="J1187" t="b">
        <v>0</v>
      </c>
      <c r="K1187" s="3" t="s">
        <v>4312</v>
      </c>
      <c r="L1187" s="3" t="s">
        <v>1880</v>
      </c>
      <c r="M1187">
        <v>1600</v>
      </c>
      <c r="N1187">
        <v>1900</v>
      </c>
      <c r="O1187">
        <v>5.2999999999999999E-2</v>
      </c>
      <c r="P1187" s="3" t="s">
        <v>4313</v>
      </c>
      <c r="Q1187" t="s">
        <v>5328</v>
      </c>
      <c r="R1187" t="s">
        <v>16</v>
      </c>
    </row>
    <row r="1188" spans="1:18" x14ac:dyDescent="0.2">
      <c r="A1188" s="3" t="s">
        <v>1968</v>
      </c>
      <c r="B1188" t="str" cm="1">
        <f t="array" ref="B1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88" t="str" cm="1">
        <f t="array" ref="C1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88" t="str" cm="1">
        <f t="array" ref="D1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88" t="str" cm="1">
        <f t="array" ref="E11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88" s="3" t="s">
        <v>4282</v>
      </c>
      <c r="G1188" s="3" t="s">
        <v>4292</v>
      </c>
      <c r="H1188" t="s">
        <v>1969</v>
      </c>
      <c r="I1188" s="3" t="s">
        <v>4346</v>
      </c>
      <c r="J1188" t="b">
        <v>0</v>
      </c>
      <c r="K1188" s="3" t="s">
        <v>4312</v>
      </c>
      <c r="L1188" s="3" t="s">
        <v>1970</v>
      </c>
      <c r="M1188">
        <v>1800</v>
      </c>
      <c r="N1188">
        <v>2100</v>
      </c>
      <c r="O1188">
        <v>5.2999999999999999E-2</v>
      </c>
      <c r="P1188" s="3" t="s">
        <v>4313</v>
      </c>
      <c r="Q1188" t="s">
        <v>5328</v>
      </c>
      <c r="R1188" t="s">
        <v>16</v>
      </c>
    </row>
    <row r="1189" spans="1:18" x14ac:dyDescent="0.2">
      <c r="A1189" s="3" t="s">
        <v>1974</v>
      </c>
      <c r="B1189" t="str" cm="1">
        <f t="array" ref="B1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89" t="str" cm="1">
        <f t="array" ref="C1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89" t="str" cm="1">
        <f t="array" ref="D1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89" t="str" cm="1">
        <f t="array" ref="E11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89" s="3" t="s">
        <v>4282</v>
      </c>
      <c r="G1189" s="3" t="s">
        <v>4292</v>
      </c>
      <c r="H1189" t="s">
        <v>1975</v>
      </c>
      <c r="I1189" s="3" t="s">
        <v>4346</v>
      </c>
      <c r="J1189" t="b">
        <v>0</v>
      </c>
      <c r="L1189" s="3" t="s">
        <v>1880</v>
      </c>
      <c r="M1189">
        <v>2000</v>
      </c>
      <c r="N1189">
        <v>2400</v>
      </c>
      <c r="O1189">
        <v>5.2999999999999999E-2</v>
      </c>
      <c r="P1189" s="3" t="s">
        <v>4313</v>
      </c>
      <c r="Q1189" t="s">
        <v>5328</v>
      </c>
      <c r="R1189" t="s">
        <v>16</v>
      </c>
    </row>
    <row r="1190" spans="1:18" x14ac:dyDescent="0.2">
      <c r="A1190" s="3" t="s">
        <v>2011</v>
      </c>
      <c r="B1190" t="str" cm="1">
        <f t="array" ref="B1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0" t="str" cm="1">
        <f t="array" ref="C1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0" t="str" cm="1">
        <f t="array" ref="D1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0" t="str" cm="1">
        <f t="array" ref="E11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0" s="3" t="s">
        <v>4282</v>
      </c>
      <c r="G1190" s="3" t="s">
        <v>4292</v>
      </c>
      <c r="H1190" t="s">
        <v>2012</v>
      </c>
      <c r="I1190" s="3" t="s">
        <v>4346</v>
      </c>
      <c r="J1190" t="b">
        <v>0</v>
      </c>
      <c r="K1190" s="3" t="s">
        <v>4312</v>
      </c>
      <c r="M1190">
        <v>500</v>
      </c>
      <c r="N1190">
        <v>750</v>
      </c>
      <c r="O1190">
        <v>5.2999999999999999E-2</v>
      </c>
      <c r="P1190" s="3" t="s">
        <v>4313</v>
      </c>
      <c r="Q1190" t="s">
        <v>4333</v>
      </c>
      <c r="R1190" t="s">
        <v>4333</v>
      </c>
    </row>
    <row r="1191" spans="1:18" x14ac:dyDescent="0.2">
      <c r="A1191" s="3" t="s">
        <v>1878</v>
      </c>
      <c r="B1191" t="str" cm="1">
        <f t="array" ref="B1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1" t="str" cm="1">
        <f t="array" ref="C1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1" t="str" cm="1">
        <f t="array" ref="D1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1" t="str" cm="1">
        <f t="array" ref="E11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1" s="3" t="s">
        <v>4282</v>
      </c>
      <c r="G1191" s="3" t="s">
        <v>4292</v>
      </c>
      <c r="H1191" t="s">
        <v>1879</v>
      </c>
      <c r="I1191" s="3" t="s">
        <v>4346</v>
      </c>
      <c r="J1191" t="b">
        <v>0</v>
      </c>
      <c r="K1191" s="3" t="s">
        <v>4285</v>
      </c>
      <c r="L1191" s="3" t="s">
        <v>1880</v>
      </c>
      <c r="M1191">
        <v>2800</v>
      </c>
      <c r="N1191">
        <v>4000</v>
      </c>
      <c r="O1191">
        <v>5.2999999999999999E-2</v>
      </c>
      <c r="P1191" s="3" t="s">
        <v>4313</v>
      </c>
      <c r="Q1191" t="s">
        <v>4316</v>
      </c>
      <c r="R1191" t="s">
        <v>75</v>
      </c>
    </row>
    <row r="1192" spans="1:18" x14ac:dyDescent="0.2">
      <c r="A1192" s="3" t="s">
        <v>1964</v>
      </c>
      <c r="B1192" t="str" cm="1">
        <f t="array" ref="B1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2" t="str" cm="1">
        <f t="array" ref="C1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2" t="str" cm="1">
        <f t="array" ref="D1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2" t="str" cm="1">
        <f t="array" ref="E11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2" s="3" t="s">
        <v>4282</v>
      </c>
      <c r="G1192" s="3" t="s">
        <v>4292</v>
      </c>
      <c r="H1192" t="s">
        <v>1965</v>
      </c>
      <c r="I1192" s="3" t="s">
        <v>4346</v>
      </c>
      <c r="J1192" t="b">
        <v>0</v>
      </c>
      <c r="K1192" s="3" t="s">
        <v>4312</v>
      </c>
      <c r="L1192" s="3" t="s">
        <v>1880</v>
      </c>
      <c r="M1192">
        <v>1600</v>
      </c>
      <c r="N1192">
        <v>2000</v>
      </c>
      <c r="O1192">
        <v>5.2999999999999999E-2</v>
      </c>
      <c r="P1192" s="3" t="s">
        <v>4313</v>
      </c>
      <c r="Q1192" t="s">
        <v>4316</v>
      </c>
      <c r="R1192" t="s">
        <v>16</v>
      </c>
    </row>
    <row r="1193" spans="1:18" x14ac:dyDescent="0.2">
      <c r="A1193" s="3" t="s">
        <v>5337</v>
      </c>
      <c r="B1193" t="str" cm="1">
        <f t="array" ref="B1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93" cm="1">
        <f t="array" ref="C1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93" t="str" cm="1">
        <f t="array" ref="D1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1193" t="str" cm="1">
        <f t="array" ref="E11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193" s="3" t="s">
        <v>4282</v>
      </c>
      <c r="G1193" s="3" t="s">
        <v>4292</v>
      </c>
      <c r="I1193" s="3" t="s">
        <v>4346</v>
      </c>
      <c r="J1193" t="b">
        <v>0</v>
      </c>
      <c r="M1193">
        <v>2000</v>
      </c>
      <c r="N1193">
        <v>3000</v>
      </c>
      <c r="O1193">
        <v>5.2999999999999999E-2</v>
      </c>
      <c r="P1193" s="3" t="s">
        <v>4313</v>
      </c>
      <c r="Q1193" t="s">
        <v>4316</v>
      </c>
      <c r="R1193" t="s">
        <v>75</v>
      </c>
    </row>
    <row r="1194" spans="1:18" x14ac:dyDescent="0.2">
      <c r="A1194" s="3" t="s">
        <v>1977</v>
      </c>
      <c r="B1194" t="str" cm="1">
        <f t="array" ref="B1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4" t="str" cm="1">
        <f t="array" ref="C1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4" t="str" cm="1">
        <f t="array" ref="D1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4" t="str" cm="1">
        <f t="array" ref="E11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4" s="3" t="s">
        <v>4282</v>
      </c>
      <c r="G1194" s="3" t="s">
        <v>4292</v>
      </c>
      <c r="H1194" t="s">
        <v>1978</v>
      </c>
      <c r="I1194" s="3" t="s">
        <v>4346</v>
      </c>
      <c r="J1194" t="b">
        <v>0</v>
      </c>
      <c r="K1194" s="3" t="s">
        <v>4312</v>
      </c>
      <c r="M1194">
        <v>200</v>
      </c>
      <c r="N1194">
        <v>260</v>
      </c>
      <c r="O1194">
        <v>5.2999999999999999E-2</v>
      </c>
      <c r="P1194" s="3" t="s">
        <v>4313</v>
      </c>
      <c r="Q1194" t="s">
        <v>4333</v>
      </c>
      <c r="R1194" t="s">
        <v>4333</v>
      </c>
    </row>
    <row r="1195" spans="1:18" x14ac:dyDescent="0.2">
      <c r="A1195" s="3" t="s">
        <v>1941</v>
      </c>
      <c r="B1195" t="str" cm="1">
        <f t="array" ref="B1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5" t="str" cm="1">
        <f t="array" ref="C1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5" t="str" cm="1">
        <f t="array" ref="D1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5" t="str" cm="1">
        <f t="array" ref="E11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5" s="3" t="s">
        <v>4282</v>
      </c>
      <c r="G1195" s="3" t="s">
        <v>4292</v>
      </c>
      <c r="H1195" t="s">
        <v>1942</v>
      </c>
      <c r="I1195" s="3" t="s">
        <v>4346</v>
      </c>
      <c r="J1195" t="b">
        <v>0</v>
      </c>
      <c r="K1195" s="3" t="s">
        <v>4312</v>
      </c>
      <c r="M1195">
        <v>100</v>
      </c>
      <c r="N1195">
        <v>150</v>
      </c>
      <c r="O1195">
        <v>5.2999999999999999E-2</v>
      </c>
      <c r="P1195" s="3" t="s">
        <v>4313</v>
      </c>
      <c r="Q1195" t="s">
        <v>4316</v>
      </c>
      <c r="R1195" t="s">
        <v>16</v>
      </c>
    </row>
    <row r="1196" spans="1:18" x14ac:dyDescent="0.2">
      <c r="A1196" s="3" t="s">
        <v>2018</v>
      </c>
      <c r="B1196" t="str" cm="1">
        <f t="array" ref="B1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6" t="str" cm="1">
        <f t="array" ref="C1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6" t="str" cm="1">
        <f t="array" ref="D1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6" t="str" cm="1">
        <f t="array" ref="E11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6" s="3" t="s">
        <v>4282</v>
      </c>
      <c r="G1196" s="3" t="s">
        <v>4292</v>
      </c>
      <c r="H1196" t="s">
        <v>2019</v>
      </c>
      <c r="I1196" s="3" t="s">
        <v>4346</v>
      </c>
      <c r="J1196" t="b">
        <v>0</v>
      </c>
      <c r="K1196" s="3" t="s">
        <v>4312</v>
      </c>
      <c r="M1196">
        <v>700</v>
      </c>
      <c r="N1196">
        <v>700</v>
      </c>
      <c r="O1196">
        <v>5.2999999999999999E-2</v>
      </c>
      <c r="P1196" s="3" t="s">
        <v>4313</v>
      </c>
      <c r="Q1196" t="s">
        <v>4316</v>
      </c>
      <c r="R1196" t="s">
        <v>16</v>
      </c>
    </row>
    <row r="1197" spans="1:18" x14ac:dyDescent="0.2">
      <c r="A1197" s="3" t="s">
        <v>1897</v>
      </c>
      <c r="B1197" t="str" cm="1">
        <f t="array" ref="B1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7" t="str" cm="1">
        <f t="array" ref="C1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7" t="str" cm="1">
        <f t="array" ref="D1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7" t="str" cm="1">
        <f t="array" ref="E11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7" s="3" t="s">
        <v>4282</v>
      </c>
      <c r="G1197" s="3" t="s">
        <v>4292</v>
      </c>
      <c r="H1197" t="s">
        <v>1898</v>
      </c>
      <c r="I1197" s="3" t="s">
        <v>4346</v>
      </c>
      <c r="J1197" t="b">
        <v>0</v>
      </c>
      <c r="K1197" s="3" t="s">
        <v>4285</v>
      </c>
      <c r="L1197" s="3" t="s">
        <v>1899</v>
      </c>
      <c r="M1197">
        <v>4000</v>
      </c>
      <c r="N1197">
        <v>4400</v>
      </c>
      <c r="O1197">
        <v>5.2999999999999999E-2</v>
      </c>
      <c r="P1197" s="3" t="s">
        <v>4313</v>
      </c>
      <c r="Q1197" t="s">
        <v>4316</v>
      </c>
      <c r="R1197" t="s">
        <v>75</v>
      </c>
    </row>
    <row r="1198" spans="1:18" x14ac:dyDescent="0.2">
      <c r="A1198" s="3" t="s">
        <v>1930</v>
      </c>
      <c r="B1198" t="str" cm="1">
        <f t="array" ref="B1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198" t="str" cm="1">
        <f t="array" ref="C1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198" t="str" cm="1">
        <f t="array" ref="D1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198" t="str" cm="1">
        <f t="array" ref="E11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198" s="3" t="s">
        <v>4282</v>
      </c>
      <c r="G1198" s="3" t="s">
        <v>4292</v>
      </c>
      <c r="H1198" t="s">
        <v>1931</v>
      </c>
      <c r="I1198" s="3" t="s">
        <v>4346</v>
      </c>
      <c r="J1198" t="b">
        <v>0</v>
      </c>
      <c r="K1198" s="3" t="s">
        <v>4285</v>
      </c>
      <c r="M1198">
        <v>9000</v>
      </c>
      <c r="N1198">
        <v>9400</v>
      </c>
      <c r="O1198">
        <v>5.2999999999999999E-2</v>
      </c>
      <c r="P1198" s="3" t="s">
        <v>4313</v>
      </c>
      <c r="Q1198" t="s">
        <v>4333</v>
      </c>
      <c r="R1198" t="s">
        <v>4333</v>
      </c>
    </row>
    <row r="1199" spans="1:18" x14ac:dyDescent="0.2">
      <c r="A1199" s="3" t="s">
        <v>5338</v>
      </c>
      <c r="B1199" t="str" cm="1">
        <f t="array" ref="B1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199" cm="1">
        <f t="array" ref="C1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199" t="str" cm="1">
        <f t="array" ref="D1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1199" t="str" cm="1">
        <f t="array" ref="E11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199" s="3" t="s">
        <v>4282</v>
      </c>
      <c r="G1199" s="3" t="s">
        <v>4292</v>
      </c>
      <c r="I1199" s="3" t="s">
        <v>4346</v>
      </c>
      <c r="J1199" t="b">
        <v>0</v>
      </c>
      <c r="K1199" s="3" t="s">
        <v>4285</v>
      </c>
      <c r="L1199" s="3" t="s">
        <v>728</v>
      </c>
      <c r="M1199">
        <v>3000</v>
      </c>
      <c r="N1199">
        <v>4000</v>
      </c>
      <c r="O1199">
        <v>5.2999999999999999E-2</v>
      </c>
      <c r="P1199" s="3" t="s">
        <v>4313</v>
      </c>
      <c r="Q1199" t="s">
        <v>4322</v>
      </c>
      <c r="R1199" t="s">
        <v>75</v>
      </c>
    </row>
    <row r="1200" spans="1:18" x14ac:dyDescent="0.2">
      <c r="A1200" s="3" t="s">
        <v>1921</v>
      </c>
      <c r="B1200" t="str" cm="1">
        <f t="array" ref="B1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0" t="str" cm="1">
        <f t="array" ref="C1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0" t="str" cm="1">
        <f t="array" ref="D1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0" t="str" cm="1">
        <f t="array" ref="E12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0" s="3" t="s">
        <v>4282</v>
      </c>
      <c r="G1200" s="3" t="s">
        <v>4292</v>
      </c>
      <c r="H1200" t="s">
        <v>1922</v>
      </c>
      <c r="I1200" s="3" t="s">
        <v>4346</v>
      </c>
      <c r="J1200" t="b">
        <v>0</v>
      </c>
      <c r="K1200" s="3" t="s">
        <v>4285</v>
      </c>
      <c r="L1200" s="3" t="s">
        <v>728</v>
      </c>
      <c r="M1200">
        <v>7000</v>
      </c>
      <c r="N1200">
        <v>7600</v>
      </c>
      <c r="O1200">
        <v>5.2999999999999999E-2</v>
      </c>
      <c r="P1200" s="3" t="s">
        <v>4313</v>
      </c>
      <c r="Q1200" t="s">
        <v>4333</v>
      </c>
      <c r="R1200" t="s">
        <v>4333</v>
      </c>
    </row>
    <row r="1201" spans="1:18" x14ac:dyDescent="0.2">
      <c r="A1201" s="3" t="s">
        <v>2014</v>
      </c>
      <c r="B1201" t="str" cm="1">
        <f t="array" ref="B1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1" t="str" cm="1">
        <f t="array" ref="C1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1" t="str" cm="1">
        <f t="array" ref="D1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1" t="str" cm="1">
        <f t="array" ref="E12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1" s="3" t="s">
        <v>4282</v>
      </c>
      <c r="G1201" s="3" t="s">
        <v>4292</v>
      </c>
      <c r="H1201" t="s">
        <v>2015</v>
      </c>
      <c r="I1201" s="3" t="s">
        <v>4346</v>
      </c>
      <c r="J1201" t="b">
        <v>0</v>
      </c>
      <c r="M1201">
        <v>600</v>
      </c>
      <c r="N1201">
        <v>800</v>
      </c>
      <c r="O1201">
        <v>5.2999999999999999E-2</v>
      </c>
      <c r="P1201" s="3" t="s">
        <v>4313</v>
      </c>
      <c r="Q1201" t="s">
        <v>4333</v>
      </c>
      <c r="R1201" t="s">
        <v>4333</v>
      </c>
    </row>
    <row r="1202" spans="1:18" x14ac:dyDescent="0.2">
      <c r="A1202" s="3" t="s">
        <v>2021</v>
      </c>
      <c r="B1202" t="str" cm="1">
        <f t="array" ref="B1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2" t="str" cm="1">
        <f t="array" ref="C1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2" t="str" cm="1">
        <f t="array" ref="D1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2" t="str" cm="1">
        <f t="array" ref="E12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2" s="3" t="s">
        <v>4282</v>
      </c>
      <c r="G1202" s="3" t="s">
        <v>4292</v>
      </c>
      <c r="H1202" t="s">
        <v>5339</v>
      </c>
      <c r="I1202" s="3" t="s">
        <v>4346</v>
      </c>
      <c r="J1202" t="b">
        <v>0</v>
      </c>
      <c r="M1202">
        <v>700</v>
      </c>
      <c r="N1202">
        <v>900</v>
      </c>
      <c r="O1202">
        <v>5.2999999999999999E-2</v>
      </c>
      <c r="P1202" s="3" t="s">
        <v>4313</v>
      </c>
      <c r="Q1202" t="s">
        <v>4333</v>
      </c>
      <c r="R1202" t="s">
        <v>4333</v>
      </c>
    </row>
    <row r="1203" spans="1:18" x14ac:dyDescent="0.2">
      <c r="A1203" s="3" t="s">
        <v>1944</v>
      </c>
      <c r="B1203" t="str" cm="1">
        <f t="array" ref="B1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3" t="str" cm="1">
        <f t="array" ref="C1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3" t="str" cm="1">
        <f t="array" ref="D1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3" t="str" cm="1">
        <f t="array" ref="E12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3" s="3" t="s">
        <v>4282</v>
      </c>
      <c r="G1203" s="3" t="s">
        <v>4292</v>
      </c>
      <c r="H1203" t="s">
        <v>1945</v>
      </c>
      <c r="I1203" s="3" t="s">
        <v>4346</v>
      </c>
      <c r="J1203" t="b">
        <v>0</v>
      </c>
      <c r="L1203" s="3" t="s">
        <v>728</v>
      </c>
      <c r="M1203">
        <v>1200</v>
      </c>
      <c r="N1203">
        <v>1400</v>
      </c>
      <c r="O1203">
        <v>5.2999999999999999E-2</v>
      </c>
      <c r="P1203" s="3" t="s">
        <v>4313</v>
      </c>
      <c r="Q1203" t="s">
        <v>4333</v>
      </c>
      <c r="R1203" t="s">
        <v>4333</v>
      </c>
    </row>
    <row r="1204" spans="1:18" x14ac:dyDescent="0.2">
      <c r="A1204" s="3" t="s">
        <v>1949</v>
      </c>
      <c r="B1204" t="str" cm="1">
        <f t="array" ref="B1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4" t="str" cm="1">
        <f t="array" ref="C1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4" t="str" cm="1">
        <f t="array" ref="D1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4" t="str" cm="1">
        <f t="array" ref="E12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4" s="3" t="s">
        <v>4282</v>
      </c>
      <c r="G1204" s="3" t="s">
        <v>4292</v>
      </c>
      <c r="H1204" t="s">
        <v>1950</v>
      </c>
      <c r="I1204" s="3" t="s">
        <v>4346</v>
      </c>
      <c r="J1204" t="b">
        <v>0</v>
      </c>
      <c r="M1204">
        <v>1400</v>
      </c>
      <c r="N1204">
        <v>1600</v>
      </c>
      <c r="O1204">
        <v>5.2999999999999999E-2</v>
      </c>
      <c r="P1204" s="3" t="s">
        <v>4313</v>
      </c>
      <c r="Q1204" t="s">
        <v>5328</v>
      </c>
      <c r="R1204" t="s">
        <v>16</v>
      </c>
    </row>
    <row r="1205" spans="1:18" x14ac:dyDescent="0.2">
      <c r="A1205" s="3" t="s">
        <v>1980</v>
      </c>
      <c r="B1205" t="str" cm="1">
        <f t="array" ref="B1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5" t="str" cm="1">
        <f t="array" ref="C1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5" t="str" cm="1">
        <f t="array" ref="D1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5" t="str" cm="1">
        <f t="array" ref="E12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5" s="3" t="s">
        <v>4282</v>
      </c>
      <c r="G1205" s="3" t="s">
        <v>4292</v>
      </c>
      <c r="H1205" t="s">
        <v>1981</v>
      </c>
      <c r="I1205" s="3" t="s">
        <v>4346</v>
      </c>
      <c r="J1205" t="b">
        <v>0</v>
      </c>
      <c r="M1205">
        <v>2200</v>
      </c>
      <c r="N1205">
        <v>2400</v>
      </c>
      <c r="O1205">
        <v>5.2999999999999999E-2</v>
      </c>
      <c r="P1205" s="3" t="s">
        <v>4313</v>
      </c>
      <c r="Q1205" t="s">
        <v>4333</v>
      </c>
      <c r="R1205" t="s">
        <v>4333</v>
      </c>
    </row>
    <row r="1206" spans="1:18" x14ac:dyDescent="0.2">
      <c r="A1206" s="3" t="s">
        <v>1985</v>
      </c>
      <c r="B1206" t="str" cm="1">
        <f t="array" ref="B1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6" t="str" cm="1">
        <f t="array" ref="C1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6" t="str" cm="1">
        <f t="array" ref="D1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6" t="str" cm="1">
        <f t="array" ref="E12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6" s="3" t="s">
        <v>4282</v>
      </c>
      <c r="G1206" s="3" t="s">
        <v>4292</v>
      </c>
      <c r="H1206" t="s">
        <v>1986</v>
      </c>
      <c r="I1206" s="3" t="s">
        <v>4346</v>
      </c>
      <c r="J1206" t="b">
        <v>0</v>
      </c>
      <c r="M1206">
        <v>2500</v>
      </c>
      <c r="N1206">
        <v>2700</v>
      </c>
      <c r="O1206">
        <v>5.2999999999999999E-2</v>
      </c>
      <c r="P1206" s="3" t="s">
        <v>4313</v>
      </c>
      <c r="Q1206" t="s">
        <v>5328</v>
      </c>
      <c r="R1206" t="s">
        <v>16</v>
      </c>
    </row>
    <row r="1207" spans="1:18" x14ac:dyDescent="0.2">
      <c r="A1207" s="3" t="s">
        <v>1990</v>
      </c>
      <c r="B1207" t="str" cm="1">
        <f t="array" ref="B1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7" t="str" cm="1">
        <f t="array" ref="C1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7" t="str" cm="1">
        <f t="array" ref="D1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7" t="str" cm="1">
        <f t="array" ref="E12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7" s="3" t="s">
        <v>4282</v>
      </c>
      <c r="G1207" s="3" t="s">
        <v>4292</v>
      </c>
      <c r="H1207" t="s">
        <v>1975</v>
      </c>
      <c r="I1207" s="3" t="s">
        <v>4346</v>
      </c>
      <c r="J1207" t="b">
        <v>0</v>
      </c>
      <c r="M1207">
        <v>2700</v>
      </c>
      <c r="N1207">
        <v>2900</v>
      </c>
      <c r="O1207">
        <v>5.2999999999999999E-2</v>
      </c>
      <c r="P1207" s="3" t="s">
        <v>4313</v>
      </c>
      <c r="Q1207" t="s">
        <v>5328</v>
      </c>
      <c r="R1207" t="s">
        <v>16</v>
      </c>
    </row>
    <row r="1208" spans="1:18" x14ac:dyDescent="0.2">
      <c r="A1208" s="3" t="s">
        <v>5340</v>
      </c>
      <c r="B1208" t="str" cm="1">
        <f t="array" ref="B1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08" cm="1">
        <f t="array" ref="C1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08" t="str" cm="1">
        <f t="array" ref="D1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1208" t="str" cm="1">
        <f t="array" ref="E12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208" s="3" t="s">
        <v>4282</v>
      </c>
      <c r="G1208" s="3" t="s">
        <v>4292</v>
      </c>
      <c r="I1208" s="3" t="s">
        <v>4346</v>
      </c>
      <c r="J1208" t="b">
        <v>0</v>
      </c>
      <c r="K1208" s="3" t="s">
        <v>4285</v>
      </c>
      <c r="M1208">
        <v>2900</v>
      </c>
      <c r="N1208">
        <v>3100</v>
      </c>
      <c r="O1208">
        <v>5.2999999999999999E-2</v>
      </c>
      <c r="P1208" s="3" t="s">
        <v>4313</v>
      </c>
      <c r="Q1208" t="s">
        <v>5328</v>
      </c>
      <c r="R1208" t="s">
        <v>75</v>
      </c>
    </row>
    <row r="1209" spans="1:18" x14ac:dyDescent="0.2">
      <c r="A1209" s="3" t="s">
        <v>1885</v>
      </c>
      <c r="B1209" t="str" cm="1">
        <f t="array" ref="B1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09" t="str" cm="1">
        <f t="array" ref="C1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09" t="str" cm="1">
        <f t="array" ref="D1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09" t="str" cm="1">
        <f t="array" ref="E12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09" s="3" t="s">
        <v>4282</v>
      </c>
      <c r="G1209" s="3" t="s">
        <v>4292</v>
      </c>
      <c r="H1209" t="s">
        <v>1886</v>
      </c>
      <c r="I1209" s="3" t="s">
        <v>4346</v>
      </c>
      <c r="J1209" t="b">
        <v>0</v>
      </c>
      <c r="K1209" s="3" t="s">
        <v>4285</v>
      </c>
      <c r="M1209">
        <v>3070</v>
      </c>
      <c r="N1209">
        <v>3270</v>
      </c>
      <c r="O1209">
        <v>5.2999999999999999E-2</v>
      </c>
      <c r="P1209" s="3" t="s">
        <v>4313</v>
      </c>
      <c r="Q1209" t="s">
        <v>5328</v>
      </c>
      <c r="R1209" t="s">
        <v>75</v>
      </c>
    </row>
    <row r="1210" spans="1:18" x14ac:dyDescent="0.2">
      <c r="A1210" s="3" t="s">
        <v>1901</v>
      </c>
      <c r="B1210" t="str" cm="1">
        <f t="array" ref="B1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0" t="str" cm="1">
        <f t="array" ref="C1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0" t="str" cm="1">
        <f t="array" ref="D1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0" t="str" cm="1">
        <f t="array" ref="E12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0" s="3" t="s">
        <v>4282</v>
      </c>
      <c r="G1210" s="3" t="s">
        <v>4292</v>
      </c>
      <c r="H1210" t="s">
        <v>1898</v>
      </c>
      <c r="I1210" s="3" t="s">
        <v>4346</v>
      </c>
      <c r="J1210" t="b">
        <v>0</v>
      </c>
      <c r="K1210" s="3" t="s">
        <v>4285</v>
      </c>
      <c r="M1210">
        <v>4100</v>
      </c>
      <c r="N1210">
        <v>4300</v>
      </c>
      <c r="O1210">
        <v>5.2999999999999999E-2</v>
      </c>
      <c r="P1210" s="3" t="s">
        <v>4313</v>
      </c>
      <c r="Q1210" t="s">
        <v>5328</v>
      </c>
      <c r="R1210" t="s">
        <v>75</v>
      </c>
    </row>
    <row r="1211" spans="1:18" x14ac:dyDescent="0.2">
      <c r="A1211" s="3" t="s">
        <v>1904</v>
      </c>
      <c r="B1211" t="str" cm="1">
        <f t="array" ref="B1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1" t="str" cm="1">
        <f t="array" ref="C1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1" t="str" cm="1">
        <f t="array" ref="D1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1" t="str" cm="1">
        <f t="array" ref="E12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1" s="3" t="s">
        <v>4282</v>
      </c>
      <c r="G1211" s="3" t="s">
        <v>4292</v>
      </c>
      <c r="H1211" t="s">
        <v>1905</v>
      </c>
      <c r="I1211" s="3" t="s">
        <v>4346</v>
      </c>
      <c r="J1211" t="b">
        <v>0</v>
      </c>
      <c r="K1211" s="3" t="s">
        <v>4285</v>
      </c>
      <c r="M1211">
        <v>4270</v>
      </c>
      <c r="N1211">
        <v>4470</v>
      </c>
      <c r="O1211">
        <v>5.2999999999999999E-2</v>
      </c>
      <c r="P1211" s="3" t="s">
        <v>4313</v>
      </c>
      <c r="Q1211" t="s">
        <v>5328</v>
      </c>
      <c r="R1211" t="s">
        <v>75</v>
      </c>
    </row>
    <row r="1212" spans="1:18" x14ac:dyDescent="0.2">
      <c r="A1212" s="3" t="s">
        <v>1911</v>
      </c>
      <c r="B1212" t="str" cm="1">
        <f t="array" ref="B1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2" t="str" cm="1">
        <f t="array" ref="C1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2" t="str" cm="1">
        <f t="array" ref="D1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2" t="str" cm="1">
        <f t="array" ref="E12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2" s="3" t="s">
        <v>4282</v>
      </c>
      <c r="G1212" s="3" t="s">
        <v>4292</v>
      </c>
      <c r="H1212" t="s">
        <v>1912</v>
      </c>
      <c r="I1212" s="3" t="s">
        <v>4346</v>
      </c>
      <c r="J1212" t="b">
        <v>0</v>
      </c>
      <c r="K1212" s="3" t="s">
        <v>4285</v>
      </c>
      <c r="M1212">
        <v>4900</v>
      </c>
      <c r="N1212">
        <v>5100</v>
      </c>
      <c r="O1212">
        <v>5.2999999999999999E-2</v>
      </c>
      <c r="P1212" s="3" t="s">
        <v>4313</v>
      </c>
      <c r="Q1212" t="s">
        <v>4333</v>
      </c>
      <c r="R1212" t="s">
        <v>4333</v>
      </c>
    </row>
    <row r="1213" spans="1:18" x14ac:dyDescent="0.2">
      <c r="A1213" s="3" t="s">
        <v>1924</v>
      </c>
      <c r="B1213" t="str" cm="1">
        <f t="array" ref="B1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3" t="str" cm="1">
        <f t="array" ref="C1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3" t="str" cm="1">
        <f t="array" ref="D1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3" t="str" cm="1">
        <f t="array" ref="E12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3" s="3" t="s">
        <v>4282</v>
      </c>
      <c r="G1213" s="3" t="s">
        <v>4292</v>
      </c>
      <c r="H1213" t="s">
        <v>1922</v>
      </c>
      <c r="I1213" s="3" t="s">
        <v>4346</v>
      </c>
      <c r="J1213" t="b">
        <v>0</v>
      </c>
      <c r="K1213" s="3" t="s">
        <v>4285</v>
      </c>
      <c r="M1213">
        <v>7200</v>
      </c>
      <c r="N1213">
        <v>7400</v>
      </c>
      <c r="O1213">
        <v>5.2999999999999999E-2</v>
      </c>
      <c r="P1213" s="3" t="s">
        <v>4313</v>
      </c>
      <c r="Q1213" t="s">
        <v>4333</v>
      </c>
      <c r="R1213" t="s">
        <v>4333</v>
      </c>
    </row>
    <row r="1214" spans="1:18" x14ac:dyDescent="0.2">
      <c r="A1214" s="3" t="s">
        <v>1935</v>
      </c>
      <c r="B1214" t="str" cm="1">
        <f t="array" ref="B1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4" t="str" cm="1">
        <f t="array" ref="C1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4" t="str" cm="1">
        <f t="array" ref="D1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4" t="str" cm="1">
        <f t="array" ref="E12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4" s="3" t="s">
        <v>4282</v>
      </c>
      <c r="G1214" s="3" t="s">
        <v>4292</v>
      </c>
      <c r="H1214" t="s">
        <v>1936</v>
      </c>
      <c r="I1214" s="3" t="s">
        <v>4346</v>
      </c>
      <c r="J1214" t="b">
        <v>0</v>
      </c>
      <c r="K1214" s="3" t="s">
        <v>4285</v>
      </c>
      <c r="M1214">
        <v>9100</v>
      </c>
      <c r="N1214">
        <v>9300</v>
      </c>
      <c r="O1214">
        <v>5.2999999999999999E-2</v>
      </c>
      <c r="P1214" s="3" t="s">
        <v>4313</v>
      </c>
      <c r="Q1214" t="s">
        <v>4333</v>
      </c>
      <c r="R1214" t="s">
        <v>4333</v>
      </c>
    </row>
    <row r="1215" spans="1:18" x14ac:dyDescent="0.2">
      <c r="A1215" s="3" t="s">
        <v>1859</v>
      </c>
      <c r="B1215" t="str" cm="1">
        <f t="array" ref="B1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5" t="str" cm="1">
        <f t="array" ref="C1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5" t="str" cm="1">
        <f t="array" ref="D1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5" t="str" cm="1">
        <f t="array" ref="E12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5" s="3" t="s">
        <v>4282</v>
      </c>
      <c r="G1215" s="3" t="s">
        <v>4292</v>
      </c>
      <c r="H1215" t="s">
        <v>1860</v>
      </c>
      <c r="I1215" s="3" t="s">
        <v>4346</v>
      </c>
      <c r="J1215" t="b">
        <v>0</v>
      </c>
      <c r="K1215" s="3" t="s">
        <v>4285</v>
      </c>
      <c r="M1215">
        <v>14400</v>
      </c>
      <c r="N1215">
        <v>14600</v>
      </c>
      <c r="O1215">
        <v>5.2999999999999999E-2</v>
      </c>
      <c r="P1215" s="3" t="s">
        <v>4313</v>
      </c>
      <c r="Q1215" t="s">
        <v>4333</v>
      </c>
      <c r="R1215" t="s">
        <v>4333</v>
      </c>
    </row>
    <row r="1216" spans="1:18" x14ac:dyDescent="0.2">
      <c r="A1216" s="3" t="s">
        <v>1866</v>
      </c>
      <c r="B1216" t="str" cm="1">
        <f t="array" ref="B1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6" t="str" cm="1">
        <f t="array" ref="C1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6" t="str" cm="1">
        <f t="array" ref="D1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6" t="str" cm="1">
        <f t="array" ref="E12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6" s="3" t="s">
        <v>4282</v>
      </c>
      <c r="G1216" s="3" t="s">
        <v>4292</v>
      </c>
      <c r="H1216" t="s">
        <v>1867</v>
      </c>
      <c r="I1216" s="3" t="s">
        <v>4346</v>
      </c>
      <c r="J1216" t="b">
        <v>0</v>
      </c>
      <c r="K1216" s="3" t="s">
        <v>4285</v>
      </c>
      <c r="M1216">
        <v>17000</v>
      </c>
      <c r="N1216">
        <v>18000</v>
      </c>
      <c r="O1216">
        <v>5.2999999999999999E-2</v>
      </c>
      <c r="P1216" s="3" t="s">
        <v>4313</v>
      </c>
      <c r="Q1216" t="s">
        <v>4333</v>
      </c>
      <c r="R1216" t="s">
        <v>4333</v>
      </c>
    </row>
    <row r="1217" spans="1:18" x14ac:dyDescent="0.2">
      <c r="A1217" s="3" t="s">
        <v>1892</v>
      </c>
      <c r="B1217" t="str" cm="1">
        <f t="array" ref="B1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7" t="str" cm="1">
        <f t="array" ref="C1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7" t="str" cm="1">
        <f t="array" ref="D1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7" t="str" cm="1">
        <f t="array" ref="E12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7" s="3" t="s">
        <v>4282</v>
      </c>
      <c r="G1217" s="3" t="s">
        <v>4292</v>
      </c>
      <c r="H1217" t="s">
        <v>1893</v>
      </c>
      <c r="I1217" s="3" t="s">
        <v>4346</v>
      </c>
      <c r="J1217" t="b">
        <v>0</v>
      </c>
      <c r="K1217" s="3" t="s">
        <v>4285</v>
      </c>
      <c r="M1217">
        <v>37000</v>
      </c>
      <c r="N1217">
        <v>39000</v>
      </c>
      <c r="O1217">
        <v>5.2999999999999999E-2</v>
      </c>
      <c r="P1217" s="3" t="s">
        <v>4313</v>
      </c>
      <c r="Q1217" t="s">
        <v>4333</v>
      </c>
      <c r="R1217" t="s">
        <v>4333</v>
      </c>
    </row>
    <row r="1218" spans="1:18" x14ac:dyDescent="0.2">
      <c r="A1218" s="3" t="s">
        <v>186</v>
      </c>
      <c r="B1218" t="str" cm="1">
        <f t="array" ref="B1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8" t="str" cm="1">
        <f t="array" ref="C1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8" t="str" cm="1">
        <f t="array" ref="D1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8" t="str" cm="1">
        <f t="array" ref="E12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8" s="3" t="s">
        <v>4282</v>
      </c>
      <c r="G1218" s="3" t="s">
        <v>4292</v>
      </c>
      <c r="H1218" t="s">
        <v>187</v>
      </c>
      <c r="I1218" s="3" t="s">
        <v>4352</v>
      </c>
      <c r="J1218" t="b">
        <v>0</v>
      </c>
      <c r="K1218" s="3" t="s">
        <v>4312</v>
      </c>
      <c r="M1218">
        <v>2</v>
      </c>
      <c r="N1218">
        <v>2.6</v>
      </c>
      <c r="O1218">
        <v>5.2999999999999999E-2</v>
      </c>
      <c r="P1218" s="3" t="s">
        <v>4313</v>
      </c>
      <c r="Q1218" t="s">
        <v>4357</v>
      </c>
      <c r="R1218" t="s">
        <v>16</v>
      </c>
    </row>
    <row r="1219" spans="1:18" x14ac:dyDescent="0.2">
      <c r="A1219" s="3" t="s">
        <v>189</v>
      </c>
      <c r="B1219" t="str" cm="1">
        <f t="array" ref="B1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19" t="str" cm="1">
        <f t="array" ref="C1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19" t="str" cm="1">
        <f t="array" ref="D1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19" t="str" cm="1">
        <f t="array" ref="E12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19" s="3" t="s">
        <v>4282</v>
      </c>
      <c r="G1219" s="3" t="s">
        <v>4292</v>
      </c>
      <c r="H1219" t="s">
        <v>190</v>
      </c>
      <c r="I1219" s="3" t="s">
        <v>4352</v>
      </c>
      <c r="J1219" t="b">
        <v>0</v>
      </c>
      <c r="K1219" s="3" t="s">
        <v>4312</v>
      </c>
      <c r="M1219">
        <v>2</v>
      </c>
      <c r="N1219">
        <v>2.6</v>
      </c>
      <c r="O1219">
        <v>5.2999999999999999E-2</v>
      </c>
      <c r="P1219" s="3" t="s">
        <v>4313</v>
      </c>
      <c r="Q1219" t="s">
        <v>4357</v>
      </c>
      <c r="R1219" t="s">
        <v>16</v>
      </c>
    </row>
    <row r="1220" spans="1:18" x14ac:dyDescent="0.2">
      <c r="A1220" s="3" t="s">
        <v>234</v>
      </c>
      <c r="B1220" t="str" cm="1">
        <f t="array" ref="B1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0" t="str" cm="1">
        <f t="array" ref="C1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0" t="str" cm="1">
        <f t="array" ref="D1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0" t="str" cm="1">
        <f t="array" ref="E12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0" s="3" t="s">
        <v>4282</v>
      </c>
      <c r="G1220" s="3" t="s">
        <v>4292</v>
      </c>
      <c r="H1220" t="s">
        <v>235</v>
      </c>
      <c r="I1220" s="3" t="s">
        <v>4352</v>
      </c>
      <c r="J1220" t="b">
        <v>0</v>
      </c>
      <c r="K1220" s="3" t="s">
        <v>4312</v>
      </c>
      <c r="M1220">
        <v>5.9</v>
      </c>
      <c r="N1220">
        <v>5.9</v>
      </c>
      <c r="O1220">
        <v>5.2999999999999999E-2</v>
      </c>
      <c r="P1220" s="3" t="s">
        <v>4313</v>
      </c>
      <c r="Q1220" t="s">
        <v>4357</v>
      </c>
      <c r="R1220" t="s">
        <v>16</v>
      </c>
    </row>
    <row r="1221" spans="1:18" x14ac:dyDescent="0.2">
      <c r="A1221" s="3" t="s">
        <v>156</v>
      </c>
      <c r="B1221" t="str" cm="1">
        <f t="array" ref="B1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1" t="str" cm="1">
        <f t="array" ref="C1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1" t="str" cm="1">
        <f t="array" ref="D1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1" t="str" cm="1">
        <f t="array" ref="E12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1" s="3" t="s">
        <v>4282</v>
      </c>
      <c r="G1221" s="3" t="s">
        <v>4292</v>
      </c>
      <c r="H1221" t="s">
        <v>157</v>
      </c>
      <c r="I1221" s="3" t="s">
        <v>4352</v>
      </c>
      <c r="J1221" t="b">
        <v>0</v>
      </c>
      <c r="K1221" s="3" t="s">
        <v>4312</v>
      </c>
      <c r="M1221">
        <v>10.5</v>
      </c>
      <c r="N1221">
        <v>10.5</v>
      </c>
      <c r="O1221">
        <v>5.2999999999999999E-2</v>
      </c>
      <c r="P1221" s="3" t="s">
        <v>4313</v>
      </c>
      <c r="Q1221" t="s">
        <v>4357</v>
      </c>
      <c r="R1221" t="s">
        <v>16</v>
      </c>
    </row>
    <row r="1222" spans="1:18" x14ac:dyDescent="0.2">
      <c r="A1222" s="3" t="s">
        <v>246</v>
      </c>
      <c r="B1222" t="str" cm="1">
        <f t="array" ref="B1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2" t="str" cm="1">
        <f t="array" ref="C1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2" t="str" cm="1">
        <f t="array" ref="D1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2" t="str" cm="1">
        <f t="array" ref="E12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2" s="3" t="s">
        <v>4282</v>
      </c>
      <c r="G1222" s="3" t="s">
        <v>4292</v>
      </c>
      <c r="H1222" t="s">
        <v>247</v>
      </c>
      <c r="I1222" s="3" t="s">
        <v>4352</v>
      </c>
      <c r="J1222" t="b">
        <v>0</v>
      </c>
      <c r="K1222" s="3" t="s">
        <v>4312</v>
      </c>
      <c r="M1222">
        <v>7.1</v>
      </c>
      <c r="N1222">
        <v>7.1</v>
      </c>
      <c r="O1222">
        <v>5.2999999999999999E-2</v>
      </c>
      <c r="P1222" s="3" t="s">
        <v>4313</v>
      </c>
      <c r="Q1222" t="s">
        <v>4357</v>
      </c>
      <c r="R1222" t="s">
        <v>16</v>
      </c>
    </row>
    <row r="1223" spans="1:18" x14ac:dyDescent="0.2">
      <c r="A1223" s="3" t="s">
        <v>95</v>
      </c>
      <c r="B1223" t="str" cm="1">
        <f t="array" ref="B1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3" t="str" cm="1">
        <f t="array" ref="C1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3" t="str" cm="1">
        <f t="array" ref="D1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3" t="str" cm="1">
        <f t="array" ref="E12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3" s="3" t="s">
        <v>4282</v>
      </c>
      <c r="G1223" s="3" t="s">
        <v>4292</v>
      </c>
      <c r="H1223" t="s">
        <v>96</v>
      </c>
      <c r="I1223" s="3" t="s">
        <v>4352</v>
      </c>
      <c r="J1223" t="b">
        <v>0</v>
      </c>
      <c r="K1223" s="3" t="s">
        <v>4312</v>
      </c>
      <c r="M1223">
        <v>0.6</v>
      </c>
      <c r="N1223">
        <v>0.6</v>
      </c>
      <c r="O1223">
        <v>5.2999999999999999E-2</v>
      </c>
      <c r="P1223" s="3" t="s">
        <v>4313</v>
      </c>
      <c r="Q1223" t="s">
        <v>4357</v>
      </c>
      <c r="R1223" t="s">
        <v>16</v>
      </c>
    </row>
    <row r="1224" spans="1:18" x14ac:dyDescent="0.2">
      <c r="A1224" s="3" t="s">
        <v>117</v>
      </c>
      <c r="B1224" t="str" cm="1">
        <f t="array" ref="B1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4" t="str" cm="1">
        <f t="array" ref="C1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4" t="str" cm="1">
        <f t="array" ref="D1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4" t="str" cm="1">
        <f t="array" ref="E12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4" s="3" t="s">
        <v>4282</v>
      </c>
      <c r="G1224" s="3" t="s">
        <v>4292</v>
      </c>
      <c r="H1224" t="s">
        <v>118</v>
      </c>
      <c r="I1224" s="3" t="s">
        <v>4352</v>
      </c>
      <c r="J1224" t="b">
        <v>0</v>
      </c>
      <c r="K1224" s="3" t="s">
        <v>4312</v>
      </c>
      <c r="M1224">
        <v>0.9</v>
      </c>
      <c r="N1224">
        <v>0.9</v>
      </c>
      <c r="O1224">
        <v>5.2999999999999999E-2</v>
      </c>
      <c r="P1224" s="3" t="s">
        <v>4313</v>
      </c>
      <c r="Q1224" t="s">
        <v>4357</v>
      </c>
      <c r="R1224" t="s">
        <v>16</v>
      </c>
    </row>
    <row r="1225" spans="1:18" x14ac:dyDescent="0.2">
      <c r="A1225" s="3" t="s">
        <v>1147</v>
      </c>
      <c r="B1225" t="str" cm="1">
        <f t="array" ref="B1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5" t="str" cm="1">
        <f t="array" ref="C1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5" t="str" cm="1">
        <f t="array" ref="D1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5" t="str" cm="1">
        <f t="array" ref="E12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5" s="3" t="s">
        <v>4282</v>
      </c>
      <c r="G1225" s="3" t="s">
        <v>4292</v>
      </c>
      <c r="H1225" t="s">
        <v>1148</v>
      </c>
      <c r="I1225" s="3" t="s">
        <v>4352</v>
      </c>
      <c r="J1225" t="b">
        <v>0</v>
      </c>
      <c r="K1225" s="3" t="s">
        <v>4312</v>
      </c>
      <c r="M1225">
        <v>45</v>
      </c>
      <c r="N1225">
        <v>45</v>
      </c>
      <c r="O1225">
        <v>5.2999999999999999E-2</v>
      </c>
      <c r="P1225" s="3" t="s">
        <v>4313</v>
      </c>
      <c r="Q1225" t="s">
        <v>4359</v>
      </c>
      <c r="R1225" t="s">
        <v>16</v>
      </c>
    </row>
    <row r="1226" spans="1:18" x14ac:dyDescent="0.2">
      <c r="A1226" s="3" t="s">
        <v>1074</v>
      </c>
      <c r="B1226" t="str" cm="1">
        <f t="array" ref="B1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6" t="str" cm="1">
        <f t="array" ref="C1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6" t="str" cm="1">
        <f t="array" ref="D1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6" t="str" cm="1">
        <f t="array" ref="E12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6" s="3" t="s">
        <v>4282</v>
      </c>
      <c r="G1226" s="3" t="s">
        <v>4292</v>
      </c>
      <c r="H1226" t="s">
        <v>1075</v>
      </c>
      <c r="I1226" s="3" t="s">
        <v>4352</v>
      </c>
      <c r="J1226" t="b">
        <v>0</v>
      </c>
      <c r="K1226" s="3" t="s">
        <v>4312</v>
      </c>
      <c r="M1226">
        <v>18</v>
      </c>
      <c r="N1226">
        <v>18</v>
      </c>
      <c r="O1226">
        <v>5.2999999999999999E-2</v>
      </c>
      <c r="P1226" s="3" t="s">
        <v>4313</v>
      </c>
      <c r="Q1226" t="s">
        <v>5341</v>
      </c>
      <c r="R1226" t="s">
        <v>16</v>
      </c>
    </row>
    <row r="1227" spans="1:18" x14ac:dyDescent="0.2">
      <c r="A1227" s="3" t="s">
        <v>1157</v>
      </c>
      <c r="B1227" t="str" cm="1">
        <f t="array" ref="B1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7" t="str" cm="1">
        <f t="array" ref="C1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7" t="str" cm="1">
        <f t="array" ref="D1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7" t="str" cm="1">
        <f t="array" ref="E12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7" s="3" t="s">
        <v>4282</v>
      </c>
      <c r="G1227" s="3" t="s">
        <v>4292</v>
      </c>
      <c r="H1227" t="s">
        <v>1158</v>
      </c>
      <c r="I1227" s="3" t="s">
        <v>4352</v>
      </c>
      <c r="J1227" t="b">
        <v>0</v>
      </c>
      <c r="K1227" s="3" t="s">
        <v>4312</v>
      </c>
      <c r="M1227">
        <v>47</v>
      </c>
      <c r="N1227">
        <v>47</v>
      </c>
      <c r="O1227">
        <v>5.2999999999999999E-2</v>
      </c>
      <c r="P1227" s="3" t="s">
        <v>4313</v>
      </c>
      <c r="Q1227" t="s">
        <v>5341</v>
      </c>
      <c r="R1227" t="s">
        <v>16</v>
      </c>
    </row>
    <row r="1228" spans="1:18" x14ac:dyDescent="0.2">
      <c r="A1228" s="3" t="s">
        <v>1186</v>
      </c>
      <c r="B1228" t="str" cm="1">
        <f t="array" ref="B1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8" t="str" cm="1">
        <f t="array" ref="C1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8" t="str" cm="1">
        <f t="array" ref="D1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8" t="str" cm="1">
        <f t="array" ref="E12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8" s="3" t="s">
        <v>4282</v>
      </c>
      <c r="G1228" s="3" t="s">
        <v>4292</v>
      </c>
      <c r="H1228" t="s">
        <v>1187</v>
      </c>
      <c r="I1228" s="3" t="s">
        <v>4352</v>
      </c>
      <c r="J1228" t="b">
        <v>0</v>
      </c>
      <c r="K1228" s="3" t="s">
        <v>4312</v>
      </c>
      <c r="M1228">
        <v>9.5</v>
      </c>
      <c r="N1228">
        <v>9.5</v>
      </c>
      <c r="O1228">
        <v>5.2999999999999999E-2</v>
      </c>
      <c r="P1228" s="3" t="s">
        <v>4313</v>
      </c>
      <c r="Q1228" t="s">
        <v>5341</v>
      </c>
      <c r="R1228" t="s">
        <v>16</v>
      </c>
    </row>
    <row r="1229" spans="1:18" x14ac:dyDescent="0.2">
      <c r="A1229" s="3" t="s">
        <v>1189</v>
      </c>
      <c r="B1229" t="str" cm="1">
        <f t="array" ref="B1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29" t="str" cm="1">
        <f t="array" ref="C1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29" t="str" cm="1">
        <f t="array" ref="D1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29" t="str" cm="1">
        <f t="array" ref="E12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29" s="3" t="s">
        <v>4282</v>
      </c>
      <c r="G1229" s="3" t="s">
        <v>4292</v>
      </c>
      <c r="H1229" t="s">
        <v>1190</v>
      </c>
      <c r="I1229" s="3" t="s">
        <v>4352</v>
      </c>
      <c r="J1229" t="b">
        <v>0</v>
      </c>
      <c r="K1229" s="3" t="s">
        <v>4312</v>
      </c>
      <c r="M1229">
        <v>9.5</v>
      </c>
      <c r="N1229">
        <v>9.5</v>
      </c>
      <c r="O1229">
        <v>5.2999999999999999E-2</v>
      </c>
      <c r="P1229" s="3" t="s">
        <v>4313</v>
      </c>
      <c r="Q1229" t="s">
        <v>5341</v>
      </c>
      <c r="R1229" t="s">
        <v>16</v>
      </c>
    </row>
    <row r="1230" spans="1:18" x14ac:dyDescent="0.2">
      <c r="A1230" s="3" t="s">
        <v>1067</v>
      </c>
      <c r="B1230" t="str" cm="1">
        <f t="array" ref="B1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0" t="str" cm="1">
        <f t="array" ref="C1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0" t="str" cm="1">
        <f t="array" ref="D1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0" t="str" cm="1">
        <f t="array" ref="E12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0" s="3" t="s">
        <v>4282</v>
      </c>
      <c r="G1230" s="3" t="s">
        <v>4292</v>
      </c>
      <c r="H1230" t="s">
        <v>1068</v>
      </c>
      <c r="I1230" s="3" t="s">
        <v>4352</v>
      </c>
      <c r="J1230" t="b">
        <v>0</v>
      </c>
      <c r="K1230" s="3" t="s">
        <v>4312</v>
      </c>
      <c r="M1230">
        <v>17</v>
      </c>
      <c r="N1230">
        <v>17</v>
      </c>
      <c r="O1230">
        <v>5.2999999999999999E-2</v>
      </c>
      <c r="P1230" s="3" t="s">
        <v>4313</v>
      </c>
      <c r="Q1230" t="s">
        <v>5341</v>
      </c>
      <c r="R1230" t="s">
        <v>16</v>
      </c>
    </row>
    <row r="1231" spans="1:18" x14ac:dyDescent="0.2">
      <c r="A1231" s="3" t="s">
        <v>1153</v>
      </c>
      <c r="B1231" t="str" cm="1">
        <f t="array" ref="B1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1" t="str" cm="1">
        <f t="array" ref="C1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1" t="str" cm="1">
        <f t="array" ref="D1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1" t="str" cm="1">
        <f t="array" ref="E12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1" s="3" t="s">
        <v>4282</v>
      </c>
      <c r="G1231" s="3" t="s">
        <v>4292</v>
      </c>
      <c r="H1231" t="s">
        <v>1154</v>
      </c>
      <c r="I1231" s="3" t="s">
        <v>4352</v>
      </c>
      <c r="J1231" t="b">
        <v>0</v>
      </c>
      <c r="K1231" s="3" t="s">
        <v>4312</v>
      </c>
      <c r="M1231">
        <v>4</v>
      </c>
      <c r="N1231">
        <v>6</v>
      </c>
      <c r="O1231">
        <v>5.2999999999999999E-2</v>
      </c>
      <c r="P1231" s="3" t="s">
        <v>4313</v>
      </c>
      <c r="Q1231" t="s">
        <v>5341</v>
      </c>
      <c r="R1231" t="s">
        <v>16</v>
      </c>
    </row>
    <row r="1232" spans="1:18" x14ac:dyDescent="0.2">
      <c r="A1232" s="3" t="s">
        <v>1032</v>
      </c>
      <c r="B1232" t="str" cm="1">
        <f t="array" ref="B1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2" t="str" cm="1">
        <f t="array" ref="C1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2" t="str" cm="1">
        <f t="array" ref="D1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2" t="str" cm="1">
        <f t="array" ref="E12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2" s="3" t="s">
        <v>4282</v>
      </c>
      <c r="G1232" s="3" t="s">
        <v>4292</v>
      </c>
      <c r="H1232" t="s">
        <v>1033</v>
      </c>
      <c r="I1232" s="3" t="s">
        <v>4352</v>
      </c>
      <c r="J1232" t="b">
        <v>0</v>
      </c>
      <c r="K1232" s="3" t="s">
        <v>4312</v>
      </c>
      <c r="M1232">
        <v>13.5</v>
      </c>
      <c r="N1232">
        <v>13.5</v>
      </c>
      <c r="O1232">
        <v>5.2999999999999999E-2</v>
      </c>
      <c r="P1232" s="3" t="s">
        <v>4313</v>
      </c>
      <c r="Q1232" t="s">
        <v>5341</v>
      </c>
      <c r="R1232" t="s">
        <v>16</v>
      </c>
    </row>
    <row r="1233" spans="1:18" x14ac:dyDescent="0.2">
      <c r="A1233" s="3" t="s">
        <v>1070</v>
      </c>
      <c r="B1233" t="str" cm="1">
        <f t="array" ref="B1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3" t="str" cm="1">
        <f t="array" ref="C1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3" t="str" cm="1">
        <f t="array" ref="D1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3" t="str" cm="1">
        <f t="array" ref="E12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3" s="3" t="s">
        <v>4282</v>
      </c>
      <c r="G1233" s="3" t="s">
        <v>4292</v>
      </c>
      <c r="H1233" t="s">
        <v>1071</v>
      </c>
      <c r="I1233" s="3" t="s">
        <v>4352</v>
      </c>
      <c r="J1233" t="b">
        <v>0</v>
      </c>
      <c r="K1233" s="3" t="s">
        <v>4312</v>
      </c>
      <c r="M1233">
        <v>17</v>
      </c>
      <c r="N1233">
        <v>17</v>
      </c>
      <c r="O1233">
        <v>5.2999999999999999E-2</v>
      </c>
      <c r="P1233" s="3" t="s">
        <v>4313</v>
      </c>
      <c r="Q1233" t="s">
        <v>5341</v>
      </c>
      <c r="R1233" t="s">
        <v>16</v>
      </c>
    </row>
    <row r="1234" spans="1:18" x14ac:dyDescent="0.2">
      <c r="A1234" s="3" t="s">
        <v>1048</v>
      </c>
      <c r="B1234" t="str" cm="1">
        <f t="array" ref="B1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4" t="str" cm="1">
        <f t="array" ref="C1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4" t="str" cm="1">
        <f t="array" ref="D1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4" t="str" cm="1">
        <f t="array" ref="E12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4" s="3" t="s">
        <v>4282</v>
      </c>
      <c r="G1234" s="3" t="s">
        <v>4292</v>
      </c>
      <c r="H1234" t="s">
        <v>1049</v>
      </c>
      <c r="I1234" s="3" t="s">
        <v>4352</v>
      </c>
      <c r="J1234" t="b">
        <v>0</v>
      </c>
      <c r="K1234" s="3" t="s">
        <v>4312</v>
      </c>
      <c r="M1234">
        <v>15</v>
      </c>
      <c r="N1234">
        <v>15</v>
      </c>
      <c r="O1234">
        <v>5.2999999999999999E-2</v>
      </c>
      <c r="P1234" s="3" t="s">
        <v>4313</v>
      </c>
      <c r="Q1234" t="s">
        <v>5341</v>
      </c>
      <c r="R1234" t="s">
        <v>16</v>
      </c>
    </row>
    <row r="1235" spans="1:18" x14ac:dyDescent="0.2">
      <c r="A1235" s="3" t="s">
        <v>1196</v>
      </c>
      <c r="B1235" t="str" cm="1">
        <f t="array" ref="B1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5" t="str" cm="1">
        <f t="array" ref="C1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5" t="str" cm="1">
        <f t="array" ref="D1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5" t="str" cm="1">
        <f t="array" ref="E12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5" s="3" t="s">
        <v>4282</v>
      </c>
      <c r="G1235" s="3" t="s">
        <v>4292</v>
      </c>
      <c r="H1235" t="s">
        <v>1197</v>
      </c>
      <c r="I1235" s="3" t="s">
        <v>4352</v>
      </c>
      <c r="J1235" t="b">
        <v>0</v>
      </c>
      <c r="K1235" s="3" t="s">
        <v>4312</v>
      </c>
      <c r="M1235">
        <v>9</v>
      </c>
      <c r="N1235">
        <v>9</v>
      </c>
      <c r="O1235">
        <v>5.2999999999999999E-2</v>
      </c>
      <c r="P1235" s="3" t="s">
        <v>4313</v>
      </c>
      <c r="Q1235" t="s">
        <v>5341</v>
      </c>
      <c r="R1235" t="s">
        <v>16</v>
      </c>
    </row>
    <row r="1236" spans="1:18" x14ac:dyDescent="0.2">
      <c r="A1236" s="3" t="s">
        <v>1064</v>
      </c>
      <c r="B1236" t="str" cm="1">
        <f t="array" ref="B1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6" t="str" cm="1">
        <f t="array" ref="C1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6" t="str" cm="1">
        <f t="array" ref="D1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6" t="str" cm="1">
        <f t="array" ref="E12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6" s="3" t="s">
        <v>4282</v>
      </c>
      <c r="G1236" s="3" t="s">
        <v>4292</v>
      </c>
      <c r="H1236" t="s">
        <v>1065</v>
      </c>
      <c r="I1236" s="3" t="s">
        <v>4352</v>
      </c>
      <c r="J1236" t="b">
        <v>0</v>
      </c>
      <c r="K1236" s="3" t="s">
        <v>4312</v>
      </c>
      <c r="M1236">
        <v>17</v>
      </c>
      <c r="N1236">
        <v>17</v>
      </c>
      <c r="O1236">
        <v>5.2999999999999999E-2</v>
      </c>
      <c r="P1236" s="3" t="s">
        <v>4313</v>
      </c>
      <c r="Q1236" t="s">
        <v>5341</v>
      </c>
      <c r="R1236" t="s">
        <v>16</v>
      </c>
    </row>
    <row r="1237" spans="1:18" x14ac:dyDescent="0.2">
      <c r="A1237" s="3" t="s">
        <v>1092</v>
      </c>
      <c r="B1237" t="str" cm="1">
        <f t="array" ref="B1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7" t="str" cm="1">
        <f t="array" ref="C1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7" t="str" cm="1">
        <f t="array" ref="D1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7" t="str" cm="1">
        <f t="array" ref="E12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7" s="3" t="s">
        <v>4282</v>
      </c>
      <c r="G1237" s="3" t="s">
        <v>4292</v>
      </c>
      <c r="H1237" t="s">
        <v>1093</v>
      </c>
      <c r="I1237" s="3" t="s">
        <v>4352</v>
      </c>
      <c r="J1237" t="b">
        <v>0</v>
      </c>
      <c r="K1237" s="3" t="s">
        <v>4312</v>
      </c>
      <c r="M1237">
        <v>22</v>
      </c>
      <c r="N1237">
        <v>22</v>
      </c>
      <c r="O1237">
        <v>5.2999999999999999E-2</v>
      </c>
      <c r="P1237" s="3" t="s">
        <v>4313</v>
      </c>
      <c r="Q1237" t="s">
        <v>5341</v>
      </c>
      <c r="R1237" t="s">
        <v>16</v>
      </c>
    </row>
    <row r="1238" spans="1:18" x14ac:dyDescent="0.2">
      <c r="A1238" s="3" t="s">
        <v>1134</v>
      </c>
      <c r="B1238" t="str" cm="1">
        <f t="array" ref="B1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8" t="str" cm="1">
        <f t="array" ref="C1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8" t="str" cm="1">
        <f t="array" ref="D1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8" t="str" cm="1">
        <f t="array" ref="E12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8" s="3" t="s">
        <v>4282</v>
      </c>
      <c r="G1238" s="3" t="s">
        <v>4292</v>
      </c>
      <c r="H1238" t="s">
        <v>1135</v>
      </c>
      <c r="I1238" s="3" t="s">
        <v>4352</v>
      </c>
      <c r="J1238" t="b">
        <v>0</v>
      </c>
      <c r="K1238" s="3" t="s">
        <v>4312</v>
      </c>
      <c r="M1238">
        <v>42</v>
      </c>
      <c r="N1238">
        <v>42</v>
      </c>
      <c r="O1238">
        <v>5.2999999999999999E-2</v>
      </c>
      <c r="P1238" s="3" t="s">
        <v>4313</v>
      </c>
      <c r="Q1238" t="s">
        <v>5341</v>
      </c>
      <c r="R1238" t="s">
        <v>16</v>
      </c>
    </row>
    <row r="1239" spans="1:18" x14ac:dyDescent="0.2">
      <c r="A1239" s="3" t="s">
        <v>1144</v>
      </c>
      <c r="B1239" t="str" cm="1">
        <f t="array" ref="B1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39" t="str" cm="1">
        <f t="array" ref="C1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39" t="str" cm="1">
        <f t="array" ref="D1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39" t="str" cm="1">
        <f t="array" ref="E12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39" s="3" t="s">
        <v>4282</v>
      </c>
      <c r="G1239" s="3" t="s">
        <v>4292</v>
      </c>
      <c r="H1239" t="s">
        <v>1145</v>
      </c>
      <c r="I1239" s="3" t="s">
        <v>4352</v>
      </c>
      <c r="J1239" t="b">
        <v>0</v>
      </c>
      <c r="K1239" s="3" t="s">
        <v>4312</v>
      </c>
      <c r="M1239">
        <v>4</v>
      </c>
      <c r="N1239">
        <v>4</v>
      </c>
      <c r="O1239">
        <v>5.2999999999999999E-2</v>
      </c>
      <c r="P1239" s="3" t="s">
        <v>4313</v>
      </c>
      <c r="Q1239" t="s">
        <v>4333</v>
      </c>
      <c r="R1239" t="s">
        <v>4333</v>
      </c>
    </row>
    <row r="1240" spans="1:18" x14ac:dyDescent="0.2">
      <c r="A1240" s="3" t="s">
        <v>1180</v>
      </c>
      <c r="B1240" t="str" cm="1">
        <f t="array" ref="B1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0" t="str" cm="1">
        <f t="array" ref="C1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0" t="str" cm="1">
        <f t="array" ref="D1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0" t="str" cm="1">
        <f t="array" ref="E12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0" s="3" t="s">
        <v>4282</v>
      </c>
      <c r="G1240" s="3" t="s">
        <v>4292</v>
      </c>
      <c r="H1240" t="s">
        <v>1181</v>
      </c>
      <c r="I1240" s="3" t="s">
        <v>4352</v>
      </c>
      <c r="J1240" t="b">
        <v>0</v>
      </c>
      <c r="K1240" s="3" t="s">
        <v>4312</v>
      </c>
      <c r="M1240">
        <v>8</v>
      </c>
      <c r="N1240">
        <v>8</v>
      </c>
      <c r="O1240">
        <v>5.2999999999999999E-2</v>
      </c>
      <c r="P1240" s="3" t="s">
        <v>4313</v>
      </c>
      <c r="Q1240" t="s">
        <v>5341</v>
      </c>
      <c r="R1240" t="s">
        <v>16</v>
      </c>
    </row>
    <row r="1241" spans="1:18" x14ac:dyDescent="0.2">
      <c r="A1241" s="3" t="s">
        <v>1183</v>
      </c>
      <c r="B1241" t="str" cm="1">
        <f t="array" ref="B1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1" t="str" cm="1">
        <f t="array" ref="C1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1" t="str" cm="1">
        <f t="array" ref="D1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1" t="str" cm="1">
        <f t="array" ref="E12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1" s="3" t="s">
        <v>4282</v>
      </c>
      <c r="G1241" s="3" t="s">
        <v>4292</v>
      </c>
      <c r="H1241" t="s">
        <v>1184</v>
      </c>
      <c r="I1241" s="3" t="s">
        <v>4352</v>
      </c>
      <c r="J1241" t="b">
        <v>0</v>
      </c>
      <c r="K1241" s="3" t="s">
        <v>4312</v>
      </c>
      <c r="M1241">
        <v>8</v>
      </c>
      <c r="N1241">
        <v>8</v>
      </c>
      <c r="O1241">
        <v>5.2999999999999999E-2</v>
      </c>
      <c r="P1241" s="3" t="s">
        <v>4313</v>
      </c>
      <c r="Q1241" t="s">
        <v>5341</v>
      </c>
      <c r="R1241" t="s">
        <v>16</v>
      </c>
    </row>
    <row r="1242" spans="1:18" x14ac:dyDescent="0.2">
      <c r="A1242" s="3" t="s">
        <v>1051</v>
      </c>
      <c r="B1242" t="str" cm="1">
        <f t="array" ref="B1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2" t="str" cm="1">
        <f t="array" ref="C1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2" t="str" cm="1">
        <f t="array" ref="D1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2" t="str" cm="1">
        <f t="array" ref="E12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2" s="3" t="s">
        <v>4282</v>
      </c>
      <c r="G1242" s="3" t="s">
        <v>4292</v>
      </c>
      <c r="H1242" t="s">
        <v>1052</v>
      </c>
      <c r="I1242" s="3" t="s">
        <v>4352</v>
      </c>
      <c r="J1242" t="b">
        <v>0</v>
      </c>
      <c r="K1242" s="3" t="s">
        <v>4312</v>
      </c>
      <c r="M1242">
        <v>15</v>
      </c>
      <c r="N1242">
        <v>15</v>
      </c>
      <c r="O1242">
        <v>5.2999999999999999E-2</v>
      </c>
      <c r="P1242" s="3" t="s">
        <v>4313</v>
      </c>
      <c r="Q1242" t="s">
        <v>5341</v>
      </c>
      <c r="R1242" t="s">
        <v>16</v>
      </c>
    </row>
    <row r="1243" spans="1:18" x14ac:dyDescent="0.2">
      <c r="A1243" s="3" t="s">
        <v>1054</v>
      </c>
      <c r="B1243" t="str" cm="1">
        <f t="array" ref="B1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3" t="str" cm="1">
        <f t="array" ref="C1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3" t="str" cm="1">
        <f t="array" ref="D1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3" t="str" cm="1">
        <f t="array" ref="E12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3" s="3" t="s">
        <v>4282</v>
      </c>
      <c r="G1243" s="3" t="s">
        <v>4292</v>
      </c>
      <c r="H1243" t="s">
        <v>1055</v>
      </c>
      <c r="I1243" s="3" t="s">
        <v>4352</v>
      </c>
      <c r="J1243" t="b">
        <v>0</v>
      </c>
      <c r="K1243" s="3" t="s">
        <v>4312</v>
      </c>
      <c r="M1243">
        <v>15</v>
      </c>
      <c r="N1243">
        <v>15</v>
      </c>
      <c r="O1243">
        <v>5.2999999999999999E-2</v>
      </c>
      <c r="P1243" s="3" t="s">
        <v>4313</v>
      </c>
      <c r="Q1243" t="s">
        <v>5341</v>
      </c>
      <c r="R1243" t="s">
        <v>16</v>
      </c>
    </row>
    <row r="1244" spans="1:18" x14ac:dyDescent="0.2">
      <c r="A1244" s="3" t="s">
        <v>1036</v>
      </c>
      <c r="B1244" t="str" cm="1">
        <f t="array" ref="B1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4" t="str" cm="1">
        <f t="array" ref="C1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4" t="str" cm="1">
        <f t="array" ref="D1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4" t="str" cm="1">
        <f t="array" ref="E12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4" s="3" t="s">
        <v>4282</v>
      </c>
      <c r="G1244" s="3" t="s">
        <v>4292</v>
      </c>
      <c r="H1244" t="s">
        <v>1037</v>
      </c>
      <c r="I1244" s="3" t="s">
        <v>4352</v>
      </c>
      <c r="J1244" t="b">
        <v>0</v>
      </c>
      <c r="K1244" s="3" t="s">
        <v>4312</v>
      </c>
      <c r="M1244">
        <v>13</v>
      </c>
      <c r="N1244">
        <v>13</v>
      </c>
      <c r="O1244">
        <v>5.2999999999999999E-2</v>
      </c>
      <c r="P1244" s="3" t="s">
        <v>4313</v>
      </c>
      <c r="Q1244" t="s">
        <v>5341</v>
      </c>
      <c r="R1244" t="s">
        <v>16</v>
      </c>
    </row>
    <row r="1245" spans="1:18" x14ac:dyDescent="0.2">
      <c r="A1245" s="3" t="s">
        <v>1083</v>
      </c>
      <c r="B1245" t="str" cm="1">
        <f t="array" ref="B1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5" t="str" cm="1">
        <f t="array" ref="C1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5" t="str" cm="1">
        <f t="array" ref="D1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5" t="str" cm="1">
        <f t="array" ref="E12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5" s="3" t="s">
        <v>4282</v>
      </c>
      <c r="G1245" s="3" t="s">
        <v>4292</v>
      </c>
      <c r="H1245" t="s">
        <v>1084</v>
      </c>
      <c r="I1245" s="3" t="s">
        <v>4352</v>
      </c>
      <c r="J1245" t="b">
        <v>0</v>
      </c>
      <c r="K1245" s="3" t="s">
        <v>4312</v>
      </c>
      <c r="M1245">
        <v>20</v>
      </c>
      <c r="N1245">
        <v>20</v>
      </c>
      <c r="O1245">
        <v>5.2999999999999999E-2</v>
      </c>
      <c r="P1245" s="3" t="s">
        <v>4313</v>
      </c>
      <c r="Q1245" t="s">
        <v>5341</v>
      </c>
      <c r="R1245" t="s">
        <v>16</v>
      </c>
    </row>
    <row r="1246" spans="1:18" x14ac:dyDescent="0.2">
      <c r="A1246" s="3" t="s">
        <v>1166</v>
      </c>
      <c r="B1246" t="str" cm="1">
        <f t="array" ref="B1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6" t="str" cm="1">
        <f t="array" ref="C1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6" t="str" cm="1">
        <f t="array" ref="D1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6" t="str" cm="1">
        <f t="array" ref="E12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6" s="3" t="s">
        <v>4282</v>
      </c>
      <c r="G1246" s="3" t="s">
        <v>4292</v>
      </c>
      <c r="H1246" t="s">
        <v>1167</v>
      </c>
      <c r="I1246" s="3" t="s">
        <v>4352</v>
      </c>
      <c r="J1246" t="b">
        <v>0</v>
      </c>
      <c r="K1246" s="3" t="s">
        <v>4312</v>
      </c>
      <c r="M1246">
        <v>5</v>
      </c>
      <c r="N1246">
        <v>5</v>
      </c>
      <c r="O1246">
        <v>5.2999999999999999E-2</v>
      </c>
      <c r="P1246" s="3" t="s">
        <v>4313</v>
      </c>
      <c r="Q1246" t="s">
        <v>5341</v>
      </c>
      <c r="R1246" t="s">
        <v>16</v>
      </c>
    </row>
    <row r="1247" spans="1:18" x14ac:dyDescent="0.2">
      <c r="A1247" s="3" t="s">
        <v>1163</v>
      </c>
      <c r="B1247" t="str" cm="1">
        <f t="array" ref="B1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7" t="str" cm="1">
        <f t="array" ref="C1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7" t="str" cm="1">
        <f t="array" ref="D1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7" t="str" cm="1">
        <f t="array" ref="E12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7" s="3" t="s">
        <v>4282</v>
      </c>
      <c r="G1247" s="3" t="s">
        <v>4292</v>
      </c>
      <c r="H1247" t="s">
        <v>1164</v>
      </c>
      <c r="I1247" s="3" t="s">
        <v>4352</v>
      </c>
      <c r="J1247" t="b">
        <v>0</v>
      </c>
      <c r="K1247" s="3" t="s">
        <v>4312</v>
      </c>
      <c r="M1247">
        <v>52</v>
      </c>
      <c r="N1247">
        <v>52</v>
      </c>
      <c r="O1247">
        <v>5.2999999999999999E-2</v>
      </c>
      <c r="P1247" s="3" t="s">
        <v>4313</v>
      </c>
      <c r="Q1247" t="s">
        <v>5341</v>
      </c>
      <c r="R1247" t="s">
        <v>16</v>
      </c>
    </row>
    <row r="1248" spans="1:18" x14ac:dyDescent="0.2">
      <c r="A1248" s="3" t="s">
        <v>1022</v>
      </c>
      <c r="B1248" t="str" cm="1">
        <f t="array" ref="B1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8" t="str" cm="1">
        <f t="array" ref="C1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8" t="str" cm="1">
        <f t="array" ref="D1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8" t="str" cm="1">
        <f t="array" ref="E12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8" s="3" t="s">
        <v>4282</v>
      </c>
      <c r="G1248" s="3" t="s">
        <v>4292</v>
      </c>
      <c r="H1248" t="s">
        <v>1023</v>
      </c>
      <c r="I1248" s="3" t="s">
        <v>4352</v>
      </c>
      <c r="J1248" t="b">
        <v>0</v>
      </c>
      <c r="K1248" s="3" t="s">
        <v>4312</v>
      </c>
      <c r="M1248">
        <v>100</v>
      </c>
      <c r="N1248">
        <v>100</v>
      </c>
      <c r="O1248">
        <v>5.2999999999999999E-2</v>
      </c>
      <c r="P1248" s="3" t="s">
        <v>4313</v>
      </c>
      <c r="Q1248" t="s">
        <v>5341</v>
      </c>
      <c r="R1248" t="s">
        <v>16</v>
      </c>
    </row>
    <row r="1249" spans="1:18" x14ac:dyDescent="0.2">
      <c r="A1249" s="3" t="s">
        <v>1060</v>
      </c>
      <c r="B1249" t="str" cm="1">
        <f t="array" ref="B1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49" t="str" cm="1">
        <f t="array" ref="C1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49" t="str" cm="1">
        <f t="array" ref="D1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49" t="str" cm="1">
        <f t="array" ref="E12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49" s="3" t="s">
        <v>4282</v>
      </c>
      <c r="G1249" s="3" t="s">
        <v>4292</v>
      </c>
      <c r="H1249" t="s">
        <v>1061</v>
      </c>
      <c r="I1249" s="3" t="s">
        <v>4352</v>
      </c>
      <c r="J1249" t="b">
        <v>0</v>
      </c>
      <c r="K1249" s="3" t="s">
        <v>4312</v>
      </c>
      <c r="M1249">
        <v>16</v>
      </c>
      <c r="N1249">
        <v>16</v>
      </c>
      <c r="O1249">
        <v>5.2999999999999999E-2</v>
      </c>
      <c r="P1249" s="3" t="s">
        <v>4313</v>
      </c>
      <c r="Q1249" t="s">
        <v>5341</v>
      </c>
      <c r="R1249" t="s">
        <v>16</v>
      </c>
    </row>
    <row r="1250" spans="1:18" x14ac:dyDescent="0.2">
      <c r="A1250" s="3" t="s">
        <v>1097</v>
      </c>
      <c r="B1250" t="str" cm="1">
        <f t="array" ref="B1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0" t="str" cm="1">
        <f t="array" ref="C1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0" t="str" cm="1">
        <f t="array" ref="D1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0" t="str" cm="1">
        <f t="array" ref="E12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0" s="3" t="s">
        <v>4282</v>
      </c>
      <c r="G1250" s="3" t="s">
        <v>4292</v>
      </c>
      <c r="H1250" t="s">
        <v>1098</v>
      </c>
      <c r="I1250" s="3" t="s">
        <v>4352</v>
      </c>
      <c r="J1250" t="b">
        <v>0</v>
      </c>
      <c r="K1250" s="3" t="s">
        <v>4312</v>
      </c>
      <c r="M1250">
        <v>23</v>
      </c>
      <c r="N1250">
        <v>23</v>
      </c>
      <c r="O1250">
        <v>5.2999999999999999E-2</v>
      </c>
      <c r="P1250" s="3" t="s">
        <v>4313</v>
      </c>
      <c r="Q1250" t="s">
        <v>5341</v>
      </c>
      <c r="R1250" t="s">
        <v>16</v>
      </c>
    </row>
    <row r="1251" spans="1:18" x14ac:dyDescent="0.2">
      <c r="A1251" s="3" t="s">
        <v>961</v>
      </c>
      <c r="B1251" t="str" cm="1">
        <f t="array" ref="B1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1" t="str" cm="1">
        <f t="array" ref="C1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1" t="str" cm="1">
        <f t="array" ref="D1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1" t="str" cm="1">
        <f t="array" ref="E12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1" s="3" t="s">
        <v>4282</v>
      </c>
      <c r="G1251" s="3" t="s">
        <v>4292</v>
      </c>
      <c r="H1251" t="s">
        <v>962</v>
      </c>
      <c r="I1251" s="3" t="s">
        <v>4352</v>
      </c>
      <c r="J1251" t="b">
        <v>0</v>
      </c>
      <c r="K1251" s="3" t="s">
        <v>4312</v>
      </c>
      <c r="M1251">
        <v>20</v>
      </c>
      <c r="N1251">
        <v>20</v>
      </c>
      <c r="O1251">
        <v>5.2999999999999999E-2</v>
      </c>
      <c r="P1251" s="3" t="s">
        <v>4313</v>
      </c>
      <c r="Q1251" t="s">
        <v>5341</v>
      </c>
      <c r="R1251" t="s">
        <v>16</v>
      </c>
    </row>
    <row r="1252" spans="1:18" x14ac:dyDescent="0.2">
      <c r="A1252" s="3" t="s">
        <v>1118</v>
      </c>
      <c r="B1252" t="str" cm="1">
        <f t="array" ref="B1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2" t="str" cm="1">
        <f t="array" ref="C1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2" t="str" cm="1">
        <f t="array" ref="D1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2" t="str" cm="1">
        <f t="array" ref="E12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2" s="3" t="s">
        <v>4282</v>
      </c>
      <c r="G1252" s="3" t="s">
        <v>4292</v>
      </c>
      <c r="H1252" t="s">
        <v>1119</v>
      </c>
      <c r="I1252" s="3" t="s">
        <v>4352</v>
      </c>
      <c r="J1252" t="b">
        <v>0</v>
      </c>
      <c r="K1252" s="3" t="s">
        <v>4312</v>
      </c>
      <c r="M1252">
        <v>35</v>
      </c>
      <c r="N1252">
        <v>35</v>
      </c>
      <c r="O1252">
        <v>5.2999999999999999E-2</v>
      </c>
      <c r="P1252" s="3" t="s">
        <v>4313</v>
      </c>
      <c r="Q1252" t="s">
        <v>5341</v>
      </c>
      <c r="R1252" t="s">
        <v>16</v>
      </c>
    </row>
    <row r="1253" spans="1:18" x14ac:dyDescent="0.2">
      <c r="A1253" s="3" t="s">
        <v>1088</v>
      </c>
      <c r="B1253" t="str" cm="1">
        <f t="array" ref="B1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3" t="str" cm="1">
        <f t="array" ref="C1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3" t="str" cm="1">
        <f t="array" ref="D1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3" t="str" cm="1">
        <f t="array" ref="E12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3" s="3" t="s">
        <v>4282</v>
      </c>
      <c r="G1253" s="3" t="s">
        <v>4292</v>
      </c>
      <c r="H1253" t="s">
        <v>1089</v>
      </c>
      <c r="I1253" s="3" t="s">
        <v>4352</v>
      </c>
      <c r="J1253" t="b">
        <v>0</v>
      </c>
      <c r="K1253" s="3" t="s">
        <v>4312</v>
      </c>
      <c r="M1253">
        <v>21</v>
      </c>
      <c r="N1253">
        <v>21</v>
      </c>
      <c r="O1253">
        <v>5.2999999999999999E-2</v>
      </c>
      <c r="P1253" s="3" t="s">
        <v>4313</v>
      </c>
      <c r="Q1253" t="s">
        <v>5341</v>
      </c>
      <c r="R1253" t="s">
        <v>16</v>
      </c>
    </row>
    <row r="1254" spans="1:18" x14ac:dyDescent="0.2">
      <c r="A1254" s="3" t="s">
        <v>1139</v>
      </c>
      <c r="B1254" t="str" cm="1">
        <f t="array" ref="B1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4" t="str" cm="1">
        <f t="array" ref="C1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4" t="str" cm="1">
        <f t="array" ref="D1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4" t="str" cm="1">
        <f t="array" ref="E12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4" s="3" t="s">
        <v>4282</v>
      </c>
      <c r="G1254" s="3" t="s">
        <v>4292</v>
      </c>
      <c r="H1254" t="s">
        <v>1140</v>
      </c>
      <c r="I1254" s="3" t="s">
        <v>4352</v>
      </c>
      <c r="J1254" t="b">
        <v>0</v>
      </c>
      <c r="K1254" s="3" t="s">
        <v>4312</v>
      </c>
      <c r="M1254">
        <v>4</v>
      </c>
      <c r="N1254">
        <v>4.2</v>
      </c>
      <c r="O1254">
        <v>5.2999999999999999E-2</v>
      </c>
      <c r="P1254" s="3" t="s">
        <v>4313</v>
      </c>
      <c r="Q1254" t="s">
        <v>4322</v>
      </c>
      <c r="R1254" t="s">
        <v>16</v>
      </c>
    </row>
    <row r="1255" spans="1:18" x14ac:dyDescent="0.2">
      <c r="A1255" s="3" t="s">
        <v>1026</v>
      </c>
      <c r="B1255" t="str" cm="1">
        <f t="array" ref="B1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55" t="str" cm="1">
        <f t="array" ref="C1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55" t="str" cm="1">
        <f t="array" ref="D1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55" t="str" cm="1">
        <f t="array" ref="E12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55" s="3" t="s">
        <v>4282</v>
      </c>
      <c r="G1255" s="3" t="s">
        <v>4292</v>
      </c>
      <c r="H1255" t="s">
        <v>1027</v>
      </c>
      <c r="I1255" s="3" t="s">
        <v>4352</v>
      </c>
      <c r="J1255" t="b">
        <v>0</v>
      </c>
      <c r="K1255" s="3" t="s">
        <v>4312</v>
      </c>
      <c r="M1255">
        <v>10</v>
      </c>
      <c r="N1255">
        <v>12</v>
      </c>
      <c r="O1255">
        <v>5.2999999999999999E-2</v>
      </c>
      <c r="P1255" s="3" t="s">
        <v>4313</v>
      </c>
      <c r="Q1255" t="s">
        <v>4322</v>
      </c>
      <c r="R1255" t="s">
        <v>16</v>
      </c>
    </row>
    <row r="1256" spans="1:18" x14ac:dyDescent="0.2">
      <c r="A1256" s="3" t="s">
        <v>5342</v>
      </c>
      <c r="B1256" t="str" cm="1">
        <f t="array" ref="B1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56" cm="1">
        <f t="array" ref="C1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56" t="str" cm="1">
        <f t="array" ref="D1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56" t="str" cm="1">
        <f t="array" ref="E12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56" s="3" t="s">
        <v>4282</v>
      </c>
      <c r="G1256" s="3" t="s">
        <v>4292</v>
      </c>
      <c r="I1256" s="3" t="s">
        <v>4352</v>
      </c>
      <c r="J1256" t="b">
        <v>0</v>
      </c>
      <c r="M1256">
        <v>0</v>
      </c>
      <c r="N1256">
        <v>5</v>
      </c>
      <c r="O1256">
        <v>5.2999999999999999E-2</v>
      </c>
      <c r="P1256" s="3" t="s">
        <v>4313</v>
      </c>
      <c r="Q1256" t="s">
        <v>4293</v>
      </c>
      <c r="R1256" t="s">
        <v>16</v>
      </c>
    </row>
    <row r="1257" spans="1:18" x14ac:dyDescent="0.2">
      <c r="A1257" s="3" t="s">
        <v>5343</v>
      </c>
      <c r="B1257" t="str" cm="1">
        <f t="array" ref="B1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57" cm="1">
        <f t="array" ref="C1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57" t="str" cm="1">
        <f t="array" ref="D1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57" t="str" cm="1">
        <f t="array" ref="E12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57" s="3" t="s">
        <v>4282</v>
      </c>
      <c r="G1257" s="3" t="s">
        <v>4292</v>
      </c>
      <c r="I1257" s="3" t="s">
        <v>4352</v>
      </c>
      <c r="J1257" t="b">
        <v>0</v>
      </c>
      <c r="M1257">
        <v>5</v>
      </c>
      <c r="N1257">
        <v>10</v>
      </c>
      <c r="O1257">
        <v>5.2999999999999999E-2</v>
      </c>
      <c r="P1257" s="3" t="s">
        <v>4313</v>
      </c>
      <c r="Q1257" t="s">
        <v>4293</v>
      </c>
      <c r="R1257" t="s">
        <v>16</v>
      </c>
    </row>
    <row r="1258" spans="1:18" x14ac:dyDescent="0.2">
      <c r="A1258" s="3" t="s">
        <v>5344</v>
      </c>
      <c r="B1258" t="str" cm="1">
        <f t="array" ref="B1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58" cm="1">
        <f t="array" ref="C1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58" t="str" cm="1">
        <f t="array" ref="D1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58" t="str" cm="1">
        <f t="array" ref="E12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58" s="3" t="s">
        <v>4282</v>
      </c>
      <c r="G1258" s="3" t="s">
        <v>4292</v>
      </c>
      <c r="I1258" s="3" t="s">
        <v>4352</v>
      </c>
      <c r="J1258" t="b">
        <v>0</v>
      </c>
      <c r="M1258">
        <v>10</v>
      </c>
      <c r="N1258">
        <v>15</v>
      </c>
      <c r="O1258">
        <v>5.2999999999999999E-2</v>
      </c>
      <c r="P1258" s="3" t="s">
        <v>4313</v>
      </c>
      <c r="Q1258" t="s">
        <v>4293</v>
      </c>
      <c r="R1258" t="s">
        <v>16</v>
      </c>
    </row>
    <row r="1259" spans="1:18" x14ac:dyDescent="0.2">
      <c r="A1259" s="3" t="s">
        <v>5345</v>
      </c>
      <c r="B1259" t="str" cm="1">
        <f t="array" ref="B1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59" cm="1">
        <f t="array" ref="C1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59" t="str" cm="1">
        <f t="array" ref="D1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59" t="str" cm="1">
        <f t="array" ref="E12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59" s="3" t="s">
        <v>4282</v>
      </c>
      <c r="G1259" s="3" t="s">
        <v>4292</v>
      </c>
      <c r="I1259" s="3" t="s">
        <v>4352</v>
      </c>
      <c r="J1259" t="b">
        <v>0</v>
      </c>
      <c r="M1259">
        <v>15</v>
      </c>
      <c r="N1259">
        <v>20</v>
      </c>
      <c r="O1259">
        <v>5.2999999999999999E-2</v>
      </c>
      <c r="P1259" s="3" t="s">
        <v>4313</v>
      </c>
      <c r="Q1259" t="s">
        <v>4293</v>
      </c>
      <c r="R1259" t="s">
        <v>16</v>
      </c>
    </row>
    <row r="1260" spans="1:18" x14ac:dyDescent="0.2">
      <c r="A1260" s="3" t="s">
        <v>5346</v>
      </c>
      <c r="B1260" t="str" cm="1">
        <f t="array" ref="B1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0" cm="1">
        <f t="array" ref="C1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0" t="str" cm="1">
        <f t="array" ref="D1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0" t="str" cm="1">
        <f t="array" ref="E12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0" s="3" t="s">
        <v>4282</v>
      </c>
      <c r="G1260" s="3" t="s">
        <v>4292</v>
      </c>
      <c r="I1260" s="3" t="s">
        <v>4352</v>
      </c>
      <c r="J1260" t="b">
        <v>0</v>
      </c>
      <c r="M1260">
        <v>20</v>
      </c>
      <c r="N1260">
        <v>30</v>
      </c>
      <c r="O1260">
        <v>5.2999999999999999E-2</v>
      </c>
      <c r="P1260" s="3" t="s">
        <v>4313</v>
      </c>
      <c r="Q1260" t="s">
        <v>4293</v>
      </c>
      <c r="R1260" t="s">
        <v>16</v>
      </c>
    </row>
    <row r="1261" spans="1:18" x14ac:dyDescent="0.2">
      <c r="A1261" s="3" t="s">
        <v>5347</v>
      </c>
      <c r="B1261" t="str" cm="1">
        <f t="array" ref="B1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1" cm="1">
        <f t="array" ref="C1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1" t="str" cm="1">
        <f t="array" ref="D1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1" t="str" cm="1">
        <f t="array" ref="E12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1" s="3" t="s">
        <v>4282</v>
      </c>
      <c r="G1261" s="3" t="s">
        <v>4292</v>
      </c>
      <c r="I1261" s="3" t="s">
        <v>4352</v>
      </c>
      <c r="J1261" t="b">
        <v>0</v>
      </c>
      <c r="M1261">
        <v>30</v>
      </c>
      <c r="N1261">
        <v>40</v>
      </c>
      <c r="O1261">
        <v>5.2999999999999999E-2</v>
      </c>
      <c r="P1261" s="3" t="s">
        <v>4313</v>
      </c>
      <c r="Q1261" t="s">
        <v>4293</v>
      </c>
      <c r="R1261" t="s">
        <v>16</v>
      </c>
    </row>
    <row r="1262" spans="1:18" x14ac:dyDescent="0.2">
      <c r="A1262" s="3" t="s">
        <v>5348</v>
      </c>
      <c r="B1262" t="str" cm="1">
        <f t="array" ref="B1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2" cm="1">
        <f t="array" ref="C1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2" t="str" cm="1">
        <f t="array" ref="D1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2" t="str" cm="1">
        <f t="array" ref="E12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2" s="3" t="s">
        <v>4282</v>
      </c>
      <c r="G1262" s="3" t="s">
        <v>4292</v>
      </c>
      <c r="I1262" s="3" t="s">
        <v>4352</v>
      </c>
      <c r="J1262" t="b">
        <v>0</v>
      </c>
      <c r="M1262">
        <v>40</v>
      </c>
      <c r="N1262">
        <v>50</v>
      </c>
      <c r="O1262">
        <v>5.2999999999999999E-2</v>
      </c>
      <c r="P1262" s="3" t="s">
        <v>4313</v>
      </c>
      <c r="Q1262" t="s">
        <v>4293</v>
      </c>
      <c r="R1262" t="s">
        <v>16</v>
      </c>
    </row>
    <row r="1263" spans="1:18" x14ac:dyDescent="0.2">
      <c r="A1263" s="3" t="s">
        <v>5349</v>
      </c>
      <c r="B1263" t="str" cm="1">
        <f t="array" ref="B1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3" cm="1">
        <f t="array" ref="C1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3" t="str" cm="1">
        <f t="array" ref="D1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3" t="str" cm="1">
        <f t="array" ref="E12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3" s="3" t="s">
        <v>4282</v>
      </c>
      <c r="G1263" s="3" t="s">
        <v>4292</v>
      </c>
      <c r="I1263" s="3" t="s">
        <v>4352</v>
      </c>
      <c r="J1263" t="b">
        <v>0</v>
      </c>
      <c r="M1263">
        <v>50</v>
      </c>
      <c r="N1263">
        <v>60</v>
      </c>
      <c r="O1263">
        <v>5.2999999999999999E-2</v>
      </c>
      <c r="P1263" s="3" t="s">
        <v>4313</v>
      </c>
      <c r="Q1263" t="s">
        <v>4293</v>
      </c>
      <c r="R1263" t="s">
        <v>16</v>
      </c>
    </row>
    <row r="1264" spans="1:18" x14ac:dyDescent="0.2">
      <c r="A1264" s="3" t="s">
        <v>5350</v>
      </c>
      <c r="B1264" t="str" cm="1">
        <f t="array" ref="B1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4" cm="1">
        <f t="array" ref="C1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4" t="str" cm="1">
        <f t="array" ref="D1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4" t="str" cm="1">
        <f t="array" ref="E12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4" s="3" t="s">
        <v>4282</v>
      </c>
      <c r="G1264" s="3" t="s">
        <v>4292</v>
      </c>
      <c r="I1264" s="3" t="s">
        <v>4352</v>
      </c>
      <c r="J1264" t="b">
        <v>0</v>
      </c>
      <c r="M1264">
        <v>60</v>
      </c>
      <c r="N1264">
        <v>70</v>
      </c>
      <c r="O1264">
        <v>5.2999999999999999E-2</v>
      </c>
      <c r="P1264" s="3" t="s">
        <v>4313</v>
      </c>
      <c r="Q1264" t="s">
        <v>4293</v>
      </c>
      <c r="R1264" t="s">
        <v>16</v>
      </c>
    </row>
    <row r="1265" spans="1:18" x14ac:dyDescent="0.2">
      <c r="A1265" s="3" t="s">
        <v>5351</v>
      </c>
      <c r="B1265" t="str" cm="1">
        <f t="array" ref="B1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5" cm="1">
        <f t="array" ref="C1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5" t="str" cm="1">
        <f t="array" ref="D1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5" t="str" cm="1">
        <f t="array" ref="E12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5" s="3" t="s">
        <v>4282</v>
      </c>
      <c r="G1265" s="3" t="s">
        <v>4292</v>
      </c>
      <c r="I1265" s="3" t="s">
        <v>4352</v>
      </c>
      <c r="J1265" t="b">
        <v>0</v>
      </c>
      <c r="M1265">
        <v>70</v>
      </c>
      <c r="N1265">
        <v>80</v>
      </c>
      <c r="O1265">
        <v>5.2999999999999999E-2</v>
      </c>
      <c r="P1265" s="3" t="s">
        <v>4313</v>
      </c>
      <c r="Q1265" t="s">
        <v>4293</v>
      </c>
      <c r="R1265" t="s">
        <v>16</v>
      </c>
    </row>
    <row r="1266" spans="1:18" x14ac:dyDescent="0.2">
      <c r="A1266" s="3" t="s">
        <v>5352</v>
      </c>
      <c r="B1266" t="str" cm="1">
        <f t="array" ref="B1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6" cm="1">
        <f t="array" ref="C1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6" t="str" cm="1">
        <f t="array" ref="D1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6" t="str" cm="1">
        <f t="array" ref="E12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6" s="3" t="s">
        <v>4282</v>
      </c>
      <c r="G1266" s="3" t="s">
        <v>4292</v>
      </c>
      <c r="I1266" s="3" t="s">
        <v>4352</v>
      </c>
      <c r="J1266" t="b">
        <v>0</v>
      </c>
      <c r="M1266">
        <v>80</v>
      </c>
      <c r="N1266">
        <v>90</v>
      </c>
      <c r="O1266">
        <v>5.2999999999999999E-2</v>
      </c>
      <c r="P1266" s="3" t="s">
        <v>4313</v>
      </c>
      <c r="Q1266" t="s">
        <v>4293</v>
      </c>
      <c r="R1266" t="s">
        <v>16</v>
      </c>
    </row>
    <row r="1267" spans="1:18" x14ac:dyDescent="0.2">
      <c r="A1267" s="3" t="s">
        <v>5353</v>
      </c>
      <c r="B1267" t="str" cm="1">
        <f t="array" ref="B1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7" cm="1">
        <f t="array" ref="C1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7" t="str" cm="1">
        <f t="array" ref="D1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7" t="str" cm="1">
        <f t="array" ref="E12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7" s="3" t="s">
        <v>4282</v>
      </c>
      <c r="G1267" s="3" t="s">
        <v>4292</v>
      </c>
      <c r="I1267" s="3" t="s">
        <v>4352</v>
      </c>
      <c r="J1267" t="b">
        <v>0</v>
      </c>
      <c r="M1267">
        <v>90</v>
      </c>
      <c r="N1267">
        <v>100</v>
      </c>
      <c r="O1267">
        <v>5.2999999999999999E-2</v>
      </c>
      <c r="P1267" s="3" t="s">
        <v>4313</v>
      </c>
      <c r="Q1267" t="s">
        <v>4293</v>
      </c>
      <c r="R1267" t="s">
        <v>16</v>
      </c>
    </row>
    <row r="1268" spans="1:18" x14ac:dyDescent="0.2">
      <c r="A1268" s="3" t="s">
        <v>5354</v>
      </c>
      <c r="B1268" t="str" cm="1">
        <f t="array" ref="B1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8" cm="1">
        <f t="array" ref="C1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8" t="str" cm="1">
        <f t="array" ref="D1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8" t="str" cm="1">
        <f t="array" ref="E12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8" s="3" t="s">
        <v>4282</v>
      </c>
      <c r="G1268" s="3" t="s">
        <v>4292</v>
      </c>
      <c r="I1268" s="3" t="s">
        <v>4352</v>
      </c>
      <c r="J1268" t="b">
        <v>0</v>
      </c>
      <c r="M1268">
        <v>100</v>
      </c>
      <c r="N1268">
        <v>110</v>
      </c>
      <c r="O1268">
        <v>5.2999999999999999E-2</v>
      </c>
      <c r="P1268" s="3" t="s">
        <v>4313</v>
      </c>
      <c r="Q1268" t="s">
        <v>4293</v>
      </c>
      <c r="R1268" t="s">
        <v>16</v>
      </c>
    </row>
    <row r="1269" spans="1:18" x14ac:dyDescent="0.2">
      <c r="A1269" s="3" t="s">
        <v>5355</v>
      </c>
      <c r="B1269" t="str" cm="1">
        <f t="array" ref="B1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69" cm="1">
        <f t="array" ref="C1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69" t="str" cm="1">
        <f t="array" ref="D1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69" t="str" cm="1">
        <f t="array" ref="E12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69" s="3" t="s">
        <v>4282</v>
      </c>
      <c r="G1269" s="3" t="s">
        <v>4292</v>
      </c>
      <c r="I1269" s="3" t="s">
        <v>4352</v>
      </c>
      <c r="J1269" t="b">
        <v>0</v>
      </c>
      <c r="M1269">
        <v>110</v>
      </c>
      <c r="N1269">
        <v>120</v>
      </c>
      <c r="O1269">
        <v>5.2999999999999999E-2</v>
      </c>
      <c r="P1269" s="3" t="s">
        <v>4313</v>
      </c>
      <c r="Q1269" t="s">
        <v>4293</v>
      </c>
      <c r="R1269" t="s">
        <v>16</v>
      </c>
    </row>
    <row r="1270" spans="1:18" x14ac:dyDescent="0.2">
      <c r="A1270" s="3" t="s">
        <v>5356</v>
      </c>
      <c r="B1270" t="str" cm="1">
        <f t="array" ref="B1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0" cm="1">
        <f t="array" ref="C1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0" t="str" cm="1">
        <f t="array" ref="D1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0" t="str" cm="1">
        <f t="array" ref="E12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0" s="3" t="s">
        <v>4282</v>
      </c>
      <c r="G1270" s="3" t="s">
        <v>4292</v>
      </c>
      <c r="I1270" s="3" t="s">
        <v>4352</v>
      </c>
      <c r="J1270" t="b">
        <v>0</v>
      </c>
      <c r="M1270">
        <v>120</v>
      </c>
      <c r="N1270">
        <v>130</v>
      </c>
      <c r="O1270">
        <v>5.2999999999999999E-2</v>
      </c>
      <c r="P1270" s="3" t="s">
        <v>4313</v>
      </c>
      <c r="Q1270" t="s">
        <v>4293</v>
      </c>
      <c r="R1270" t="s">
        <v>16</v>
      </c>
    </row>
    <row r="1271" spans="1:18" x14ac:dyDescent="0.2">
      <c r="A1271" s="3" t="s">
        <v>5357</v>
      </c>
      <c r="B1271" t="str" cm="1">
        <f t="array" ref="B1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1" cm="1">
        <f t="array" ref="C1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1" t="str" cm="1">
        <f t="array" ref="D1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1" t="str" cm="1">
        <f t="array" ref="E12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1" s="3" t="s">
        <v>4282</v>
      </c>
      <c r="G1271" s="3" t="s">
        <v>4292</v>
      </c>
      <c r="I1271" s="3" t="s">
        <v>4352</v>
      </c>
      <c r="J1271" t="b">
        <v>0</v>
      </c>
      <c r="M1271">
        <v>130</v>
      </c>
      <c r="N1271">
        <v>140</v>
      </c>
      <c r="O1271">
        <v>5.2999999999999999E-2</v>
      </c>
      <c r="P1271" s="3" t="s">
        <v>4313</v>
      </c>
      <c r="Q1271" t="s">
        <v>4293</v>
      </c>
      <c r="R1271" t="s">
        <v>16</v>
      </c>
    </row>
    <row r="1272" spans="1:18" x14ac:dyDescent="0.2">
      <c r="A1272" s="3" t="s">
        <v>5358</v>
      </c>
      <c r="B1272" t="str" cm="1">
        <f t="array" ref="B1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2" cm="1">
        <f t="array" ref="C1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2" t="str" cm="1">
        <f t="array" ref="D1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2" t="str" cm="1">
        <f t="array" ref="E12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2" s="3" t="s">
        <v>4282</v>
      </c>
      <c r="G1272" s="3" t="s">
        <v>4292</v>
      </c>
      <c r="I1272" s="3" t="s">
        <v>4352</v>
      </c>
      <c r="J1272" t="b">
        <v>0</v>
      </c>
      <c r="M1272">
        <v>140</v>
      </c>
      <c r="N1272">
        <v>150</v>
      </c>
      <c r="O1272">
        <v>5.2999999999999999E-2</v>
      </c>
      <c r="P1272" s="3" t="s">
        <v>4313</v>
      </c>
      <c r="Q1272" t="s">
        <v>4293</v>
      </c>
      <c r="R1272" t="s">
        <v>16</v>
      </c>
    </row>
    <row r="1273" spans="1:18" x14ac:dyDescent="0.2">
      <c r="A1273" s="3" t="s">
        <v>5359</v>
      </c>
      <c r="B1273" t="str" cm="1">
        <f t="array" ref="B1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3" cm="1">
        <f t="array" ref="C1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3" t="str" cm="1">
        <f t="array" ref="D1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3" t="str" cm="1">
        <f t="array" ref="E12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3" s="3" t="s">
        <v>4282</v>
      </c>
      <c r="G1273" s="3" t="s">
        <v>4292</v>
      </c>
      <c r="I1273" s="3" t="s">
        <v>4352</v>
      </c>
      <c r="J1273" t="b">
        <v>0</v>
      </c>
      <c r="M1273">
        <v>150</v>
      </c>
      <c r="N1273">
        <v>160</v>
      </c>
      <c r="O1273">
        <v>5.2999999999999999E-2</v>
      </c>
      <c r="P1273" s="3" t="s">
        <v>4313</v>
      </c>
      <c r="Q1273" t="s">
        <v>4293</v>
      </c>
      <c r="R1273" t="s">
        <v>16</v>
      </c>
    </row>
    <row r="1274" spans="1:18" x14ac:dyDescent="0.2">
      <c r="A1274" s="3" t="s">
        <v>5360</v>
      </c>
      <c r="B1274" t="str" cm="1">
        <f t="array" ref="B1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4" cm="1">
        <f t="array" ref="C1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4" t="str" cm="1">
        <f t="array" ref="D1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4" t="str" cm="1">
        <f t="array" ref="E12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4" s="3" t="s">
        <v>4282</v>
      </c>
      <c r="G1274" s="3" t="s">
        <v>4292</v>
      </c>
      <c r="I1274" s="3" t="s">
        <v>4352</v>
      </c>
      <c r="J1274" t="b">
        <v>0</v>
      </c>
      <c r="M1274">
        <v>160</v>
      </c>
      <c r="N1274">
        <v>170</v>
      </c>
      <c r="O1274">
        <v>5.2999999999999999E-2</v>
      </c>
      <c r="P1274" s="3" t="s">
        <v>4313</v>
      </c>
      <c r="Q1274" t="s">
        <v>4293</v>
      </c>
      <c r="R1274" t="s">
        <v>16</v>
      </c>
    </row>
    <row r="1275" spans="1:18" x14ac:dyDescent="0.2">
      <c r="A1275" s="3" t="s">
        <v>5361</v>
      </c>
      <c r="B1275" t="str" cm="1">
        <f t="array" ref="B1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5" cm="1">
        <f t="array" ref="C1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5" t="str" cm="1">
        <f t="array" ref="D1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5" t="str" cm="1">
        <f t="array" ref="E12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5" s="3" t="s">
        <v>4282</v>
      </c>
      <c r="G1275" s="3" t="s">
        <v>4292</v>
      </c>
      <c r="I1275" s="3" t="s">
        <v>4352</v>
      </c>
      <c r="J1275" t="b">
        <v>0</v>
      </c>
      <c r="M1275">
        <v>170</v>
      </c>
      <c r="N1275">
        <v>180</v>
      </c>
      <c r="O1275">
        <v>5.2999999999999999E-2</v>
      </c>
      <c r="P1275" s="3" t="s">
        <v>4313</v>
      </c>
      <c r="Q1275" t="s">
        <v>4293</v>
      </c>
      <c r="R1275" t="s">
        <v>16</v>
      </c>
    </row>
    <row r="1276" spans="1:18" x14ac:dyDescent="0.2">
      <c r="A1276" s="3" t="s">
        <v>5362</v>
      </c>
      <c r="B1276" t="str" cm="1">
        <f t="array" ref="B1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6" cm="1">
        <f t="array" ref="C1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6" t="str" cm="1">
        <f t="array" ref="D1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6" t="str" cm="1">
        <f t="array" ref="E12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6" s="3" t="s">
        <v>4282</v>
      </c>
      <c r="G1276" s="3" t="s">
        <v>4292</v>
      </c>
      <c r="I1276" s="3" t="s">
        <v>4352</v>
      </c>
      <c r="J1276" t="b">
        <v>0</v>
      </c>
      <c r="M1276">
        <v>180</v>
      </c>
      <c r="N1276">
        <v>190</v>
      </c>
      <c r="O1276">
        <v>5.2999999999999999E-2</v>
      </c>
      <c r="P1276" s="3" t="s">
        <v>4313</v>
      </c>
      <c r="Q1276" t="s">
        <v>4293</v>
      </c>
      <c r="R1276" t="s">
        <v>16</v>
      </c>
    </row>
    <row r="1277" spans="1:18" x14ac:dyDescent="0.2">
      <c r="A1277" s="3" t="s">
        <v>5363</v>
      </c>
      <c r="B1277" t="str" cm="1">
        <f t="array" ref="B1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7" cm="1">
        <f t="array" ref="C1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7" t="str" cm="1">
        <f t="array" ref="D1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7" t="str" cm="1">
        <f t="array" ref="E12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7" s="3" t="s">
        <v>4282</v>
      </c>
      <c r="G1277" s="3" t="s">
        <v>4292</v>
      </c>
      <c r="I1277" s="3" t="s">
        <v>4352</v>
      </c>
      <c r="J1277" t="b">
        <v>0</v>
      </c>
      <c r="M1277">
        <v>190</v>
      </c>
      <c r="N1277">
        <v>200</v>
      </c>
      <c r="O1277">
        <v>5.2999999999999999E-2</v>
      </c>
      <c r="P1277" s="3" t="s">
        <v>4313</v>
      </c>
      <c r="Q1277" t="s">
        <v>4293</v>
      </c>
      <c r="R1277" t="s">
        <v>16</v>
      </c>
    </row>
    <row r="1278" spans="1:18" x14ac:dyDescent="0.2">
      <c r="A1278" s="3" t="s">
        <v>1079</v>
      </c>
      <c r="B1278" t="str" cm="1">
        <f t="array" ref="B1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278" t="str" cm="1">
        <f t="array" ref="C1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278" t="str" cm="1">
        <f t="array" ref="D1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278" t="str" cm="1">
        <f t="array" ref="E12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278" s="3" t="s">
        <v>4282</v>
      </c>
      <c r="G1278" s="3" t="s">
        <v>4292</v>
      </c>
      <c r="H1278" t="s">
        <v>1080</v>
      </c>
      <c r="I1278" s="3" t="s">
        <v>4352</v>
      </c>
      <c r="J1278" t="b">
        <v>0</v>
      </c>
      <c r="K1278" s="3" t="s">
        <v>4312</v>
      </c>
      <c r="M1278">
        <v>195</v>
      </c>
      <c r="N1278">
        <v>205</v>
      </c>
      <c r="O1278">
        <v>5.2999999999999999E-2</v>
      </c>
      <c r="P1278" s="3" t="s">
        <v>4313</v>
      </c>
      <c r="Q1278" t="s">
        <v>4293</v>
      </c>
      <c r="R1278" t="s">
        <v>16</v>
      </c>
    </row>
    <row r="1279" spans="1:18" x14ac:dyDescent="0.2">
      <c r="A1279" s="3" t="s">
        <v>5364</v>
      </c>
      <c r="B1279" t="str" cm="1">
        <f t="array" ref="B1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79" cm="1">
        <f t="array" ref="C1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79" t="str" cm="1">
        <f t="array" ref="D1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79" t="str" cm="1">
        <f t="array" ref="E12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79" s="3" t="s">
        <v>4282</v>
      </c>
      <c r="G1279" s="3" t="s">
        <v>4292</v>
      </c>
      <c r="I1279" s="3" t="s">
        <v>4352</v>
      </c>
      <c r="J1279" t="b">
        <v>0</v>
      </c>
      <c r="M1279">
        <v>200</v>
      </c>
      <c r="N1279">
        <v>220</v>
      </c>
      <c r="O1279">
        <v>5.2999999999999999E-2</v>
      </c>
      <c r="P1279" s="3" t="s">
        <v>4313</v>
      </c>
      <c r="Q1279" t="s">
        <v>4293</v>
      </c>
      <c r="R1279" t="s">
        <v>16</v>
      </c>
    </row>
    <row r="1280" spans="1:18" x14ac:dyDescent="0.2">
      <c r="A1280" s="3" t="s">
        <v>5365</v>
      </c>
      <c r="B1280" t="str" cm="1">
        <f t="array" ref="B1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0" cm="1">
        <f t="array" ref="C1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0" t="str" cm="1">
        <f t="array" ref="D1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0" t="str" cm="1">
        <f t="array" ref="E12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0" s="3" t="s">
        <v>4282</v>
      </c>
      <c r="G1280" s="3" t="s">
        <v>4292</v>
      </c>
      <c r="I1280" s="3" t="s">
        <v>4352</v>
      </c>
      <c r="J1280" t="b">
        <v>0</v>
      </c>
      <c r="M1280">
        <v>220</v>
      </c>
      <c r="N1280">
        <v>240</v>
      </c>
      <c r="O1280">
        <v>5.2999999999999999E-2</v>
      </c>
      <c r="P1280" s="3" t="s">
        <v>4313</v>
      </c>
      <c r="Q1280" t="s">
        <v>4293</v>
      </c>
      <c r="R1280" t="s">
        <v>16</v>
      </c>
    </row>
    <row r="1281" spans="1:18" x14ac:dyDescent="0.2">
      <c r="A1281" s="3" t="s">
        <v>5366</v>
      </c>
      <c r="B1281" t="str" cm="1">
        <f t="array" ref="B1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1" cm="1">
        <f t="array" ref="C1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1" t="str" cm="1">
        <f t="array" ref="D1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1" t="str" cm="1">
        <f t="array" ref="E12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1" s="3" t="s">
        <v>4282</v>
      </c>
      <c r="G1281" s="3" t="s">
        <v>4292</v>
      </c>
      <c r="I1281" s="3" t="s">
        <v>4352</v>
      </c>
      <c r="J1281" t="b">
        <v>0</v>
      </c>
      <c r="M1281">
        <v>240</v>
      </c>
      <c r="N1281">
        <v>260</v>
      </c>
      <c r="O1281">
        <v>5.2999999999999999E-2</v>
      </c>
      <c r="P1281" s="3" t="s">
        <v>4313</v>
      </c>
      <c r="Q1281" t="s">
        <v>4293</v>
      </c>
      <c r="R1281" t="s">
        <v>16</v>
      </c>
    </row>
    <row r="1282" spans="1:18" x14ac:dyDescent="0.2">
      <c r="A1282" s="3" t="s">
        <v>5367</v>
      </c>
      <c r="B1282" t="str" cm="1">
        <f t="array" ref="B1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2" cm="1">
        <f t="array" ref="C1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2" t="str" cm="1">
        <f t="array" ref="D1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2" t="str" cm="1">
        <f t="array" ref="E12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2" s="3" t="s">
        <v>4282</v>
      </c>
      <c r="G1282" s="3" t="s">
        <v>4292</v>
      </c>
      <c r="I1282" s="3" t="s">
        <v>4352</v>
      </c>
      <c r="J1282" t="b">
        <v>0</v>
      </c>
      <c r="M1282">
        <v>260</v>
      </c>
      <c r="N1282">
        <v>280</v>
      </c>
      <c r="O1282">
        <v>5.2999999999999999E-2</v>
      </c>
      <c r="P1282" s="3" t="s">
        <v>4313</v>
      </c>
      <c r="Q1282" t="s">
        <v>4293</v>
      </c>
      <c r="R1282" t="s">
        <v>16</v>
      </c>
    </row>
    <row r="1283" spans="1:18" x14ac:dyDescent="0.2">
      <c r="A1283" s="3" t="s">
        <v>5368</v>
      </c>
      <c r="B1283" t="str" cm="1">
        <f t="array" ref="B1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3" cm="1">
        <f t="array" ref="C1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3" t="str" cm="1">
        <f t="array" ref="D1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3" t="str" cm="1">
        <f t="array" ref="E12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3" s="3" t="s">
        <v>4282</v>
      </c>
      <c r="G1283" s="3" t="s">
        <v>4292</v>
      </c>
      <c r="I1283" s="3" t="s">
        <v>4352</v>
      </c>
      <c r="J1283" t="b">
        <v>0</v>
      </c>
      <c r="M1283">
        <v>280</v>
      </c>
      <c r="N1283">
        <v>300</v>
      </c>
      <c r="O1283">
        <v>5.2999999999999999E-2</v>
      </c>
      <c r="P1283" s="3" t="s">
        <v>4313</v>
      </c>
      <c r="Q1283" t="s">
        <v>4293</v>
      </c>
      <c r="R1283" t="s">
        <v>16</v>
      </c>
    </row>
    <row r="1284" spans="1:18" x14ac:dyDescent="0.2">
      <c r="A1284" s="3" t="s">
        <v>5369</v>
      </c>
      <c r="B1284" t="str" cm="1">
        <f t="array" ref="B1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4" cm="1">
        <f t="array" ref="C1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4" t="str" cm="1">
        <f t="array" ref="D1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4" t="str" cm="1">
        <f t="array" ref="E12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4" s="3" t="s">
        <v>4282</v>
      </c>
      <c r="G1284" s="3" t="s">
        <v>4292</v>
      </c>
      <c r="I1284" s="3" t="s">
        <v>4352</v>
      </c>
      <c r="J1284" t="b">
        <v>0</v>
      </c>
      <c r="M1284">
        <v>300</v>
      </c>
      <c r="N1284">
        <v>320</v>
      </c>
      <c r="O1284">
        <v>5.2999999999999999E-2</v>
      </c>
      <c r="P1284" s="3" t="s">
        <v>4313</v>
      </c>
      <c r="Q1284" t="s">
        <v>4293</v>
      </c>
      <c r="R1284" t="s">
        <v>16</v>
      </c>
    </row>
    <row r="1285" spans="1:18" x14ac:dyDescent="0.2">
      <c r="A1285" s="3" t="s">
        <v>5370</v>
      </c>
      <c r="B1285" t="str" cm="1">
        <f t="array" ref="B1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5" cm="1">
        <f t="array" ref="C1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5" t="str" cm="1">
        <f t="array" ref="D1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5" t="str" cm="1">
        <f t="array" ref="E12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5" s="3" t="s">
        <v>4282</v>
      </c>
      <c r="G1285" s="3" t="s">
        <v>4292</v>
      </c>
      <c r="I1285" s="3" t="s">
        <v>4352</v>
      </c>
      <c r="J1285" t="b">
        <v>0</v>
      </c>
      <c r="M1285">
        <v>320</v>
      </c>
      <c r="N1285">
        <v>340</v>
      </c>
      <c r="O1285">
        <v>5.2999999999999999E-2</v>
      </c>
      <c r="P1285" s="3" t="s">
        <v>4313</v>
      </c>
      <c r="Q1285" t="s">
        <v>4293</v>
      </c>
      <c r="R1285" t="s">
        <v>16</v>
      </c>
    </row>
    <row r="1286" spans="1:18" x14ac:dyDescent="0.2">
      <c r="A1286" s="3" t="s">
        <v>5371</v>
      </c>
      <c r="B1286" t="str" cm="1">
        <f t="array" ref="B1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6" cm="1">
        <f t="array" ref="C1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6" t="str" cm="1">
        <f t="array" ref="D1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6" t="str" cm="1">
        <f t="array" ref="E12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6" s="3" t="s">
        <v>4282</v>
      </c>
      <c r="G1286" s="3" t="s">
        <v>4292</v>
      </c>
      <c r="I1286" s="3" t="s">
        <v>4352</v>
      </c>
      <c r="J1286" t="b">
        <v>0</v>
      </c>
      <c r="M1286">
        <v>340</v>
      </c>
      <c r="N1286">
        <v>360</v>
      </c>
      <c r="O1286">
        <v>5.2999999999999999E-2</v>
      </c>
      <c r="P1286" s="3" t="s">
        <v>4313</v>
      </c>
      <c r="Q1286" t="s">
        <v>4293</v>
      </c>
      <c r="R1286" t="s">
        <v>16</v>
      </c>
    </row>
    <row r="1287" spans="1:18" x14ac:dyDescent="0.2">
      <c r="A1287" s="3" t="s">
        <v>5372</v>
      </c>
      <c r="B1287" t="str" cm="1">
        <f t="array" ref="B1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7" cm="1">
        <f t="array" ref="C1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7" t="str" cm="1">
        <f t="array" ref="D1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7" t="str" cm="1">
        <f t="array" ref="E12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7" s="3" t="s">
        <v>4282</v>
      </c>
      <c r="G1287" s="3" t="s">
        <v>4292</v>
      </c>
      <c r="I1287" s="3" t="s">
        <v>4352</v>
      </c>
      <c r="J1287" t="b">
        <v>0</v>
      </c>
      <c r="M1287">
        <v>360</v>
      </c>
      <c r="N1287">
        <v>380</v>
      </c>
      <c r="O1287">
        <v>5.2999999999999999E-2</v>
      </c>
      <c r="P1287" s="3" t="s">
        <v>4313</v>
      </c>
      <c r="Q1287" t="s">
        <v>4293</v>
      </c>
      <c r="R1287" t="s">
        <v>4333</v>
      </c>
    </row>
    <row r="1288" spans="1:18" x14ac:dyDescent="0.2">
      <c r="A1288" s="3" t="s">
        <v>5373</v>
      </c>
      <c r="B1288" t="str" cm="1">
        <f t="array" ref="B1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8" cm="1">
        <f t="array" ref="C1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8" t="str" cm="1">
        <f t="array" ref="D1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8" t="str" cm="1">
        <f t="array" ref="E12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8" s="3" t="s">
        <v>4282</v>
      </c>
      <c r="G1288" s="3" t="s">
        <v>4292</v>
      </c>
      <c r="I1288" s="3" t="s">
        <v>4352</v>
      </c>
      <c r="J1288" t="b">
        <v>0</v>
      </c>
      <c r="M1288">
        <v>380</v>
      </c>
      <c r="N1288">
        <v>400</v>
      </c>
      <c r="O1288">
        <v>5.2999999999999999E-2</v>
      </c>
      <c r="P1288" s="3" t="s">
        <v>4313</v>
      </c>
      <c r="Q1288" t="s">
        <v>4293</v>
      </c>
      <c r="R1288" t="s">
        <v>75</v>
      </c>
    </row>
    <row r="1289" spans="1:18" x14ac:dyDescent="0.2">
      <c r="A1289" s="3" t="s">
        <v>5374</v>
      </c>
      <c r="B1289" t="str" cm="1">
        <f t="array" ref="B1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89" cm="1">
        <f t="array" ref="C1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89" t="str" cm="1">
        <f t="array" ref="D1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89" t="str" cm="1">
        <f t="array" ref="E12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89" s="3" t="s">
        <v>4282</v>
      </c>
      <c r="G1289" s="3" t="s">
        <v>4292</v>
      </c>
      <c r="I1289" s="3" t="s">
        <v>4352</v>
      </c>
      <c r="J1289" t="b">
        <v>0</v>
      </c>
      <c r="M1289">
        <v>400</v>
      </c>
      <c r="N1289">
        <v>425</v>
      </c>
      <c r="O1289">
        <v>5.2999999999999999E-2</v>
      </c>
      <c r="P1289" s="3" t="s">
        <v>4313</v>
      </c>
      <c r="Q1289" t="s">
        <v>4293</v>
      </c>
      <c r="R1289" t="s">
        <v>16</v>
      </c>
    </row>
    <row r="1290" spans="1:18" x14ac:dyDescent="0.2">
      <c r="A1290" s="3" t="s">
        <v>5375</v>
      </c>
      <c r="B1290" t="str" cm="1">
        <f t="array" ref="B1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0" cm="1">
        <f t="array" ref="C1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0" t="str" cm="1">
        <f t="array" ref="D1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0" t="str" cm="1">
        <f t="array" ref="E12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0" s="3" t="s">
        <v>4282</v>
      </c>
      <c r="G1290" s="3" t="s">
        <v>4292</v>
      </c>
      <c r="I1290" s="3" t="s">
        <v>4352</v>
      </c>
      <c r="J1290" t="b">
        <v>0</v>
      </c>
      <c r="M1290">
        <v>425</v>
      </c>
      <c r="N1290">
        <v>450</v>
      </c>
      <c r="O1290">
        <v>5.2999999999999999E-2</v>
      </c>
      <c r="P1290" s="3" t="s">
        <v>4313</v>
      </c>
      <c r="Q1290" t="s">
        <v>4293</v>
      </c>
      <c r="R1290" t="s">
        <v>4333</v>
      </c>
    </row>
    <row r="1291" spans="1:18" x14ac:dyDescent="0.2">
      <c r="A1291" s="3" t="s">
        <v>5376</v>
      </c>
      <c r="B1291" t="str" cm="1">
        <f t="array" ref="B1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1" cm="1">
        <f t="array" ref="C1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1" t="str" cm="1">
        <f t="array" ref="D1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1" t="str" cm="1">
        <f t="array" ref="E12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1" s="3" t="s">
        <v>4282</v>
      </c>
      <c r="G1291" s="3" t="s">
        <v>4292</v>
      </c>
      <c r="I1291" s="3" t="s">
        <v>4352</v>
      </c>
      <c r="J1291" t="b">
        <v>0</v>
      </c>
      <c r="M1291">
        <v>450</v>
      </c>
      <c r="N1291">
        <v>475</v>
      </c>
      <c r="O1291">
        <v>5.2999999999999999E-2</v>
      </c>
      <c r="P1291" s="3" t="s">
        <v>4313</v>
      </c>
      <c r="Q1291" t="s">
        <v>4293</v>
      </c>
      <c r="R1291" t="s">
        <v>16</v>
      </c>
    </row>
    <row r="1292" spans="1:18" x14ac:dyDescent="0.2">
      <c r="A1292" s="3" t="s">
        <v>5377</v>
      </c>
      <c r="B1292" t="str" cm="1">
        <f t="array" ref="B1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2" cm="1">
        <f t="array" ref="C1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2" t="str" cm="1">
        <f t="array" ref="D1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2" t="str" cm="1">
        <f t="array" ref="E12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2" s="3" t="s">
        <v>4282</v>
      </c>
      <c r="G1292" s="3" t="s">
        <v>4292</v>
      </c>
      <c r="I1292" s="3" t="s">
        <v>4352</v>
      </c>
      <c r="J1292" t="b">
        <v>0</v>
      </c>
      <c r="M1292">
        <v>475</v>
      </c>
      <c r="N1292">
        <v>500</v>
      </c>
      <c r="O1292">
        <v>5.2999999999999999E-2</v>
      </c>
      <c r="P1292" s="3" t="s">
        <v>4313</v>
      </c>
      <c r="Q1292" t="s">
        <v>4293</v>
      </c>
      <c r="R1292" t="s">
        <v>16</v>
      </c>
    </row>
    <row r="1293" spans="1:18" x14ac:dyDescent="0.2">
      <c r="A1293" s="3" t="s">
        <v>5378</v>
      </c>
      <c r="B1293" t="str" cm="1">
        <f t="array" ref="B1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3" cm="1">
        <f t="array" ref="C1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3" t="str" cm="1">
        <f t="array" ref="D1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3" t="str" cm="1">
        <f t="array" ref="E12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3" s="3" t="s">
        <v>4282</v>
      </c>
      <c r="G1293" s="3" t="s">
        <v>4292</v>
      </c>
      <c r="I1293" s="3" t="s">
        <v>4352</v>
      </c>
      <c r="J1293" t="b">
        <v>0</v>
      </c>
      <c r="M1293">
        <v>500</v>
      </c>
      <c r="N1293">
        <v>525</v>
      </c>
      <c r="O1293">
        <v>5.2999999999999999E-2</v>
      </c>
      <c r="P1293" s="3" t="s">
        <v>4313</v>
      </c>
      <c r="Q1293" t="s">
        <v>4293</v>
      </c>
      <c r="R1293" t="s">
        <v>75</v>
      </c>
    </row>
    <row r="1294" spans="1:18" x14ac:dyDescent="0.2">
      <c r="A1294" s="3" t="s">
        <v>5379</v>
      </c>
      <c r="B1294" t="str" cm="1">
        <f t="array" ref="B1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4" cm="1">
        <f t="array" ref="C1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4" t="str" cm="1">
        <f t="array" ref="D1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4" t="str" cm="1">
        <f t="array" ref="E12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4" s="3" t="s">
        <v>4282</v>
      </c>
      <c r="G1294" s="3" t="s">
        <v>4292</v>
      </c>
      <c r="I1294" s="3" t="s">
        <v>4352</v>
      </c>
      <c r="J1294" t="b">
        <v>0</v>
      </c>
      <c r="M1294">
        <v>525</v>
      </c>
      <c r="N1294">
        <v>550</v>
      </c>
      <c r="O1294">
        <v>5.2999999999999999E-2</v>
      </c>
      <c r="P1294" s="3" t="s">
        <v>4313</v>
      </c>
      <c r="Q1294" t="s">
        <v>4293</v>
      </c>
      <c r="R1294" t="s">
        <v>75</v>
      </c>
    </row>
    <row r="1295" spans="1:18" x14ac:dyDescent="0.2">
      <c r="A1295" s="3" t="s">
        <v>5380</v>
      </c>
      <c r="B1295" t="str" cm="1">
        <f t="array" ref="B1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5" cm="1">
        <f t="array" ref="C1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5" t="str" cm="1">
        <f t="array" ref="D1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5" t="str" cm="1">
        <f t="array" ref="E12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5" s="3" t="s">
        <v>4282</v>
      </c>
      <c r="G1295" s="3" t="s">
        <v>4292</v>
      </c>
      <c r="I1295" s="3" t="s">
        <v>4352</v>
      </c>
      <c r="J1295" t="b">
        <v>0</v>
      </c>
      <c r="M1295">
        <v>550</v>
      </c>
      <c r="N1295">
        <v>575</v>
      </c>
      <c r="O1295">
        <v>5.2999999999999999E-2</v>
      </c>
      <c r="P1295" s="3" t="s">
        <v>4313</v>
      </c>
      <c r="Q1295" t="s">
        <v>4293</v>
      </c>
      <c r="R1295" t="s">
        <v>16</v>
      </c>
    </row>
    <row r="1296" spans="1:18" x14ac:dyDescent="0.2">
      <c r="A1296" s="3" t="s">
        <v>5381</v>
      </c>
      <c r="B1296" t="str" cm="1">
        <f t="array" ref="B1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6" cm="1">
        <f t="array" ref="C1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6" t="str" cm="1">
        <f t="array" ref="D1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6" t="str" cm="1">
        <f t="array" ref="E12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6" s="3" t="s">
        <v>4282</v>
      </c>
      <c r="G1296" s="3" t="s">
        <v>4292</v>
      </c>
      <c r="I1296" s="3" t="s">
        <v>4352</v>
      </c>
      <c r="J1296" t="b">
        <v>0</v>
      </c>
      <c r="M1296">
        <v>575</v>
      </c>
      <c r="N1296">
        <v>600</v>
      </c>
      <c r="O1296">
        <v>5.2999999999999999E-2</v>
      </c>
      <c r="P1296" s="3" t="s">
        <v>4313</v>
      </c>
      <c r="Q1296" t="s">
        <v>4293</v>
      </c>
      <c r="R1296" t="s">
        <v>4333</v>
      </c>
    </row>
    <row r="1297" spans="1:18" x14ac:dyDescent="0.2">
      <c r="A1297" s="3" t="s">
        <v>5382</v>
      </c>
      <c r="B1297" t="str" cm="1">
        <f t="array" ref="B1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7" cm="1">
        <f t="array" ref="C1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7" t="str" cm="1">
        <f t="array" ref="D1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7" t="str" cm="1">
        <f t="array" ref="E12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7" s="3" t="s">
        <v>4282</v>
      </c>
      <c r="G1297" s="3" t="s">
        <v>4292</v>
      </c>
      <c r="I1297" s="3" t="s">
        <v>4352</v>
      </c>
      <c r="J1297" t="b">
        <v>0</v>
      </c>
      <c r="M1297">
        <v>600</v>
      </c>
      <c r="N1297">
        <v>625</v>
      </c>
      <c r="O1297">
        <v>5.2999999999999999E-2</v>
      </c>
      <c r="P1297" s="3" t="s">
        <v>4313</v>
      </c>
      <c r="Q1297" t="s">
        <v>4293</v>
      </c>
      <c r="R1297" t="s">
        <v>16</v>
      </c>
    </row>
    <row r="1298" spans="1:18" x14ac:dyDescent="0.2">
      <c r="A1298" s="3" t="s">
        <v>5383</v>
      </c>
      <c r="B1298" t="str" cm="1">
        <f t="array" ref="B1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8" cm="1">
        <f t="array" ref="C1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8" t="str" cm="1">
        <f t="array" ref="D1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8" t="str" cm="1">
        <f t="array" ref="E12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8" s="3" t="s">
        <v>4282</v>
      </c>
      <c r="G1298" s="3" t="s">
        <v>4292</v>
      </c>
      <c r="I1298" s="3" t="s">
        <v>4352</v>
      </c>
      <c r="J1298" t="b">
        <v>0</v>
      </c>
      <c r="M1298">
        <v>625</v>
      </c>
      <c r="N1298">
        <v>650</v>
      </c>
      <c r="O1298">
        <v>5.2999999999999999E-2</v>
      </c>
      <c r="P1298" s="3" t="s">
        <v>4313</v>
      </c>
      <c r="Q1298" t="s">
        <v>4293</v>
      </c>
      <c r="R1298" t="s">
        <v>4333</v>
      </c>
    </row>
    <row r="1299" spans="1:18" x14ac:dyDescent="0.2">
      <c r="A1299" s="3" t="s">
        <v>5384</v>
      </c>
      <c r="B1299" t="str" cm="1">
        <f t="array" ref="B1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299" cm="1">
        <f t="array" ref="C1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299" t="str" cm="1">
        <f t="array" ref="D1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299" t="str" cm="1">
        <f t="array" ref="E12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299" s="3" t="s">
        <v>4282</v>
      </c>
      <c r="G1299" s="3" t="s">
        <v>4292</v>
      </c>
      <c r="I1299" s="3" t="s">
        <v>4352</v>
      </c>
      <c r="J1299" t="b">
        <v>0</v>
      </c>
      <c r="M1299">
        <v>650</v>
      </c>
      <c r="N1299">
        <v>675</v>
      </c>
      <c r="O1299">
        <v>5.2999999999999999E-2</v>
      </c>
      <c r="P1299" s="3" t="s">
        <v>4313</v>
      </c>
      <c r="Q1299" t="s">
        <v>4293</v>
      </c>
      <c r="R1299" t="s">
        <v>4333</v>
      </c>
    </row>
    <row r="1300" spans="1:18" x14ac:dyDescent="0.2">
      <c r="A1300" s="3" t="s">
        <v>5385</v>
      </c>
      <c r="B1300" t="str" cm="1">
        <f t="array" ref="B1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0" cm="1">
        <f t="array" ref="C1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0" t="str" cm="1">
        <f t="array" ref="D1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0" t="str" cm="1">
        <f t="array" ref="E13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0" s="3" t="s">
        <v>4282</v>
      </c>
      <c r="G1300" s="3" t="s">
        <v>4292</v>
      </c>
      <c r="I1300" s="3" t="s">
        <v>4352</v>
      </c>
      <c r="J1300" t="b">
        <v>0</v>
      </c>
      <c r="M1300">
        <v>675</v>
      </c>
      <c r="N1300">
        <v>700</v>
      </c>
      <c r="O1300">
        <v>5.2999999999999999E-2</v>
      </c>
      <c r="P1300" s="3" t="s">
        <v>4313</v>
      </c>
      <c r="Q1300" t="s">
        <v>4293</v>
      </c>
      <c r="R1300" t="s">
        <v>16</v>
      </c>
    </row>
    <row r="1301" spans="1:18" x14ac:dyDescent="0.2">
      <c r="A1301" s="3" t="s">
        <v>5386</v>
      </c>
      <c r="B1301" t="str" cm="1">
        <f t="array" ref="B1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1" cm="1">
        <f t="array" ref="C1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1" t="str" cm="1">
        <f t="array" ref="D1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1" t="str" cm="1">
        <f t="array" ref="E13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1" s="3" t="s">
        <v>4282</v>
      </c>
      <c r="G1301" s="3" t="s">
        <v>4292</v>
      </c>
      <c r="I1301" s="3" t="s">
        <v>4352</v>
      </c>
      <c r="J1301" t="b">
        <v>0</v>
      </c>
      <c r="M1301">
        <v>700</v>
      </c>
      <c r="N1301">
        <v>725</v>
      </c>
      <c r="O1301">
        <v>5.2999999999999999E-2</v>
      </c>
      <c r="P1301" s="3" t="s">
        <v>4313</v>
      </c>
      <c r="Q1301" t="s">
        <v>4293</v>
      </c>
      <c r="R1301" t="s">
        <v>16</v>
      </c>
    </row>
    <row r="1302" spans="1:18" x14ac:dyDescent="0.2">
      <c r="A1302" s="3" t="s">
        <v>5387</v>
      </c>
      <c r="B1302" t="str" cm="1">
        <f t="array" ref="B1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2" cm="1">
        <f t="array" ref="C1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2" t="str" cm="1">
        <f t="array" ref="D1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2" t="str" cm="1">
        <f t="array" ref="E13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2" s="3" t="s">
        <v>4282</v>
      </c>
      <c r="G1302" s="3" t="s">
        <v>4292</v>
      </c>
      <c r="I1302" s="3" t="s">
        <v>4352</v>
      </c>
      <c r="J1302" t="b">
        <v>0</v>
      </c>
      <c r="M1302">
        <v>725</v>
      </c>
      <c r="N1302">
        <v>750</v>
      </c>
      <c r="O1302">
        <v>5.2999999999999999E-2</v>
      </c>
      <c r="P1302" s="3" t="s">
        <v>4313</v>
      </c>
      <c r="Q1302" t="s">
        <v>4293</v>
      </c>
      <c r="R1302" t="s">
        <v>4333</v>
      </c>
    </row>
    <row r="1303" spans="1:18" x14ac:dyDescent="0.2">
      <c r="A1303" s="3" t="s">
        <v>5388</v>
      </c>
      <c r="B1303" t="str" cm="1">
        <f t="array" ref="B1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3" cm="1">
        <f t="array" ref="C1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3" t="str" cm="1">
        <f t="array" ref="D1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3" t="str" cm="1">
        <f t="array" ref="E13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3" s="3" t="s">
        <v>4282</v>
      </c>
      <c r="G1303" s="3" t="s">
        <v>4292</v>
      </c>
      <c r="I1303" s="3" t="s">
        <v>4352</v>
      </c>
      <c r="J1303" t="b">
        <v>0</v>
      </c>
      <c r="M1303">
        <v>750</v>
      </c>
      <c r="N1303">
        <v>775</v>
      </c>
      <c r="O1303">
        <v>5.2999999999999999E-2</v>
      </c>
      <c r="P1303" s="3" t="s">
        <v>4313</v>
      </c>
      <c r="Q1303" t="s">
        <v>4293</v>
      </c>
      <c r="R1303" t="s">
        <v>16</v>
      </c>
    </row>
    <row r="1304" spans="1:18" x14ac:dyDescent="0.2">
      <c r="A1304" s="3" t="s">
        <v>5389</v>
      </c>
      <c r="B1304" t="str" cm="1">
        <f t="array" ref="B1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4" cm="1">
        <f t="array" ref="C1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4" t="str" cm="1">
        <f t="array" ref="D1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4" t="str" cm="1">
        <f t="array" ref="E13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4" s="3" t="s">
        <v>4282</v>
      </c>
      <c r="G1304" s="3" t="s">
        <v>4292</v>
      </c>
      <c r="I1304" s="3" t="s">
        <v>4352</v>
      </c>
      <c r="J1304" t="b">
        <v>0</v>
      </c>
      <c r="M1304">
        <v>775</v>
      </c>
      <c r="N1304">
        <v>800</v>
      </c>
      <c r="O1304">
        <v>5.2999999999999999E-2</v>
      </c>
      <c r="P1304" s="3" t="s">
        <v>4313</v>
      </c>
      <c r="Q1304" t="s">
        <v>4293</v>
      </c>
      <c r="R1304" t="s">
        <v>4333</v>
      </c>
    </row>
    <row r="1305" spans="1:18" x14ac:dyDescent="0.2">
      <c r="A1305" s="3" t="s">
        <v>5390</v>
      </c>
      <c r="B1305" t="str" cm="1">
        <f t="array" ref="B1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5" cm="1">
        <f t="array" ref="C1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5" t="str" cm="1">
        <f t="array" ref="D1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5" t="str" cm="1">
        <f t="array" ref="E13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5" s="3" t="s">
        <v>4282</v>
      </c>
      <c r="G1305" s="3" t="s">
        <v>4292</v>
      </c>
      <c r="I1305" s="3" t="s">
        <v>4352</v>
      </c>
      <c r="J1305" t="b">
        <v>0</v>
      </c>
      <c r="M1305">
        <v>800</v>
      </c>
      <c r="N1305">
        <v>825</v>
      </c>
      <c r="O1305">
        <v>5.2999999999999999E-2</v>
      </c>
      <c r="P1305" s="3" t="s">
        <v>4313</v>
      </c>
      <c r="Q1305" t="s">
        <v>4293</v>
      </c>
      <c r="R1305" t="s">
        <v>75</v>
      </c>
    </row>
    <row r="1306" spans="1:18" x14ac:dyDescent="0.2">
      <c r="A1306" s="3" t="s">
        <v>5391</v>
      </c>
      <c r="B1306" t="str" cm="1">
        <f t="array" ref="B1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6" cm="1">
        <f t="array" ref="C1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6" t="str" cm="1">
        <f t="array" ref="D1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6" t="str" cm="1">
        <f t="array" ref="E13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6" s="3" t="s">
        <v>4282</v>
      </c>
      <c r="G1306" s="3" t="s">
        <v>4292</v>
      </c>
      <c r="I1306" s="3" t="s">
        <v>4352</v>
      </c>
      <c r="J1306" t="b">
        <v>0</v>
      </c>
      <c r="M1306">
        <v>825</v>
      </c>
      <c r="N1306">
        <v>850</v>
      </c>
      <c r="O1306">
        <v>5.2999999999999999E-2</v>
      </c>
      <c r="P1306" s="3" t="s">
        <v>4313</v>
      </c>
      <c r="Q1306" t="s">
        <v>4293</v>
      </c>
      <c r="R1306" t="s">
        <v>4333</v>
      </c>
    </row>
    <row r="1307" spans="1:18" x14ac:dyDescent="0.2">
      <c r="A1307" s="3" t="s">
        <v>5392</v>
      </c>
      <c r="B1307" t="str" cm="1">
        <f t="array" ref="B1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7" cm="1">
        <f t="array" ref="C1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7" t="str" cm="1">
        <f t="array" ref="D1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7" t="str" cm="1">
        <f t="array" ref="E13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7" s="3" t="s">
        <v>4282</v>
      </c>
      <c r="G1307" s="3" t="s">
        <v>4292</v>
      </c>
      <c r="I1307" s="3" t="s">
        <v>4352</v>
      </c>
      <c r="J1307" t="b">
        <v>0</v>
      </c>
      <c r="M1307">
        <v>850</v>
      </c>
      <c r="N1307">
        <v>875</v>
      </c>
      <c r="O1307">
        <v>5.2999999999999999E-2</v>
      </c>
      <c r="P1307" s="3" t="s">
        <v>4313</v>
      </c>
      <c r="Q1307" t="s">
        <v>4293</v>
      </c>
      <c r="R1307" t="s">
        <v>4333</v>
      </c>
    </row>
    <row r="1308" spans="1:18" x14ac:dyDescent="0.2">
      <c r="A1308" s="3" t="s">
        <v>5393</v>
      </c>
      <c r="B1308" t="str" cm="1">
        <f t="array" ref="B1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8" cm="1">
        <f t="array" ref="C1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8" t="str" cm="1">
        <f t="array" ref="D1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8" t="str" cm="1">
        <f t="array" ref="E13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8" s="3" t="s">
        <v>4282</v>
      </c>
      <c r="G1308" s="3" t="s">
        <v>4292</v>
      </c>
      <c r="I1308" s="3" t="s">
        <v>4352</v>
      </c>
      <c r="J1308" t="b">
        <v>0</v>
      </c>
      <c r="M1308">
        <v>875</v>
      </c>
      <c r="N1308">
        <v>900</v>
      </c>
      <c r="O1308">
        <v>5.2999999999999999E-2</v>
      </c>
      <c r="P1308" s="3" t="s">
        <v>4313</v>
      </c>
      <c r="Q1308" t="s">
        <v>4293</v>
      </c>
      <c r="R1308" t="s">
        <v>4333</v>
      </c>
    </row>
    <row r="1309" spans="1:18" x14ac:dyDescent="0.2">
      <c r="A1309" s="3" t="s">
        <v>5394</v>
      </c>
      <c r="B1309" t="str" cm="1">
        <f t="array" ref="B1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09" cm="1">
        <f t="array" ref="C1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09" t="str" cm="1">
        <f t="array" ref="D1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09" t="str" cm="1">
        <f t="array" ref="E13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09" s="3" t="s">
        <v>4282</v>
      </c>
      <c r="G1309" s="3" t="s">
        <v>4292</v>
      </c>
      <c r="I1309" s="3" t="s">
        <v>4352</v>
      </c>
      <c r="J1309" t="b">
        <v>0</v>
      </c>
      <c r="M1309">
        <v>900</v>
      </c>
      <c r="N1309">
        <v>925</v>
      </c>
      <c r="O1309">
        <v>5.2999999999999999E-2</v>
      </c>
      <c r="P1309" s="3" t="s">
        <v>4313</v>
      </c>
      <c r="Q1309" t="s">
        <v>4293</v>
      </c>
      <c r="R1309" t="s">
        <v>16</v>
      </c>
    </row>
    <row r="1310" spans="1:18" x14ac:dyDescent="0.2">
      <c r="A1310" s="3" t="s">
        <v>5395</v>
      </c>
      <c r="B1310" t="str" cm="1">
        <f t="array" ref="B1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0" cm="1">
        <f t="array" ref="C1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0" t="str" cm="1">
        <f t="array" ref="D1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0" t="str" cm="1">
        <f t="array" ref="E13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0" s="3" t="s">
        <v>4282</v>
      </c>
      <c r="G1310" s="3" t="s">
        <v>4292</v>
      </c>
      <c r="I1310" s="3" t="s">
        <v>4352</v>
      </c>
      <c r="J1310" t="b">
        <v>0</v>
      </c>
      <c r="M1310">
        <v>925</v>
      </c>
      <c r="N1310">
        <v>950</v>
      </c>
      <c r="O1310">
        <v>5.2999999999999999E-2</v>
      </c>
      <c r="P1310" s="3" t="s">
        <v>4313</v>
      </c>
      <c r="Q1310" t="s">
        <v>4293</v>
      </c>
      <c r="R1310" t="s">
        <v>4333</v>
      </c>
    </row>
    <row r="1311" spans="1:18" x14ac:dyDescent="0.2">
      <c r="A1311" s="3" t="s">
        <v>5396</v>
      </c>
      <c r="B1311" t="str" cm="1">
        <f t="array" ref="B1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1" cm="1">
        <f t="array" ref="C1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1" t="str" cm="1">
        <f t="array" ref="D1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1" t="str" cm="1">
        <f t="array" ref="E13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1" s="3" t="s">
        <v>4282</v>
      </c>
      <c r="G1311" s="3" t="s">
        <v>4292</v>
      </c>
      <c r="I1311" s="3" t="s">
        <v>4352</v>
      </c>
      <c r="J1311" t="b">
        <v>0</v>
      </c>
      <c r="M1311">
        <v>950</v>
      </c>
      <c r="N1311">
        <v>975</v>
      </c>
      <c r="O1311">
        <v>5.2999999999999999E-2</v>
      </c>
      <c r="P1311" s="3" t="s">
        <v>4313</v>
      </c>
      <c r="Q1311" t="s">
        <v>4293</v>
      </c>
      <c r="R1311" t="s">
        <v>4333</v>
      </c>
    </row>
    <row r="1312" spans="1:18" x14ac:dyDescent="0.2">
      <c r="A1312" s="3" t="s">
        <v>5397</v>
      </c>
      <c r="B1312" t="str" cm="1">
        <f t="array" ref="B1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2" cm="1">
        <f t="array" ref="C1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2" t="str" cm="1">
        <f t="array" ref="D1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2" t="str" cm="1">
        <f t="array" ref="E13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2" s="3" t="s">
        <v>4282</v>
      </c>
      <c r="G1312" s="3" t="s">
        <v>4292</v>
      </c>
      <c r="I1312" s="3" t="s">
        <v>4352</v>
      </c>
      <c r="J1312" t="b">
        <v>0</v>
      </c>
      <c r="M1312">
        <v>975</v>
      </c>
      <c r="N1312">
        <v>1000</v>
      </c>
      <c r="O1312">
        <v>5.2999999999999999E-2</v>
      </c>
      <c r="P1312" s="3" t="s">
        <v>4313</v>
      </c>
      <c r="Q1312" t="s">
        <v>4293</v>
      </c>
      <c r="R1312" t="s">
        <v>4333</v>
      </c>
    </row>
    <row r="1313" spans="1:18" x14ac:dyDescent="0.2">
      <c r="A1313" s="3" t="s">
        <v>5398</v>
      </c>
      <c r="B1313" t="str" cm="1">
        <f t="array" ref="B1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3" cm="1">
        <f t="array" ref="C1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3" t="str" cm="1">
        <f t="array" ref="D1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3" t="str" cm="1">
        <f t="array" ref="E13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3" s="3" t="s">
        <v>4282</v>
      </c>
      <c r="G1313" s="3" t="s">
        <v>4292</v>
      </c>
      <c r="I1313" s="3" t="s">
        <v>4352</v>
      </c>
      <c r="J1313" t="b">
        <v>0</v>
      </c>
      <c r="M1313">
        <v>1000</v>
      </c>
      <c r="N1313">
        <v>1025</v>
      </c>
      <c r="O1313">
        <v>5.2999999999999999E-2</v>
      </c>
      <c r="P1313" s="3" t="s">
        <v>4313</v>
      </c>
      <c r="Q1313" t="s">
        <v>4293</v>
      </c>
      <c r="R1313" t="s">
        <v>4333</v>
      </c>
    </row>
    <row r="1314" spans="1:18" x14ac:dyDescent="0.2">
      <c r="A1314" s="3" t="s">
        <v>5399</v>
      </c>
      <c r="B1314" t="str" cm="1">
        <f t="array" ref="B1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4" cm="1">
        <f t="array" ref="C1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4" t="str" cm="1">
        <f t="array" ref="D1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4" t="str" cm="1">
        <f t="array" ref="E13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4" s="3" t="s">
        <v>4282</v>
      </c>
      <c r="G1314" s="3" t="s">
        <v>4292</v>
      </c>
      <c r="I1314" s="3" t="s">
        <v>4352</v>
      </c>
      <c r="J1314" t="b">
        <v>0</v>
      </c>
      <c r="M1314">
        <v>1025</v>
      </c>
      <c r="N1314">
        <v>1100</v>
      </c>
      <c r="O1314">
        <v>5.2999999999999999E-2</v>
      </c>
      <c r="P1314" s="3" t="s">
        <v>4313</v>
      </c>
      <c r="Q1314" t="s">
        <v>4293</v>
      </c>
      <c r="R1314" t="s">
        <v>4333</v>
      </c>
    </row>
    <row r="1315" spans="1:18" x14ac:dyDescent="0.2">
      <c r="A1315" s="3" t="s">
        <v>5400</v>
      </c>
      <c r="B1315" t="str" cm="1">
        <f t="array" ref="B1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5" cm="1">
        <f t="array" ref="C1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5" t="str" cm="1">
        <f t="array" ref="D1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5" t="str" cm="1">
        <f t="array" ref="E13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5" s="3" t="s">
        <v>4282</v>
      </c>
      <c r="G1315" s="3" t="s">
        <v>4292</v>
      </c>
      <c r="I1315" s="3" t="s">
        <v>4352</v>
      </c>
      <c r="J1315" t="b">
        <v>0</v>
      </c>
      <c r="M1315">
        <v>1100</v>
      </c>
      <c r="N1315">
        <v>1200</v>
      </c>
      <c r="O1315">
        <v>5.2999999999999999E-2</v>
      </c>
      <c r="P1315" s="3" t="s">
        <v>4313</v>
      </c>
      <c r="Q1315" t="s">
        <v>4293</v>
      </c>
      <c r="R1315" t="s">
        <v>16</v>
      </c>
    </row>
    <row r="1316" spans="1:18" x14ac:dyDescent="0.2">
      <c r="A1316" s="3" t="s">
        <v>5401</v>
      </c>
      <c r="B1316" t="str" cm="1">
        <f t="array" ref="B1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6" cm="1">
        <f t="array" ref="C1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6" t="str" cm="1">
        <f t="array" ref="D1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6" t="str" cm="1">
        <f t="array" ref="E13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6" s="3" t="s">
        <v>4282</v>
      </c>
      <c r="G1316" s="3" t="s">
        <v>4292</v>
      </c>
      <c r="I1316" s="3" t="s">
        <v>4352</v>
      </c>
      <c r="J1316" t="b">
        <v>0</v>
      </c>
      <c r="M1316">
        <v>1200</v>
      </c>
      <c r="N1316">
        <v>1300</v>
      </c>
      <c r="O1316">
        <v>5.2999999999999999E-2</v>
      </c>
      <c r="P1316" s="3" t="s">
        <v>4313</v>
      </c>
      <c r="Q1316" t="s">
        <v>4293</v>
      </c>
      <c r="R1316" t="s">
        <v>4333</v>
      </c>
    </row>
    <row r="1317" spans="1:18" x14ac:dyDescent="0.2">
      <c r="A1317" s="3" t="s">
        <v>5402</v>
      </c>
      <c r="B1317" t="str" cm="1">
        <f t="array" ref="B1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7" cm="1">
        <f t="array" ref="C1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7" t="str" cm="1">
        <f t="array" ref="D1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7" t="str" cm="1">
        <f t="array" ref="E13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7" s="3" t="s">
        <v>4282</v>
      </c>
      <c r="G1317" s="3" t="s">
        <v>4292</v>
      </c>
      <c r="I1317" s="3" t="s">
        <v>4352</v>
      </c>
      <c r="J1317" t="b">
        <v>0</v>
      </c>
      <c r="M1317">
        <v>1300</v>
      </c>
      <c r="N1317">
        <v>1400</v>
      </c>
      <c r="O1317">
        <v>5.2999999999999999E-2</v>
      </c>
      <c r="P1317" s="3" t="s">
        <v>4313</v>
      </c>
      <c r="Q1317" t="s">
        <v>4293</v>
      </c>
      <c r="R1317" t="s">
        <v>4333</v>
      </c>
    </row>
    <row r="1318" spans="1:18" x14ac:dyDescent="0.2">
      <c r="A1318" s="3" t="s">
        <v>5403</v>
      </c>
      <c r="B1318" t="str" cm="1">
        <f t="array" ref="B1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8" cm="1">
        <f t="array" ref="C1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8" t="str" cm="1">
        <f t="array" ref="D1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8" t="str" cm="1">
        <f t="array" ref="E13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8" s="3" t="s">
        <v>4282</v>
      </c>
      <c r="G1318" s="3" t="s">
        <v>4292</v>
      </c>
      <c r="I1318" s="3" t="s">
        <v>4352</v>
      </c>
      <c r="J1318" t="b">
        <v>0</v>
      </c>
      <c r="M1318">
        <v>1400</v>
      </c>
      <c r="N1318">
        <v>1500</v>
      </c>
      <c r="O1318">
        <v>5.2999999999999999E-2</v>
      </c>
      <c r="P1318" s="3" t="s">
        <v>4313</v>
      </c>
      <c r="Q1318" t="s">
        <v>4293</v>
      </c>
      <c r="R1318" t="s">
        <v>16</v>
      </c>
    </row>
    <row r="1319" spans="1:18" x14ac:dyDescent="0.2">
      <c r="A1319" s="3" t="s">
        <v>5404</v>
      </c>
      <c r="B1319" t="str" cm="1">
        <f t="array" ref="B1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19" cm="1">
        <f t="array" ref="C1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19" t="str" cm="1">
        <f t="array" ref="D1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19" t="str" cm="1">
        <f t="array" ref="E13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19" s="3" t="s">
        <v>4282</v>
      </c>
      <c r="G1319" s="3" t="s">
        <v>4292</v>
      </c>
      <c r="I1319" s="3" t="s">
        <v>4352</v>
      </c>
      <c r="J1319" t="b">
        <v>0</v>
      </c>
      <c r="M1319">
        <v>1500</v>
      </c>
      <c r="N1319">
        <v>1600</v>
      </c>
      <c r="O1319">
        <v>5.2999999999999999E-2</v>
      </c>
      <c r="P1319" s="3" t="s">
        <v>4313</v>
      </c>
      <c r="Q1319" t="s">
        <v>4293</v>
      </c>
      <c r="R1319" t="s">
        <v>16</v>
      </c>
    </row>
    <row r="1320" spans="1:18" x14ac:dyDescent="0.2">
      <c r="A1320" s="3" t="s">
        <v>5405</v>
      </c>
      <c r="B1320" t="str" cm="1">
        <f t="array" ref="B1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0" cm="1">
        <f t="array" ref="C1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20" t="str" cm="1">
        <f t="array" ref="D1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20" t="str" cm="1">
        <f t="array" ref="E13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20" s="3" t="s">
        <v>4282</v>
      </c>
      <c r="G1320" s="3" t="s">
        <v>4292</v>
      </c>
      <c r="I1320" s="3" t="s">
        <v>4352</v>
      </c>
      <c r="J1320" t="b">
        <v>0</v>
      </c>
      <c r="M1320">
        <v>1600</v>
      </c>
      <c r="N1320">
        <v>1700</v>
      </c>
      <c r="O1320">
        <v>5.2999999999999999E-2</v>
      </c>
      <c r="P1320" s="3" t="s">
        <v>4313</v>
      </c>
      <c r="Q1320" t="s">
        <v>4293</v>
      </c>
      <c r="R1320" t="s">
        <v>4333</v>
      </c>
    </row>
    <row r="1321" spans="1:18" x14ac:dyDescent="0.2">
      <c r="A1321" s="3" t="s">
        <v>5406</v>
      </c>
      <c r="B1321" t="str" cm="1">
        <f t="array" ref="B1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1" cm="1">
        <f t="array" ref="C1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21" t="str" cm="1">
        <f t="array" ref="D1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21" t="str" cm="1">
        <f t="array" ref="E13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21" s="3" t="s">
        <v>4282</v>
      </c>
      <c r="G1321" s="3" t="s">
        <v>4292</v>
      </c>
      <c r="I1321" s="3" t="s">
        <v>4352</v>
      </c>
      <c r="J1321" t="b">
        <v>0</v>
      </c>
      <c r="M1321">
        <v>1700</v>
      </c>
      <c r="N1321">
        <v>1800</v>
      </c>
      <c r="O1321">
        <v>5.2999999999999999E-2</v>
      </c>
      <c r="P1321" s="3" t="s">
        <v>4313</v>
      </c>
      <c r="Q1321" t="s">
        <v>4293</v>
      </c>
      <c r="R1321" t="s">
        <v>4333</v>
      </c>
    </row>
    <row r="1322" spans="1:18" x14ac:dyDescent="0.2">
      <c r="A1322" s="3" t="s">
        <v>5407</v>
      </c>
      <c r="B1322" t="str" cm="1">
        <f t="array" ref="B1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2" cm="1">
        <f t="array" ref="C1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22" t="str" cm="1">
        <f t="array" ref="D1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22" t="str" cm="1">
        <f t="array" ref="E13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22" s="3" t="s">
        <v>4282</v>
      </c>
      <c r="G1322" s="3" t="s">
        <v>4292</v>
      </c>
      <c r="I1322" s="3" t="s">
        <v>4352</v>
      </c>
      <c r="J1322" t="b">
        <v>0</v>
      </c>
      <c r="M1322">
        <v>1800</v>
      </c>
      <c r="N1322">
        <v>1900</v>
      </c>
      <c r="O1322">
        <v>5.2999999999999999E-2</v>
      </c>
      <c r="P1322" s="3" t="s">
        <v>4313</v>
      </c>
      <c r="Q1322" t="s">
        <v>4293</v>
      </c>
      <c r="R1322" t="s">
        <v>4333</v>
      </c>
    </row>
    <row r="1323" spans="1:18" x14ac:dyDescent="0.2">
      <c r="A1323" s="3" t="s">
        <v>5408</v>
      </c>
      <c r="B1323" t="str" cm="1">
        <f t="array" ref="B1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3" cm="1">
        <f t="array" ref="C1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23" t="str" cm="1">
        <f t="array" ref="D1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23" t="str" cm="1">
        <f t="array" ref="E13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23" s="3" t="s">
        <v>4282</v>
      </c>
      <c r="G1323" s="3" t="s">
        <v>4292</v>
      </c>
      <c r="I1323" s="3" t="s">
        <v>4352</v>
      </c>
      <c r="J1323" t="b">
        <v>0</v>
      </c>
      <c r="M1323">
        <v>1900</v>
      </c>
      <c r="N1323">
        <v>2000</v>
      </c>
      <c r="O1323">
        <v>5.2999999999999999E-2</v>
      </c>
      <c r="P1323" s="3" t="s">
        <v>4313</v>
      </c>
      <c r="Q1323" t="s">
        <v>4293</v>
      </c>
      <c r="R1323" t="s">
        <v>4333</v>
      </c>
    </row>
    <row r="1324" spans="1:18" x14ac:dyDescent="0.2">
      <c r="A1324" s="3" t="s">
        <v>5409</v>
      </c>
      <c r="B1324" t="str" cm="1">
        <f t="array" ref="B1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4" cm="1">
        <f t="array" ref="C1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24" t="str" cm="1">
        <f t="array" ref="D1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1324" t="str" cm="1">
        <f t="array" ref="E13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324" s="3" t="s">
        <v>4282</v>
      </c>
      <c r="G1324" s="3" t="s">
        <v>4292</v>
      </c>
      <c r="I1324" s="3" t="s">
        <v>4352</v>
      </c>
      <c r="J1324" t="b">
        <v>0</v>
      </c>
      <c r="K1324" s="3" t="s">
        <v>4285</v>
      </c>
      <c r="M1324">
        <v>2000</v>
      </c>
      <c r="N1324">
        <v>10000</v>
      </c>
      <c r="O1324">
        <v>5.2999999999999999E-2</v>
      </c>
      <c r="P1324" s="3" t="s">
        <v>4313</v>
      </c>
      <c r="Q1324" t="s">
        <v>4293</v>
      </c>
      <c r="R1324" t="s">
        <v>75</v>
      </c>
    </row>
    <row r="1325" spans="1:18" x14ac:dyDescent="0.2">
      <c r="A1325" s="3" t="s">
        <v>5410</v>
      </c>
      <c r="B1325" t="str" cm="1">
        <f t="array" ref="B1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5" s="6" t="s">
        <v>75</v>
      </c>
      <c r="D1325" t="str" cm="1">
        <f t="array" ref="D1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F1325" s="3" t="s">
        <v>4282</v>
      </c>
      <c r="G1325" s="3" t="s">
        <v>4292</v>
      </c>
      <c r="I1325" s="3" t="s">
        <v>4352</v>
      </c>
      <c r="J1325" t="b">
        <v>0</v>
      </c>
      <c r="K1325" s="3" t="s">
        <v>4285</v>
      </c>
      <c r="M1325">
        <v>10000</v>
      </c>
      <c r="N1325">
        <v>20000</v>
      </c>
      <c r="O1325">
        <v>5.2999999999999999E-2</v>
      </c>
      <c r="P1325" s="3" t="s">
        <v>4313</v>
      </c>
      <c r="Q1325" t="s">
        <v>4293</v>
      </c>
      <c r="R1325" t="s">
        <v>4333</v>
      </c>
    </row>
    <row r="1326" spans="1:18" x14ac:dyDescent="0.2">
      <c r="A1326" s="3" t="s">
        <v>5411</v>
      </c>
      <c r="B1326" t="str" cm="1">
        <f t="array" ref="B1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26" s="6" t="s">
        <v>75</v>
      </c>
      <c r="D1326" t="str" cm="1">
        <f t="array" ref="D1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F1326" s="3" t="s">
        <v>4282</v>
      </c>
      <c r="G1326" s="3" t="s">
        <v>4292</v>
      </c>
      <c r="I1326" s="3" t="s">
        <v>4352</v>
      </c>
      <c r="J1326" t="b">
        <v>0</v>
      </c>
      <c r="K1326" s="3" t="s">
        <v>4285</v>
      </c>
      <c r="M1326">
        <v>20000.009999999998</v>
      </c>
      <c r="N1326">
        <v>999999999</v>
      </c>
      <c r="O1326">
        <v>5.2999999999999999E-2</v>
      </c>
      <c r="P1326" s="3" t="s">
        <v>4313</v>
      </c>
      <c r="Q1326" t="s">
        <v>4293</v>
      </c>
      <c r="R1326" t="s">
        <v>4333</v>
      </c>
    </row>
    <row r="1327" spans="1:18" x14ac:dyDescent="0.2">
      <c r="A1327" s="3" t="s">
        <v>1599</v>
      </c>
      <c r="B1327" t="str" cm="1">
        <f t="array" ref="B1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27" t="str" cm="1">
        <f t="array" ref="C1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27" t="str" cm="1">
        <f t="array" ref="D1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27" t="str" cm="1">
        <f t="array" ref="E13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27" s="3" t="s">
        <v>4282</v>
      </c>
      <c r="G1327" s="3" t="s">
        <v>4292</v>
      </c>
      <c r="H1327" t="s">
        <v>1600</v>
      </c>
      <c r="I1327" s="3" t="s">
        <v>4365</v>
      </c>
      <c r="J1327" t="b">
        <v>1</v>
      </c>
      <c r="K1327" s="3" t="s">
        <v>4312</v>
      </c>
      <c r="M1327">
        <v>28</v>
      </c>
      <c r="N1327">
        <v>40</v>
      </c>
      <c r="O1327">
        <v>5.2999999999999999E-2</v>
      </c>
      <c r="P1327" s="3" t="s">
        <v>4313</v>
      </c>
      <c r="Q1327" t="s">
        <v>4353</v>
      </c>
      <c r="R1327" t="s">
        <v>16</v>
      </c>
    </row>
    <row r="1328" spans="1:18" x14ac:dyDescent="0.2">
      <c r="A1328" s="3" t="s">
        <v>1647</v>
      </c>
      <c r="B1328" t="str" cm="1">
        <f t="array" ref="B1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28" t="str" cm="1">
        <f t="array" ref="C1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28" t="str" cm="1">
        <f t="array" ref="D1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28" t="str" cm="1">
        <f t="array" ref="E13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28" s="3" t="s">
        <v>4282</v>
      </c>
      <c r="G1328" s="3" t="s">
        <v>4292</v>
      </c>
      <c r="H1328" t="s">
        <v>1648</v>
      </c>
      <c r="I1328" s="3" t="s">
        <v>4365</v>
      </c>
      <c r="J1328" t="b">
        <v>1</v>
      </c>
      <c r="K1328" s="3" t="s">
        <v>4312</v>
      </c>
      <c r="M1328">
        <v>45</v>
      </c>
      <c r="N1328">
        <v>45</v>
      </c>
      <c r="O1328">
        <v>5.2999999999999999E-2</v>
      </c>
      <c r="P1328" s="3" t="s">
        <v>4313</v>
      </c>
      <c r="Q1328" t="s">
        <v>4359</v>
      </c>
      <c r="R1328" t="s">
        <v>16</v>
      </c>
    </row>
    <row r="1329" spans="1:18" x14ac:dyDescent="0.2">
      <c r="A1329" s="3" t="s">
        <v>1655</v>
      </c>
      <c r="B1329" t="str" cm="1">
        <f t="array" ref="B1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29" t="str" cm="1">
        <f t="array" ref="C1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29" t="str" cm="1">
        <f t="array" ref="D1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29" t="str" cm="1">
        <f t="array" ref="E13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29" s="3" t="s">
        <v>4282</v>
      </c>
      <c r="G1329" s="3" t="s">
        <v>4292</v>
      </c>
      <c r="H1329" t="s">
        <v>1656</v>
      </c>
      <c r="I1329" s="3" t="s">
        <v>4365</v>
      </c>
      <c r="J1329" t="b">
        <v>1</v>
      </c>
      <c r="K1329" s="3" t="s">
        <v>4312</v>
      </c>
      <c r="M1329">
        <v>48</v>
      </c>
      <c r="N1329">
        <v>48</v>
      </c>
      <c r="O1329">
        <v>5.2999999999999999E-2</v>
      </c>
      <c r="P1329" s="3" t="s">
        <v>4313</v>
      </c>
      <c r="Q1329" t="s">
        <v>4359</v>
      </c>
      <c r="R1329" t="s">
        <v>16</v>
      </c>
    </row>
    <row r="1330" spans="1:18" x14ac:dyDescent="0.2">
      <c r="A1330" s="3" t="s">
        <v>1662</v>
      </c>
      <c r="B1330" t="str" cm="1">
        <f t="array" ref="B1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0" t="str" cm="1">
        <f t="array" ref="C1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0" t="str" cm="1">
        <f t="array" ref="D1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0" t="str" cm="1">
        <f t="array" ref="E13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0" s="3" t="s">
        <v>4282</v>
      </c>
      <c r="G1330" s="3" t="s">
        <v>4292</v>
      </c>
      <c r="H1330" t="s">
        <v>1663</v>
      </c>
      <c r="I1330" s="3" t="s">
        <v>4365</v>
      </c>
      <c r="J1330" t="b">
        <v>1</v>
      </c>
      <c r="K1330" s="3" t="s">
        <v>4312</v>
      </c>
      <c r="M1330">
        <v>57</v>
      </c>
      <c r="N1330">
        <v>57</v>
      </c>
      <c r="O1330">
        <v>5.2999999999999999E-2</v>
      </c>
      <c r="P1330" s="3" t="s">
        <v>4313</v>
      </c>
      <c r="Q1330" t="s">
        <v>4359</v>
      </c>
      <c r="R1330" t="s">
        <v>16</v>
      </c>
    </row>
    <row r="1331" spans="1:18" x14ac:dyDescent="0.2">
      <c r="A1331" s="3" t="s">
        <v>1631</v>
      </c>
      <c r="B1331" t="str" cm="1">
        <f t="array" ref="B1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1" t="str" cm="1">
        <f t="array" ref="C1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1" t="str" cm="1">
        <f t="array" ref="D1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1" t="str" cm="1">
        <f t="array" ref="E13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1" s="3" t="s">
        <v>4282</v>
      </c>
      <c r="G1331" s="3" t="s">
        <v>4292</v>
      </c>
      <c r="H1331" t="s">
        <v>1632</v>
      </c>
      <c r="I1331" s="3" t="s">
        <v>4365</v>
      </c>
      <c r="J1331" t="b">
        <v>1</v>
      </c>
      <c r="K1331" s="3" t="s">
        <v>4312</v>
      </c>
      <c r="M1331">
        <v>38</v>
      </c>
      <c r="N1331">
        <v>38</v>
      </c>
      <c r="O1331">
        <v>5.2999999999999999E-2</v>
      </c>
      <c r="P1331" s="3" t="s">
        <v>4313</v>
      </c>
      <c r="Q1331" t="s">
        <v>4359</v>
      </c>
      <c r="R1331" t="s">
        <v>16</v>
      </c>
    </row>
    <row r="1332" spans="1:18" x14ac:dyDescent="0.2">
      <c r="A1332" s="3" t="s">
        <v>1604</v>
      </c>
      <c r="B1332" t="str" cm="1">
        <f t="array" ref="B1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2" t="str" cm="1">
        <f t="array" ref="C1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2" t="str" cm="1">
        <f t="array" ref="D1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2" t="str" cm="1">
        <f t="array" ref="E13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2" s="3" t="s">
        <v>4282</v>
      </c>
      <c r="G1332" s="3" t="s">
        <v>4292</v>
      </c>
      <c r="H1332" t="s">
        <v>1605</v>
      </c>
      <c r="I1332" s="3" t="s">
        <v>4365</v>
      </c>
      <c r="J1332" t="b">
        <v>1</v>
      </c>
      <c r="K1332" s="3" t="s">
        <v>4312</v>
      </c>
      <c r="M1332">
        <v>29</v>
      </c>
      <c r="N1332">
        <v>29</v>
      </c>
      <c r="O1332">
        <v>5.2999999999999999E-2</v>
      </c>
      <c r="P1332" s="3" t="s">
        <v>4313</v>
      </c>
      <c r="Q1332" t="s">
        <v>4333</v>
      </c>
      <c r="R1332" t="s">
        <v>4333</v>
      </c>
    </row>
    <row r="1333" spans="1:18" x14ac:dyDescent="0.2">
      <c r="A1333" s="3" t="s">
        <v>1618</v>
      </c>
      <c r="B1333" t="str" cm="1">
        <f t="array" ref="B1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3" t="str" cm="1">
        <f t="array" ref="C1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3" t="str" cm="1">
        <f t="array" ref="D1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3" t="str" cm="1">
        <f t="array" ref="E13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3" s="3" t="s">
        <v>4282</v>
      </c>
      <c r="G1333" s="3" t="s">
        <v>4292</v>
      </c>
      <c r="H1333" t="s">
        <v>1619</v>
      </c>
      <c r="I1333" s="3" t="s">
        <v>4365</v>
      </c>
      <c r="J1333" t="b">
        <v>1</v>
      </c>
      <c r="K1333" s="3" t="s">
        <v>4312</v>
      </c>
      <c r="M1333">
        <v>32</v>
      </c>
      <c r="N1333">
        <v>32</v>
      </c>
      <c r="O1333">
        <v>5.2999999999999999E-2</v>
      </c>
      <c r="P1333" s="3" t="s">
        <v>4313</v>
      </c>
      <c r="Q1333" t="s">
        <v>4333</v>
      </c>
      <c r="R1333" t="s">
        <v>4333</v>
      </c>
    </row>
    <row r="1334" spans="1:18" x14ac:dyDescent="0.2">
      <c r="A1334" s="3" t="s">
        <v>1593</v>
      </c>
      <c r="B1334" t="str" cm="1">
        <f t="array" ref="B1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4" t="str" cm="1">
        <f t="array" ref="C1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4" t="str" cm="1">
        <f t="array" ref="D1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4" t="str" cm="1">
        <f t="array" ref="E13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4" s="3" t="s">
        <v>4282</v>
      </c>
      <c r="G1334" s="3" t="s">
        <v>4292</v>
      </c>
      <c r="H1334" t="s">
        <v>1594</v>
      </c>
      <c r="I1334" s="3" t="s">
        <v>4365</v>
      </c>
      <c r="J1334" t="b">
        <v>1</v>
      </c>
      <c r="K1334" s="3" t="s">
        <v>4312</v>
      </c>
      <c r="M1334">
        <v>26</v>
      </c>
      <c r="N1334">
        <v>26</v>
      </c>
      <c r="O1334">
        <v>5.2999999999999999E-2</v>
      </c>
      <c r="P1334" s="3" t="s">
        <v>4313</v>
      </c>
      <c r="Q1334" t="s">
        <v>4333</v>
      </c>
      <c r="R1334" t="s">
        <v>4333</v>
      </c>
    </row>
    <row r="1335" spans="1:18" x14ac:dyDescent="0.2">
      <c r="A1335" s="3" t="s">
        <v>1569</v>
      </c>
      <c r="B1335" t="str" cm="1">
        <f t="array" ref="B1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5" t="str" cm="1">
        <f t="array" ref="C1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5" t="str" cm="1">
        <f t="array" ref="D1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5" t="str" cm="1">
        <f t="array" ref="E13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5" s="3" t="s">
        <v>4282</v>
      </c>
      <c r="G1335" s="3" t="s">
        <v>4292</v>
      </c>
      <c r="H1335" t="s">
        <v>1570</v>
      </c>
      <c r="I1335" s="3" t="s">
        <v>4365</v>
      </c>
      <c r="J1335" t="b">
        <v>1</v>
      </c>
      <c r="K1335" s="3" t="s">
        <v>4312</v>
      </c>
      <c r="M1335">
        <v>18</v>
      </c>
      <c r="N1335">
        <v>18</v>
      </c>
      <c r="O1335">
        <v>5.2999999999999999E-2</v>
      </c>
      <c r="P1335" s="3" t="s">
        <v>4313</v>
      </c>
      <c r="Q1335" t="s">
        <v>4333</v>
      </c>
      <c r="R1335" t="s">
        <v>4333</v>
      </c>
    </row>
    <row r="1336" spans="1:18" x14ac:dyDescent="0.2">
      <c r="A1336" s="3" t="s">
        <v>1613</v>
      </c>
      <c r="B1336" t="str" cm="1">
        <f t="array" ref="B1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6" t="str" cm="1">
        <f t="array" ref="C1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6" t="str" cm="1">
        <f t="array" ref="D1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6" t="str" cm="1">
        <f t="array" ref="E13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6" s="3" t="s">
        <v>4282</v>
      </c>
      <c r="G1336" s="3" t="s">
        <v>4292</v>
      </c>
      <c r="H1336" t="s">
        <v>1614</v>
      </c>
      <c r="I1336" s="3" t="s">
        <v>4365</v>
      </c>
      <c r="J1336" t="b">
        <v>1</v>
      </c>
      <c r="K1336" s="3" t="s">
        <v>4312</v>
      </c>
      <c r="M1336">
        <v>30</v>
      </c>
      <c r="N1336">
        <v>30</v>
      </c>
      <c r="O1336">
        <v>5.2999999999999999E-2</v>
      </c>
      <c r="P1336" s="3" t="s">
        <v>4313</v>
      </c>
      <c r="Q1336" t="s">
        <v>4359</v>
      </c>
      <c r="R1336" t="s">
        <v>16</v>
      </c>
    </row>
    <row r="1337" spans="1:18" x14ac:dyDescent="0.2">
      <c r="A1337" s="3" t="s">
        <v>1560</v>
      </c>
      <c r="B1337" t="str" cm="1">
        <f t="array" ref="B1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7" t="str" cm="1">
        <f t="array" ref="C1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7" t="str" cm="1">
        <f t="array" ref="D1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7" t="str" cm="1">
        <f t="array" ref="E13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7" s="3" t="s">
        <v>4282</v>
      </c>
      <c r="G1337" s="3" t="s">
        <v>4292</v>
      </c>
      <c r="H1337" t="s">
        <v>1561</v>
      </c>
      <c r="I1337" s="3" t="s">
        <v>4365</v>
      </c>
      <c r="J1337" t="b">
        <v>1</v>
      </c>
      <c r="M1337">
        <v>14</v>
      </c>
      <c r="N1337">
        <v>20</v>
      </c>
      <c r="O1337">
        <v>5.2999999999999999E-2</v>
      </c>
      <c r="P1337" s="3" t="s">
        <v>4313</v>
      </c>
      <c r="Q1337" t="s">
        <v>4353</v>
      </c>
      <c r="R1337" t="s">
        <v>16</v>
      </c>
    </row>
    <row r="1338" spans="1:18" x14ac:dyDescent="0.2">
      <c r="A1338" s="3" t="s">
        <v>1553</v>
      </c>
      <c r="B1338" t="str" cm="1">
        <f t="array" ref="B1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8" t="str" cm="1">
        <f t="array" ref="C1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8" t="str" cm="1">
        <f t="array" ref="D1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8" t="str" cm="1">
        <f t="array" ref="E13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8" s="3" t="s">
        <v>4282</v>
      </c>
      <c r="G1338" s="3" t="s">
        <v>4292</v>
      </c>
      <c r="H1338" t="s">
        <v>1554</v>
      </c>
      <c r="I1338" s="3" t="s">
        <v>4365</v>
      </c>
      <c r="J1338" t="b">
        <v>1</v>
      </c>
      <c r="K1338" s="3" t="s">
        <v>4312</v>
      </c>
      <c r="M1338">
        <v>12</v>
      </c>
      <c r="N1338">
        <v>12</v>
      </c>
      <c r="O1338">
        <v>5.2999999999999999E-2</v>
      </c>
      <c r="P1338" s="3" t="s">
        <v>4313</v>
      </c>
      <c r="Q1338" t="s">
        <v>4359</v>
      </c>
      <c r="R1338" t="s">
        <v>16</v>
      </c>
    </row>
    <row r="1339" spans="1:18" x14ac:dyDescent="0.2">
      <c r="A1339" s="3" t="s">
        <v>1665</v>
      </c>
      <c r="B1339" t="str" cm="1">
        <f t="array" ref="B1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39" t="str" cm="1">
        <f t="array" ref="C1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39" t="str" cm="1">
        <f t="array" ref="D1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39" t="str" cm="1">
        <f t="array" ref="E13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39" s="3" t="s">
        <v>4282</v>
      </c>
      <c r="G1339" s="3" t="s">
        <v>4292</v>
      </c>
      <c r="H1339" t="s">
        <v>1666</v>
      </c>
      <c r="I1339" s="3" t="s">
        <v>4365</v>
      </c>
      <c r="J1339" t="b">
        <v>1</v>
      </c>
      <c r="K1339" s="3" t="s">
        <v>4312</v>
      </c>
      <c r="M1339">
        <v>6.5</v>
      </c>
      <c r="N1339">
        <v>6.5</v>
      </c>
      <c r="O1339">
        <v>5.2999999999999999E-2</v>
      </c>
      <c r="P1339" s="3" t="s">
        <v>4313</v>
      </c>
      <c r="Q1339" t="s">
        <v>4359</v>
      </c>
      <c r="R1339" t="s">
        <v>16</v>
      </c>
    </row>
    <row r="1340" spans="1:18" x14ac:dyDescent="0.2">
      <c r="A1340" s="3" t="s">
        <v>5412</v>
      </c>
      <c r="B1340" t="str" cm="1">
        <f t="array" ref="B1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40" t="str" cm="1">
        <f t="array" ref="C1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40" t="str" cm="1">
        <f t="array" ref="D1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40" cm="1">
        <f t="array" ref="E13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340" s="3" t="s">
        <v>4282</v>
      </c>
      <c r="G1340" s="3" t="s">
        <v>4292</v>
      </c>
      <c r="I1340" s="3" t="s">
        <v>4365</v>
      </c>
      <c r="J1340" t="b">
        <v>1</v>
      </c>
      <c r="K1340" s="3" t="s">
        <v>4312</v>
      </c>
      <c r="M1340">
        <v>8</v>
      </c>
      <c r="N1340">
        <v>8</v>
      </c>
      <c r="O1340">
        <v>5.2999999999999999E-2</v>
      </c>
      <c r="P1340" s="3" t="s">
        <v>4313</v>
      </c>
      <c r="Q1340" t="s">
        <v>4333</v>
      </c>
      <c r="R1340" t="s">
        <v>4333</v>
      </c>
    </row>
    <row r="1341" spans="1:18" x14ac:dyDescent="0.2">
      <c r="A1341" s="3" t="s">
        <v>1586</v>
      </c>
      <c r="B1341" t="str" cm="1">
        <f t="array" ref="B1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1" t="str" cm="1">
        <f t="array" ref="C1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1" t="str" cm="1">
        <f t="array" ref="D1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1" t="str" cm="1">
        <f t="array" ref="E13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1" s="3" t="s">
        <v>4282</v>
      </c>
      <c r="G1341" s="3" t="s">
        <v>4292</v>
      </c>
      <c r="H1341" t="s">
        <v>1587</v>
      </c>
      <c r="I1341" s="3" t="s">
        <v>4365</v>
      </c>
      <c r="J1341" t="b">
        <v>1</v>
      </c>
      <c r="K1341" s="3" t="s">
        <v>4312</v>
      </c>
      <c r="M1341">
        <v>210</v>
      </c>
      <c r="N1341">
        <v>230</v>
      </c>
      <c r="O1341">
        <v>5.2999999999999999E-2</v>
      </c>
      <c r="P1341" s="3" t="s">
        <v>4313</v>
      </c>
      <c r="Q1341" t="s">
        <v>4359</v>
      </c>
      <c r="R1341" t="s">
        <v>16</v>
      </c>
    </row>
    <row r="1342" spans="1:18" x14ac:dyDescent="0.2">
      <c r="A1342" s="3" t="s">
        <v>1610</v>
      </c>
      <c r="B1342" t="str" cm="1">
        <f t="array" ref="B1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2" t="str" cm="1">
        <f t="array" ref="C1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2" t="str" cm="1">
        <f t="array" ref="D1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2" t="str" cm="1">
        <f t="array" ref="E13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2" s="3" t="s">
        <v>4282</v>
      </c>
      <c r="G1342" s="3" t="s">
        <v>4292</v>
      </c>
      <c r="H1342" t="s">
        <v>1611</v>
      </c>
      <c r="I1342" s="3" t="s">
        <v>4365</v>
      </c>
      <c r="J1342" t="b">
        <v>1</v>
      </c>
      <c r="K1342" s="3" t="s">
        <v>4312</v>
      </c>
      <c r="M1342">
        <v>300</v>
      </c>
      <c r="N1342">
        <v>400</v>
      </c>
      <c r="O1342">
        <v>5.2999999999999999E-2</v>
      </c>
      <c r="P1342" s="3" t="s">
        <v>4313</v>
      </c>
      <c r="Q1342" t="s">
        <v>4333</v>
      </c>
      <c r="R1342" t="s">
        <v>4333</v>
      </c>
    </row>
    <row r="1343" spans="1:18" x14ac:dyDescent="0.2">
      <c r="A1343" s="3" t="s">
        <v>1668</v>
      </c>
      <c r="B1343" t="str" cm="1">
        <f t="array" ref="B1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3" t="str" cm="1">
        <f t="array" ref="C1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3" t="str" cm="1">
        <f t="array" ref="D1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3" t="str" cm="1">
        <f t="array" ref="E13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3" s="3" t="s">
        <v>4282</v>
      </c>
      <c r="G1343" s="3" t="s">
        <v>4292</v>
      </c>
      <c r="H1343" t="s">
        <v>1669</v>
      </c>
      <c r="I1343" s="3" t="s">
        <v>4365</v>
      </c>
      <c r="J1343" t="b">
        <v>1</v>
      </c>
      <c r="K1343" s="3" t="s">
        <v>4312</v>
      </c>
      <c r="M1343">
        <v>600</v>
      </c>
      <c r="N1343">
        <v>680</v>
      </c>
      <c r="O1343">
        <v>5.2999999999999999E-2</v>
      </c>
      <c r="P1343" s="3" t="s">
        <v>4313</v>
      </c>
      <c r="Q1343" t="s">
        <v>4333</v>
      </c>
      <c r="R1343" t="s">
        <v>4333</v>
      </c>
    </row>
    <row r="1344" spans="1:18" x14ac:dyDescent="0.2">
      <c r="A1344" s="3" t="s">
        <v>1549</v>
      </c>
      <c r="B1344" t="str" cm="1">
        <f t="array" ref="B1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4" t="str" cm="1">
        <f t="array" ref="C1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4" t="str" cm="1">
        <f t="array" ref="D1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4" t="str" cm="1">
        <f t="array" ref="E13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4" s="3" t="s">
        <v>4282</v>
      </c>
      <c r="G1344" s="3" t="s">
        <v>4292</v>
      </c>
      <c r="H1344" t="s">
        <v>1550</v>
      </c>
      <c r="I1344" s="3" t="s">
        <v>4365</v>
      </c>
      <c r="J1344" t="b">
        <v>1</v>
      </c>
      <c r="K1344" s="3" t="s">
        <v>4312</v>
      </c>
      <c r="M1344">
        <v>110</v>
      </c>
      <c r="N1344">
        <v>114</v>
      </c>
      <c r="O1344">
        <v>5.2999999999999999E-2</v>
      </c>
      <c r="P1344" s="3" t="s">
        <v>4313</v>
      </c>
      <c r="Q1344" t="s">
        <v>4333</v>
      </c>
      <c r="R1344" t="s">
        <v>4333</v>
      </c>
    </row>
    <row r="1345" spans="1:18" x14ac:dyDescent="0.2">
      <c r="A1345" s="3" t="s">
        <v>1634</v>
      </c>
      <c r="B1345" t="str" cm="1">
        <f t="array" ref="B1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5" t="str" cm="1">
        <f t="array" ref="C1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5" t="str" cm="1">
        <f t="array" ref="D1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5" t="str" cm="1">
        <f t="array" ref="E13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5" s="3" t="s">
        <v>4282</v>
      </c>
      <c r="G1345" s="3" t="s">
        <v>4292</v>
      </c>
      <c r="H1345" t="s">
        <v>1635</v>
      </c>
      <c r="I1345" s="3" t="s">
        <v>4365</v>
      </c>
      <c r="J1345" t="b">
        <v>1</v>
      </c>
      <c r="K1345" s="3" t="s">
        <v>4312</v>
      </c>
      <c r="M1345">
        <v>38</v>
      </c>
      <c r="N1345">
        <v>42</v>
      </c>
      <c r="O1345">
        <v>5.2999999999999999E-2</v>
      </c>
      <c r="P1345" s="3" t="s">
        <v>4313</v>
      </c>
      <c r="Q1345" t="s">
        <v>4333</v>
      </c>
      <c r="R1345" t="s">
        <v>4333</v>
      </c>
    </row>
    <row r="1346" spans="1:18" x14ac:dyDescent="0.2">
      <c r="A1346" s="3" t="s">
        <v>1685</v>
      </c>
      <c r="B1346" t="str" cm="1">
        <f t="array" ref="B1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6" t="str" cm="1">
        <f t="array" ref="C1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6" t="str" cm="1">
        <f t="array" ref="D1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6" t="str" cm="1">
        <f t="array" ref="E13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6" s="3" t="s">
        <v>4282</v>
      </c>
      <c r="G1346" s="3" t="s">
        <v>4292</v>
      </c>
      <c r="H1346" t="s">
        <v>1686</v>
      </c>
      <c r="I1346" s="3" t="s">
        <v>4365</v>
      </c>
      <c r="J1346" t="b">
        <v>1</v>
      </c>
      <c r="K1346" s="3" t="s">
        <v>4312</v>
      </c>
      <c r="M1346">
        <v>9</v>
      </c>
      <c r="N1346">
        <v>11</v>
      </c>
      <c r="O1346">
        <v>5.2999999999999999E-2</v>
      </c>
      <c r="P1346" s="3" t="s">
        <v>4313</v>
      </c>
      <c r="Q1346" t="s">
        <v>4333</v>
      </c>
      <c r="R1346" t="s">
        <v>4333</v>
      </c>
    </row>
    <row r="1347" spans="1:18" x14ac:dyDescent="0.2">
      <c r="A1347" s="3" t="s">
        <v>1673</v>
      </c>
      <c r="B1347" t="str" cm="1">
        <f t="array" ref="B1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7" t="str" cm="1">
        <f t="array" ref="C1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7" t="str" cm="1">
        <f t="array" ref="D1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7" t="str" cm="1">
        <f t="array" ref="E13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7" s="3" t="s">
        <v>4282</v>
      </c>
      <c r="G1347" s="3" t="s">
        <v>4292</v>
      </c>
      <c r="H1347" t="s">
        <v>1674</v>
      </c>
      <c r="I1347" s="3" t="s">
        <v>4365</v>
      </c>
      <c r="J1347" t="b">
        <v>1</v>
      </c>
      <c r="K1347" s="3" t="s">
        <v>4312</v>
      </c>
      <c r="M1347">
        <v>7</v>
      </c>
      <c r="N1347">
        <v>9</v>
      </c>
      <c r="O1347">
        <v>5.2999999999999999E-2</v>
      </c>
      <c r="P1347" s="3" t="s">
        <v>4313</v>
      </c>
      <c r="Q1347" t="s">
        <v>4333</v>
      </c>
      <c r="R1347" t="s">
        <v>4333</v>
      </c>
    </row>
    <row r="1348" spans="1:18" x14ac:dyDescent="0.2">
      <c r="A1348" s="3" t="s">
        <v>1556</v>
      </c>
      <c r="B1348" t="str" cm="1">
        <f t="array" ref="B1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8" t="str" cm="1">
        <f t="array" ref="C1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8" t="str" cm="1">
        <f t="array" ref="D1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8" t="str" cm="1">
        <f t="array" ref="E13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8" s="3" t="s">
        <v>4282</v>
      </c>
      <c r="G1348" s="3" t="s">
        <v>4292</v>
      </c>
      <c r="H1348" t="s">
        <v>1557</v>
      </c>
      <c r="I1348" s="3" t="s">
        <v>4365</v>
      </c>
      <c r="J1348" t="b">
        <v>1</v>
      </c>
      <c r="K1348" s="3" t="s">
        <v>4312</v>
      </c>
      <c r="M1348">
        <v>12</v>
      </c>
      <c r="N1348">
        <v>16</v>
      </c>
      <c r="O1348">
        <v>5.2999999999999999E-2</v>
      </c>
      <c r="P1348" s="3" t="s">
        <v>4313</v>
      </c>
      <c r="Q1348" t="s">
        <v>4333</v>
      </c>
      <c r="R1348" t="s">
        <v>4333</v>
      </c>
    </row>
    <row r="1349" spans="1:18" x14ac:dyDescent="0.2">
      <c r="A1349" s="3" t="s">
        <v>1583</v>
      </c>
      <c r="B1349" t="str" cm="1">
        <f t="array" ref="B1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49" t="str" cm="1">
        <f t="array" ref="C1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49" t="str" cm="1">
        <f t="array" ref="D1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49" t="str" cm="1">
        <f t="array" ref="E13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49" s="3" t="s">
        <v>4282</v>
      </c>
      <c r="G1349" s="3" t="s">
        <v>4292</v>
      </c>
      <c r="H1349" t="s">
        <v>1584</v>
      </c>
      <c r="I1349" s="3" t="s">
        <v>4365</v>
      </c>
      <c r="J1349" t="b">
        <v>1</v>
      </c>
      <c r="K1349" s="3" t="s">
        <v>4312</v>
      </c>
      <c r="M1349">
        <v>20</v>
      </c>
      <c r="N1349">
        <v>24</v>
      </c>
      <c r="O1349">
        <v>5.2999999999999999E-2</v>
      </c>
      <c r="P1349" s="3" t="s">
        <v>4313</v>
      </c>
      <c r="Q1349" t="s">
        <v>4359</v>
      </c>
      <c r="R1349" t="s">
        <v>16</v>
      </c>
    </row>
    <row r="1350" spans="1:18" x14ac:dyDescent="0.2">
      <c r="A1350" s="3" t="s">
        <v>1607</v>
      </c>
      <c r="B1350" t="str" cm="1">
        <f t="array" ref="B1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0" t="str" cm="1">
        <f t="array" ref="C1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0" t="str" cm="1">
        <f t="array" ref="D1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0" t="str" cm="1">
        <f t="array" ref="E13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0" s="3" t="s">
        <v>4282</v>
      </c>
      <c r="G1350" s="3" t="s">
        <v>4292</v>
      </c>
      <c r="H1350" t="s">
        <v>1608</v>
      </c>
      <c r="I1350" s="3" t="s">
        <v>4365</v>
      </c>
      <c r="J1350" t="b">
        <v>1</v>
      </c>
      <c r="K1350" s="3" t="s">
        <v>4312</v>
      </c>
      <c r="M1350">
        <v>29</v>
      </c>
      <c r="N1350">
        <v>31</v>
      </c>
      <c r="O1350">
        <v>5.2999999999999999E-2</v>
      </c>
      <c r="P1350" s="3" t="s">
        <v>4313</v>
      </c>
      <c r="Q1350" t="s">
        <v>4333</v>
      </c>
      <c r="R1350" t="s">
        <v>4333</v>
      </c>
    </row>
    <row r="1351" spans="1:18" x14ac:dyDescent="0.2">
      <c r="A1351" s="3" t="s">
        <v>1622</v>
      </c>
      <c r="B1351" t="str" cm="1">
        <f t="array" ref="B1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1" t="str" cm="1">
        <f t="array" ref="C1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1" t="str" cm="1">
        <f t="array" ref="D1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1" t="str" cm="1">
        <f t="array" ref="E13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1" s="3" t="s">
        <v>4282</v>
      </c>
      <c r="G1351" s="3" t="s">
        <v>4292</v>
      </c>
      <c r="H1351" t="s">
        <v>1623</v>
      </c>
      <c r="I1351" s="3" t="s">
        <v>4365</v>
      </c>
      <c r="J1351" t="b">
        <v>1</v>
      </c>
      <c r="K1351" s="3" t="s">
        <v>4312</v>
      </c>
      <c r="M1351">
        <v>3</v>
      </c>
      <c r="N1351">
        <v>4</v>
      </c>
      <c r="O1351">
        <v>5.2999999999999999E-2</v>
      </c>
      <c r="P1351" s="3" t="s">
        <v>4313</v>
      </c>
      <c r="Q1351" t="s">
        <v>4333</v>
      </c>
      <c r="R1351" t="s">
        <v>4333</v>
      </c>
    </row>
    <row r="1352" spans="1:18" x14ac:dyDescent="0.2">
      <c r="A1352" s="3" t="s">
        <v>1644</v>
      </c>
      <c r="B1352" t="str" cm="1">
        <f t="array" ref="B1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2" t="str" cm="1">
        <f t="array" ref="C1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2" t="str" cm="1">
        <f t="array" ref="D1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2" t="str" cm="1">
        <f t="array" ref="E13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2" s="3" t="s">
        <v>4282</v>
      </c>
      <c r="G1352" s="3" t="s">
        <v>4292</v>
      </c>
      <c r="H1352" t="s">
        <v>1645</v>
      </c>
      <c r="I1352" s="3" t="s">
        <v>4365</v>
      </c>
      <c r="J1352" t="b">
        <v>1</v>
      </c>
      <c r="K1352" s="3" t="s">
        <v>4312</v>
      </c>
      <c r="M1352">
        <v>4</v>
      </c>
      <c r="N1352">
        <v>5</v>
      </c>
      <c r="O1352">
        <v>5.2999999999999999E-2</v>
      </c>
      <c r="P1352" s="3" t="s">
        <v>4313</v>
      </c>
      <c r="Q1352" t="s">
        <v>4333</v>
      </c>
      <c r="R1352" t="s">
        <v>4333</v>
      </c>
    </row>
    <row r="1353" spans="1:18" x14ac:dyDescent="0.2">
      <c r="A1353" s="3" t="s">
        <v>1681</v>
      </c>
      <c r="B1353" t="str" cm="1">
        <f t="array" ref="B1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3" t="str" cm="1">
        <f t="array" ref="C1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3" t="str" cm="1">
        <f t="array" ref="D1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3" t="str" cm="1">
        <f t="array" ref="E13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3" s="3" t="s">
        <v>4282</v>
      </c>
      <c r="G1353" s="3" t="s">
        <v>4292</v>
      </c>
      <c r="H1353" t="s">
        <v>1682</v>
      </c>
      <c r="I1353" s="3" t="s">
        <v>4365</v>
      </c>
      <c r="J1353" t="b">
        <v>1</v>
      </c>
      <c r="K1353" s="3" t="s">
        <v>4312</v>
      </c>
      <c r="M1353">
        <v>8</v>
      </c>
      <c r="N1353">
        <v>9</v>
      </c>
      <c r="O1353">
        <v>5.2999999999999999E-2</v>
      </c>
      <c r="P1353" s="3" t="s">
        <v>4313</v>
      </c>
      <c r="Q1353" t="s">
        <v>4359</v>
      </c>
      <c r="R1353" t="s">
        <v>16</v>
      </c>
    </row>
    <row r="1354" spans="1:18" x14ac:dyDescent="0.2">
      <c r="A1354" s="3" t="s">
        <v>1546</v>
      </c>
      <c r="B1354" t="str" cm="1">
        <f t="array" ref="B1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4" t="str" cm="1">
        <f t="array" ref="C1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4" t="str" cm="1">
        <f t="array" ref="D1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4" t="str" cm="1">
        <f t="array" ref="E13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4" s="3" t="s">
        <v>4282</v>
      </c>
      <c r="G1354" s="3" t="s">
        <v>4292</v>
      </c>
      <c r="H1354" t="s">
        <v>1547</v>
      </c>
      <c r="I1354" s="3" t="s">
        <v>4365</v>
      </c>
      <c r="J1354" t="b">
        <v>1</v>
      </c>
      <c r="K1354" s="3" t="s">
        <v>4312</v>
      </c>
      <c r="M1354">
        <v>10</v>
      </c>
      <c r="N1354">
        <v>12</v>
      </c>
      <c r="O1354">
        <v>5.2999999999999999E-2</v>
      </c>
      <c r="P1354" s="3" t="s">
        <v>4313</v>
      </c>
      <c r="Q1354" t="s">
        <v>4359</v>
      </c>
      <c r="R1354" t="s">
        <v>16</v>
      </c>
    </row>
    <row r="1355" spans="1:18" x14ac:dyDescent="0.2">
      <c r="A1355" s="3" t="s">
        <v>1565</v>
      </c>
      <c r="B1355" t="str" cm="1">
        <f t="array" ref="B1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5" t="str" cm="1">
        <f t="array" ref="C1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5" t="str" cm="1">
        <f t="array" ref="D1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5" t="str" cm="1">
        <f t="array" ref="E13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5" s="3" t="s">
        <v>4282</v>
      </c>
      <c r="G1355" s="3" t="s">
        <v>4292</v>
      </c>
      <c r="H1355" t="s">
        <v>1566</v>
      </c>
      <c r="I1355" s="3" t="s">
        <v>4365</v>
      </c>
      <c r="J1355" t="b">
        <v>1</v>
      </c>
      <c r="K1355" s="3" t="s">
        <v>4312</v>
      </c>
      <c r="M1355">
        <v>15</v>
      </c>
      <c r="N1355">
        <v>17</v>
      </c>
      <c r="O1355">
        <v>5.2999999999999999E-2</v>
      </c>
      <c r="P1355" s="3" t="s">
        <v>4313</v>
      </c>
      <c r="Q1355" t="s">
        <v>4359</v>
      </c>
      <c r="R1355" t="s">
        <v>16</v>
      </c>
    </row>
    <row r="1356" spans="1:18" x14ac:dyDescent="0.2">
      <c r="A1356" s="3" t="s">
        <v>1575</v>
      </c>
      <c r="B1356" t="str" cm="1">
        <f t="array" ref="B1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6" t="str" cm="1">
        <f t="array" ref="C1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6" t="str" cm="1">
        <f t="array" ref="D1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6" t="str" cm="1">
        <f t="array" ref="E13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6" s="3" t="s">
        <v>4282</v>
      </c>
      <c r="G1356" s="3" t="s">
        <v>4292</v>
      </c>
      <c r="H1356" t="s">
        <v>1576</v>
      </c>
      <c r="I1356" s="3" t="s">
        <v>4365</v>
      </c>
      <c r="J1356" t="b">
        <v>1</v>
      </c>
      <c r="K1356" s="3" t="s">
        <v>4312</v>
      </c>
      <c r="M1356">
        <v>18</v>
      </c>
      <c r="N1356">
        <v>22</v>
      </c>
      <c r="O1356">
        <v>5.2999999999999999E-2</v>
      </c>
      <c r="P1356" s="3" t="s">
        <v>4313</v>
      </c>
      <c r="Q1356" t="s">
        <v>4333</v>
      </c>
      <c r="R1356" t="s">
        <v>4333</v>
      </c>
    </row>
    <row r="1357" spans="1:18" x14ac:dyDescent="0.2">
      <c r="A1357" s="3" t="s">
        <v>1572</v>
      </c>
      <c r="B1357" t="str" cm="1">
        <f t="array" ref="B1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7" t="str" cm="1">
        <f t="array" ref="C1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7" t="str" cm="1">
        <f t="array" ref="D1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7" t="str" cm="1">
        <f t="array" ref="E13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7" s="3" t="s">
        <v>4282</v>
      </c>
      <c r="G1357" s="3" t="s">
        <v>4292</v>
      </c>
      <c r="H1357" t="s">
        <v>1573</v>
      </c>
      <c r="I1357" s="3" t="s">
        <v>4365</v>
      </c>
      <c r="J1357" t="b">
        <v>1</v>
      </c>
      <c r="K1357" s="3" t="s">
        <v>4312</v>
      </c>
      <c r="M1357">
        <v>18</v>
      </c>
      <c r="N1357">
        <v>22</v>
      </c>
      <c r="O1357">
        <v>5.2999999999999999E-2</v>
      </c>
      <c r="P1357" s="3" t="s">
        <v>4313</v>
      </c>
      <c r="Q1357" t="s">
        <v>4359</v>
      </c>
      <c r="R1357" t="s">
        <v>16</v>
      </c>
    </row>
    <row r="1358" spans="1:18" x14ac:dyDescent="0.2">
      <c r="A1358" s="3" t="s">
        <v>1596</v>
      </c>
      <c r="B1358" t="str" cm="1">
        <f t="array" ref="B1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8" t="str" cm="1">
        <f t="array" ref="C1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8" t="str" cm="1">
        <f t="array" ref="D1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8" t="str" cm="1">
        <f t="array" ref="E13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8" s="3" t="s">
        <v>4282</v>
      </c>
      <c r="G1358" s="3" t="s">
        <v>4292</v>
      </c>
      <c r="H1358" t="s">
        <v>1597</v>
      </c>
      <c r="I1358" s="3" t="s">
        <v>4365</v>
      </c>
      <c r="J1358" t="b">
        <v>1</v>
      </c>
      <c r="K1358" s="3" t="s">
        <v>4312</v>
      </c>
      <c r="M1358">
        <v>26</v>
      </c>
      <c r="N1358">
        <v>30</v>
      </c>
      <c r="O1358">
        <v>5.2999999999999999E-2</v>
      </c>
      <c r="P1358" s="3" t="s">
        <v>4313</v>
      </c>
      <c r="Q1358" t="s">
        <v>4333</v>
      </c>
      <c r="R1358" t="s">
        <v>4333</v>
      </c>
    </row>
    <row r="1359" spans="1:18" x14ac:dyDescent="0.2">
      <c r="A1359" s="3" t="s">
        <v>1625</v>
      </c>
      <c r="B1359" t="str" cm="1">
        <f t="array" ref="B1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59" t="str" cm="1">
        <f t="array" ref="C1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59" t="str" cm="1">
        <f t="array" ref="D1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59" t="str" cm="1">
        <f t="array" ref="E13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59" s="3" t="s">
        <v>4282</v>
      </c>
      <c r="G1359" s="3" t="s">
        <v>4292</v>
      </c>
      <c r="H1359" t="s">
        <v>1626</v>
      </c>
      <c r="I1359" s="3" t="s">
        <v>4365</v>
      </c>
      <c r="J1359" t="b">
        <v>1</v>
      </c>
      <c r="K1359" s="3" t="s">
        <v>4312</v>
      </c>
      <c r="M1359">
        <v>34</v>
      </c>
      <c r="N1359">
        <v>38</v>
      </c>
      <c r="O1359">
        <v>5.2999999999999999E-2</v>
      </c>
      <c r="P1359" s="3" t="s">
        <v>4313</v>
      </c>
      <c r="Q1359" t="s">
        <v>4359</v>
      </c>
      <c r="R1359" t="s">
        <v>16</v>
      </c>
    </row>
    <row r="1360" spans="1:18" x14ac:dyDescent="0.2">
      <c r="A1360" s="3" t="s">
        <v>5413</v>
      </c>
      <c r="B1360" t="str" cm="1">
        <f t="array" ref="B1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360" t="str" cm="1">
        <f t="array" ref="C1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60" t="str" cm="1">
        <f t="array" ref="D1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60" cm="1">
        <f t="array" ref="E13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360" s="3" t="s">
        <v>4282</v>
      </c>
      <c r="G1360" s="3" t="s">
        <v>4292</v>
      </c>
      <c r="I1360" s="3" t="s">
        <v>4365</v>
      </c>
      <c r="J1360" t="b">
        <v>1</v>
      </c>
      <c r="K1360" s="3" t="s">
        <v>4312</v>
      </c>
      <c r="M1360">
        <v>1.2</v>
      </c>
      <c r="N1360">
        <v>1.2</v>
      </c>
      <c r="O1360">
        <v>5.2999999999999999E-2</v>
      </c>
      <c r="P1360" s="3" t="s">
        <v>4313</v>
      </c>
      <c r="Q1360" t="s">
        <v>4359</v>
      </c>
      <c r="R1360" t="s">
        <v>16</v>
      </c>
    </row>
    <row r="1361" spans="1:18" x14ac:dyDescent="0.2">
      <c r="A1361" s="3" t="s">
        <v>321</v>
      </c>
      <c r="B1361" t="str" cm="1">
        <f t="array" ref="B1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1" t="str" cm="1">
        <f t="array" ref="C1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1" t="str" cm="1">
        <f t="array" ref="D1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1" t="str" cm="1">
        <f t="array" ref="E13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1" s="3" t="s">
        <v>4282</v>
      </c>
      <c r="G1361" s="3" t="s">
        <v>4292</v>
      </c>
      <c r="H1361" t="s">
        <v>322</v>
      </c>
      <c r="I1361" s="3" t="s">
        <v>4365</v>
      </c>
      <c r="J1361" t="b">
        <v>1</v>
      </c>
      <c r="K1361" s="3" t="s">
        <v>4312</v>
      </c>
      <c r="M1361">
        <v>2</v>
      </c>
      <c r="N1361">
        <v>2</v>
      </c>
      <c r="O1361">
        <v>5.2999999999999999E-2</v>
      </c>
      <c r="P1361" s="3" t="s">
        <v>4313</v>
      </c>
      <c r="Q1361" t="s">
        <v>4333</v>
      </c>
      <c r="R1361" t="s">
        <v>4333</v>
      </c>
    </row>
    <row r="1362" spans="1:18" x14ac:dyDescent="0.2">
      <c r="A1362" s="3" t="s">
        <v>294</v>
      </c>
      <c r="B1362" t="str" cm="1">
        <f t="array" ref="B1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2" t="str" cm="1">
        <f t="array" ref="C1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2" t="str" cm="1">
        <f t="array" ref="D1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2" t="str" cm="1">
        <f t="array" ref="E13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2" s="3" t="s">
        <v>4282</v>
      </c>
      <c r="G1362" s="3" t="s">
        <v>4292</v>
      </c>
      <c r="H1362" t="s">
        <v>295</v>
      </c>
      <c r="I1362" s="3" t="s">
        <v>4365</v>
      </c>
      <c r="J1362" t="b">
        <v>1</v>
      </c>
      <c r="K1362" s="3" t="s">
        <v>4312</v>
      </c>
      <c r="M1362">
        <v>1.4</v>
      </c>
      <c r="N1362">
        <v>1.4</v>
      </c>
      <c r="O1362">
        <v>5.2999999999999999E-2</v>
      </c>
      <c r="P1362" s="3" t="s">
        <v>4313</v>
      </c>
      <c r="Q1362" t="s">
        <v>4361</v>
      </c>
      <c r="R1362" t="s">
        <v>16</v>
      </c>
    </row>
    <row r="1363" spans="1:18" x14ac:dyDescent="0.2">
      <c r="A1363" s="3" t="s">
        <v>312</v>
      </c>
      <c r="B1363" t="str" cm="1">
        <f t="array" ref="B1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3" t="str" cm="1">
        <f t="array" ref="C1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3" t="str" cm="1">
        <f t="array" ref="D1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3" t="str" cm="1">
        <f t="array" ref="E13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3" s="3" t="s">
        <v>4282</v>
      </c>
      <c r="G1363" s="3" t="s">
        <v>4292</v>
      </c>
      <c r="H1363" t="s">
        <v>313</v>
      </c>
      <c r="I1363" s="3" t="s">
        <v>4365</v>
      </c>
      <c r="J1363" t="b">
        <v>1</v>
      </c>
      <c r="K1363" s="3" t="s">
        <v>4312</v>
      </c>
      <c r="M1363">
        <v>2.5</v>
      </c>
      <c r="N1363">
        <v>2.5</v>
      </c>
      <c r="O1363">
        <v>5.2999999999999999E-2</v>
      </c>
      <c r="P1363" s="3" t="s">
        <v>4313</v>
      </c>
      <c r="Q1363" t="s">
        <v>4333</v>
      </c>
      <c r="R1363" t="s">
        <v>4333</v>
      </c>
    </row>
    <row r="1364" spans="1:18" x14ac:dyDescent="0.2">
      <c r="A1364" s="3" t="s">
        <v>339</v>
      </c>
      <c r="B1364" t="str" cm="1">
        <f t="array" ref="B1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4" t="str" cm="1">
        <f t="array" ref="C1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4" t="str" cm="1">
        <f t="array" ref="D1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4" t="str" cm="1">
        <f t="array" ref="E13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4" s="3" t="s">
        <v>4282</v>
      </c>
      <c r="G1364" s="3" t="s">
        <v>4292</v>
      </c>
      <c r="H1364" t="s">
        <v>340</v>
      </c>
      <c r="I1364" s="3" t="s">
        <v>4365</v>
      </c>
      <c r="J1364" t="b">
        <v>1</v>
      </c>
      <c r="K1364" s="3" t="s">
        <v>4312</v>
      </c>
      <c r="M1364">
        <v>4</v>
      </c>
      <c r="N1364">
        <v>4</v>
      </c>
      <c r="O1364">
        <v>5.2999999999999999E-2</v>
      </c>
      <c r="P1364" s="3" t="s">
        <v>4313</v>
      </c>
      <c r="Q1364" t="s">
        <v>4333</v>
      </c>
      <c r="R1364" t="s">
        <v>4333</v>
      </c>
    </row>
    <row r="1365" spans="1:18" x14ac:dyDescent="0.2">
      <c r="A1365" s="3" t="s">
        <v>342</v>
      </c>
      <c r="B1365" t="str" cm="1">
        <f t="array" ref="B1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5" t="str" cm="1">
        <f t="array" ref="C1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5" t="str" cm="1">
        <f t="array" ref="D1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5" t="str" cm="1">
        <f t="array" ref="E13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5" s="3" t="s">
        <v>4282</v>
      </c>
      <c r="G1365" s="3" t="s">
        <v>4292</v>
      </c>
      <c r="H1365" t="s">
        <v>343</v>
      </c>
      <c r="I1365" s="3" t="s">
        <v>4365</v>
      </c>
      <c r="J1365" t="b">
        <v>1</v>
      </c>
      <c r="K1365" s="3" t="s">
        <v>4312</v>
      </c>
      <c r="M1365">
        <v>6</v>
      </c>
      <c r="N1365">
        <v>6</v>
      </c>
      <c r="O1365">
        <v>5.2999999999999999E-2</v>
      </c>
      <c r="P1365" s="3" t="s">
        <v>4313</v>
      </c>
      <c r="Q1365" t="s">
        <v>4333</v>
      </c>
      <c r="R1365" t="s">
        <v>4333</v>
      </c>
    </row>
    <row r="1366" spans="1:18" x14ac:dyDescent="0.2">
      <c r="A1366" s="3" t="s">
        <v>354</v>
      </c>
      <c r="B1366" t="str" cm="1">
        <f t="array" ref="B1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6" t="str" cm="1">
        <f t="array" ref="C1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6" t="str" cm="1">
        <f t="array" ref="D1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6" t="str" cm="1">
        <f t="array" ref="E13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6" s="3" t="s">
        <v>4282</v>
      </c>
      <c r="G1366" s="3" t="s">
        <v>4292</v>
      </c>
      <c r="H1366" t="s">
        <v>355</v>
      </c>
      <c r="I1366" s="3" t="s">
        <v>4365</v>
      </c>
      <c r="J1366" t="b">
        <v>1</v>
      </c>
      <c r="K1366" s="3" t="s">
        <v>4312</v>
      </c>
      <c r="M1366">
        <v>9</v>
      </c>
      <c r="N1366">
        <v>9</v>
      </c>
      <c r="O1366">
        <v>5.2999999999999999E-2</v>
      </c>
      <c r="P1366" s="3" t="s">
        <v>4313</v>
      </c>
      <c r="Q1366" t="s">
        <v>4333</v>
      </c>
      <c r="R1366" t="s">
        <v>4333</v>
      </c>
    </row>
    <row r="1367" spans="1:18" x14ac:dyDescent="0.2">
      <c r="A1367" s="3" t="s">
        <v>306</v>
      </c>
      <c r="B1367" t="str" cm="1">
        <f t="array" ref="B1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7" t="str" cm="1">
        <f t="array" ref="C1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7" t="str" cm="1">
        <f t="array" ref="D1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7" t="str" cm="1">
        <f t="array" ref="E13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7" s="3" t="s">
        <v>4282</v>
      </c>
      <c r="G1367" s="3" t="s">
        <v>4292</v>
      </c>
      <c r="H1367" t="s">
        <v>307</v>
      </c>
      <c r="I1367" s="3" t="s">
        <v>4365</v>
      </c>
      <c r="J1367" t="b">
        <v>1</v>
      </c>
      <c r="K1367" s="3" t="s">
        <v>4312</v>
      </c>
      <c r="M1367">
        <v>13.5</v>
      </c>
      <c r="N1367">
        <v>13.5</v>
      </c>
      <c r="O1367">
        <v>5.2999999999999999E-2</v>
      </c>
      <c r="P1367" s="3" t="s">
        <v>4313</v>
      </c>
      <c r="Q1367" t="s">
        <v>4361</v>
      </c>
      <c r="R1367" t="s">
        <v>16</v>
      </c>
    </row>
    <row r="1368" spans="1:18" x14ac:dyDescent="0.2">
      <c r="A1368" s="3" t="s">
        <v>327</v>
      </c>
      <c r="B1368" t="str" cm="1">
        <f t="array" ref="B1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8" t="str" cm="1">
        <f t="array" ref="C1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8" t="str" cm="1">
        <f t="array" ref="D1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8" t="str" cm="1">
        <f t="array" ref="E13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8" s="3" t="s">
        <v>4282</v>
      </c>
      <c r="G1368" s="3" t="s">
        <v>4292</v>
      </c>
      <c r="H1368" t="s">
        <v>328</v>
      </c>
      <c r="I1368" s="3" t="s">
        <v>4365</v>
      </c>
      <c r="J1368" t="b">
        <v>1</v>
      </c>
      <c r="K1368" s="3" t="s">
        <v>4312</v>
      </c>
      <c r="M1368">
        <v>30</v>
      </c>
      <c r="N1368">
        <v>30</v>
      </c>
      <c r="O1368">
        <v>5.2999999999999999E-2</v>
      </c>
      <c r="P1368" s="3" t="s">
        <v>4313</v>
      </c>
      <c r="Q1368" t="s">
        <v>4361</v>
      </c>
      <c r="R1368" t="s">
        <v>16</v>
      </c>
    </row>
    <row r="1369" spans="1:18" x14ac:dyDescent="0.2">
      <c r="A1369" s="3" t="s">
        <v>336</v>
      </c>
      <c r="B1369" t="str" cm="1">
        <f t="array" ref="B1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69" t="str" cm="1">
        <f t="array" ref="C1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69" t="str" cm="1">
        <f t="array" ref="D1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69" t="str" cm="1">
        <f t="array" ref="E13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69" s="3" t="s">
        <v>4282</v>
      </c>
      <c r="G1369" s="3" t="s">
        <v>4292</v>
      </c>
      <c r="H1369" t="s">
        <v>337</v>
      </c>
      <c r="I1369" s="3" t="s">
        <v>4365</v>
      </c>
      <c r="J1369" t="b">
        <v>1</v>
      </c>
      <c r="K1369" s="3" t="s">
        <v>4312</v>
      </c>
      <c r="M1369">
        <v>4</v>
      </c>
      <c r="N1369">
        <v>4</v>
      </c>
      <c r="O1369">
        <v>5.2999999999999999E-2</v>
      </c>
      <c r="P1369" s="3" t="s">
        <v>4313</v>
      </c>
      <c r="Q1369" t="s">
        <v>4333</v>
      </c>
      <c r="R1369" t="s">
        <v>4333</v>
      </c>
    </row>
    <row r="1370" spans="1:18" x14ac:dyDescent="0.2">
      <c r="A1370" s="3" t="s">
        <v>348</v>
      </c>
      <c r="B1370" t="str" cm="1">
        <f t="array" ref="B1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0" t="str" cm="1">
        <f t="array" ref="C1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0" t="str" cm="1">
        <f t="array" ref="D1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0" t="str" cm="1">
        <f t="array" ref="E13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0" s="3" t="s">
        <v>4282</v>
      </c>
      <c r="G1370" s="3" t="s">
        <v>4292</v>
      </c>
      <c r="H1370" t="s">
        <v>349</v>
      </c>
      <c r="I1370" s="3" t="s">
        <v>4365</v>
      </c>
      <c r="J1370" t="b">
        <v>1</v>
      </c>
      <c r="K1370" s="3" t="s">
        <v>4312</v>
      </c>
      <c r="M1370">
        <v>7</v>
      </c>
      <c r="N1370">
        <v>7</v>
      </c>
      <c r="O1370">
        <v>5.2999999999999999E-2</v>
      </c>
      <c r="P1370" s="3" t="s">
        <v>4313</v>
      </c>
      <c r="Q1370" t="s">
        <v>4333</v>
      </c>
      <c r="R1370" t="s">
        <v>4333</v>
      </c>
    </row>
    <row r="1371" spans="1:18" x14ac:dyDescent="0.2">
      <c r="A1371" s="3" t="s">
        <v>297</v>
      </c>
      <c r="B1371" t="str" cm="1">
        <f t="array" ref="B1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1" t="str" cm="1">
        <f t="array" ref="C1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1" t="str" cm="1">
        <f t="array" ref="D1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1" t="str" cm="1">
        <f t="array" ref="E13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1" s="3" t="s">
        <v>4282</v>
      </c>
      <c r="G1371" s="3" t="s">
        <v>4292</v>
      </c>
      <c r="H1371" t="s">
        <v>298</v>
      </c>
      <c r="I1371" s="3" t="s">
        <v>4365</v>
      </c>
      <c r="J1371" t="b">
        <v>1</v>
      </c>
      <c r="K1371" s="3" t="s">
        <v>4312</v>
      </c>
      <c r="M1371">
        <v>10</v>
      </c>
      <c r="N1371">
        <v>10</v>
      </c>
      <c r="O1371">
        <v>5.2999999999999999E-2</v>
      </c>
      <c r="P1371" s="3" t="s">
        <v>4313</v>
      </c>
      <c r="Q1371" t="s">
        <v>4333</v>
      </c>
      <c r="R1371" t="s">
        <v>4333</v>
      </c>
    </row>
    <row r="1372" spans="1:18" x14ac:dyDescent="0.2">
      <c r="A1372" s="3" t="s">
        <v>318</v>
      </c>
      <c r="B1372" t="str" cm="1">
        <f t="array" ref="B1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2" t="str" cm="1">
        <f t="array" ref="C1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2" t="str" cm="1">
        <f t="array" ref="D1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2" t="str" cm="1">
        <f t="array" ref="E13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2" s="3" t="s">
        <v>4282</v>
      </c>
      <c r="G1372" s="3" t="s">
        <v>4292</v>
      </c>
      <c r="H1372" t="s">
        <v>319</v>
      </c>
      <c r="I1372" s="3" t="s">
        <v>4365</v>
      </c>
      <c r="J1372" t="b">
        <v>1</v>
      </c>
      <c r="K1372" s="3" t="s">
        <v>4312</v>
      </c>
      <c r="M1372">
        <v>22</v>
      </c>
      <c r="N1372">
        <v>22</v>
      </c>
      <c r="O1372">
        <v>5.2999999999999999E-2</v>
      </c>
      <c r="P1372" s="3" t="s">
        <v>4313</v>
      </c>
      <c r="Q1372" t="s">
        <v>4333</v>
      </c>
      <c r="R1372" t="s">
        <v>4333</v>
      </c>
    </row>
    <row r="1373" spans="1:18" x14ac:dyDescent="0.2">
      <c r="A1373" s="3" t="s">
        <v>330</v>
      </c>
      <c r="B1373" t="str" cm="1">
        <f t="array" ref="B1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3" t="str" cm="1">
        <f t="array" ref="C1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3" t="str" cm="1">
        <f t="array" ref="D1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3" t="str" cm="1">
        <f t="array" ref="E13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3" s="3" t="s">
        <v>4282</v>
      </c>
      <c r="G1373" s="3" t="s">
        <v>4292</v>
      </c>
      <c r="H1373" t="s">
        <v>331</v>
      </c>
      <c r="I1373" s="3" t="s">
        <v>4365</v>
      </c>
      <c r="J1373" t="b">
        <v>1</v>
      </c>
      <c r="K1373" s="3" t="s">
        <v>4312</v>
      </c>
      <c r="M1373">
        <v>32</v>
      </c>
      <c r="N1373">
        <v>32</v>
      </c>
      <c r="O1373">
        <v>5.2999999999999999E-2</v>
      </c>
      <c r="P1373" s="3" t="s">
        <v>4313</v>
      </c>
      <c r="Q1373" t="s">
        <v>4333</v>
      </c>
      <c r="R1373" t="s">
        <v>4333</v>
      </c>
    </row>
    <row r="1374" spans="1:18" x14ac:dyDescent="0.2">
      <c r="A1374" s="3" t="s">
        <v>324</v>
      </c>
      <c r="B1374" t="str" cm="1">
        <f t="array" ref="B1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4" t="str" cm="1">
        <f t="array" ref="C1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4" t="str" cm="1">
        <f t="array" ref="D1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4" t="str" cm="1">
        <f t="array" ref="E13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4" s="3" t="s">
        <v>4282</v>
      </c>
      <c r="G1374" s="3" t="s">
        <v>4292</v>
      </c>
      <c r="H1374" t="s">
        <v>325</v>
      </c>
      <c r="I1374" s="3" t="s">
        <v>4365</v>
      </c>
      <c r="J1374" t="b">
        <v>1</v>
      </c>
      <c r="K1374" s="3" t="s">
        <v>4312</v>
      </c>
      <c r="M1374">
        <v>3.5</v>
      </c>
      <c r="N1374">
        <v>3.5</v>
      </c>
      <c r="O1374">
        <v>5.2999999999999999E-2</v>
      </c>
      <c r="P1374" s="3" t="s">
        <v>4313</v>
      </c>
      <c r="Q1374" t="s">
        <v>4333</v>
      </c>
      <c r="R1374" t="s">
        <v>4333</v>
      </c>
    </row>
    <row r="1375" spans="1:18" x14ac:dyDescent="0.2">
      <c r="A1375" s="3" t="s">
        <v>300</v>
      </c>
      <c r="B1375" t="str" cm="1">
        <f t="array" ref="B1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5" t="str" cm="1">
        <f t="array" ref="C1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5" t="str" cm="1">
        <f t="array" ref="D1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5" t="str" cm="1">
        <f t="array" ref="E13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5" s="3" t="s">
        <v>4282</v>
      </c>
      <c r="G1375" s="3" t="s">
        <v>4292</v>
      </c>
      <c r="H1375" t="s">
        <v>301</v>
      </c>
      <c r="I1375" s="3" t="s">
        <v>4365</v>
      </c>
      <c r="J1375" t="b">
        <v>1</v>
      </c>
      <c r="K1375" s="3" t="s">
        <v>4312</v>
      </c>
      <c r="M1375">
        <v>10</v>
      </c>
      <c r="N1375">
        <v>10</v>
      </c>
      <c r="O1375">
        <v>5.2999999999999999E-2</v>
      </c>
      <c r="P1375" s="3" t="s">
        <v>4313</v>
      </c>
      <c r="Q1375" t="s">
        <v>4333</v>
      </c>
      <c r="R1375" t="s">
        <v>4333</v>
      </c>
    </row>
    <row r="1376" spans="1:18" x14ac:dyDescent="0.2">
      <c r="A1376" s="3" t="s">
        <v>333</v>
      </c>
      <c r="B1376" t="str" cm="1">
        <f t="array" ref="B1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6" t="str" cm="1">
        <f t="array" ref="C1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6" t="str" cm="1">
        <f t="array" ref="D1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6" t="str" cm="1">
        <f t="array" ref="E13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6" s="3" t="s">
        <v>4282</v>
      </c>
      <c r="G1376" s="3" t="s">
        <v>4292</v>
      </c>
      <c r="H1376" t="s">
        <v>334</v>
      </c>
      <c r="I1376" s="3" t="s">
        <v>4365</v>
      </c>
      <c r="J1376" t="b">
        <v>1</v>
      </c>
      <c r="K1376" s="3" t="s">
        <v>4312</v>
      </c>
      <c r="M1376">
        <v>4.5</v>
      </c>
      <c r="N1376">
        <v>4.5</v>
      </c>
      <c r="O1376">
        <v>5.2999999999999999E-2</v>
      </c>
      <c r="P1376" s="3" t="s">
        <v>4313</v>
      </c>
      <c r="Q1376" t="s">
        <v>4361</v>
      </c>
      <c r="R1376" t="s">
        <v>16</v>
      </c>
    </row>
    <row r="1377" spans="1:18" x14ac:dyDescent="0.2">
      <c r="A1377" s="3" t="s">
        <v>345</v>
      </c>
      <c r="B1377" t="str" cm="1">
        <f t="array" ref="B1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7" t="str" cm="1">
        <f t="array" ref="C1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7" t="str" cm="1">
        <f t="array" ref="D1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7" t="str" cm="1">
        <f t="array" ref="E13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7" s="3" t="s">
        <v>4282</v>
      </c>
      <c r="G1377" s="3" t="s">
        <v>4292</v>
      </c>
      <c r="H1377" t="s">
        <v>346</v>
      </c>
      <c r="I1377" s="3" t="s">
        <v>4365</v>
      </c>
      <c r="J1377" t="b">
        <v>1</v>
      </c>
      <c r="K1377" s="3" t="s">
        <v>4312</v>
      </c>
      <c r="M1377">
        <v>7</v>
      </c>
      <c r="N1377">
        <v>7</v>
      </c>
      <c r="O1377">
        <v>5.2999999999999999E-2</v>
      </c>
      <c r="P1377" s="3" t="s">
        <v>4313</v>
      </c>
      <c r="Q1377" t="s">
        <v>4333</v>
      </c>
      <c r="R1377" t="s">
        <v>4333</v>
      </c>
    </row>
    <row r="1378" spans="1:18" x14ac:dyDescent="0.2">
      <c r="A1378" s="3" t="s">
        <v>351</v>
      </c>
      <c r="B1378" t="str" cm="1">
        <f t="array" ref="B1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8" t="str" cm="1">
        <f t="array" ref="C1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8" t="str" cm="1">
        <f t="array" ref="D1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8" t="str" cm="1">
        <f t="array" ref="E13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8" s="3" t="s">
        <v>4282</v>
      </c>
      <c r="G1378" s="3" t="s">
        <v>4292</v>
      </c>
      <c r="H1378" t="s">
        <v>352</v>
      </c>
      <c r="I1378" s="3" t="s">
        <v>4365</v>
      </c>
      <c r="J1378" t="b">
        <v>1</v>
      </c>
      <c r="K1378" s="3" t="s">
        <v>4312</v>
      </c>
      <c r="M1378">
        <v>9</v>
      </c>
      <c r="N1378">
        <v>9</v>
      </c>
      <c r="O1378">
        <v>5.2999999999999999E-2</v>
      </c>
      <c r="P1378" s="3" t="s">
        <v>4313</v>
      </c>
      <c r="Q1378" t="s">
        <v>4333</v>
      </c>
      <c r="R1378" t="s">
        <v>4333</v>
      </c>
    </row>
    <row r="1379" spans="1:18" x14ac:dyDescent="0.2">
      <c r="A1379" s="3" t="s">
        <v>303</v>
      </c>
      <c r="B1379" t="str" cm="1">
        <f t="array" ref="B1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79" t="str" cm="1">
        <f t="array" ref="C1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79" t="str" cm="1">
        <f t="array" ref="D1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79" t="str" cm="1">
        <f t="array" ref="E13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79" s="3" t="s">
        <v>4282</v>
      </c>
      <c r="G1379" s="3" t="s">
        <v>4292</v>
      </c>
      <c r="H1379" t="s">
        <v>304</v>
      </c>
      <c r="I1379" s="3" t="s">
        <v>4365</v>
      </c>
      <c r="J1379" t="b">
        <v>1</v>
      </c>
      <c r="K1379" s="3" t="s">
        <v>4312</v>
      </c>
      <c r="M1379">
        <v>11</v>
      </c>
      <c r="N1379">
        <v>11</v>
      </c>
      <c r="O1379">
        <v>5.2999999999999999E-2</v>
      </c>
      <c r="P1379" s="3" t="s">
        <v>4313</v>
      </c>
      <c r="Q1379" t="s">
        <v>4361</v>
      </c>
      <c r="R1379" t="s">
        <v>16</v>
      </c>
    </row>
    <row r="1380" spans="1:18" x14ac:dyDescent="0.2">
      <c r="A1380" s="3" t="s">
        <v>309</v>
      </c>
      <c r="B1380" t="str" cm="1">
        <f t="array" ref="B1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80" t="str" cm="1">
        <f t="array" ref="C1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80" t="str" cm="1">
        <f t="array" ref="D1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80" t="str" cm="1">
        <f t="array" ref="E13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80" s="3" t="s">
        <v>4282</v>
      </c>
      <c r="G1380" s="3" t="s">
        <v>4292</v>
      </c>
      <c r="H1380" t="s">
        <v>310</v>
      </c>
      <c r="I1380" s="3" t="s">
        <v>4365</v>
      </c>
      <c r="J1380" t="b">
        <v>1</v>
      </c>
      <c r="K1380" s="3" t="s">
        <v>4312</v>
      </c>
      <c r="M1380">
        <v>17</v>
      </c>
      <c r="N1380">
        <v>17</v>
      </c>
      <c r="O1380">
        <v>5.2999999999999999E-2</v>
      </c>
      <c r="P1380" s="3" t="s">
        <v>4313</v>
      </c>
      <c r="Q1380" t="s">
        <v>4333</v>
      </c>
      <c r="R1380" t="s">
        <v>4333</v>
      </c>
    </row>
    <row r="1381" spans="1:18" x14ac:dyDescent="0.2">
      <c r="A1381" s="3" t="s">
        <v>315</v>
      </c>
      <c r="B1381" t="str" cm="1">
        <f t="array" ref="B1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381" t="str" cm="1">
        <f t="array" ref="C1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381" t="str" cm="1">
        <f t="array" ref="D1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381" t="str" cm="1">
        <f t="array" ref="E13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381" s="3" t="s">
        <v>4282</v>
      </c>
      <c r="G1381" s="3" t="s">
        <v>4292</v>
      </c>
      <c r="H1381" t="s">
        <v>316</v>
      </c>
      <c r="I1381" s="3" t="s">
        <v>4365</v>
      </c>
      <c r="J1381" t="b">
        <v>1</v>
      </c>
      <c r="K1381" s="3" t="s">
        <v>4312</v>
      </c>
      <c r="M1381">
        <v>22</v>
      </c>
      <c r="N1381">
        <v>22</v>
      </c>
      <c r="O1381">
        <v>5.2999999999999999E-2</v>
      </c>
      <c r="P1381" s="3" t="s">
        <v>4313</v>
      </c>
      <c r="Q1381" t="s">
        <v>4361</v>
      </c>
      <c r="R1381" t="s">
        <v>16</v>
      </c>
    </row>
    <row r="1382" spans="1:18" x14ac:dyDescent="0.2">
      <c r="A1382" s="3" t="s">
        <v>5414</v>
      </c>
      <c r="B1382" s="6" t="s">
        <v>15</v>
      </c>
      <c r="C1382" t="str" cm="1">
        <f t="array" ref="C1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82" t="str" cm="1">
        <f t="array" ref="D1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2" t="str" cm="1">
        <f t="array" ref="E13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382" s="3" t="s">
        <v>4282</v>
      </c>
      <c r="G1382" s="3" t="s">
        <v>4292</v>
      </c>
      <c r="I1382" s="3" t="s">
        <v>4365</v>
      </c>
      <c r="J1382" t="b">
        <v>1</v>
      </c>
      <c r="K1382" s="3" t="s">
        <v>4312</v>
      </c>
      <c r="M1382">
        <v>6</v>
      </c>
      <c r="N1382">
        <v>6</v>
      </c>
      <c r="O1382">
        <v>5.2999999999999999E-2</v>
      </c>
      <c r="P1382" s="3" t="s">
        <v>4313</v>
      </c>
      <c r="Q1382" t="s">
        <v>4361</v>
      </c>
      <c r="R1382" t="s">
        <v>16</v>
      </c>
    </row>
    <row r="1383" spans="1:18" x14ac:dyDescent="0.2">
      <c r="A1383" s="3" t="s">
        <v>5415</v>
      </c>
      <c r="B1383" s="6" t="s">
        <v>668</v>
      </c>
      <c r="C1383" t="str" cm="1">
        <f t="array" ref="C1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383" t="str" cm="1">
        <f t="array" ref="D1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3" t="str" cm="1">
        <f t="array" ref="E13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383" s="3" t="s">
        <v>4282</v>
      </c>
      <c r="G1383" s="3" t="s">
        <v>4292</v>
      </c>
      <c r="I1383" s="3" t="s">
        <v>4365</v>
      </c>
      <c r="J1383" t="b">
        <v>1</v>
      </c>
      <c r="K1383" s="3" t="s">
        <v>4312</v>
      </c>
      <c r="M1383">
        <v>27</v>
      </c>
      <c r="N1383">
        <v>27</v>
      </c>
      <c r="O1383">
        <v>5.2999999999999999E-2</v>
      </c>
      <c r="P1383" s="3" t="s">
        <v>4313</v>
      </c>
      <c r="Q1383" t="s">
        <v>4361</v>
      </c>
      <c r="R1383" t="s">
        <v>16</v>
      </c>
    </row>
    <row r="1384" spans="1:18" x14ac:dyDescent="0.2">
      <c r="A1384" s="3" t="s">
        <v>5416</v>
      </c>
      <c r="B1384" t="str" cm="1">
        <f t="array" ref="B1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84" cm="1">
        <f t="array" ref="C1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84" t="str" cm="1">
        <f t="array" ref="D1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4" t="str" cm="1">
        <f t="array" ref="E13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84" s="3" t="s">
        <v>4282</v>
      </c>
      <c r="G1384" s="3" t="s">
        <v>4292</v>
      </c>
      <c r="I1384" s="3" t="s">
        <v>4365</v>
      </c>
      <c r="J1384" t="b">
        <v>1</v>
      </c>
      <c r="M1384">
        <v>0</v>
      </c>
      <c r="N1384">
        <v>5</v>
      </c>
      <c r="O1384">
        <v>5.2999999999999999E-2</v>
      </c>
      <c r="P1384" s="3" t="s">
        <v>4313</v>
      </c>
      <c r="Q1384" t="s">
        <v>4293</v>
      </c>
      <c r="R1384" t="s">
        <v>16</v>
      </c>
    </row>
    <row r="1385" spans="1:18" x14ac:dyDescent="0.2">
      <c r="A1385" s="3" t="s">
        <v>5417</v>
      </c>
      <c r="B1385" t="str" cm="1">
        <f t="array" ref="B1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85" cm="1">
        <f t="array" ref="C1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85" t="str" cm="1">
        <f t="array" ref="D1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5" t="str" cm="1">
        <f t="array" ref="E13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85" s="3" t="s">
        <v>4282</v>
      </c>
      <c r="G1385" s="3" t="s">
        <v>4292</v>
      </c>
      <c r="I1385" s="3" t="s">
        <v>4365</v>
      </c>
      <c r="J1385" t="b">
        <v>1</v>
      </c>
      <c r="M1385">
        <v>5</v>
      </c>
      <c r="N1385">
        <v>10</v>
      </c>
      <c r="O1385">
        <v>5.2999999999999999E-2</v>
      </c>
      <c r="P1385" s="3" t="s">
        <v>4313</v>
      </c>
      <c r="Q1385" t="s">
        <v>4293</v>
      </c>
      <c r="R1385" t="s">
        <v>16</v>
      </c>
    </row>
    <row r="1386" spans="1:18" x14ac:dyDescent="0.2">
      <c r="A1386" s="3" t="s">
        <v>5418</v>
      </c>
      <c r="B1386" t="str" cm="1">
        <f t="array" ref="B1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86" cm="1">
        <f t="array" ref="C1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86" t="str" cm="1">
        <f t="array" ref="D1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6" t="str" cm="1">
        <f t="array" ref="E13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86" s="3" t="s">
        <v>4282</v>
      </c>
      <c r="G1386" s="3" t="s">
        <v>4292</v>
      </c>
      <c r="I1386" s="3" t="s">
        <v>4365</v>
      </c>
      <c r="J1386" t="b">
        <v>1</v>
      </c>
      <c r="M1386">
        <v>10</v>
      </c>
      <c r="N1386">
        <v>15</v>
      </c>
      <c r="O1386">
        <v>5.2999999999999999E-2</v>
      </c>
      <c r="P1386" s="3" t="s">
        <v>4313</v>
      </c>
      <c r="Q1386" t="s">
        <v>4293</v>
      </c>
      <c r="R1386" t="s">
        <v>16</v>
      </c>
    </row>
    <row r="1387" spans="1:18" x14ac:dyDescent="0.2">
      <c r="A1387" s="3" t="s">
        <v>5419</v>
      </c>
      <c r="B1387" t="str" cm="1">
        <f t="array" ref="B1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87" cm="1">
        <f t="array" ref="C1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87" t="str" cm="1">
        <f t="array" ref="D1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7" t="str" cm="1">
        <f t="array" ref="E13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87" s="3" t="s">
        <v>4282</v>
      </c>
      <c r="G1387" s="3" t="s">
        <v>4292</v>
      </c>
      <c r="I1387" s="3" t="s">
        <v>4365</v>
      </c>
      <c r="J1387" t="b">
        <v>1</v>
      </c>
      <c r="M1387">
        <v>15</v>
      </c>
      <c r="N1387">
        <v>20</v>
      </c>
      <c r="O1387">
        <v>5.2999999999999999E-2</v>
      </c>
      <c r="P1387" s="3" t="s">
        <v>4313</v>
      </c>
      <c r="Q1387" t="s">
        <v>4293</v>
      </c>
      <c r="R1387" t="s">
        <v>16</v>
      </c>
    </row>
    <row r="1388" spans="1:18" x14ac:dyDescent="0.2">
      <c r="A1388" s="3" t="s">
        <v>5420</v>
      </c>
      <c r="B1388" t="str" cm="1">
        <f t="array" ref="B1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88" cm="1">
        <f t="array" ref="C1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88" t="str" cm="1">
        <f t="array" ref="D1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8" t="str" cm="1">
        <f t="array" ref="E13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88" s="3" t="s">
        <v>4282</v>
      </c>
      <c r="G1388" s="3" t="s">
        <v>4292</v>
      </c>
      <c r="I1388" s="3" t="s">
        <v>4365</v>
      </c>
      <c r="J1388" t="b">
        <v>1</v>
      </c>
      <c r="M1388">
        <v>20</v>
      </c>
      <c r="N1388">
        <v>30</v>
      </c>
      <c r="O1388">
        <v>5.2999999999999999E-2</v>
      </c>
      <c r="P1388" s="3" t="s">
        <v>4313</v>
      </c>
      <c r="Q1388" t="s">
        <v>4293</v>
      </c>
      <c r="R1388" t="s">
        <v>16</v>
      </c>
    </row>
    <row r="1389" spans="1:18" x14ac:dyDescent="0.2">
      <c r="A1389" s="3" t="s">
        <v>5421</v>
      </c>
      <c r="B1389" t="str" cm="1">
        <f t="array" ref="B1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89" cm="1">
        <f t="array" ref="C1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89" t="str" cm="1">
        <f t="array" ref="D1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89" t="str" cm="1">
        <f t="array" ref="E13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89" s="3" t="s">
        <v>4282</v>
      </c>
      <c r="G1389" s="3" t="s">
        <v>4292</v>
      </c>
      <c r="I1389" s="3" t="s">
        <v>4365</v>
      </c>
      <c r="J1389" t="b">
        <v>1</v>
      </c>
      <c r="M1389">
        <v>30</v>
      </c>
      <c r="N1389">
        <v>40</v>
      </c>
      <c r="O1389">
        <v>5.2999999999999999E-2</v>
      </c>
      <c r="P1389" s="3" t="s">
        <v>4313</v>
      </c>
      <c r="Q1389" t="s">
        <v>4293</v>
      </c>
      <c r="R1389" t="s">
        <v>75</v>
      </c>
    </row>
    <row r="1390" spans="1:18" x14ac:dyDescent="0.2">
      <c r="A1390" s="3" t="s">
        <v>5422</v>
      </c>
      <c r="B1390" t="str" cm="1">
        <f t="array" ref="B1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0" cm="1">
        <f t="array" ref="C1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0" t="str" cm="1">
        <f t="array" ref="D1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0" t="str" cm="1">
        <f t="array" ref="E13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0" s="3" t="s">
        <v>4282</v>
      </c>
      <c r="G1390" s="3" t="s">
        <v>4292</v>
      </c>
      <c r="I1390" s="3" t="s">
        <v>4365</v>
      </c>
      <c r="J1390" t="b">
        <v>1</v>
      </c>
      <c r="M1390">
        <v>40</v>
      </c>
      <c r="N1390">
        <v>50</v>
      </c>
      <c r="O1390">
        <v>5.2999999999999999E-2</v>
      </c>
      <c r="P1390" s="3" t="s">
        <v>4313</v>
      </c>
      <c r="Q1390" t="s">
        <v>4293</v>
      </c>
      <c r="R1390" t="s">
        <v>16</v>
      </c>
    </row>
    <row r="1391" spans="1:18" x14ac:dyDescent="0.2">
      <c r="A1391" s="3" t="s">
        <v>5423</v>
      </c>
      <c r="B1391" t="str" cm="1">
        <f t="array" ref="B1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1" cm="1">
        <f t="array" ref="C1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1" t="str" cm="1">
        <f t="array" ref="D1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1" t="str" cm="1">
        <f t="array" ref="E13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1" s="3" t="s">
        <v>4282</v>
      </c>
      <c r="G1391" s="3" t="s">
        <v>4292</v>
      </c>
      <c r="I1391" s="3" t="s">
        <v>4365</v>
      </c>
      <c r="J1391" t="b">
        <v>1</v>
      </c>
      <c r="M1391">
        <v>50</v>
      </c>
      <c r="N1391">
        <v>60</v>
      </c>
      <c r="O1391">
        <v>5.2999999999999999E-2</v>
      </c>
      <c r="P1391" s="3" t="s">
        <v>4313</v>
      </c>
      <c r="Q1391" t="s">
        <v>4293</v>
      </c>
      <c r="R1391" t="s">
        <v>16</v>
      </c>
    </row>
    <row r="1392" spans="1:18" x14ac:dyDescent="0.2">
      <c r="A1392" s="3" t="s">
        <v>5424</v>
      </c>
      <c r="B1392" t="str" cm="1">
        <f t="array" ref="B1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2" cm="1">
        <f t="array" ref="C1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2" t="str" cm="1">
        <f t="array" ref="D1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2" t="str" cm="1">
        <f t="array" ref="E13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2" s="3" t="s">
        <v>4282</v>
      </c>
      <c r="G1392" s="3" t="s">
        <v>4292</v>
      </c>
      <c r="I1392" s="3" t="s">
        <v>4365</v>
      </c>
      <c r="J1392" t="b">
        <v>1</v>
      </c>
      <c r="M1392">
        <v>60</v>
      </c>
      <c r="N1392">
        <v>70</v>
      </c>
      <c r="O1392">
        <v>5.2999999999999999E-2</v>
      </c>
      <c r="P1392" s="3" t="s">
        <v>4313</v>
      </c>
      <c r="Q1392" t="s">
        <v>4293</v>
      </c>
      <c r="R1392" t="s">
        <v>16</v>
      </c>
    </row>
    <row r="1393" spans="1:18" x14ac:dyDescent="0.2">
      <c r="A1393" s="3" t="s">
        <v>5425</v>
      </c>
      <c r="B1393" t="str" cm="1">
        <f t="array" ref="B1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3" cm="1">
        <f t="array" ref="C1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3" t="str" cm="1">
        <f t="array" ref="D1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3" t="str" cm="1">
        <f t="array" ref="E13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3" s="3" t="s">
        <v>4282</v>
      </c>
      <c r="G1393" s="3" t="s">
        <v>4292</v>
      </c>
      <c r="I1393" s="3" t="s">
        <v>4365</v>
      </c>
      <c r="J1393" t="b">
        <v>1</v>
      </c>
      <c r="M1393">
        <v>70</v>
      </c>
      <c r="N1393">
        <v>80</v>
      </c>
      <c r="O1393">
        <v>5.2999999999999999E-2</v>
      </c>
      <c r="P1393" s="3" t="s">
        <v>4313</v>
      </c>
      <c r="Q1393" t="s">
        <v>4293</v>
      </c>
      <c r="R1393" t="s">
        <v>16</v>
      </c>
    </row>
    <row r="1394" spans="1:18" x14ac:dyDescent="0.2">
      <c r="A1394" s="3" t="s">
        <v>5426</v>
      </c>
      <c r="B1394" t="str" cm="1">
        <f t="array" ref="B1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4" cm="1">
        <f t="array" ref="C1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4" t="str" cm="1">
        <f t="array" ref="D1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4" t="str" cm="1">
        <f t="array" ref="E13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4" s="3" t="s">
        <v>4282</v>
      </c>
      <c r="G1394" s="3" t="s">
        <v>4292</v>
      </c>
      <c r="I1394" s="3" t="s">
        <v>4365</v>
      </c>
      <c r="J1394" t="b">
        <v>1</v>
      </c>
      <c r="M1394">
        <v>80</v>
      </c>
      <c r="N1394">
        <v>90</v>
      </c>
      <c r="O1394">
        <v>5.2999999999999999E-2</v>
      </c>
      <c r="P1394" s="3" t="s">
        <v>4313</v>
      </c>
      <c r="Q1394" t="s">
        <v>4293</v>
      </c>
      <c r="R1394" t="s">
        <v>16</v>
      </c>
    </row>
    <row r="1395" spans="1:18" x14ac:dyDescent="0.2">
      <c r="A1395" s="3" t="s">
        <v>5427</v>
      </c>
      <c r="B1395" t="str" cm="1">
        <f t="array" ref="B1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5" cm="1">
        <f t="array" ref="C1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5" t="str" cm="1">
        <f t="array" ref="D1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5" t="str" cm="1">
        <f t="array" ref="E13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5" s="3" t="s">
        <v>4282</v>
      </c>
      <c r="G1395" s="3" t="s">
        <v>4292</v>
      </c>
      <c r="I1395" s="3" t="s">
        <v>4365</v>
      </c>
      <c r="J1395" t="b">
        <v>1</v>
      </c>
      <c r="M1395">
        <v>90</v>
      </c>
      <c r="N1395">
        <v>100</v>
      </c>
      <c r="O1395">
        <v>5.2999999999999999E-2</v>
      </c>
      <c r="P1395" s="3" t="s">
        <v>4313</v>
      </c>
      <c r="Q1395" t="s">
        <v>4293</v>
      </c>
      <c r="R1395" t="s">
        <v>16</v>
      </c>
    </row>
    <row r="1396" spans="1:18" x14ac:dyDescent="0.2">
      <c r="A1396" s="3" t="s">
        <v>5428</v>
      </c>
      <c r="B1396" t="str" cm="1">
        <f t="array" ref="B1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6" cm="1">
        <f t="array" ref="C1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6" t="str" cm="1">
        <f t="array" ref="D1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6" t="str" cm="1">
        <f t="array" ref="E13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6" s="3" t="s">
        <v>4282</v>
      </c>
      <c r="G1396" s="3" t="s">
        <v>4292</v>
      </c>
      <c r="I1396" s="3" t="s">
        <v>4365</v>
      </c>
      <c r="J1396" t="b">
        <v>1</v>
      </c>
      <c r="M1396">
        <v>100</v>
      </c>
      <c r="N1396">
        <v>110</v>
      </c>
      <c r="O1396">
        <v>5.2999999999999999E-2</v>
      </c>
      <c r="P1396" s="3" t="s">
        <v>4313</v>
      </c>
      <c r="Q1396" t="s">
        <v>4293</v>
      </c>
      <c r="R1396" t="s">
        <v>16</v>
      </c>
    </row>
    <row r="1397" spans="1:18" x14ac:dyDescent="0.2">
      <c r="A1397" s="3" t="s">
        <v>5429</v>
      </c>
      <c r="B1397" t="str" cm="1">
        <f t="array" ref="B1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7" cm="1">
        <f t="array" ref="C1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7" t="str" cm="1">
        <f t="array" ref="D1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7" t="str" cm="1">
        <f t="array" ref="E13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7" s="3" t="s">
        <v>4282</v>
      </c>
      <c r="G1397" s="3" t="s">
        <v>4292</v>
      </c>
      <c r="I1397" s="3" t="s">
        <v>4365</v>
      </c>
      <c r="J1397" t="b">
        <v>1</v>
      </c>
      <c r="M1397">
        <v>110</v>
      </c>
      <c r="N1397">
        <v>120</v>
      </c>
      <c r="O1397">
        <v>5.2999999999999999E-2</v>
      </c>
      <c r="P1397" s="3" t="s">
        <v>4313</v>
      </c>
      <c r="Q1397" t="s">
        <v>4293</v>
      </c>
      <c r="R1397" t="s">
        <v>75</v>
      </c>
    </row>
    <row r="1398" spans="1:18" x14ac:dyDescent="0.2">
      <c r="A1398" s="3" t="s">
        <v>5430</v>
      </c>
      <c r="B1398" t="str" cm="1">
        <f t="array" ref="B1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8" cm="1">
        <f t="array" ref="C1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8" t="str" cm="1">
        <f t="array" ref="D1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8" t="str" cm="1">
        <f t="array" ref="E13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8" s="3" t="s">
        <v>4282</v>
      </c>
      <c r="G1398" s="3" t="s">
        <v>4292</v>
      </c>
      <c r="I1398" s="3" t="s">
        <v>4365</v>
      </c>
      <c r="J1398" t="b">
        <v>1</v>
      </c>
      <c r="M1398">
        <v>120</v>
      </c>
      <c r="N1398">
        <v>130</v>
      </c>
      <c r="O1398">
        <v>5.2999999999999999E-2</v>
      </c>
      <c r="P1398" s="3" t="s">
        <v>4313</v>
      </c>
      <c r="Q1398" t="s">
        <v>4293</v>
      </c>
      <c r="R1398" t="s">
        <v>16</v>
      </c>
    </row>
    <row r="1399" spans="1:18" x14ac:dyDescent="0.2">
      <c r="A1399" s="3" t="s">
        <v>5431</v>
      </c>
      <c r="B1399" t="str" cm="1">
        <f t="array" ref="B1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399" cm="1">
        <f t="array" ref="C1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399" t="str" cm="1">
        <f t="array" ref="D1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399" t="str" cm="1">
        <f t="array" ref="E13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399" s="3" t="s">
        <v>4282</v>
      </c>
      <c r="G1399" s="3" t="s">
        <v>4292</v>
      </c>
      <c r="I1399" s="3" t="s">
        <v>4365</v>
      </c>
      <c r="J1399" t="b">
        <v>1</v>
      </c>
      <c r="M1399">
        <v>130</v>
      </c>
      <c r="N1399">
        <v>140</v>
      </c>
      <c r="O1399">
        <v>5.2999999999999999E-2</v>
      </c>
      <c r="P1399" s="3" t="s">
        <v>4313</v>
      </c>
      <c r="Q1399" t="s">
        <v>4293</v>
      </c>
      <c r="R1399" t="s">
        <v>16</v>
      </c>
    </row>
    <row r="1400" spans="1:18" x14ac:dyDescent="0.2">
      <c r="A1400" s="3" t="s">
        <v>5432</v>
      </c>
      <c r="B1400" t="str" cm="1">
        <f t="array" ref="B1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0" cm="1">
        <f t="array" ref="C1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0" t="str" cm="1">
        <f t="array" ref="D1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0" t="str" cm="1">
        <f t="array" ref="E14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0" s="3" t="s">
        <v>4282</v>
      </c>
      <c r="G1400" s="3" t="s">
        <v>4292</v>
      </c>
      <c r="I1400" s="3" t="s">
        <v>4365</v>
      </c>
      <c r="J1400" t="b">
        <v>1</v>
      </c>
      <c r="M1400">
        <v>140</v>
      </c>
      <c r="N1400">
        <v>150</v>
      </c>
      <c r="O1400">
        <v>5.2999999999999999E-2</v>
      </c>
      <c r="P1400" s="3" t="s">
        <v>4313</v>
      </c>
      <c r="Q1400" t="s">
        <v>4293</v>
      </c>
      <c r="R1400" t="s">
        <v>16</v>
      </c>
    </row>
    <row r="1401" spans="1:18" x14ac:dyDescent="0.2">
      <c r="A1401" s="3" t="s">
        <v>5433</v>
      </c>
      <c r="B1401" t="str" cm="1">
        <f t="array" ref="B1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1" cm="1">
        <f t="array" ref="C1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1" t="str" cm="1">
        <f t="array" ref="D1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1" t="str" cm="1">
        <f t="array" ref="E14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1" s="3" t="s">
        <v>4282</v>
      </c>
      <c r="G1401" s="3" t="s">
        <v>4292</v>
      </c>
      <c r="I1401" s="3" t="s">
        <v>4365</v>
      </c>
      <c r="J1401" t="b">
        <v>1</v>
      </c>
      <c r="M1401">
        <v>150</v>
      </c>
      <c r="N1401">
        <v>160</v>
      </c>
      <c r="O1401">
        <v>5.2999999999999999E-2</v>
      </c>
      <c r="P1401" s="3" t="s">
        <v>4313</v>
      </c>
      <c r="Q1401" t="s">
        <v>4293</v>
      </c>
      <c r="R1401" t="s">
        <v>16</v>
      </c>
    </row>
    <row r="1402" spans="1:18" x14ac:dyDescent="0.2">
      <c r="A1402" s="3" t="s">
        <v>5434</v>
      </c>
      <c r="B1402" t="str" cm="1">
        <f t="array" ref="B1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2" cm="1">
        <f t="array" ref="C1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2" t="str" cm="1">
        <f t="array" ref="D1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2" t="str" cm="1">
        <f t="array" ref="E14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2" s="3" t="s">
        <v>4282</v>
      </c>
      <c r="G1402" s="3" t="s">
        <v>4292</v>
      </c>
      <c r="I1402" s="3" t="s">
        <v>4365</v>
      </c>
      <c r="J1402" t="b">
        <v>1</v>
      </c>
      <c r="M1402">
        <v>160</v>
      </c>
      <c r="N1402">
        <v>170</v>
      </c>
      <c r="O1402">
        <v>5.2999999999999999E-2</v>
      </c>
      <c r="P1402" s="3" t="s">
        <v>4313</v>
      </c>
      <c r="Q1402" t="s">
        <v>4293</v>
      </c>
      <c r="R1402" t="s">
        <v>16</v>
      </c>
    </row>
    <row r="1403" spans="1:18" x14ac:dyDescent="0.2">
      <c r="A1403" s="3" t="s">
        <v>5435</v>
      </c>
      <c r="B1403" t="str" cm="1">
        <f t="array" ref="B1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3" cm="1">
        <f t="array" ref="C1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3" t="str" cm="1">
        <f t="array" ref="D1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3" t="str" cm="1">
        <f t="array" ref="E14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3" s="3" t="s">
        <v>4282</v>
      </c>
      <c r="G1403" s="3" t="s">
        <v>4292</v>
      </c>
      <c r="I1403" s="3" t="s">
        <v>4365</v>
      </c>
      <c r="J1403" t="b">
        <v>1</v>
      </c>
      <c r="M1403">
        <v>170</v>
      </c>
      <c r="N1403">
        <v>180</v>
      </c>
      <c r="O1403">
        <v>5.2999999999999999E-2</v>
      </c>
      <c r="P1403" s="3" t="s">
        <v>4313</v>
      </c>
      <c r="Q1403" t="s">
        <v>4293</v>
      </c>
      <c r="R1403" t="s">
        <v>16</v>
      </c>
    </row>
    <row r="1404" spans="1:18" x14ac:dyDescent="0.2">
      <c r="A1404" s="3" t="s">
        <v>5436</v>
      </c>
      <c r="B1404" t="str" cm="1">
        <f t="array" ref="B1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4" cm="1">
        <f t="array" ref="C1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4" t="str" cm="1">
        <f t="array" ref="D1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4" t="str" cm="1">
        <f t="array" ref="E14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4" s="3" t="s">
        <v>4282</v>
      </c>
      <c r="G1404" s="3" t="s">
        <v>4292</v>
      </c>
      <c r="I1404" s="3" t="s">
        <v>4365</v>
      </c>
      <c r="J1404" t="b">
        <v>1</v>
      </c>
      <c r="M1404">
        <v>180</v>
      </c>
      <c r="N1404">
        <v>190</v>
      </c>
      <c r="O1404">
        <v>5.2999999999999999E-2</v>
      </c>
      <c r="P1404" s="3" t="s">
        <v>4313</v>
      </c>
      <c r="Q1404" t="s">
        <v>4293</v>
      </c>
      <c r="R1404" t="s">
        <v>16</v>
      </c>
    </row>
    <row r="1405" spans="1:18" x14ac:dyDescent="0.2">
      <c r="A1405" s="3" t="s">
        <v>5437</v>
      </c>
      <c r="B1405" t="str" cm="1">
        <f t="array" ref="B1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5" cm="1">
        <f t="array" ref="C1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5" t="str" cm="1">
        <f t="array" ref="D1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5" t="str" cm="1">
        <f t="array" ref="E14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5" s="3" t="s">
        <v>4282</v>
      </c>
      <c r="G1405" s="3" t="s">
        <v>4292</v>
      </c>
      <c r="I1405" s="3" t="s">
        <v>4365</v>
      </c>
      <c r="J1405" t="b">
        <v>1</v>
      </c>
      <c r="M1405">
        <v>190</v>
      </c>
      <c r="N1405">
        <v>200</v>
      </c>
      <c r="O1405">
        <v>5.2999999999999999E-2</v>
      </c>
      <c r="P1405" s="3" t="s">
        <v>4313</v>
      </c>
      <c r="Q1405" t="s">
        <v>4293</v>
      </c>
      <c r="R1405" t="s">
        <v>16</v>
      </c>
    </row>
    <row r="1406" spans="1:18" x14ac:dyDescent="0.2">
      <c r="A1406" s="3" t="s">
        <v>5438</v>
      </c>
      <c r="B1406" t="str" cm="1">
        <f t="array" ref="B1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6" cm="1">
        <f t="array" ref="C1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6" t="str" cm="1">
        <f t="array" ref="D1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6" t="str" cm="1">
        <f t="array" ref="E14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6" s="3" t="s">
        <v>4282</v>
      </c>
      <c r="G1406" s="3" t="s">
        <v>4292</v>
      </c>
      <c r="I1406" s="3" t="s">
        <v>4365</v>
      </c>
      <c r="J1406" t="b">
        <v>1</v>
      </c>
      <c r="M1406">
        <v>200</v>
      </c>
      <c r="N1406">
        <v>220</v>
      </c>
      <c r="O1406">
        <v>5.2999999999999999E-2</v>
      </c>
      <c r="P1406" s="3" t="s">
        <v>4313</v>
      </c>
      <c r="Q1406" t="s">
        <v>4293</v>
      </c>
      <c r="R1406" t="s">
        <v>16</v>
      </c>
    </row>
    <row r="1407" spans="1:18" x14ac:dyDescent="0.2">
      <c r="A1407" s="3" t="s">
        <v>5439</v>
      </c>
      <c r="B1407" t="str" cm="1">
        <f t="array" ref="B1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7" cm="1">
        <f t="array" ref="C1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7" t="str" cm="1">
        <f t="array" ref="D1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7" t="str" cm="1">
        <f t="array" ref="E14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7" s="3" t="s">
        <v>4282</v>
      </c>
      <c r="G1407" s="3" t="s">
        <v>4292</v>
      </c>
      <c r="I1407" s="3" t="s">
        <v>4365</v>
      </c>
      <c r="J1407" t="b">
        <v>1</v>
      </c>
      <c r="M1407">
        <v>220</v>
      </c>
      <c r="N1407">
        <v>240</v>
      </c>
      <c r="O1407">
        <v>5.2999999999999999E-2</v>
      </c>
      <c r="P1407" s="3" t="s">
        <v>4313</v>
      </c>
      <c r="Q1407" t="s">
        <v>4293</v>
      </c>
      <c r="R1407" t="s">
        <v>16</v>
      </c>
    </row>
    <row r="1408" spans="1:18" x14ac:dyDescent="0.2">
      <c r="A1408" s="3" t="s">
        <v>5440</v>
      </c>
      <c r="B1408" t="str" cm="1">
        <f t="array" ref="B1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8" cm="1">
        <f t="array" ref="C1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8" t="str" cm="1">
        <f t="array" ref="D1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8" t="str" cm="1">
        <f t="array" ref="E14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8" s="3" t="s">
        <v>4282</v>
      </c>
      <c r="G1408" s="3" t="s">
        <v>4292</v>
      </c>
      <c r="I1408" s="3" t="s">
        <v>4365</v>
      </c>
      <c r="J1408" t="b">
        <v>1</v>
      </c>
      <c r="M1408">
        <v>240</v>
      </c>
      <c r="N1408">
        <v>260</v>
      </c>
      <c r="O1408">
        <v>5.2999999999999999E-2</v>
      </c>
      <c r="P1408" s="3" t="s">
        <v>4313</v>
      </c>
      <c r="Q1408" t="s">
        <v>4293</v>
      </c>
      <c r="R1408" t="s">
        <v>16</v>
      </c>
    </row>
    <row r="1409" spans="1:18" x14ac:dyDescent="0.2">
      <c r="A1409" s="3" t="s">
        <v>5441</v>
      </c>
      <c r="B1409" t="str" cm="1">
        <f t="array" ref="B1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09" cm="1">
        <f t="array" ref="C1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09" t="str" cm="1">
        <f t="array" ref="D1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09" t="str" cm="1">
        <f t="array" ref="E14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09" s="3" t="s">
        <v>4282</v>
      </c>
      <c r="G1409" s="3" t="s">
        <v>4292</v>
      </c>
      <c r="I1409" s="3" t="s">
        <v>4365</v>
      </c>
      <c r="J1409" t="b">
        <v>1</v>
      </c>
      <c r="M1409">
        <v>260</v>
      </c>
      <c r="N1409">
        <v>280</v>
      </c>
      <c r="O1409">
        <v>5.2999999999999999E-2</v>
      </c>
      <c r="P1409" s="3" t="s">
        <v>4313</v>
      </c>
      <c r="Q1409" t="s">
        <v>4293</v>
      </c>
      <c r="R1409" t="s">
        <v>16</v>
      </c>
    </row>
    <row r="1410" spans="1:18" x14ac:dyDescent="0.2">
      <c r="A1410" s="3" t="s">
        <v>5442</v>
      </c>
      <c r="B1410" t="str" cm="1">
        <f t="array" ref="B1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0" cm="1">
        <f t="array" ref="C1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0" t="str" cm="1">
        <f t="array" ref="D1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0" t="str" cm="1">
        <f t="array" ref="E14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0" s="3" t="s">
        <v>4282</v>
      </c>
      <c r="G1410" s="3" t="s">
        <v>4292</v>
      </c>
      <c r="I1410" s="3" t="s">
        <v>4365</v>
      </c>
      <c r="J1410" t="b">
        <v>1</v>
      </c>
      <c r="M1410">
        <v>280</v>
      </c>
      <c r="N1410">
        <v>300</v>
      </c>
      <c r="O1410">
        <v>5.2999999999999999E-2</v>
      </c>
      <c r="P1410" s="3" t="s">
        <v>4313</v>
      </c>
      <c r="Q1410" t="s">
        <v>4293</v>
      </c>
      <c r="R1410" t="s">
        <v>16</v>
      </c>
    </row>
    <row r="1411" spans="1:18" x14ac:dyDescent="0.2">
      <c r="A1411" s="3" t="s">
        <v>5443</v>
      </c>
      <c r="B1411" t="str" cm="1">
        <f t="array" ref="B1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1" cm="1">
        <f t="array" ref="C1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1" t="str" cm="1">
        <f t="array" ref="D1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1" t="str" cm="1">
        <f t="array" ref="E14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1" s="3" t="s">
        <v>4282</v>
      </c>
      <c r="G1411" s="3" t="s">
        <v>4292</v>
      </c>
      <c r="I1411" s="3" t="s">
        <v>4365</v>
      </c>
      <c r="J1411" t="b">
        <v>1</v>
      </c>
      <c r="M1411">
        <v>300</v>
      </c>
      <c r="N1411">
        <v>320</v>
      </c>
      <c r="O1411">
        <v>5.2999999999999999E-2</v>
      </c>
      <c r="P1411" s="3" t="s">
        <v>4313</v>
      </c>
      <c r="Q1411" t="s">
        <v>4293</v>
      </c>
      <c r="R1411" t="s">
        <v>16</v>
      </c>
    </row>
    <row r="1412" spans="1:18" x14ac:dyDescent="0.2">
      <c r="A1412" s="3" t="s">
        <v>5444</v>
      </c>
      <c r="B1412" t="str" cm="1">
        <f t="array" ref="B1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2" cm="1">
        <f t="array" ref="C1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2" t="str" cm="1">
        <f t="array" ref="D1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2" t="str" cm="1">
        <f t="array" ref="E14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2" s="3" t="s">
        <v>4282</v>
      </c>
      <c r="G1412" s="3" t="s">
        <v>4292</v>
      </c>
      <c r="I1412" s="3" t="s">
        <v>4365</v>
      </c>
      <c r="J1412" t="b">
        <v>1</v>
      </c>
      <c r="M1412">
        <v>320</v>
      </c>
      <c r="N1412">
        <v>340</v>
      </c>
      <c r="O1412">
        <v>5.2999999999999999E-2</v>
      </c>
      <c r="P1412" s="3" t="s">
        <v>4313</v>
      </c>
      <c r="Q1412" t="s">
        <v>4293</v>
      </c>
      <c r="R1412" t="s">
        <v>16</v>
      </c>
    </row>
    <row r="1413" spans="1:18" x14ac:dyDescent="0.2">
      <c r="A1413" s="3" t="s">
        <v>5445</v>
      </c>
      <c r="B1413" t="str" cm="1">
        <f t="array" ref="B1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3" cm="1">
        <f t="array" ref="C1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3" t="str" cm="1">
        <f t="array" ref="D1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3" t="str" cm="1">
        <f t="array" ref="E14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3" s="3" t="s">
        <v>4282</v>
      </c>
      <c r="G1413" s="3" t="s">
        <v>4292</v>
      </c>
      <c r="I1413" s="3" t="s">
        <v>4365</v>
      </c>
      <c r="J1413" t="b">
        <v>1</v>
      </c>
      <c r="M1413">
        <v>340</v>
      </c>
      <c r="N1413">
        <v>360</v>
      </c>
      <c r="O1413">
        <v>5.2999999999999999E-2</v>
      </c>
      <c r="P1413" s="3" t="s">
        <v>4313</v>
      </c>
      <c r="Q1413" t="s">
        <v>4293</v>
      </c>
      <c r="R1413" t="s">
        <v>16</v>
      </c>
    </row>
    <row r="1414" spans="1:18" x14ac:dyDescent="0.2">
      <c r="A1414" s="3" t="s">
        <v>5446</v>
      </c>
      <c r="B1414" t="str" cm="1">
        <f t="array" ref="B1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4" cm="1">
        <f t="array" ref="C1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4" t="str" cm="1">
        <f t="array" ref="D1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4" t="str" cm="1">
        <f t="array" ref="E14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4" s="3" t="s">
        <v>4282</v>
      </c>
      <c r="G1414" s="3" t="s">
        <v>4292</v>
      </c>
      <c r="I1414" s="3" t="s">
        <v>4365</v>
      </c>
      <c r="J1414" t="b">
        <v>1</v>
      </c>
      <c r="M1414">
        <v>360</v>
      </c>
      <c r="N1414">
        <v>380</v>
      </c>
      <c r="O1414">
        <v>5.2999999999999999E-2</v>
      </c>
      <c r="P1414" s="3" t="s">
        <v>4313</v>
      </c>
      <c r="Q1414" t="s">
        <v>4293</v>
      </c>
      <c r="R1414" t="s">
        <v>16</v>
      </c>
    </row>
    <row r="1415" spans="1:18" x14ac:dyDescent="0.2">
      <c r="A1415" s="3" t="s">
        <v>5447</v>
      </c>
      <c r="B1415" t="str" cm="1">
        <f t="array" ref="B1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5" cm="1">
        <f t="array" ref="C1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5" t="str" cm="1">
        <f t="array" ref="D1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5" t="str" cm="1">
        <f t="array" ref="E14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5" s="3" t="s">
        <v>4282</v>
      </c>
      <c r="G1415" s="3" t="s">
        <v>4292</v>
      </c>
      <c r="I1415" s="3" t="s">
        <v>4365</v>
      </c>
      <c r="J1415" t="b">
        <v>1</v>
      </c>
      <c r="M1415">
        <v>380</v>
      </c>
      <c r="N1415">
        <v>400</v>
      </c>
      <c r="O1415">
        <v>5.2999999999999999E-2</v>
      </c>
      <c r="P1415" s="3" t="s">
        <v>4313</v>
      </c>
      <c r="Q1415" t="s">
        <v>4293</v>
      </c>
      <c r="R1415" t="s">
        <v>16</v>
      </c>
    </row>
    <row r="1416" spans="1:18" x14ac:dyDescent="0.2">
      <c r="A1416" s="3" t="s">
        <v>5448</v>
      </c>
      <c r="B1416" t="str" cm="1">
        <f t="array" ref="B1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6" cm="1">
        <f t="array" ref="C1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6" t="str" cm="1">
        <f t="array" ref="D1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6" t="str" cm="1">
        <f t="array" ref="E14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6" s="3" t="s">
        <v>4282</v>
      </c>
      <c r="G1416" s="3" t="s">
        <v>4292</v>
      </c>
      <c r="I1416" s="3" t="s">
        <v>4365</v>
      </c>
      <c r="J1416" t="b">
        <v>1</v>
      </c>
      <c r="M1416">
        <v>400</v>
      </c>
      <c r="N1416">
        <v>425</v>
      </c>
      <c r="O1416">
        <v>5.2999999999999999E-2</v>
      </c>
      <c r="P1416" s="3" t="s">
        <v>4313</v>
      </c>
      <c r="Q1416" t="s">
        <v>4293</v>
      </c>
      <c r="R1416" t="s">
        <v>16</v>
      </c>
    </row>
    <row r="1417" spans="1:18" x14ac:dyDescent="0.2">
      <c r="A1417" s="3" t="s">
        <v>5449</v>
      </c>
      <c r="B1417" t="str" cm="1">
        <f t="array" ref="B1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7" cm="1">
        <f t="array" ref="C1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7" t="str" cm="1">
        <f t="array" ref="D1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7" t="str" cm="1">
        <f t="array" ref="E14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7" s="3" t="s">
        <v>4282</v>
      </c>
      <c r="G1417" s="3" t="s">
        <v>4292</v>
      </c>
      <c r="I1417" s="3" t="s">
        <v>4365</v>
      </c>
      <c r="J1417" t="b">
        <v>1</v>
      </c>
      <c r="M1417">
        <v>425</v>
      </c>
      <c r="N1417">
        <v>450</v>
      </c>
      <c r="O1417">
        <v>5.2999999999999999E-2</v>
      </c>
      <c r="P1417" s="3" t="s">
        <v>4313</v>
      </c>
      <c r="Q1417" t="s">
        <v>4293</v>
      </c>
      <c r="R1417" t="s">
        <v>16</v>
      </c>
    </row>
    <row r="1418" spans="1:18" x14ac:dyDescent="0.2">
      <c r="A1418" s="3" t="s">
        <v>5450</v>
      </c>
      <c r="B1418" t="str" cm="1">
        <f t="array" ref="B1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8" cm="1">
        <f t="array" ref="C1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8" t="str" cm="1">
        <f t="array" ref="D1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8" t="str" cm="1">
        <f t="array" ref="E14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8" s="3" t="s">
        <v>4282</v>
      </c>
      <c r="G1418" s="3" t="s">
        <v>4292</v>
      </c>
      <c r="I1418" s="3" t="s">
        <v>4365</v>
      </c>
      <c r="J1418" t="b">
        <v>1</v>
      </c>
      <c r="M1418">
        <v>450</v>
      </c>
      <c r="N1418">
        <v>475</v>
      </c>
      <c r="O1418">
        <v>5.2999999999999999E-2</v>
      </c>
      <c r="P1418" s="3" t="s">
        <v>4313</v>
      </c>
      <c r="Q1418" t="s">
        <v>4293</v>
      </c>
      <c r="R1418" t="s">
        <v>16</v>
      </c>
    </row>
    <row r="1419" spans="1:18" x14ac:dyDescent="0.2">
      <c r="A1419" s="3" t="s">
        <v>5451</v>
      </c>
      <c r="B1419" t="str" cm="1">
        <f t="array" ref="B1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19" cm="1">
        <f t="array" ref="C1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19" t="str" cm="1">
        <f t="array" ref="D1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19" t="str" cm="1">
        <f t="array" ref="E14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19" s="3" t="s">
        <v>4282</v>
      </c>
      <c r="G1419" s="3" t="s">
        <v>4292</v>
      </c>
      <c r="I1419" s="3" t="s">
        <v>4365</v>
      </c>
      <c r="J1419" t="b">
        <v>1</v>
      </c>
      <c r="M1419">
        <v>475</v>
      </c>
      <c r="N1419">
        <v>500</v>
      </c>
      <c r="O1419">
        <v>5.2999999999999999E-2</v>
      </c>
      <c r="P1419" s="3" t="s">
        <v>4313</v>
      </c>
      <c r="Q1419" t="s">
        <v>4293</v>
      </c>
      <c r="R1419" t="s">
        <v>16</v>
      </c>
    </row>
    <row r="1420" spans="1:18" x14ac:dyDescent="0.2">
      <c r="A1420" s="3" t="s">
        <v>5452</v>
      </c>
      <c r="B1420" t="str" cm="1">
        <f t="array" ref="B1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0" cm="1">
        <f t="array" ref="C1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0" t="str" cm="1">
        <f t="array" ref="D1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0" t="str" cm="1">
        <f t="array" ref="E14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0" s="3" t="s">
        <v>4282</v>
      </c>
      <c r="G1420" s="3" t="s">
        <v>4292</v>
      </c>
      <c r="I1420" s="3" t="s">
        <v>4365</v>
      </c>
      <c r="J1420" t="b">
        <v>1</v>
      </c>
      <c r="M1420">
        <v>500</v>
      </c>
      <c r="N1420">
        <v>525</v>
      </c>
      <c r="O1420">
        <v>5.2999999999999999E-2</v>
      </c>
      <c r="P1420" s="3" t="s">
        <v>4313</v>
      </c>
      <c r="Q1420" t="s">
        <v>4293</v>
      </c>
      <c r="R1420" t="s">
        <v>16</v>
      </c>
    </row>
    <row r="1421" spans="1:18" x14ac:dyDescent="0.2">
      <c r="A1421" s="3" t="s">
        <v>5453</v>
      </c>
      <c r="B1421" t="str" cm="1">
        <f t="array" ref="B1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1" cm="1">
        <f t="array" ref="C1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1" t="str" cm="1">
        <f t="array" ref="D1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1" t="str" cm="1">
        <f t="array" ref="E14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1" s="3" t="s">
        <v>4282</v>
      </c>
      <c r="G1421" s="3" t="s">
        <v>4292</v>
      </c>
      <c r="I1421" s="3" t="s">
        <v>4365</v>
      </c>
      <c r="J1421" t="b">
        <v>1</v>
      </c>
      <c r="M1421">
        <v>525</v>
      </c>
      <c r="N1421">
        <v>550</v>
      </c>
      <c r="O1421">
        <v>5.2999999999999999E-2</v>
      </c>
      <c r="P1421" s="3" t="s">
        <v>4313</v>
      </c>
      <c r="Q1421" t="s">
        <v>4293</v>
      </c>
      <c r="R1421" t="s">
        <v>16</v>
      </c>
    </row>
    <row r="1422" spans="1:18" x14ac:dyDescent="0.2">
      <c r="A1422" s="3" t="s">
        <v>5454</v>
      </c>
      <c r="B1422" t="str" cm="1">
        <f t="array" ref="B1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2" cm="1">
        <f t="array" ref="C1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2" t="str" cm="1">
        <f t="array" ref="D1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2" t="str" cm="1">
        <f t="array" ref="E14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2" s="3" t="s">
        <v>4282</v>
      </c>
      <c r="G1422" s="3" t="s">
        <v>4292</v>
      </c>
      <c r="I1422" s="3" t="s">
        <v>4365</v>
      </c>
      <c r="J1422" t="b">
        <v>1</v>
      </c>
      <c r="M1422">
        <v>550</v>
      </c>
      <c r="N1422">
        <v>575</v>
      </c>
      <c r="O1422">
        <v>5.2999999999999999E-2</v>
      </c>
      <c r="P1422" s="3" t="s">
        <v>4313</v>
      </c>
      <c r="Q1422" t="s">
        <v>4293</v>
      </c>
      <c r="R1422" t="s">
        <v>16</v>
      </c>
    </row>
    <row r="1423" spans="1:18" x14ac:dyDescent="0.2">
      <c r="A1423" s="3" t="s">
        <v>5455</v>
      </c>
      <c r="B1423" t="str" cm="1">
        <f t="array" ref="B1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3" cm="1">
        <f t="array" ref="C1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3" t="str" cm="1">
        <f t="array" ref="D1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3" t="str" cm="1">
        <f t="array" ref="E14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3" s="3" t="s">
        <v>4282</v>
      </c>
      <c r="G1423" s="3" t="s">
        <v>4292</v>
      </c>
      <c r="I1423" s="3" t="s">
        <v>4365</v>
      </c>
      <c r="J1423" t="b">
        <v>1</v>
      </c>
      <c r="M1423">
        <v>575</v>
      </c>
      <c r="N1423">
        <v>600</v>
      </c>
      <c r="O1423">
        <v>5.2999999999999999E-2</v>
      </c>
      <c r="P1423" s="3" t="s">
        <v>4313</v>
      </c>
      <c r="Q1423" t="s">
        <v>4293</v>
      </c>
      <c r="R1423" t="s">
        <v>75</v>
      </c>
    </row>
    <row r="1424" spans="1:18" x14ac:dyDescent="0.2">
      <c r="A1424" s="3" t="s">
        <v>5456</v>
      </c>
      <c r="B1424" t="str" cm="1">
        <f t="array" ref="B1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4" cm="1">
        <f t="array" ref="C1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4" t="str" cm="1">
        <f t="array" ref="D1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4" t="str" cm="1">
        <f t="array" ref="E14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4" s="3" t="s">
        <v>4282</v>
      </c>
      <c r="G1424" s="3" t="s">
        <v>4292</v>
      </c>
      <c r="I1424" s="3" t="s">
        <v>4365</v>
      </c>
      <c r="J1424" t="b">
        <v>1</v>
      </c>
      <c r="M1424">
        <v>600</v>
      </c>
      <c r="N1424">
        <v>625</v>
      </c>
      <c r="O1424">
        <v>5.2999999999999999E-2</v>
      </c>
      <c r="P1424" s="3" t="s">
        <v>4313</v>
      </c>
      <c r="Q1424" t="s">
        <v>4293</v>
      </c>
      <c r="R1424" t="s">
        <v>16</v>
      </c>
    </row>
    <row r="1425" spans="1:18" x14ac:dyDescent="0.2">
      <c r="A1425" s="3" t="s">
        <v>5457</v>
      </c>
      <c r="B1425" t="str" cm="1">
        <f t="array" ref="B1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5" cm="1">
        <f t="array" ref="C1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5" t="str" cm="1">
        <f t="array" ref="D1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5" t="str" cm="1">
        <f t="array" ref="E14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5" s="3" t="s">
        <v>4282</v>
      </c>
      <c r="G1425" s="3" t="s">
        <v>4292</v>
      </c>
      <c r="I1425" s="3" t="s">
        <v>4365</v>
      </c>
      <c r="J1425" t="b">
        <v>1</v>
      </c>
      <c r="M1425">
        <v>625</v>
      </c>
      <c r="N1425">
        <v>650</v>
      </c>
      <c r="O1425">
        <v>5.2999999999999999E-2</v>
      </c>
      <c r="P1425" s="3" t="s">
        <v>4313</v>
      </c>
      <c r="Q1425" t="s">
        <v>4293</v>
      </c>
      <c r="R1425" t="s">
        <v>16</v>
      </c>
    </row>
    <row r="1426" spans="1:18" x14ac:dyDescent="0.2">
      <c r="A1426" s="3" t="s">
        <v>5458</v>
      </c>
      <c r="B1426" t="str" cm="1">
        <f t="array" ref="B1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6" cm="1">
        <f t="array" ref="C1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6" t="str" cm="1">
        <f t="array" ref="D1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6" t="str" cm="1">
        <f t="array" ref="E14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6" s="3" t="s">
        <v>4282</v>
      </c>
      <c r="G1426" s="3" t="s">
        <v>4292</v>
      </c>
      <c r="I1426" s="3" t="s">
        <v>4365</v>
      </c>
      <c r="J1426" t="b">
        <v>1</v>
      </c>
      <c r="M1426">
        <v>650</v>
      </c>
      <c r="N1426">
        <v>675</v>
      </c>
      <c r="O1426">
        <v>5.2999999999999999E-2</v>
      </c>
      <c r="P1426" s="3" t="s">
        <v>4313</v>
      </c>
      <c r="Q1426" t="s">
        <v>4293</v>
      </c>
      <c r="R1426" t="s">
        <v>16</v>
      </c>
    </row>
    <row r="1427" spans="1:18" x14ac:dyDescent="0.2">
      <c r="A1427" s="3" t="s">
        <v>5459</v>
      </c>
      <c r="B1427" t="str" cm="1">
        <f t="array" ref="B1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7" cm="1">
        <f t="array" ref="C1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7" t="str" cm="1">
        <f t="array" ref="D1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7" t="str" cm="1">
        <f t="array" ref="E14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7" s="3" t="s">
        <v>4282</v>
      </c>
      <c r="G1427" s="3" t="s">
        <v>4292</v>
      </c>
      <c r="I1427" s="3" t="s">
        <v>4365</v>
      </c>
      <c r="J1427" t="b">
        <v>1</v>
      </c>
      <c r="M1427">
        <v>675</v>
      </c>
      <c r="N1427">
        <v>700</v>
      </c>
      <c r="O1427">
        <v>5.2999999999999999E-2</v>
      </c>
      <c r="P1427" s="3" t="s">
        <v>4313</v>
      </c>
      <c r="Q1427" t="s">
        <v>4293</v>
      </c>
      <c r="R1427" t="s">
        <v>16</v>
      </c>
    </row>
    <row r="1428" spans="1:18" x14ac:dyDescent="0.2">
      <c r="A1428" s="3" t="s">
        <v>5460</v>
      </c>
      <c r="B1428" t="str" cm="1">
        <f t="array" ref="B1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8" cm="1">
        <f t="array" ref="C1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8" t="str" cm="1">
        <f t="array" ref="D1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8" t="str" cm="1">
        <f t="array" ref="E14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8" s="3" t="s">
        <v>4282</v>
      </c>
      <c r="G1428" s="3" t="s">
        <v>4292</v>
      </c>
      <c r="I1428" s="3" t="s">
        <v>4365</v>
      </c>
      <c r="J1428" t="b">
        <v>1</v>
      </c>
      <c r="M1428">
        <v>700</v>
      </c>
      <c r="N1428">
        <v>725</v>
      </c>
      <c r="O1428">
        <v>5.2999999999999999E-2</v>
      </c>
      <c r="P1428" s="3" t="s">
        <v>4313</v>
      </c>
      <c r="Q1428" t="s">
        <v>4293</v>
      </c>
      <c r="R1428" t="s">
        <v>16</v>
      </c>
    </row>
    <row r="1429" spans="1:18" x14ac:dyDescent="0.2">
      <c r="A1429" s="3" t="s">
        <v>5461</v>
      </c>
      <c r="B1429" t="str" cm="1">
        <f t="array" ref="B1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29" cm="1">
        <f t="array" ref="C1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29" t="str" cm="1">
        <f t="array" ref="D1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29" t="str" cm="1">
        <f t="array" ref="E14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29" s="3" t="s">
        <v>4282</v>
      </c>
      <c r="G1429" s="3" t="s">
        <v>4292</v>
      </c>
      <c r="I1429" s="3" t="s">
        <v>4365</v>
      </c>
      <c r="J1429" t="b">
        <v>1</v>
      </c>
      <c r="M1429">
        <v>725</v>
      </c>
      <c r="N1429">
        <v>750</v>
      </c>
      <c r="O1429">
        <v>5.2999999999999999E-2</v>
      </c>
      <c r="P1429" s="3" t="s">
        <v>4313</v>
      </c>
      <c r="Q1429" t="s">
        <v>4293</v>
      </c>
      <c r="R1429" t="s">
        <v>16</v>
      </c>
    </row>
    <row r="1430" spans="1:18" x14ac:dyDescent="0.2">
      <c r="A1430" s="3" t="s">
        <v>5462</v>
      </c>
      <c r="B1430" t="str" cm="1">
        <f t="array" ref="B1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0" cm="1">
        <f t="array" ref="C1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0" t="str" cm="1">
        <f t="array" ref="D1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0" t="str" cm="1">
        <f t="array" ref="E14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0" s="3" t="s">
        <v>4282</v>
      </c>
      <c r="G1430" s="3" t="s">
        <v>4292</v>
      </c>
      <c r="I1430" s="3" t="s">
        <v>4365</v>
      </c>
      <c r="J1430" t="b">
        <v>1</v>
      </c>
      <c r="M1430">
        <v>750</v>
      </c>
      <c r="N1430">
        <v>775</v>
      </c>
      <c r="O1430">
        <v>5.2999999999999999E-2</v>
      </c>
      <c r="P1430" s="3" t="s">
        <v>4313</v>
      </c>
      <c r="Q1430" t="s">
        <v>4293</v>
      </c>
      <c r="R1430" t="s">
        <v>16</v>
      </c>
    </row>
    <row r="1431" spans="1:18" x14ac:dyDescent="0.2">
      <c r="A1431" s="3" t="s">
        <v>5463</v>
      </c>
      <c r="B1431" t="str" cm="1">
        <f t="array" ref="B1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1" cm="1">
        <f t="array" ref="C1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1" t="str" cm="1">
        <f t="array" ref="D1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1" t="str" cm="1">
        <f t="array" ref="E14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1" s="3" t="s">
        <v>4282</v>
      </c>
      <c r="G1431" s="3" t="s">
        <v>4292</v>
      </c>
      <c r="I1431" s="3" t="s">
        <v>4365</v>
      </c>
      <c r="J1431" t="b">
        <v>1</v>
      </c>
      <c r="M1431">
        <v>775</v>
      </c>
      <c r="N1431">
        <v>800</v>
      </c>
      <c r="O1431">
        <v>5.2999999999999999E-2</v>
      </c>
      <c r="P1431" s="3" t="s">
        <v>4313</v>
      </c>
      <c r="Q1431" t="s">
        <v>4293</v>
      </c>
      <c r="R1431" t="s">
        <v>16</v>
      </c>
    </row>
    <row r="1432" spans="1:18" x14ac:dyDescent="0.2">
      <c r="A1432" s="3" t="s">
        <v>5464</v>
      </c>
      <c r="B1432" t="str" cm="1">
        <f t="array" ref="B1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2" cm="1">
        <f t="array" ref="C1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2" t="str" cm="1">
        <f t="array" ref="D1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2" t="str" cm="1">
        <f t="array" ref="E14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2" s="3" t="s">
        <v>4282</v>
      </c>
      <c r="G1432" s="3" t="s">
        <v>4292</v>
      </c>
      <c r="I1432" s="3" t="s">
        <v>4365</v>
      </c>
      <c r="J1432" t="b">
        <v>1</v>
      </c>
      <c r="M1432">
        <v>800</v>
      </c>
      <c r="N1432">
        <v>825</v>
      </c>
      <c r="O1432">
        <v>5.2999999999999999E-2</v>
      </c>
      <c r="P1432" s="3" t="s">
        <v>4313</v>
      </c>
      <c r="Q1432" t="s">
        <v>4293</v>
      </c>
      <c r="R1432" t="s">
        <v>4333</v>
      </c>
    </row>
    <row r="1433" spans="1:18" x14ac:dyDescent="0.2">
      <c r="A1433" s="3" t="s">
        <v>5465</v>
      </c>
      <c r="B1433" t="str" cm="1">
        <f t="array" ref="B1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3" cm="1">
        <f t="array" ref="C1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3" t="str" cm="1">
        <f t="array" ref="D1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3" t="str" cm="1">
        <f t="array" ref="E14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3" s="3" t="s">
        <v>4282</v>
      </c>
      <c r="G1433" s="3" t="s">
        <v>4292</v>
      </c>
      <c r="I1433" s="3" t="s">
        <v>4365</v>
      </c>
      <c r="J1433" t="b">
        <v>1</v>
      </c>
      <c r="M1433">
        <v>825</v>
      </c>
      <c r="N1433">
        <v>850</v>
      </c>
      <c r="O1433">
        <v>5.2999999999999999E-2</v>
      </c>
      <c r="P1433" s="3" t="s">
        <v>4313</v>
      </c>
      <c r="Q1433" t="s">
        <v>4293</v>
      </c>
      <c r="R1433" t="s">
        <v>16</v>
      </c>
    </row>
    <row r="1434" spans="1:18" x14ac:dyDescent="0.2">
      <c r="A1434" s="3" t="s">
        <v>5466</v>
      </c>
      <c r="B1434" t="str" cm="1">
        <f t="array" ref="B1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4" cm="1">
        <f t="array" ref="C1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4" t="str" cm="1">
        <f t="array" ref="D1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4" t="str" cm="1">
        <f t="array" ref="E14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4" s="3" t="s">
        <v>4282</v>
      </c>
      <c r="G1434" s="3" t="s">
        <v>4292</v>
      </c>
      <c r="I1434" s="3" t="s">
        <v>4365</v>
      </c>
      <c r="J1434" t="b">
        <v>1</v>
      </c>
      <c r="M1434">
        <v>850</v>
      </c>
      <c r="N1434">
        <v>875</v>
      </c>
      <c r="O1434">
        <v>5.2999999999999999E-2</v>
      </c>
      <c r="P1434" s="3" t="s">
        <v>4313</v>
      </c>
      <c r="Q1434" t="s">
        <v>4293</v>
      </c>
      <c r="R1434" t="s">
        <v>16</v>
      </c>
    </row>
    <row r="1435" spans="1:18" x14ac:dyDescent="0.2">
      <c r="A1435" s="3" t="s">
        <v>5467</v>
      </c>
      <c r="B1435" t="str" cm="1">
        <f t="array" ref="B1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5" cm="1">
        <f t="array" ref="C1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5" t="str" cm="1">
        <f t="array" ref="D1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5" t="str" cm="1">
        <f t="array" ref="E14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5" s="3" t="s">
        <v>4282</v>
      </c>
      <c r="G1435" s="3" t="s">
        <v>4292</v>
      </c>
      <c r="I1435" s="3" t="s">
        <v>4365</v>
      </c>
      <c r="J1435" t="b">
        <v>1</v>
      </c>
      <c r="M1435">
        <v>875</v>
      </c>
      <c r="N1435">
        <v>900</v>
      </c>
      <c r="O1435">
        <v>5.2999999999999999E-2</v>
      </c>
      <c r="P1435" s="3" t="s">
        <v>4313</v>
      </c>
      <c r="Q1435" t="s">
        <v>4293</v>
      </c>
      <c r="R1435" t="s">
        <v>16</v>
      </c>
    </row>
    <row r="1436" spans="1:18" x14ac:dyDescent="0.2">
      <c r="A1436" s="3" t="s">
        <v>5468</v>
      </c>
      <c r="B1436" t="str" cm="1">
        <f t="array" ref="B1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6" cm="1">
        <f t="array" ref="C1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6" t="str" cm="1">
        <f t="array" ref="D1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6" t="str" cm="1">
        <f t="array" ref="E14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6" s="3" t="s">
        <v>4282</v>
      </c>
      <c r="G1436" s="3" t="s">
        <v>4292</v>
      </c>
      <c r="I1436" s="3" t="s">
        <v>4365</v>
      </c>
      <c r="J1436" t="b">
        <v>1</v>
      </c>
      <c r="M1436">
        <v>900</v>
      </c>
      <c r="N1436">
        <v>925</v>
      </c>
      <c r="O1436">
        <v>5.2999999999999999E-2</v>
      </c>
      <c r="P1436" s="3" t="s">
        <v>4313</v>
      </c>
      <c r="Q1436" t="s">
        <v>4293</v>
      </c>
      <c r="R1436" t="s">
        <v>75</v>
      </c>
    </row>
    <row r="1437" spans="1:18" x14ac:dyDescent="0.2">
      <c r="A1437" s="3" t="s">
        <v>5469</v>
      </c>
      <c r="B1437" t="str" cm="1">
        <f t="array" ref="B1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7" cm="1">
        <f t="array" ref="C1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7" t="str" cm="1">
        <f t="array" ref="D1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7" t="str" cm="1">
        <f t="array" ref="E14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7" s="3" t="s">
        <v>4282</v>
      </c>
      <c r="G1437" s="3" t="s">
        <v>4292</v>
      </c>
      <c r="I1437" s="3" t="s">
        <v>4365</v>
      </c>
      <c r="J1437" t="b">
        <v>1</v>
      </c>
      <c r="M1437">
        <v>925</v>
      </c>
      <c r="N1437">
        <v>950</v>
      </c>
      <c r="O1437">
        <v>5.2999999999999999E-2</v>
      </c>
      <c r="P1437" s="3" t="s">
        <v>4313</v>
      </c>
      <c r="Q1437" t="s">
        <v>4293</v>
      </c>
      <c r="R1437" t="s">
        <v>75</v>
      </c>
    </row>
    <row r="1438" spans="1:18" x14ac:dyDescent="0.2">
      <c r="A1438" s="3" t="s">
        <v>5470</v>
      </c>
      <c r="B1438" t="str" cm="1">
        <f t="array" ref="B1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8" cm="1">
        <f t="array" ref="C1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8" t="str" cm="1">
        <f t="array" ref="D1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8" t="str" cm="1">
        <f t="array" ref="E14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8" s="3" t="s">
        <v>4282</v>
      </c>
      <c r="G1438" s="3" t="s">
        <v>4292</v>
      </c>
      <c r="I1438" s="3" t="s">
        <v>4365</v>
      </c>
      <c r="J1438" t="b">
        <v>1</v>
      </c>
      <c r="M1438">
        <v>950</v>
      </c>
      <c r="N1438">
        <v>975</v>
      </c>
      <c r="O1438">
        <v>5.2999999999999999E-2</v>
      </c>
      <c r="P1438" s="3" t="s">
        <v>4313</v>
      </c>
      <c r="Q1438" t="s">
        <v>4293</v>
      </c>
      <c r="R1438" t="s">
        <v>16</v>
      </c>
    </row>
    <row r="1439" spans="1:18" x14ac:dyDescent="0.2">
      <c r="A1439" s="3" t="s">
        <v>5471</v>
      </c>
      <c r="B1439" t="str" cm="1">
        <f t="array" ref="B1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39" cm="1">
        <f t="array" ref="C1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39" t="str" cm="1">
        <f t="array" ref="D1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39" t="str" cm="1">
        <f t="array" ref="E14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39" s="3" t="s">
        <v>4282</v>
      </c>
      <c r="G1439" s="3" t="s">
        <v>4292</v>
      </c>
      <c r="I1439" s="3" t="s">
        <v>4365</v>
      </c>
      <c r="J1439" t="b">
        <v>1</v>
      </c>
      <c r="M1439">
        <v>975</v>
      </c>
      <c r="N1439">
        <v>1000</v>
      </c>
      <c r="O1439">
        <v>5.2999999999999999E-2</v>
      </c>
      <c r="P1439" s="3" t="s">
        <v>4313</v>
      </c>
      <c r="Q1439" t="s">
        <v>4293</v>
      </c>
      <c r="R1439" t="s">
        <v>75</v>
      </c>
    </row>
    <row r="1440" spans="1:18" x14ac:dyDescent="0.2">
      <c r="A1440" s="3" t="s">
        <v>5472</v>
      </c>
      <c r="B1440" t="str" cm="1">
        <f t="array" ref="B1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0" cm="1">
        <f t="array" ref="C1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0" t="str" cm="1">
        <f t="array" ref="D1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0" t="str" cm="1">
        <f t="array" ref="E14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0" s="3" t="s">
        <v>4282</v>
      </c>
      <c r="G1440" s="3" t="s">
        <v>4292</v>
      </c>
      <c r="I1440" s="3" t="s">
        <v>4365</v>
      </c>
      <c r="J1440" t="b">
        <v>1</v>
      </c>
      <c r="M1440">
        <v>1000</v>
      </c>
      <c r="N1440">
        <v>1025</v>
      </c>
      <c r="O1440">
        <v>5.2999999999999999E-2</v>
      </c>
      <c r="P1440" s="3" t="s">
        <v>4313</v>
      </c>
      <c r="Q1440" t="s">
        <v>4293</v>
      </c>
      <c r="R1440" t="s">
        <v>75</v>
      </c>
    </row>
    <row r="1441" spans="1:18" x14ac:dyDescent="0.2">
      <c r="A1441" s="3" t="s">
        <v>5473</v>
      </c>
      <c r="B1441" t="str" cm="1">
        <f t="array" ref="B1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1" cm="1">
        <f t="array" ref="C1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1" t="str" cm="1">
        <f t="array" ref="D1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1" t="str" cm="1">
        <f t="array" ref="E14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1" s="3" t="s">
        <v>4282</v>
      </c>
      <c r="G1441" s="3" t="s">
        <v>4292</v>
      </c>
      <c r="I1441" s="3" t="s">
        <v>4365</v>
      </c>
      <c r="J1441" t="b">
        <v>1</v>
      </c>
      <c r="M1441">
        <v>1025</v>
      </c>
      <c r="N1441">
        <v>1100</v>
      </c>
      <c r="O1441">
        <v>5.2999999999999999E-2</v>
      </c>
      <c r="P1441" s="3" t="s">
        <v>4313</v>
      </c>
      <c r="Q1441" t="s">
        <v>4293</v>
      </c>
      <c r="R1441" t="s">
        <v>4333</v>
      </c>
    </row>
    <row r="1442" spans="1:18" x14ac:dyDescent="0.2">
      <c r="A1442" s="3" t="s">
        <v>5474</v>
      </c>
      <c r="B1442" t="str" cm="1">
        <f t="array" ref="B1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2" cm="1">
        <f t="array" ref="C1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2" t="str" cm="1">
        <f t="array" ref="D1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2" t="str" cm="1">
        <f t="array" ref="E14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2" s="3" t="s">
        <v>4282</v>
      </c>
      <c r="G1442" s="3" t="s">
        <v>4292</v>
      </c>
      <c r="I1442" s="3" t="s">
        <v>4365</v>
      </c>
      <c r="J1442" t="b">
        <v>1</v>
      </c>
      <c r="M1442">
        <v>1100</v>
      </c>
      <c r="N1442">
        <v>1200</v>
      </c>
      <c r="O1442">
        <v>5.2999999999999999E-2</v>
      </c>
      <c r="P1442" s="3" t="s">
        <v>4313</v>
      </c>
      <c r="Q1442" t="s">
        <v>4293</v>
      </c>
      <c r="R1442" t="s">
        <v>75</v>
      </c>
    </row>
    <row r="1443" spans="1:18" x14ac:dyDescent="0.2">
      <c r="A1443" s="3" t="s">
        <v>5475</v>
      </c>
      <c r="B1443" t="str" cm="1">
        <f t="array" ref="B1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3" cm="1">
        <f t="array" ref="C1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3" t="str" cm="1">
        <f t="array" ref="D1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3" t="str" cm="1">
        <f t="array" ref="E14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3" s="3" t="s">
        <v>4282</v>
      </c>
      <c r="G1443" s="3" t="s">
        <v>4292</v>
      </c>
      <c r="I1443" s="3" t="s">
        <v>4365</v>
      </c>
      <c r="J1443" t="b">
        <v>1</v>
      </c>
      <c r="M1443">
        <v>1200</v>
      </c>
      <c r="N1443">
        <v>1300</v>
      </c>
      <c r="O1443">
        <v>5.2999999999999999E-2</v>
      </c>
      <c r="P1443" s="3" t="s">
        <v>4313</v>
      </c>
      <c r="Q1443" t="s">
        <v>4293</v>
      </c>
      <c r="R1443" t="s">
        <v>16</v>
      </c>
    </row>
    <row r="1444" spans="1:18" x14ac:dyDescent="0.2">
      <c r="A1444" s="3" t="s">
        <v>5476</v>
      </c>
      <c r="B1444" t="str" cm="1">
        <f t="array" ref="B1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4" cm="1">
        <f t="array" ref="C1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4" t="str" cm="1">
        <f t="array" ref="D1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4" t="str" cm="1">
        <f t="array" ref="E14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4" s="3" t="s">
        <v>4282</v>
      </c>
      <c r="G1444" s="3" t="s">
        <v>4292</v>
      </c>
      <c r="I1444" s="3" t="s">
        <v>4365</v>
      </c>
      <c r="J1444" t="b">
        <v>1</v>
      </c>
      <c r="M1444">
        <v>1300</v>
      </c>
      <c r="N1444">
        <v>1400</v>
      </c>
      <c r="O1444">
        <v>5.2999999999999999E-2</v>
      </c>
      <c r="P1444" s="3" t="s">
        <v>4313</v>
      </c>
      <c r="Q1444" t="s">
        <v>4293</v>
      </c>
      <c r="R1444" t="s">
        <v>75</v>
      </c>
    </row>
    <row r="1445" spans="1:18" x14ac:dyDescent="0.2">
      <c r="A1445" s="3" t="s">
        <v>5477</v>
      </c>
      <c r="B1445" t="str" cm="1">
        <f t="array" ref="B1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5" cm="1">
        <f t="array" ref="C1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5" t="str" cm="1">
        <f t="array" ref="D1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5" t="str" cm="1">
        <f t="array" ref="E14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5" s="3" t="s">
        <v>4282</v>
      </c>
      <c r="G1445" s="3" t="s">
        <v>4292</v>
      </c>
      <c r="I1445" s="3" t="s">
        <v>4365</v>
      </c>
      <c r="J1445" t="b">
        <v>1</v>
      </c>
      <c r="M1445">
        <v>1400</v>
      </c>
      <c r="N1445">
        <v>1500</v>
      </c>
      <c r="O1445">
        <v>5.2999999999999999E-2</v>
      </c>
      <c r="P1445" s="3" t="s">
        <v>4313</v>
      </c>
      <c r="Q1445" t="s">
        <v>4293</v>
      </c>
      <c r="R1445" t="s">
        <v>16</v>
      </c>
    </row>
    <row r="1446" spans="1:18" x14ac:dyDescent="0.2">
      <c r="A1446" s="3" t="s">
        <v>5478</v>
      </c>
      <c r="B1446" t="str" cm="1">
        <f t="array" ref="B1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6" cm="1">
        <f t="array" ref="C1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6" t="str" cm="1">
        <f t="array" ref="D1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6" t="str" cm="1">
        <f t="array" ref="E14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6" s="3" t="s">
        <v>4282</v>
      </c>
      <c r="G1446" s="3" t="s">
        <v>4292</v>
      </c>
      <c r="I1446" s="3" t="s">
        <v>4365</v>
      </c>
      <c r="J1446" t="b">
        <v>1</v>
      </c>
      <c r="M1446">
        <v>1500</v>
      </c>
      <c r="N1446">
        <v>1600</v>
      </c>
      <c r="O1446">
        <v>5.2999999999999999E-2</v>
      </c>
      <c r="P1446" s="3" t="s">
        <v>4313</v>
      </c>
      <c r="Q1446" t="s">
        <v>4293</v>
      </c>
      <c r="R1446" t="s">
        <v>75</v>
      </c>
    </row>
    <row r="1447" spans="1:18" x14ac:dyDescent="0.2">
      <c r="A1447" s="3" t="s">
        <v>5479</v>
      </c>
      <c r="B1447" t="str" cm="1">
        <f t="array" ref="B1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7" cm="1">
        <f t="array" ref="C1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7" t="str" cm="1">
        <f t="array" ref="D1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7" t="str" cm="1">
        <f t="array" ref="E14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7" s="3" t="s">
        <v>4282</v>
      </c>
      <c r="G1447" s="3" t="s">
        <v>4292</v>
      </c>
      <c r="I1447" s="3" t="s">
        <v>4365</v>
      </c>
      <c r="J1447" t="b">
        <v>1</v>
      </c>
      <c r="M1447">
        <v>1600</v>
      </c>
      <c r="N1447">
        <v>1700</v>
      </c>
      <c r="O1447">
        <v>5.2999999999999999E-2</v>
      </c>
      <c r="P1447" s="3" t="s">
        <v>4313</v>
      </c>
      <c r="Q1447" t="s">
        <v>4293</v>
      </c>
      <c r="R1447" t="s">
        <v>4333</v>
      </c>
    </row>
    <row r="1448" spans="1:18" x14ac:dyDescent="0.2">
      <c r="A1448" s="3" t="s">
        <v>5480</v>
      </c>
      <c r="B1448" t="str" cm="1">
        <f t="array" ref="B1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8" cm="1">
        <f t="array" ref="C1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8" t="str" cm="1">
        <f t="array" ref="D1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8" t="str" cm="1">
        <f t="array" ref="E14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8" s="3" t="s">
        <v>4282</v>
      </c>
      <c r="G1448" s="3" t="s">
        <v>4292</v>
      </c>
      <c r="I1448" s="3" t="s">
        <v>4365</v>
      </c>
      <c r="J1448" t="b">
        <v>1</v>
      </c>
      <c r="M1448">
        <v>1700</v>
      </c>
      <c r="N1448">
        <v>1800</v>
      </c>
      <c r="O1448">
        <v>5.2999999999999999E-2</v>
      </c>
      <c r="P1448" s="3" t="s">
        <v>4313</v>
      </c>
      <c r="Q1448" t="s">
        <v>4293</v>
      </c>
      <c r="R1448" t="s">
        <v>4333</v>
      </c>
    </row>
    <row r="1449" spans="1:18" x14ac:dyDescent="0.2">
      <c r="A1449" s="3" t="s">
        <v>5481</v>
      </c>
      <c r="B1449" t="str" cm="1">
        <f t="array" ref="B1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49" cm="1">
        <f t="array" ref="C1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49" t="str" cm="1">
        <f t="array" ref="D1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49" t="str" cm="1">
        <f t="array" ref="E14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49" s="3" t="s">
        <v>4282</v>
      </c>
      <c r="G1449" s="3" t="s">
        <v>4292</v>
      </c>
      <c r="I1449" s="3" t="s">
        <v>4365</v>
      </c>
      <c r="J1449" t="b">
        <v>1</v>
      </c>
      <c r="M1449">
        <v>1800</v>
      </c>
      <c r="N1449">
        <v>1900</v>
      </c>
      <c r="O1449">
        <v>5.2999999999999999E-2</v>
      </c>
      <c r="P1449" s="3" t="s">
        <v>4313</v>
      </c>
      <c r="Q1449" t="s">
        <v>4293</v>
      </c>
      <c r="R1449" t="s">
        <v>75</v>
      </c>
    </row>
    <row r="1450" spans="1:18" x14ac:dyDescent="0.2">
      <c r="A1450" s="3" t="s">
        <v>5482</v>
      </c>
      <c r="B1450" t="str" cm="1">
        <f t="array" ref="B1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0" cm="1">
        <f t="array" ref="C1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0" t="str" cm="1">
        <f t="array" ref="D1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0" t="str" cm="1">
        <f t="array" ref="E14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0" s="3" t="s">
        <v>4282</v>
      </c>
      <c r="G1450" s="3" t="s">
        <v>4292</v>
      </c>
      <c r="I1450" s="3" t="s">
        <v>4365</v>
      </c>
      <c r="J1450" t="b">
        <v>1</v>
      </c>
      <c r="M1450">
        <v>1900</v>
      </c>
      <c r="N1450">
        <v>2000</v>
      </c>
      <c r="O1450">
        <v>5.2999999999999999E-2</v>
      </c>
      <c r="P1450" s="3" t="s">
        <v>4313</v>
      </c>
      <c r="Q1450" t="s">
        <v>4293</v>
      </c>
      <c r="R1450" t="s">
        <v>4333</v>
      </c>
    </row>
    <row r="1451" spans="1:18" x14ac:dyDescent="0.2">
      <c r="A1451" s="3" t="s">
        <v>5483</v>
      </c>
      <c r="B1451" t="str" cm="1">
        <f t="array" ref="B1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1" cm="1">
        <f t="array" ref="C1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1" t="str" cm="1">
        <f t="array" ref="D1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1" t="str" cm="1">
        <f t="array" ref="E14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1" s="3" t="s">
        <v>4282</v>
      </c>
      <c r="G1451" s="3" t="s">
        <v>4292</v>
      </c>
      <c r="I1451" s="3" t="s">
        <v>4365</v>
      </c>
      <c r="J1451" t="b">
        <v>1</v>
      </c>
      <c r="M1451">
        <v>2000</v>
      </c>
      <c r="N1451">
        <v>2100</v>
      </c>
      <c r="O1451">
        <v>5.2999999999999999E-2</v>
      </c>
      <c r="P1451" s="3" t="s">
        <v>4313</v>
      </c>
      <c r="Q1451" t="s">
        <v>4293</v>
      </c>
      <c r="R1451" t="s">
        <v>16</v>
      </c>
    </row>
    <row r="1452" spans="1:18" x14ac:dyDescent="0.2">
      <c r="A1452" s="3" t="s">
        <v>5484</v>
      </c>
      <c r="B1452" t="str" cm="1">
        <f t="array" ref="B1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2" cm="1">
        <f t="array" ref="C1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2" t="str" cm="1">
        <f t="array" ref="D1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2" t="str" cm="1">
        <f t="array" ref="E14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2" s="3" t="s">
        <v>4282</v>
      </c>
      <c r="G1452" s="3" t="s">
        <v>4292</v>
      </c>
      <c r="I1452" s="3" t="s">
        <v>4365</v>
      </c>
      <c r="J1452" t="b">
        <v>1</v>
      </c>
      <c r="M1452">
        <v>2100</v>
      </c>
      <c r="N1452">
        <v>2200</v>
      </c>
      <c r="O1452">
        <v>5.2999999999999999E-2</v>
      </c>
      <c r="P1452" s="3" t="s">
        <v>4313</v>
      </c>
      <c r="Q1452" t="s">
        <v>4293</v>
      </c>
      <c r="R1452" t="s">
        <v>75</v>
      </c>
    </row>
    <row r="1453" spans="1:18" x14ac:dyDescent="0.2">
      <c r="A1453" s="3" t="s">
        <v>5485</v>
      </c>
      <c r="B1453" t="str" cm="1">
        <f t="array" ref="B1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3" cm="1">
        <f t="array" ref="C1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3" t="str" cm="1">
        <f t="array" ref="D1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3" t="str" cm="1">
        <f t="array" ref="E14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3" s="3" t="s">
        <v>4282</v>
      </c>
      <c r="G1453" s="3" t="s">
        <v>4292</v>
      </c>
      <c r="I1453" s="3" t="s">
        <v>4365</v>
      </c>
      <c r="J1453" t="b">
        <v>1</v>
      </c>
      <c r="M1453">
        <v>2200</v>
      </c>
      <c r="N1453">
        <v>2300</v>
      </c>
      <c r="O1453">
        <v>5.2999999999999999E-2</v>
      </c>
      <c r="P1453" s="3" t="s">
        <v>4313</v>
      </c>
      <c r="Q1453" t="s">
        <v>4293</v>
      </c>
      <c r="R1453" t="s">
        <v>75</v>
      </c>
    </row>
    <row r="1454" spans="1:18" x14ac:dyDescent="0.2">
      <c r="A1454" s="3" t="s">
        <v>5486</v>
      </c>
      <c r="B1454" t="str" cm="1">
        <f t="array" ref="B1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4" cm="1">
        <f t="array" ref="C1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4" t="str" cm="1">
        <f t="array" ref="D1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4" t="str" cm="1">
        <f t="array" ref="E14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4" s="3" t="s">
        <v>4282</v>
      </c>
      <c r="G1454" s="3" t="s">
        <v>4292</v>
      </c>
      <c r="I1454" s="3" t="s">
        <v>4365</v>
      </c>
      <c r="J1454" t="b">
        <v>1</v>
      </c>
      <c r="M1454">
        <v>2300</v>
      </c>
      <c r="N1454">
        <v>2400</v>
      </c>
      <c r="O1454">
        <v>5.2999999999999999E-2</v>
      </c>
      <c r="P1454" s="3" t="s">
        <v>4313</v>
      </c>
      <c r="Q1454" t="s">
        <v>4293</v>
      </c>
      <c r="R1454" t="s">
        <v>4333</v>
      </c>
    </row>
    <row r="1455" spans="1:18" x14ac:dyDescent="0.2">
      <c r="A1455" s="3" t="s">
        <v>5487</v>
      </c>
      <c r="B1455" t="str" cm="1">
        <f t="array" ref="B1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5" cm="1">
        <f t="array" ref="C1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5" t="str" cm="1">
        <f t="array" ref="D1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5" t="str" cm="1">
        <f t="array" ref="E14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5" s="3" t="s">
        <v>4282</v>
      </c>
      <c r="G1455" s="3" t="s">
        <v>4292</v>
      </c>
      <c r="I1455" s="3" t="s">
        <v>4365</v>
      </c>
      <c r="J1455" t="b">
        <v>1</v>
      </c>
      <c r="M1455">
        <v>2400</v>
      </c>
      <c r="N1455">
        <v>2500</v>
      </c>
      <c r="O1455">
        <v>5.2999999999999999E-2</v>
      </c>
      <c r="P1455" s="3" t="s">
        <v>4313</v>
      </c>
      <c r="Q1455" t="s">
        <v>4293</v>
      </c>
      <c r="R1455" t="s">
        <v>4333</v>
      </c>
    </row>
    <row r="1456" spans="1:18" x14ac:dyDescent="0.2">
      <c r="A1456" s="3" t="s">
        <v>5488</v>
      </c>
      <c r="B1456" t="str" cm="1">
        <f t="array" ref="B1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6" cm="1">
        <f t="array" ref="C1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6" t="str" cm="1">
        <f t="array" ref="D1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6" t="str" cm="1">
        <f t="array" ref="E14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6" s="3" t="s">
        <v>4282</v>
      </c>
      <c r="G1456" s="3" t="s">
        <v>4292</v>
      </c>
      <c r="I1456" s="3" t="s">
        <v>4365</v>
      </c>
      <c r="J1456" t="b">
        <v>1</v>
      </c>
      <c r="M1456">
        <v>2500</v>
      </c>
      <c r="N1456">
        <v>2600</v>
      </c>
      <c r="O1456">
        <v>5.2999999999999999E-2</v>
      </c>
      <c r="P1456" s="3" t="s">
        <v>4313</v>
      </c>
      <c r="Q1456" t="s">
        <v>4293</v>
      </c>
      <c r="R1456" t="s">
        <v>16</v>
      </c>
    </row>
    <row r="1457" spans="1:18" x14ac:dyDescent="0.2">
      <c r="A1457" s="3" t="s">
        <v>5489</v>
      </c>
      <c r="B1457" t="str" cm="1">
        <f t="array" ref="B1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7" cm="1">
        <f t="array" ref="C1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7" t="str" cm="1">
        <f t="array" ref="D1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7" t="str" cm="1">
        <f t="array" ref="E14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7" s="3" t="s">
        <v>4282</v>
      </c>
      <c r="G1457" s="3" t="s">
        <v>4292</v>
      </c>
      <c r="I1457" s="3" t="s">
        <v>4365</v>
      </c>
      <c r="J1457" t="b">
        <v>1</v>
      </c>
      <c r="M1457">
        <v>2600</v>
      </c>
      <c r="N1457">
        <v>2700</v>
      </c>
      <c r="O1457">
        <v>5.2999999999999999E-2</v>
      </c>
      <c r="P1457" s="3" t="s">
        <v>4313</v>
      </c>
      <c r="Q1457" t="s">
        <v>4293</v>
      </c>
      <c r="R1457" t="s">
        <v>4333</v>
      </c>
    </row>
    <row r="1458" spans="1:18" x14ac:dyDescent="0.2">
      <c r="A1458" s="3" t="s">
        <v>5490</v>
      </c>
      <c r="B1458" t="str" cm="1">
        <f t="array" ref="B1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8" cm="1">
        <f t="array" ref="C1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8" t="str" cm="1">
        <f t="array" ref="D1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8" t="str" cm="1">
        <f t="array" ref="E14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8" s="3" t="s">
        <v>4282</v>
      </c>
      <c r="G1458" s="3" t="s">
        <v>4292</v>
      </c>
      <c r="I1458" s="3" t="s">
        <v>4365</v>
      </c>
      <c r="J1458" t="b">
        <v>1</v>
      </c>
      <c r="M1458">
        <v>2700</v>
      </c>
      <c r="N1458">
        <v>2800</v>
      </c>
      <c r="O1458">
        <v>5.2999999999999999E-2</v>
      </c>
      <c r="P1458" s="3" t="s">
        <v>4313</v>
      </c>
      <c r="Q1458" t="s">
        <v>4293</v>
      </c>
      <c r="R1458" t="s">
        <v>75</v>
      </c>
    </row>
    <row r="1459" spans="1:18" x14ac:dyDescent="0.2">
      <c r="A1459" s="3" t="s">
        <v>5491</v>
      </c>
      <c r="B1459" t="str" cm="1">
        <f t="array" ref="B1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59" cm="1">
        <f t="array" ref="C1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59" t="str" cm="1">
        <f t="array" ref="D1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59" t="str" cm="1">
        <f t="array" ref="E14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59" s="3" t="s">
        <v>4282</v>
      </c>
      <c r="G1459" s="3" t="s">
        <v>4292</v>
      </c>
      <c r="I1459" s="3" t="s">
        <v>4365</v>
      </c>
      <c r="J1459" t="b">
        <v>1</v>
      </c>
      <c r="M1459">
        <v>2800</v>
      </c>
      <c r="N1459">
        <v>2900</v>
      </c>
      <c r="O1459">
        <v>5.2999999999999999E-2</v>
      </c>
      <c r="P1459" s="3" t="s">
        <v>4313</v>
      </c>
      <c r="Q1459" t="s">
        <v>4293</v>
      </c>
      <c r="R1459" t="s">
        <v>4333</v>
      </c>
    </row>
    <row r="1460" spans="1:18" x14ac:dyDescent="0.2">
      <c r="A1460" s="3" t="s">
        <v>5492</v>
      </c>
      <c r="B1460" t="str" cm="1">
        <f t="array" ref="B1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0" cm="1">
        <f t="array" ref="C1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0" t="str" cm="1">
        <f t="array" ref="D1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0" t="str" cm="1">
        <f t="array" ref="E14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460" s="3" t="s">
        <v>4282</v>
      </c>
      <c r="G1460" s="3" t="s">
        <v>4292</v>
      </c>
      <c r="I1460" s="3" t="s">
        <v>4365</v>
      </c>
      <c r="J1460" t="b">
        <v>1</v>
      </c>
      <c r="M1460">
        <v>2900</v>
      </c>
      <c r="N1460">
        <v>3000</v>
      </c>
      <c r="O1460">
        <v>5.2999999999999999E-2</v>
      </c>
      <c r="P1460" s="3" t="s">
        <v>4313</v>
      </c>
      <c r="Q1460" t="s">
        <v>4293</v>
      </c>
      <c r="R1460" t="s">
        <v>75</v>
      </c>
    </row>
    <row r="1461" spans="1:18" x14ac:dyDescent="0.2">
      <c r="A1461" s="3" t="s">
        <v>5493</v>
      </c>
      <c r="B1461" t="str" cm="1">
        <f t="array" ref="B1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1" cm="1">
        <f t="array" ref="C1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1" t="str" cm="1">
        <f t="array" ref="D1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1" t="str" cm="1">
        <f t="array" ref="E14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1" s="3" t="s">
        <v>4282</v>
      </c>
      <c r="G1461" s="3" t="s">
        <v>4292</v>
      </c>
      <c r="I1461" s="3" t="s">
        <v>4365</v>
      </c>
      <c r="J1461" t="b">
        <v>1</v>
      </c>
      <c r="K1461" s="3" t="s">
        <v>4285</v>
      </c>
      <c r="M1461">
        <v>3000</v>
      </c>
      <c r="N1461">
        <v>3100</v>
      </c>
      <c r="O1461">
        <v>5.2999999999999999E-2</v>
      </c>
      <c r="P1461" s="3" t="s">
        <v>4313</v>
      </c>
      <c r="Q1461" t="s">
        <v>4293</v>
      </c>
      <c r="R1461" t="s">
        <v>75</v>
      </c>
    </row>
    <row r="1462" spans="1:18" x14ac:dyDescent="0.2">
      <c r="A1462" s="3" t="s">
        <v>5494</v>
      </c>
      <c r="B1462" t="str" cm="1">
        <f t="array" ref="B1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2" cm="1">
        <f t="array" ref="C1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2" t="str" cm="1">
        <f t="array" ref="D1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2" t="str" cm="1">
        <f t="array" ref="E14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2" s="3" t="s">
        <v>4282</v>
      </c>
      <c r="G1462" s="3" t="s">
        <v>4292</v>
      </c>
      <c r="I1462" s="3" t="s">
        <v>4365</v>
      </c>
      <c r="J1462" t="b">
        <v>1</v>
      </c>
      <c r="K1462" s="3" t="s">
        <v>4285</v>
      </c>
      <c r="M1462">
        <v>3100</v>
      </c>
      <c r="N1462">
        <v>3200</v>
      </c>
      <c r="O1462">
        <v>5.2999999999999999E-2</v>
      </c>
      <c r="P1462" s="3" t="s">
        <v>4313</v>
      </c>
      <c r="Q1462" t="s">
        <v>4293</v>
      </c>
      <c r="R1462" t="s">
        <v>4333</v>
      </c>
    </row>
    <row r="1463" spans="1:18" x14ac:dyDescent="0.2">
      <c r="A1463" s="3" t="s">
        <v>5495</v>
      </c>
      <c r="B1463" t="str" cm="1">
        <f t="array" ref="B1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3" cm="1">
        <f t="array" ref="C1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3" t="str" cm="1">
        <f t="array" ref="D1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3" t="str" cm="1">
        <f t="array" ref="E14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3" s="3" t="s">
        <v>4282</v>
      </c>
      <c r="G1463" s="3" t="s">
        <v>4292</v>
      </c>
      <c r="I1463" s="3" t="s">
        <v>4365</v>
      </c>
      <c r="J1463" t="b">
        <v>1</v>
      </c>
      <c r="K1463" s="3" t="s">
        <v>4285</v>
      </c>
      <c r="M1463">
        <v>3200</v>
      </c>
      <c r="N1463">
        <v>3300</v>
      </c>
      <c r="O1463">
        <v>5.2999999999999999E-2</v>
      </c>
      <c r="P1463" s="3" t="s">
        <v>4313</v>
      </c>
      <c r="Q1463" t="s">
        <v>4293</v>
      </c>
      <c r="R1463" t="s">
        <v>4333</v>
      </c>
    </row>
    <row r="1464" spans="1:18" x14ac:dyDescent="0.2">
      <c r="A1464" s="3" t="s">
        <v>5496</v>
      </c>
      <c r="B1464" t="str" cm="1">
        <f t="array" ref="B1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4" cm="1">
        <f t="array" ref="C1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4" t="str" cm="1">
        <f t="array" ref="D1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4" t="str" cm="1">
        <f t="array" ref="E14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4" s="3" t="s">
        <v>4282</v>
      </c>
      <c r="G1464" s="3" t="s">
        <v>4292</v>
      </c>
      <c r="I1464" s="3" t="s">
        <v>4365</v>
      </c>
      <c r="J1464" t="b">
        <v>1</v>
      </c>
      <c r="K1464" s="3" t="s">
        <v>4285</v>
      </c>
      <c r="M1464">
        <v>3300</v>
      </c>
      <c r="N1464">
        <v>3400</v>
      </c>
      <c r="O1464">
        <v>5.2999999999999999E-2</v>
      </c>
      <c r="P1464" s="3" t="s">
        <v>4313</v>
      </c>
      <c r="Q1464" t="s">
        <v>4293</v>
      </c>
      <c r="R1464" t="s">
        <v>4333</v>
      </c>
    </row>
    <row r="1465" spans="1:18" x14ac:dyDescent="0.2">
      <c r="A1465" s="3" t="s">
        <v>5497</v>
      </c>
      <c r="B1465" t="str" cm="1">
        <f t="array" ref="B1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5" cm="1">
        <f t="array" ref="C1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5" t="str" cm="1">
        <f t="array" ref="D1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5" t="str" cm="1">
        <f t="array" ref="E14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5" s="3" t="s">
        <v>4282</v>
      </c>
      <c r="G1465" s="3" t="s">
        <v>4292</v>
      </c>
      <c r="I1465" s="3" t="s">
        <v>4365</v>
      </c>
      <c r="J1465" t="b">
        <v>1</v>
      </c>
      <c r="K1465" s="3" t="s">
        <v>4285</v>
      </c>
      <c r="M1465">
        <v>3400</v>
      </c>
      <c r="N1465">
        <v>3500</v>
      </c>
      <c r="O1465">
        <v>5.2999999999999999E-2</v>
      </c>
      <c r="P1465" s="3" t="s">
        <v>4313</v>
      </c>
      <c r="Q1465" t="s">
        <v>4293</v>
      </c>
      <c r="R1465" t="s">
        <v>4333</v>
      </c>
    </row>
    <row r="1466" spans="1:18" x14ac:dyDescent="0.2">
      <c r="A1466" s="3" t="s">
        <v>5498</v>
      </c>
      <c r="B1466" t="str" cm="1">
        <f t="array" ref="B1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6" cm="1">
        <f t="array" ref="C1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6" t="str" cm="1">
        <f t="array" ref="D1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6" t="str" cm="1">
        <f t="array" ref="E14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6" s="3" t="s">
        <v>4282</v>
      </c>
      <c r="G1466" s="3" t="s">
        <v>4292</v>
      </c>
      <c r="I1466" s="3" t="s">
        <v>4365</v>
      </c>
      <c r="J1466" t="b">
        <v>1</v>
      </c>
      <c r="K1466" s="3" t="s">
        <v>4285</v>
      </c>
      <c r="M1466">
        <v>3500</v>
      </c>
      <c r="N1466">
        <v>3600</v>
      </c>
      <c r="O1466">
        <v>5.2999999999999999E-2</v>
      </c>
      <c r="P1466" s="3" t="s">
        <v>4313</v>
      </c>
      <c r="Q1466" t="s">
        <v>4293</v>
      </c>
      <c r="R1466" t="s">
        <v>4333</v>
      </c>
    </row>
    <row r="1467" spans="1:18" x14ac:dyDescent="0.2">
      <c r="A1467" s="3" t="s">
        <v>5499</v>
      </c>
      <c r="B1467" t="str" cm="1">
        <f t="array" ref="B1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7" cm="1">
        <f t="array" ref="C1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7" t="str" cm="1">
        <f t="array" ref="D1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7" t="str" cm="1">
        <f t="array" ref="E14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7" s="3" t="s">
        <v>4282</v>
      </c>
      <c r="G1467" s="3" t="s">
        <v>4292</v>
      </c>
      <c r="I1467" s="3" t="s">
        <v>4365</v>
      </c>
      <c r="J1467" t="b">
        <v>1</v>
      </c>
      <c r="K1467" s="3" t="s">
        <v>4285</v>
      </c>
      <c r="M1467">
        <v>3600</v>
      </c>
      <c r="N1467">
        <v>3700</v>
      </c>
      <c r="O1467">
        <v>5.2999999999999999E-2</v>
      </c>
      <c r="P1467" s="3" t="s">
        <v>4313</v>
      </c>
      <c r="Q1467" t="s">
        <v>4293</v>
      </c>
      <c r="R1467" t="s">
        <v>4333</v>
      </c>
    </row>
    <row r="1468" spans="1:18" x14ac:dyDescent="0.2">
      <c r="A1468" s="3" t="s">
        <v>5500</v>
      </c>
      <c r="B1468" t="str" cm="1">
        <f t="array" ref="B1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8" cm="1">
        <f t="array" ref="C1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8" t="str" cm="1">
        <f t="array" ref="D1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8" t="str" cm="1">
        <f t="array" ref="E14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8" s="3" t="s">
        <v>4282</v>
      </c>
      <c r="G1468" s="3" t="s">
        <v>4292</v>
      </c>
      <c r="I1468" s="3" t="s">
        <v>4365</v>
      </c>
      <c r="J1468" t="b">
        <v>1</v>
      </c>
      <c r="K1468" s="3" t="s">
        <v>4285</v>
      </c>
      <c r="M1468">
        <v>3700</v>
      </c>
      <c r="N1468">
        <v>3800</v>
      </c>
      <c r="O1468">
        <v>5.2999999999999999E-2</v>
      </c>
      <c r="P1468" s="3" t="s">
        <v>4313</v>
      </c>
      <c r="Q1468" t="s">
        <v>4293</v>
      </c>
      <c r="R1468" t="s">
        <v>4333</v>
      </c>
    </row>
    <row r="1469" spans="1:18" x14ac:dyDescent="0.2">
      <c r="A1469" s="3" t="s">
        <v>5501</v>
      </c>
      <c r="B1469" t="str" cm="1">
        <f t="array" ref="B1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69" cm="1">
        <f t="array" ref="C1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69" t="str" cm="1">
        <f t="array" ref="D1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69" t="str" cm="1">
        <f t="array" ref="E14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69" s="3" t="s">
        <v>4282</v>
      </c>
      <c r="G1469" s="3" t="s">
        <v>4292</v>
      </c>
      <c r="I1469" s="3" t="s">
        <v>4365</v>
      </c>
      <c r="J1469" t="b">
        <v>1</v>
      </c>
      <c r="K1469" s="3" t="s">
        <v>4285</v>
      </c>
      <c r="M1469">
        <v>3800</v>
      </c>
      <c r="N1469">
        <v>3900</v>
      </c>
      <c r="O1469">
        <v>5.2999999999999999E-2</v>
      </c>
      <c r="P1469" s="3" t="s">
        <v>4313</v>
      </c>
      <c r="Q1469" t="s">
        <v>4293</v>
      </c>
      <c r="R1469" t="s">
        <v>75</v>
      </c>
    </row>
    <row r="1470" spans="1:18" x14ac:dyDescent="0.2">
      <c r="A1470" s="3" t="s">
        <v>5502</v>
      </c>
      <c r="B1470" t="str" cm="1">
        <f t="array" ref="B1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0" cm="1">
        <f t="array" ref="C1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0" t="str" cm="1">
        <f t="array" ref="D1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0" t="str" cm="1">
        <f t="array" ref="E14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0" s="3" t="s">
        <v>4282</v>
      </c>
      <c r="G1470" s="3" t="s">
        <v>4292</v>
      </c>
      <c r="I1470" s="3" t="s">
        <v>4365</v>
      </c>
      <c r="J1470" t="b">
        <v>1</v>
      </c>
      <c r="K1470" s="3" t="s">
        <v>4285</v>
      </c>
      <c r="M1470">
        <v>3900</v>
      </c>
      <c r="N1470">
        <v>4000</v>
      </c>
      <c r="O1470">
        <v>5.2999999999999999E-2</v>
      </c>
      <c r="P1470" s="3" t="s">
        <v>4313</v>
      </c>
      <c r="Q1470" t="s">
        <v>4293</v>
      </c>
      <c r="R1470" t="s">
        <v>4333</v>
      </c>
    </row>
    <row r="1471" spans="1:18" x14ac:dyDescent="0.2">
      <c r="A1471" s="3" t="s">
        <v>5503</v>
      </c>
      <c r="B1471" t="str" cm="1">
        <f t="array" ref="B1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1" cm="1">
        <f t="array" ref="C1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1" t="str" cm="1">
        <f t="array" ref="D1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1" t="str" cm="1">
        <f t="array" ref="E14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1" s="3" t="s">
        <v>4282</v>
      </c>
      <c r="G1471" s="3" t="s">
        <v>4292</v>
      </c>
      <c r="I1471" s="3" t="s">
        <v>4365</v>
      </c>
      <c r="J1471" t="b">
        <v>1</v>
      </c>
      <c r="K1471" s="3" t="s">
        <v>4285</v>
      </c>
      <c r="M1471">
        <v>4000</v>
      </c>
      <c r="N1471">
        <v>4100</v>
      </c>
      <c r="O1471">
        <v>5.2999999999999999E-2</v>
      </c>
      <c r="P1471" s="3" t="s">
        <v>4313</v>
      </c>
      <c r="Q1471" t="s">
        <v>4293</v>
      </c>
      <c r="R1471" t="s">
        <v>75</v>
      </c>
    </row>
    <row r="1472" spans="1:18" x14ac:dyDescent="0.2">
      <c r="A1472" s="3" t="s">
        <v>5504</v>
      </c>
      <c r="B1472" t="str" cm="1">
        <f t="array" ref="B1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2" cm="1">
        <f t="array" ref="C1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2" t="str" cm="1">
        <f t="array" ref="D1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2" t="str" cm="1">
        <f t="array" ref="E14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2" s="3" t="s">
        <v>4282</v>
      </c>
      <c r="G1472" s="3" t="s">
        <v>4292</v>
      </c>
      <c r="I1472" s="3" t="s">
        <v>4365</v>
      </c>
      <c r="J1472" t="b">
        <v>1</v>
      </c>
      <c r="K1472" s="3" t="s">
        <v>4285</v>
      </c>
      <c r="M1472">
        <v>4100</v>
      </c>
      <c r="N1472">
        <v>4200</v>
      </c>
      <c r="O1472">
        <v>5.2999999999999999E-2</v>
      </c>
      <c r="P1472" s="3" t="s">
        <v>4313</v>
      </c>
      <c r="Q1472" t="s">
        <v>4293</v>
      </c>
      <c r="R1472" t="s">
        <v>4333</v>
      </c>
    </row>
    <row r="1473" spans="1:18" x14ac:dyDescent="0.2">
      <c r="A1473" s="3" t="s">
        <v>5505</v>
      </c>
      <c r="B1473" t="str" cm="1">
        <f t="array" ref="B1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3" cm="1">
        <f t="array" ref="C1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3" t="str" cm="1">
        <f t="array" ref="D1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3" t="str" cm="1">
        <f t="array" ref="E14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3" s="3" t="s">
        <v>4282</v>
      </c>
      <c r="G1473" s="3" t="s">
        <v>4292</v>
      </c>
      <c r="I1473" s="3" t="s">
        <v>4365</v>
      </c>
      <c r="J1473" t="b">
        <v>1</v>
      </c>
      <c r="K1473" s="3" t="s">
        <v>4285</v>
      </c>
      <c r="M1473">
        <v>4200</v>
      </c>
      <c r="N1473">
        <v>4300</v>
      </c>
      <c r="O1473">
        <v>5.2999999999999999E-2</v>
      </c>
      <c r="P1473" s="3" t="s">
        <v>4313</v>
      </c>
      <c r="Q1473" t="s">
        <v>4293</v>
      </c>
      <c r="R1473" t="s">
        <v>4333</v>
      </c>
    </row>
    <row r="1474" spans="1:18" x14ac:dyDescent="0.2">
      <c r="A1474" s="3" t="s">
        <v>5506</v>
      </c>
      <c r="B1474" t="str" cm="1">
        <f t="array" ref="B1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4" cm="1">
        <f t="array" ref="C1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4" t="str" cm="1">
        <f t="array" ref="D1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4" t="str" cm="1">
        <f t="array" ref="E14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4" s="3" t="s">
        <v>4282</v>
      </c>
      <c r="G1474" s="3" t="s">
        <v>4292</v>
      </c>
      <c r="I1474" s="3" t="s">
        <v>4365</v>
      </c>
      <c r="J1474" t="b">
        <v>1</v>
      </c>
      <c r="K1474" s="3" t="s">
        <v>4285</v>
      </c>
      <c r="M1474">
        <v>4300</v>
      </c>
      <c r="N1474">
        <v>4400</v>
      </c>
      <c r="O1474">
        <v>5.2999999999999999E-2</v>
      </c>
      <c r="P1474" s="3" t="s">
        <v>4313</v>
      </c>
      <c r="Q1474" t="s">
        <v>4293</v>
      </c>
      <c r="R1474" t="s">
        <v>4333</v>
      </c>
    </row>
    <row r="1475" spans="1:18" x14ac:dyDescent="0.2">
      <c r="A1475" s="3" t="s">
        <v>5507</v>
      </c>
      <c r="B1475" t="str" cm="1">
        <f t="array" ref="B1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5" cm="1">
        <f t="array" ref="C1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5" t="str" cm="1">
        <f t="array" ref="D1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5" t="str" cm="1">
        <f t="array" ref="E14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5" s="3" t="s">
        <v>4282</v>
      </c>
      <c r="G1475" s="3" t="s">
        <v>4292</v>
      </c>
      <c r="I1475" s="3" t="s">
        <v>4365</v>
      </c>
      <c r="J1475" t="b">
        <v>1</v>
      </c>
      <c r="K1475" s="3" t="s">
        <v>4285</v>
      </c>
      <c r="M1475">
        <v>4400</v>
      </c>
      <c r="N1475">
        <v>4500</v>
      </c>
      <c r="O1475">
        <v>5.2999999999999999E-2</v>
      </c>
      <c r="P1475" s="3" t="s">
        <v>4313</v>
      </c>
      <c r="Q1475" t="s">
        <v>4293</v>
      </c>
      <c r="R1475" t="s">
        <v>4333</v>
      </c>
    </row>
    <row r="1476" spans="1:18" x14ac:dyDescent="0.2">
      <c r="A1476" s="3" t="s">
        <v>5508</v>
      </c>
      <c r="B1476" t="str" cm="1">
        <f t="array" ref="B1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6" cm="1">
        <f t="array" ref="C1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6" t="str" cm="1">
        <f t="array" ref="D1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6" t="str" cm="1">
        <f t="array" ref="E14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6" s="3" t="s">
        <v>4282</v>
      </c>
      <c r="G1476" s="3" t="s">
        <v>4292</v>
      </c>
      <c r="I1476" s="3" t="s">
        <v>4365</v>
      </c>
      <c r="J1476" t="b">
        <v>1</v>
      </c>
      <c r="K1476" s="3" t="s">
        <v>4285</v>
      </c>
      <c r="M1476">
        <v>4500</v>
      </c>
      <c r="N1476">
        <v>4600</v>
      </c>
      <c r="O1476">
        <v>5.2999999999999999E-2</v>
      </c>
      <c r="P1476" s="3" t="s">
        <v>4313</v>
      </c>
      <c r="Q1476" t="s">
        <v>4293</v>
      </c>
      <c r="R1476" t="s">
        <v>4333</v>
      </c>
    </row>
    <row r="1477" spans="1:18" x14ac:dyDescent="0.2">
      <c r="A1477" s="3" t="s">
        <v>5509</v>
      </c>
      <c r="B1477" t="str" cm="1">
        <f t="array" ref="B1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7" cm="1">
        <f t="array" ref="C1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7" t="str" cm="1">
        <f t="array" ref="D1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7" t="str" cm="1">
        <f t="array" ref="E14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7" s="3" t="s">
        <v>4282</v>
      </c>
      <c r="G1477" s="3" t="s">
        <v>4292</v>
      </c>
      <c r="I1477" s="3" t="s">
        <v>4365</v>
      </c>
      <c r="J1477" t="b">
        <v>1</v>
      </c>
      <c r="K1477" s="3" t="s">
        <v>4285</v>
      </c>
      <c r="M1477">
        <v>4600</v>
      </c>
      <c r="N1477">
        <v>4700</v>
      </c>
      <c r="O1477">
        <v>5.2999999999999999E-2</v>
      </c>
      <c r="P1477" s="3" t="s">
        <v>4313</v>
      </c>
      <c r="Q1477" t="s">
        <v>4293</v>
      </c>
      <c r="R1477" t="s">
        <v>4333</v>
      </c>
    </row>
    <row r="1478" spans="1:18" x14ac:dyDescent="0.2">
      <c r="A1478" s="3" t="s">
        <v>5510</v>
      </c>
      <c r="B1478" t="str" cm="1">
        <f t="array" ref="B1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8" cm="1">
        <f t="array" ref="C1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8" t="str" cm="1">
        <f t="array" ref="D1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8" t="str" cm="1">
        <f t="array" ref="E14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8" s="3" t="s">
        <v>4282</v>
      </c>
      <c r="G1478" s="3" t="s">
        <v>4292</v>
      </c>
      <c r="I1478" s="3" t="s">
        <v>4365</v>
      </c>
      <c r="J1478" t="b">
        <v>1</v>
      </c>
      <c r="K1478" s="3" t="s">
        <v>4285</v>
      </c>
      <c r="M1478">
        <v>4700</v>
      </c>
      <c r="N1478">
        <v>4800</v>
      </c>
      <c r="O1478">
        <v>5.2999999999999999E-2</v>
      </c>
      <c r="P1478" s="3" t="s">
        <v>4313</v>
      </c>
      <c r="Q1478" t="s">
        <v>4293</v>
      </c>
      <c r="R1478" t="s">
        <v>4333</v>
      </c>
    </row>
    <row r="1479" spans="1:18" x14ac:dyDescent="0.2">
      <c r="A1479" s="3" t="s">
        <v>5511</v>
      </c>
      <c r="B1479" t="str" cm="1">
        <f t="array" ref="B1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79" cm="1">
        <f t="array" ref="C1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79" t="str" cm="1">
        <f t="array" ref="D1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79" t="str" cm="1">
        <f t="array" ref="E14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79" s="3" t="s">
        <v>4282</v>
      </c>
      <c r="G1479" s="3" t="s">
        <v>4292</v>
      </c>
      <c r="I1479" s="3" t="s">
        <v>4365</v>
      </c>
      <c r="J1479" t="b">
        <v>1</v>
      </c>
      <c r="K1479" s="3" t="s">
        <v>4285</v>
      </c>
      <c r="M1479">
        <v>4800</v>
      </c>
      <c r="N1479">
        <v>4900</v>
      </c>
      <c r="O1479">
        <v>5.2999999999999999E-2</v>
      </c>
      <c r="P1479" s="3" t="s">
        <v>4313</v>
      </c>
      <c r="Q1479" t="s">
        <v>4293</v>
      </c>
      <c r="R1479" t="s">
        <v>4333</v>
      </c>
    </row>
    <row r="1480" spans="1:18" x14ac:dyDescent="0.2">
      <c r="A1480" s="3" t="s">
        <v>5512</v>
      </c>
      <c r="B1480" t="str" cm="1">
        <f t="array" ref="B1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0" cm="1">
        <f t="array" ref="C1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480" t="str" cm="1">
        <f t="array" ref="D1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1480" t="str" cm="1">
        <f t="array" ref="E14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480" s="3" t="s">
        <v>4282</v>
      </c>
      <c r="G1480" s="3" t="s">
        <v>4292</v>
      </c>
      <c r="I1480" s="3" t="s">
        <v>4365</v>
      </c>
      <c r="J1480" t="b">
        <v>1</v>
      </c>
      <c r="K1480" s="3" t="s">
        <v>4285</v>
      </c>
      <c r="M1480">
        <v>4900</v>
      </c>
      <c r="N1480">
        <v>5000</v>
      </c>
      <c r="O1480">
        <v>5.2999999999999999E-2</v>
      </c>
      <c r="P1480" s="3" t="s">
        <v>4313</v>
      </c>
      <c r="Q1480" t="s">
        <v>4293</v>
      </c>
      <c r="R1480" t="s">
        <v>4333</v>
      </c>
    </row>
    <row r="1481" spans="1:18" x14ac:dyDescent="0.2">
      <c r="A1481" s="3" t="s">
        <v>5513</v>
      </c>
      <c r="B1481" t="str" cm="1">
        <f t="array" ref="B1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1" s="6" t="s">
        <v>75</v>
      </c>
      <c r="D1481" t="str" cm="1">
        <f t="array" ref="D1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1" s="3" t="s">
        <v>4282</v>
      </c>
      <c r="G1481" s="3" t="s">
        <v>4292</v>
      </c>
      <c r="I1481" s="3" t="s">
        <v>4365</v>
      </c>
      <c r="J1481" t="b">
        <v>1</v>
      </c>
      <c r="K1481" s="3" t="s">
        <v>4285</v>
      </c>
      <c r="M1481">
        <v>5000</v>
      </c>
      <c r="N1481">
        <v>5100</v>
      </c>
      <c r="O1481">
        <v>5.2999999999999999E-2</v>
      </c>
      <c r="P1481" s="3" t="s">
        <v>4313</v>
      </c>
      <c r="Q1481" t="s">
        <v>4293</v>
      </c>
      <c r="R1481" t="s">
        <v>4333</v>
      </c>
    </row>
    <row r="1482" spans="1:18" x14ac:dyDescent="0.2">
      <c r="A1482" s="3" t="s">
        <v>5514</v>
      </c>
      <c r="B1482" t="str" cm="1">
        <f t="array" ref="B1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2" s="6" t="s">
        <v>75</v>
      </c>
      <c r="D1482" t="str" cm="1">
        <f t="array" ref="D1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2" s="3" t="s">
        <v>4282</v>
      </c>
      <c r="G1482" s="3" t="s">
        <v>4292</v>
      </c>
      <c r="I1482" s="3" t="s">
        <v>4365</v>
      </c>
      <c r="J1482" t="b">
        <v>1</v>
      </c>
      <c r="K1482" s="3" t="s">
        <v>4285</v>
      </c>
      <c r="M1482">
        <v>5100</v>
      </c>
      <c r="N1482">
        <v>5200</v>
      </c>
      <c r="O1482">
        <v>5.2999999999999999E-2</v>
      </c>
      <c r="P1482" s="3" t="s">
        <v>4313</v>
      </c>
      <c r="Q1482" t="s">
        <v>4293</v>
      </c>
      <c r="R1482" t="s">
        <v>4333</v>
      </c>
    </row>
    <row r="1483" spans="1:18" x14ac:dyDescent="0.2">
      <c r="A1483" s="3" t="s">
        <v>5515</v>
      </c>
      <c r="B1483" t="str" cm="1">
        <f t="array" ref="B1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3" s="6" t="s">
        <v>75</v>
      </c>
      <c r="D1483" t="str" cm="1">
        <f t="array" ref="D1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3" s="3" t="s">
        <v>4282</v>
      </c>
      <c r="G1483" s="3" t="s">
        <v>4292</v>
      </c>
      <c r="I1483" s="3" t="s">
        <v>4365</v>
      </c>
      <c r="J1483" t="b">
        <v>1</v>
      </c>
      <c r="K1483" s="3" t="s">
        <v>4285</v>
      </c>
      <c r="M1483">
        <v>5200</v>
      </c>
      <c r="N1483">
        <v>5300</v>
      </c>
      <c r="O1483">
        <v>5.2999999999999999E-2</v>
      </c>
      <c r="P1483" s="3" t="s">
        <v>4313</v>
      </c>
      <c r="Q1483" t="s">
        <v>4293</v>
      </c>
      <c r="R1483" t="s">
        <v>4333</v>
      </c>
    </row>
    <row r="1484" spans="1:18" x14ac:dyDescent="0.2">
      <c r="A1484" s="3" t="s">
        <v>5516</v>
      </c>
      <c r="B1484" t="str" cm="1">
        <f t="array" ref="B1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4" s="6" t="s">
        <v>75</v>
      </c>
      <c r="D1484" t="str" cm="1">
        <f t="array" ref="D1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4" s="3" t="s">
        <v>4282</v>
      </c>
      <c r="G1484" s="3" t="s">
        <v>4292</v>
      </c>
      <c r="I1484" s="3" t="s">
        <v>4365</v>
      </c>
      <c r="J1484" t="b">
        <v>1</v>
      </c>
      <c r="K1484" s="3" t="s">
        <v>4285</v>
      </c>
      <c r="M1484">
        <v>5300</v>
      </c>
      <c r="N1484">
        <v>5400</v>
      </c>
      <c r="O1484">
        <v>5.2999999999999999E-2</v>
      </c>
      <c r="P1484" s="3" t="s">
        <v>4313</v>
      </c>
      <c r="Q1484" t="s">
        <v>4293</v>
      </c>
      <c r="R1484" t="s">
        <v>4333</v>
      </c>
    </row>
    <row r="1485" spans="1:18" x14ac:dyDescent="0.2">
      <c r="A1485" s="3" t="s">
        <v>5517</v>
      </c>
      <c r="B1485" t="str" cm="1">
        <f t="array" ref="B1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5" s="6" t="s">
        <v>75</v>
      </c>
      <c r="D1485" t="str" cm="1">
        <f t="array" ref="D1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5" s="3" t="s">
        <v>4282</v>
      </c>
      <c r="G1485" s="3" t="s">
        <v>4292</v>
      </c>
      <c r="I1485" s="3" t="s">
        <v>4365</v>
      </c>
      <c r="J1485" t="b">
        <v>1</v>
      </c>
      <c r="K1485" s="3" t="s">
        <v>4285</v>
      </c>
      <c r="M1485">
        <v>5400</v>
      </c>
      <c r="N1485">
        <v>5500</v>
      </c>
      <c r="O1485">
        <v>5.2999999999999999E-2</v>
      </c>
      <c r="P1485" s="3" t="s">
        <v>4313</v>
      </c>
      <c r="Q1485" t="s">
        <v>4293</v>
      </c>
      <c r="R1485" t="s">
        <v>75</v>
      </c>
    </row>
    <row r="1486" spans="1:18" x14ac:dyDescent="0.2">
      <c r="A1486" s="3" t="s">
        <v>5518</v>
      </c>
      <c r="B1486" t="str" cm="1">
        <f t="array" ref="B1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6" s="6" t="s">
        <v>75</v>
      </c>
      <c r="D1486" t="str" cm="1">
        <f t="array" ref="D1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6" s="3" t="s">
        <v>4282</v>
      </c>
      <c r="G1486" s="3" t="s">
        <v>4292</v>
      </c>
      <c r="I1486" s="3" t="s">
        <v>4365</v>
      </c>
      <c r="J1486" t="b">
        <v>1</v>
      </c>
      <c r="K1486" s="3" t="s">
        <v>4285</v>
      </c>
      <c r="M1486">
        <v>5500</v>
      </c>
      <c r="N1486">
        <v>5600</v>
      </c>
      <c r="O1486">
        <v>5.2999999999999999E-2</v>
      </c>
      <c r="P1486" s="3" t="s">
        <v>4313</v>
      </c>
      <c r="Q1486" t="s">
        <v>4293</v>
      </c>
      <c r="R1486" t="s">
        <v>4333</v>
      </c>
    </row>
    <row r="1487" spans="1:18" x14ac:dyDescent="0.2">
      <c r="A1487" s="3" t="s">
        <v>5519</v>
      </c>
      <c r="B1487" t="str" cm="1">
        <f t="array" ref="B1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7" s="6" t="s">
        <v>75</v>
      </c>
      <c r="D1487" t="str" cm="1">
        <f t="array" ref="D1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7" s="3" t="s">
        <v>4282</v>
      </c>
      <c r="G1487" s="3" t="s">
        <v>4292</v>
      </c>
      <c r="I1487" s="3" t="s">
        <v>4365</v>
      </c>
      <c r="J1487" t="b">
        <v>1</v>
      </c>
      <c r="K1487" s="3" t="s">
        <v>4285</v>
      </c>
      <c r="M1487">
        <v>5600</v>
      </c>
      <c r="N1487">
        <v>5700</v>
      </c>
      <c r="O1487">
        <v>5.2999999999999999E-2</v>
      </c>
      <c r="P1487" s="3" t="s">
        <v>4313</v>
      </c>
      <c r="Q1487" t="s">
        <v>4293</v>
      </c>
      <c r="R1487" t="s">
        <v>4333</v>
      </c>
    </row>
    <row r="1488" spans="1:18" x14ac:dyDescent="0.2">
      <c r="A1488" s="3" t="s">
        <v>5520</v>
      </c>
      <c r="B1488" t="str" cm="1">
        <f t="array" ref="B1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8" s="6" t="s">
        <v>75</v>
      </c>
      <c r="D1488" t="str" cm="1">
        <f t="array" ref="D1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8" s="3" t="s">
        <v>4282</v>
      </c>
      <c r="G1488" s="3" t="s">
        <v>4292</v>
      </c>
      <c r="I1488" s="3" t="s">
        <v>4365</v>
      </c>
      <c r="J1488" t="b">
        <v>1</v>
      </c>
      <c r="K1488" s="3" t="s">
        <v>4285</v>
      </c>
      <c r="M1488">
        <v>5700</v>
      </c>
      <c r="N1488">
        <v>5800</v>
      </c>
      <c r="O1488">
        <v>5.2999999999999999E-2</v>
      </c>
      <c r="P1488" s="3" t="s">
        <v>4313</v>
      </c>
      <c r="Q1488" t="s">
        <v>4293</v>
      </c>
      <c r="R1488" t="s">
        <v>4333</v>
      </c>
    </row>
    <row r="1489" spans="1:18" x14ac:dyDescent="0.2">
      <c r="A1489" s="3" t="s">
        <v>5521</v>
      </c>
      <c r="B1489" t="str" cm="1">
        <f t="array" ref="B1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89" s="6" t="s">
        <v>75</v>
      </c>
      <c r="D1489" t="str" cm="1">
        <f t="array" ref="D1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89" s="3" t="s">
        <v>4282</v>
      </c>
      <c r="G1489" s="3" t="s">
        <v>4292</v>
      </c>
      <c r="I1489" s="3" t="s">
        <v>4365</v>
      </c>
      <c r="J1489" t="b">
        <v>1</v>
      </c>
      <c r="K1489" s="3" t="s">
        <v>4285</v>
      </c>
      <c r="M1489">
        <v>5800</v>
      </c>
      <c r="N1489">
        <v>5900</v>
      </c>
      <c r="O1489">
        <v>5.2999999999999999E-2</v>
      </c>
      <c r="P1489" s="3" t="s">
        <v>4313</v>
      </c>
      <c r="Q1489" t="s">
        <v>4293</v>
      </c>
      <c r="R1489" t="s">
        <v>75</v>
      </c>
    </row>
    <row r="1490" spans="1:18" x14ac:dyDescent="0.2">
      <c r="A1490" s="3" t="s">
        <v>5522</v>
      </c>
      <c r="B1490" t="str" cm="1">
        <f t="array" ref="B1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0" s="6" t="s">
        <v>75</v>
      </c>
      <c r="D1490" t="str" cm="1">
        <f t="array" ref="D1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0" s="3" t="s">
        <v>4282</v>
      </c>
      <c r="G1490" s="3" t="s">
        <v>4292</v>
      </c>
      <c r="I1490" s="3" t="s">
        <v>4365</v>
      </c>
      <c r="J1490" t="b">
        <v>1</v>
      </c>
      <c r="K1490" s="3" t="s">
        <v>4285</v>
      </c>
      <c r="M1490">
        <v>5900</v>
      </c>
      <c r="N1490">
        <v>6000</v>
      </c>
      <c r="O1490">
        <v>5.2999999999999999E-2</v>
      </c>
      <c r="P1490" s="3" t="s">
        <v>4313</v>
      </c>
      <c r="Q1490" t="s">
        <v>4293</v>
      </c>
      <c r="R1490" t="s">
        <v>4333</v>
      </c>
    </row>
    <row r="1491" spans="1:18" x14ac:dyDescent="0.2">
      <c r="A1491" s="3" t="s">
        <v>5523</v>
      </c>
      <c r="B1491" t="str" cm="1">
        <f t="array" ref="B1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1" s="6" t="s">
        <v>75</v>
      </c>
      <c r="D1491" t="str" cm="1">
        <f t="array" ref="D1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1" s="3" t="s">
        <v>4282</v>
      </c>
      <c r="G1491" s="3" t="s">
        <v>4292</v>
      </c>
      <c r="I1491" s="3" t="s">
        <v>4365</v>
      </c>
      <c r="J1491" t="b">
        <v>1</v>
      </c>
      <c r="K1491" s="3" t="s">
        <v>4285</v>
      </c>
      <c r="M1491">
        <v>6000</v>
      </c>
      <c r="N1491">
        <v>6100</v>
      </c>
      <c r="O1491">
        <v>5.2999999999999999E-2</v>
      </c>
      <c r="P1491" s="3" t="s">
        <v>4313</v>
      </c>
      <c r="Q1491" t="s">
        <v>4293</v>
      </c>
      <c r="R1491" t="s">
        <v>4333</v>
      </c>
    </row>
    <row r="1492" spans="1:18" x14ac:dyDescent="0.2">
      <c r="A1492" s="3" t="s">
        <v>5524</v>
      </c>
      <c r="B1492" t="str" cm="1">
        <f t="array" ref="B1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2" s="6" t="s">
        <v>75</v>
      </c>
      <c r="D1492" t="str" cm="1">
        <f t="array" ref="D1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2" s="3" t="s">
        <v>4282</v>
      </c>
      <c r="G1492" s="3" t="s">
        <v>4292</v>
      </c>
      <c r="I1492" s="3" t="s">
        <v>4365</v>
      </c>
      <c r="J1492" t="b">
        <v>1</v>
      </c>
      <c r="K1492" s="3" t="s">
        <v>4285</v>
      </c>
      <c r="M1492">
        <v>6100</v>
      </c>
      <c r="N1492">
        <v>6200</v>
      </c>
      <c r="O1492">
        <v>5.2999999999999999E-2</v>
      </c>
      <c r="P1492" s="3" t="s">
        <v>4313</v>
      </c>
      <c r="Q1492" t="s">
        <v>4293</v>
      </c>
      <c r="R1492" t="s">
        <v>4333</v>
      </c>
    </row>
    <row r="1493" spans="1:18" x14ac:dyDescent="0.2">
      <c r="A1493" s="3" t="s">
        <v>5525</v>
      </c>
      <c r="B1493" t="str" cm="1">
        <f t="array" ref="B1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3" s="6" t="s">
        <v>75</v>
      </c>
      <c r="D1493" t="str" cm="1">
        <f t="array" ref="D1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3" s="3" t="s">
        <v>4282</v>
      </c>
      <c r="G1493" s="3" t="s">
        <v>4292</v>
      </c>
      <c r="I1493" s="3" t="s">
        <v>4365</v>
      </c>
      <c r="J1493" t="b">
        <v>1</v>
      </c>
      <c r="K1493" s="3" t="s">
        <v>4285</v>
      </c>
      <c r="M1493">
        <v>6200</v>
      </c>
      <c r="N1493">
        <v>6300</v>
      </c>
      <c r="O1493">
        <v>5.2999999999999999E-2</v>
      </c>
      <c r="P1493" s="3" t="s">
        <v>4313</v>
      </c>
      <c r="Q1493" t="s">
        <v>4293</v>
      </c>
      <c r="R1493" t="s">
        <v>4333</v>
      </c>
    </row>
    <row r="1494" spans="1:18" x14ac:dyDescent="0.2">
      <c r="A1494" s="3" t="s">
        <v>5526</v>
      </c>
      <c r="B1494" t="str" cm="1">
        <f t="array" ref="B1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4" s="6" t="s">
        <v>75</v>
      </c>
      <c r="D1494" t="str" cm="1">
        <f t="array" ref="D1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4" s="3" t="s">
        <v>4282</v>
      </c>
      <c r="G1494" s="3" t="s">
        <v>4292</v>
      </c>
      <c r="I1494" s="3" t="s">
        <v>4365</v>
      </c>
      <c r="J1494" t="b">
        <v>1</v>
      </c>
      <c r="K1494" s="3" t="s">
        <v>4285</v>
      </c>
      <c r="M1494">
        <v>6300</v>
      </c>
      <c r="N1494">
        <v>6400</v>
      </c>
      <c r="O1494">
        <v>5.2999999999999999E-2</v>
      </c>
      <c r="P1494" s="3" t="s">
        <v>4313</v>
      </c>
      <c r="Q1494" t="s">
        <v>4293</v>
      </c>
      <c r="R1494" t="s">
        <v>4333</v>
      </c>
    </row>
    <row r="1495" spans="1:18" x14ac:dyDescent="0.2">
      <c r="A1495" s="3" t="s">
        <v>5527</v>
      </c>
      <c r="B1495" t="str" cm="1">
        <f t="array" ref="B1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5" s="6" t="s">
        <v>75</v>
      </c>
      <c r="D1495" t="str" cm="1">
        <f t="array" ref="D1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5" s="3" t="s">
        <v>4282</v>
      </c>
      <c r="G1495" s="3" t="s">
        <v>4292</v>
      </c>
      <c r="I1495" s="3" t="s">
        <v>4365</v>
      </c>
      <c r="J1495" t="b">
        <v>1</v>
      </c>
      <c r="K1495" s="3" t="s">
        <v>4285</v>
      </c>
      <c r="M1495">
        <v>6400</v>
      </c>
      <c r="N1495">
        <v>6500</v>
      </c>
      <c r="O1495">
        <v>5.2999999999999999E-2</v>
      </c>
      <c r="P1495" s="3" t="s">
        <v>4313</v>
      </c>
      <c r="Q1495" t="s">
        <v>4293</v>
      </c>
      <c r="R1495" t="s">
        <v>4333</v>
      </c>
    </row>
    <row r="1496" spans="1:18" x14ac:dyDescent="0.2">
      <c r="A1496" s="3" t="s">
        <v>5528</v>
      </c>
      <c r="B1496" t="str" cm="1">
        <f t="array" ref="B1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6" s="6" t="s">
        <v>75</v>
      </c>
      <c r="D1496" t="str" cm="1">
        <f t="array" ref="D1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6" s="3" t="s">
        <v>4282</v>
      </c>
      <c r="G1496" s="3" t="s">
        <v>4292</v>
      </c>
      <c r="I1496" s="3" t="s">
        <v>4365</v>
      </c>
      <c r="J1496" t="b">
        <v>1</v>
      </c>
      <c r="K1496" s="3" t="s">
        <v>4285</v>
      </c>
      <c r="M1496">
        <v>6500</v>
      </c>
      <c r="N1496">
        <v>6600</v>
      </c>
      <c r="O1496">
        <v>5.2999999999999999E-2</v>
      </c>
      <c r="P1496" s="3" t="s">
        <v>4313</v>
      </c>
      <c r="Q1496" t="s">
        <v>4293</v>
      </c>
      <c r="R1496" t="s">
        <v>4333</v>
      </c>
    </row>
    <row r="1497" spans="1:18" x14ac:dyDescent="0.2">
      <c r="A1497" s="3" t="s">
        <v>5529</v>
      </c>
      <c r="B1497" t="str" cm="1">
        <f t="array" ref="B1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7" s="6" t="s">
        <v>75</v>
      </c>
      <c r="D1497" t="str" cm="1">
        <f t="array" ref="D1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7" s="3" t="s">
        <v>4282</v>
      </c>
      <c r="G1497" s="3" t="s">
        <v>4292</v>
      </c>
      <c r="I1497" s="3" t="s">
        <v>4365</v>
      </c>
      <c r="J1497" t="b">
        <v>1</v>
      </c>
      <c r="K1497" s="3" t="s">
        <v>4285</v>
      </c>
      <c r="M1497">
        <v>6600</v>
      </c>
      <c r="N1497">
        <v>6700</v>
      </c>
      <c r="O1497">
        <v>5.2999999999999999E-2</v>
      </c>
      <c r="P1497" s="3" t="s">
        <v>4313</v>
      </c>
      <c r="Q1497" t="s">
        <v>4293</v>
      </c>
      <c r="R1497" t="s">
        <v>4333</v>
      </c>
    </row>
    <row r="1498" spans="1:18" x14ac:dyDescent="0.2">
      <c r="A1498" s="3" t="s">
        <v>5530</v>
      </c>
      <c r="B1498" t="str" cm="1">
        <f t="array" ref="B1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8" s="6" t="s">
        <v>75</v>
      </c>
      <c r="D1498" t="str" cm="1">
        <f t="array" ref="D1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8" s="3" t="s">
        <v>4282</v>
      </c>
      <c r="G1498" s="3" t="s">
        <v>4292</v>
      </c>
      <c r="I1498" s="3" t="s">
        <v>4365</v>
      </c>
      <c r="J1498" t="b">
        <v>1</v>
      </c>
      <c r="K1498" s="3" t="s">
        <v>4285</v>
      </c>
      <c r="M1498">
        <v>6700</v>
      </c>
      <c r="N1498">
        <v>6800</v>
      </c>
      <c r="O1498">
        <v>5.2999999999999999E-2</v>
      </c>
      <c r="P1498" s="3" t="s">
        <v>4313</v>
      </c>
      <c r="Q1498" t="s">
        <v>4293</v>
      </c>
      <c r="R1498" t="s">
        <v>4333</v>
      </c>
    </row>
    <row r="1499" spans="1:18" x14ac:dyDescent="0.2">
      <c r="A1499" s="3" t="s">
        <v>5531</v>
      </c>
      <c r="B1499" t="str" cm="1">
        <f t="array" ref="B1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499" s="6" t="s">
        <v>75</v>
      </c>
      <c r="D1499" t="str" cm="1">
        <f t="array" ref="D1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499" s="3" t="s">
        <v>4282</v>
      </c>
      <c r="G1499" s="3" t="s">
        <v>4292</v>
      </c>
      <c r="I1499" s="3" t="s">
        <v>4365</v>
      </c>
      <c r="J1499" t="b">
        <v>1</v>
      </c>
      <c r="K1499" s="3" t="s">
        <v>4285</v>
      </c>
      <c r="M1499">
        <v>6800</v>
      </c>
      <c r="N1499">
        <v>6900</v>
      </c>
      <c r="O1499">
        <v>5.2999999999999999E-2</v>
      </c>
      <c r="P1499" s="3" t="s">
        <v>4313</v>
      </c>
      <c r="Q1499" t="s">
        <v>4293</v>
      </c>
      <c r="R1499" t="s">
        <v>4333</v>
      </c>
    </row>
    <row r="1500" spans="1:18" x14ac:dyDescent="0.2">
      <c r="A1500" s="3" t="s">
        <v>5532</v>
      </c>
      <c r="B1500" t="str" cm="1">
        <f t="array" ref="B1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0" s="6" t="s">
        <v>75</v>
      </c>
      <c r="D1500" t="str" cm="1">
        <f t="array" ref="D1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0" s="3" t="s">
        <v>4282</v>
      </c>
      <c r="G1500" s="3" t="s">
        <v>4292</v>
      </c>
      <c r="I1500" s="3" t="s">
        <v>4365</v>
      </c>
      <c r="J1500" t="b">
        <v>1</v>
      </c>
      <c r="K1500" s="3" t="s">
        <v>4285</v>
      </c>
      <c r="M1500">
        <v>6900</v>
      </c>
      <c r="N1500">
        <v>7000</v>
      </c>
      <c r="O1500">
        <v>5.2999999999999999E-2</v>
      </c>
      <c r="P1500" s="3" t="s">
        <v>4313</v>
      </c>
      <c r="Q1500" t="s">
        <v>4293</v>
      </c>
      <c r="R1500" t="s">
        <v>4333</v>
      </c>
    </row>
    <row r="1501" spans="1:18" x14ac:dyDescent="0.2">
      <c r="A1501" s="3" t="s">
        <v>5533</v>
      </c>
      <c r="B1501" t="str" cm="1">
        <f t="array" ref="B1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1" s="6" t="s">
        <v>75</v>
      </c>
      <c r="D1501" t="str" cm="1">
        <f t="array" ref="D1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1" s="3" t="s">
        <v>4282</v>
      </c>
      <c r="G1501" s="3" t="s">
        <v>4292</v>
      </c>
      <c r="I1501" s="3" t="s">
        <v>4365</v>
      </c>
      <c r="J1501" t="b">
        <v>1</v>
      </c>
      <c r="K1501" s="3" t="s">
        <v>4285</v>
      </c>
      <c r="M1501">
        <v>7000</v>
      </c>
      <c r="N1501">
        <v>7100</v>
      </c>
      <c r="O1501">
        <v>5.2999999999999999E-2</v>
      </c>
      <c r="P1501" s="3" t="s">
        <v>4313</v>
      </c>
      <c r="Q1501" t="s">
        <v>4293</v>
      </c>
      <c r="R1501" t="s">
        <v>4333</v>
      </c>
    </row>
    <row r="1502" spans="1:18" x14ac:dyDescent="0.2">
      <c r="A1502" s="3" t="s">
        <v>5534</v>
      </c>
      <c r="B1502" t="str" cm="1">
        <f t="array" ref="B1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2" s="6" t="s">
        <v>75</v>
      </c>
      <c r="D1502" t="str" cm="1">
        <f t="array" ref="D1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2" s="3" t="s">
        <v>4282</v>
      </c>
      <c r="G1502" s="3" t="s">
        <v>4292</v>
      </c>
      <c r="I1502" s="3" t="s">
        <v>4365</v>
      </c>
      <c r="J1502" t="b">
        <v>1</v>
      </c>
      <c r="K1502" s="3" t="s">
        <v>4285</v>
      </c>
      <c r="M1502">
        <v>7100</v>
      </c>
      <c r="N1502">
        <v>7200</v>
      </c>
      <c r="O1502">
        <v>5.2999999999999999E-2</v>
      </c>
      <c r="P1502" s="3" t="s">
        <v>4313</v>
      </c>
      <c r="Q1502" t="s">
        <v>4293</v>
      </c>
      <c r="R1502" t="s">
        <v>4333</v>
      </c>
    </row>
    <row r="1503" spans="1:18" x14ac:dyDescent="0.2">
      <c r="A1503" s="3" t="s">
        <v>5535</v>
      </c>
      <c r="B1503" t="str" cm="1">
        <f t="array" ref="B1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3" s="6" t="s">
        <v>75</v>
      </c>
      <c r="D1503" t="str" cm="1">
        <f t="array" ref="D1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3" s="3" t="s">
        <v>4282</v>
      </c>
      <c r="G1503" s="3" t="s">
        <v>4292</v>
      </c>
      <c r="I1503" s="3" t="s">
        <v>4365</v>
      </c>
      <c r="J1503" t="b">
        <v>1</v>
      </c>
      <c r="K1503" s="3" t="s">
        <v>4285</v>
      </c>
      <c r="M1503">
        <v>7200</v>
      </c>
      <c r="N1503">
        <v>7300</v>
      </c>
      <c r="O1503">
        <v>5.2999999999999999E-2</v>
      </c>
      <c r="P1503" s="3" t="s">
        <v>4313</v>
      </c>
      <c r="Q1503" t="s">
        <v>4293</v>
      </c>
      <c r="R1503" t="s">
        <v>4333</v>
      </c>
    </row>
    <row r="1504" spans="1:18" x14ac:dyDescent="0.2">
      <c r="A1504" s="3" t="s">
        <v>5536</v>
      </c>
      <c r="B1504" t="str" cm="1">
        <f t="array" ref="B1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4" s="6" t="s">
        <v>75</v>
      </c>
      <c r="D1504" t="str" cm="1">
        <f t="array" ref="D1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4" s="3" t="s">
        <v>4282</v>
      </c>
      <c r="G1504" s="3" t="s">
        <v>4292</v>
      </c>
      <c r="I1504" s="3" t="s">
        <v>4365</v>
      </c>
      <c r="J1504" t="b">
        <v>1</v>
      </c>
      <c r="K1504" s="3" t="s">
        <v>4285</v>
      </c>
      <c r="M1504">
        <v>7300</v>
      </c>
      <c r="N1504">
        <v>7400</v>
      </c>
      <c r="O1504">
        <v>5.2999999999999999E-2</v>
      </c>
      <c r="P1504" s="3" t="s">
        <v>4313</v>
      </c>
      <c r="Q1504" t="s">
        <v>4293</v>
      </c>
      <c r="R1504" t="s">
        <v>4333</v>
      </c>
    </row>
    <row r="1505" spans="1:18" x14ac:dyDescent="0.2">
      <c r="A1505" s="3" t="s">
        <v>5537</v>
      </c>
      <c r="B1505" t="str" cm="1">
        <f t="array" ref="B1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5" s="6" t="s">
        <v>75</v>
      </c>
      <c r="D1505" t="str" cm="1">
        <f t="array" ref="D1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5" s="3" t="s">
        <v>4282</v>
      </c>
      <c r="G1505" s="3" t="s">
        <v>4292</v>
      </c>
      <c r="I1505" s="3" t="s">
        <v>4365</v>
      </c>
      <c r="J1505" t="b">
        <v>1</v>
      </c>
      <c r="K1505" s="3" t="s">
        <v>4285</v>
      </c>
      <c r="M1505">
        <v>7400</v>
      </c>
      <c r="N1505">
        <v>7500</v>
      </c>
      <c r="O1505">
        <v>5.2999999999999999E-2</v>
      </c>
      <c r="P1505" s="3" t="s">
        <v>4313</v>
      </c>
      <c r="Q1505" t="s">
        <v>4293</v>
      </c>
      <c r="R1505" t="s">
        <v>4333</v>
      </c>
    </row>
    <row r="1506" spans="1:18" x14ac:dyDescent="0.2">
      <c r="A1506" s="3" t="s">
        <v>5538</v>
      </c>
      <c r="B1506" t="str" cm="1">
        <f t="array" ref="B1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6" s="6" t="s">
        <v>75</v>
      </c>
      <c r="D1506" t="str" cm="1">
        <f t="array" ref="D1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6" s="3" t="s">
        <v>4282</v>
      </c>
      <c r="G1506" s="3" t="s">
        <v>4292</v>
      </c>
      <c r="I1506" s="3" t="s">
        <v>4365</v>
      </c>
      <c r="J1506" t="b">
        <v>1</v>
      </c>
      <c r="K1506" s="3" t="s">
        <v>4285</v>
      </c>
      <c r="M1506">
        <v>7500</v>
      </c>
      <c r="N1506">
        <v>7600</v>
      </c>
      <c r="O1506">
        <v>5.2999999999999999E-2</v>
      </c>
      <c r="P1506" s="3" t="s">
        <v>4313</v>
      </c>
      <c r="Q1506" t="s">
        <v>4293</v>
      </c>
      <c r="R1506" t="s">
        <v>4333</v>
      </c>
    </row>
    <row r="1507" spans="1:18" x14ac:dyDescent="0.2">
      <c r="A1507" s="3" t="s">
        <v>5539</v>
      </c>
      <c r="B1507" t="str" cm="1">
        <f t="array" ref="B1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7" s="6" t="s">
        <v>75</v>
      </c>
      <c r="D1507" t="str" cm="1">
        <f t="array" ref="D1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7" s="3" t="s">
        <v>4282</v>
      </c>
      <c r="G1507" s="3" t="s">
        <v>4292</v>
      </c>
      <c r="I1507" s="3" t="s">
        <v>4365</v>
      </c>
      <c r="J1507" t="b">
        <v>1</v>
      </c>
      <c r="K1507" s="3" t="s">
        <v>4285</v>
      </c>
      <c r="M1507">
        <v>7600</v>
      </c>
      <c r="N1507">
        <v>7700</v>
      </c>
      <c r="O1507">
        <v>5.2999999999999999E-2</v>
      </c>
      <c r="P1507" s="3" t="s">
        <v>4313</v>
      </c>
      <c r="Q1507" t="s">
        <v>4293</v>
      </c>
      <c r="R1507" t="s">
        <v>4333</v>
      </c>
    </row>
    <row r="1508" spans="1:18" x14ac:dyDescent="0.2">
      <c r="A1508" s="3" t="s">
        <v>5540</v>
      </c>
      <c r="B1508" t="str" cm="1">
        <f t="array" ref="B1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8" s="6" t="s">
        <v>75</v>
      </c>
      <c r="D1508" t="str" cm="1">
        <f t="array" ref="D1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8" s="3" t="s">
        <v>4282</v>
      </c>
      <c r="G1508" s="3" t="s">
        <v>4292</v>
      </c>
      <c r="I1508" s="3" t="s">
        <v>4365</v>
      </c>
      <c r="J1508" t="b">
        <v>1</v>
      </c>
      <c r="K1508" s="3" t="s">
        <v>4285</v>
      </c>
      <c r="M1508">
        <v>7700</v>
      </c>
      <c r="N1508">
        <v>7800</v>
      </c>
      <c r="O1508">
        <v>5.2999999999999999E-2</v>
      </c>
      <c r="P1508" s="3" t="s">
        <v>4313</v>
      </c>
      <c r="Q1508" t="s">
        <v>4293</v>
      </c>
      <c r="R1508" t="s">
        <v>4333</v>
      </c>
    </row>
    <row r="1509" spans="1:18" x14ac:dyDescent="0.2">
      <c r="A1509" s="3" t="s">
        <v>5541</v>
      </c>
      <c r="B1509" t="str" cm="1">
        <f t="array" ref="B1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09" s="6" t="s">
        <v>75</v>
      </c>
      <c r="D1509" t="str" cm="1">
        <f t="array" ref="D1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09" s="3" t="s">
        <v>4282</v>
      </c>
      <c r="G1509" s="3" t="s">
        <v>4292</v>
      </c>
      <c r="I1509" s="3" t="s">
        <v>4365</v>
      </c>
      <c r="J1509" t="b">
        <v>1</v>
      </c>
      <c r="K1509" s="3" t="s">
        <v>4285</v>
      </c>
      <c r="M1509">
        <v>7800</v>
      </c>
      <c r="N1509">
        <v>7900</v>
      </c>
      <c r="O1509">
        <v>5.2999999999999999E-2</v>
      </c>
      <c r="P1509" s="3" t="s">
        <v>4313</v>
      </c>
      <c r="Q1509" t="s">
        <v>4293</v>
      </c>
      <c r="R1509" t="s">
        <v>4333</v>
      </c>
    </row>
    <row r="1510" spans="1:18" x14ac:dyDescent="0.2">
      <c r="A1510" s="3" t="s">
        <v>5542</v>
      </c>
      <c r="B1510" t="str" cm="1">
        <f t="array" ref="B1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0" s="6" t="s">
        <v>75</v>
      </c>
      <c r="D1510" t="str" cm="1">
        <f t="array" ref="D1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0" s="3" t="s">
        <v>4282</v>
      </c>
      <c r="G1510" s="3" t="s">
        <v>4292</v>
      </c>
      <c r="I1510" s="3" t="s">
        <v>4365</v>
      </c>
      <c r="J1510" t="b">
        <v>1</v>
      </c>
      <c r="K1510" s="3" t="s">
        <v>4285</v>
      </c>
      <c r="M1510">
        <v>7900</v>
      </c>
      <c r="N1510">
        <v>8000</v>
      </c>
      <c r="O1510">
        <v>5.2999999999999999E-2</v>
      </c>
      <c r="P1510" s="3" t="s">
        <v>4313</v>
      </c>
      <c r="Q1510" t="s">
        <v>4293</v>
      </c>
      <c r="R1510" t="s">
        <v>4333</v>
      </c>
    </row>
    <row r="1511" spans="1:18" x14ac:dyDescent="0.2">
      <c r="A1511" s="3" t="s">
        <v>5543</v>
      </c>
      <c r="B1511" t="str" cm="1">
        <f t="array" ref="B1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1" s="6" t="s">
        <v>75</v>
      </c>
      <c r="D1511" t="str" cm="1">
        <f t="array" ref="D1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1" s="3" t="s">
        <v>4282</v>
      </c>
      <c r="G1511" s="3" t="s">
        <v>4292</v>
      </c>
      <c r="I1511" s="3" t="s">
        <v>4365</v>
      </c>
      <c r="J1511" t="b">
        <v>1</v>
      </c>
      <c r="K1511" s="3" t="s">
        <v>4285</v>
      </c>
      <c r="M1511">
        <v>8000</v>
      </c>
      <c r="N1511">
        <v>8100</v>
      </c>
      <c r="O1511">
        <v>5.2999999999999999E-2</v>
      </c>
      <c r="P1511" s="3" t="s">
        <v>4313</v>
      </c>
      <c r="Q1511" t="s">
        <v>4293</v>
      </c>
      <c r="R1511" t="s">
        <v>4333</v>
      </c>
    </row>
    <row r="1512" spans="1:18" x14ac:dyDescent="0.2">
      <c r="A1512" s="3" t="s">
        <v>5544</v>
      </c>
      <c r="B1512" t="str" cm="1">
        <f t="array" ref="B1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2" s="6" t="s">
        <v>75</v>
      </c>
      <c r="D1512" t="str" cm="1">
        <f t="array" ref="D1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2" s="3" t="s">
        <v>4282</v>
      </c>
      <c r="G1512" s="3" t="s">
        <v>4292</v>
      </c>
      <c r="I1512" s="3" t="s">
        <v>4365</v>
      </c>
      <c r="J1512" t="b">
        <v>1</v>
      </c>
      <c r="K1512" s="3" t="s">
        <v>4285</v>
      </c>
      <c r="M1512">
        <v>8100</v>
      </c>
      <c r="N1512">
        <v>8200</v>
      </c>
      <c r="O1512">
        <v>5.2999999999999999E-2</v>
      </c>
      <c r="P1512" s="3" t="s">
        <v>4313</v>
      </c>
      <c r="Q1512" t="s">
        <v>4293</v>
      </c>
      <c r="R1512" t="s">
        <v>4333</v>
      </c>
    </row>
    <row r="1513" spans="1:18" x14ac:dyDescent="0.2">
      <c r="A1513" s="3" t="s">
        <v>5545</v>
      </c>
      <c r="B1513" t="str" cm="1">
        <f t="array" ref="B1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3" s="6" t="s">
        <v>75</v>
      </c>
      <c r="D1513" t="str" cm="1">
        <f t="array" ref="D1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3" s="3" t="s">
        <v>4282</v>
      </c>
      <c r="G1513" s="3" t="s">
        <v>4292</v>
      </c>
      <c r="I1513" s="3" t="s">
        <v>4365</v>
      </c>
      <c r="J1513" t="b">
        <v>1</v>
      </c>
      <c r="K1513" s="3" t="s">
        <v>4285</v>
      </c>
      <c r="M1513">
        <v>8200</v>
      </c>
      <c r="N1513">
        <v>8300</v>
      </c>
      <c r="O1513">
        <v>5.2999999999999999E-2</v>
      </c>
      <c r="P1513" s="3" t="s">
        <v>4313</v>
      </c>
      <c r="Q1513" t="s">
        <v>4293</v>
      </c>
      <c r="R1513" t="s">
        <v>4333</v>
      </c>
    </row>
    <row r="1514" spans="1:18" x14ac:dyDescent="0.2">
      <c r="A1514" s="3" t="s">
        <v>5546</v>
      </c>
      <c r="B1514" t="str" cm="1">
        <f t="array" ref="B1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4" s="6" t="s">
        <v>75</v>
      </c>
      <c r="D1514" t="str" cm="1">
        <f t="array" ref="D1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4" s="3" t="s">
        <v>4282</v>
      </c>
      <c r="G1514" s="3" t="s">
        <v>4292</v>
      </c>
      <c r="I1514" s="3" t="s">
        <v>4365</v>
      </c>
      <c r="J1514" t="b">
        <v>1</v>
      </c>
      <c r="K1514" s="3" t="s">
        <v>4285</v>
      </c>
      <c r="M1514">
        <v>8300</v>
      </c>
      <c r="N1514">
        <v>8400</v>
      </c>
      <c r="O1514">
        <v>5.2999999999999999E-2</v>
      </c>
      <c r="P1514" s="3" t="s">
        <v>4313</v>
      </c>
      <c r="Q1514" t="s">
        <v>4293</v>
      </c>
      <c r="R1514" t="s">
        <v>4333</v>
      </c>
    </row>
    <row r="1515" spans="1:18" x14ac:dyDescent="0.2">
      <c r="A1515" s="3" t="s">
        <v>5547</v>
      </c>
      <c r="B1515" t="str" cm="1">
        <f t="array" ref="B1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5" s="6" t="s">
        <v>75</v>
      </c>
      <c r="D1515" t="str" cm="1">
        <f t="array" ref="D1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5" s="3" t="s">
        <v>4282</v>
      </c>
      <c r="G1515" s="3" t="s">
        <v>4292</v>
      </c>
      <c r="I1515" s="3" t="s">
        <v>4365</v>
      </c>
      <c r="J1515" t="b">
        <v>1</v>
      </c>
      <c r="K1515" s="3" t="s">
        <v>4285</v>
      </c>
      <c r="M1515">
        <v>8400</v>
      </c>
      <c r="N1515">
        <v>8500</v>
      </c>
      <c r="O1515">
        <v>5.2999999999999999E-2</v>
      </c>
      <c r="P1515" s="3" t="s">
        <v>4313</v>
      </c>
      <c r="Q1515" t="s">
        <v>4293</v>
      </c>
      <c r="R1515" t="s">
        <v>4333</v>
      </c>
    </row>
    <row r="1516" spans="1:18" x14ac:dyDescent="0.2">
      <c r="A1516" s="3" t="s">
        <v>5548</v>
      </c>
      <c r="B1516" t="str" cm="1">
        <f t="array" ref="B1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6" s="6" t="s">
        <v>75</v>
      </c>
      <c r="D1516" t="str" cm="1">
        <f t="array" ref="D1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6" s="3" t="s">
        <v>4282</v>
      </c>
      <c r="G1516" s="3" t="s">
        <v>4292</v>
      </c>
      <c r="I1516" s="3" t="s">
        <v>4365</v>
      </c>
      <c r="J1516" t="b">
        <v>1</v>
      </c>
      <c r="K1516" s="3" t="s">
        <v>4285</v>
      </c>
      <c r="M1516">
        <v>8500</v>
      </c>
      <c r="N1516">
        <v>8600</v>
      </c>
      <c r="O1516">
        <v>5.2999999999999999E-2</v>
      </c>
      <c r="P1516" s="3" t="s">
        <v>4313</v>
      </c>
      <c r="Q1516" t="s">
        <v>4293</v>
      </c>
      <c r="R1516" t="s">
        <v>4333</v>
      </c>
    </row>
    <row r="1517" spans="1:18" x14ac:dyDescent="0.2">
      <c r="A1517" s="3" t="s">
        <v>5549</v>
      </c>
      <c r="B1517" t="str" cm="1">
        <f t="array" ref="B1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7" s="6" t="s">
        <v>75</v>
      </c>
      <c r="D1517" t="str" cm="1">
        <f t="array" ref="D1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7" s="3" t="s">
        <v>4282</v>
      </c>
      <c r="G1517" s="3" t="s">
        <v>4292</v>
      </c>
      <c r="I1517" s="3" t="s">
        <v>4365</v>
      </c>
      <c r="J1517" t="b">
        <v>1</v>
      </c>
      <c r="K1517" s="3" t="s">
        <v>4285</v>
      </c>
      <c r="M1517">
        <v>8600</v>
      </c>
      <c r="N1517">
        <v>8700</v>
      </c>
      <c r="O1517">
        <v>5.2999999999999999E-2</v>
      </c>
      <c r="P1517" s="3" t="s">
        <v>4313</v>
      </c>
      <c r="Q1517" t="s">
        <v>4293</v>
      </c>
      <c r="R1517" t="s">
        <v>4333</v>
      </c>
    </row>
    <row r="1518" spans="1:18" x14ac:dyDescent="0.2">
      <c r="A1518" s="3" t="s">
        <v>5550</v>
      </c>
      <c r="B1518" t="str" cm="1">
        <f t="array" ref="B1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8" s="6" t="s">
        <v>75</v>
      </c>
      <c r="D1518" t="str" cm="1">
        <f t="array" ref="D1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8" s="3" t="s">
        <v>4282</v>
      </c>
      <c r="G1518" s="3" t="s">
        <v>4292</v>
      </c>
      <c r="I1518" s="3" t="s">
        <v>4365</v>
      </c>
      <c r="J1518" t="b">
        <v>1</v>
      </c>
      <c r="K1518" s="3" t="s">
        <v>4285</v>
      </c>
      <c r="M1518">
        <v>8700</v>
      </c>
      <c r="N1518">
        <v>8800</v>
      </c>
      <c r="O1518">
        <v>5.2999999999999999E-2</v>
      </c>
      <c r="P1518" s="3" t="s">
        <v>4313</v>
      </c>
      <c r="Q1518" t="s">
        <v>4293</v>
      </c>
      <c r="R1518" t="s">
        <v>4333</v>
      </c>
    </row>
    <row r="1519" spans="1:18" x14ac:dyDescent="0.2">
      <c r="A1519" s="3" t="s">
        <v>5551</v>
      </c>
      <c r="B1519" t="str" cm="1">
        <f t="array" ref="B1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19" s="6" t="s">
        <v>75</v>
      </c>
      <c r="D1519" t="str" cm="1">
        <f t="array" ref="D1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19" s="3" t="s">
        <v>4282</v>
      </c>
      <c r="G1519" s="3" t="s">
        <v>4292</v>
      </c>
      <c r="I1519" s="3" t="s">
        <v>4365</v>
      </c>
      <c r="J1519" t="b">
        <v>1</v>
      </c>
      <c r="K1519" s="3" t="s">
        <v>4285</v>
      </c>
      <c r="M1519">
        <v>8800</v>
      </c>
      <c r="N1519">
        <v>8900</v>
      </c>
      <c r="O1519">
        <v>5.2999999999999999E-2</v>
      </c>
      <c r="P1519" s="3" t="s">
        <v>4313</v>
      </c>
      <c r="Q1519" t="s">
        <v>4293</v>
      </c>
      <c r="R1519" t="s">
        <v>4333</v>
      </c>
    </row>
    <row r="1520" spans="1:18" x14ac:dyDescent="0.2">
      <c r="A1520" s="3" t="s">
        <v>5552</v>
      </c>
      <c r="B1520" t="str" cm="1">
        <f t="array" ref="B1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0" s="6" t="s">
        <v>75</v>
      </c>
      <c r="D1520" t="str" cm="1">
        <f t="array" ref="D1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0" s="3" t="s">
        <v>4282</v>
      </c>
      <c r="G1520" s="3" t="s">
        <v>4292</v>
      </c>
      <c r="I1520" s="3" t="s">
        <v>4365</v>
      </c>
      <c r="J1520" t="b">
        <v>1</v>
      </c>
      <c r="K1520" s="3" t="s">
        <v>4285</v>
      </c>
      <c r="M1520">
        <v>8900</v>
      </c>
      <c r="N1520">
        <v>9000</v>
      </c>
      <c r="O1520">
        <v>5.2999999999999999E-2</v>
      </c>
      <c r="P1520" s="3" t="s">
        <v>4313</v>
      </c>
      <c r="Q1520" t="s">
        <v>4293</v>
      </c>
      <c r="R1520" t="s">
        <v>4333</v>
      </c>
    </row>
    <row r="1521" spans="1:18" x14ac:dyDescent="0.2">
      <c r="A1521" s="3" t="s">
        <v>5553</v>
      </c>
      <c r="B1521" t="str" cm="1">
        <f t="array" ref="B1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1" s="6" t="s">
        <v>75</v>
      </c>
      <c r="D1521" t="str" cm="1">
        <f t="array" ref="D1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1" s="3" t="s">
        <v>4282</v>
      </c>
      <c r="G1521" s="3" t="s">
        <v>4292</v>
      </c>
      <c r="I1521" s="3" t="s">
        <v>4365</v>
      </c>
      <c r="J1521" t="b">
        <v>1</v>
      </c>
      <c r="K1521" s="3" t="s">
        <v>4285</v>
      </c>
      <c r="M1521">
        <v>9000</v>
      </c>
      <c r="N1521">
        <v>9100</v>
      </c>
      <c r="O1521">
        <v>5.2999999999999999E-2</v>
      </c>
      <c r="P1521" s="3" t="s">
        <v>4313</v>
      </c>
      <c r="Q1521" t="s">
        <v>4293</v>
      </c>
      <c r="R1521" t="s">
        <v>4333</v>
      </c>
    </row>
    <row r="1522" spans="1:18" x14ac:dyDescent="0.2">
      <c r="A1522" s="3" t="s">
        <v>5554</v>
      </c>
      <c r="B1522" t="str" cm="1">
        <f t="array" ref="B1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2" s="6" t="s">
        <v>75</v>
      </c>
      <c r="D1522" t="str" cm="1">
        <f t="array" ref="D1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2" s="3" t="s">
        <v>4282</v>
      </c>
      <c r="G1522" s="3" t="s">
        <v>4292</v>
      </c>
      <c r="I1522" s="3" t="s">
        <v>4365</v>
      </c>
      <c r="J1522" t="b">
        <v>1</v>
      </c>
      <c r="K1522" s="3" t="s">
        <v>4285</v>
      </c>
      <c r="M1522">
        <v>9100</v>
      </c>
      <c r="N1522">
        <v>9200</v>
      </c>
      <c r="O1522">
        <v>5.2999999999999999E-2</v>
      </c>
      <c r="P1522" s="3" t="s">
        <v>4313</v>
      </c>
      <c r="Q1522" t="s">
        <v>4293</v>
      </c>
      <c r="R1522" t="s">
        <v>4333</v>
      </c>
    </row>
    <row r="1523" spans="1:18" x14ac:dyDescent="0.2">
      <c r="A1523" s="3" t="s">
        <v>5555</v>
      </c>
      <c r="B1523" t="str" cm="1">
        <f t="array" ref="B1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3" s="6" t="s">
        <v>75</v>
      </c>
      <c r="D1523" t="str" cm="1">
        <f t="array" ref="D1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3" s="3" t="s">
        <v>4282</v>
      </c>
      <c r="G1523" s="3" t="s">
        <v>4292</v>
      </c>
      <c r="I1523" s="3" t="s">
        <v>4365</v>
      </c>
      <c r="J1523" t="b">
        <v>1</v>
      </c>
      <c r="K1523" s="3" t="s">
        <v>4285</v>
      </c>
      <c r="M1523">
        <v>9200</v>
      </c>
      <c r="N1523">
        <v>9300</v>
      </c>
      <c r="O1523">
        <v>5.2999999999999999E-2</v>
      </c>
      <c r="P1523" s="3" t="s">
        <v>4313</v>
      </c>
      <c r="Q1523" t="s">
        <v>4293</v>
      </c>
      <c r="R1523" t="s">
        <v>4333</v>
      </c>
    </row>
    <row r="1524" spans="1:18" x14ac:dyDescent="0.2">
      <c r="A1524" s="3" t="s">
        <v>5556</v>
      </c>
      <c r="B1524" t="str" cm="1">
        <f t="array" ref="B1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4" s="6" t="s">
        <v>75</v>
      </c>
      <c r="D1524" t="str" cm="1">
        <f t="array" ref="D1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4" s="3" t="s">
        <v>4282</v>
      </c>
      <c r="G1524" s="3" t="s">
        <v>4292</v>
      </c>
      <c r="I1524" s="3" t="s">
        <v>4365</v>
      </c>
      <c r="J1524" t="b">
        <v>1</v>
      </c>
      <c r="K1524" s="3" t="s">
        <v>4285</v>
      </c>
      <c r="M1524">
        <v>9300</v>
      </c>
      <c r="N1524">
        <v>9400</v>
      </c>
      <c r="O1524">
        <v>5.2999999999999999E-2</v>
      </c>
      <c r="P1524" s="3" t="s">
        <v>4313</v>
      </c>
      <c r="Q1524" t="s">
        <v>4293</v>
      </c>
      <c r="R1524" t="s">
        <v>4333</v>
      </c>
    </row>
    <row r="1525" spans="1:18" x14ac:dyDescent="0.2">
      <c r="A1525" s="3" t="s">
        <v>5557</v>
      </c>
      <c r="B1525" t="str" cm="1">
        <f t="array" ref="B1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5" s="6" t="s">
        <v>75</v>
      </c>
      <c r="D1525" t="str" cm="1">
        <f t="array" ref="D1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5" s="3" t="s">
        <v>4282</v>
      </c>
      <c r="G1525" s="3" t="s">
        <v>4292</v>
      </c>
      <c r="I1525" s="3" t="s">
        <v>4365</v>
      </c>
      <c r="J1525" t="b">
        <v>1</v>
      </c>
      <c r="K1525" s="3" t="s">
        <v>4285</v>
      </c>
      <c r="M1525">
        <v>9400</v>
      </c>
      <c r="N1525">
        <v>9500</v>
      </c>
      <c r="O1525">
        <v>5.2999999999999999E-2</v>
      </c>
      <c r="P1525" s="3" t="s">
        <v>4313</v>
      </c>
      <c r="Q1525" t="s">
        <v>4293</v>
      </c>
      <c r="R1525" t="s">
        <v>4333</v>
      </c>
    </row>
    <row r="1526" spans="1:18" x14ac:dyDescent="0.2">
      <c r="A1526" s="3" t="s">
        <v>5558</v>
      </c>
      <c r="B1526" t="str" cm="1">
        <f t="array" ref="B1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6" s="6" t="s">
        <v>75</v>
      </c>
      <c r="D1526" t="str" cm="1">
        <f t="array" ref="D1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6" s="3" t="s">
        <v>4282</v>
      </c>
      <c r="G1526" s="3" t="s">
        <v>4292</v>
      </c>
      <c r="I1526" s="3" t="s">
        <v>4365</v>
      </c>
      <c r="J1526" t="b">
        <v>1</v>
      </c>
      <c r="K1526" s="3" t="s">
        <v>4285</v>
      </c>
      <c r="M1526">
        <v>9500</v>
      </c>
      <c r="N1526">
        <v>9600</v>
      </c>
      <c r="O1526">
        <v>5.2999999999999999E-2</v>
      </c>
      <c r="P1526" s="3" t="s">
        <v>4313</v>
      </c>
      <c r="Q1526" t="s">
        <v>4293</v>
      </c>
      <c r="R1526" t="s">
        <v>4333</v>
      </c>
    </row>
    <row r="1527" spans="1:18" x14ac:dyDescent="0.2">
      <c r="A1527" s="3" t="s">
        <v>5559</v>
      </c>
      <c r="B1527" t="str" cm="1">
        <f t="array" ref="B1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7" s="6" t="s">
        <v>75</v>
      </c>
      <c r="D1527" t="str" cm="1">
        <f t="array" ref="D1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7" s="3" t="s">
        <v>4282</v>
      </c>
      <c r="G1527" s="3" t="s">
        <v>4292</v>
      </c>
      <c r="I1527" s="3" t="s">
        <v>4365</v>
      </c>
      <c r="J1527" t="b">
        <v>1</v>
      </c>
      <c r="K1527" s="3" t="s">
        <v>4285</v>
      </c>
      <c r="M1527">
        <v>9600</v>
      </c>
      <c r="N1527">
        <v>9700</v>
      </c>
      <c r="O1527">
        <v>5.2999999999999999E-2</v>
      </c>
      <c r="P1527" s="3" t="s">
        <v>4313</v>
      </c>
      <c r="Q1527" t="s">
        <v>4293</v>
      </c>
      <c r="R1527" t="s">
        <v>4333</v>
      </c>
    </row>
    <row r="1528" spans="1:18" x14ac:dyDescent="0.2">
      <c r="A1528" s="3" t="s">
        <v>5560</v>
      </c>
      <c r="B1528" t="str" cm="1">
        <f t="array" ref="B1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8" s="6" t="s">
        <v>75</v>
      </c>
      <c r="D1528" t="str" cm="1">
        <f t="array" ref="D1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8" s="3" t="s">
        <v>4282</v>
      </c>
      <c r="G1528" s="3" t="s">
        <v>4292</v>
      </c>
      <c r="I1528" s="3" t="s">
        <v>4365</v>
      </c>
      <c r="J1528" t="b">
        <v>1</v>
      </c>
      <c r="K1528" s="3" t="s">
        <v>4285</v>
      </c>
      <c r="M1528">
        <v>9700</v>
      </c>
      <c r="N1528">
        <v>9800</v>
      </c>
      <c r="O1528">
        <v>5.2999999999999999E-2</v>
      </c>
      <c r="P1528" s="3" t="s">
        <v>4313</v>
      </c>
      <c r="Q1528" t="s">
        <v>4293</v>
      </c>
      <c r="R1528" t="s">
        <v>4333</v>
      </c>
    </row>
    <row r="1529" spans="1:18" x14ac:dyDescent="0.2">
      <c r="A1529" s="3" t="s">
        <v>5561</v>
      </c>
      <c r="B1529" t="str" cm="1">
        <f t="array" ref="B1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29" s="6" t="s">
        <v>75</v>
      </c>
      <c r="D1529" t="str" cm="1">
        <f t="array" ref="D1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29" s="3" t="s">
        <v>4282</v>
      </c>
      <c r="G1529" s="3" t="s">
        <v>4292</v>
      </c>
      <c r="I1529" s="3" t="s">
        <v>4365</v>
      </c>
      <c r="J1529" t="b">
        <v>1</v>
      </c>
      <c r="K1529" s="3" t="s">
        <v>4285</v>
      </c>
      <c r="M1529">
        <v>9800</v>
      </c>
      <c r="N1529">
        <v>9900</v>
      </c>
      <c r="O1529">
        <v>5.2999999999999999E-2</v>
      </c>
      <c r="P1529" s="3" t="s">
        <v>4313</v>
      </c>
      <c r="Q1529" t="s">
        <v>4293</v>
      </c>
      <c r="R1529" t="s">
        <v>4333</v>
      </c>
    </row>
    <row r="1530" spans="1:18" x14ac:dyDescent="0.2">
      <c r="A1530" s="3" t="s">
        <v>5562</v>
      </c>
      <c r="B1530" t="str" cm="1">
        <f t="array" ref="B1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0" s="6" t="s">
        <v>75</v>
      </c>
      <c r="D1530" t="str" cm="1">
        <f t="array" ref="D1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0" s="3" t="s">
        <v>4282</v>
      </c>
      <c r="G1530" s="3" t="s">
        <v>4292</v>
      </c>
      <c r="I1530" s="3" t="s">
        <v>4365</v>
      </c>
      <c r="J1530" t="b">
        <v>1</v>
      </c>
      <c r="K1530" s="3" t="s">
        <v>4285</v>
      </c>
      <c r="M1530">
        <v>9900</v>
      </c>
      <c r="N1530">
        <v>10000</v>
      </c>
      <c r="O1530">
        <v>5.2999999999999999E-2</v>
      </c>
      <c r="P1530" s="3" t="s">
        <v>4313</v>
      </c>
      <c r="Q1530" t="s">
        <v>4293</v>
      </c>
      <c r="R1530" t="s">
        <v>75</v>
      </c>
    </row>
    <row r="1531" spans="1:18" x14ac:dyDescent="0.2">
      <c r="A1531" s="3" t="s">
        <v>5563</v>
      </c>
      <c r="B1531" t="str" cm="1">
        <f t="array" ref="B1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1" s="6" t="s">
        <v>75</v>
      </c>
      <c r="D1531" t="str" cm="1">
        <f t="array" ref="D1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1" s="3" t="s">
        <v>4282</v>
      </c>
      <c r="G1531" s="3" t="s">
        <v>4292</v>
      </c>
      <c r="I1531" s="3" t="s">
        <v>4365</v>
      </c>
      <c r="J1531" t="b">
        <v>1</v>
      </c>
      <c r="K1531" s="3" t="s">
        <v>4285</v>
      </c>
      <c r="M1531">
        <v>10000</v>
      </c>
      <c r="N1531">
        <v>10500</v>
      </c>
      <c r="O1531">
        <v>5.2999999999999999E-2</v>
      </c>
      <c r="P1531" s="3" t="s">
        <v>4313</v>
      </c>
      <c r="Q1531" t="s">
        <v>4293</v>
      </c>
      <c r="R1531" t="s">
        <v>4333</v>
      </c>
    </row>
    <row r="1532" spans="1:18" x14ac:dyDescent="0.2">
      <c r="A1532" s="3" t="s">
        <v>5564</v>
      </c>
      <c r="B1532" t="str" cm="1">
        <f t="array" ref="B1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2" s="6" t="s">
        <v>75</v>
      </c>
      <c r="D1532" t="str" cm="1">
        <f t="array" ref="D1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2" s="3" t="s">
        <v>4282</v>
      </c>
      <c r="G1532" s="3" t="s">
        <v>4292</v>
      </c>
      <c r="I1532" s="3" t="s">
        <v>4365</v>
      </c>
      <c r="J1532" t="b">
        <v>1</v>
      </c>
      <c r="K1532" s="3" t="s">
        <v>4285</v>
      </c>
      <c r="M1532">
        <v>10500</v>
      </c>
      <c r="N1532">
        <v>11000</v>
      </c>
      <c r="O1532">
        <v>5.2999999999999999E-2</v>
      </c>
      <c r="P1532" s="3" t="s">
        <v>4313</v>
      </c>
      <c r="Q1532" t="s">
        <v>4293</v>
      </c>
      <c r="R1532" t="s">
        <v>4333</v>
      </c>
    </row>
    <row r="1533" spans="1:18" x14ac:dyDescent="0.2">
      <c r="A1533" s="3" t="s">
        <v>5565</v>
      </c>
      <c r="B1533" t="str" cm="1">
        <f t="array" ref="B1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3" s="6" t="s">
        <v>75</v>
      </c>
      <c r="D1533" t="str" cm="1">
        <f t="array" ref="D1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3" s="3" t="s">
        <v>4282</v>
      </c>
      <c r="G1533" s="3" t="s">
        <v>4292</v>
      </c>
      <c r="I1533" s="3" t="s">
        <v>4365</v>
      </c>
      <c r="J1533" t="b">
        <v>1</v>
      </c>
      <c r="K1533" s="3" t="s">
        <v>4285</v>
      </c>
      <c r="M1533">
        <v>11000</v>
      </c>
      <c r="N1533">
        <v>11500</v>
      </c>
      <c r="O1533">
        <v>5.2999999999999999E-2</v>
      </c>
      <c r="P1533" s="3" t="s">
        <v>4313</v>
      </c>
      <c r="Q1533" t="s">
        <v>4293</v>
      </c>
      <c r="R1533" t="s">
        <v>4333</v>
      </c>
    </row>
    <row r="1534" spans="1:18" x14ac:dyDescent="0.2">
      <c r="A1534" s="3" t="s">
        <v>5566</v>
      </c>
      <c r="B1534" t="str" cm="1">
        <f t="array" ref="B1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4" s="6" t="s">
        <v>75</v>
      </c>
      <c r="D1534" t="str" cm="1">
        <f t="array" ref="D1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4" s="3" t="s">
        <v>4282</v>
      </c>
      <c r="G1534" s="3" t="s">
        <v>4292</v>
      </c>
      <c r="I1534" s="3" t="s">
        <v>4365</v>
      </c>
      <c r="J1534" t="b">
        <v>1</v>
      </c>
      <c r="K1534" s="3" t="s">
        <v>4285</v>
      </c>
      <c r="M1534">
        <v>11500</v>
      </c>
      <c r="N1534">
        <v>12000</v>
      </c>
      <c r="O1534">
        <v>5.2999999999999999E-2</v>
      </c>
      <c r="P1534" s="3" t="s">
        <v>4313</v>
      </c>
      <c r="Q1534" t="s">
        <v>4293</v>
      </c>
      <c r="R1534" t="s">
        <v>4333</v>
      </c>
    </row>
    <row r="1535" spans="1:18" x14ac:dyDescent="0.2">
      <c r="A1535" s="3" t="s">
        <v>5567</v>
      </c>
      <c r="B1535" t="str" cm="1">
        <f t="array" ref="B1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5" s="6" t="s">
        <v>75</v>
      </c>
      <c r="D1535" t="str" cm="1">
        <f t="array" ref="D1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5" s="3" t="s">
        <v>4282</v>
      </c>
      <c r="G1535" s="3" t="s">
        <v>4292</v>
      </c>
      <c r="I1535" s="3" t="s">
        <v>4365</v>
      </c>
      <c r="J1535" t="b">
        <v>1</v>
      </c>
      <c r="K1535" s="3" t="s">
        <v>4285</v>
      </c>
      <c r="M1535">
        <v>12000</v>
      </c>
      <c r="N1535">
        <v>12500</v>
      </c>
      <c r="O1535">
        <v>5.2999999999999999E-2</v>
      </c>
      <c r="P1535" s="3" t="s">
        <v>4313</v>
      </c>
      <c r="Q1535" t="s">
        <v>4293</v>
      </c>
      <c r="R1535" t="s">
        <v>4333</v>
      </c>
    </row>
    <row r="1536" spans="1:18" x14ac:dyDescent="0.2">
      <c r="A1536" s="3" t="s">
        <v>5568</v>
      </c>
      <c r="B1536" t="str" cm="1">
        <f t="array" ref="B1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6" s="6" t="s">
        <v>75</v>
      </c>
      <c r="D1536" t="str" cm="1">
        <f t="array" ref="D1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6" s="3" t="s">
        <v>4282</v>
      </c>
      <c r="G1536" s="3" t="s">
        <v>4292</v>
      </c>
      <c r="I1536" s="3" t="s">
        <v>4365</v>
      </c>
      <c r="J1536" t="b">
        <v>1</v>
      </c>
      <c r="K1536" s="3" t="s">
        <v>4285</v>
      </c>
      <c r="M1536">
        <v>12500</v>
      </c>
      <c r="N1536">
        <v>13000</v>
      </c>
      <c r="O1536">
        <v>5.2999999999999999E-2</v>
      </c>
      <c r="P1536" s="3" t="s">
        <v>4313</v>
      </c>
      <c r="Q1536" t="s">
        <v>4293</v>
      </c>
      <c r="R1536" t="s">
        <v>4333</v>
      </c>
    </row>
    <row r="1537" spans="1:18" x14ac:dyDescent="0.2">
      <c r="A1537" s="3" t="s">
        <v>5569</v>
      </c>
      <c r="B1537" t="str" cm="1">
        <f t="array" ref="B1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7" s="6" t="s">
        <v>75</v>
      </c>
      <c r="D1537" t="str" cm="1">
        <f t="array" ref="D1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7" s="3" t="s">
        <v>4282</v>
      </c>
      <c r="G1537" s="3" t="s">
        <v>4292</v>
      </c>
      <c r="I1537" s="3" t="s">
        <v>4365</v>
      </c>
      <c r="J1537" t="b">
        <v>1</v>
      </c>
      <c r="K1537" s="3" t="s">
        <v>4285</v>
      </c>
      <c r="M1537">
        <v>13000</v>
      </c>
      <c r="N1537">
        <v>13500</v>
      </c>
      <c r="O1537">
        <v>5.2999999999999999E-2</v>
      </c>
      <c r="P1537" s="3" t="s">
        <v>4313</v>
      </c>
      <c r="Q1537" t="s">
        <v>4293</v>
      </c>
      <c r="R1537" t="s">
        <v>4333</v>
      </c>
    </row>
    <row r="1538" spans="1:18" x14ac:dyDescent="0.2">
      <c r="A1538" s="3" t="s">
        <v>5570</v>
      </c>
      <c r="B1538" t="str" cm="1">
        <f t="array" ref="B1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8" s="6" t="s">
        <v>75</v>
      </c>
      <c r="D1538" t="str" cm="1">
        <f t="array" ref="D1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8" s="3" t="s">
        <v>4282</v>
      </c>
      <c r="G1538" s="3" t="s">
        <v>4292</v>
      </c>
      <c r="I1538" s="3" t="s">
        <v>4365</v>
      </c>
      <c r="J1538" t="b">
        <v>1</v>
      </c>
      <c r="K1538" s="3" t="s">
        <v>4285</v>
      </c>
      <c r="M1538">
        <v>13500</v>
      </c>
      <c r="N1538">
        <v>14000</v>
      </c>
      <c r="O1538">
        <v>5.2999999999999999E-2</v>
      </c>
      <c r="P1538" s="3" t="s">
        <v>4313</v>
      </c>
      <c r="Q1538" t="s">
        <v>4293</v>
      </c>
      <c r="R1538" t="s">
        <v>4333</v>
      </c>
    </row>
    <row r="1539" spans="1:18" x14ac:dyDescent="0.2">
      <c r="A1539" s="3" t="s">
        <v>5571</v>
      </c>
      <c r="B1539" t="str" cm="1">
        <f t="array" ref="B1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39" s="6" t="s">
        <v>75</v>
      </c>
      <c r="D1539" t="str" cm="1">
        <f t="array" ref="D1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39" s="3" t="s">
        <v>4282</v>
      </c>
      <c r="G1539" s="3" t="s">
        <v>4292</v>
      </c>
      <c r="I1539" s="3" t="s">
        <v>4365</v>
      </c>
      <c r="J1539" t="b">
        <v>1</v>
      </c>
      <c r="K1539" s="3" t="s">
        <v>4285</v>
      </c>
      <c r="M1539">
        <v>14000</v>
      </c>
      <c r="N1539">
        <v>14500</v>
      </c>
      <c r="O1539">
        <v>5.2999999999999999E-2</v>
      </c>
      <c r="P1539" s="3" t="s">
        <v>4313</v>
      </c>
      <c r="Q1539" t="s">
        <v>4293</v>
      </c>
      <c r="R1539" t="s">
        <v>4333</v>
      </c>
    </row>
    <row r="1540" spans="1:18" x14ac:dyDescent="0.2">
      <c r="A1540" s="3" t="s">
        <v>5572</v>
      </c>
      <c r="B1540" t="str" cm="1">
        <f t="array" ref="B1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0" s="6" t="s">
        <v>75</v>
      </c>
      <c r="D1540" t="str" cm="1">
        <f t="array" ref="D1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0" s="3" t="s">
        <v>4282</v>
      </c>
      <c r="G1540" s="3" t="s">
        <v>4292</v>
      </c>
      <c r="I1540" s="3" t="s">
        <v>4365</v>
      </c>
      <c r="J1540" t="b">
        <v>1</v>
      </c>
      <c r="K1540" s="3" t="s">
        <v>4285</v>
      </c>
      <c r="M1540">
        <v>14500</v>
      </c>
      <c r="N1540">
        <v>15000</v>
      </c>
      <c r="O1540">
        <v>5.2999999999999999E-2</v>
      </c>
      <c r="P1540" s="3" t="s">
        <v>4313</v>
      </c>
      <c r="Q1540" t="s">
        <v>4293</v>
      </c>
      <c r="R1540" t="s">
        <v>4333</v>
      </c>
    </row>
    <row r="1541" spans="1:18" x14ac:dyDescent="0.2">
      <c r="A1541" s="3" t="s">
        <v>5573</v>
      </c>
      <c r="B1541" t="str" cm="1">
        <f t="array" ref="B1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1" s="6" t="s">
        <v>75</v>
      </c>
      <c r="D1541" t="str" cm="1">
        <f t="array" ref="D1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1" s="3" t="s">
        <v>4282</v>
      </c>
      <c r="G1541" s="3" t="s">
        <v>4292</v>
      </c>
      <c r="I1541" s="3" t="s">
        <v>4365</v>
      </c>
      <c r="J1541" t="b">
        <v>1</v>
      </c>
      <c r="K1541" s="3" t="s">
        <v>4285</v>
      </c>
      <c r="M1541">
        <v>15000</v>
      </c>
      <c r="N1541">
        <v>15500</v>
      </c>
      <c r="O1541">
        <v>5.2999999999999999E-2</v>
      </c>
      <c r="P1541" s="3" t="s">
        <v>4313</v>
      </c>
      <c r="Q1541" t="s">
        <v>4293</v>
      </c>
      <c r="R1541" t="s">
        <v>4333</v>
      </c>
    </row>
    <row r="1542" spans="1:18" x14ac:dyDescent="0.2">
      <c r="A1542" s="3" t="s">
        <v>5574</v>
      </c>
      <c r="B1542" t="str" cm="1">
        <f t="array" ref="B1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2" s="6" t="s">
        <v>75</v>
      </c>
      <c r="D1542" t="str" cm="1">
        <f t="array" ref="D1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2" s="3" t="s">
        <v>4282</v>
      </c>
      <c r="G1542" s="3" t="s">
        <v>4292</v>
      </c>
      <c r="I1542" s="3" t="s">
        <v>4365</v>
      </c>
      <c r="J1542" t="b">
        <v>1</v>
      </c>
      <c r="K1542" s="3" t="s">
        <v>4285</v>
      </c>
      <c r="M1542">
        <v>15500</v>
      </c>
      <c r="N1542">
        <v>16000</v>
      </c>
      <c r="O1542">
        <v>5.2999999999999999E-2</v>
      </c>
      <c r="P1542" s="3" t="s">
        <v>4313</v>
      </c>
      <c r="Q1542" t="s">
        <v>4293</v>
      </c>
      <c r="R1542" t="s">
        <v>4333</v>
      </c>
    </row>
    <row r="1543" spans="1:18" x14ac:dyDescent="0.2">
      <c r="A1543" s="3" t="s">
        <v>5575</v>
      </c>
      <c r="B1543" t="str" cm="1">
        <f t="array" ref="B1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3" s="6" t="s">
        <v>75</v>
      </c>
      <c r="D1543" t="str" cm="1">
        <f t="array" ref="D1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3" s="3" t="s">
        <v>4282</v>
      </c>
      <c r="G1543" s="3" t="s">
        <v>4292</v>
      </c>
      <c r="I1543" s="3" t="s">
        <v>4365</v>
      </c>
      <c r="J1543" t="b">
        <v>1</v>
      </c>
      <c r="K1543" s="3" t="s">
        <v>4285</v>
      </c>
      <c r="M1543">
        <v>16000</v>
      </c>
      <c r="N1543">
        <v>16500</v>
      </c>
      <c r="O1543">
        <v>5.2999999999999999E-2</v>
      </c>
      <c r="P1543" s="3" t="s">
        <v>4313</v>
      </c>
      <c r="Q1543" t="s">
        <v>4293</v>
      </c>
      <c r="R1543" t="s">
        <v>4333</v>
      </c>
    </row>
    <row r="1544" spans="1:18" x14ac:dyDescent="0.2">
      <c r="A1544" s="3" t="s">
        <v>5576</v>
      </c>
      <c r="B1544" t="str" cm="1">
        <f t="array" ref="B1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4" s="6" t="s">
        <v>75</v>
      </c>
      <c r="D1544" t="str" cm="1">
        <f t="array" ref="D1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4" s="3" t="s">
        <v>4282</v>
      </c>
      <c r="G1544" s="3" t="s">
        <v>4292</v>
      </c>
      <c r="I1544" s="3" t="s">
        <v>4365</v>
      </c>
      <c r="J1544" t="b">
        <v>1</v>
      </c>
      <c r="K1544" s="3" t="s">
        <v>4285</v>
      </c>
      <c r="M1544">
        <v>16500</v>
      </c>
      <c r="N1544">
        <v>17000</v>
      </c>
      <c r="O1544">
        <v>5.2999999999999999E-2</v>
      </c>
      <c r="P1544" s="3" t="s">
        <v>4313</v>
      </c>
      <c r="Q1544" t="s">
        <v>4293</v>
      </c>
      <c r="R1544" t="s">
        <v>4333</v>
      </c>
    </row>
    <row r="1545" spans="1:18" x14ac:dyDescent="0.2">
      <c r="A1545" s="3" t="s">
        <v>5577</v>
      </c>
      <c r="B1545" t="str" cm="1">
        <f t="array" ref="B1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5" s="6" t="s">
        <v>75</v>
      </c>
      <c r="D1545" t="str" cm="1">
        <f t="array" ref="D1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5" s="3" t="s">
        <v>4282</v>
      </c>
      <c r="G1545" s="3" t="s">
        <v>4292</v>
      </c>
      <c r="I1545" s="3" t="s">
        <v>4365</v>
      </c>
      <c r="J1545" t="b">
        <v>1</v>
      </c>
      <c r="K1545" s="3" t="s">
        <v>4285</v>
      </c>
      <c r="M1545">
        <v>17000</v>
      </c>
      <c r="N1545">
        <v>17500</v>
      </c>
      <c r="O1545">
        <v>5.2999999999999999E-2</v>
      </c>
      <c r="P1545" s="3" t="s">
        <v>4313</v>
      </c>
      <c r="Q1545" t="s">
        <v>4293</v>
      </c>
      <c r="R1545" t="s">
        <v>4333</v>
      </c>
    </row>
    <row r="1546" spans="1:18" x14ac:dyDescent="0.2">
      <c r="A1546" s="3" t="s">
        <v>5578</v>
      </c>
      <c r="B1546" t="str" cm="1">
        <f t="array" ref="B1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6" s="6" t="s">
        <v>75</v>
      </c>
      <c r="D1546" t="str" cm="1">
        <f t="array" ref="D1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6" s="3" t="s">
        <v>4282</v>
      </c>
      <c r="G1546" s="3" t="s">
        <v>4292</v>
      </c>
      <c r="I1546" s="3" t="s">
        <v>4365</v>
      </c>
      <c r="J1546" t="b">
        <v>1</v>
      </c>
      <c r="K1546" s="3" t="s">
        <v>4285</v>
      </c>
      <c r="M1546">
        <v>17500</v>
      </c>
      <c r="N1546">
        <v>18000</v>
      </c>
      <c r="O1546">
        <v>5.2999999999999999E-2</v>
      </c>
      <c r="P1546" s="3" t="s">
        <v>4313</v>
      </c>
      <c r="Q1546" t="s">
        <v>4293</v>
      </c>
      <c r="R1546" t="s">
        <v>4333</v>
      </c>
    </row>
    <row r="1547" spans="1:18" x14ac:dyDescent="0.2">
      <c r="A1547" s="3" t="s">
        <v>5579</v>
      </c>
      <c r="B1547" t="str" cm="1">
        <f t="array" ref="B1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7" s="6" t="s">
        <v>75</v>
      </c>
      <c r="D1547" t="str" cm="1">
        <f t="array" ref="D1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7" s="3" t="s">
        <v>4282</v>
      </c>
      <c r="G1547" s="3" t="s">
        <v>4292</v>
      </c>
      <c r="I1547" s="3" t="s">
        <v>4365</v>
      </c>
      <c r="J1547" t="b">
        <v>1</v>
      </c>
      <c r="K1547" s="3" t="s">
        <v>4285</v>
      </c>
      <c r="M1547">
        <v>18000</v>
      </c>
      <c r="N1547">
        <v>18500</v>
      </c>
      <c r="O1547">
        <v>5.2999999999999999E-2</v>
      </c>
      <c r="P1547" s="3" t="s">
        <v>4313</v>
      </c>
      <c r="Q1547" t="s">
        <v>4293</v>
      </c>
      <c r="R1547" t="s">
        <v>4333</v>
      </c>
    </row>
    <row r="1548" spans="1:18" x14ac:dyDescent="0.2">
      <c r="A1548" s="3" t="s">
        <v>5580</v>
      </c>
      <c r="B1548" t="str" cm="1">
        <f t="array" ref="B1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8" s="6" t="s">
        <v>75</v>
      </c>
      <c r="D1548" t="str" cm="1">
        <f t="array" ref="D1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8" s="3" t="s">
        <v>4282</v>
      </c>
      <c r="G1548" s="3" t="s">
        <v>4292</v>
      </c>
      <c r="I1548" s="3" t="s">
        <v>4365</v>
      </c>
      <c r="J1548" t="b">
        <v>1</v>
      </c>
      <c r="K1548" s="3" t="s">
        <v>4285</v>
      </c>
      <c r="M1548">
        <v>18500</v>
      </c>
      <c r="N1548">
        <v>19000</v>
      </c>
      <c r="O1548">
        <v>5.2999999999999999E-2</v>
      </c>
      <c r="P1548" s="3" t="s">
        <v>4313</v>
      </c>
      <c r="Q1548" t="s">
        <v>4293</v>
      </c>
      <c r="R1548" t="s">
        <v>4333</v>
      </c>
    </row>
    <row r="1549" spans="1:18" x14ac:dyDescent="0.2">
      <c r="A1549" s="3" t="s">
        <v>5581</v>
      </c>
      <c r="B1549" t="str" cm="1">
        <f t="array" ref="B1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49" s="6" t="s">
        <v>75</v>
      </c>
      <c r="D1549" t="str" cm="1">
        <f t="array" ref="D1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49" s="3" t="s">
        <v>4282</v>
      </c>
      <c r="G1549" s="3" t="s">
        <v>4292</v>
      </c>
      <c r="I1549" s="3" t="s">
        <v>4365</v>
      </c>
      <c r="J1549" t="b">
        <v>1</v>
      </c>
      <c r="K1549" s="3" t="s">
        <v>4285</v>
      </c>
      <c r="M1549">
        <v>19000</v>
      </c>
      <c r="N1549">
        <v>19500</v>
      </c>
      <c r="O1549">
        <v>5.2999999999999999E-2</v>
      </c>
      <c r="P1549" s="3" t="s">
        <v>4313</v>
      </c>
      <c r="Q1549" t="s">
        <v>4293</v>
      </c>
      <c r="R1549" t="s">
        <v>75</v>
      </c>
    </row>
    <row r="1550" spans="1:18" x14ac:dyDescent="0.2">
      <c r="A1550" s="3" t="s">
        <v>5582</v>
      </c>
      <c r="B1550" t="str" cm="1">
        <f t="array" ref="B1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0" s="6" t="s">
        <v>75</v>
      </c>
      <c r="D1550" t="str" cm="1">
        <f t="array" ref="D1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0" s="3" t="s">
        <v>4282</v>
      </c>
      <c r="G1550" s="3" t="s">
        <v>4292</v>
      </c>
      <c r="I1550" s="3" t="s">
        <v>4365</v>
      </c>
      <c r="J1550" t="b">
        <v>1</v>
      </c>
      <c r="K1550" s="3" t="s">
        <v>4285</v>
      </c>
      <c r="M1550">
        <v>19500</v>
      </c>
      <c r="N1550">
        <v>20000</v>
      </c>
      <c r="O1550">
        <v>5.2999999999999999E-2</v>
      </c>
      <c r="P1550" s="3" t="s">
        <v>4313</v>
      </c>
      <c r="Q1550" t="s">
        <v>4293</v>
      </c>
      <c r="R1550" t="s">
        <v>4333</v>
      </c>
    </row>
    <row r="1551" spans="1:18" x14ac:dyDescent="0.2">
      <c r="A1551" s="3" t="s">
        <v>5583</v>
      </c>
      <c r="B1551" t="str" cm="1">
        <f t="array" ref="B1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1" s="6" t="s">
        <v>75</v>
      </c>
      <c r="D1551" t="str" cm="1">
        <f t="array" ref="D1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1" s="3" t="s">
        <v>4282</v>
      </c>
      <c r="G1551" s="3" t="s">
        <v>4292</v>
      </c>
      <c r="I1551" s="3" t="s">
        <v>4365</v>
      </c>
      <c r="J1551" t="b">
        <v>1</v>
      </c>
      <c r="K1551" s="3" t="s">
        <v>4285</v>
      </c>
      <c r="M1551">
        <v>20000</v>
      </c>
      <c r="N1551">
        <v>20500</v>
      </c>
      <c r="O1551">
        <v>5.2999999999999999E-2</v>
      </c>
      <c r="P1551" s="3" t="s">
        <v>4313</v>
      </c>
      <c r="Q1551" t="s">
        <v>4293</v>
      </c>
      <c r="R1551" t="s">
        <v>4333</v>
      </c>
    </row>
    <row r="1552" spans="1:18" x14ac:dyDescent="0.2">
      <c r="A1552" s="3" t="s">
        <v>5584</v>
      </c>
      <c r="B1552" t="str" cm="1">
        <f t="array" ref="B1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2" s="6" t="s">
        <v>75</v>
      </c>
      <c r="D1552" t="str" cm="1">
        <f t="array" ref="D1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2" s="3" t="s">
        <v>4282</v>
      </c>
      <c r="G1552" s="3" t="s">
        <v>4292</v>
      </c>
      <c r="I1552" s="3" t="s">
        <v>4365</v>
      </c>
      <c r="J1552" t="b">
        <v>1</v>
      </c>
      <c r="K1552" s="3" t="s">
        <v>4285</v>
      </c>
      <c r="M1552">
        <v>20500</v>
      </c>
      <c r="N1552">
        <v>21000</v>
      </c>
      <c r="O1552">
        <v>5.2999999999999999E-2</v>
      </c>
      <c r="P1552" s="3" t="s">
        <v>4313</v>
      </c>
      <c r="Q1552" t="s">
        <v>4293</v>
      </c>
      <c r="R1552" t="s">
        <v>4333</v>
      </c>
    </row>
    <row r="1553" spans="1:18" x14ac:dyDescent="0.2">
      <c r="A1553" s="3" t="s">
        <v>5585</v>
      </c>
      <c r="B1553" t="str" cm="1">
        <f t="array" ref="B1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3" s="6" t="s">
        <v>75</v>
      </c>
      <c r="D1553" t="str" cm="1">
        <f t="array" ref="D1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3" s="3" t="s">
        <v>4282</v>
      </c>
      <c r="G1553" s="3" t="s">
        <v>4292</v>
      </c>
      <c r="I1553" s="3" t="s">
        <v>4365</v>
      </c>
      <c r="J1553" t="b">
        <v>1</v>
      </c>
      <c r="K1553" s="3" t="s">
        <v>4285</v>
      </c>
      <c r="M1553">
        <v>21000</v>
      </c>
      <c r="N1553">
        <v>22000</v>
      </c>
      <c r="O1553">
        <v>5.2999999999999999E-2</v>
      </c>
      <c r="P1553" s="3" t="s">
        <v>4313</v>
      </c>
      <c r="Q1553" t="s">
        <v>4293</v>
      </c>
      <c r="R1553" t="s">
        <v>4333</v>
      </c>
    </row>
    <row r="1554" spans="1:18" x14ac:dyDescent="0.2">
      <c r="A1554" s="3" t="s">
        <v>5586</v>
      </c>
      <c r="B1554" t="str" cm="1">
        <f t="array" ref="B1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4" s="6" t="s">
        <v>75</v>
      </c>
      <c r="D1554" t="str" cm="1">
        <f t="array" ref="D1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4" s="3" t="s">
        <v>4282</v>
      </c>
      <c r="G1554" s="3" t="s">
        <v>4292</v>
      </c>
      <c r="I1554" s="3" t="s">
        <v>4365</v>
      </c>
      <c r="J1554" t="b">
        <v>1</v>
      </c>
      <c r="K1554" s="3" t="s">
        <v>4285</v>
      </c>
      <c r="M1554">
        <v>22000</v>
      </c>
      <c r="N1554">
        <v>23000</v>
      </c>
      <c r="O1554">
        <v>5.2999999999999999E-2</v>
      </c>
      <c r="P1554" s="3" t="s">
        <v>4313</v>
      </c>
      <c r="Q1554" t="s">
        <v>4293</v>
      </c>
      <c r="R1554" t="s">
        <v>4333</v>
      </c>
    </row>
    <row r="1555" spans="1:18" x14ac:dyDescent="0.2">
      <c r="A1555" s="3" t="s">
        <v>5587</v>
      </c>
      <c r="B1555" t="str" cm="1">
        <f t="array" ref="B1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5" s="6" t="s">
        <v>75</v>
      </c>
      <c r="D1555" t="str" cm="1">
        <f t="array" ref="D1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5" s="3" t="s">
        <v>4282</v>
      </c>
      <c r="G1555" s="3" t="s">
        <v>4292</v>
      </c>
      <c r="I1555" s="3" t="s">
        <v>4365</v>
      </c>
      <c r="J1555" t="b">
        <v>1</v>
      </c>
      <c r="K1555" s="3" t="s">
        <v>4285</v>
      </c>
      <c r="M1555">
        <v>23000</v>
      </c>
      <c r="N1555">
        <v>24000</v>
      </c>
      <c r="O1555">
        <v>5.2999999999999999E-2</v>
      </c>
      <c r="P1555" s="3" t="s">
        <v>4313</v>
      </c>
      <c r="Q1555" t="s">
        <v>4293</v>
      </c>
      <c r="R1555" t="s">
        <v>4333</v>
      </c>
    </row>
    <row r="1556" spans="1:18" x14ac:dyDescent="0.2">
      <c r="A1556" s="3" t="s">
        <v>5588</v>
      </c>
      <c r="B1556" t="str" cm="1">
        <f t="array" ref="B1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6" s="6" t="s">
        <v>75</v>
      </c>
      <c r="D1556" t="str" cm="1">
        <f t="array" ref="D1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6" s="3" t="s">
        <v>4282</v>
      </c>
      <c r="G1556" s="3" t="s">
        <v>4292</v>
      </c>
      <c r="I1556" s="3" t="s">
        <v>4365</v>
      </c>
      <c r="J1556" t="b">
        <v>1</v>
      </c>
      <c r="K1556" s="3" t="s">
        <v>4285</v>
      </c>
      <c r="M1556">
        <v>24000</v>
      </c>
      <c r="N1556">
        <v>25000</v>
      </c>
      <c r="O1556">
        <v>5.2999999999999999E-2</v>
      </c>
      <c r="P1556" s="3" t="s">
        <v>4313</v>
      </c>
      <c r="Q1556" t="s">
        <v>4293</v>
      </c>
      <c r="R1556" t="s">
        <v>4333</v>
      </c>
    </row>
    <row r="1557" spans="1:18" x14ac:dyDescent="0.2">
      <c r="A1557" s="3" t="s">
        <v>5589</v>
      </c>
      <c r="B1557" t="str" cm="1">
        <f t="array" ref="B1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7" s="6" t="s">
        <v>75</v>
      </c>
      <c r="D1557" t="str" cm="1">
        <f t="array" ref="D1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7" s="3" t="s">
        <v>4282</v>
      </c>
      <c r="G1557" s="3" t="s">
        <v>4292</v>
      </c>
      <c r="I1557" s="3" t="s">
        <v>4365</v>
      </c>
      <c r="J1557" t="b">
        <v>1</v>
      </c>
      <c r="K1557" s="3" t="s">
        <v>4285</v>
      </c>
      <c r="M1557">
        <v>25000</v>
      </c>
      <c r="N1557">
        <v>26000</v>
      </c>
      <c r="O1557">
        <v>5.2999999999999999E-2</v>
      </c>
      <c r="P1557" s="3" t="s">
        <v>4313</v>
      </c>
      <c r="Q1557" t="s">
        <v>4293</v>
      </c>
      <c r="R1557" t="s">
        <v>4333</v>
      </c>
    </row>
    <row r="1558" spans="1:18" x14ac:dyDescent="0.2">
      <c r="A1558" s="3" t="s">
        <v>5590</v>
      </c>
      <c r="B1558" t="str" cm="1">
        <f t="array" ref="B1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8" s="6" t="s">
        <v>75</v>
      </c>
      <c r="D1558" t="str" cm="1">
        <f t="array" ref="D1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8" s="3" t="s">
        <v>4282</v>
      </c>
      <c r="G1558" s="3" t="s">
        <v>4292</v>
      </c>
      <c r="I1558" s="3" t="s">
        <v>4365</v>
      </c>
      <c r="J1558" t="b">
        <v>1</v>
      </c>
      <c r="K1558" s="3" t="s">
        <v>4285</v>
      </c>
      <c r="M1558">
        <v>26000</v>
      </c>
      <c r="N1558">
        <v>27000</v>
      </c>
      <c r="O1558">
        <v>5.2999999999999999E-2</v>
      </c>
      <c r="P1558" s="3" t="s">
        <v>4313</v>
      </c>
      <c r="Q1558" t="s">
        <v>4293</v>
      </c>
      <c r="R1558" t="s">
        <v>75</v>
      </c>
    </row>
    <row r="1559" spans="1:18" x14ac:dyDescent="0.2">
      <c r="A1559" s="3" t="s">
        <v>5591</v>
      </c>
      <c r="B1559" t="str" cm="1">
        <f t="array" ref="B1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59" s="6" t="s">
        <v>75</v>
      </c>
      <c r="D1559" t="str" cm="1">
        <f t="array" ref="D1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59" s="3" t="s">
        <v>4282</v>
      </c>
      <c r="G1559" s="3" t="s">
        <v>4292</v>
      </c>
      <c r="I1559" s="3" t="s">
        <v>4365</v>
      </c>
      <c r="J1559" t="b">
        <v>1</v>
      </c>
      <c r="K1559" s="3" t="s">
        <v>4285</v>
      </c>
      <c r="M1559">
        <v>27000</v>
      </c>
      <c r="N1559">
        <v>28000</v>
      </c>
      <c r="O1559">
        <v>5.2999999999999999E-2</v>
      </c>
      <c r="P1559" s="3" t="s">
        <v>4313</v>
      </c>
      <c r="Q1559" t="s">
        <v>4293</v>
      </c>
      <c r="R1559" t="s">
        <v>4333</v>
      </c>
    </row>
    <row r="1560" spans="1:18" x14ac:dyDescent="0.2">
      <c r="A1560" s="3" t="s">
        <v>5592</v>
      </c>
      <c r="B1560" t="str" cm="1">
        <f t="array" ref="B1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0" s="6" t="s">
        <v>75</v>
      </c>
      <c r="D1560" t="str" cm="1">
        <f t="array" ref="D1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0" s="3" t="s">
        <v>4282</v>
      </c>
      <c r="G1560" s="3" t="s">
        <v>4292</v>
      </c>
      <c r="I1560" s="3" t="s">
        <v>4365</v>
      </c>
      <c r="J1560" t="b">
        <v>1</v>
      </c>
      <c r="K1560" s="3" t="s">
        <v>4285</v>
      </c>
      <c r="M1560">
        <v>28000</v>
      </c>
      <c r="N1560">
        <v>29000</v>
      </c>
      <c r="O1560">
        <v>5.2999999999999999E-2</v>
      </c>
      <c r="P1560" s="3" t="s">
        <v>4313</v>
      </c>
      <c r="Q1560" t="s">
        <v>4293</v>
      </c>
      <c r="R1560" t="s">
        <v>4333</v>
      </c>
    </row>
    <row r="1561" spans="1:18" x14ac:dyDescent="0.2">
      <c r="A1561" s="3" t="s">
        <v>5593</v>
      </c>
      <c r="B1561" t="str" cm="1">
        <f t="array" ref="B1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1" s="6" t="s">
        <v>75</v>
      </c>
      <c r="D1561" t="str" cm="1">
        <f t="array" ref="D1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1" s="3" t="s">
        <v>4282</v>
      </c>
      <c r="G1561" s="3" t="s">
        <v>4292</v>
      </c>
      <c r="I1561" s="3" t="s">
        <v>4365</v>
      </c>
      <c r="J1561" t="b">
        <v>1</v>
      </c>
      <c r="K1561" s="3" t="s">
        <v>4285</v>
      </c>
      <c r="M1561">
        <v>29000</v>
      </c>
      <c r="N1561">
        <v>30000</v>
      </c>
      <c r="O1561">
        <v>5.2999999999999999E-2</v>
      </c>
      <c r="P1561" s="3" t="s">
        <v>4313</v>
      </c>
      <c r="Q1561" t="s">
        <v>4293</v>
      </c>
      <c r="R1561" t="s">
        <v>4333</v>
      </c>
    </row>
    <row r="1562" spans="1:18" x14ac:dyDescent="0.2">
      <c r="A1562" s="3" t="s">
        <v>5594</v>
      </c>
      <c r="B1562" t="str" cm="1">
        <f t="array" ref="B1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2" s="6" t="s">
        <v>75</v>
      </c>
      <c r="D1562" t="str" cm="1">
        <f t="array" ref="D1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2" s="3" t="s">
        <v>4282</v>
      </c>
      <c r="G1562" s="3" t="s">
        <v>4292</v>
      </c>
      <c r="I1562" s="3" t="s">
        <v>4365</v>
      </c>
      <c r="J1562" t="b">
        <v>1</v>
      </c>
      <c r="K1562" s="3" t="s">
        <v>4285</v>
      </c>
      <c r="M1562">
        <v>30000</v>
      </c>
      <c r="N1562">
        <v>31000</v>
      </c>
      <c r="O1562">
        <v>5.2999999999999999E-2</v>
      </c>
      <c r="P1562" s="3" t="s">
        <v>4313</v>
      </c>
      <c r="Q1562" t="s">
        <v>4293</v>
      </c>
      <c r="R1562" t="s">
        <v>4333</v>
      </c>
    </row>
    <row r="1563" spans="1:18" x14ac:dyDescent="0.2">
      <c r="A1563" s="3" t="s">
        <v>5595</v>
      </c>
      <c r="B1563" t="str" cm="1">
        <f t="array" ref="B1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3" s="6" t="s">
        <v>75</v>
      </c>
      <c r="D1563" t="str" cm="1">
        <f t="array" ref="D1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3" s="3" t="s">
        <v>4282</v>
      </c>
      <c r="G1563" s="3" t="s">
        <v>4292</v>
      </c>
      <c r="I1563" s="3" t="s">
        <v>4365</v>
      </c>
      <c r="J1563" t="b">
        <v>1</v>
      </c>
      <c r="K1563" s="3" t="s">
        <v>4285</v>
      </c>
      <c r="M1563">
        <v>31000</v>
      </c>
      <c r="N1563">
        <v>32000</v>
      </c>
      <c r="O1563">
        <v>5.2999999999999999E-2</v>
      </c>
      <c r="P1563" s="3" t="s">
        <v>4313</v>
      </c>
      <c r="Q1563" t="s">
        <v>4293</v>
      </c>
      <c r="R1563" t="s">
        <v>4333</v>
      </c>
    </row>
    <row r="1564" spans="1:18" x14ac:dyDescent="0.2">
      <c r="A1564" s="3" t="s">
        <v>5596</v>
      </c>
      <c r="B1564" t="str" cm="1">
        <f t="array" ref="B1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4" s="6" t="s">
        <v>75</v>
      </c>
      <c r="D1564" t="str" cm="1">
        <f t="array" ref="D1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4" s="3" t="s">
        <v>4282</v>
      </c>
      <c r="G1564" s="3" t="s">
        <v>4292</v>
      </c>
      <c r="I1564" s="3" t="s">
        <v>4365</v>
      </c>
      <c r="J1564" t="b">
        <v>1</v>
      </c>
      <c r="K1564" s="3" t="s">
        <v>4285</v>
      </c>
      <c r="M1564">
        <v>32000</v>
      </c>
      <c r="N1564">
        <v>33000</v>
      </c>
      <c r="O1564">
        <v>5.2999999999999999E-2</v>
      </c>
      <c r="P1564" s="3" t="s">
        <v>4313</v>
      </c>
      <c r="Q1564" t="s">
        <v>4293</v>
      </c>
      <c r="R1564" t="s">
        <v>4333</v>
      </c>
    </row>
    <row r="1565" spans="1:18" x14ac:dyDescent="0.2">
      <c r="A1565" s="3" t="s">
        <v>5597</v>
      </c>
      <c r="B1565" t="str" cm="1">
        <f t="array" ref="B1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5" s="6" t="s">
        <v>75</v>
      </c>
      <c r="D1565" t="str" cm="1">
        <f t="array" ref="D1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5" s="3" t="s">
        <v>4282</v>
      </c>
      <c r="G1565" s="3" t="s">
        <v>4292</v>
      </c>
      <c r="I1565" s="3" t="s">
        <v>4365</v>
      </c>
      <c r="J1565" t="b">
        <v>1</v>
      </c>
      <c r="K1565" s="3" t="s">
        <v>4285</v>
      </c>
      <c r="M1565">
        <v>33000</v>
      </c>
      <c r="N1565">
        <v>34000</v>
      </c>
      <c r="O1565">
        <v>5.2999999999999999E-2</v>
      </c>
      <c r="P1565" s="3" t="s">
        <v>4313</v>
      </c>
      <c r="Q1565" t="s">
        <v>4293</v>
      </c>
      <c r="R1565" t="s">
        <v>4333</v>
      </c>
    </row>
    <row r="1566" spans="1:18" x14ac:dyDescent="0.2">
      <c r="A1566" s="3" t="s">
        <v>5598</v>
      </c>
      <c r="B1566" t="str" cm="1">
        <f t="array" ref="B1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6" s="6" t="s">
        <v>75</v>
      </c>
      <c r="D1566" t="str" cm="1">
        <f t="array" ref="D1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6" s="3" t="s">
        <v>4282</v>
      </c>
      <c r="G1566" s="3" t="s">
        <v>4292</v>
      </c>
      <c r="I1566" s="3" t="s">
        <v>4365</v>
      </c>
      <c r="J1566" t="b">
        <v>1</v>
      </c>
      <c r="K1566" s="3" t="s">
        <v>4285</v>
      </c>
      <c r="M1566">
        <v>34000</v>
      </c>
      <c r="N1566">
        <v>35000</v>
      </c>
      <c r="O1566">
        <v>5.2999999999999999E-2</v>
      </c>
      <c r="P1566" s="3" t="s">
        <v>4313</v>
      </c>
      <c r="Q1566" t="s">
        <v>4293</v>
      </c>
      <c r="R1566" t="s">
        <v>4333</v>
      </c>
    </row>
    <row r="1567" spans="1:18" x14ac:dyDescent="0.2">
      <c r="A1567" s="3" t="s">
        <v>5599</v>
      </c>
      <c r="B1567" t="str" cm="1">
        <f t="array" ref="B1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7" s="6" t="s">
        <v>75</v>
      </c>
      <c r="D1567" t="str" cm="1">
        <f t="array" ref="D1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7" s="3" t="s">
        <v>4282</v>
      </c>
      <c r="G1567" s="3" t="s">
        <v>4292</v>
      </c>
      <c r="I1567" s="3" t="s">
        <v>4365</v>
      </c>
      <c r="J1567" t="b">
        <v>1</v>
      </c>
      <c r="K1567" s="3" t="s">
        <v>4285</v>
      </c>
      <c r="M1567">
        <v>35000</v>
      </c>
      <c r="N1567">
        <v>40000</v>
      </c>
      <c r="O1567">
        <v>5.2999999999999999E-2</v>
      </c>
      <c r="P1567" s="3" t="s">
        <v>4313</v>
      </c>
      <c r="Q1567" t="s">
        <v>4293</v>
      </c>
      <c r="R1567" t="s">
        <v>4333</v>
      </c>
    </row>
    <row r="1568" spans="1:18" x14ac:dyDescent="0.2">
      <c r="A1568" s="3" t="s">
        <v>5600</v>
      </c>
      <c r="B1568" t="str" cm="1">
        <f t="array" ref="B1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8" s="6" t="s">
        <v>75</v>
      </c>
      <c r="D1568" t="str" cm="1">
        <f t="array" ref="D1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8" s="3" t="s">
        <v>4282</v>
      </c>
      <c r="G1568" s="3" t="s">
        <v>4292</v>
      </c>
      <c r="I1568" s="3" t="s">
        <v>4365</v>
      </c>
      <c r="J1568" t="b">
        <v>1</v>
      </c>
      <c r="K1568" s="3" t="s">
        <v>4285</v>
      </c>
      <c r="M1568">
        <v>40000</v>
      </c>
      <c r="N1568">
        <v>45000</v>
      </c>
      <c r="O1568">
        <v>5.2999999999999999E-2</v>
      </c>
      <c r="P1568" s="3" t="s">
        <v>4313</v>
      </c>
      <c r="Q1568" t="s">
        <v>4293</v>
      </c>
      <c r="R1568" t="s">
        <v>4333</v>
      </c>
    </row>
    <row r="1569" spans="1:18" x14ac:dyDescent="0.2">
      <c r="A1569" s="3" t="s">
        <v>5601</v>
      </c>
      <c r="B1569" t="str" cm="1">
        <f t="array" ref="B1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69" s="6" t="s">
        <v>75</v>
      </c>
      <c r="D1569" t="str" cm="1">
        <f t="array" ref="D1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69" s="3" t="s">
        <v>4282</v>
      </c>
      <c r="G1569" s="3" t="s">
        <v>4292</v>
      </c>
      <c r="I1569" s="3" t="s">
        <v>4365</v>
      </c>
      <c r="J1569" t="b">
        <v>1</v>
      </c>
      <c r="K1569" s="3" t="s">
        <v>4285</v>
      </c>
      <c r="M1569">
        <v>45000</v>
      </c>
      <c r="N1569">
        <v>50000</v>
      </c>
      <c r="O1569">
        <v>5.2999999999999999E-2</v>
      </c>
      <c r="P1569" s="3" t="s">
        <v>4313</v>
      </c>
      <c r="Q1569" t="s">
        <v>4293</v>
      </c>
      <c r="R1569" t="s">
        <v>4333</v>
      </c>
    </row>
    <row r="1570" spans="1:18" x14ac:dyDescent="0.2">
      <c r="A1570" s="3" t="s">
        <v>5602</v>
      </c>
      <c r="B1570" t="str" cm="1">
        <f t="array" ref="B1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0" s="6" t="s">
        <v>75</v>
      </c>
      <c r="D1570" t="str" cm="1">
        <f t="array" ref="D1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0" s="3" t="s">
        <v>4282</v>
      </c>
      <c r="G1570" s="3" t="s">
        <v>4292</v>
      </c>
      <c r="I1570" s="3" t="s">
        <v>4365</v>
      </c>
      <c r="J1570" t="b">
        <v>1</v>
      </c>
      <c r="K1570" s="3" t="s">
        <v>4285</v>
      </c>
      <c r="M1570">
        <v>50000</v>
      </c>
      <c r="N1570">
        <v>55000</v>
      </c>
      <c r="O1570">
        <v>5.2999999999999999E-2</v>
      </c>
      <c r="P1570" s="3" t="s">
        <v>4313</v>
      </c>
      <c r="Q1570" t="s">
        <v>4293</v>
      </c>
      <c r="R1570" t="s">
        <v>4333</v>
      </c>
    </row>
    <row r="1571" spans="1:18" x14ac:dyDescent="0.2">
      <c r="A1571" s="3" t="s">
        <v>5603</v>
      </c>
      <c r="B1571" t="str" cm="1">
        <f t="array" ref="B1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1" s="6" t="s">
        <v>75</v>
      </c>
      <c r="D1571" t="str" cm="1">
        <f t="array" ref="D1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1" s="3" t="s">
        <v>4282</v>
      </c>
      <c r="G1571" s="3" t="s">
        <v>4292</v>
      </c>
      <c r="I1571" s="3" t="s">
        <v>4365</v>
      </c>
      <c r="J1571" t="b">
        <v>1</v>
      </c>
      <c r="K1571" s="3" t="s">
        <v>4285</v>
      </c>
      <c r="M1571">
        <v>55000</v>
      </c>
      <c r="N1571">
        <v>60000</v>
      </c>
      <c r="O1571">
        <v>5.2999999999999999E-2</v>
      </c>
      <c r="P1571" s="3" t="s">
        <v>4313</v>
      </c>
      <c r="Q1571" t="s">
        <v>4293</v>
      </c>
      <c r="R1571" t="s">
        <v>4333</v>
      </c>
    </row>
    <row r="1572" spans="1:18" x14ac:dyDescent="0.2">
      <c r="A1572" s="3" t="s">
        <v>5604</v>
      </c>
      <c r="B1572" t="str" cm="1">
        <f t="array" ref="B1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2" s="6" t="s">
        <v>75</v>
      </c>
      <c r="D1572" t="str" cm="1">
        <f t="array" ref="D1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2" s="3" t="s">
        <v>4282</v>
      </c>
      <c r="G1572" s="3" t="s">
        <v>4292</v>
      </c>
      <c r="I1572" s="3" t="s">
        <v>4365</v>
      </c>
      <c r="J1572" t="b">
        <v>1</v>
      </c>
      <c r="K1572" s="3" t="s">
        <v>4285</v>
      </c>
      <c r="M1572">
        <v>60000</v>
      </c>
      <c r="N1572">
        <v>65000</v>
      </c>
      <c r="O1572">
        <v>5.2999999999999999E-2</v>
      </c>
      <c r="P1572" s="3" t="s">
        <v>4313</v>
      </c>
      <c r="Q1572" t="s">
        <v>4293</v>
      </c>
      <c r="R1572" t="s">
        <v>4333</v>
      </c>
    </row>
    <row r="1573" spans="1:18" x14ac:dyDescent="0.2">
      <c r="A1573" s="3" t="s">
        <v>5605</v>
      </c>
      <c r="B1573" t="str" cm="1">
        <f t="array" ref="B1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3" s="6" t="s">
        <v>75</v>
      </c>
      <c r="D1573" t="str" cm="1">
        <f t="array" ref="D1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3" s="3" t="s">
        <v>4282</v>
      </c>
      <c r="G1573" s="3" t="s">
        <v>4292</v>
      </c>
      <c r="I1573" s="3" t="s">
        <v>4365</v>
      </c>
      <c r="J1573" t="b">
        <v>1</v>
      </c>
      <c r="K1573" s="3" t="s">
        <v>4285</v>
      </c>
      <c r="M1573">
        <v>65000</v>
      </c>
      <c r="N1573">
        <v>70000</v>
      </c>
      <c r="O1573">
        <v>5.2999999999999999E-2</v>
      </c>
      <c r="P1573" s="3" t="s">
        <v>4313</v>
      </c>
      <c r="Q1573" t="s">
        <v>4293</v>
      </c>
      <c r="R1573" t="s">
        <v>4333</v>
      </c>
    </row>
    <row r="1574" spans="1:18" x14ac:dyDescent="0.2">
      <c r="A1574" s="3" t="s">
        <v>5606</v>
      </c>
      <c r="B1574" t="str" cm="1">
        <f t="array" ref="B1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4" s="6" t="s">
        <v>75</v>
      </c>
      <c r="D1574" t="str" cm="1">
        <f t="array" ref="D1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4" s="3" t="s">
        <v>4282</v>
      </c>
      <c r="G1574" s="3" t="s">
        <v>4292</v>
      </c>
      <c r="I1574" s="3" t="s">
        <v>4365</v>
      </c>
      <c r="J1574" t="b">
        <v>1</v>
      </c>
      <c r="K1574" s="3" t="s">
        <v>4285</v>
      </c>
      <c r="M1574">
        <v>70000</v>
      </c>
      <c r="N1574">
        <v>75000</v>
      </c>
      <c r="O1574">
        <v>5.2999999999999999E-2</v>
      </c>
      <c r="P1574" s="3" t="s">
        <v>4313</v>
      </c>
      <c r="Q1574" t="s">
        <v>4293</v>
      </c>
      <c r="R1574" t="s">
        <v>4333</v>
      </c>
    </row>
    <row r="1575" spans="1:18" x14ac:dyDescent="0.2">
      <c r="A1575" s="3" t="s">
        <v>5607</v>
      </c>
      <c r="B1575" t="str" cm="1">
        <f t="array" ref="B1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5" s="6" t="s">
        <v>75</v>
      </c>
      <c r="D1575" t="str" cm="1">
        <f t="array" ref="D1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5" s="3" t="s">
        <v>4282</v>
      </c>
      <c r="G1575" s="3" t="s">
        <v>4292</v>
      </c>
      <c r="I1575" s="3" t="s">
        <v>4365</v>
      </c>
      <c r="J1575" t="b">
        <v>1</v>
      </c>
      <c r="K1575" s="3" t="s">
        <v>4285</v>
      </c>
      <c r="M1575">
        <v>75000</v>
      </c>
      <c r="N1575">
        <v>80000</v>
      </c>
      <c r="O1575">
        <v>5.2999999999999999E-2</v>
      </c>
      <c r="P1575" s="3" t="s">
        <v>4313</v>
      </c>
      <c r="Q1575" t="s">
        <v>4293</v>
      </c>
      <c r="R1575" t="s">
        <v>4333</v>
      </c>
    </row>
    <row r="1576" spans="1:18" x14ac:dyDescent="0.2">
      <c r="A1576" s="3" t="s">
        <v>5608</v>
      </c>
      <c r="B1576" t="str" cm="1">
        <f t="array" ref="B1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6" s="6" t="s">
        <v>75</v>
      </c>
      <c r="D1576" t="str" cm="1">
        <f t="array" ref="D1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6" s="3" t="s">
        <v>4282</v>
      </c>
      <c r="G1576" s="3" t="s">
        <v>4292</v>
      </c>
      <c r="I1576" s="3" t="s">
        <v>4365</v>
      </c>
      <c r="J1576" t="b">
        <v>1</v>
      </c>
      <c r="K1576" s="3" t="s">
        <v>4285</v>
      </c>
      <c r="M1576">
        <v>80000</v>
      </c>
      <c r="N1576">
        <v>85000</v>
      </c>
      <c r="O1576">
        <v>5.2999999999999999E-2</v>
      </c>
      <c r="P1576" s="3" t="s">
        <v>4313</v>
      </c>
      <c r="Q1576" t="s">
        <v>4293</v>
      </c>
      <c r="R1576" t="s">
        <v>4333</v>
      </c>
    </row>
    <row r="1577" spans="1:18" x14ac:dyDescent="0.2">
      <c r="A1577" s="3" t="s">
        <v>5609</v>
      </c>
      <c r="B1577" t="str" cm="1">
        <f t="array" ref="B1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7" s="6" t="s">
        <v>75</v>
      </c>
      <c r="D1577" t="str" cm="1">
        <f t="array" ref="D1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7" s="3" t="s">
        <v>4282</v>
      </c>
      <c r="G1577" s="3" t="s">
        <v>4292</v>
      </c>
      <c r="I1577" s="3" t="s">
        <v>4365</v>
      </c>
      <c r="J1577" t="b">
        <v>1</v>
      </c>
      <c r="K1577" s="3" t="s">
        <v>4285</v>
      </c>
      <c r="M1577">
        <v>85000</v>
      </c>
      <c r="N1577">
        <v>90000</v>
      </c>
      <c r="O1577">
        <v>5.2999999999999999E-2</v>
      </c>
      <c r="P1577" s="3" t="s">
        <v>4313</v>
      </c>
      <c r="Q1577" t="s">
        <v>4293</v>
      </c>
      <c r="R1577" t="s">
        <v>4333</v>
      </c>
    </row>
    <row r="1578" spans="1:18" x14ac:dyDescent="0.2">
      <c r="A1578" s="3" t="s">
        <v>5610</v>
      </c>
      <c r="B1578" t="str" cm="1">
        <f t="array" ref="B1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8" s="6" t="s">
        <v>75</v>
      </c>
      <c r="D1578" t="str" cm="1">
        <f t="array" ref="D1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8" s="3" t="s">
        <v>4282</v>
      </c>
      <c r="G1578" s="3" t="s">
        <v>4292</v>
      </c>
      <c r="I1578" s="3" t="s">
        <v>4365</v>
      </c>
      <c r="J1578" t="b">
        <v>1</v>
      </c>
      <c r="K1578" s="3" t="s">
        <v>4285</v>
      </c>
      <c r="M1578">
        <v>90000</v>
      </c>
      <c r="N1578">
        <v>95000</v>
      </c>
      <c r="O1578">
        <v>5.2999999999999999E-2</v>
      </c>
      <c r="P1578" s="3" t="s">
        <v>4313</v>
      </c>
      <c r="Q1578" t="s">
        <v>4293</v>
      </c>
      <c r="R1578" t="s">
        <v>4333</v>
      </c>
    </row>
    <row r="1579" spans="1:18" x14ac:dyDescent="0.2">
      <c r="A1579" s="3" t="s">
        <v>5611</v>
      </c>
      <c r="B1579" t="str" cm="1">
        <f t="array" ref="B1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79" s="6" t="s">
        <v>75</v>
      </c>
      <c r="D1579" t="str" cm="1">
        <f t="array" ref="D1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79" s="3" t="s">
        <v>4282</v>
      </c>
      <c r="G1579" s="3" t="s">
        <v>4292</v>
      </c>
      <c r="I1579" s="3" t="s">
        <v>4365</v>
      </c>
      <c r="J1579" t="b">
        <v>1</v>
      </c>
      <c r="K1579" s="3" t="s">
        <v>4285</v>
      </c>
      <c r="M1579">
        <v>95000</v>
      </c>
      <c r="N1579">
        <v>100000</v>
      </c>
      <c r="O1579">
        <v>5.2999999999999999E-2</v>
      </c>
      <c r="P1579" s="3" t="s">
        <v>4313</v>
      </c>
      <c r="Q1579" t="s">
        <v>4293</v>
      </c>
      <c r="R1579" t="s">
        <v>4333</v>
      </c>
    </row>
    <row r="1580" spans="1:18" x14ac:dyDescent="0.2">
      <c r="A1580" s="3" t="s">
        <v>5612</v>
      </c>
      <c r="B1580" t="str" cm="1">
        <f t="array" ref="B1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580" s="6" t="s">
        <v>75</v>
      </c>
      <c r="D1580" t="str" cm="1">
        <f t="array" ref="D1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1580" s="3" t="s">
        <v>4282</v>
      </c>
      <c r="G1580" s="3" t="s">
        <v>4292</v>
      </c>
      <c r="I1580" s="3" t="s">
        <v>4365</v>
      </c>
      <c r="J1580" t="b">
        <v>1</v>
      </c>
      <c r="K1580" s="3" t="s">
        <v>4285</v>
      </c>
      <c r="M1580">
        <v>100000</v>
      </c>
      <c r="N1580">
        <v>105000</v>
      </c>
      <c r="O1580">
        <v>5.2999999999999999E-2</v>
      </c>
      <c r="P1580" s="3" t="s">
        <v>4313</v>
      </c>
      <c r="Q1580" t="s">
        <v>4293</v>
      </c>
      <c r="R1580" t="s">
        <v>4333</v>
      </c>
    </row>
    <row r="1581" spans="1:18" x14ac:dyDescent="0.2">
      <c r="A1581" s="3" t="s">
        <v>5613</v>
      </c>
      <c r="B1581" s="7" t="s">
        <v>668</v>
      </c>
      <c r="C1581" s="7" t="s">
        <v>75</v>
      </c>
      <c r="D1581" s="7" t="s">
        <v>357</v>
      </c>
      <c r="F1581" s="3" t="s">
        <v>4282</v>
      </c>
      <c r="G1581" s="3" t="s">
        <v>4292</v>
      </c>
      <c r="I1581" s="3" t="s">
        <v>4514</v>
      </c>
      <c r="J1581" t="b">
        <v>1</v>
      </c>
      <c r="K1581" s="3" t="s">
        <v>4285</v>
      </c>
      <c r="L1581" s="3" t="s">
        <v>1600</v>
      </c>
      <c r="M1581">
        <v>40</v>
      </c>
      <c r="N1581">
        <v>80</v>
      </c>
      <c r="O1581">
        <v>5.2999999999999999E-2</v>
      </c>
      <c r="P1581" s="3" t="s">
        <v>4313</v>
      </c>
      <c r="Q1581" t="s">
        <v>4353</v>
      </c>
      <c r="R1581" t="s">
        <v>75</v>
      </c>
    </row>
    <row r="1582" spans="1:18" x14ac:dyDescent="0.2">
      <c r="A1582" s="3" t="s">
        <v>1801</v>
      </c>
      <c r="B1582" t="str" cm="1">
        <f t="array" ref="B1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2" t="str" cm="1">
        <f t="array" ref="C1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2" t="str" cm="1">
        <f t="array" ref="D1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2" t="str" cm="1">
        <f t="array" ref="E15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2" s="3" t="s">
        <v>4282</v>
      </c>
      <c r="G1582" s="3" t="s">
        <v>4292</v>
      </c>
      <c r="H1582" t="s">
        <v>1802</v>
      </c>
      <c r="I1582" s="3" t="s">
        <v>4514</v>
      </c>
      <c r="J1582" t="b">
        <v>1</v>
      </c>
      <c r="K1582" s="3" t="s">
        <v>4312</v>
      </c>
      <c r="M1582">
        <v>41</v>
      </c>
      <c r="N1582">
        <v>45</v>
      </c>
      <c r="O1582">
        <v>5.2999999999999999E-2</v>
      </c>
      <c r="P1582" s="3" t="s">
        <v>4313</v>
      </c>
      <c r="Q1582" t="s">
        <v>4353</v>
      </c>
      <c r="R1582" t="s">
        <v>16</v>
      </c>
    </row>
    <row r="1583" spans="1:18" x14ac:dyDescent="0.2">
      <c r="A1583" s="3" t="s">
        <v>1798</v>
      </c>
      <c r="B1583" t="str" cm="1">
        <f t="array" ref="B1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3" t="str" cm="1">
        <f t="array" ref="C1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3" t="str" cm="1">
        <f t="array" ref="D1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3" t="str" cm="1">
        <f t="array" ref="E15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3" s="3" t="s">
        <v>4282</v>
      </c>
      <c r="G1583" s="3" t="s">
        <v>4292</v>
      </c>
      <c r="H1583" t="s">
        <v>1656</v>
      </c>
      <c r="I1583" s="3" t="s">
        <v>4514</v>
      </c>
      <c r="J1583" t="b">
        <v>1</v>
      </c>
      <c r="K1583" s="3" t="s">
        <v>4312</v>
      </c>
      <c r="M1583">
        <v>40</v>
      </c>
      <c r="N1583">
        <v>48</v>
      </c>
      <c r="O1583">
        <v>5.2999999999999999E-2</v>
      </c>
      <c r="P1583" s="3" t="s">
        <v>4313</v>
      </c>
      <c r="Q1583" t="s">
        <v>4353</v>
      </c>
      <c r="R1583" t="s">
        <v>16</v>
      </c>
    </row>
    <row r="1584" spans="1:18" x14ac:dyDescent="0.2">
      <c r="A1584" s="3" t="s">
        <v>1818</v>
      </c>
      <c r="B1584" t="str" cm="1">
        <f t="array" ref="B1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4" t="str" cm="1">
        <f t="array" ref="C1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4" t="str" cm="1">
        <f t="array" ref="D1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4" t="str" cm="1">
        <f t="array" ref="E15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4" s="3" t="s">
        <v>4282</v>
      </c>
      <c r="G1584" s="3" t="s">
        <v>4292</v>
      </c>
      <c r="H1584" t="s">
        <v>1663</v>
      </c>
      <c r="I1584" s="3" t="s">
        <v>4514</v>
      </c>
      <c r="J1584" t="b">
        <v>1</v>
      </c>
      <c r="K1584" s="3" t="s">
        <v>4312</v>
      </c>
      <c r="M1584">
        <v>50</v>
      </c>
      <c r="N1584">
        <v>58</v>
      </c>
      <c r="O1584">
        <v>5.2999999999999999E-2</v>
      </c>
      <c r="P1584" s="3" t="s">
        <v>4313</v>
      </c>
      <c r="Q1584" t="s">
        <v>4353</v>
      </c>
      <c r="R1584" t="s">
        <v>16</v>
      </c>
    </row>
    <row r="1585" spans="1:18" x14ac:dyDescent="0.2">
      <c r="A1585" s="3" t="s">
        <v>1789</v>
      </c>
      <c r="B1585" t="str" cm="1">
        <f t="array" ref="B1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5" t="str" cm="1">
        <f t="array" ref="C1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5" t="str" cm="1">
        <f t="array" ref="D1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5" t="str" cm="1">
        <f t="array" ref="E15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5" s="3" t="s">
        <v>4282</v>
      </c>
      <c r="G1585" s="3" t="s">
        <v>4292</v>
      </c>
      <c r="H1585" t="s">
        <v>1632</v>
      </c>
      <c r="I1585" s="3" t="s">
        <v>4514</v>
      </c>
      <c r="J1585" t="b">
        <v>1</v>
      </c>
      <c r="K1585" s="3" t="s">
        <v>4312</v>
      </c>
      <c r="M1585">
        <v>32</v>
      </c>
      <c r="N1585">
        <v>38</v>
      </c>
      <c r="O1585">
        <v>5.2999999999999999E-2</v>
      </c>
      <c r="P1585" s="3" t="s">
        <v>4313</v>
      </c>
      <c r="Q1585" t="s">
        <v>4353</v>
      </c>
      <c r="R1585" t="s">
        <v>16</v>
      </c>
    </row>
    <row r="1586" spans="1:18" x14ac:dyDescent="0.2">
      <c r="A1586" s="3" t="s">
        <v>1773</v>
      </c>
      <c r="B1586" t="str" cm="1">
        <f t="array" ref="B1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6" t="str" cm="1">
        <f t="array" ref="C1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6" t="str" cm="1">
        <f t="array" ref="D1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6" t="str" cm="1">
        <f t="array" ref="E15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6" s="3" t="s">
        <v>4282</v>
      </c>
      <c r="G1586" s="3" t="s">
        <v>4292</v>
      </c>
      <c r="H1586" t="s">
        <v>1605</v>
      </c>
      <c r="I1586" s="3" t="s">
        <v>4514</v>
      </c>
      <c r="J1586" t="b">
        <v>1</v>
      </c>
      <c r="K1586" s="3" t="s">
        <v>4312</v>
      </c>
      <c r="M1586">
        <v>25</v>
      </c>
      <c r="N1586">
        <v>29</v>
      </c>
      <c r="O1586">
        <v>5.2999999999999999E-2</v>
      </c>
      <c r="P1586" s="3" t="s">
        <v>4313</v>
      </c>
      <c r="Q1586" t="s">
        <v>4353</v>
      </c>
      <c r="R1586" t="s">
        <v>16</v>
      </c>
    </row>
    <row r="1587" spans="1:18" x14ac:dyDescent="0.2">
      <c r="A1587" s="3" t="s">
        <v>1782</v>
      </c>
      <c r="B1587" t="str" cm="1">
        <f t="array" ref="B1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7" t="str" cm="1">
        <f t="array" ref="C1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7" t="str" cm="1">
        <f t="array" ref="D1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7" t="str" cm="1">
        <f t="array" ref="E15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7" s="3" t="s">
        <v>4282</v>
      </c>
      <c r="G1587" s="3" t="s">
        <v>4292</v>
      </c>
      <c r="H1587" t="s">
        <v>1619</v>
      </c>
      <c r="I1587" s="3" t="s">
        <v>4514</v>
      </c>
      <c r="J1587" t="b">
        <v>1</v>
      </c>
      <c r="K1587" s="3" t="s">
        <v>4312</v>
      </c>
      <c r="M1587">
        <v>28</v>
      </c>
      <c r="N1587">
        <v>32</v>
      </c>
      <c r="O1587">
        <v>5.2999999999999999E-2</v>
      </c>
      <c r="P1587" s="3" t="s">
        <v>4313</v>
      </c>
      <c r="Q1587" t="s">
        <v>4353</v>
      </c>
      <c r="R1587" t="s">
        <v>16</v>
      </c>
    </row>
    <row r="1588" spans="1:18" x14ac:dyDescent="0.2">
      <c r="A1588" s="3" t="s">
        <v>1765</v>
      </c>
      <c r="B1588" t="str" cm="1">
        <f t="array" ref="B1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8" t="str" cm="1">
        <f t="array" ref="C1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8" t="str" cm="1">
        <f t="array" ref="D1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8" t="str" cm="1">
        <f t="array" ref="E15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8" s="3" t="s">
        <v>4282</v>
      </c>
      <c r="G1588" s="3" t="s">
        <v>4292</v>
      </c>
      <c r="H1588" t="s">
        <v>1594</v>
      </c>
      <c r="I1588" s="3" t="s">
        <v>4514</v>
      </c>
      <c r="J1588" t="b">
        <v>1</v>
      </c>
      <c r="K1588" s="3" t="s">
        <v>4312</v>
      </c>
      <c r="M1588">
        <v>22</v>
      </c>
      <c r="N1588">
        <v>26</v>
      </c>
      <c r="O1588">
        <v>5.2999999999999999E-2</v>
      </c>
      <c r="P1588" s="3" t="s">
        <v>4313</v>
      </c>
      <c r="Q1588" t="s">
        <v>4353</v>
      </c>
      <c r="R1588" t="s">
        <v>16</v>
      </c>
    </row>
    <row r="1589" spans="1:18" x14ac:dyDescent="0.2">
      <c r="A1589" s="3" t="s">
        <v>1779</v>
      </c>
      <c r="B1589" t="str" cm="1">
        <f t="array" ref="B1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89" t="str" cm="1">
        <f t="array" ref="C1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89" t="str" cm="1">
        <f t="array" ref="D1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89" t="str" cm="1">
        <f t="array" ref="E15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89" s="3" t="s">
        <v>4282</v>
      </c>
      <c r="G1589" s="3" t="s">
        <v>4292</v>
      </c>
      <c r="H1589" t="s">
        <v>1780</v>
      </c>
      <c r="I1589" s="3" t="s">
        <v>4514</v>
      </c>
      <c r="J1589" t="b">
        <v>1</v>
      </c>
      <c r="K1589" s="3" t="s">
        <v>4312</v>
      </c>
      <c r="M1589">
        <v>27</v>
      </c>
      <c r="N1589">
        <v>31</v>
      </c>
      <c r="O1589">
        <v>5.2999999999999999E-2</v>
      </c>
      <c r="P1589" s="3" t="s">
        <v>4313</v>
      </c>
      <c r="Q1589" t="s">
        <v>4353</v>
      </c>
      <c r="R1589" t="s">
        <v>16</v>
      </c>
    </row>
    <row r="1590" spans="1:18" x14ac:dyDescent="0.2">
      <c r="A1590" s="3" t="s">
        <v>5614</v>
      </c>
      <c r="B1590" s="7" t="s">
        <v>668</v>
      </c>
      <c r="C1590" s="7" t="s">
        <v>75</v>
      </c>
      <c r="D1590" s="7" t="s">
        <v>357</v>
      </c>
      <c r="F1590" s="3" t="s">
        <v>4282</v>
      </c>
      <c r="G1590" s="3" t="s">
        <v>4292</v>
      </c>
      <c r="I1590" s="3" t="s">
        <v>4514</v>
      </c>
      <c r="J1590" t="b">
        <v>1</v>
      </c>
      <c r="K1590" s="3" t="s">
        <v>4285</v>
      </c>
      <c r="L1590" s="3" t="s">
        <v>1786</v>
      </c>
      <c r="M1590">
        <v>34</v>
      </c>
      <c r="N1590">
        <v>40</v>
      </c>
      <c r="O1590">
        <v>5.2999999999999999E-2</v>
      </c>
      <c r="P1590" s="3" t="s">
        <v>4313</v>
      </c>
      <c r="Q1590" t="s">
        <v>4353</v>
      </c>
      <c r="R1590" t="s">
        <v>75</v>
      </c>
    </row>
    <row r="1591" spans="1:18" x14ac:dyDescent="0.2">
      <c r="A1591" s="3" t="s">
        <v>1752</v>
      </c>
      <c r="B1591" t="str" cm="1">
        <f t="array" ref="B1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1" t="str" cm="1">
        <f t="array" ref="C1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1" t="str" cm="1">
        <f t="array" ref="D1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1" t="str" cm="1">
        <f t="array" ref="E15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1" s="3" t="s">
        <v>4282</v>
      </c>
      <c r="G1591" s="3" t="s">
        <v>4292</v>
      </c>
      <c r="H1591" t="s">
        <v>1570</v>
      </c>
      <c r="I1591" s="3" t="s">
        <v>4514</v>
      </c>
      <c r="J1591" t="b">
        <v>1</v>
      </c>
      <c r="K1591" s="3" t="s">
        <v>4312</v>
      </c>
      <c r="M1591">
        <v>16</v>
      </c>
      <c r="N1591">
        <v>18</v>
      </c>
      <c r="O1591">
        <v>5.2999999999999999E-2</v>
      </c>
      <c r="P1591" s="3" t="s">
        <v>4313</v>
      </c>
      <c r="Q1591" t="s">
        <v>4353</v>
      </c>
      <c r="R1591" t="s">
        <v>16</v>
      </c>
    </row>
    <row r="1592" spans="1:18" x14ac:dyDescent="0.2">
      <c r="A1592" s="3" t="s">
        <v>1777</v>
      </c>
      <c r="B1592" t="str" cm="1">
        <f t="array" ref="B1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2" t="str" cm="1">
        <f t="array" ref="C1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2" t="str" cm="1">
        <f t="array" ref="D1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2" t="str" cm="1">
        <f t="array" ref="E15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2" s="3" t="s">
        <v>4282</v>
      </c>
      <c r="G1592" s="3" t="s">
        <v>4292</v>
      </c>
      <c r="H1592" t="s">
        <v>1614</v>
      </c>
      <c r="I1592" s="3" t="s">
        <v>4514</v>
      </c>
      <c r="J1592" t="b">
        <v>1</v>
      </c>
      <c r="K1592" s="3" t="s">
        <v>4312</v>
      </c>
      <c r="M1592">
        <v>26</v>
      </c>
      <c r="N1592">
        <v>30</v>
      </c>
      <c r="O1592">
        <v>5.2999999999999999E-2</v>
      </c>
      <c r="P1592" s="3" t="s">
        <v>4313</v>
      </c>
      <c r="Q1592" t="s">
        <v>4353</v>
      </c>
      <c r="R1592" t="s">
        <v>16</v>
      </c>
    </row>
    <row r="1593" spans="1:18" x14ac:dyDescent="0.2">
      <c r="A1593" s="3" t="s">
        <v>1748</v>
      </c>
      <c r="B1593" t="str" cm="1">
        <f t="array" ref="B1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3" t="str" cm="1">
        <f t="array" ref="C1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3" t="str" cm="1">
        <f t="array" ref="D1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3" t="str" cm="1">
        <f t="array" ref="E15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3" s="3" t="s">
        <v>4282</v>
      </c>
      <c r="G1593" s="3" t="s">
        <v>4292</v>
      </c>
      <c r="H1593" t="s">
        <v>1561</v>
      </c>
      <c r="I1593" s="3" t="s">
        <v>4514</v>
      </c>
      <c r="J1593" t="b">
        <v>1</v>
      </c>
      <c r="M1593">
        <v>14</v>
      </c>
      <c r="N1593">
        <v>20</v>
      </c>
      <c r="O1593">
        <v>5.2999999999999999E-2</v>
      </c>
      <c r="P1593" s="3" t="s">
        <v>4313</v>
      </c>
      <c r="Q1593" t="s">
        <v>4353</v>
      </c>
      <c r="R1593" t="s">
        <v>16</v>
      </c>
    </row>
    <row r="1594" spans="1:18" x14ac:dyDescent="0.2">
      <c r="A1594" s="3" t="s">
        <v>1754</v>
      </c>
      <c r="B1594" t="str" cm="1">
        <f t="array" ref="B1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4" t="str" cm="1">
        <f t="array" ref="C1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4" t="str" cm="1">
        <f t="array" ref="D1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4" t="str" cm="1">
        <f t="array" ref="E15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4" s="3" t="s">
        <v>4282</v>
      </c>
      <c r="G1594" s="3" t="s">
        <v>4292</v>
      </c>
      <c r="H1594" t="s">
        <v>1755</v>
      </c>
      <c r="I1594" s="3" t="s">
        <v>4514</v>
      </c>
      <c r="J1594" t="b">
        <v>1</v>
      </c>
      <c r="M1594">
        <v>16</v>
      </c>
      <c r="N1594">
        <v>20</v>
      </c>
      <c r="O1594">
        <v>5.2999999999999999E-2</v>
      </c>
      <c r="P1594" s="3" t="s">
        <v>4313</v>
      </c>
      <c r="Q1594" t="s">
        <v>4353</v>
      </c>
      <c r="R1594" t="s">
        <v>16</v>
      </c>
    </row>
    <row r="1595" spans="1:18" x14ac:dyDescent="0.2">
      <c r="A1595" s="3" t="s">
        <v>1744</v>
      </c>
      <c r="B1595" t="str" cm="1">
        <f t="array" ref="B1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5" t="str" cm="1">
        <f t="array" ref="C1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5" t="str" cm="1">
        <f t="array" ref="D1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5" t="str" cm="1">
        <f t="array" ref="E15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5" s="3" t="s">
        <v>4282</v>
      </c>
      <c r="G1595" s="3" t="s">
        <v>4292</v>
      </c>
      <c r="H1595" t="s">
        <v>1554</v>
      </c>
      <c r="I1595" s="3" t="s">
        <v>4514</v>
      </c>
      <c r="J1595" t="b">
        <v>1</v>
      </c>
      <c r="K1595" s="3" t="s">
        <v>4312</v>
      </c>
      <c r="M1595">
        <v>10</v>
      </c>
      <c r="N1595">
        <v>12</v>
      </c>
      <c r="O1595">
        <v>5.2999999999999999E-2</v>
      </c>
      <c r="P1595" s="3" t="s">
        <v>4313</v>
      </c>
      <c r="Q1595" t="s">
        <v>4353</v>
      </c>
      <c r="R1595" t="s">
        <v>16</v>
      </c>
    </row>
    <row r="1596" spans="1:18" x14ac:dyDescent="0.2">
      <c r="A1596" s="3" t="s">
        <v>1796</v>
      </c>
      <c r="B1596" t="str" cm="1">
        <f t="array" ref="B1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6" t="str" cm="1">
        <f t="array" ref="C1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6" t="str" cm="1">
        <f t="array" ref="D1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6" t="str" cm="1">
        <f t="array" ref="E15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6" s="3" t="s">
        <v>4282</v>
      </c>
      <c r="G1596" s="3" t="s">
        <v>4292</v>
      </c>
      <c r="H1596" t="s">
        <v>1666</v>
      </c>
      <c r="I1596" s="3" t="s">
        <v>4514</v>
      </c>
      <c r="J1596" t="b">
        <v>1</v>
      </c>
      <c r="K1596" s="3" t="s">
        <v>4312</v>
      </c>
      <c r="M1596">
        <v>4.5</v>
      </c>
      <c r="N1596">
        <v>6.5</v>
      </c>
      <c r="O1596">
        <v>5.2999999999999999E-2</v>
      </c>
      <c r="P1596" s="3" t="s">
        <v>4313</v>
      </c>
      <c r="Q1596" t="s">
        <v>4353</v>
      </c>
      <c r="R1596" t="s">
        <v>16</v>
      </c>
    </row>
    <row r="1597" spans="1:18" x14ac:dyDescent="0.2">
      <c r="A1597" s="3" t="s">
        <v>1814</v>
      </c>
      <c r="B1597" t="str" cm="1">
        <f t="array" ref="B1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7" t="str" cm="1">
        <f t="array" ref="C1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7" t="str" cm="1">
        <f t="array" ref="D1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7" t="str" cm="1">
        <f t="array" ref="E15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7" s="3" t="s">
        <v>4282</v>
      </c>
      <c r="G1597" s="3" t="s">
        <v>4292</v>
      </c>
      <c r="H1597" t="s">
        <v>1815</v>
      </c>
      <c r="I1597" s="3" t="s">
        <v>4514</v>
      </c>
      <c r="J1597" t="b">
        <v>1</v>
      </c>
      <c r="M1597">
        <v>4</v>
      </c>
      <c r="N1597">
        <v>8</v>
      </c>
      <c r="O1597">
        <v>5.2999999999999999E-2</v>
      </c>
      <c r="P1597" s="3" t="s">
        <v>4313</v>
      </c>
      <c r="Q1597" t="s">
        <v>4353</v>
      </c>
      <c r="R1597" t="s">
        <v>16</v>
      </c>
    </row>
    <row r="1598" spans="1:18" x14ac:dyDescent="0.2">
      <c r="A1598" s="3" t="s">
        <v>1809</v>
      </c>
      <c r="B1598" t="str" cm="1">
        <f t="array" ref="B1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8" t="str" cm="1">
        <f t="array" ref="C1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8" t="str" cm="1">
        <f t="array" ref="D1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8" t="str" cm="1">
        <f t="array" ref="E15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8" s="3" t="s">
        <v>4282</v>
      </c>
      <c r="G1598" s="3" t="s">
        <v>4292</v>
      </c>
      <c r="H1598" t="s">
        <v>1810</v>
      </c>
      <c r="I1598" s="3" t="s">
        <v>4514</v>
      </c>
      <c r="J1598" t="b">
        <v>1</v>
      </c>
      <c r="M1598">
        <v>4</v>
      </c>
      <c r="N1598">
        <v>5</v>
      </c>
      <c r="O1598">
        <v>5.2999999999999999E-2</v>
      </c>
      <c r="P1598" s="3" t="s">
        <v>4313</v>
      </c>
      <c r="Q1598" t="s">
        <v>4353</v>
      </c>
      <c r="R1598" t="s">
        <v>16</v>
      </c>
    </row>
    <row r="1599" spans="1:18" x14ac:dyDescent="0.2">
      <c r="A1599" s="3" t="s">
        <v>1770</v>
      </c>
      <c r="B1599" t="str" cm="1">
        <f t="array" ref="B1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599" t="str" cm="1">
        <f t="array" ref="C1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599" t="str" cm="1">
        <f t="array" ref="D1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599" t="str" cm="1">
        <f t="array" ref="E15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599" s="3" t="s">
        <v>4282</v>
      </c>
      <c r="G1599" s="3" t="s">
        <v>4292</v>
      </c>
      <c r="H1599" t="s">
        <v>1771</v>
      </c>
      <c r="I1599" s="3" t="s">
        <v>4514</v>
      </c>
      <c r="J1599" t="b">
        <v>1</v>
      </c>
      <c r="M1599">
        <v>2</v>
      </c>
      <c r="N1599">
        <v>4</v>
      </c>
      <c r="O1599">
        <v>5.2999999999999999E-2</v>
      </c>
      <c r="P1599" s="3" t="s">
        <v>4313</v>
      </c>
      <c r="Q1599" t="s">
        <v>4353</v>
      </c>
      <c r="R1599" t="s">
        <v>16</v>
      </c>
    </row>
    <row r="1600" spans="1:18" x14ac:dyDescent="0.2">
      <c r="A1600" s="3" t="s">
        <v>1832</v>
      </c>
      <c r="B1600" t="str" cm="1">
        <f t="array" ref="B1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00" t="str" cm="1">
        <f t="array" ref="C1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00" t="str" cm="1">
        <f t="array" ref="D1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00" t="str" cm="1">
        <f t="array" ref="E16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00" s="3" t="s">
        <v>4282</v>
      </c>
      <c r="G1600" s="3" t="s">
        <v>4292</v>
      </c>
      <c r="H1600" t="s">
        <v>811</v>
      </c>
      <c r="I1600" s="3" t="s">
        <v>4514</v>
      </c>
      <c r="J1600" t="b">
        <v>1</v>
      </c>
      <c r="K1600" s="3" t="s">
        <v>4312</v>
      </c>
      <c r="M1600">
        <v>6</v>
      </c>
      <c r="N1600">
        <v>8</v>
      </c>
      <c r="O1600">
        <v>5.2999999999999999E-2</v>
      </c>
      <c r="P1600" s="3" t="s">
        <v>4313</v>
      </c>
      <c r="Q1600" t="s">
        <v>4353</v>
      </c>
      <c r="R1600" t="s">
        <v>16</v>
      </c>
    </row>
    <row r="1601" spans="1:18" x14ac:dyDescent="0.2">
      <c r="A1601" s="3" t="s">
        <v>1820</v>
      </c>
      <c r="B1601" t="str" cm="1">
        <f t="array" ref="B1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01" t="str" cm="1">
        <f t="array" ref="C1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01" t="str" cm="1">
        <f t="array" ref="D1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01" t="str" cm="1">
        <f t="array" ref="E16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01" s="3" t="s">
        <v>4282</v>
      </c>
      <c r="G1601" s="3" t="s">
        <v>4292</v>
      </c>
      <c r="H1601" t="s">
        <v>1821</v>
      </c>
      <c r="I1601" s="3" t="s">
        <v>4514</v>
      </c>
      <c r="J1601" t="b">
        <v>1</v>
      </c>
      <c r="K1601" s="3" t="s">
        <v>4312</v>
      </c>
      <c r="M1601">
        <v>50</v>
      </c>
      <c r="N1601">
        <v>60</v>
      </c>
      <c r="O1601">
        <v>5.2999999999999999E-2</v>
      </c>
      <c r="P1601" s="3" t="s">
        <v>4313</v>
      </c>
      <c r="Q1601" t="s">
        <v>4353</v>
      </c>
      <c r="R1601" t="s">
        <v>16</v>
      </c>
    </row>
    <row r="1602" spans="1:18" x14ac:dyDescent="0.2">
      <c r="A1602" s="3" t="s">
        <v>5615</v>
      </c>
      <c r="B1602" s="6" t="s">
        <v>668</v>
      </c>
      <c r="C1602" t="str" cm="1">
        <f t="array" ref="C1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2" t="str" cm="1">
        <f t="array" ref="D1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2" t="str" cm="1">
        <f t="array" ref="E16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2" s="3" t="s">
        <v>4282</v>
      </c>
      <c r="G1602" s="3" t="s">
        <v>4292</v>
      </c>
      <c r="I1602" s="3" t="s">
        <v>4514</v>
      </c>
      <c r="J1602" t="b">
        <v>1</v>
      </c>
      <c r="K1602" s="3" t="s">
        <v>4312</v>
      </c>
      <c r="M1602">
        <v>16</v>
      </c>
      <c r="N1602">
        <v>18</v>
      </c>
      <c r="O1602">
        <v>5.2999999999999999E-2</v>
      </c>
      <c r="P1602" s="3" t="s">
        <v>4313</v>
      </c>
      <c r="Q1602" t="s">
        <v>4353</v>
      </c>
      <c r="R1602" t="s">
        <v>16</v>
      </c>
    </row>
    <row r="1603" spans="1:18" x14ac:dyDescent="0.2">
      <c r="A1603" s="3" t="s">
        <v>1768</v>
      </c>
      <c r="B1603" t="str" cm="1">
        <f t="array" ref="B1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03" t="str" cm="1">
        <f t="array" ref="C1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03" t="str" cm="1">
        <f t="array" ref="D1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03" t="str" cm="1">
        <f t="array" ref="E16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03" s="3" t="s">
        <v>4282</v>
      </c>
      <c r="G1603" s="3" t="s">
        <v>4292</v>
      </c>
      <c r="H1603" t="s">
        <v>1587</v>
      </c>
      <c r="I1603" s="3" t="s">
        <v>4514</v>
      </c>
      <c r="J1603" t="b">
        <v>1</v>
      </c>
      <c r="K1603" s="3" t="s">
        <v>4312</v>
      </c>
      <c r="M1603">
        <v>2</v>
      </c>
      <c r="N1603">
        <v>3</v>
      </c>
      <c r="O1603">
        <v>5.2999999999999999E-2</v>
      </c>
      <c r="P1603" s="3" t="s">
        <v>4313</v>
      </c>
      <c r="Q1603" t="s">
        <v>4333</v>
      </c>
      <c r="R1603" t="s">
        <v>4333</v>
      </c>
    </row>
    <row r="1604" spans="1:18" x14ac:dyDescent="0.2">
      <c r="A1604" s="3" t="s">
        <v>5616</v>
      </c>
      <c r="B1604" s="6" t="s">
        <v>668</v>
      </c>
      <c r="C1604" t="str" cm="1">
        <f t="array" ref="C1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4" t="str" cm="1">
        <f t="array" ref="D1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4" t="str" cm="1">
        <f t="array" ref="E16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4" s="3" t="s">
        <v>4282</v>
      </c>
      <c r="G1604" s="3" t="s">
        <v>4292</v>
      </c>
      <c r="I1604" s="3" t="s">
        <v>4514</v>
      </c>
      <c r="J1604" t="b">
        <v>1</v>
      </c>
      <c r="K1604" s="3" t="s">
        <v>4312</v>
      </c>
      <c r="M1604">
        <v>26</v>
      </c>
      <c r="N1604">
        <v>28</v>
      </c>
      <c r="O1604">
        <v>5.2999999999999999E-2</v>
      </c>
      <c r="P1604" s="3" t="s">
        <v>4313</v>
      </c>
      <c r="Q1604" t="s">
        <v>4361</v>
      </c>
      <c r="R1604" t="s">
        <v>16</v>
      </c>
    </row>
    <row r="1605" spans="1:18" x14ac:dyDescent="0.2">
      <c r="A1605" s="3" t="s">
        <v>5617</v>
      </c>
      <c r="B1605" s="6" t="s">
        <v>15</v>
      </c>
      <c r="C1605" t="str" cm="1">
        <f t="array" ref="C1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5" t="str" cm="1">
        <f t="array" ref="D1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5" t="str" cm="1">
        <f t="array" ref="E16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5" s="3" t="s">
        <v>4282</v>
      </c>
      <c r="G1605" s="3" t="s">
        <v>4292</v>
      </c>
      <c r="I1605" s="3" t="s">
        <v>4514</v>
      </c>
      <c r="J1605" t="b">
        <v>1</v>
      </c>
      <c r="K1605" s="3" t="s">
        <v>4312</v>
      </c>
      <c r="M1605">
        <v>1</v>
      </c>
      <c r="N1605">
        <v>2</v>
      </c>
      <c r="O1605">
        <v>5.2999999999999999E-2</v>
      </c>
      <c r="P1605" s="3" t="s">
        <v>4313</v>
      </c>
      <c r="Q1605" t="s">
        <v>4361</v>
      </c>
      <c r="R1605" t="s">
        <v>16</v>
      </c>
    </row>
    <row r="1606" spans="1:18" x14ac:dyDescent="0.2">
      <c r="A1606" s="3" t="s">
        <v>5618</v>
      </c>
      <c r="B1606" s="6" t="s">
        <v>15</v>
      </c>
      <c r="C1606" t="str" cm="1">
        <f t="array" ref="C1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6" t="str" cm="1">
        <f t="array" ref="D1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6" t="str" cm="1">
        <f t="array" ref="E16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6" s="3" t="s">
        <v>4282</v>
      </c>
      <c r="G1606" s="3" t="s">
        <v>4292</v>
      </c>
      <c r="I1606" s="3" t="s">
        <v>4514</v>
      </c>
      <c r="J1606" t="b">
        <v>1</v>
      </c>
      <c r="K1606" s="3" t="s">
        <v>4312</v>
      </c>
      <c r="M1606">
        <v>1.6</v>
      </c>
      <c r="N1606">
        <v>1.8</v>
      </c>
      <c r="O1606">
        <v>5.2999999999999999E-2</v>
      </c>
      <c r="P1606" s="3" t="s">
        <v>4313</v>
      </c>
      <c r="Q1606" t="s">
        <v>4361</v>
      </c>
      <c r="R1606" t="s">
        <v>16</v>
      </c>
    </row>
    <row r="1607" spans="1:18" x14ac:dyDescent="0.2">
      <c r="A1607" s="3" t="s">
        <v>5619</v>
      </c>
      <c r="B1607" s="6" t="s">
        <v>15</v>
      </c>
      <c r="C1607" t="str" cm="1">
        <f t="array" ref="C1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7" t="str" cm="1">
        <f t="array" ref="D1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7" t="str" cm="1">
        <f t="array" ref="E16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7" s="3" t="s">
        <v>4282</v>
      </c>
      <c r="G1607" s="3" t="s">
        <v>4292</v>
      </c>
      <c r="I1607" s="3" t="s">
        <v>4514</v>
      </c>
      <c r="J1607" t="b">
        <v>1</v>
      </c>
      <c r="K1607" s="3" t="s">
        <v>4312</v>
      </c>
      <c r="M1607">
        <v>2</v>
      </c>
      <c r="N1607">
        <v>3</v>
      </c>
      <c r="O1607">
        <v>5.2999999999999999E-2</v>
      </c>
      <c r="P1607" s="3" t="s">
        <v>4313</v>
      </c>
      <c r="Q1607" t="s">
        <v>4361</v>
      </c>
      <c r="R1607" t="s">
        <v>16</v>
      </c>
    </row>
    <row r="1608" spans="1:18" x14ac:dyDescent="0.2">
      <c r="A1608" s="3" t="s">
        <v>5620</v>
      </c>
      <c r="B1608" s="6" t="s">
        <v>15</v>
      </c>
      <c r="C1608" t="str" cm="1">
        <f t="array" ref="C1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8" t="str" cm="1">
        <f t="array" ref="D1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8" t="str" cm="1">
        <f t="array" ref="E16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8" s="3" t="s">
        <v>4282</v>
      </c>
      <c r="G1608" s="3" t="s">
        <v>4292</v>
      </c>
      <c r="I1608" s="3" t="s">
        <v>4514</v>
      </c>
      <c r="J1608" t="b">
        <v>1</v>
      </c>
      <c r="K1608" s="3" t="s">
        <v>4312</v>
      </c>
      <c r="M1608">
        <v>2</v>
      </c>
      <c r="N1608">
        <v>3</v>
      </c>
      <c r="O1608">
        <v>5.2999999999999999E-2</v>
      </c>
      <c r="P1608" s="3" t="s">
        <v>4313</v>
      </c>
      <c r="Q1608" t="s">
        <v>4361</v>
      </c>
      <c r="R1608" t="s">
        <v>16</v>
      </c>
    </row>
    <row r="1609" spans="1:18" x14ac:dyDescent="0.2">
      <c r="A1609" s="3" t="s">
        <v>5621</v>
      </c>
      <c r="B1609" s="6" t="s">
        <v>15</v>
      </c>
      <c r="C1609" t="str" cm="1">
        <f t="array" ref="C1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09" t="str" cm="1">
        <f t="array" ref="D1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09" t="str" cm="1">
        <f t="array" ref="E16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09" s="3" t="s">
        <v>4282</v>
      </c>
      <c r="G1609" s="3" t="s">
        <v>4292</v>
      </c>
      <c r="I1609" s="3" t="s">
        <v>4514</v>
      </c>
      <c r="J1609" t="b">
        <v>1</v>
      </c>
      <c r="K1609" s="3" t="s">
        <v>4312</v>
      </c>
      <c r="M1609">
        <v>2</v>
      </c>
      <c r="N1609">
        <v>3</v>
      </c>
      <c r="O1609">
        <v>5.2999999999999999E-2</v>
      </c>
      <c r="P1609" s="3" t="s">
        <v>4313</v>
      </c>
      <c r="Q1609" t="s">
        <v>4361</v>
      </c>
      <c r="R1609" t="s">
        <v>16</v>
      </c>
    </row>
    <row r="1610" spans="1:18" x14ac:dyDescent="0.2">
      <c r="A1610" s="3" t="s">
        <v>5622</v>
      </c>
      <c r="B1610" s="6" t="s">
        <v>15</v>
      </c>
      <c r="C1610" t="str" cm="1">
        <f t="array" ref="C1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0" t="str" cm="1">
        <f t="array" ref="D1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0" t="str" cm="1">
        <f t="array" ref="E16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0" s="3" t="s">
        <v>4282</v>
      </c>
      <c r="G1610" s="3" t="s">
        <v>4292</v>
      </c>
      <c r="I1610" s="3" t="s">
        <v>4514</v>
      </c>
      <c r="J1610" t="b">
        <v>1</v>
      </c>
      <c r="K1610" s="3" t="s">
        <v>4312</v>
      </c>
      <c r="M1610">
        <v>2</v>
      </c>
      <c r="N1610">
        <v>3</v>
      </c>
      <c r="O1610">
        <v>5.2999999999999999E-2</v>
      </c>
      <c r="P1610" s="3" t="s">
        <v>4313</v>
      </c>
      <c r="Q1610" t="s">
        <v>4361</v>
      </c>
      <c r="R1610" t="s">
        <v>16</v>
      </c>
    </row>
    <row r="1611" spans="1:18" x14ac:dyDescent="0.2">
      <c r="A1611" s="3" t="s">
        <v>5623</v>
      </c>
      <c r="B1611" s="6" t="s">
        <v>15</v>
      </c>
      <c r="C1611" t="str" cm="1">
        <f t="array" ref="C1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1" t="str" cm="1">
        <f t="array" ref="D1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1" t="str" cm="1">
        <f t="array" ref="E16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1" s="3" t="s">
        <v>4282</v>
      </c>
      <c r="G1611" s="3" t="s">
        <v>4292</v>
      </c>
      <c r="I1611" s="3" t="s">
        <v>4514</v>
      </c>
      <c r="J1611" t="b">
        <v>1</v>
      </c>
      <c r="K1611" s="3" t="s">
        <v>4312</v>
      </c>
      <c r="M1611">
        <v>2</v>
      </c>
      <c r="N1611">
        <v>3</v>
      </c>
      <c r="O1611">
        <v>5.2999999999999999E-2</v>
      </c>
      <c r="P1611" s="3" t="s">
        <v>4313</v>
      </c>
      <c r="Q1611" t="s">
        <v>4361</v>
      </c>
      <c r="R1611" t="s">
        <v>16</v>
      </c>
    </row>
    <row r="1612" spans="1:18" x14ac:dyDescent="0.2">
      <c r="A1612" s="3" t="s">
        <v>5624</v>
      </c>
      <c r="B1612" s="6" t="s">
        <v>15</v>
      </c>
      <c r="C1612" t="str" cm="1">
        <f t="array" ref="C1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2" t="str" cm="1">
        <f t="array" ref="D1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2" t="str" cm="1">
        <f t="array" ref="E16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2" s="3" t="s">
        <v>4282</v>
      </c>
      <c r="G1612" s="3" t="s">
        <v>4292</v>
      </c>
      <c r="I1612" s="3" t="s">
        <v>4514</v>
      </c>
      <c r="J1612" t="b">
        <v>1</v>
      </c>
      <c r="K1612" s="3" t="s">
        <v>4312</v>
      </c>
      <c r="M1612">
        <v>2</v>
      </c>
      <c r="N1612">
        <v>3</v>
      </c>
      <c r="O1612">
        <v>5.2999999999999999E-2</v>
      </c>
      <c r="P1612" s="3" t="s">
        <v>4313</v>
      </c>
      <c r="Q1612" t="s">
        <v>4361</v>
      </c>
      <c r="R1612" t="s">
        <v>16</v>
      </c>
    </row>
    <row r="1613" spans="1:18" x14ac:dyDescent="0.2">
      <c r="A1613" s="3" t="s">
        <v>5625</v>
      </c>
      <c r="B1613" s="6" t="s">
        <v>15</v>
      </c>
      <c r="C1613" t="str" cm="1">
        <f t="array" ref="C1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3" t="str" cm="1">
        <f t="array" ref="D1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3" t="str" cm="1">
        <f t="array" ref="E16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3" s="3" t="s">
        <v>4282</v>
      </c>
      <c r="G1613" s="3" t="s">
        <v>4292</v>
      </c>
      <c r="I1613" s="3" t="s">
        <v>4514</v>
      </c>
      <c r="J1613" t="b">
        <v>1</v>
      </c>
      <c r="K1613" s="3" t="s">
        <v>4312</v>
      </c>
      <c r="M1613">
        <v>3.5</v>
      </c>
      <c r="N1613">
        <v>4.5</v>
      </c>
      <c r="O1613">
        <v>5.2999999999999999E-2</v>
      </c>
      <c r="P1613" s="3" t="s">
        <v>4313</v>
      </c>
      <c r="Q1613" t="s">
        <v>4361</v>
      </c>
      <c r="R1613" t="s">
        <v>16</v>
      </c>
    </row>
    <row r="1614" spans="1:18" x14ac:dyDescent="0.2">
      <c r="A1614" s="3" t="s">
        <v>5626</v>
      </c>
      <c r="B1614" s="6" t="s">
        <v>15</v>
      </c>
      <c r="C1614" t="str" cm="1">
        <f t="array" ref="C1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4" t="str" cm="1">
        <f t="array" ref="D1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4" t="str" cm="1">
        <f t="array" ref="E16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4" s="3" t="s">
        <v>4282</v>
      </c>
      <c r="G1614" s="3" t="s">
        <v>4292</v>
      </c>
      <c r="I1614" s="3" t="s">
        <v>4514</v>
      </c>
      <c r="J1614" t="b">
        <v>1</v>
      </c>
      <c r="K1614" s="3" t="s">
        <v>4312</v>
      </c>
      <c r="M1614">
        <v>5</v>
      </c>
      <c r="N1614">
        <v>7</v>
      </c>
      <c r="O1614">
        <v>5.2999999999999999E-2</v>
      </c>
      <c r="P1614" s="3" t="s">
        <v>4313</v>
      </c>
      <c r="Q1614" t="s">
        <v>4344</v>
      </c>
      <c r="R1614" t="s">
        <v>16</v>
      </c>
    </row>
    <row r="1615" spans="1:18" x14ac:dyDescent="0.2">
      <c r="A1615" s="3" t="s">
        <v>5627</v>
      </c>
      <c r="B1615" s="6" t="s">
        <v>668</v>
      </c>
      <c r="C1615" t="str" cm="1">
        <f t="array" ref="C1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5" t="str" cm="1">
        <f t="array" ref="D1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5" t="str" cm="1">
        <f t="array" ref="E16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5" s="3" t="s">
        <v>4282</v>
      </c>
      <c r="G1615" s="3" t="s">
        <v>4292</v>
      </c>
      <c r="I1615" s="3" t="s">
        <v>4514</v>
      </c>
      <c r="J1615" t="b">
        <v>1</v>
      </c>
      <c r="K1615" s="3" t="s">
        <v>4312</v>
      </c>
      <c r="M1615">
        <v>9</v>
      </c>
      <c r="N1615">
        <v>11</v>
      </c>
      <c r="O1615">
        <v>5.2999999999999999E-2</v>
      </c>
      <c r="P1615" s="3" t="s">
        <v>4313</v>
      </c>
      <c r="Q1615" t="s">
        <v>4344</v>
      </c>
      <c r="R1615" t="s">
        <v>16</v>
      </c>
    </row>
    <row r="1616" spans="1:18" x14ac:dyDescent="0.2">
      <c r="A1616" s="3" t="s">
        <v>5628</v>
      </c>
      <c r="B1616" s="6" t="s">
        <v>668</v>
      </c>
      <c r="C1616" t="str" cm="1">
        <f t="array" ref="C1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6" t="str" cm="1">
        <f t="array" ref="D1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6" t="str" cm="1">
        <f t="array" ref="E16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6" s="3" t="s">
        <v>4282</v>
      </c>
      <c r="G1616" s="3" t="s">
        <v>4292</v>
      </c>
      <c r="I1616" s="3" t="s">
        <v>4514</v>
      </c>
      <c r="J1616" t="b">
        <v>1</v>
      </c>
      <c r="K1616" s="3" t="s">
        <v>4312</v>
      </c>
      <c r="M1616">
        <v>10</v>
      </c>
      <c r="N1616">
        <v>12</v>
      </c>
      <c r="O1616">
        <v>5.2999999999999999E-2</v>
      </c>
      <c r="P1616" s="3" t="s">
        <v>4313</v>
      </c>
      <c r="Q1616" t="s">
        <v>4361</v>
      </c>
      <c r="R1616" t="s">
        <v>16</v>
      </c>
    </row>
    <row r="1617" spans="1:18" x14ac:dyDescent="0.2">
      <c r="A1617" s="3" t="s">
        <v>5629</v>
      </c>
      <c r="B1617" s="6" t="s">
        <v>668</v>
      </c>
      <c r="C1617" t="str" cm="1">
        <f t="array" ref="C1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7" t="str" cm="1">
        <f t="array" ref="D1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7" t="str" cm="1">
        <f t="array" ref="E16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7" s="3" t="s">
        <v>4282</v>
      </c>
      <c r="G1617" s="3" t="s">
        <v>4292</v>
      </c>
      <c r="I1617" s="3" t="s">
        <v>4514</v>
      </c>
      <c r="J1617" t="b">
        <v>1</v>
      </c>
      <c r="K1617" s="3" t="s">
        <v>4312</v>
      </c>
      <c r="M1617">
        <v>12</v>
      </c>
      <c r="N1617">
        <v>13</v>
      </c>
      <c r="O1617">
        <v>5.2999999999999999E-2</v>
      </c>
      <c r="P1617" s="3" t="s">
        <v>4313</v>
      </c>
      <c r="Q1617" t="s">
        <v>4361</v>
      </c>
      <c r="R1617" t="s">
        <v>16</v>
      </c>
    </row>
    <row r="1618" spans="1:18" x14ac:dyDescent="0.2">
      <c r="A1618" s="3" t="s">
        <v>5630</v>
      </c>
      <c r="B1618" s="6" t="s">
        <v>668</v>
      </c>
      <c r="C1618" t="str" cm="1">
        <f t="array" ref="C1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8" t="str" cm="1">
        <f t="array" ref="D1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8" t="str" cm="1">
        <f t="array" ref="E16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8" s="3" t="s">
        <v>4282</v>
      </c>
      <c r="G1618" s="3" t="s">
        <v>4292</v>
      </c>
      <c r="I1618" s="3" t="s">
        <v>4514</v>
      </c>
      <c r="J1618" t="b">
        <v>1</v>
      </c>
      <c r="K1618" s="3" t="s">
        <v>4312</v>
      </c>
      <c r="M1618">
        <v>12</v>
      </c>
      <c r="N1618">
        <v>14</v>
      </c>
      <c r="O1618">
        <v>5.2999999999999999E-2</v>
      </c>
      <c r="P1618" s="3" t="s">
        <v>4313</v>
      </c>
      <c r="Q1618" t="s">
        <v>4361</v>
      </c>
      <c r="R1618" t="s">
        <v>16</v>
      </c>
    </row>
    <row r="1619" spans="1:18" x14ac:dyDescent="0.2">
      <c r="A1619" s="3" t="s">
        <v>5631</v>
      </c>
      <c r="B1619" s="6" t="s">
        <v>668</v>
      </c>
      <c r="C1619" t="str" cm="1">
        <f t="array" ref="C1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19" t="str" cm="1">
        <f t="array" ref="D1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19" t="str" cm="1">
        <f t="array" ref="E16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19" s="3" t="s">
        <v>4282</v>
      </c>
      <c r="G1619" s="3" t="s">
        <v>4292</v>
      </c>
      <c r="I1619" s="3" t="s">
        <v>4514</v>
      </c>
      <c r="J1619" t="b">
        <v>1</v>
      </c>
      <c r="K1619" s="3" t="s">
        <v>4312</v>
      </c>
      <c r="M1619">
        <v>14</v>
      </c>
      <c r="N1619">
        <v>14</v>
      </c>
      <c r="O1619">
        <v>5.2999999999999999E-2</v>
      </c>
      <c r="P1619" s="3" t="s">
        <v>4313</v>
      </c>
      <c r="Q1619" t="s">
        <v>4361</v>
      </c>
      <c r="R1619" t="s">
        <v>16</v>
      </c>
    </row>
    <row r="1620" spans="1:18" x14ac:dyDescent="0.2">
      <c r="A1620" s="3" t="s">
        <v>5632</v>
      </c>
      <c r="B1620" s="6" t="s">
        <v>668</v>
      </c>
      <c r="C1620" t="str" cm="1">
        <f t="array" ref="C1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20" t="str" cm="1">
        <f t="array" ref="D1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0" t="str" cm="1">
        <f t="array" ref="E16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20" s="3" t="s">
        <v>4282</v>
      </c>
      <c r="G1620" s="3" t="s">
        <v>4292</v>
      </c>
      <c r="I1620" s="3" t="s">
        <v>4514</v>
      </c>
      <c r="J1620" t="b">
        <v>1</v>
      </c>
      <c r="K1620" s="3" t="s">
        <v>4312</v>
      </c>
      <c r="M1620">
        <v>14</v>
      </c>
      <c r="N1620">
        <v>15</v>
      </c>
      <c r="O1620">
        <v>5.2999999999999999E-2</v>
      </c>
      <c r="P1620" s="3" t="s">
        <v>4313</v>
      </c>
      <c r="Q1620" t="s">
        <v>4361</v>
      </c>
      <c r="R1620" t="s">
        <v>16</v>
      </c>
    </row>
    <row r="1621" spans="1:18" x14ac:dyDescent="0.2">
      <c r="A1621" s="3" t="s">
        <v>361</v>
      </c>
      <c r="B1621" t="str" cm="1">
        <f t="array" ref="B1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21" t="str" cm="1">
        <f t="array" ref="C1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21" t="str" cm="1">
        <f t="array" ref="D1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21" t="str" cm="1">
        <f t="array" ref="E16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21" s="3" t="s">
        <v>4282</v>
      </c>
      <c r="G1621" s="3" t="s">
        <v>4292</v>
      </c>
      <c r="H1621" t="s">
        <v>362</v>
      </c>
      <c r="I1621" s="3" t="s">
        <v>4514</v>
      </c>
      <c r="J1621" t="b">
        <v>1</v>
      </c>
      <c r="K1621" s="3" t="s">
        <v>4312</v>
      </c>
      <c r="M1621">
        <v>0.5</v>
      </c>
      <c r="N1621">
        <v>1</v>
      </c>
      <c r="O1621">
        <v>5.2999999999999999E-2</v>
      </c>
      <c r="P1621" s="3" t="s">
        <v>4313</v>
      </c>
      <c r="Q1621" t="s">
        <v>4347</v>
      </c>
      <c r="R1621" t="s">
        <v>16</v>
      </c>
    </row>
    <row r="1622" spans="1:18" x14ac:dyDescent="0.2">
      <c r="A1622" s="3" t="s">
        <v>358</v>
      </c>
      <c r="B1622" t="str" cm="1">
        <f t="array" ref="B1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22" t="str" cm="1">
        <f t="array" ref="C1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22" t="str" cm="1">
        <f t="array" ref="D1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22" t="str" cm="1">
        <f t="array" ref="E16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22" s="3" t="s">
        <v>4282</v>
      </c>
      <c r="G1622" s="3" t="s">
        <v>4292</v>
      </c>
      <c r="H1622" t="s">
        <v>359</v>
      </c>
      <c r="I1622" s="3" t="s">
        <v>4514</v>
      </c>
      <c r="J1622" t="b">
        <v>1</v>
      </c>
      <c r="K1622" s="3" t="s">
        <v>4312</v>
      </c>
      <c r="M1622">
        <v>0.5</v>
      </c>
      <c r="N1622">
        <v>1</v>
      </c>
      <c r="O1622">
        <v>5.2999999999999999E-2</v>
      </c>
      <c r="P1622" s="3" t="s">
        <v>4313</v>
      </c>
      <c r="Q1622" t="s">
        <v>4347</v>
      </c>
      <c r="R1622" t="s">
        <v>16</v>
      </c>
    </row>
    <row r="1623" spans="1:18" x14ac:dyDescent="0.2">
      <c r="A1623" s="3" t="s">
        <v>364</v>
      </c>
      <c r="B1623" t="str" cm="1">
        <f t="array" ref="B1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623" t="str" cm="1">
        <f t="array" ref="C1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623" t="str" cm="1">
        <f t="array" ref="D1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623" t="str" cm="1">
        <f t="array" ref="E16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623" s="3" t="s">
        <v>4282</v>
      </c>
      <c r="G1623" s="3" t="s">
        <v>4292</v>
      </c>
      <c r="H1623" t="s">
        <v>365</v>
      </c>
      <c r="I1623" s="3" t="s">
        <v>4514</v>
      </c>
      <c r="J1623" t="b">
        <v>1</v>
      </c>
      <c r="K1623" s="3" t="s">
        <v>4312</v>
      </c>
      <c r="M1623">
        <v>0.5</v>
      </c>
      <c r="N1623">
        <v>1</v>
      </c>
      <c r="O1623">
        <v>5.2999999999999999E-2</v>
      </c>
      <c r="P1623" s="3" t="s">
        <v>4313</v>
      </c>
      <c r="Q1623" t="s">
        <v>4347</v>
      </c>
      <c r="R1623" t="s">
        <v>16</v>
      </c>
    </row>
    <row r="1624" spans="1:18" x14ac:dyDescent="0.2">
      <c r="A1624" s="3" t="s">
        <v>5633</v>
      </c>
      <c r="B1624" t="str" cm="1">
        <f t="array" ref="B1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624" t="str" cm="1">
        <f t="array" ref="C1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24" t="str" cm="1">
        <f t="array" ref="D1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4" cm="1">
        <f t="array" ref="E16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624" s="3" t="s">
        <v>4282</v>
      </c>
      <c r="G1624" s="3" t="s">
        <v>4292</v>
      </c>
      <c r="I1624" s="3" t="s">
        <v>4514</v>
      </c>
      <c r="J1624" t="b">
        <v>1</v>
      </c>
      <c r="K1624" s="3" t="s">
        <v>4312</v>
      </c>
      <c r="M1624">
        <v>0.2</v>
      </c>
      <c r="N1624">
        <v>0.4</v>
      </c>
      <c r="O1624">
        <v>5.2999999999999999E-2</v>
      </c>
      <c r="P1624" s="3" t="s">
        <v>4313</v>
      </c>
      <c r="Q1624" t="s">
        <v>4347</v>
      </c>
      <c r="R1624" t="s">
        <v>16</v>
      </c>
    </row>
    <row r="1625" spans="1:18" x14ac:dyDescent="0.2">
      <c r="A1625" s="3" t="s">
        <v>5634</v>
      </c>
      <c r="B1625" t="str" cm="1">
        <f t="array" ref="B1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625" t="str" cm="1">
        <f t="array" ref="C1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25" t="str" cm="1">
        <f t="array" ref="D1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5" cm="1">
        <f t="array" ref="E16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625" s="3" t="s">
        <v>4282</v>
      </c>
      <c r="G1625" s="3" t="s">
        <v>4292</v>
      </c>
      <c r="I1625" s="3" t="s">
        <v>4514</v>
      </c>
      <c r="J1625" t="b">
        <v>1</v>
      </c>
      <c r="K1625" s="3" t="s">
        <v>4312</v>
      </c>
      <c r="M1625">
        <v>0.5</v>
      </c>
      <c r="N1625">
        <v>0.7</v>
      </c>
      <c r="O1625">
        <v>5.2999999999999999E-2</v>
      </c>
      <c r="P1625" s="3" t="s">
        <v>4313</v>
      </c>
      <c r="Q1625" t="s">
        <v>4347</v>
      </c>
      <c r="R1625" t="s">
        <v>16</v>
      </c>
    </row>
    <row r="1626" spans="1:18" x14ac:dyDescent="0.2">
      <c r="A1626" s="3" t="s">
        <v>5635</v>
      </c>
      <c r="B1626" t="str" cm="1">
        <f t="array" ref="B1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626" t="str" cm="1">
        <f t="array" ref="C1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26" t="str" cm="1">
        <f t="array" ref="D1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6" cm="1">
        <f t="array" ref="E16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626" s="3" t="s">
        <v>4282</v>
      </c>
      <c r="G1626" s="3" t="s">
        <v>4292</v>
      </c>
      <c r="I1626" s="3" t="s">
        <v>4514</v>
      </c>
      <c r="J1626" t="b">
        <v>1</v>
      </c>
      <c r="K1626" s="3" t="s">
        <v>4312</v>
      </c>
      <c r="M1626">
        <v>0.8</v>
      </c>
      <c r="N1626">
        <v>1</v>
      </c>
      <c r="O1626">
        <v>5.2999999999999999E-2</v>
      </c>
      <c r="P1626" s="3" t="s">
        <v>4313</v>
      </c>
      <c r="Q1626" t="s">
        <v>4347</v>
      </c>
      <c r="R1626" t="s">
        <v>16</v>
      </c>
    </row>
    <row r="1627" spans="1:18" x14ac:dyDescent="0.2">
      <c r="A1627" s="3" t="s">
        <v>5636</v>
      </c>
      <c r="B1627" t="str" cm="1">
        <f t="array" ref="B1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1627" t="str" cm="1">
        <f t="array" ref="C1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27" t="str" cm="1">
        <f t="array" ref="D1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7" cm="1">
        <f t="array" ref="E16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627" s="3" t="s">
        <v>4282</v>
      </c>
      <c r="G1627" s="3" t="s">
        <v>4292</v>
      </c>
      <c r="I1627" s="3" t="s">
        <v>4514</v>
      </c>
      <c r="J1627" t="b">
        <v>1</v>
      </c>
      <c r="K1627" s="3" t="s">
        <v>4312</v>
      </c>
      <c r="M1627">
        <v>0.91</v>
      </c>
      <c r="N1627">
        <v>1.25</v>
      </c>
      <c r="O1627">
        <v>5.2999999999999999E-2</v>
      </c>
      <c r="P1627" s="3" t="s">
        <v>4313</v>
      </c>
      <c r="Q1627" t="s">
        <v>4347</v>
      </c>
      <c r="R1627" t="s">
        <v>16</v>
      </c>
    </row>
    <row r="1628" spans="1:18" x14ac:dyDescent="0.2">
      <c r="A1628" s="3" t="s">
        <v>5637</v>
      </c>
      <c r="B1628" s="6" t="s">
        <v>15</v>
      </c>
      <c r="C1628" t="str" cm="1">
        <f t="array" ref="C1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628" t="str" cm="1">
        <f t="array" ref="D1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8" t="str" cm="1">
        <f t="array" ref="E16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1628" s="3" t="s">
        <v>4282</v>
      </c>
      <c r="G1628" s="3" t="s">
        <v>4292</v>
      </c>
      <c r="I1628" s="3" t="s">
        <v>4514</v>
      </c>
      <c r="J1628" t="b">
        <v>1</v>
      </c>
      <c r="K1628" s="3" t="s">
        <v>4312</v>
      </c>
      <c r="M1628">
        <v>1.2</v>
      </c>
      <c r="N1628">
        <v>1.4</v>
      </c>
      <c r="O1628">
        <v>5.2999999999999999E-2</v>
      </c>
      <c r="P1628" s="3" t="s">
        <v>4313</v>
      </c>
      <c r="Q1628" t="s">
        <v>4361</v>
      </c>
      <c r="R1628" t="s">
        <v>16</v>
      </c>
    </row>
    <row r="1629" spans="1:18" x14ac:dyDescent="0.2">
      <c r="A1629" s="3" t="s">
        <v>5638</v>
      </c>
      <c r="B1629" t="str" cm="1">
        <f t="array" ref="B1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29" cm="1">
        <f t="array" ref="C1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29" t="str" cm="1">
        <f t="array" ref="D1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29" t="str" cm="1">
        <f t="array" ref="E16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29" s="3" t="s">
        <v>4282</v>
      </c>
      <c r="G1629" s="3" t="s">
        <v>4292</v>
      </c>
      <c r="I1629" s="3" t="s">
        <v>4514</v>
      </c>
      <c r="J1629" t="b">
        <v>1</v>
      </c>
      <c r="M1629">
        <v>0</v>
      </c>
      <c r="N1629">
        <v>5</v>
      </c>
      <c r="O1629">
        <v>5.2999999999999999E-2</v>
      </c>
      <c r="P1629" s="3" t="s">
        <v>4313</v>
      </c>
      <c r="Q1629" t="s">
        <v>4293</v>
      </c>
      <c r="R1629" t="s">
        <v>16</v>
      </c>
    </row>
    <row r="1630" spans="1:18" x14ac:dyDescent="0.2">
      <c r="A1630" s="3" t="s">
        <v>5639</v>
      </c>
      <c r="B1630" t="str" cm="1">
        <f t="array" ref="B1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0" cm="1">
        <f t="array" ref="C1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0" t="str" cm="1">
        <f t="array" ref="D1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0" t="str" cm="1">
        <f t="array" ref="E16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0" s="3" t="s">
        <v>4282</v>
      </c>
      <c r="G1630" s="3" t="s">
        <v>4292</v>
      </c>
      <c r="I1630" s="3" t="s">
        <v>4514</v>
      </c>
      <c r="J1630" t="b">
        <v>1</v>
      </c>
      <c r="M1630">
        <v>5</v>
      </c>
      <c r="N1630">
        <v>10</v>
      </c>
      <c r="O1630">
        <v>5.2999999999999999E-2</v>
      </c>
      <c r="P1630" s="3" t="s">
        <v>4313</v>
      </c>
      <c r="Q1630" t="s">
        <v>4293</v>
      </c>
      <c r="R1630" t="s">
        <v>16</v>
      </c>
    </row>
    <row r="1631" spans="1:18" x14ac:dyDescent="0.2">
      <c r="A1631" s="3" t="s">
        <v>5640</v>
      </c>
      <c r="B1631" t="str" cm="1">
        <f t="array" ref="B1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1" cm="1">
        <f t="array" ref="C1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1" t="str" cm="1">
        <f t="array" ref="D1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1" t="str" cm="1">
        <f t="array" ref="E16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1" s="3" t="s">
        <v>4282</v>
      </c>
      <c r="G1631" s="3" t="s">
        <v>4292</v>
      </c>
      <c r="I1631" s="3" t="s">
        <v>4514</v>
      </c>
      <c r="J1631" t="b">
        <v>1</v>
      </c>
      <c r="M1631">
        <v>10</v>
      </c>
      <c r="N1631">
        <v>15</v>
      </c>
      <c r="O1631">
        <v>5.2999999999999999E-2</v>
      </c>
      <c r="P1631" s="3" t="s">
        <v>4313</v>
      </c>
      <c r="Q1631" t="s">
        <v>4293</v>
      </c>
      <c r="R1631" t="s">
        <v>16</v>
      </c>
    </row>
    <row r="1632" spans="1:18" x14ac:dyDescent="0.2">
      <c r="A1632" s="3" t="s">
        <v>5641</v>
      </c>
      <c r="B1632" t="str" cm="1">
        <f t="array" ref="B1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2" cm="1">
        <f t="array" ref="C1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2" t="str" cm="1">
        <f t="array" ref="D1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2" t="str" cm="1">
        <f t="array" ref="E16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2" s="3" t="s">
        <v>4282</v>
      </c>
      <c r="G1632" s="3" t="s">
        <v>4292</v>
      </c>
      <c r="I1632" s="3" t="s">
        <v>4514</v>
      </c>
      <c r="J1632" t="b">
        <v>1</v>
      </c>
      <c r="M1632">
        <v>15</v>
      </c>
      <c r="N1632">
        <v>20</v>
      </c>
      <c r="O1632">
        <v>5.2999999999999999E-2</v>
      </c>
      <c r="P1632" s="3" t="s">
        <v>4313</v>
      </c>
      <c r="Q1632" t="s">
        <v>4293</v>
      </c>
      <c r="R1632" t="s">
        <v>16</v>
      </c>
    </row>
    <row r="1633" spans="1:18" x14ac:dyDescent="0.2">
      <c r="A1633" s="3" t="s">
        <v>5642</v>
      </c>
      <c r="B1633" t="str" cm="1">
        <f t="array" ref="B1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3" cm="1">
        <f t="array" ref="C1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3" t="str" cm="1">
        <f t="array" ref="D1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3" t="str" cm="1">
        <f t="array" ref="E16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3" s="3" t="s">
        <v>4282</v>
      </c>
      <c r="G1633" s="3" t="s">
        <v>4292</v>
      </c>
      <c r="I1633" s="3" t="s">
        <v>4514</v>
      </c>
      <c r="J1633" t="b">
        <v>1</v>
      </c>
      <c r="M1633">
        <v>20</v>
      </c>
      <c r="N1633">
        <v>30</v>
      </c>
      <c r="O1633">
        <v>5.2999999999999999E-2</v>
      </c>
      <c r="P1633" s="3" t="s">
        <v>4313</v>
      </c>
      <c r="Q1633" t="s">
        <v>4293</v>
      </c>
      <c r="R1633" t="s">
        <v>16</v>
      </c>
    </row>
    <row r="1634" spans="1:18" x14ac:dyDescent="0.2">
      <c r="A1634" s="3" t="s">
        <v>5643</v>
      </c>
      <c r="B1634" t="str" cm="1">
        <f t="array" ref="B1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4" cm="1">
        <f t="array" ref="C1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4" t="str" cm="1">
        <f t="array" ref="D1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4" t="str" cm="1">
        <f t="array" ref="E16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4" s="3" t="s">
        <v>4282</v>
      </c>
      <c r="G1634" s="3" t="s">
        <v>4292</v>
      </c>
      <c r="I1634" s="3" t="s">
        <v>4514</v>
      </c>
      <c r="J1634" t="b">
        <v>1</v>
      </c>
      <c r="M1634">
        <v>30</v>
      </c>
      <c r="N1634">
        <v>40</v>
      </c>
      <c r="O1634">
        <v>5.2999999999999999E-2</v>
      </c>
      <c r="P1634" s="3" t="s">
        <v>4313</v>
      </c>
      <c r="Q1634" t="s">
        <v>4293</v>
      </c>
      <c r="R1634" t="s">
        <v>16</v>
      </c>
    </row>
    <row r="1635" spans="1:18" x14ac:dyDescent="0.2">
      <c r="A1635" s="3" t="s">
        <v>5644</v>
      </c>
      <c r="B1635" t="str" cm="1">
        <f t="array" ref="B1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5" cm="1">
        <f t="array" ref="C1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5" t="str" cm="1">
        <f t="array" ref="D1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5" t="str" cm="1">
        <f t="array" ref="E16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5" s="3" t="s">
        <v>4282</v>
      </c>
      <c r="G1635" s="3" t="s">
        <v>4292</v>
      </c>
      <c r="I1635" s="3" t="s">
        <v>4514</v>
      </c>
      <c r="J1635" t="b">
        <v>1</v>
      </c>
      <c r="M1635">
        <v>40</v>
      </c>
      <c r="N1635">
        <v>50</v>
      </c>
      <c r="O1635">
        <v>5.2999999999999999E-2</v>
      </c>
      <c r="P1635" s="3" t="s">
        <v>4313</v>
      </c>
      <c r="Q1635" t="s">
        <v>4293</v>
      </c>
      <c r="R1635" t="s">
        <v>16</v>
      </c>
    </row>
    <row r="1636" spans="1:18" x14ac:dyDescent="0.2">
      <c r="A1636" s="3" t="s">
        <v>5645</v>
      </c>
      <c r="B1636" t="str" cm="1">
        <f t="array" ref="B1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6" cm="1">
        <f t="array" ref="C1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6" t="str" cm="1">
        <f t="array" ref="D1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6" t="str" cm="1">
        <f t="array" ref="E16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6" s="3" t="s">
        <v>4282</v>
      </c>
      <c r="G1636" s="3" t="s">
        <v>4292</v>
      </c>
      <c r="I1636" s="3" t="s">
        <v>4514</v>
      </c>
      <c r="J1636" t="b">
        <v>1</v>
      </c>
      <c r="M1636">
        <v>50</v>
      </c>
      <c r="N1636">
        <v>60</v>
      </c>
      <c r="O1636">
        <v>5.2999999999999999E-2</v>
      </c>
      <c r="P1636" s="3" t="s">
        <v>4313</v>
      </c>
      <c r="Q1636" t="s">
        <v>4293</v>
      </c>
      <c r="R1636" t="s">
        <v>16</v>
      </c>
    </row>
    <row r="1637" spans="1:18" x14ac:dyDescent="0.2">
      <c r="A1637" s="3" t="s">
        <v>5646</v>
      </c>
      <c r="B1637" t="str" cm="1">
        <f t="array" ref="B1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7" cm="1">
        <f t="array" ref="C1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7" t="str" cm="1">
        <f t="array" ref="D1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7" t="str" cm="1">
        <f t="array" ref="E16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7" s="3" t="s">
        <v>4282</v>
      </c>
      <c r="G1637" s="3" t="s">
        <v>4292</v>
      </c>
      <c r="I1637" s="3" t="s">
        <v>4514</v>
      </c>
      <c r="J1637" t="b">
        <v>1</v>
      </c>
      <c r="M1637">
        <v>60</v>
      </c>
      <c r="N1637">
        <v>70</v>
      </c>
      <c r="O1637">
        <v>5.2999999999999999E-2</v>
      </c>
      <c r="P1637" s="3" t="s">
        <v>4313</v>
      </c>
      <c r="Q1637" t="s">
        <v>4293</v>
      </c>
      <c r="R1637" t="s">
        <v>16</v>
      </c>
    </row>
    <row r="1638" spans="1:18" x14ac:dyDescent="0.2">
      <c r="A1638" s="3" t="s">
        <v>5647</v>
      </c>
      <c r="B1638" t="str" cm="1">
        <f t="array" ref="B1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8" cm="1">
        <f t="array" ref="C1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8" t="str" cm="1">
        <f t="array" ref="D1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8" t="str" cm="1">
        <f t="array" ref="E16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8" s="3" t="s">
        <v>4282</v>
      </c>
      <c r="G1638" s="3" t="s">
        <v>4292</v>
      </c>
      <c r="I1638" s="3" t="s">
        <v>4514</v>
      </c>
      <c r="J1638" t="b">
        <v>1</v>
      </c>
      <c r="M1638">
        <v>70</v>
      </c>
      <c r="N1638">
        <v>80</v>
      </c>
      <c r="O1638">
        <v>5.2999999999999999E-2</v>
      </c>
      <c r="P1638" s="3" t="s">
        <v>4313</v>
      </c>
      <c r="Q1638" t="s">
        <v>4293</v>
      </c>
      <c r="R1638" t="s">
        <v>16</v>
      </c>
    </row>
    <row r="1639" spans="1:18" x14ac:dyDescent="0.2">
      <c r="A1639" s="3" t="s">
        <v>5648</v>
      </c>
      <c r="B1639" t="str" cm="1">
        <f t="array" ref="B1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39" cm="1">
        <f t="array" ref="C1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39" t="str" cm="1">
        <f t="array" ref="D1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39" t="str" cm="1">
        <f t="array" ref="E16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39" s="3" t="s">
        <v>4282</v>
      </c>
      <c r="G1639" s="3" t="s">
        <v>4292</v>
      </c>
      <c r="I1639" s="3" t="s">
        <v>4514</v>
      </c>
      <c r="J1639" t="b">
        <v>1</v>
      </c>
      <c r="M1639">
        <v>80</v>
      </c>
      <c r="N1639">
        <v>90</v>
      </c>
      <c r="O1639">
        <v>5.2999999999999999E-2</v>
      </c>
      <c r="P1639" s="3" t="s">
        <v>4313</v>
      </c>
      <c r="Q1639" t="s">
        <v>4293</v>
      </c>
      <c r="R1639" t="s">
        <v>16</v>
      </c>
    </row>
    <row r="1640" spans="1:18" x14ac:dyDescent="0.2">
      <c r="A1640" s="3" t="s">
        <v>5649</v>
      </c>
      <c r="B1640" t="str" cm="1">
        <f t="array" ref="B1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0" cm="1">
        <f t="array" ref="C1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0" t="str" cm="1">
        <f t="array" ref="D1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0" t="str" cm="1">
        <f t="array" ref="E16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0" s="3" t="s">
        <v>4282</v>
      </c>
      <c r="G1640" s="3" t="s">
        <v>4292</v>
      </c>
      <c r="I1640" s="3" t="s">
        <v>4514</v>
      </c>
      <c r="J1640" t="b">
        <v>1</v>
      </c>
      <c r="M1640">
        <v>90</v>
      </c>
      <c r="N1640">
        <v>100</v>
      </c>
      <c r="O1640">
        <v>5.2999999999999999E-2</v>
      </c>
      <c r="P1640" s="3" t="s">
        <v>4313</v>
      </c>
      <c r="Q1640" t="s">
        <v>4293</v>
      </c>
      <c r="R1640" t="s">
        <v>16</v>
      </c>
    </row>
    <row r="1641" spans="1:18" x14ac:dyDescent="0.2">
      <c r="A1641" s="3" t="s">
        <v>5650</v>
      </c>
      <c r="B1641" t="str" cm="1">
        <f t="array" ref="B1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1" cm="1">
        <f t="array" ref="C1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1" t="str" cm="1">
        <f t="array" ref="D1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1" t="str" cm="1">
        <f t="array" ref="E16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1" s="3" t="s">
        <v>4282</v>
      </c>
      <c r="G1641" s="3" t="s">
        <v>4292</v>
      </c>
      <c r="I1641" s="3" t="s">
        <v>4514</v>
      </c>
      <c r="J1641" t="b">
        <v>1</v>
      </c>
      <c r="M1641">
        <v>100</v>
      </c>
      <c r="N1641">
        <v>110</v>
      </c>
      <c r="O1641">
        <v>5.2999999999999999E-2</v>
      </c>
      <c r="P1641" s="3" t="s">
        <v>4313</v>
      </c>
      <c r="Q1641" t="s">
        <v>4293</v>
      </c>
      <c r="R1641" t="s">
        <v>16</v>
      </c>
    </row>
    <row r="1642" spans="1:18" x14ac:dyDescent="0.2">
      <c r="A1642" s="3" t="s">
        <v>5651</v>
      </c>
      <c r="B1642" t="str" cm="1">
        <f t="array" ref="B1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2" cm="1">
        <f t="array" ref="C1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2" t="str" cm="1">
        <f t="array" ref="D1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2" t="str" cm="1">
        <f t="array" ref="E16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2" s="3" t="s">
        <v>4282</v>
      </c>
      <c r="G1642" s="3" t="s">
        <v>4292</v>
      </c>
      <c r="I1642" s="3" t="s">
        <v>4514</v>
      </c>
      <c r="J1642" t="b">
        <v>1</v>
      </c>
      <c r="M1642">
        <v>110</v>
      </c>
      <c r="N1642">
        <v>120</v>
      </c>
      <c r="O1642">
        <v>5.2999999999999999E-2</v>
      </c>
      <c r="P1642" s="3" t="s">
        <v>4313</v>
      </c>
      <c r="Q1642" t="s">
        <v>4293</v>
      </c>
      <c r="R1642" t="s">
        <v>16</v>
      </c>
    </row>
    <row r="1643" spans="1:18" x14ac:dyDescent="0.2">
      <c r="A1643" s="3" t="s">
        <v>5652</v>
      </c>
      <c r="B1643" t="str" cm="1">
        <f t="array" ref="B1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3" cm="1">
        <f t="array" ref="C1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3" t="str" cm="1">
        <f t="array" ref="D1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3" t="str" cm="1">
        <f t="array" ref="E16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3" s="3" t="s">
        <v>4282</v>
      </c>
      <c r="G1643" s="3" t="s">
        <v>4292</v>
      </c>
      <c r="I1643" s="3" t="s">
        <v>4514</v>
      </c>
      <c r="J1643" t="b">
        <v>1</v>
      </c>
      <c r="M1643">
        <v>120</v>
      </c>
      <c r="N1643">
        <v>130</v>
      </c>
      <c r="O1643">
        <v>5.2999999999999999E-2</v>
      </c>
      <c r="P1643" s="3" t="s">
        <v>4313</v>
      </c>
      <c r="Q1643" t="s">
        <v>4293</v>
      </c>
      <c r="R1643" t="s">
        <v>16</v>
      </c>
    </row>
    <row r="1644" spans="1:18" x14ac:dyDescent="0.2">
      <c r="A1644" s="3" t="s">
        <v>5653</v>
      </c>
      <c r="B1644" t="str" cm="1">
        <f t="array" ref="B1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4" cm="1">
        <f t="array" ref="C1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4" t="str" cm="1">
        <f t="array" ref="D1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4" t="str" cm="1">
        <f t="array" ref="E16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4" s="3" t="s">
        <v>4282</v>
      </c>
      <c r="G1644" s="3" t="s">
        <v>4292</v>
      </c>
      <c r="I1644" s="3" t="s">
        <v>4514</v>
      </c>
      <c r="J1644" t="b">
        <v>1</v>
      </c>
      <c r="M1644">
        <v>130</v>
      </c>
      <c r="N1644">
        <v>140</v>
      </c>
      <c r="O1644">
        <v>5.2999999999999999E-2</v>
      </c>
      <c r="P1644" s="3" t="s">
        <v>4313</v>
      </c>
      <c r="Q1644" t="s">
        <v>4293</v>
      </c>
      <c r="R1644" t="s">
        <v>16</v>
      </c>
    </row>
    <row r="1645" spans="1:18" x14ac:dyDescent="0.2">
      <c r="A1645" s="3" t="s">
        <v>5654</v>
      </c>
      <c r="B1645" t="str" cm="1">
        <f t="array" ref="B1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5" cm="1">
        <f t="array" ref="C1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5" t="str" cm="1">
        <f t="array" ref="D1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5" t="str" cm="1">
        <f t="array" ref="E16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5" s="3" t="s">
        <v>4282</v>
      </c>
      <c r="G1645" s="3" t="s">
        <v>4292</v>
      </c>
      <c r="I1645" s="3" t="s">
        <v>4514</v>
      </c>
      <c r="J1645" t="b">
        <v>1</v>
      </c>
      <c r="M1645">
        <v>140</v>
      </c>
      <c r="N1645">
        <v>150</v>
      </c>
      <c r="O1645">
        <v>5.2999999999999999E-2</v>
      </c>
      <c r="P1645" s="3" t="s">
        <v>4313</v>
      </c>
      <c r="Q1645" t="s">
        <v>4293</v>
      </c>
      <c r="R1645" t="s">
        <v>16</v>
      </c>
    </row>
    <row r="1646" spans="1:18" x14ac:dyDescent="0.2">
      <c r="A1646" s="3" t="s">
        <v>5655</v>
      </c>
      <c r="B1646" t="str" cm="1">
        <f t="array" ref="B1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6" cm="1">
        <f t="array" ref="C1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6" t="str" cm="1">
        <f t="array" ref="D1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6" t="str" cm="1">
        <f t="array" ref="E16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6" s="3" t="s">
        <v>4282</v>
      </c>
      <c r="G1646" s="3" t="s">
        <v>4292</v>
      </c>
      <c r="I1646" s="3" t="s">
        <v>4514</v>
      </c>
      <c r="J1646" t="b">
        <v>1</v>
      </c>
      <c r="M1646">
        <v>150</v>
      </c>
      <c r="N1646">
        <v>160</v>
      </c>
      <c r="O1646">
        <v>5.2999999999999999E-2</v>
      </c>
      <c r="P1646" s="3" t="s">
        <v>4313</v>
      </c>
      <c r="Q1646" t="s">
        <v>4293</v>
      </c>
      <c r="R1646" t="s">
        <v>16</v>
      </c>
    </row>
    <row r="1647" spans="1:18" x14ac:dyDescent="0.2">
      <c r="A1647" s="3" t="s">
        <v>5656</v>
      </c>
      <c r="B1647" t="str" cm="1">
        <f t="array" ref="B1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7" cm="1">
        <f t="array" ref="C1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7" t="str" cm="1">
        <f t="array" ref="D1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7" t="str" cm="1">
        <f t="array" ref="E16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7" s="3" t="s">
        <v>4282</v>
      </c>
      <c r="G1647" s="3" t="s">
        <v>4292</v>
      </c>
      <c r="I1647" s="3" t="s">
        <v>4514</v>
      </c>
      <c r="J1647" t="b">
        <v>1</v>
      </c>
      <c r="M1647">
        <v>160</v>
      </c>
      <c r="N1647">
        <v>170</v>
      </c>
      <c r="O1647">
        <v>5.2999999999999999E-2</v>
      </c>
      <c r="P1647" s="3" t="s">
        <v>4313</v>
      </c>
      <c r="Q1647" t="s">
        <v>4293</v>
      </c>
      <c r="R1647" t="s">
        <v>16</v>
      </c>
    </row>
    <row r="1648" spans="1:18" x14ac:dyDescent="0.2">
      <c r="A1648" s="3" t="s">
        <v>5657</v>
      </c>
      <c r="B1648" t="str" cm="1">
        <f t="array" ref="B1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8" cm="1">
        <f t="array" ref="C1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8" t="str" cm="1">
        <f t="array" ref="D1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8" t="str" cm="1">
        <f t="array" ref="E16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8" s="3" t="s">
        <v>4282</v>
      </c>
      <c r="G1648" s="3" t="s">
        <v>4292</v>
      </c>
      <c r="I1648" s="3" t="s">
        <v>4514</v>
      </c>
      <c r="J1648" t="b">
        <v>1</v>
      </c>
      <c r="M1648">
        <v>170</v>
      </c>
      <c r="N1648">
        <v>180</v>
      </c>
      <c r="O1648">
        <v>5.2999999999999999E-2</v>
      </c>
      <c r="P1648" s="3" t="s">
        <v>4313</v>
      </c>
      <c r="Q1648" t="s">
        <v>4293</v>
      </c>
      <c r="R1648" t="s">
        <v>16</v>
      </c>
    </row>
    <row r="1649" spans="1:18" x14ac:dyDescent="0.2">
      <c r="A1649" s="3" t="s">
        <v>5658</v>
      </c>
      <c r="B1649" t="str" cm="1">
        <f t="array" ref="B1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49" cm="1">
        <f t="array" ref="C1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49" t="str" cm="1">
        <f t="array" ref="D1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49" t="str" cm="1">
        <f t="array" ref="E16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49" s="3" t="s">
        <v>4282</v>
      </c>
      <c r="G1649" s="3" t="s">
        <v>4292</v>
      </c>
      <c r="I1649" s="3" t="s">
        <v>4514</v>
      </c>
      <c r="J1649" t="b">
        <v>1</v>
      </c>
      <c r="M1649">
        <v>180</v>
      </c>
      <c r="N1649">
        <v>190</v>
      </c>
      <c r="O1649">
        <v>5.2999999999999999E-2</v>
      </c>
      <c r="P1649" s="3" t="s">
        <v>4313</v>
      </c>
      <c r="Q1649" t="s">
        <v>4293</v>
      </c>
      <c r="R1649" t="s">
        <v>16</v>
      </c>
    </row>
    <row r="1650" spans="1:18" x14ac:dyDescent="0.2">
      <c r="A1650" s="3" t="s">
        <v>5659</v>
      </c>
      <c r="B1650" t="str" cm="1">
        <f t="array" ref="B1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0" cm="1">
        <f t="array" ref="C1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0" t="str" cm="1">
        <f t="array" ref="D1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0" t="str" cm="1">
        <f t="array" ref="E16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0" s="3" t="s">
        <v>4282</v>
      </c>
      <c r="G1650" s="3" t="s">
        <v>4292</v>
      </c>
      <c r="I1650" s="3" t="s">
        <v>4514</v>
      </c>
      <c r="J1650" t="b">
        <v>1</v>
      </c>
      <c r="M1650">
        <v>190</v>
      </c>
      <c r="N1650">
        <v>200</v>
      </c>
      <c r="O1650">
        <v>5.2999999999999999E-2</v>
      </c>
      <c r="P1650" s="3" t="s">
        <v>4313</v>
      </c>
      <c r="Q1650" t="s">
        <v>4293</v>
      </c>
      <c r="R1650" t="s">
        <v>16</v>
      </c>
    </row>
    <row r="1651" spans="1:18" x14ac:dyDescent="0.2">
      <c r="A1651" s="3" t="s">
        <v>5660</v>
      </c>
      <c r="B1651" t="str" cm="1">
        <f t="array" ref="B1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1" cm="1">
        <f t="array" ref="C1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1" t="str" cm="1">
        <f t="array" ref="D1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1" t="str" cm="1">
        <f t="array" ref="E16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1" s="3" t="s">
        <v>4282</v>
      </c>
      <c r="G1651" s="3" t="s">
        <v>4292</v>
      </c>
      <c r="I1651" s="3" t="s">
        <v>4514</v>
      </c>
      <c r="J1651" t="b">
        <v>1</v>
      </c>
      <c r="M1651">
        <v>200</v>
      </c>
      <c r="N1651">
        <v>220</v>
      </c>
      <c r="O1651">
        <v>5.2999999999999999E-2</v>
      </c>
      <c r="P1651" s="3" t="s">
        <v>4313</v>
      </c>
      <c r="Q1651" t="s">
        <v>4293</v>
      </c>
      <c r="R1651" t="s">
        <v>16</v>
      </c>
    </row>
    <row r="1652" spans="1:18" x14ac:dyDescent="0.2">
      <c r="A1652" s="3" t="s">
        <v>5661</v>
      </c>
      <c r="B1652" t="str" cm="1">
        <f t="array" ref="B1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2" cm="1">
        <f t="array" ref="C1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2" t="str" cm="1">
        <f t="array" ref="D1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2" t="str" cm="1">
        <f t="array" ref="E16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2" s="3" t="s">
        <v>4282</v>
      </c>
      <c r="G1652" s="3" t="s">
        <v>4292</v>
      </c>
      <c r="I1652" s="3" t="s">
        <v>4514</v>
      </c>
      <c r="J1652" t="b">
        <v>1</v>
      </c>
      <c r="M1652">
        <v>220</v>
      </c>
      <c r="N1652">
        <v>240</v>
      </c>
      <c r="O1652">
        <v>5.2999999999999999E-2</v>
      </c>
      <c r="P1652" s="3" t="s">
        <v>4313</v>
      </c>
      <c r="Q1652" t="s">
        <v>4293</v>
      </c>
      <c r="R1652" t="s">
        <v>16</v>
      </c>
    </row>
    <row r="1653" spans="1:18" x14ac:dyDescent="0.2">
      <c r="A1653" s="3" t="s">
        <v>5662</v>
      </c>
      <c r="B1653" t="str" cm="1">
        <f t="array" ref="B1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3" cm="1">
        <f t="array" ref="C1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3" t="str" cm="1">
        <f t="array" ref="D1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3" t="str" cm="1">
        <f t="array" ref="E16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3" s="3" t="s">
        <v>4282</v>
      </c>
      <c r="G1653" s="3" t="s">
        <v>4292</v>
      </c>
      <c r="I1653" s="3" t="s">
        <v>4514</v>
      </c>
      <c r="J1653" t="b">
        <v>1</v>
      </c>
      <c r="M1653">
        <v>240</v>
      </c>
      <c r="N1653">
        <v>260</v>
      </c>
      <c r="O1653">
        <v>5.2999999999999999E-2</v>
      </c>
      <c r="P1653" s="3" t="s">
        <v>4313</v>
      </c>
      <c r="Q1653" t="s">
        <v>4293</v>
      </c>
      <c r="R1653" t="s">
        <v>16</v>
      </c>
    </row>
    <row r="1654" spans="1:18" x14ac:dyDescent="0.2">
      <c r="A1654" s="3" t="s">
        <v>5663</v>
      </c>
      <c r="B1654" t="str" cm="1">
        <f t="array" ref="B1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4" cm="1">
        <f t="array" ref="C1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4" t="str" cm="1">
        <f t="array" ref="D1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4" t="str" cm="1">
        <f t="array" ref="E16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4" s="3" t="s">
        <v>4282</v>
      </c>
      <c r="G1654" s="3" t="s">
        <v>4292</v>
      </c>
      <c r="I1654" s="3" t="s">
        <v>4514</v>
      </c>
      <c r="J1654" t="b">
        <v>1</v>
      </c>
      <c r="M1654">
        <v>260</v>
      </c>
      <c r="N1654">
        <v>280</v>
      </c>
      <c r="O1654">
        <v>5.2999999999999999E-2</v>
      </c>
      <c r="P1654" s="3" t="s">
        <v>4313</v>
      </c>
      <c r="Q1654" t="s">
        <v>4293</v>
      </c>
      <c r="R1654" t="s">
        <v>16</v>
      </c>
    </row>
    <row r="1655" spans="1:18" x14ac:dyDescent="0.2">
      <c r="A1655" s="3" t="s">
        <v>5664</v>
      </c>
      <c r="B1655" t="str" cm="1">
        <f t="array" ref="B1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5" cm="1">
        <f t="array" ref="C1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5" t="str" cm="1">
        <f t="array" ref="D1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5" t="str" cm="1">
        <f t="array" ref="E16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5" s="3" t="s">
        <v>4282</v>
      </c>
      <c r="G1655" s="3" t="s">
        <v>4292</v>
      </c>
      <c r="I1655" s="3" t="s">
        <v>4514</v>
      </c>
      <c r="J1655" t="b">
        <v>1</v>
      </c>
      <c r="M1655">
        <v>280</v>
      </c>
      <c r="N1655">
        <v>300</v>
      </c>
      <c r="O1655">
        <v>5.2999999999999999E-2</v>
      </c>
      <c r="P1655" s="3" t="s">
        <v>4313</v>
      </c>
      <c r="Q1655" t="s">
        <v>4293</v>
      </c>
      <c r="R1655" t="s">
        <v>16</v>
      </c>
    </row>
    <row r="1656" spans="1:18" x14ac:dyDescent="0.2">
      <c r="A1656" s="3" t="s">
        <v>5665</v>
      </c>
      <c r="B1656" t="str" cm="1">
        <f t="array" ref="B1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6" cm="1">
        <f t="array" ref="C1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6" t="str" cm="1">
        <f t="array" ref="D1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6" t="str" cm="1">
        <f t="array" ref="E16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6" s="3" t="s">
        <v>4282</v>
      </c>
      <c r="G1656" s="3" t="s">
        <v>4292</v>
      </c>
      <c r="I1656" s="3" t="s">
        <v>4514</v>
      </c>
      <c r="J1656" t="b">
        <v>1</v>
      </c>
      <c r="M1656">
        <v>300</v>
      </c>
      <c r="N1656">
        <v>320</v>
      </c>
      <c r="O1656">
        <v>5.2999999999999999E-2</v>
      </c>
      <c r="P1656" s="3" t="s">
        <v>4313</v>
      </c>
      <c r="Q1656" t="s">
        <v>4293</v>
      </c>
      <c r="R1656" t="s">
        <v>16</v>
      </c>
    </row>
    <row r="1657" spans="1:18" x14ac:dyDescent="0.2">
      <c r="A1657" s="3" t="s">
        <v>5666</v>
      </c>
      <c r="B1657" t="str" cm="1">
        <f t="array" ref="B1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7" cm="1">
        <f t="array" ref="C1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7" t="str" cm="1">
        <f t="array" ref="D1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7" t="str" cm="1">
        <f t="array" ref="E16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7" s="3" t="s">
        <v>4282</v>
      </c>
      <c r="G1657" s="3" t="s">
        <v>4292</v>
      </c>
      <c r="I1657" s="3" t="s">
        <v>4514</v>
      </c>
      <c r="J1657" t="b">
        <v>1</v>
      </c>
      <c r="M1657">
        <v>320</v>
      </c>
      <c r="N1657">
        <v>340</v>
      </c>
      <c r="O1657">
        <v>5.2999999999999999E-2</v>
      </c>
      <c r="P1657" s="3" t="s">
        <v>4313</v>
      </c>
      <c r="Q1657" t="s">
        <v>4293</v>
      </c>
      <c r="R1657" t="s">
        <v>16</v>
      </c>
    </row>
    <row r="1658" spans="1:18" x14ac:dyDescent="0.2">
      <c r="A1658" s="3" t="s">
        <v>5667</v>
      </c>
      <c r="B1658" t="str" cm="1">
        <f t="array" ref="B1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8" cm="1">
        <f t="array" ref="C1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8" t="str" cm="1">
        <f t="array" ref="D1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8" t="str" cm="1">
        <f t="array" ref="E16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8" s="3" t="s">
        <v>4282</v>
      </c>
      <c r="G1658" s="3" t="s">
        <v>4292</v>
      </c>
      <c r="I1658" s="3" t="s">
        <v>4514</v>
      </c>
      <c r="J1658" t="b">
        <v>1</v>
      </c>
      <c r="M1658">
        <v>340</v>
      </c>
      <c r="N1658">
        <v>360</v>
      </c>
      <c r="O1658">
        <v>5.2999999999999999E-2</v>
      </c>
      <c r="P1658" s="3" t="s">
        <v>4313</v>
      </c>
      <c r="Q1658" t="s">
        <v>4293</v>
      </c>
      <c r="R1658" t="s">
        <v>16</v>
      </c>
    </row>
    <row r="1659" spans="1:18" x14ac:dyDescent="0.2">
      <c r="A1659" s="3" t="s">
        <v>5668</v>
      </c>
      <c r="B1659" t="str" cm="1">
        <f t="array" ref="B1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59" cm="1">
        <f t="array" ref="C1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59" t="str" cm="1">
        <f t="array" ref="D1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59" t="str" cm="1">
        <f t="array" ref="E16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59" s="3" t="s">
        <v>4282</v>
      </c>
      <c r="G1659" s="3" t="s">
        <v>4292</v>
      </c>
      <c r="I1659" s="3" t="s">
        <v>4514</v>
      </c>
      <c r="J1659" t="b">
        <v>1</v>
      </c>
      <c r="M1659">
        <v>360</v>
      </c>
      <c r="N1659">
        <v>380</v>
      </c>
      <c r="O1659">
        <v>5.2999999999999999E-2</v>
      </c>
      <c r="P1659" s="3" t="s">
        <v>4313</v>
      </c>
      <c r="Q1659" t="s">
        <v>4293</v>
      </c>
      <c r="R1659" t="s">
        <v>16</v>
      </c>
    </row>
    <row r="1660" spans="1:18" x14ac:dyDescent="0.2">
      <c r="A1660" s="3" t="s">
        <v>5669</v>
      </c>
      <c r="B1660" t="str" cm="1">
        <f t="array" ref="B1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0" cm="1">
        <f t="array" ref="C1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0" t="str" cm="1">
        <f t="array" ref="D1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0" t="str" cm="1">
        <f t="array" ref="E16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0" s="3" t="s">
        <v>4282</v>
      </c>
      <c r="G1660" s="3" t="s">
        <v>4292</v>
      </c>
      <c r="I1660" s="3" t="s">
        <v>4514</v>
      </c>
      <c r="J1660" t="b">
        <v>1</v>
      </c>
      <c r="M1660">
        <v>380</v>
      </c>
      <c r="N1660">
        <v>400</v>
      </c>
      <c r="O1660">
        <v>5.2999999999999999E-2</v>
      </c>
      <c r="P1660" s="3" t="s">
        <v>4313</v>
      </c>
      <c r="Q1660" t="s">
        <v>4293</v>
      </c>
      <c r="R1660" t="s">
        <v>16</v>
      </c>
    </row>
    <row r="1661" spans="1:18" x14ac:dyDescent="0.2">
      <c r="A1661" s="3" t="s">
        <v>5670</v>
      </c>
      <c r="B1661" t="str" cm="1">
        <f t="array" ref="B1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1" cm="1">
        <f t="array" ref="C1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1" t="str" cm="1">
        <f t="array" ref="D1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1" t="str" cm="1">
        <f t="array" ref="E16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1" s="3" t="s">
        <v>4282</v>
      </c>
      <c r="G1661" s="3" t="s">
        <v>4292</v>
      </c>
      <c r="I1661" s="3" t="s">
        <v>4514</v>
      </c>
      <c r="J1661" t="b">
        <v>1</v>
      </c>
      <c r="M1661">
        <v>400</v>
      </c>
      <c r="N1661">
        <v>425</v>
      </c>
      <c r="O1661">
        <v>5.2999999999999999E-2</v>
      </c>
      <c r="P1661" s="3" t="s">
        <v>4313</v>
      </c>
      <c r="Q1661" t="s">
        <v>4293</v>
      </c>
      <c r="R1661" t="s">
        <v>16</v>
      </c>
    </row>
    <row r="1662" spans="1:18" x14ac:dyDescent="0.2">
      <c r="A1662" s="3" t="s">
        <v>5671</v>
      </c>
      <c r="B1662" t="str" cm="1">
        <f t="array" ref="B1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2" cm="1">
        <f t="array" ref="C1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2" t="str" cm="1">
        <f t="array" ref="D1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2" t="str" cm="1">
        <f t="array" ref="E16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2" s="3" t="s">
        <v>4282</v>
      </c>
      <c r="G1662" s="3" t="s">
        <v>4292</v>
      </c>
      <c r="I1662" s="3" t="s">
        <v>4514</v>
      </c>
      <c r="J1662" t="b">
        <v>1</v>
      </c>
      <c r="M1662">
        <v>425</v>
      </c>
      <c r="N1662">
        <v>450</v>
      </c>
      <c r="O1662">
        <v>5.2999999999999999E-2</v>
      </c>
      <c r="P1662" s="3" t="s">
        <v>4313</v>
      </c>
      <c r="Q1662" t="s">
        <v>4293</v>
      </c>
      <c r="R1662" t="s">
        <v>16</v>
      </c>
    </row>
    <row r="1663" spans="1:18" x14ac:dyDescent="0.2">
      <c r="A1663" s="3" t="s">
        <v>5672</v>
      </c>
      <c r="B1663" t="str" cm="1">
        <f t="array" ref="B1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3" cm="1">
        <f t="array" ref="C1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3" t="str" cm="1">
        <f t="array" ref="D1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3" t="str" cm="1">
        <f t="array" ref="E16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3" s="3" t="s">
        <v>4282</v>
      </c>
      <c r="G1663" s="3" t="s">
        <v>4292</v>
      </c>
      <c r="I1663" s="3" t="s">
        <v>4514</v>
      </c>
      <c r="J1663" t="b">
        <v>1</v>
      </c>
      <c r="M1663">
        <v>450</v>
      </c>
      <c r="N1663">
        <v>475</v>
      </c>
      <c r="O1663">
        <v>5.2999999999999999E-2</v>
      </c>
      <c r="P1663" s="3" t="s">
        <v>4313</v>
      </c>
      <c r="Q1663" t="s">
        <v>4293</v>
      </c>
      <c r="R1663" t="s">
        <v>16</v>
      </c>
    </row>
    <row r="1664" spans="1:18" x14ac:dyDescent="0.2">
      <c r="A1664" s="3" t="s">
        <v>5673</v>
      </c>
      <c r="B1664" t="str" cm="1">
        <f t="array" ref="B1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4" cm="1">
        <f t="array" ref="C1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4" t="str" cm="1">
        <f t="array" ref="D1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4" t="str" cm="1">
        <f t="array" ref="E16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4" s="3" t="s">
        <v>4282</v>
      </c>
      <c r="G1664" s="3" t="s">
        <v>4292</v>
      </c>
      <c r="I1664" s="3" t="s">
        <v>4514</v>
      </c>
      <c r="J1664" t="b">
        <v>1</v>
      </c>
      <c r="M1664">
        <v>475</v>
      </c>
      <c r="N1664">
        <v>500</v>
      </c>
      <c r="O1664">
        <v>5.2999999999999999E-2</v>
      </c>
      <c r="P1664" s="3" t="s">
        <v>4313</v>
      </c>
      <c r="Q1664" t="s">
        <v>4293</v>
      </c>
      <c r="R1664" t="s">
        <v>16</v>
      </c>
    </row>
    <row r="1665" spans="1:18" x14ac:dyDescent="0.2">
      <c r="A1665" s="3" t="s">
        <v>5674</v>
      </c>
      <c r="B1665" t="str" cm="1">
        <f t="array" ref="B1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5" cm="1">
        <f t="array" ref="C1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5" t="str" cm="1">
        <f t="array" ref="D1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5" t="str" cm="1">
        <f t="array" ref="E16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5" s="3" t="s">
        <v>4282</v>
      </c>
      <c r="G1665" s="3" t="s">
        <v>4292</v>
      </c>
      <c r="I1665" s="3" t="s">
        <v>4514</v>
      </c>
      <c r="J1665" t="b">
        <v>1</v>
      </c>
      <c r="M1665">
        <v>500</v>
      </c>
      <c r="N1665">
        <v>525</v>
      </c>
      <c r="O1665">
        <v>5.2999999999999999E-2</v>
      </c>
      <c r="P1665" s="3" t="s">
        <v>4313</v>
      </c>
      <c r="Q1665" t="s">
        <v>4293</v>
      </c>
      <c r="R1665" t="s">
        <v>16</v>
      </c>
    </row>
    <row r="1666" spans="1:18" x14ac:dyDescent="0.2">
      <c r="A1666" s="3" t="s">
        <v>5675</v>
      </c>
      <c r="B1666" t="str" cm="1">
        <f t="array" ref="B1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6" cm="1">
        <f t="array" ref="C1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6" t="str" cm="1">
        <f t="array" ref="D1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6" t="str" cm="1">
        <f t="array" ref="E16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6" s="3" t="s">
        <v>4282</v>
      </c>
      <c r="G1666" s="3" t="s">
        <v>4292</v>
      </c>
      <c r="I1666" s="3" t="s">
        <v>4514</v>
      </c>
      <c r="J1666" t="b">
        <v>1</v>
      </c>
      <c r="M1666">
        <v>525</v>
      </c>
      <c r="N1666">
        <v>550</v>
      </c>
      <c r="O1666">
        <v>5.2999999999999999E-2</v>
      </c>
      <c r="P1666" s="3" t="s">
        <v>4313</v>
      </c>
      <c r="Q1666" t="s">
        <v>4293</v>
      </c>
      <c r="R1666" t="s">
        <v>16</v>
      </c>
    </row>
    <row r="1667" spans="1:18" x14ac:dyDescent="0.2">
      <c r="A1667" s="3" t="s">
        <v>5676</v>
      </c>
      <c r="B1667" t="str" cm="1">
        <f t="array" ref="B1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7" cm="1">
        <f t="array" ref="C1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7" t="str" cm="1">
        <f t="array" ref="D1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7" t="str" cm="1">
        <f t="array" ref="E16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7" s="3" t="s">
        <v>4282</v>
      </c>
      <c r="G1667" s="3" t="s">
        <v>4292</v>
      </c>
      <c r="I1667" s="3" t="s">
        <v>4514</v>
      </c>
      <c r="J1667" t="b">
        <v>1</v>
      </c>
      <c r="M1667">
        <v>550</v>
      </c>
      <c r="N1667">
        <v>575</v>
      </c>
      <c r="O1667">
        <v>5.2999999999999999E-2</v>
      </c>
      <c r="P1667" s="3" t="s">
        <v>4313</v>
      </c>
      <c r="Q1667" t="s">
        <v>4293</v>
      </c>
      <c r="R1667" t="s">
        <v>16</v>
      </c>
    </row>
    <row r="1668" spans="1:18" x14ac:dyDescent="0.2">
      <c r="A1668" s="3" t="s">
        <v>5677</v>
      </c>
      <c r="B1668" t="str" cm="1">
        <f t="array" ref="B1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8" cm="1">
        <f t="array" ref="C1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8" t="str" cm="1">
        <f t="array" ref="D1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8" t="str" cm="1">
        <f t="array" ref="E16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8" s="3" t="s">
        <v>4282</v>
      </c>
      <c r="G1668" s="3" t="s">
        <v>4292</v>
      </c>
      <c r="I1668" s="3" t="s">
        <v>4514</v>
      </c>
      <c r="J1668" t="b">
        <v>1</v>
      </c>
      <c r="M1668">
        <v>575</v>
      </c>
      <c r="N1668">
        <v>600</v>
      </c>
      <c r="O1668">
        <v>5.2999999999999999E-2</v>
      </c>
      <c r="P1668" s="3" t="s">
        <v>4313</v>
      </c>
      <c r="Q1668" t="s">
        <v>4293</v>
      </c>
      <c r="R1668" t="s">
        <v>16</v>
      </c>
    </row>
    <row r="1669" spans="1:18" x14ac:dyDescent="0.2">
      <c r="A1669" s="3" t="s">
        <v>5678</v>
      </c>
      <c r="B1669" t="str" cm="1">
        <f t="array" ref="B1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69" cm="1">
        <f t="array" ref="C1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69" t="str" cm="1">
        <f t="array" ref="D1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69" t="str" cm="1">
        <f t="array" ref="E16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69" s="3" t="s">
        <v>4282</v>
      </c>
      <c r="G1669" s="3" t="s">
        <v>4292</v>
      </c>
      <c r="I1669" s="3" t="s">
        <v>4514</v>
      </c>
      <c r="J1669" t="b">
        <v>1</v>
      </c>
      <c r="M1669">
        <v>600</v>
      </c>
      <c r="N1669">
        <v>625</v>
      </c>
      <c r="O1669">
        <v>5.2999999999999999E-2</v>
      </c>
      <c r="P1669" s="3" t="s">
        <v>4313</v>
      </c>
      <c r="Q1669" t="s">
        <v>4293</v>
      </c>
      <c r="R1669" t="s">
        <v>16</v>
      </c>
    </row>
    <row r="1670" spans="1:18" x14ac:dyDescent="0.2">
      <c r="A1670" s="3" t="s">
        <v>5679</v>
      </c>
      <c r="B1670" t="str" cm="1">
        <f t="array" ref="B1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0" cm="1">
        <f t="array" ref="C1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0" t="str" cm="1">
        <f t="array" ref="D1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0" t="str" cm="1">
        <f t="array" ref="E16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0" s="3" t="s">
        <v>4282</v>
      </c>
      <c r="G1670" s="3" t="s">
        <v>4292</v>
      </c>
      <c r="I1670" s="3" t="s">
        <v>4514</v>
      </c>
      <c r="J1670" t="b">
        <v>1</v>
      </c>
      <c r="M1670">
        <v>625</v>
      </c>
      <c r="N1670">
        <v>650</v>
      </c>
      <c r="O1670">
        <v>5.2999999999999999E-2</v>
      </c>
      <c r="P1670" s="3" t="s">
        <v>4313</v>
      </c>
      <c r="Q1670" t="s">
        <v>4293</v>
      </c>
      <c r="R1670" t="s">
        <v>16</v>
      </c>
    </row>
    <row r="1671" spans="1:18" x14ac:dyDescent="0.2">
      <c r="A1671" s="3" t="s">
        <v>5680</v>
      </c>
      <c r="B1671" t="str" cm="1">
        <f t="array" ref="B1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1" cm="1">
        <f t="array" ref="C1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1" t="str" cm="1">
        <f t="array" ref="D1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1" t="str" cm="1">
        <f t="array" ref="E16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1" s="3" t="s">
        <v>4282</v>
      </c>
      <c r="G1671" s="3" t="s">
        <v>4292</v>
      </c>
      <c r="I1671" s="3" t="s">
        <v>4514</v>
      </c>
      <c r="J1671" t="b">
        <v>1</v>
      </c>
      <c r="M1671">
        <v>650</v>
      </c>
      <c r="N1671">
        <v>675</v>
      </c>
      <c r="O1671">
        <v>5.2999999999999999E-2</v>
      </c>
      <c r="P1671" s="3" t="s">
        <v>4313</v>
      </c>
      <c r="Q1671" t="s">
        <v>4293</v>
      </c>
      <c r="R1671" t="s">
        <v>16</v>
      </c>
    </row>
    <row r="1672" spans="1:18" x14ac:dyDescent="0.2">
      <c r="A1672" s="3" t="s">
        <v>5681</v>
      </c>
      <c r="B1672" t="str" cm="1">
        <f t="array" ref="B1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2" cm="1">
        <f t="array" ref="C1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2" t="str" cm="1">
        <f t="array" ref="D1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2" t="str" cm="1">
        <f t="array" ref="E16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2" s="3" t="s">
        <v>4282</v>
      </c>
      <c r="G1672" s="3" t="s">
        <v>4292</v>
      </c>
      <c r="I1672" s="3" t="s">
        <v>4514</v>
      </c>
      <c r="J1672" t="b">
        <v>1</v>
      </c>
      <c r="M1672">
        <v>675</v>
      </c>
      <c r="N1672">
        <v>700</v>
      </c>
      <c r="O1672">
        <v>5.2999999999999999E-2</v>
      </c>
      <c r="P1672" s="3" t="s">
        <v>4313</v>
      </c>
      <c r="Q1672" t="s">
        <v>4293</v>
      </c>
      <c r="R1672" t="s">
        <v>16</v>
      </c>
    </row>
    <row r="1673" spans="1:18" x14ac:dyDescent="0.2">
      <c r="A1673" s="3" t="s">
        <v>5682</v>
      </c>
      <c r="B1673" t="str" cm="1">
        <f t="array" ref="B1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3" cm="1">
        <f t="array" ref="C1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3" t="str" cm="1">
        <f t="array" ref="D1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3" t="str" cm="1">
        <f t="array" ref="E16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3" s="3" t="s">
        <v>4282</v>
      </c>
      <c r="G1673" s="3" t="s">
        <v>4292</v>
      </c>
      <c r="I1673" s="3" t="s">
        <v>4514</v>
      </c>
      <c r="J1673" t="b">
        <v>1</v>
      </c>
      <c r="M1673">
        <v>700</v>
      </c>
      <c r="N1673">
        <v>725</v>
      </c>
      <c r="O1673">
        <v>5.2999999999999999E-2</v>
      </c>
      <c r="P1673" s="3" t="s">
        <v>4313</v>
      </c>
      <c r="Q1673" t="s">
        <v>4293</v>
      </c>
      <c r="R1673" t="s">
        <v>16</v>
      </c>
    </row>
    <row r="1674" spans="1:18" x14ac:dyDescent="0.2">
      <c r="A1674" s="3" t="s">
        <v>5683</v>
      </c>
      <c r="B1674" t="str" cm="1">
        <f t="array" ref="B1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4" cm="1">
        <f t="array" ref="C1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4" t="str" cm="1">
        <f t="array" ref="D1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4" t="str" cm="1">
        <f t="array" ref="E16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4" s="3" t="s">
        <v>4282</v>
      </c>
      <c r="G1674" s="3" t="s">
        <v>4292</v>
      </c>
      <c r="I1674" s="3" t="s">
        <v>4514</v>
      </c>
      <c r="J1674" t="b">
        <v>1</v>
      </c>
      <c r="M1674">
        <v>725</v>
      </c>
      <c r="N1674">
        <v>750</v>
      </c>
      <c r="O1674">
        <v>5.2999999999999999E-2</v>
      </c>
      <c r="P1674" s="3" t="s">
        <v>4313</v>
      </c>
      <c r="Q1674" t="s">
        <v>4293</v>
      </c>
      <c r="R1674" t="s">
        <v>16</v>
      </c>
    </row>
    <row r="1675" spans="1:18" x14ac:dyDescent="0.2">
      <c r="A1675" s="3" t="s">
        <v>5684</v>
      </c>
      <c r="B1675" t="str" cm="1">
        <f t="array" ref="B1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5" cm="1">
        <f t="array" ref="C1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5" t="str" cm="1">
        <f t="array" ref="D1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5" t="str" cm="1">
        <f t="array" ref="E16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5" s="3" t="s">
        <v>4282</v>
      </c>
      <c r="G1675" s="3" t="s">
        <v>4292</v>
      </c>
      <c r="I1675" s="3" t="s">
        <v>4514</v>
      </c>
      <c r="J1675" t="b">
        <v>1</v>
      </c>
      <c r="M1675">
        <v>750</v>
      </c>
      <c r="N1675">
        <v>775</v>
      </c>
      <c r="O1675">
        <v>5.2999999999999999E-2</v>
      </c>
      <c r="P1675" s="3" t="s">
        <v>4313</v>
      </c>
      <c r="Q1675" t="s">
        <v>4293</v>
      </c>
      <c r="R1675" t="s">
        <v>16</v>
      </c>
    </row>
    <row r="1676" spans="1:18" x14ac:dyDescent="0.2">
      <c r="A1676" s="3" t="s">
        <v>5685</v>
      </c>
      <c r="B1676" t="str" cm="1">
        <f t="array" ref="B1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6" cm="1">
        <f t="array" ref="C1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6" t="str" cm="1">
        <f t="array" ref="D1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6" t="str" cm="1">
        <f t="array" ref="E16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6" s="3" t="s">
        <v>4282</v>
      </c>
      <c r="G1676" s="3" t="s">
        <v>4292</v>
      </c>
      <c r="I1676" s="3" t="s">
        <v>4514</v>
      </c>
      <c r="J1676" t="b">
        <v>1</v>
      </c>
      <c r="M1676">
        <v>775</v>
      </c>
      <c r="N1676">
        <v>800</v>
      </c>
      <c r="O1676">
        <v>5.2999999999999999E-2</v>
      </c>
      <c r="P1676" s="3" t="s">
        <v>4313</v>
      </c>
      <c r="Q1676" t="s">
        <v>4293</v>
      </c>
      <c r="R1676" t="s">
        <v>16</v>
      </c>
    </row>
    <row r="1677" spans="1:18" x14ac:dyDescent="0.2">
      <c r="A1677" s="3" t="s">
        <v>5686</v>
      </c>
      <c r="B1677" t="str" cm="1">
        <f t="array" ref="B1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7" cm="1">
        <f t="array" ref="C1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7" t="str" cm="1">
        <f t="array" ref="D1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7" t="str" cm="1">
        <f t="array" ref="E16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7" s="3" t="s">
        <v>4282</v>
      </c>
      <c r="G1677" s="3" t="s">
        <v>4292</v>
      </c>
      <c r="I1677" s="3" t="s">
        <v>4514</v>
      </c>
      <c r="J1677" t="b">
        <v>1</v>
      </c>
      <c r="M1677">
        <v>800</v>
      </c>
      <c r="N1677">
        <v>825</v>
      </c>
      <c r="O1677">
        <v>5.2999999999999999E-2</v>
      </c>
      <c r="P1677" s="3" t="s">
        <v>4313</v>
      </c>
      <c r="Q1677" t="s">
        <v>4293</v>
      </c>
      <c r="R1677" t="s">
        <v>16</v>
      </c>
    </row>
    <row r="1678" spans="1:18" x14ac:dyDescent="0.2">
      <c r="A1678" s="3" t="s">
        <v>5687</v>
      </c>
      <c r="B1678" t="str" cm="1">
        <f t="array" ref="B1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8" cm="1">
        <f t="array" ref="C1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8" t="str" cm="1">
        <f t="array" ref="D1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8" t="str" cm="1">
        <f t="array" ref="E16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8" s="3" t="s">
        <v>4282</v>
      </c>
      <c r="G1678" s="3" t="s">
        <v>4292</v>
      </c>
      <c r="I1678" s="3" t="s">
        <v>4514</v>
      </c>
      <c r="J1678" t="b">
        <v>1</v>
      </c>
      <c r="M1678">
        <v>825</v>
      </c>
      <c r="N1678">
        <v>850</v>
      </c>
      <c r="O1678">
        <v>5.2999999999999999E-2</v>
      </c>
      <c r="P1678" s="3" t="s">
        <v>4313</v>
      </c>
      <c r="Q1678" t="s">
        <v>4293</v>
      </c>
      <c r="R1678" t="s">
        <v>16</v>
      </c>
    </row>
    <row r="1679" spans="1:18" x14ac:dyDescent="0.2">
      <c r="A1679" s="3" t="s">
        <v>5688</v>
      </c>
      <c r="B1679" t="str" cm="1">
        <f t="array" ref="B1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79" cm="1">
        <f t="array" ref="C1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79" t="str" cm="1">
        <f t="array" ref="D1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79" t="str" cm="1">
        <f t="array" ref="E16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79" s="3" t="s">
        <v>4282</v>
      </c>
      <c r="G1679" s="3" t="s">
        <v>4292</v>
      </c>
      <c r="I1679" s="3" t="s">
        <v>4514</v>
      </c>
      <c r="J1679" t="b">
        <v>1</v>
      </c>
      <c r="M1679">
        <v>850</v>
      </c>
      <c r="N1679">
        <v>875</v>
      </c>
      <c r="O1679">
        <v>5.2999999999999999E-2</v>
      </c>
      <c r="P1679" s="3" t="s">
        <v>4313</v>
      </c>
      <c r="Q1679" t="s">
        <v>4293</v>
      </c>
      <c r="R1679" t="s">
        <v>16</v>
      </c>
    </row>
    <row r="1680" spans="1:18" x14ac:dyDescent="0.2">
      <c r="A1680" s="3" t="s">
        <v>5689</v>
      </c>
      <c r="B1680" t="str" cm="1">
        <f t="array" ref="B1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0" cm="1">
        <f t="array" ref="C1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0" t="str" cm="1">
        <f t="array" ref="D1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0" t="str" cm="1">
        <f t="array" ref="E16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0" s="3" t="s">
        <v>4282</v>
      </c>
      <c r="G1680" s="3" t="s">
        <v>4292</v>
      </c>
      <c r="I1680" s="3" t="s">
        <v>4514</v>
      </c>
      <c r="J1680" t="b">
        <v>1</v>
      </c>
      <c r="M1680">
        <v>875</v>
      </c>
      <c r="N1680">
        <v>900</v>
      </c>
      <c r="O1680">
        <v>5.2999999999999999E-2</v>
      </c>
      <c r="P1680" s="3" t="s">
        <v>4313</v>
      </c>
      <c r="Q1680" t="s">
        <v>4293</v>
      </c>
      <c r="R1680" t="s">
        <v>16</v>
      </c>
    </row>
    <row r="1681" spans="1:18" x14ac:dyDescent="0.2">
      <c r="A1681" s="3" t="s">
        <v>5690</v>
      </c>
      <c r="B1681" t="str" cm="1">
        <f t="array" ref="B1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1" cm="1">
        <f t="array" ref="C1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1" t="str" cm="1">
        <f t="array" ref="D1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1" t="str" cm="1">
        <f t="array" ref="E16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1" s="3" t="s">
        <v>4282</v>
      </c>
      <c r="G1681" s="3" t="s">
        <v>4292</v>
      </c>
      <c r="I1681" s="3" t="s">
        <v>4514</v>
      </c>
      <c r="J1681" t="b">
        <v>1</v>
      </c>
      <c r="M1681">
        <v>900</v>
      </c>
      <c r="N1681">
        <v>925</v>
      </c>
      <c r="O1681">
        <v>5.2999999999999999E-2</v>
      </c>
      <c r="P1681" s="3" t="s">
        <v>4313</v>
      </c>
      <c r="Q1681" t="s">
        <v>4293</v>
      </c>
      <c r="R1681" t="s">
        <v>16</v>
      </c>
    </row>
    <row r="1682" spans="1:18" x14ac:dyDescent="0.2">
      <c r="A1682" s="3" t="s">
        <v>5691</v>
      </c>
      <c r="B1682" t="str" cm="1">
        <f t="array" ref="B1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2" cm="1">
        <f t="array" ref="C1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2" t="str" cm="1">
        <f t="array" ref="D1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2" t="str" cm="1">
        <f t="array" ref="E16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2" s="3" t="s">
        <v>4282</v>
      </c>
      <c r="G1682" s="3" t="s">
        <v>4292</v>
      </c>
      <c r="I1682" s="3" t="s">
        <v>4514</v>
      </c>
      <c r="J1682" t="b">
        <v>1</v>
      </c>
      <c r="M1682">
        <v>925</v>
      </c>
      <c r="N1682">
        <v>950</v>
      </c>
      <c r="O1682">
        <v>5.2999999999999999E-2</v>
      </c>
      <c r="P1682" s="3" t="s">
        <v>4313</v>
      </c>
      <c r="Q1682" t="s">
        <v>4293</v>
      </c>
      <c r="R1682" t="s">
        <v>16</v>
      </c>
    </row>
    <row r="1683" spans="1:18" x14ac:dyDescent="0.2">
      <c r="A1683" s="3" t="s">
        <v>5692</v>
      </c>
      <c r="B1683" t="str" cm="1">
        <f t="array" ref="B1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3" cm="1">
        <f t="array" ref="C1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3" t="str" cm="1">
        <f t="array" ref="D1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3" t="str" cm="1">
        <f t="array" ref="E16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3" s="3" t="s">
        <v>4282</v>
      </c>
      <c r="G1683" s="3" t="s">
        <v>4292</v>
      </c>
      <c r="I1683" s="3" t="s">
        <v>4514</v>
      </c>
      <c r="J1683" t="b">
        <v>1</v>
      </c>
      <c r="M1683">
        <v>950</v>
      </c>
      <c r="N1683">
        <v>975</v>
      </c>
      <c r="O1683">
        <v>5.2999999999999999E-2</v>
      </c>
      <c r="P1683" s="3" t="s">
        <v>4313</v>
      </c>
      <c r="Q1683" t="s">
        <v>4293</v>
      </c>
      <c r="R1683" t="s">
        <v>16</v>
      </c>
    </row>
    <row r="1684" spans="1:18" x14ac:dyDescent="0.2">
      <c r="A1684" s="3" t="s">
        <v>5693</v>
      </c>
      <c r="B1684" t="str" cm="1">
        <f t="array" ref="B1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4" cm="1">
        <f t="array" ref="C1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4" t="str" cm="1">
        <f t="array" ref="D1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4" t="str" cm="1">
        <f t="array" ref="E16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4" s="3" t="s">
        <v>4282</v>
      </c>
      <c r="G1684" s="3" t="s">
        <v>4292</v>
      </c>
      <c r="I1684" s="3" t="s">
        <v>4514</v>
      </c>
      <c r="J1684" t="b">
        <v>1</v>
      </c>
      <c r="M1684">
        <v>975</v>
      </c>
      <c r="N1684">
        <v>1000</v>
      </c>
      <c r="O1684">
        <v>5.2999999999999999E-2</v>
      </c>
      <c r="P1684" s="3" t="s">
        <v>4313</v>
      </c>
      <c r="Q1684" t="s">
        <v>4293</v>
      </c>
      <c r="R1684" t="s">
        <v>16</v>
      </c>
    </row>
    <row r="1685" spans="1:18" x14ac:dyDescent="0.2">
      <c r="A1685" s="3" t="s">
        <v>5694</v>
      </c>
      <c r="B1685" t="str" cm="1">
        <f t="array" ref="B1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5" cm="1">
        <f t="array" ref="C1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5" t="str" cm="1">
        <f t="array" ref="D1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5" t="str" cm="1">
        <f t="array" ref="E16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5" s="3" t="s">
        <v>4282</v>
      </c>
      <c r="G1685" s="3" t="s">
        <v>4292</v>
      </c>
      <c r="I1685" s="3" t="s">
        <v>4514</v>
      </c>
      <c r="J1685" t="b">
        <v>1</v>
      </c>
      <c r="M1685">
        <v>1000</v>
      </c>
      <c r="N1685">
        <v>1025</v>
      </c>
      <c r="O1685">
        <v>5.2999999999999999E-2</v>
      </c>
      <c r="P1685" s="3" t="s">
        <v>4313</v>
      </c>
      <c r="Q1685" t="s">
        <v>4293</v>
      </c>
      <c r="R1685" t="s">
        <v>16</v>
      </c>
    </row>
    <row r="1686" spans="1:18" x14ac:dyDescent="0.2">
      <c r="A1686" s="3" t="s">
        <v>5695</v>
      </c>
      <c r="B1686" t="str" cm="1">
        <f t="array" ref="B1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6" cm="1">
        <f t="array" ref="C1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6" t="str" cm="1">
        <f t="array" ref="D1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6" t="str" cm="1">
        <f t="array" ref="E16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6" s="3" t="s">
        <v>4282</v>
      </c>
      <c r="G1686" s="3" t="s">
        <v>4292</v>
      </c>
      <c r="I1686" s="3" t="s">
        <v>4514</v>
      </c>
      <c r="J1686" t="b">
        <v>1</v>
      </c>
      <c r="M1686">
        <v>1025</v>
      </c>
      <c r="N1686">
        <v>1100</v>
      </c>
      <c r="O1686">
        <v>5.2999999999999999E-2</v>
      </c>
      <c r="P1686" s="3" t="s">
        <v>4313</v>
      </c>
      <c r="Q1686" t="s">
        <v>4293</v>
      </c>
      <c r="R1686" t="s">
        <v>16</v>
      </c>
    </row>
    <row r="1687" spans="1:18" x14ac:dyDescent="0.2">
      <c r="A1687" s="3" t="s">
        <v>5696</v>
      </c>
      <c r="B1687" t="str" cm="1">
        <f t="array" ref="B1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7" cm="1">
        <f t="array" ref="C1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7" t="str" cm="1">
        <f t="array" ref="D1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7" t="str" cm="1">
        <f t="array" ref="E16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7" s="3" t="s">
        <v>4282</v>
      </c>
      <c r="G1687" s="3" t="s">
        <v>4292</v>
      </c>
      <c r="I1687" s="3" t="s">
        <v>4514</v>
      </c>
      <c r="J1687" t="b">
        <v>1</v>
      </c>
      <c r="M1687">
        <v>1100</v>
      </c>
      <c r="N1687">
        <v>1200</v>
      </c>
      <c r="O1687">
        <v>5.2999999999999999E-2</v>
      </c>
      <c r="P1687" s="3" t="s">
        <v>4313</v>
      </c>
      <c r="Q1687" t="s">
        <v>4293</v>
      </c>
      <c r="R1687" t="s">
        <v>16</v>
      </c>
    </row>
    <row r="1688" spans="1:18" x14ac:dyDescent="0.2">
      <c r="A1688" s="3" t="s">
        <v>5697</v>
      </c>
      <c r="B1688" t="str" cm="1">
        <f t="array" ref="B1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8" cm="1">
        <f t="array" ref="C1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8" t="str" cm="1">
        <f t="array" ref="D1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8" t="str" cm="1">
        <f t="array" ref="E16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8" s="3" t="s">
        <v>4282</v>
      </c>
      <c r="G1688" s="3" t="s">
        <v>4292</v>
      </c>
      <c r="I1688" s="3" t="s">
        <v>4514</v>
      </c>
      <c r="J1688" t="b">
        <v>1</v>
      </c>
      <c r="M1688">
        <v>1200</v>
      </c>
      <c r="N1688">
        <v>1300</v>
      </c>
      <c r="O1688">
        <v>5.2999999999999999E-2</v>
      </c>
      <c r="P1688" s="3" t="s">
        <v>4313</v>
      </c>
      <c r="Q1688" t="s">
        <v>4293</v>
      </c>
      <c r="R1688" t="s">
        <v>16</v>
      </c>
    </row>
    <row r="1689" spans="1:18" x14ac:dyDescent="0.2">
      <c r="A1689" s="3" t="s">
        <v>5698</v>
      </c>
      <c r="B1689" t="str" cm="1">
        <f t="array" ref="B1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89" cm="1">
        <f t="array" ref="C1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89" t="str" cm="1">
        <f t="array" ref="D1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89" t="str" cm="1">
        <f t="array" ref="E16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89" s="3" t="s">
        <v>4282</v>
      </c>
      <c r="G1689" s="3" t="s">
        <v>4292</v>
      </c>
      <c r="I1689" s="3" t="s">
        <v>4514</v>
      </c>
      <c r="J1689" t="b">
        <v>1</v>
      </c>
      <c r="M1689">
        <v>1300</v>
      </c>
      <c r="N1689">
        <v>1400</v>
      </c>
      <c r="O1689">
        <v>5.2999999999999999E-2</v>
      </c>
      <c r="P1689" s="3" t="s">
        <v>4313</v>
      </c>
      <c r="Q1689" t="s">
        <v>4293</v>
      </c>
      <c r="R1689" t="s">
        <v>16</v>
      </c>
    </row>
    <row r="1690" spans="1:18" x14ac:dyDescent="0.2">
      <c r="A1690" s="3" t="s">
        <v>5699</v>
      </c>
      <c r="B1690" t="str" cm="1">
        <f t="array" ref="B1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0" cm="1">
        <f t="array" ref="C1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0" t="str" cm="1">
        <f t="array" ref="D1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0" t="str" cm="1">
        <f t="array" ref="E16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0" s="3" t="s">
        <v>4282</v>
      </c>
      <c r="G1690" s="3" t="s">
        <v>4292</v>
      </c>
      <c r="I1690" s="3" t="s">
        <v>4514</v>
      </c>
      <c r="J1690" t="b">
        <v>1</v>
      </c>
      <c r="M1690">
        <v>1400</v>
      </c>
      <c r="N1690">
        <v>1500</v>
      </c>
      <c r="O1690">
        <v>5.2999999999999999E-2</v>
      </c>
      <c r="P1690" s="3" t="s">
        <v>4313</v>
      </c>
      <c r="Q1690" t="s">
        <v>4293</v>
      </c>
      <c r="R1690" t="s">
        <v>16</v>
      </c>
    </row>
    <row r="1691" spans="1:18" x14ac:dyDescent="0.2">
      <c r="A1691" s="3" t="s">
        <v>5700</v>
      </c>
      <c r="B1691" t="str" cm="1">
        <f t="array" ref="B1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1" cm="1">
        <f t="array" ref="C1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1" t="str" cm="1">
        <f t="array" ref="D1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1" t="str" cm="1">
        <f t="array" ref="E16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1" s="3" t="s">
        <v>4282</v>
      </c>
      <c r="G1691" s="3" t="s">
        <v>4292</v>
      </c>
      <c r="I1691" s="3" t="s">
        <v>4514</v>
      </c>
      <c r="J1691" t="b">
        <v>1</v>
      </c>
      <c r="M1691">
        <v>1500</v>
      </c>
      <c r="N1691">
        <v>1600</v>
      </c>
      <c r="O1691">
        <v>5.2999999999999999E-2</v>
      </c>
      <c r="P1691" s="3" t="s">
        <v>4313</v>
      </c>
      <c r="Q1691" t="s">
        <v>4293</v>
      </c>
      <c r="R1691" t="s">
        <v>16</v>
      </c>
    </row>
    <row r="1692" spans="1:18" x14ac:dyDescent="0.2">
      <c r="A1692" s="3" t="s">
        <v>5701</v>
      </c>
      <c r="B1692" t="str" cm="1">
        <f t="array" ref="B1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2" cm="1">
        <f t="array" ref="C1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2" t="str" cm="1">
        <f t="array" ref="D1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2" t="str" cm="1">
        <f t="array" ref="E16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2" s="3" t="s">
        <v>4282</v>
      </c>
      <c r="G1692" s="3" t="s">
        <v>4292</v>
      </c>
      <c r="I1692" s="3" t="s">
        <v>4514</v>
      </c>
      <c r="J1692" t="b">
        <v>1</v>
      </c>
      <c r="M1692">
        <v>1600</v>
      </c>
      <c r="N1692">
        <v>1700</v>
      </c>
      <c r="O1692">
        <v>5.2999999999999999E-2</v>
      </c>
      <c r="P1692" s="3" t="s">
        <v>4313</v>
      </c>
      <c r="Q1692" t="s">
        <v>4293</v>
      </c>
      <c r="R1692" t="s">
        <v>16</v>
      </c>
    </row>
    <row r="1693" spans="1:18" x14ac:dyDescent="0.2">
      <c r="A1693" s="3" t="s">
        <v>5702</v>
      </c>
      <c r="B1693" t="str" cm="1">
        <f t="array" ref="B1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3" cm="1">
        <f t="array" ref="C1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3" t="str" cm="1">
        <f t="array" ref="D1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3" t="str" cm="1">
        <f t="array" ref="E16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3" s="3" t="s">
        <v>4282</v>
      </c>
      <c r="G1693" s="3" t="s">
        <v>4292</v>
      </c>
      <c r="I1693" s="3" t="s">
        <v>4514</v>
      </c>
      <c r="J1693" t="b">
        <v>1</v>
      </c>
      <c r="M1693">
        <v>1700</v>
      </c>
      <c r="N1693">
        <v>1800</v>
      </c>
      <c r="O1693">
        <v>5.2999999999999999E-2</v>
      </c>
      <c r="P1693" s="3" t="s">
        <v>4313</v>
      </c>
      <c r="Q1693" t="s">
        <v>4293</v>
      </c>
      <c r="R1693" t="s">
        <v>16</v>
      </c>
    </row>
    <row r="1694" spans="1:18" x14ac:dyDescent="0.2">
      <c r="A1694" s="3" t="s">
        <v>5703</v>
      </c>
      <c r="B1694" t="str" cm="1">
        <f t="array" ref="B1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4" cm="1">
        <f t="array" ref="C1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4" t="str" cm="1">
        <f t="array" ref="D1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4" t="str" cm="1">
        <f t="array" ref="E16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4" s="3" t="s">
        <v>4282</v>
      </c>
      <c r="G1694" s="3" t="s">
        <v>4292</v>
      </c>
      <c r="I1694" s="3" t="s">
        <v>4514</v>
      </c>
      <c r="J1694" t="b">
        <v>1</v>
      </c>
      <c r="M1694">
        <v>1800</v>
      </c>
      <c r="N1694">
        <v>1900</v>
      </c>
      <c r="O1694">
        <v>5.2999999999999999E-2</v>
      </c>
      <c r="P1694" s="3" t="s">
        <v>4313</v>
      </c>
      <c r="Q1694" t="s">
        <v>4293</v>
      </c>
      <c r="R1694" t="s">
        <v>4333</v>
      </c>
    </row>
    <row r="1695" spans="1:18" x14ac:dyDescent="0.2">
      <c r="A1695" s="3" t="s">
        <v>5704</v>
      </c>
      <c r="B1695" t="str" cm="1">
        <f t="array" ref="B1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5" cm="1">
        <f t="array" ref="C1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5" t="str" cm="1">
        <f t="array" ref="D1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5" t="str" cm="1">
        <f t="array" ref="E16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5" s="3" t="s">
        <v>4282</v>
      </c>
      <c r="G1695" s="3" t="s">
        <v>4292</v>
      </c>
      <c r="I1695" s="3" t="s">
        <v>4514</v>
      </c>
      <c r="J1695" t="b">
        <v>1</v>
      </c>
      <c r="M1695">
        <v>1900</v>
      </c>
      <c r="N1695">
        <v>2000</v>
      </c>
      <c r="O1695">
        <v>5.2999999999999999E-2</v>
      </c>
      <c r="P1695" s="3" t="s">
        <v>4313</v>
      </c>
      <c r="Q1695" t="s">
        <v>4293</v>
      </c>
      <c r="R1695" t="s">
        <v>16</v>
      </c>
    </row>
    <row r="1696" spans="1:18" x14ac:dyDescent="0.2">
      <c r="A1696" s="3" t="s">
        <v>5705</v>
      </c>
      <c r="B1696" t="str" cm="1">
        <f t="array" ref="B1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6" cm="1">
        <f t="array" ref="C1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6" t="str" cm="1">
        <f t="array" ref="D1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6" t="str" cm="1">
        <f t="array" ref="E16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6" s="3" t="s">
        <v>4282</v>
      </c>
      <c r="G1696" s="3" t="s">
        <v>4292</v>
      </c>
      <c r="I1696" s="3" t="s">
        <v>4514</v>
      </c>
      <c r="J1696" t="b">
        <v>1</v>
      </c>
      <c r="M1696">
        <v>2000</v>
      </c>
      <c r="N1696">
        <v>2100</v>
      </c>
      <c r="O1696">
        <v>5.2999999999999999E-2</v>
      </c>
      <c r="P1696" s="3" t="s">
        <v>4313</v>
      </c>
      <c r="Q1696" t="s">
        <v>4293</v>
      </c>
      <c r="R1696" t="s">
        <v>16</v>
      </c>
    </row>
    <row r="1697" spans="1:18" x14ac:dyDescent="0.2">
      <c r="A1697" s="3" t="s">
        <v>5706</v>
      </c>
      <c r="B1697" t="str" cm="1">
        <f t="array" ref="B1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7" cm="1">
        <f t="array" ref="C1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7" t="str" cm="1">
        <f t="array" ref="D1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7" t="str" cm="1">
        <f t="array" ref="E16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7" s="3" t="s">
        <v>4282</v>
      </c>
      <c r="G1697" s="3" t="s">
        <v>4292</v>
      </c>
      <c r="I1697" s="3" t="s">
        <v>4514</v>
      </c>
      <c r="J1697" t="b">
        <v>1</v>
      </c>
      <c r="M1697">
        <v>2100</v>
      </c>
      <c r="N1697">
        <v>2200</v>
      </c>
      <c r="O1697">
        <v>5.2999999999999999E-2</v>
      </c>
      <c r="P1697" s="3" t="s">
        <v>4313</v>
      </c>
      <c r="Q1697" t="s">
        <v>4293</v>
      </c>
      <c r="R1697" t="s">
        <v>4333</v>
      </c>
    </row>
    <row r="1698" spans="1:18" x14ac:dyDescent="0.2">
      <c r="A1698" s="3" t="s">
        <v>5707</v>
      </c>
      <c r="B1698" t="str" cm="1">
        <f t="array" ref="B1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8" cm="1">
        <f t="array" ref="C1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8" t="str" cm="1">
        <f t="array" ref="D1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8" t="str" cm="1">
        <f t="array" ref="E16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8" s="3" t="s">
        <v>4282</v>
      </c>
      <c r="G1698" s="3" t="s">
        <v>4292</v>
      </c>
      <c r="I1698" s="3" t="s">
        <v>4514</v>
      </c>
      <c r="J1698" t="b">
        <v>1</v>
      </c>
      <c r="M1698">
        <v>2200</v>
      </c>
      <c r="N1698">
        <v>2300</v>
      </c>
      <c r="O1698">
        <v>5.2999999999999999E-2</v>
      </c>
      <c r="P1698" s="3" t="s">
        <v>4313</v>
      </c>
      <c r="Q1698" t="s">
        <v>4293</v>
      </c>
      <c r="R1698" t="s">
        <v>4333</v>
      </c>
    </row>
    <row r="1699" spans="1:18" x14ac:dyDescent="0.2">
      <c r="A1699" s="3" t="s">
        <v>5708</v>
      </c>
      <c r="B1699" t="str" cm="1">
        <f t="array" ref="B1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699" cm="1">
        <f t="array" ref="C1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699" t="str" cm="1">
        <f t="array" ref="D1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699" t="str" cm="1">
        <f t="array" ref="E16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699" s="3" t="s">
        <v>4282</v>
      </c>
      <c r="G1699" s="3" t="s">
        <v>4292</v>
      </c>
      <c r="I1699" s="3" t="s">
        <v>4514</v>
      </c>
      <c r="J1699" t="b">
        <v>1</v>
      </c>
      <c r="M1699">
        <v>2300</v>
      </c>
      <c r="N1699">
        <v>2400</v>
      </c>
      <c r="O1699">
        <v>5.2999999999999999E-2</v>
      </c>
      <c r="P1699" s="3" t="s">
        <v>4313</v>
      </c>
      <c r="Q1699" t="s">
        <v>4293</v>
      </c>
      <c r="R1699" t="s">
        <v>16</v>
      </c>
    </row>
    <row r="1700" spans="1:18" x14ac:dyDescent="0.2">
      <c r="A1700" s="3" t="s">
        <v>5709</v>
      </c>
      <c r="B1700" t="str" cm="1">
        <f t="array" ref="B1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0" cm="1">
        <f t="array" ref="C1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0" t="str" cm="1">
        <f t="array" ref="D1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0" t="str" cm="1">
        <f t="array" ref="E17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700" s="3" t="s">
        <v>4282</v>
      </c>
      <c r="G1700" s="3" t="s">
        <v>4292</v>
      </c>
      <c r="I1700" s="3" t="s">
        <v>4514</v>
      </c>
      <c r="J1700" t="b">
        <v>1</v>
      </c>
      <c r="M1700">
        <v>2400</v>
      </c>
      <c r="N1700">
        <v>2500</v>
      </c>
      <c r="O1700">
        <v>5.2999999999999999E-2</v>
      </c>
      <c r="P1700" s="3" t="s">
        <v>4313</v>
      </c>
      <c r="Q1700" t="s">
        <v>4293</v>
      </c>
      <c r="R1700" t="s">
        <v>16</v>
      </c>
    </row>
    <row r="1701" spans="1:18" x14ac:dyDescent="0.2">
      <c r="A1701" s="3" t="s">
        <v>5710</v>
      </c>
      <c r="B1701" t="str" cm="1">
        <f t="array" ref="B1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1" cm="1">
        <f t="array" ref="C1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1" t="str" cm="1">
        <f t="array" ref="D1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1" t="str" cm="1">
        <f t="array" ref="E17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701" s="3" t="s">
        <v>4282</v>
      </c>
      <c r="G1701" s="3" t="s">
        <v>4292</v>
      </c>
      <c r="I1701" s="3" t="s">
        <v>4514</v>
      </c>
      <c r="J1701" t="b">
        <v>1</v>
      </c>
      <c r="M1701">
        <v>2500</v>
      </c>
      <c r="N1701">
        <v>2600</v>
      </c>
      <c r="O1701">
        <v>5.2999999999999999E-2</v>
      </c>
      <c r="P1701" s="3" t="s">
        <v>4313</v>
      </c>
      <c r="Q1701" t="s">
        <v>4293</v>
      </c>
      <c r="R1701" t="s">
        <v>75</v>
      </c>
    </row>
    <row r="1702" spans="1:18" x14ac:dyDescent="0.2">
      <c r="A1702" s="3" t="s">
        <v>5711</v>
      </c>
      <c r="B1702" t="str" cm="1">
        <f t="array" ref="B1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2" cm="1">
        <f t="array" ref="C1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2" t="str" cm="1">
        <f t="array" ref="D1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2" t="str" cm="1">
        <f t="array" ref="E17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702" s="3" t="s">
        <v>4282</v>
      </c>
      <c r="G1702" s="3" t="s">
        <v>4292</v>
      </c>
      <c r="I1702" s="3" t="s">
        <v>4514</v>
      </c>
      <c r="J1702" t="b">
        <v>1</v>
      </c>
      <c r="M1702">
        <v>2600</v>
      </c>
      <c r="N1702">
        <v>2700</v>
      </c>
      <c r="O1702">
        <v>5.2999999999999999E-2</v>
      </c>
      <c r="P1702" s="3" t="s">
        <v>4313</v>
      </c>
      <c r="Q1702" t="s">
        <v>4293</v>
      </c>
      <c r="R1702" t="s">
        <v>4333</v>
      </c>
    </row>
    <row r="1703" spans="1:18" x14ac:dyDescent="0.2">
      <c r="A1703" s="3" t="s">
        <v>5712</v>
      </c>
      <c r="B1703" t="str" cm="1">
        <f t="array" ref="B1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3" cm="1">
        <f t="array" ref="C1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3" t="str" cm="1">
        <f t="array" ref="D1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3" t="str" cm="1">
        <f t="array" ref="E17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703" s="3" t="s">
        <v>4282</v>
      </c>
      <c r="G1703" s="3" t="s">
        <v>4292</v>
      </c>
      <c r="I1703" s="3" t="s">
        <v>4514</v>
      </c>
      <c r="J1703" t="b">
        <v>1</v>
      </c>
      <c r="M1703">
        <v>2700</v>
      </c>
      <c r="N1703">
        <v>2800</v>
      </c>
      <c r="O1703">
        <v>5.2999999999999999E-2</v>
      </c>
      <c r="P1703" s="3" t="s">
        <v>4313</v>
      </c>
      <c r="Q1703" t="s">
        <v>4293</v>
      </c>
      <c r="R1703" t="s">
        <v>4333</v>
      </c>
    </row>
    <row r="1704" spans="1:18" x14ac:dyDescent="0.2">
      <c r="A1704" s="3" t="s">
        <v>5713</v>
      </c>
      <c r="B1704" t="str" cm="1">
        <f t="array" ref="B1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4" cm="1">
        <f t="array" ref="C1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4" t="str" cm="1">
        <f t="array" ref="D1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4" t="str" cm="1">
        <f t="array" ref="E17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704" s="3" t="s">
        <v>4282</v>
      </c>
      <c r="G1704" s="3" t="s">
        <v>4292</v>
      </c>
      <c r="I1704" s="3" t="s">
        <v>4514</v>
      </c>
      <c r="J1704" t="b">
        <v>1</v>
      </c>
      <c r="M1704">
        <v>2800</v>
      </c>
      <c r="N1704">
        <v>2900</v>
      </c>
      <c r="O1704">
        <v>5.2999999999999999E-2</v>
      </c>
      <c r="P1704" s="3" t="s">
        <v>4313</v>
      </c>
      <c r="Q1704" t="s">
        <v>4293</v>
      </c>
      <c r="R1704" t="s">
        <v>16</v>
      </c>
    </row>
    <row r="1705" spans="1:18" x14ac:dyDescent="0.2">
      <c r="A1705" s="3" t="s">
        <v>5714</v>
      </c>
      <c r="B1705" t="str" cm="1">
        <f t="array" ref="B1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5" cm="1">
        <f t="array" ref="C1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5" t="str" cm="1">
        <f t="array" ref="D1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5" t="str" cm="1">
        <f t="array" ref="E17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705" s="3" t="s">
        <v>4282</v>
      </c>
      <c r="G1705" s="3" t="s">
        <v>4292</v>
      </c>
      <c r="I1705" s="3" t="s">
        <v>4514</v>
      </c>
      <c r="J1705" t="b">
        <v>1</v>
      </c>
      <c r="M1705">
        <v>2900</v>
      </c>
      <c r="N1705">
        <v>3000</v>
      </c>
      <c r="O1705">
        <v>5.2999999999999999E-2</v>
      </c>
      <c r="P1705" s="3" t="s">
        <v>4313</v>
      </c>
      <c r="Q1705" t="s">
        <v>4293</v>
      </c>
      <c r="R1705" t="s">
        <v>4333</v>
      </c>
    </row>
    <row r="1706" spans="1:18" x14ac:dyDescent="0.2">
      <c r="A1706" s="3" t="s">
        <v>5715</v>
      </c>
      <c r="B1706" t="str" cm="1">
        <f t="array" ref="B1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6" cm="1">
        <f t="array" ref="C1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6" t="str" cm="1">
        <f t="array" ref="D1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6" t="str" cm="1">
        <f t="array" ref="E17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06" s="3" t="s">
        <v>4282</v>
      </c>
      <c r="G1706" s="3" t="s">
        <v>4292</v>
      </c>
      <c r="I1706" s="3" t="s">
        <v>4514</v>
      </c>
      <c r="J1706" t="b">
        <v>1</v>
      </c>
      <c r="K1706" s="3" t="s">
        <v>4285</v>
      </c>
      <c r="M1706">
        <v>3000</v>
      </c>
      <c r="N1706">
        <v>3100</v>
      </c>
      <c r="O1706">
        <v>5.2999999999999999E-2</v>
      </c>
      <c r="P1706" s="3" t="s">
        <v>4313</v>
      </c>
      <c r="Q1706" t="s">
        <v>4293</v>
      </c>
      <c r="R1706" t="s">
        <v>4333</v>
      </c>
    </row>
    <row r="1707" spans="1:18" x14ac:dyDescent="0.2">
      <c r="A1707" s="3" t="s">
        <v>5716</v>
      </c>
      <c r="B1707" t="str" cm="1">
        <f t="array" ref="B1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7" cm="1">
        <f t="array" ref="C1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7" t="str" cm="1">
        <f t="array" ref="D1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7" t="str" cm="1">
        <f t="array" ref="E17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07" s="3" t="s">
        <v>4282</v>
      </c>
      <c r="G1707" s="3" t="s">
        <v>4292</v>
      </c>
      <c r="I1707" s="3" t="s">
        <v>4514</v>
      </c>
      <c r="J1707" t="b">
        <v>1</v>
      </c>
      <c r="K1707" s="3" t="s">
        <v>4285</v>
      </c>
      <c r="M1707">
        <v>3100</v>
      </c>
      <c r="N1707">
        <v>3200</v>
      </c>
      <c r="O1707">
        <v>5.2999999999999999E-2</v>
      </c>
      <c r="P1707" s="3" t="s">
        <v>4313</v>
      </c>
      <c r="Q1707" t="s">
        <v>4293</v>
      </c>
      <c r="R1707" t="s">
        <v>4333</v>
      </c>
    </row>
    <row r="1708" spans="1:18" x14ac:dyDescent="0.2">
      <c r="A1708" s="3" t="s">
        <v>5717</v>
      </c>
      <c r="B1708" t="str" cm="1">
        <f t="array" ref="B1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8" cm="1">
        <f t="array" ref="C1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8" t="str" cm="1">
        <f t="array" ref="D1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8" t="str" cm="1">
        <f t="array" ref="E17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08" s="3" t="s">
        <v>4282</v>
      </c>
      <c r="G1708" s="3" t="s">
        <v>4292</v>
      </c>
      <c r="I1708" s="3" t="s">
        <v>4514</v>
      </c>
      <c r="J1708" t="b">
        <v>1</v>
      </c>
      <c r="K1708" s="3" t="s">
        <v>4285</v>
      </c>
      <c r="M1708">
        <v>3200</v>
      </c>
      <c r="N1708">
        <v>3300</v>
      </c>
      <c r="O1708">
        <v>5.2999999999999999E-2</v>
      </c>
      <c r="P1708" s="3" t="s">
        <v>4313</v>
      </c>
      <c r="Q1708" t="s">
        <v>4293</v>
      </c>
      <c r="R1708" t="s">
        <v>4333</v>
      </c>
    </row>
    <row r="1709" spans="1:18" x14ac:dyDescent="0.2">
      <c r="A1709" s="3" t="s">
        <v>5718</v>
      </c>
      <c r="B1709" t="str" cm="1">
        <f t="array" ref="B1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09" cm="1">
        <f t="array" ref="C1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09" t="str" cm="1">
        <f t="array" ref="D1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09" t="str" cm="1">
        <f t="array" ref="E17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09" s="3" t="s">
        <v>4282</v>
      </c>
      <c r="G1709" s="3" t="s">
        <v>4292</v>
      </c>
      <c r="I1709" s="3" t="s">
        <v>4514</v>
      </c>
      <c r="J1709" t="b">
        <v>1</v>
      </c>
      <c r="K1709" s="3" t="s">
        <v>4285</v>
      </c>
      <c r="M1709">
        <v>3300</v>
      </c>
      <c r="N1709">
        <v>3400</v>
      </c>
      <c r="O1709">
        <v>5.2999999999999999E-2</v>
      </c>
      <c r="P1709" s="3" t="s">
        <v>4313</v>
      </c>
      <c r="Q1709" t="s">
        <v>4293</v>
      </c>
      <c r="R1709" t="s">
        <v>4333</v>
      </c>
    </row>
    <row r="1710" spans="1:18" x14ac:dyDescent="0.2">
      <c r="A1710" s="3" t="s">
        <v>5719</v>
      </c>
      <c r="B1710" t="str" cm="1">
        <f t="array" ref="B1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0" cm="1">
        <f t="array" ref="C1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0" t="str" cm="1">
        <f t="array" ref="D1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0" t="str" cm="1">
        <f t="array" ref="E17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0" s="3" t="s">
        <v>4282</v>
      </c>
      <c r="G1710" s="3" t="s">
        <v>4292</v>
      </c>
      <c r="I1710" s="3" t="s">
        <v>4514</v>
      </c>
      <c r="J1710" t="b">
        <v>1</v>
      </c>
      <c r="K1710" s="3" t="s">
        <v>4285</v>
      </c>
      <c r="M1710">
        <v>3400</v>
      </c>
      <c r="N1710">
        <v>3500</v>
      </c>
      <c r="O1710">
        <v>5.2999999999999999E-2</v>
      </c>
      <c r="P1710" s="3" t="s">
        <v>4313</v>
      </c>
      <c r="Q1710" t="s">
        <v>4293</v>
      </c>
      <c r="R1710" t="s">
        <v>4333</v>
      </c>
    </row>
    <row r="1711" spans="1:18" x14ac:dyDescent="0.2">
      <c r="A1711" s="3" t="s">
        <v>5720</v>
      </c>
      <c r="B1711" t="str" cm="1">
        <f t="array" ref="B1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1" cm="1">
        <f t="array" ref="C1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1" t="str" cm="1">
        <f t="array" ref="D1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1" t="str" cm="1">
        <f t="array" ref="E17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1" s="3" t="s">
        <v>4282</v>
      </c>
      <c r="G1711" s="3" t="s">
        <v>4292</v>
      </c>
      <c r="I1711" s="3" t="s">
        <v>4514</v>
      </c>
      <c r="J1711" t="b">
        <v>1</v>
      </c>
      <c r="K1711" s="3" t="s">
        <v>4285</v>
      </c>
      <c r="M1711">
        <v>3500</v>
      </c>
      <c r="N1711">
        <v>3600</v>
      </c>
      <c r="O1711">
        <v>5.2999999999999999E-2</v>
      </c>
      <c r="P1711" s="3" t="s">
        <v>4313</v>
      </c>
      <c r="Q1711" t="s">
        <v>4293</v>
      </c>
      <c r="R1711" t="s">
        <v>4333</v>
      </c>
    </row>
    <row r="1712" spans="1:18" x14ac:dyDescent="0.2">
      <c r="A1712" s="3" t="s">
        <v>5721</v>
      </c>
      <c r="B1712" t="str" cm="1">
        <f t="array" ref="B1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2" cm="1">
        <f t="array" ref="C1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2" t="str" cm="1">
        <f t="array" ref="D1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2" t="str" cm="1">
        <f t="array" ref="E17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2" s="3" t="s">
        <v>4282</v>
      </c>
      <c r="G1712" s="3" t="s">
        <v>4292</v>
      </c>
      <c r="I1712" s="3" t="s">
        <v>4514</v>
      </c>
      <c r="J1712" t="b">
        <v>1</v>
      </c>
      <c r="K1712" s="3" t="s">
        <v>4285</v>
      </c>
      <c r="M1712">
        <v>3600</v>
      </c>
      <c r="N1712">
        <v>3700</v>
      </c>
      <c r="O1712">
        <v>5.2999999999999999E-2</v>
      </c>
      <c r="P1712" s="3" t="s">
        <v>4313</v>
      </c>
      <c r="Q1712" t="s">
        <v>4293</v>
      </c>
      <c r="R1712" t="s">
        <v>75</v>
      </c>
    </row>
    <row r="1713" spans="1:18" x14ac:dyDescent="0.2">
      <c r="A1713" s="3" t="s">
        <v>5722</v>
      </c>
      <c r="B1713" t="str" cm="1">
        <f t="array" ref="B1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3" cm="1">
        <f t="array" ref="C1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3" t="str" cm="1">
        <f t="array" ref="D1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3" t="str" cm="1">
        <f t="array" ref="E17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3" s="3" t="s">
        <v>4282</v>
      </c>
      <c r="G1713" s="3" t="s">
        <v>4292</v>
      </c>
      <c r="I1713" s="3" t="s">
        <v>4514</v>
      </c>
      <c r="J1713" t="b">
        <v>1</v>
      </c>
      <c r="K1713" s="3" t="s">
        <v>4285</v>
      </c>
      <c r="M1713">
        <v>3700</v>
      </c>
      <c r="N1713">
        <v>3800</v>
      </c>
      <c r="O1713">
        <v>5.2999999999999999E-2</v>
      </c>
      <c r="P1713" s="3" t="s">
        <v>4313</v>
      </c>
      <c r="Q1713" t="s">
        <v>4293</v>
      </c>
      <c r="R1713" t="s">
        <v>4333</v>
      </c>
    </row>
    <row r="1714" spans="1:18" x14ac:dyDescent="0.2">
      <c r="A1714" s="3" t="s">
        <v>5723</v>
      </c>
      <c r="B1714" t="str" cm="1">
        <f t="array" ref="B1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4" cm="1">
        <f t="array" ref="C1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4" t="str" cm="1">
        <f t="array" ref="D1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4" t="str" cm="1">
        <f t="array" ref="E17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4" s="3" t="s">
        <v>4282</v>
      </c>
      <c r="G1714" s="3" t="s">
        <v>4292</v>
      </c>
      <c r="I1714" s="3" t="s">
        <v>4514</v>
      </c>
      <c r="J1714" t="b">
        <v>1</v>
      </c>
      <c r="K1714" s="3" t="s">
        <v>4285</v>
      </c>
      <c r="M1714">
        <v>3800</v>
      </c>
      <c r="N1714">
        <v>3900</v>
      </c>
      <c r="O1714">
        <v>5.2999999999999999E-2</v>
      </c>
      <c r="P1714" s="3" t="s">
        <v>4313</v>
      </c>
      <c r="Q1714" t="s">
        <v>4293</v>
      </c>
      <c r="R1714" t="s">
        <v>4333</v>
      </c>
    </row>
    <row r="1715" spans="1:18" x14ac:dyDescent="0.2">
      <c r="A1715" s="3" t="s">
        <v>5724</v>
      </c>
      <c r="B1715" t="str" cm="1">
        <f t="array" ref="B1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5" cm="1">
        <f t="array" ref="C1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5" t="str" cm="1">
        <f t="array" ref="D1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5" t="str" cm="1">
        <f t="array" ref="E17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5" s="3" t="s">
        <v>4282</v>
      </c>
      <c r="G1715" s="3" t="s">
        <v>4292</v>
      </c>
      <c r="I1715" s="3" t="s">
        <v>4514</v>
      </c>
      <c r="J1715" t="b">
        <v>1</v>
      </c>
      <c r="K1715" s="3" t="s">
        <v>4285</v>
      </c>
      <c r="M1715">
        <v>3900</v>
      </c>
      <c r="N1715">
        <v>4000</v>
      </c>
      <c r="O1715">
        <v>5.2999999999999999E-2</v>
      </c>
      <c r="P1715" s="3" t="s">
        <v>4313</v>
      </c>
      <c r="Q1715" t="s">
        <v>4293</v>
      </c>
      <c r="R1715" t="s">
        <v>75</v>
      </c>
    </row>
    <row r="1716" spans="1:18" x14ac:dyDescent="0.2">
      <c r="A1716" s="3" t="s">
        <v>5725</v>
      </c>
      <c r="B1716" t="str" cm="1">
        <f t="array" ref="B1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6" cm="1">
        <f t="array" ref="C1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6" t="str" cm="1">
        <f t="array" ref="D1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6" t="str" cm="1">
        <f t="array" ref="E17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6" s="3" t="s">
        <v>4282</v>
      </c>
      <c r="G1716" s="3" t="s">
        <v>4292</v>
      </c>
      <c r="I1716" s="3" t="s">
        <v>4514</v>
      </c>
      <c r="J1716" t="b">
        <v>1</v>
      </c>
      <c r="K1716" s="3" t="s">
        <v>4285</v>
      </c>
      <c r="M1716">
        <v>4000</v>
      </c>
      <c r="N1716">
        <v>4100</v>
      </c>
      <c r="O1716">
        <v>5.2999999999999999E-2</v>
      </c>
      <c r="P1716" s="3" t="s">
        <v>4313</v>
      </c>
      <c r="Q1716" t="s">
        <v>4293</v>
      </c>
      <c r="R1716" t="s">
        <v>4333</v>
      </c>
    </row>
    <row r="1717" spans="1:18" x14ac:dyDescent="0.2">
      <c r="A1717" s="3" t="s">
        <v>5726</v>
      </c>
      <c r="B1717" t="str" cm="1">
        <f t="array" ref="B1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7" cm="1">
        <f t="array" ref="C1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7" t="str" cm="1">
        <f t="array" ref="D1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7" t="str" cm="1">
        <f t="array" ref="E17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7" s="3" t="s">
        <v>4282</v>
      </c>
      <c r="G1717" s="3" t="s">
        <v>4292</v>
      </c>
      <c r="I1717" s="3" t="s">
        <v>4514</v>
      </c>
      <c r="J1717" t="b">
        <v>1</v>
      </c>
      <c r="K1717" s="3" t="s">
        <v>4285</v>
      </c>
      <c r="M1717">
        <v>4100</v>
      </c>
      <c r="N1717">
        <v>4200</v>
      </c>
      <c r="O1717">
        <v>5.2999999999999999E-2</v>
      </c>
      <c r="P1717" s="3" t="s">
        <v>4313</v>
      </c>
      <c r="Q1717" t="s">
        <v>4293</v>
      </c>
      <c r="R1717" t="s">
        <v>4333</v>
      </c>
    </row>
    <row r="1718" spans="1:18" x14ac:dyDescent="0.2">
      <c r="A1718" s="3" t="s">
        <v>5727</v>
      </c>
      <c r="B1718" t="str" cm="1">
        <f t="array" ref="B1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8" cm="1">
        <f t="array" ref="C1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8" t="str" cm="1">
        <f t="array" ref="D1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8" t="str" cm="1">
        <f t="array" ref="E17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8" s="3" t="s">
        <v>4282</v>
      </c>
      <c r="G1718" s="3" t="s">
        <v>4292</v>
      </c>
      <c r="I1718" s="3" t="s">
        <v>4514</v>
      </c>
      <c r="J1718" t="b">
        <v>1</v>
      </c>
      <c r="K1718" s="3" t="s">
        <v>4285</v>
      </c>
      <c r="M1718">
        <v>4200</v>
      </c>
      <c r="N1718">
        <v>4300</v>
      </c>
      <c r="O1718">
        <v>5.2999999999999999E-2</v>
      </c>
      <c r="P1718" s="3" t="s">
        <v>4313</v>
      </c>
      <c r="Q1718" t="s">
        <v>4293</v>
      </c>
      <c r="R1718" t="s">
        <v>4333</v>
      </c>
    </row>
    <row r="1719" spans="1:18" x14ac:dyDescent="0.2">
      <c r="A1719" s="3" t="s">
        <v>5728</v>
      </c>
      <c r="B1719" t="str" cm="1">
        <f t="array" ref="B1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19" cm="1">
        <f t="array" ref="C1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19" t="str" cm="1">
        <f t="array" ref="D1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19" t="str" cm="1">
        <f t="array" ref="E17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19" s="3" t="s">
        <v>4282</v>
      </c>
      <c r="G1719" s="3" t="s">
        <v>4292</v>
      </c>
      <c r="I1719" s="3" t="s">
        <v>4514</v>
      </c>
      <c r="J1719" t="b">
        <v>1</v>
      </c>
      <c r="K1719" s="3" t="s">
        <v>4285</v>
      </c>
      <c r="M1719">
        <v>4300</v>
      </c>
      <c r="N1719">
        <v>4400</v>
      </c>
      <c r="O1719">
        <v>5.2999999999999999E-2</v>
      </c>
      <c r="P1719" s="3" t="s">
        <v>4313</v>
      </c>
      <c r="Q1719" t="s">
        <v>4293</v>
      </c>
      <c r="R1719" t="s">
        <v>4333</v>
      </c>
    </row>
    <row r="1720" spans="1:18" x14ac:dyDescent="0.2">
      <c r="A1720" s="3" t="s">
        <v>5729</v>
      </c>
      <c r="B1720" t="str" cm="1">
        <f t="array" ref="B1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0" cm="1">
        <f t="array" ref="C1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20" t="str" cm="1">
        <f t="array" ref="D1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20" t="str" cm="1">
        <f t="array" ref="E17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20" s="3" t="s">
        <v>4282</v>
      </c>
      <c r="G1720" s="3" t="s">
        <v>4292</v>
      </c>
      <c r="I1720" s="3" t="s">
        <v>4514</v>
      </c>
      <c r="J1720" t="b">
        <v>1</v>
      </c>
      <c r="K1720" s="3" t="s">
        <v>4285</v>
      </c>
      <c r="M1720">
        <v>4400</v>
      </c>
      <c r="N1720">
        <v>4500</v>
      </c>
      <c r="O1720">
        <v>5.2999999999999999E-2</v>
      </c>
      <c r="P1720" s="3" t="s">
        <v>4313</v>
      </c>
      <c r="Q1720" t="s">
        <v>4293</v>
      </c>
      <c r="R1720" t="s">
        <v>4333</v>
      </c>
    </row>
    <row r="1721" spans="1:18" x14ac:dyDescent="0.2">
      <c r="A1721" s="3" t="s">
        <v>5730</v>
      </c>
      <c r="B1721" t="str" cm="1">
        <f t="array" ref="B1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1" cm="1">
        <f t="array" ref="C1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21" t="str" cm="1">
        <f t="array" ref="D1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21" t="str" cm="1">
        <f t="array" ref="E17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21" s="3" t="s">
        <v>4282</v>
      </c>
      <c r="G1721" s="3" t="s">
        <v>4292</v>
      </c>
      <c r="I1721" s="3" t="s">
        <v>4514</v>
      </c>
      <c r="J1721" t="b">
        <v>1</v>
      </c>
      <c r="K1721" s="3" t="s">
        <v>4285</v>
      </c>
      <c r="M1721">
        <v>4500</v>
      </c>
      <c r="N1721">
        <v>4600</v>
      </c>
      <c r="O1721">
        <v>5.2999999999999999E-2</v>
      </c>
      <c r="P1721" s="3" t="s">
        <v>4313</v>
      </c>
      <c r="Q1721" t="s">
        <v>4293</v>
      </c>
      <c r="R1721" t="s">
        <v>4333</v>
      </c>
    </row>
    <row r="1722" spans="1:18" x14ac:dyDescent="0.2">
      <c r="A1722" s="3" t="s">
        <v>5731</v>
      </c>
      <c r="B1722" t="str" cm="1">
        <f t="array" ref="B1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2" cm="1">
        <f t="array" ref="C1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22" t="str" cm="1">
        <f t="array" ref="D1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22" t="str" cm="1">
        <f t="array" ref="E17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22" s="3" t="s">
        <v>4282</v>
      </c>
      <c r="G1722" s="3" t="s">
        <v>4292</v>
      </c>
      <c r="I1722" s="3" t="s">
        <v>4514</v>
      </c>
      <c r="J1722" t="b">
        <v>1</v>
      </c>
      <c r="K1722" s="3" t="s">
        <v>4285</v>
      </c>
      <c r="M1722">
        <v>4600</v>
      </c>
      <c r="N1722">
        <v>4700</v>
      </c>
      <c r="O1722">
        <v>5.2999999999999999E-2</v>
      </c>
      <c r="P1722" s="3" t="s">
        <v>4313</v>
      </c>
      <c r="Q1722" t="s">
        <v>4293</v>
      </c>
      <c r="R1722" t="s">
        <v>4333</v>
      </c>
    </row>
    <row r="1723" spans="1:18" x14ac:dyDescent="0.2">
      <c r="A1723" s="3" t="s">
        <v>5732</v>
      </c>
      <c r="B1723" t="str" cm="1">
        <f t="array" ref="B1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3" cm="1">
        <f t="array" ref="C1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23" t="str" cm="1">
        <f t="array" ref="D1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23" t="str" cm="1">
        <f t="array" ref="E17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23" s="3" t="s">
        <v>4282</v>
      </c>
      <c r="G1723" s="3" t="s">
        <v>4292</v>
      </c>
      <c r="I1723" s="3" t="s">
        <v>4514</v>
      </c>
      <c r="J1723" t="b">
        <v>1</v>
      </c>
      <c r="K1723" s="3" t="s">
        <v>4285</v>
      </c>
      <c r="M1723">
        <v>4700</v>
      </c>
      <c r="N1723">
        <v>4800</v>
      </c>
      <c r="O1723">
        <v>5.2999999999999999E-2</v>
      </c>
      <c r="P1723" s="3" t="s">
        <v>4313</v>
      </c>
      <c r="Q1723" t="s">
        <v>4293</v>
      </c>
      <c r="R1723" t="s">
        <v>4333</v>
      </c>
    </row>
    <row r="1724" spans="1:18" x14ac:dyDescent="0.2">
      <c r="A1724" s="3" t="s">
        <v>5733</v>
      </c>
      <c r="B1724" t="str" cm="1">
        <f t="array" ref="B1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4" cm="1">
        <f t="array" ref="C1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24" t="str" cm="1">
        <f t="array" ref="D1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24" t="str" cm="1">
        <f t="array" ref="E17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24" s="3" t="s">
        <v>4282</v>
      </c>
      <c r="G1724" s="3" t="s">
        <v>4292</v>
      </c>
      <c r="I1724" s="3" t="s">
        <v>4514</v>
      </c>
      <c r="J1724" t="b">
        <v>1</v>
      </c>
      <c r="K1724" s="3" t="s">
        <v>4285</v>
      </c>
      <c r="M1724">
        <v>4800</v>
      </c>
      <c r="N1724">
        <v>4900</v>
      </c>
      <c r="O1724">
        <v>5.2999999999999999E-2</v>
      </c>
      <c r="P1724" s="3" t="s">
        <v>4313</v>
      </c>
      <c r="Q1724" t="s">
        <v>4293</v>
      </c>
      <c r="R1724" t="s">
        <v>4333</v>
      </c>
    </row>
    <row r="1725" spans="1:18" x14ac:dyDescent="0.2">
      <c r="A1725" s="3" t="s">
        <v>5734</v>
      </c>
      <c r="B1725" t="str" cm="1">
        <f t="array" ref="B1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5" cm="1">
        <f t="array" ref="C1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725" t="str" cm="1">
        <f t="array" ref="D1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1725" t="str" cm="1">
        <f t="array" ref="E17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725" s="3" t="s">
        <v>4282</v>
      </c>
      <c r="G1725" s="3" t="s">
        <v>4292</v>
      </c>
      <c r="I1725" s="3" t="s">
        <v>4514</v>
      </c>
      <c r="J1725" t="b">
        <v>1</v>
      </c>
      <c r="K1725" s="3" t="s">
        <v>4285</v>
      </c>
      <c r="M1725">
        <v>4900</v>
      </c>
      <c r="N1725">
        <v>5000</v>
      </c>
      <c r="O1725">
        <v>5.2999999999999999E-2</v>
      </c>
      <c r="P1725" s="3" t="s">
        <v>4313</v>
      </c>
      <c r="Q1725" t="s">
        <v>4293</v>
      </c>
      <c r="R1725" t="s">
        <v>4333</v>
      </c>
    </row>
    <row r="1726" spans="1:18" x14ac:dyDescent="0.2">
      <c r="A1726" s="3" t="s">
        <v>5735</v>
      </c>
      <c r="B1726" t="str" cm="1">
        <f t="array" ref="B1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6" s="6" t="s">
        <v>75</v>
      </c>
      <c r="D1726" t="str" cm="1">
        <f t="array" ref="D1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26" s="3" t="s">
        <v>4282</v>
      </c>
      <c r="G1726" s="3" t="s">
        <v>4292</v>
      </c>
      <c r="I1726" s="3" t="s">
        <v>4514</v>
      </c>
      <c r="J1726" t="b">
        <v>1</v>
      </c>
      <c r="K1726" s="3" t="s">
        <v>4285</v>
      </c>
      <c r="M1726">
        <v>5000</v>
      </c>
      <c r="N1726">
        <v>5100</v>
      </c>
      <c r="O1726">
        <v>5.2999999999999999E-2</v>
      </c>
      <c r="P1726" s="3" t="s">
        <v>4313</v>
      </c>
      <c r="Q1726" t="s">
        <v>4293</v>
      </c>
      <c r="R1726" t="s">
        <v>4333</v>
      </c>
    </row>
    <row r="1727" spans="1:18" x14ac:dyDescent="0.2">
      <c r="A1727" s="3" t="s">
        <v>5736</v>
      </c>
      <c r="B1727" t="str" cm="1">
        <f t="array" ref="B1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7" s="6" t="s">
        <v>75</v>
      </c>
      <c r="D1727" t="str" cm="1">
        <f t="array" ref="D1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27" s="3" t="s">
        <v>4282</v>
      </c>
      <c r="G1727" s="3" t="s">
        <v>4292</v>
      </c>
      <c r="I1727" s="3" t="s">
        <v>4514</v>
      </c>
      <c r="J1727" t="b">
        <v>1</v>
      </c>
      <c r="K1727" s="3" t="s">
        <v>4285</v>
      </c>
      <c r="M1727">
        <v>5100</v>
      </c>
      <c r="N1727">
        <v>5200</v>
      </c>
      <c r="O1727">
        <v>5.2999999999999999E-2</v>
      </c>
      <c r="P1727" s="3" t="s">
        <v>4313</v>
      </c>
      <c r="Q1727" t="s">
        <v>4293</v>
      </c>
      <c r="R1727" t="s">
        <v>4333</v>
      </c>
    </row>
    <row r="1728" spans="1:18" x14ac:dyDescent="0.2">
      <c r="A1728" s="3" t="s">
        <v>5737</v>
      </c>
      <c r="B1728" t="str" cm="1">
        <f t="array" ref="B1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8" s="6" t="s">
        <v>75</v>
      </c>
      <c r="D1728" t="str" cm="1">
        <f t="array" ref="D1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28" s="3" t="s">
        <v>4282</v>
      </c>
      <c r="G1728" s="3" t="s">
        <v>4292</v>
      </c>
      <c r="I1728" s="3" t="s">
        <v>4514</v>
      </c>
      <c r="J1728" t="b">
        <v>1</v>
      </c>
      <c r="K1728" s="3" t="s">
        <v>4285</v>
      </c>
      <c r="M1728">
        <v>5200</v>
      </c>
      <c r="N1728">
        <v>5300</v>
      </c>
      <c r="O1728">
        <v>5.2999999999999999E-2</v>
      </c>
      <c r="P1728" s="3" t="s">
        <v>4313</v>
      </c>
      <c r="Q1728" t="s">
        <v>4293</v>
      </c>
      <c r="R1728" t="s">
        <v>75</v>
      </c>
    </row>
    <row r="1729" spans="1:18" x14ac:dyDescent="0.2">
      <c r="A1729" s="3" t="s">
        <v>5738</v>
      </c>
      <c r="B1729" t="str" cm="1">
        <f t="array" ref="B1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29" s="6" t="s">
        <v>75</v>
      </c>
      <c r="D1729" t="str" cm="1">
        <f t="array" ref="D1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29" s="3" t="s">
        <v>4282</v>
      </c>
      <c r="G1729" s="3" t="s">
        <v>4292</v>
      </c>
      <c r="I1729" s="3" t="s">
        <v>4514</v>
      </c>
      <c r="J1729" t="b">
        <v>1</v>
      </c>
      <c r="K1729" s="3" t="s">
        <v>4285</v>
      </c>
      <c r="M1729">
        <v>5300</v>
      </c>
      <c r="N1729">
        <v>5400</v>
      </c>
      <c r="O1729">
        <v>5.2999999999999999E-2</v>
      </c>
      <c r="P1729" s="3" t="s">
        <v>4313</v>
      </c>
      <c r="Q1729" t="s">
        <v>4293</v>
      </c>
      <c r="R1729" t="s">
        <v>75</v>
      </c>
    </row>
    <row r="1730" spans="1:18" x14ac:dyDescent="0.2">
      <c r="A1730" s="3" t="s">
        <v>5739</v>
      </c>
      <c r="B1730" t="str" cm="1">
        <f t="array" ref="B1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0" s="6" t="s">
        <v>75</v>
      </c>
      <c r="D1730" t="str" cm="1">
        <f t="array" ref="D1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0" s="3" t="s">
        <v>4282</v>
      </c>
      <c r="G1730" s="3" t="s">
        <v>4292</v>
      </c>
      <c r="I1730" s="3" t="s">
        <v>4514</v>
      </c>
      <c r="J1730" t="b">
        <v>1</v>
      </c>
      <c r="K1730" s="3" t="s">
        <v>4285</v>
      </c>
      <c r="M1730">
        <v>5400</v>
      </c>
      <c r="N1730">
        <v>5500</v>
      </c>
      <c r="O1730">
        <v>5.2999999999999999E-2</v>
      </c>
      <c r="P1730" s="3" t="s">
        <v>4313</v>
      </c>
      <c r="Q1730" t="s">
        <v>4293</v>
      </c>
      <c r="R1730" t="s">
        <v>4333</v>
      </c>
    </row>
    <row r="1731" spans="1:18" x14ac:dyDescent="0.2">
      <c r="A1731" s="3" t="s">
        <v>5740</v>
      </c>
      <c r="B1731" t="str" cm="1">
        <f t="array" ref="B1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1" s="6" t="s">
        <v>75</v>
      </c>
      <c r="D1731" t="str" cm="1">
        <f t="array" ref="D1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1" s="3" t="s">
        <v>4282</v>
      </c>
      <c r="G1731" s="3" t="s">
        <v>4292</v>
      </c>
      <c r="I1731" s="3" t="s">
        <v>4514</v>
      </c>
      <c r="J1731" t="b">
        <v>1</v>
      </c>
      <c r="K1731" s="3" t="s">
        <v>4285</v>
      </c>
      <c r="M1731">
        <v>5500</v>
      </c>
      <c r="N1731">
        <v>5600</v>
      </c>
      <c r="O1731">
        <v>5.2999999999999999E-2</v>
      </c>
      <c r="P1731" s="3" t="s">
        <v>4313</v>
      </c>
      <c r="Q1731" t="s">
        <v>4293</v>
      </c>
      <c r="R1731" t="s">
        <v>4333</v>
      </c>
    </row>
    <row r="1732" spans="1:18" x14ac:dyDescent="0.2">
      <c r="A1732" s="3" t="s">
        <v>5741</v>
      </c>
      <c r="B1732" t="str" cm="1">
        <f t="array" ref="B1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2" s="6" t="s">
        <v>75</v>
      </c>
      <c r="D1732" t="str" cm="1">
        <f t="array" ref="D1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2" s="3" t="s">
        <v>4282</v>
      </c>
      <c r="G1732" s="3" t="s">
        <v>4292</v>
      </c>
      <c r="I1732" s="3" t="s">
        <v>4514</v>
      </c>
      <c r="J1732" t="b">
        <v>1</v>
      </c>
      <c r="K1732" s="3" t="s">
        <v>4285</v>
      </c>
      <c r="M1732">
        <v>5600</v>
      </c>
      <c r="N1732">
        <v>5700</v>
      </c>
      <c r="O1732">
        <v>5.2999999999999999E-2</v>
      </c>
      <c r="P1732" s="3" t="s">
        <v>4313</v>
      </c>
      <c r="Q1732" t="s">
        <v>4293</v>
      </c>
      <c r="R1732" t="s">
        <v>4333</v>
      </c>
    </row>
    <row r="1733" spans="1:18" x14ac:dyDescent="0.2">
      <c r="A1733" s="3" t="s">
        <v>5742</v>
      </c>
      <c r="B1733" t="str" cm="1">
        <f t="array" ref="B1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3" s="6" t="s">
        <v>75</v>
      </c>
      <c r="D1733" t="str" cm="1">
        <f t="array" ref="D1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3" s="3" t="s">
        <v>4282</v>
      </c>
      <c r="G1733" s="3" t="s">
        <v>4292</v>
      </c>
      <c r="I1733" s="3" t="s">
        <v>4514</v>
      </c>
      <c r="J1733" t="b">
        <v>1</v>
      </c>
      <c r="K1733" s="3" t="s">
        <v>4285</v>
      </c>
      <c r="M1733">
        <v>5700</v>
      </c>
      <c r="N1733">
        <v>5800</v>
      </c>
      <c r="O1733">
        <v>5.2999999999999999E-2</v>
      </c>
      <c r="P1733" s="3" t="s">
        <v>4313</v>
      </c>
      <c r="Q1733" t="s">
        <v>4293</v>
      </c>
      <c r="R1733" t="s">
        <v>4333</v>
      </c>
    </row>
    <row r="1734" spans="1:18" x14ac:dyDescent="0.2">
      <c r="A1734" s="3" t="s">
        <v>5743</v>
      </c>
      <c r="B1734" t="str" cm="1">
        <f t="array" ref="B1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4" s="6" t="s">
        <v>75</v>
      </c>
      <c r="D1734" t="str" cm="1">
        <f t="array" ref="D1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4" s="3" t="s">
        <v>4282</v>
      </c>
      <c r="G1734" s="3" t="s">
        <v>4292</v>
      </c>
      <c r="I1734" s="3" t="s">
        <v>4514</v>
      </c>
      <c r="J1734" t="b">
        <v>1</v>
      </c>
      <c r="K1734" s="3" t="s">
        <v>4285</v>
      </c>
      <c r="M1734">
        <v>5800</v>
      </c>
      <c r="N1734">
        <v>5900</v>
      </c>
      <c r="O1734">
        <v>5.2999999999999999E-2</v>
      </c>
      <c r="P1734" s="3" t="s">
        <v>4313</v>
      </c>
      <c r="Q1734" t="s">
        <v>4293</v>
      </c>
      <c r="R1734" t="s">
        <v>4333</v>
      </c>
    </row>
    <row r="1735" spans="1:18" x14ac:dyDescent="0.2">
      <c r="A1735" s="3" t="s">
        <v>5744</v>
      </c>
      <c r="B1735" t="str" cm="1">
        <f t="array" ref="B1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5" s="6" t="s">
        <v>75</v>
      </c>
      <c r="D1735" t="str" cm="1">
        <f t="array" ref="D1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5" s="3" t="s">
        <v>4282</v>
      </c>
      <c r="G1735" s="3" t="s">
        <v>4292</v>
      </c>
      <c r="I1735" s="3" t="s">
        <v>4514</v>
      </c>
      <c r="J1735" t="b">
        <v>1</v>
      </c>
      <c r="K1735" s="3" t="s">
        <v>4285</v>
      </c>
      <c r="M1735">
        <v>5900</v>
      </c>
      <c r="N1735">
        <v>6000</v>
      </c>
      <c r="O1735">
        <v>5.2999999999999999E-2</v>
      </c>
      <c r="P1735" s="3" t="s">
        <v>4313</v>
      </c>
      <c r="Q1735" t="s">
        <v>4293</v>
      </c>
      <c r="R1735" t="s">
        <v>4333</v>
      </c>
    </row>
    <row r="1736" spans="1:18" x14ac:dyDescent="0.2">
      <c r="A1736" s="3" t="s">
        <v>5745</v>
      </c>
      <c r="B1736" t="str" cm="1">
        <f t="array" ref="B1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6" s="6" t="s">
        <v>75</v>
      </c>
      <c r="D1736" t="str" cm="1">
        <f t="array" ref="D1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6" s="3" t="s">
        <v>4282</v>
      </c>
      <c r="G1736" s="3" t="s">
        <v>4292</v>
      </c>
      <c r="I1736" s="3" t="s">
        <v>4514</v>
      </c>
      <c r="J1736" t="b">
        <v>1</v>
      </c>
      <c r="K1736" s="3" t="s">
        <v>4285</v>
      </c>
      <c r="M1736">
        <v>6000</v>
      </c>
      <c r="N1736">
        <v>6100</v>
      </c>
      <c r="O1736">
        <v>5.2999999999999999E-2</v>
      </c>
      <c r="P1736" s="3" t="s">
        <v>4313</v>
      </c>
      <c r="Q1736" t="s">
        <v>4293</v>
      </c>
      <c r="R1736" t="s">
        <v>4333</v>
      </c>
    </row>
    <row r="1737" spans="1:18" x14ac:dyDescent="0.2">
      <c r="A1737" s="3" t="s">
        <v>5746</v>
      </c>
      <c r="B1737" t="str" cm="1">
        <f t="array" ref="B1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7" s="6" t="s">
        <v>75</v>
      </c>
      <c r="D1737" t="str" cm="1">
        <f t="array" ref="D1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7" s="3" t="s">
        <v>4282</v>
      </c>
      <c r="G1737" s="3" t="s">
        <v>4292</v>
      </c>
      <c r="I1737" s="3" t="s">
        <v>4514</v>
      </c>
      <c r="J1737" t="b">
        <v>1</v>
      </c>
      <c r="K1737" s="3" t="s">
        <v>4285</v>
      </c>
      <c r="M1737">
        <v>6100</v>
      </c>
      <c r="N1737">
        <v>6200</v>
      </c>
      <c r="O1737">
        <v>5.2999999999999999E-2</v>
      </c>
      <c r="P1737" s="3" t="s">
        <v>4313</v>
      </c>
      <c r="Q1737" t="s">
        <v>4293</v>
      </c>
      <c r="R1737" t="s">
        <v>4333</v>
      </c>
    </row>
    <row r="1738" spans="1:18" x14ac:dyDescent="0.2">
      <c r="A1738" s="3" t="s">
        <v>5747</v>
      </c>
      <c r="B1738" t="str" cm="1">
        <f t="array" ref="B1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8" s="6" t="s">
        <v>75</v>
      </c>
      <c r="D1738" t="str" cm="1">
        <f t="array" ref="D1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8" s="3" t="s">
        <v>4282</v>
      </c>
      <c r="G1738" s="3" t="s">
        <v>4292</v>
      </c>
      <c r="I1738" s="3" t="s">
        <v>4514</v>
      </c>
      <c r="J1738" t="b">
        <v>1</v>
      </c>
      <c r="K1738" s="3" t="s">
        <v>4285</v>
      </c>
      <c r="M1738">
        <v>6200</v>
      </c>
      <c r="N1738">
        <v>6300</v>
      </c>
      <c r="O1738">
        <v>5.2999999999999999E-2</v>
      </c>
      <c r="P1738" s="3" t="s">
        <v>4313</v>
      </c>
      <c r="Q1738" t="s">
        <v>4293</v>
      </c>
      <c r="R1738" t="s">
        <v>4333</v>
      </c>
    </row>
    <row r="1739" spans="1:18" x14ac:dyDescent="0.2">
      <c r="A1739" s="3" t="s">
        <v>5748</v>
      </c>
      <c r="B1739" t="str" cm="1">
        <f t="array" ref="B1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39" s="6" t="s">
        <v>75</v>
      </c>
      <c r="D1739" t="str" cm="1">
        <f t="array" ref="D1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39" s="3" t="s">
        <v>4282</v>
      </c>
      <c r="G1739" s="3" t="s">
        <v>4292</v>
      </c>
      <c r="I1739" s="3" t="s">
        <v>4514</v>
      </c>
      <c r="J1739" t="b">
        <v>1</v>
      </c>
      <c r="K1739" s="3" t="s">
        <v>4285</v>
      </c>
      <c r="M1739">
        <v>6300</v>
      </c>
      <c r="N1739">
        <v>6400</v>
      </c>
      <c r="O1739">
        <v>5.2999999999999999E-2</v>
      </c>
      <c r="P1739" s="3" t="s">
        <v>4313</v>
      </c>
      <c r="Q1739" t="s">
        <v>4293</v>
      </c>
      <c r="R1739" t="s">
        <v>4333</v>
      </c>
    </row>
    <row r="1740" spans="1:18" x14ac:dyDescent="0.2">
      <c r="A1740" s="3" t="s">
        <v>5749</v>
      </c>
      <c r="B1740" t="str" cm="1">
        <f t="array" ref="B1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0" s="6" t="s">
        <v>75</v>
      </c>
      <c r="D1740" t="str" cm="1">
        <f t="array" ref="D1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0" s="3" t="s">
        <v>4282</v>
      </c>
      <c r="G1740" s="3" t="s">
        <v>4292</v>
      </c>
      <c r="I1740" s="3" t="s">
        <v>4514</v>
      </c>
      <c r="J1740" t="b">
        <v>1</v>
      </c>
      <c r="K1740" s="3" t="s">
        <v>4285</v>
      </c>
      <c r="M1740">
        <v>6400</v>
      </c>
      <c r="N1740">
        <v>6500</v>
      </c>
      <c r="O1740">
        <v>5.2999999999999999E-2</v>
      </c>
      <c r="P1740" s="3" t="s">
        <v>4313</v>
      </c>
      <c r="Q1740" t="s">
        <v>4293</v>
      </c>
      <c r="R1740" t="s">
        <v>4333</v>
      </c>
    </row>
    <row r="1741" spans="1:18" x14ac:dyDescent="0.2">
      <c r="A1741" s="3" t="s">
        <v>5750</v>
      </c>
      <c r="B1741" t="str" cm="1">
        <f t="array" ref="B1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1" s="6" t="s">
        <v>75</v>
      </c>
      <c r="D1741" t="str" cm="1">
        <f t="array" ref="D1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1" s="3" t="s">
        <v>4282</v>
      </c>
      <c r="G1741" s="3" t="s">
        <v>4292</v>
      </c>
      <c r="I1741" s="3" t="s">
        <v>4514</v>
      </c>
      <c r="J1741" t="b">
        <v>1</v>
      </c>
      <c r="K1741" s="3" t="s">
        <v>4285</v>
      </c>
      <c r="M1741">
        <v>6500</v>
      </c>
      <c r="N1741">
        <v>6600</v>
      </c>
      <c r="O1741">
        <v>5.2999999999999999E-2</v>
      </c>
      <c r="P1741" s="3" t="s">
        <v>4313</v>
      </c>
      <c r="Q1741" t="s">
        <v>4293</v>
      </c>
      <c r="R1741" t="s">
        <v>4333</v>
      </c>
    </row>
    <row r="1742" spans="1:18" x14ac:dyDescent="0.2">
      <c r="A1742" s="3" t="s">
        <v>5751</v>
      </c>
      <c r="B1742" t="str" cm="1">
        <f t="array" ref="B1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2" s="6" t="s">
        <v>75</v>
      </c>
      <c r="D1742" t="str" cm="1">
        <f t="array" ref="D1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2" s="3" t="s">
        <v>4282</v>
      </c>
      <c r="G1742" s="3" t="s">
        <v>4292</v>
      </c>
      <c r="I1742" s="3" t="s">
        <v>4514</v>
      </c>
      <c r="J1742" t="b">
        <v>1</v>
      </c>
      <c r="K1742" s="3" t="s">
        <v>4285</v>
      </c>
      <c r="M1742">
        <v>6600</v>
      </c>
      <c r="N1742">
        <v>6700</v>
      </c>
      <c r="O1742">
        <v>5.2999999999999999E-2</v>
      </c>
      <c r="P1742" s="3" t="s">
        <v>4313</v>
      </c>
      <c r="Q1742" t="s">
        <v>4293</v>
      </c>
      <c r="R1742" t="s">
        <v>75</v>
      </c>
    </row>
    <row r="1743" spans="1:18" x14ac:dyDescent="0.2">
      <c r="A1743" s="3" t="s">
        <v>5752</v>
      </c>
      <c r="B1743" t="str" cm="1">
        <f t="array" ref="B1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3" s="6" t="s">
        <v>75</v>
      </c>
      <c r="D1743" t="str" cm="1">
        <f t="array" ref="D1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3" s="3" t="s">
        <v>4282</v>
      </c>
      <c r="G1743" s="3" t="s">
        <v>4292</v>
      </c>
      <c r="I1743" s="3" t="s">
        <v>4514</v>
      </c>
      <c r="J1743" t="b">
        <v>1</v>
      </c>
      <c r="K1743" s="3" t="s">
        <v>4285</v>
      </c>
      <c r="M1743">
        <v>6700</v>
      </c>
      <c r="N1743">
        <v>6800</v>
      </c>
      <c r="O1743">
        <v>5.2999999999999999E-2</v>
      </c>
      <c r="P1743" s="3" t="s">
        <v>4313</v>
      </c>
      <c r="Q1743" t="s">
        <v>4293</v>
      </c>
      <c r="R1743" t="s">
        <v>4333</v>
      </c>
    </row>
    <row r="1744" spans="1:18" x14ac:dyDescent="0.2">
      <c r="A1744" s="3" t="s">
        <v>5753</v>
      </c>
      <c r="B1744" t="str" cm="1">
        <f t="array" ref="B1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4" s="6" t="s">
        <v>75</v>
      </c>
      <c r="D1744" t="str" cm="1">
        <f t="array" ref="D1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4" s="3" t="s">
        <v>4282</v>
      </c>
      <c r="G1744" s="3" t="s">
        <v>4292</v>
      </c>
      <c r="I1744" s="3" t="s">
        <v>4514</v>
      </c>
      <c r="J1744" t="b">
        <v>1</v>
      </c>
      <c r="K1744" s="3" t="s">
        <v>4285</v>
      </c>
      <c r="M1744">
        <v>6800</v>
      </c>
      <c r="N1744">
        <v>6900</v>
      </c>
      <c r="O1744">
        <v>5.2999999999999999E-2</v>
      </c>
      <c r="P1744" s="3" t="s">
        <v>4313</v>
      </c>
      <c r="Q1744" t="s">
        <v>4293</v>
      </c>
      <c r="R1744" t="s">
        <v>4333</v>
      </c>
    </row>
    <row r="1745" spans="1:18" x14ac:dyDescent="0.2">
      <c r="A1745" s="3" t="s">
        <v>5754</v>
      </c>
      <c r="B1745" t="str" cm="1">
        <f t="array" ref="B1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5" s="6" t="s">
        <v>75</v>
      </c>
      <c r="D1745" t="str" cm="1">
        <f t="array" ref="D1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5" s="3" t="s">
        <v>4282</v>
      </c>
      <c r="G1745" s="3" t="s">
        <v>4292</v>
      </c>
      <c r="I1745" s="3" t="s">
        <v>4514</v>
      </c>
      <c r="J1745" t="b">
        <v>1</v>
      </c>
      <c r="K1745" s="3" t="s">
        <v>4285</v>
      </c>
      <c r="M1745">
        <v>6900</v>
      </c>
      <c r="N1745">
        <v>7000</v>
      </c>
      <c r="O1745">
        <v>5.2999999999999999E-2</v>
      </c>
      <c r="P1745" s="3" t="s">
        <v>4313</v>
      </c>
      <c r="Q1745" t="s">
        <v>4293</v>
      </c>
      <c r="R1745" t="s">
        <v>4333</v>
      </c>
    </row>
    <row r="1746" spans="1:18" x14ac:dyDescent="0.2">
      <c r="A1746" s="3" t="s">
        <v>5755</v>
      </c>
      <c r="B1746" t="str" cm="1">
        <f t="array" ref="B1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6" s="6" t="s">
        <v>75</v>
      </c>
      <c r="D1746" t="str" cm="1">
        <f t="array" ref="D1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6" s="3" t="s">
        <v>4282</v>
      </c>
      <c r="G1746" s="3" t="s">
        <v>4292</v>
      </c>
      <c r="I1746" s="3" t="s">
        <v>4514</v>
      </c>
      <c r="J1746" t="b">
        <v>1</v>
      </c>
      <c r="K1746" s="3" t="s">
        <v>4285</v>
      </c>
      <c r="M1746">
        <v>7000</v>
      </c>
      <c r="N1746">
        <v>7100</v>
      </c>
      <c r="O1746">
        <v>5.2999999999999999E-2</v>
      </c>
      <c r="P1746" s="3" t="s">
        <v>4313</v>
      </c>
      <c r="Q1746" t="s">
        <v>4293</v>
      </c>
      <c r="R1746" t="s">
        <v>4333</v>
      </c>
    </row>
    <row r="1747" spans="1:18" x14ac:dyDescent="0.2">
      <c r="A1747" s="3" t="s">
        <v>5756</v>
      </c>
      <c r="B1747" t="str" cm="1">
        <f t="array" ref="B1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7" s="6" t="s">
        <v>75</v>
      </c>
      <c r="D1747" t="str" cm="1">
        <f t="array" ref="D1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7" s="3" t="s">
        <v>4282</v>
      </c>
      <c r="G1747" s="3" t="s">
        <v>4292</v>
      </c>
      <c r="I1747" s="3" t="s">
        <v>4514</v>
      </c>
      <c r="J1747" t="b">
        <v>1</v>
      </c>
      <c r="K1747" s="3" t="s">
        <v>4285</v>
      </c>
      <c r="M1747">
        <v>7100</v>
      </c>
      <c r="N1747">
        <v>7200</v>
      </c>
      <c r="O1747">
        <v>5.2999999999999999E-2</v>
      </c>
      <c r="P1747" s="3" t="s">
        <v>4313</v>
      </c>
      <c r="Q1747" t="s">
        <v>4293</v>
      </c>
      <c r="R1747" t="s">
        <v>4333</v>
      </c>
    </row>
    <row r="1748" spans="1:18" x14ac:dyDescent="0.2">
      <c r="A1748" s="3" t="s">
        <v>5757</v>
      </c>
      <c r="B1748" t="str" cm="1">
        <f t="array" ref="B1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8" s="6" t="s">
        <v>75</v>
      </c>
      <c r="D1748" t="str" cm="1">
        <f t="array" ref="D1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8" s="3" t="s">
        <v>4282</v>
      </c>
      <c r="G1748" s="3" t="s">
        <v>4292</v>
      </c>
      <c r="I1748" s="3" t="s">
        <v>4514</v>
      </c>
      <c r="J1748" t="b">
        <v>1</v>
      </c>
      <c r="K1748" s="3" t="s">
        <v>4285</v>
      </c>
      <c r="M1748">
        <v>7200</v>
      </c>
      <c r="N1748">
        <v>7300</v>
      </c>
      <c r="O1748">
        <v>5.2999999999999999E-2</v>
      </c>
      <c r="P1748" s="3" t="s">
        <v>4313</v>
      </c>
      <c r="Q1748" t="s">
        <v>4293</v>
      </c>
      <c r="R1748" t="s">
        <v>4333</v>
      </c>
    </row>
    <row r="1749" spans="1:18" x14ac:dyDescent="0.2">
      <c r="A1749" s="3" t="s">
        <v>5758</v>
      </c>
      <c r="B1749" t="str" cm="1">
        <f t="array" ref="B1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49" s="6" t="s">
        <v>75</v>
      </c>
      <c r="D1749" t="str" cm="1">
        <f t="array" ref="D1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49" s="3" t="s">
        <v>4282</v>
      </c>
      <c r="G1749" s="3" t="s">
        <v>4292</v>
      </c>
      <c r="I1749" s="3" t="s">
        <v>4514</v>
      </c>
      <c r="J1749" t="b">
        <v>1</v>
      </c>
      <c r="K1749" s="3" t="s">
        <v>4285</v>
      </c>
      <c r="M1749">
        <v>7300</v>
      </c>
      <c r="N1749">
        <v>7400</v>
      </c>
      <c r="O1749">
        <v>5.2999999999999999E-2</v>
      </c>
      <c r="P1749" s="3" t="s">
        <v>4313</v>
      </c>
      <c r="Q1749" t="s">
        <v>4293</v>
      </c>
      <c r="R1749" t="s">
        <v>4333</v>
      </c>
    </row>
    <row r="1750" spans="1:18" x14ac:dyDescent="0.2">
      <c r="A1750" s="3" t="s">
        <v>5759</v>
      </c>
      <c r="B1750" t="str" cm="1">
        <f t="array" ref="B1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0" s="6" t="s">
        <v>75</v>
      </c>
      <c r="D1750" t="str" cm="1">
        <f t="array" ref="D1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0" s="3" t="s">
        <v>4282</v>
      </c>
      <c r="G1750" s="3" t="s">
        <v>4292</v>
      </c>
      <c r="I1750" s="3" t="s">
        <v>4514</v>
      </c>
      <c r="J1750" t="b">
        <v>1</v>
      </c>
      <c r="K1750" s="3" t="s">
        <v>4285</v>
      </c>
      <c r="M1750">
        <v>7400</v>
      </c>
      <c r="N1750">
        <v>7500</v>
      </c>
      <c r="O1750">
        <v>5.2999999999999999E-2</v>
      </c>
      <c r="P1750" s="3" t="s">
        <v>4313</v>
      </c>
      <c r="Q1750" t="s">
        <v>4293</v>
      </c>
      <c r="R1750" t="s">
        <v>4333</v>
      </c>
    </row>
    <row r="1751" spans="1:18" x14ac:dyDescent="0.2">
      <c r="A1751" s="3" t="s">
        <v>5760</v>
      </c>
      <c r="B1751" t="str" cm="1">
        <f t="array" ref="B1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1" s="6" t="s">
        <v>75</v>
      </c>
      <c r="D1751" t="str" cm="1">
        <f t="array" ref="D1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1" s="3" t="s">
        <v>4282</v>
      </c>
      <c r="G1751" s="3" t="s">
        <v>4292</v>
      </c>
      <c r="I1751" s="3" t="s">
        <v>4514</v>
      </c>
      <c r="J1751" t="b">
        <v>1</v>
      </c>
      <c r="K1751" s="3" t="s">
        <v>4285</v>
      </c>
      <c r="M1751">
        <v>7500</v>
      </c>
      <c r="N1751">
        <v>7600</v>
      </c>
      <c r="O1751">
        <v>5.2999999999999999E-2</v>
      </c>
      <c r="P1751" s="3" t="s">
        <v>4313</v>
      </c>
      <c r="Q1751" t="s">
        <v>4293</v>
      </c>
      <c r="R1751" t="s">
        <v>4333</v>
      </c>
    </row>
    <row r="1752" spans="1:18" x14ac:dyDescent="0.2">
      <c r="A1752" s="3" t="s">
        <v>5761</v>
      </c>
      <c r="B1752" t="str" cm="1">
        <f t="array" ref="B1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2" s="6" t="s">
        <v>75</v>
      </c>
      <c r="D1752" t="str" cm="1">
        <f t="array" ref="D1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2" s="3" t="s">
        <v>4282</v>
      </c>
      <c r="G1752" s="3" t="s">
        <v>4292</v>
      </c>
      <c r="I1752" s="3" t="s">
        <v>4514</v>
      </c>
      <c r="J1752" t="b">
        <v>1</v>
      </c>
      <c r="K1752" s="3" t="s">
        <v>4285</v>
      </c>
      <c r="M1752">
        <v>7600</v>
      </c>
      <c r="N1752">
        <v>7700</v>
      </c>
      <c r="O1752">
        <v>5.2999999999999999E-2</v>
      </c>
      <c r="P1752" s="3" t="s">
        <v>4313</v>
      </c>
      <c r="Q1752" t="s">
        <v>4293</v>
      </c>
      <c r="R1752" t="s">
        <v>4333</v>
      </c>
    </row>
    <row r="1753" spans="1:18" x14ac:dyDescent="0.2">
      <c r="A1753" s="3" t="s">
        <v>5762</v>
      </c>
      <c r="B1753" t="str" cm="1">
        <f t="array" ref="B1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3" s="6" t="s">
        <v>75</v>
      </c>
      <c r="D1753" t="str" cm="1">
        <f t="array" ref="D1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3" s="3" t="s">
        <v>4282</v>
      </c>
      <c r="G1753" s="3" t="s">
        <v>4292</v>
      </c>
      <c r="I1753" s="3" t="s">
        <v>4514</v>
      </c>
      <c r="J1753" t="b">
        <v>1</v>
      </c>
      <c r="K1753" s="3" t="s">
        <v>4285</v>
      </c>
      <c r="M1753">
        <v>7700</v>
      </c>
      <c r="N1753">
        <v>7800</v>
      </c>
      <c r="O1753">
        <v>5.2999999999999999E-2</v>
      </c>
      <c r="P1753" s="3" t="s">
        <v>4313</v>
      </c>
      <c r="Q1753" t="s">
        <v>4293</v>
      </c>
      <c r="R1753" t="s">
        <v>4333</v>
      </c>
    </row>
    <row r="1754" spans="1:18" x14ac:dyDescent="0.2">
      <c r="A1754" s="3" t="s">
        <v>5763</v>
      </c>
      <c r="B1754" t="str" cm="1">
        <f t="array" ref="B1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4" s="6" t="s">
        <v>75</v>
      </c>
      <c r="D1754" t="str" cm="1">
        <f t="array" ref="D1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4" s="3" t="s">
        <v>4282</v>
      </c>
      <c r="G1754" s="3" t="s">
        <v>4292</v>
      </c>
      <c r="I1754" s="3" t="s">
        <v>4514</v>
      </c>
      <c r="J1754" t="b">
        <v>1</v>
      </c>
      <c r="K1754" s="3" t="s">
        <v>4285</v>
      </c>
      <c r="M1754">
        <v>7800</v>
      </c>
      <c r="N1754">
        <v>7900</v>
      </c>
      <c r="O1754">
        <v>5.2999999999999999E-2</v>
      </c>
      <c r="P1754" s="3" t="s">
        <v>4313</v>
      </c>
      <c r="Q1754" t="s">
        <v>4293</v>
      </c>
      <c r="R1754" t="s">
        <v>4333</v>
      </c>
    </row>
    <row r="1755" spans="1:18" x14ac:dyDescent="0.2">
      <c r="A1755" s="3" t="s">
        <v>5764</v>
      </c>
      <c r="B1755" t="str" cm="1">
        <f t="array" ref="B1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5" s="6" t="s">
        <v>75</v>
      </c>
      <c r="D1755" t="str" cm="1">
        <f t="array" ref="D1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5" s="3" t="s">
        <v>4282</v>
      </c>
      <c r="G1755" s="3" t="s">
        <v>4292</v>
      </c>
      <c r="I1755" s="3" t="s">
        <v>4514</v>
      </c>
      <c r="J1755" t="b">
        <v>1</v>
      </c>
      <c r="K1755" s="3" t="s">
        <v>4285</v>
      </c>
      <c r="M1755">
        <v>7900</v>
      </c>
      <c r="N1755">
        <v>8000</v>
      </c>
      <c r="O1755">
        <v>5.2999999999999999E-2</v>
      </c>
      <c r="P1755" s="3" t="s">
        <v>4313</v>
      </c>
      <c r="Q1755" t="s">
        <v>4293</v>
      </c>
      <c r="R1755" t="s">
        <v>4333</v>
      </c>
    </row>
    <row r="1756" spans="1:18" x14ac:dyDescent="0.2">
      <c r="A1756" s="3" t="s">
        <v>5765</v>
      </c>
      <c r="B1756" t="str" cm="1">
        <f t="array" ref="B1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6" s="6" t="s">
        <v>75</v>
      </c>
      <c r="D1756" t="str" cm="1">
        <f t="array" ref="D1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6" s="3" t="s">
        <v>4282</v>
      </c>
      <c r="G1756" s="3" t="s">
        <v>4292</v>
      </c>
      <c r="I1756" s="3" t="s">
        <v>4514</v>
      </c>
      <c r="J1756" t="b">
        <v>1</v>
      </c>
      <c r="K1756" s="3" t="s">
        <v>4285</v>
      </c>
      <c r="M1756">
        <v>8000</v>
      </c>
      <c r="N1756">
        <v>8100</v>
      </c>
      <c r="O1756">
        <v>5.2999999999999999E-2</v>
      </c>
      <c r="P1756" s="3" t="s">
        <v>4313</v>
      </c>
      <c r="Q1756" t="s">
        <v>4293</v>
      </c>
      <c r="R1756" t="s">
        <v>4333</v>
      </c>
    </row>
    <row r="1757" spans="1:18" x14ac:dyDescent="0.2">
      <c r="A1757" s="3" t="s">
        <v>5766</v>
      </c>
      <c r="B1757" t="str" cm="1">
        <f t="array" ref="B1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7" s="6" t="s">
        <v>75</v>
      </c>
      <c r="D1757" t="str" cm="1">
        <f t="array" ref="D1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7" s="3" t="s">
        <v>4282</v>
      </c>
      <c r="G1757" s="3" t="s">
        <v>4292</v>
      </c>
      <c r="I1757" s="3" t="s">
        <v>4514</v>
      </c>
      <c r="J1757" t="b">
        <v>1</v>
      </c>
      <c r="K1757" s="3" t="s">
        <v>4285</v>
      </c>
      <c r="M1757">
        <v>8100</v>
      </c>
      <c r="N1757">
        <v>8200</v>
      </c>
      <c r="O1757">
        <v>5.2999999999999999E-2</v>
      </c>
      <c r="P1757" s="3" t="s">
        <v>4313</v>
      </c>
      <c r="Q1757" t="s">
        <v>4293</v>
      </c>
      <c r="R1757" t="s">
        <v>4333</v>
      </c>
    </row>
    <row r="1758" spans="1:18" x14ac:dyDescent="0.2">
      <c r="A1758" s="3" t="s">
        <v>5767</v>
      </c>
      <c r="B1758" t="str" cm="1">
        <f t="array" ref="B1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8" s="6" t="s">
        <v>75</v>
      </c>
      <c r="D1758" t="str" cm="1">
        <f t="array" ref="D1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8" s="3" t="s">
        <v>4282</v>
      </c>
      <c r="G1758" s="3" t="s">
        <v>4292</v>
      </c>
      <c r="I1758" s="3" t="s">
        <v>4514</v>
      </c>
      <c r="J1758" t="b">
        <v>1</v>
      </c>
      <c r="K1758" s="3" t="s">
        <v>4285</v>
      </c>
      <c r="M1758">
        <v>8200</v>
      </c>
      <c r="N1758">
        <v>8300</v>
      </c>
      <c r="O1758">
        <v>5.2999999999999999E-2</v>
      </c>
      <c r="P1758" s="3" t="s">
        <v>4313</v>
      </c>
      <c r="Q1758" t="s">
        <v>4293</v>
      </c>
      <c r="R1758" t="s">
        <v>4333</v>
      </c>
    </row>
    <row r="1759" spans="1:18" x14ac:dyDescent="0.2">
      <c r="A1759" s="3" t="s">
        <v>5768</v>
      </c>
      <c r="B1759" t="str" cm="1">
        <f t="array" ref="B1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59" s="6" t="s">
        <v>75</v>
      </c>
      <c r="D1759" t="str" cm="1">
        <f t="array" ref="D1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59" s="3" t="s">
        <v>4282</v>
      </c>
      <c r="G1759" s="3" t="s">
        <v>4292</v>
      </c>
      <c r="I1759" s="3" t="s">
        <v>4514</v>
      </c>
      <c r="J1759" t="b">
        <v>1</v>
      </c>
      <c r="K1759" s="3" t="s">
        <v>4285</v>
      </c>
      <c r="M1759">
        <v>8300</v>
      </c>
      <c r="N1759">
        <v>8400</v>
      </c>
      <c r="O1759">
        <v>5.2999999999999999E-2</v>
      </c>
      <c r="P1759" s="3" t="s">
        <v>4313</v>
      </c>
      <c r="Q1759" t="s">
        <v>4293</v>
      </c>
      <c r="R1759" t="s">
        <v>4333</v>
      </c>
    </row>
    <row r="1760" spans="1:18" x14ac:dyDescent="0.2">
      <c r="A1760" s="3" t="s">
        <v>5769</v>
      </c>
      <c r="B1760" t="str" cm="1">
        <f t="array" ref="B1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0" s="6" t="s">
        <v>75</v>
      </c>
      <c r="D1760" t="str" cm="1">
        <f t="array" ref="D1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0" s="3" t="s">
        <v>4282</v>
      </c>
      <c r="G1760" s="3" t="s">
        <v>4292</v>
      </c>
      <c r="I1760" s="3" t="s">
        <v>4514</v>
      </c>
      <c r="J1760" t="b">
        <v>1</v>
      </c>
      <c r="K1760" s="3" t="s">
        <v>4285</v>
      </c>
      <c r="M1760">
        <v>8400</v>
      </c>
      <c r="N1760">
        <v>8500</v>
      </c>
      <c r="O1760">
        <v>5.2999999999999999E-2</v>
      </c>
      <c r="P1760" s="3" t="s">
        <v>4313</v>
      </c>
      <c r="Q1760" t="s">
        <v>4293</v>
      </c>
      <c r="R1760" t="s">
        <v>4333</v>
      </c>
    </row>
    <row r="1761" spans="1:18" x14ac:dyDescent="0.2">
      <c r="A1761" s="3" t="s">
        <v>5770</v>
      </c>
      <c r="B1761" t="str" cm="1">
        <f t="array" ref="B1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1" s="6" t="s">
        <v>75</v>
      </c>
      <c r="D1761" t="str" cm="1">
        <f t="array" ref="D1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1" s="3" t="s">
        <v>4282</v>
      </c>
      <c r="G1761" s="3" t="s">
        <v>4292</v>
      </c>
      <c r="I1761" s="3" t="s">
        <v>4514</v>
      </c>
      <c r="J1761" t="b">
        <v>1</v>
      </c>
      <c r="K1761" s="3" t="s">
        <v>4285</v>
      </c>
      <c r="M1761">
        <v>8500</v>
      </c>
      <c r="N1761">
        <v>8600</v>
      </c>
      <c r="O1761">
        <v>5.2999999999999999E-2</v>
      </c>
      <c r="P1761" s="3" t="s">
        <v>4313</v>
      </c>
      <c r="Q1761" t="s">
        <v>4293</v>
      </c>
      <c r="R1761" t="s">
        <v>4333</v>
      </c>
    </row>
    <row r="1762" spans="1:18" x14ac:dyDescent="0.2">
      <c r="A1762" s="3" t="s">
        <v>5771</v>
      </c>
      <c r="B1762" t="str" cm="1">
        <f t="array" ref="B1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2" s="6" t="s">
        <v>75</v>
      </c>
      <c r="D1762" t="str" cm="1">
        <f t="array" ref="D1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2" s="3" t="s">
        <v>4282</v>
      </c>
      <c r="G1762" s="3" t="s">
        <v>4292</v>
      </c>
      <c r="I1762" s="3" t="s">
        <v>4514</v>
      </c>
      <c r="J1762" t="b">
        <v>1</v>
      </c>
      <c r="K1762" s="3" t="s">
        <v>4285</v>
      </c>
      <c r="M1762">
        <v>8600</v>
      </c>
      <c r="N1762">
        <v>8700</v>
      </c>
      <c r="O1762">
        <v>5.2999999999999999E-2</v>
      </c>
      <c r="P1762" s="3" t="s">
        <v>4313</v>
      </c>
      <c r="Q1762" t="s">
        <v>4293</v>
      </c>
      <c r="R1762" t="s">
        <v>4333</v>
      </c>
    </row>
    <row r="1763" spans="1:18" x14ac:dyDescent="0.2">
      <c r="A1763" s="3" t="s">
        <v>5772</v>
      </c>
      <c r="B1763" t="str" cm="1">
        <f t="array" ref="B1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3" s="6" t="s">
        <v>75</v>
      </c>
      <c r="D1763" t="str" cm="1">
        <f t="array" ref="D1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3" s="3" t="s">
        <v>4282</v>
      </c>
      <c r="G1763" s="3" t="s">
        <v>4292</v>
      </c>
      <c r="I1763" s="3" t="s">
        <v>4514</v>
      </c>
      <c r="J1763" t="b">
        <v>1</v>
      </c>
      <c r="K1763" s="3" t="s">
        <v>4285</v>
      </c>
      <c r="M1763">
        <v>8700</v>
      </c>
      <c r="N1763">
        <v>8800</v>
      </c>
      <c r="O1763">
        <v>5.2999999999999999E-2</v>
      </c>
      <c r="P1763" s="3" t="s">
        <v>4313</v>
      </c>
      <c r="Q1763" t="s">
        <v>4293</v>
      </c>
      <c r="R1763" t="s">
        <v>4333</v>
      </c>
    </row>
    <row r="1764" spans="1:18" x14ac:dyDescent="0.2">
      <c r="A1764" s="3" t="s">
        <v>5773</v>
      </c>
      <c r="B1764" t="str" cm="1">
        <f t="array" ref="B1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4" s="6" t="s">
        <v>75</v>
      </c>
      <c r="D1764" t="str" cm="1">
        <f t="array" ref="D1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4" s="3" t="s">
        <v>4282</v>
      </c>
      <c r="G1764" s="3" t="s">
        <v>4292</v>
      </c>
      <c r="I1764" s="3" t="s">
        <v>4514</v>
      </c>
      <c r="J1764" t="b">
        <v>1</v>
      </c>
      <c r="K1764" s="3" t="s">
        <v>4285</v>
      </c>
      <c r="M1764">
        <v>8800</v>
      </c>
      <c r="N1764">
        <v>8900</v>
      </c>
      <c r="O1764">
        <v>5.2999999999999999E-2</v>
      </c>
      <c r="P1764" s="3" t="s">
        <v>4313</v>
      </c>
      <c r="Q1764" t="s">
        <v>4293</v>
      </c>
      <c r="R1764" t="s">
        <v>4333</v>
      </c>
    </row>
    <row r="1765" spans="1:18" x14ac:dyDescent="0.2">
      <c r="A1765" s="3" t="s">
        <v>5774</v>
      </c>
      <c r="B1765" t="str" cm="1">
        <f t="array" ref="B1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5" s="6" t="s">
        <v>75</v>
      </c>
      <c r="D1765" t="str" cm="1">
        <f t="array" ref="D1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5" s="3" t="s">
        <v>4282</v>
      </c>
      <c r="G1765" s="3" t="s">
        <v>4292</v>
      </c>
      <c r="I1765" s="3" t="s">
        <v>4514</v>
      </c>
      <c r="J1765" t="b">
        <v>1</v>
      </c>
      <c r="K1765" s="3" t="s">
        <v>4285</v>
      </c>
      <c r="M1765">
        <v>8900</v>
      </c>
      <c r="N1765">
        <v>9000</v>
      </c>
      <c r="O1765">
        <v>5.2999999999999999E-2</v>
      </c>
      <c r="P1765" s="3" t="s">
        <v>4313</v>
      </c>
      <c r="Q1765" t="s">
        <v>4293</v>
      </c>
      <c r="R1765" t="s">
        <v>75</v>
      </c>
    </row>
    <row r="1766" spans="1:18" x14ac:dyDescent="0.2">
      <c r="A1766" s="3" t="s">
        <v>5775</v>
      </c>
      <c r="B1766" t="str" cm="1">
        <f t="array" ref="B1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6" s="6" t="s">
        <v>75</v>
      </c>
      <c r="D1766" t="str" cm="1">
        <f t="array" ref="D1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6" s="3" t="s">
        <v>4282</v>
      </c>
      <c r="G1766" s="3" t="s">
        <v>4292</v>
      </c>
      <c r="I1766" s="3" t="s">
        <v>4514</v>
      </c>
      <c r="J1766" t="b">
        <v>1</v>
      </c>
      <c r="K1766" s="3" t="s">
        <v>4285</v>
      </c>
      <c r="M1766">
        <v>9000</v>
      </c>
      <c r="N1766">
        <v>9100</v>
      </c>
      <c r="O1766">
        <v>5.2999999999999999E-2</v>
      </c>
      <c r="P1766" s="3" t="s">
        <v>4313</v>
      </c>
      <c r="Q1766" t="s">
        <v>4293</v>
      </c>
      <c r="R1766" t="s">
        <v>4333</v>
      </c>
    </row>
    <row r="1767" spans="1:18" x14ac:dyDescent="0.2">
      <c r="A1767" s="3" t="s">
        <v>5776</v>
      </c>
      <c r="B1767" t="str" cm="1">
        <f t="array" ref="B1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7" s="6" t="s">
        <v>75</v>
      </c>
      <c r="D1767" t="str" cm="1">
        <f t="array" ref="D1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7" s="3" t="s">
        <v>4282</v>
      </c>
      <c r="G1767" s="3" t="s">
        <v>4292</v>
      </c>
      <c r="I1767" s="3" t="s">
        <v>4514</v>
      </c>
      <c r="J1767" t="b">
        <v>1</v>
      </c>
      <c r="K1767" s="3" t="s">
        <v>4285</v>
      </c>
      <c r="M1767">
        <v>9100</v>
      </c>
      <c r="N1767">
        <v>9200</v>
      </c>
      <c r="O1767">
        <v>5.2999999999999999E-2</v>
      </c>
      <c r="P1767" s="3" t="s">
        <v>4313</v>
      </c>
      <c r="Q1767" t="s">
        <v>4293</v>
      </c>
      <c r="R1767" t="s">
        <v>4333</v>
      </c>
    </row>
    <row r="1768" spans="1:18" x14ac:dyDescent="0.2">
      <c r="A1768" s="3" t="s">
        <v>5777</v>
      </c>
      <c r="B1768" t="str" cm="1">
        <f t="array" ref="B1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8" s="6" t="s">
        <v>75</v>
      </c>
      <c r="D1768" t="str" cm="1">
        <f t="array" ref="D1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8" s="3" t="s">
        <v>4282</v>
      </c>
      <c r="G1768" s="3" t="s">
        <v>4292</v>
      </c>
      <c r="I1768" s="3" t="s">
        <v>4514</v>
      </c>
      <c r="J1768" t="b">
        <v>1</v>
      </c>
      <c r="K1768" s="3" t="s">
        <v>4285</v>
      </c>
      <c r="M1768">
        <v>9200</v>
      </c>
      <c r="N1768">
        <v>9300</v>
      </c>
      <c r="O1768">
        <v>5.2999999999999999E-2</v>
      </c>
      <c r="P1768" s="3" t="s">
        <v>4313</v>
      </c>
      <c r="Q1768" t="s">
        <v>4293</v>
      </c>
      <c r="R1768" t="s">
        <v>4333</v>
      </c>
    </row>
    <row r="1769" spans="1:18" x14ac:dyDescent="0.2">
      <c r="A1769" s="3" t="s">
        <v>5778</v>
      </c>
      <c r="B1769" t="str" cm="1">
        <f t="array" ref="B1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69" s="6" t="s">
        <v>75</v>
      </c>
      <c r="D1769" t="str" cm="1">
        <f t="array" ref="D1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69" s="3" t="s">
        <v>4282</v>
      </c>
      <c r="G1769" s="3" t="s">
        <v>4292</v>
      </c>
      <c r="I1769" s="3" t="s">
        <v>4514</v>
      </c>
      <c r="J1769" t="b">
        <v>1</v>
      </c>
      <c r="K1769" s="3" t="s">
        <v>4285</v>
      </c>
      <c r="M1769">
        <v>9300</v>
      </c>
      <c r="N1769">
        <v>9400</v>
      </c>
      <c r="O1769">
        <v>5.2999999999999999E-2</v>
      </c>
      <c r="P1769" s="3" t="s">
        <v>4313</v>
      </c>
      <c r="Q1769" t="s">
        <v>4293</v>
      </c>
      <c r="R1769" t="s">
        <v>4333</v>
      </c>
    </row>
    <row r="1770" spans="1:18" x14ac:dyDescent="0.2">
      <c r="A1770" s="3" t="s">
        <v>5779</v>
      </c>
      <c r="B1770" t="str" cm="1">
        <f t="array" ref="B1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0" s="6" t="s">
        <v>75</v>
      </c>
      <c r="D1770" t="str" cm="1">
        <f t="array" ref="D1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0" s="3" t="s">
        <v>4282</v>
      </c>
      <c r="G1770" s="3" t="s">
        <v>4292</v>
      </c>
      <c r="I1770" s="3" t="s">
        <v>4514</v>
      </c>
      <c r="J1770" t="b">
        <v>1</v>
      </c>
      <c r="K1770" s="3" t="s">
        <v>4285</v>
      </c>
      <c r="M1770">
        <v>9400</v>
      </c>
      <c r="N1770">
        <v>9500</v>
      </c>
      <c r="O1770">
        <v>5.2999999999999999E-2</v>
      </c>
      <c r="P1770" s="3" t="s">
        <v>4313</v>
      </c>
      <c r="Q1770" t="s">
        <v>4293</v>
      </c>
      <c r="R1770" t="s">
        <v>4333</v>
      </c>
    </row>
    <row r="1771" spans="1:18" x14ac:dyDescent="0.2">
      <c r="A1771" s="3" t="s">
        <v>5780</v>
      </c>
      <c r="B1771" t="str" cm="1">
        <f t="array" ref="B1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1" s="6" t="s">
        <v>75</v>
      </c>
      <c r="D1771" t="str" cm="1">
        <f t="array" ref="D1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1" s="3" t="s">
        <v>4282</v>
      </c>
      <c r="G1771" s="3" t="s">
        <v>4292</v>
      </c>
      <c r="I1771" s="3" t="s">
        <v>4514</v>
      </c>
      <c r="J1771" t="b">
        <v>1</v>
      </c>
      <c r="K1771" s="3" t="s">
        <v>4285</v>
      </c>
      <c r="M1771">
        <v>9500</v>
      </c>
      <c r="N1771">
        <v>9600</v>
      </c>
      <c r="O1771">
        <v>5.2999999999999999E-2</v>
      </c>
      <c r="P1771" s="3" t="s">
        <v>4313</v>
      </c>
      <c r="Q1771" t="s">
        <v>4293</v>
      </c>
      <c r="R1771" t="s">
        <v>4333</v>
      </c>
    </row>
    <row r="1772" spans="1:18" x14ac:dyDescent="0.2">
      <c r="A1772" s="3" t="s">
        <v>5781</v>
      </c>
      <c r="B1772" t="str" cm="1">
        <f t="array" ref="B1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2" s="6" t="s">
        <v>75</v>
      </c>
      <c r="D1772" t="str" cm="1">
        <f t="array" ref="D1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2" s="3" t="s">
        <v>4282</v>
      </c>
      <c r="G1772" s="3" t="s">
        <v>4292</v>
      </c>
      <c r="I1772" s="3" t="s">
        <v>4514</v>
      </c>
      <c r="J1772" t="b">
        <v>1</v>
      </c>
      <c r="K1772" s="3" t="s">
        <v>4285</v>
      </c>
      <c r="M1772">
        <v>9600</v>
      </c>
      <c r="N1772">
        <v>9700</v>
      </c>
      <c r="O1772">
        <v>5.2999999999999999E-2</v>
      </c>
      <c r="P1772" s="3" t="s">
        <v>4313</v>
      </c>
      <c r="Q1772" t="s">
        <v>4293</v>
      </c>
      <c r="R1772" t="s">
        <v>4333</v>
      </c>
    </row>
    <row r="1773" spans="1:18" x14ac:dyDescent="0.2">
      <c r="A1773" s="3" t="s">
        <v>5782</v>
      </c>
      <c r="B1773" t="str" cm="1">
        <f t="array" ref="B1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3" s="6" t="s">
        <v>75</v>
      </c>
      <c r="D1773" t="str" cm="1">
        <f t="array" ref="D1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3" s="3" t="s">
        <v>4282</v>
      </c>
      <c r="G1773" s="3" t="s">
        <v>4292</v>
      </c>
      <c r="I1773" s="3" t="s">
        <v>4514</v>
      </c>
      <c r="J1773" t="b">
        <v>1</v>
      </c>
      <c r="K1773" s="3" t="s">
        <v>4285</v>
      </c>
      <c r="M1773">
        <v>9700</v>
      </c>
      <c r="N1773">
        <v>9800</v>
      </c>
      <c r="O1773">
        <v>5.2999999999999999E-2</v>
      </c>
      <c r="P1773" s="3" t="s">
        <v>4313</v>
      </c>
      <c r="Q1773" t="s">
        <v>4293</v>
      </c>
      <c r="R1773" t="s">
        <v>4333</v>
      </c>
    </row>
    <row r="1774" spans="1:18" x14ac:dyDescent="0.2">
      <c r="A1774" s="3" t="s">
        <v>5783</v>
      </c>
      <c r="B1774" t="str" cm="1">
        <f t="array" ref="B1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4" s="6" t="s">
        <v>75</v>
      </c>
      <c r="D1774" t="str" cm="1">
        <f t="array" ref="D1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4" s="3" t="s">
        <v>4282</v>
      </c>
      <c r="G1774" s="3" t="s">
        <v>4292</v>
      </c>
      <c r="I1774" s="3" t="s">
        <v>4514</v>
      </c>
      <c r="J1774" t="b">
        <v>1</v>
      </c>
      <c r="K1774" s="3" t="s">
        <v>4285</v>
      </c>
      <c r="M1774">
        <v>9800</v>
      </c>
      <c r="N1774">
        <v>9900</v>
      </c>
      <c r="O1774">
        <v>5.2999999999999999E-2</v>
      </c>
      <c r="P1774" s="3" t="s">
        <v>4313</v>
      </c>
      <c r="Q1774" t="s">
        <v>4293</v>
      </c>
      <c r="R1774" t="s">
        <v>4333</v>
      </c>
    </row>
    <row r="1775" spans="1:18" x14ac:dyDescent="0.2">
      <c r="A1775" s="3" t="s">
        <v>5784</v>
      </c>
      <c r="B1775" t="str" cm="1">
        <f t="array" ref="B1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5" s="6" t="s">
        <v>75</v>
      </c>
      <c r="D1775" t="str" cm="1">
        <f t="array" ref="D1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5" s="3" t="s">
        <v>4282</v>
      </c>
      <c r="G1775" s="3" t="s">
        <v>4292</v>
      </c>
      <c r="I1775" s="3" t="s">
        <v>4514</v>
      </c>
      <c r="J1775" t="b">
        <v>1</v>
      </c>
      <c r="K1775" s="3" t="s">
        <v>4285</v>
      </c>
      <c r="M1775">
        <v>9900</v>
      </c>
      <c r="N1775">
        <v>10000</v>
      </c>
      <c r="O1775">
        <v>5.2999999999999999E-2</v>
      </c>
      <c r="P1775" s="3" t="s">
        <v>4313</v>
      </c>
      <c r="Q1775" t="s">
        <v>4293</v>
      </c>
      <c r="R1775" t="s">
        <v>75</v>
      </c>
    </row>
    <row r="1776" spans="1:18" x14ac:dyDescent="0.2">
      <c r="A1776" s="3" t="s">
        <v>5785</v>
      </c>
      <c r="B1776" t="str" cm="1">
        <f t="array" ref="B1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6" s="6" t="s">
        <v>75</v>
      </c>
      <c r="D1776" t="str" cm="1">
        <f t="array" ref="D1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6" s="3" t="s">
        <v>4282</v>
      </c>
      <c r="G1776" s="3" t="s">
        <v>4292</v>
      </c>
      <c r="I1776" s="3" t="s">
        <v>4514</v>
      </c>
      <c r="J1776" t="b">
        <v>1</v>
      </c>
      <c r="K1776" s="3" t="s">
        <v>4285</v>
      </c>
      <c r="M1776">
        <v>10000</v>
      </c>
      <c r="N1776">
        <v>10500</v>
      </c>
      <c r="O1776">
        <v>5.2999999999999999E-2</v>
      </c>
      <c r="P1776" s="3" t="s">
        <v>4313</v>
      </c>
      <c r="Q1776" t="s">
        <v>4293</v>
      </c>
      <c r="R1776" t="s">
        <v>4333</v>
      </c>
    </row>
    <row r="1777" spans="1:18" x14ac:dyDescent="0.2">
      <c r="A1777" s="3" t="s">
        <v>5786</v>
      </c>
      <c r="B1777" t="str" cm="1">
        <f t="array" ref="B1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7" s="6" t="s">
        <v>75</v>
      </c>
      <c r="D1777" t="str" cm="1">
        <f t="array" ref="D1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7" s="3" t="s">
        <v>4282</v>
      </c>
      <c r="G1777" s="3" t="s">
        <v>4292</v>
      </c>
      <c r="I1777" s="3" t="s">
        <v>4514</v>
      </c>
      <c r="J1777" t="b">
        <v>1</v>
      </c>
      <c r="K1777" s="3" t="s">
        <v>4285</v>
      </c>
      <c r="M1777">
        <v>10500</v>
      </c>
      <c r="N1777">
        <v>11000</v>
      </c>
      <c r="O1777">
        <v>5.2999999999999999E-2</v>
      </c>
      <c r="P1777" s="3" t="s">
        <v>4313</v>
      </c>
      <c r="Q1777" t="s">
        <v>4293</v>
      </c>
      <c r="R1777" t="s">
        <v>75</v>
      </c>
    </row>
    <row r="1778" spans="1:18" x14ac:dyDescent="0.2">
      <c r="A1778" s="3" t="s">
        <v>5787</v>
      </c>
      <c r="B1778" t="str" cm="1">
        <f t="array" ref="B1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8" s="6" t="s">
        <v>75</v>
      </c>
      <c r="D1778" t="str" cm="1">
        <f t="array" ref="D1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8" s="3" t="s">
        <v>4282</v>
      </c>
      <c r="G1778" s="3" t="s">
        <v>4292</v>
      </c>
      <c r="I1778" s="3" t="s">
        <v>4514</v>
      </c>
      <c r="J1778" t="b">
        <v>1</v>
      </c>
      <c r="K1778" s="3" t="s">
        <v>4285</v>
      </c>
      <c r="M1778">
        <v>11000</v>
      </c>
      <c r="N1778">
        <v>11500</v>
      </c>
      <c r="O1778">
        <v>5.2999999999999999E-2</v>
      </c>
      <c r="P1778" s="3" t="s">
        <v>4313</v>
      </c>
      <c r="Q1778" t="s">
        <v>4293</v>
      </c>
      <c r="R1778" t="s">
        <v>4333</v>
      </c>
    </row>
    <row r="1779" spans="1:18" x14ac:dyDescent="0.2">
      <c r="A1779" s="3" t="s">
        <v>5788</v>
      </c>
      <c r="B1779" t="str" cm="1">
        <f t="array" ref="B1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79" s="6" t="s">
        <v>75</v>
      </c>
      <c r="D1779" t="str" cm="1">
        <f t="array" ref="D1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79" s="3" t="s">
        <v>4282</v>
      </c>
      <c r="G1779" s="3" t="s">
        <v>4292</v>
      </c>
      <c r="I1779" s="3" t="s">
        <v>4514</v>
      </c>
      <c r="J1779" t="b">
        <v>1</v>
      </c>
      <c r="K1779" s="3" t="s">
        <v>4285</v>
      </c>
      <c r="M1779">
        <v>11500</v>
      </c>
      <c r="N1779">
        <v>12000</v>
      </c>
      <c r="O1779">
        <v>5.2999999999999999E-2</v>
      </c>
      <c r="P1779" s="3" t="s">
        <v>4313</v>
      </c>
      <c r="Q1779" t="s">
        <v>4293</v>
      </c>
      <c r="R1779" t="s">
        <v>75</v>
      </c>
    </row>
    <row r="1780" spans="1:18" x14ac:dyDescent="0.2">
      <c r="A1780" s="3" t="s">
        <v>5789</v>
      </c>
      <c r="B1780" t="str" cm="1">
        <f t="array" ref="B1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0" s="6" t="s">
        <v>75</v>
      </c>
      <c r="D1780" t="str" cm="1">
        <f t="array" ref="D1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0" s="3" t="s">
        <v>4282</v>
      </c>
      <c r="G1780" s="3" t="s">
        <v>4292</v>
      </c>
      <c r="I1780" s="3" t="s">
        <v>4514</v>
      </c>
      <c r="J1780" t="b">
        <v>1</v>
      </c>
      <c r="K1780" s="3" t="s">
        <v>4285</v>
      </c>
      <c r="M1780">
        <v>12000</v>
      </c>
      <c r="N1780">
        <v>12500</v>
      </c>
      <c r="O1780">
        <v>5.2999999999999999E-2</v>
      </c>
      <c r="P1780" s="3" t="s">
        <v>4313</v>
      </c>
      <c r="Q1780" t="s">
        <v>4293</v>
      </c>
      <c r="R1780" t="s">
        <v>4333</v>
      </c>
    </row>
    <row r="1781" spans="1:18" x14ac:dyDescent="0.2">
      <c r="A1781" s="3" t="s">
        <v>5790</v>
      </c>
      <c r="B1781" t="str" cm="1">
        <f t="array" ref="B1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1" s="6" t="s">
        <v>75</v>
      </c>
      <c r="D1781" t="str" cm="1">
        <f t="array" ref="D1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1" s="3" t="s">
        <v>4282</v>
      </c>
      <c r="G1781" s="3" t="s">
        <v>4292</v>
      </c>
      <c r="I1781" s="3" t="s">
        <v>4514</v>
      </c>
      <c r="J1781" t="b">
        <v>1</v>
      </c>
      <c r="K1781" s="3" t="s">
        <v>4285</v>
      </c>
      <c r="M1781">
        <v>12500</v>
      </c>
      <c r="N1781">
        <v>13000</v>
      </c>
      <c r="O1781">
        <v>5.2999999999999999E-2</v>
      </c>
      <c r="P1781" s="3" t="s">
        <v>4313</v>
      </c>
      <c r="Q1781" t="s">
        <v>4293</v>
      </c>
      <c r="R1781" t="s">
        <v>4333</v>
      </c>
    </row>
    <row r="1782" spans="1:18" x14ac:dyDescent="0.2">
      <c r="A1782" s="3" t="s">
        <v>5791</v>
      </c>
      <c r="B1782" t="str" cm="1">
        <f t="array" ref="B1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2" s="6" t="s">
        <v>75</v>
      </c>
      <c r="D1782" t="str" cm="1">
        <f t="array" ref="D1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2" s="3" t="s">
        <v>4282</v>
      </c>
      <c r="G1782" s="3" t="s">
        <v>4292</v>
      </c>
      <c r="I1782" s="3" t="s">
        <v>4514</v>
      </c>
      <c r="J1782" t="b">
        <v>1</v>
      </c>
      <c r="K1782" s="3" t="s">
        <v>4285</v>
      </c>
      <c r="M1782">
        <v>13000</v>
      </c>
      <c r="N1782">
        <v>13500</v>
      </c>
      <c r="O1782">
        <v>5.2999999999999999E-2</v>
      </c>
      <c r="P1782" s="3" t="s">
        <v>4313</v>
      </c>
      <c r="Q1782" t="s">
        <v>4293</v>
      </c>
      <c r="R1782" t="s">
        <v>4333</v>
      </c>
    </row>
    <row r="1783" spans="1:18" x14ac:dyDescent="0.2">
      <c r="A1783" s="3" t="s">
        <v>5792</v>
      </c>
      <c r="B1783" t="str" cm="1">
        <f t="array" ref="B1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3" s="6" t="s">
        <v>75</v>
      </c>
      <c r="D1783" t="str" cm="1">
        <f t="array" ref="D1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3" s="3" t="s">
        <v>4282</v>
      </c>
      <c r="G1783" s="3" t="s">
        <v>4292</v>
      </c>
      <c r="I1783" s="3" t="s">
        <v>4514</v>
      </c>
      <c r="J1783" t="b">
        <v>1</v>
      </c>
      <c r="K1783" s="3" t="s">
        <v>4285</v>
      </c>
      <c r="M1783">
        <v>13500</v>
      </c>
      <c r="N1783">
        <v>14000</v>
      </c>
      <c r="O1783">
        <v>5.2999999999999999E-2</v>
      </c>
      <c r="P1783" s="3" t="s">
        <v>4313</v>
      </c>
      <c r="Q1783" t="s">
        <v>4293</v>
      </c>
      <c r="R1783" t="s">
        <v>4333</v>
      </c>
    </row>
    <row r="1784" spans="1:18" x14ac:dyDescent="0.2">
      <c r="A1784" s="3" t="s">
        <v>5793</v>
      </c>
      <c r="B1784" t="str" cm="1">
        <f t="array" ref="B1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4" s="6" t="s">
        <v>75</v>
      </c>
      <c r="D1784" t="str" cm="1">
        <f t="array" ref="D1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4" s="3" t="s">
        <v>4282</v>
      </c>
      <c r="G1784" s="3" t="s">
        <v>4292</v>
      </c>
      <c r="I1784" s="3" t="s">
        <v>4514</v>
      </c>
      <c r="J1784" t="b">
        <v>1</v>
      </c>
      <c r="K1784" s="3" t="s">
        <v>4285</v>
      </c>
      <c r="M1784">
        <v>14000</v>
      </c>
      <c r="N1784">
        <v>14500</v>
      </c>
      <c r="O1784">
        <v>5.2999999999999999E-2</v>
      </c>
      <c r="P1784" s="3" t="s">
        <v>4313</v>
      </c>
      <c r="Q1784" t="s">
        <v>4293</v>
      </c>
      <c r="R1784" t="s">
        <v>4333</v>
      </c>
    </row>
    <row r="1785" spans="1:18" x14ac:dyDescent="0.2">
      <c r="A1785" s="3" t="s">
        <v>5794</v>
      </c>
      <c r="B1785" t="str" cm="1">
        <f t="array" ref="B1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5" s="6" t="s">
        <v>75</v>
      </c>
      <c r="D1785" t="str" cm="1">
        <f t="array" ref="D1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5" s="3" t="s">
        <v>4282</v>
      </c>
      <c r="G1785" s="3" t="s">
        <v>4292</v>
      </c>
      <c r="I1785" s="3" t="s">
        <v>4514</v>
      </c>
      <c r="J1785" t="b">
        <v>1</v>
      </c>
      <c r="K1785" s="3" t="s">
        <v>4285</v>
      </c>
      <c r="M1785">
        <v>14500</v>
      </c>
      <c r="N1785">
        <v>15000</v>
      </c>
      <c r="O1785">
        <v>5.2999999999999999E-2</v>
      </c>
      <c r="P1785" s="3" t="s">
        <v>4313</v>
      </c>
      <c r="Q1785" t="s">
        <v>4293</v>
      </c>
      <c r="R1785" t="s">
        <v>75</v>
      </c>
    </row>
    <row r="1786" spans="1:18" x14ac:dyDescent="0.2">
      <c r="A1786" s="3" t="s">
        <v>5795</v>
      </c>
      <c r="B1786" t="str" cm="1">
        <f t="array" ref="B1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6" s="6" t="s">
        <v>75</v>
      </c>
      <c r="D1786" t="str" cm="1">
        <f t="array" ref="D1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6" s="3" t="s">
        <v>4282</v>
      </c>
      <c r="G1786" s="3" t="s">
        <v>4292</v>
      </c>
      <c r="I1786" s="3" t="s">
        <v>4514</v>
      </c>
      <c r="J1786" t="b">
        <v>1</v>
      </c>
      <c r="K1786" s="3" t="s">
        <v>4285</v>
      </c>
      <c r="M1786">
        <v>15000</v>
      </c>
      <c r="N1786">
        <v>15500</v>
      </c>
      <c r="O1786">
        <v>5.2999999999999999E-2</v>
      </c>
      <c r="P1786" s="3" t="s">
        <v>4313</v>
      </c>
      <c r="Q1786" t="s">
        <v>4293</v>
      </c>
      <c r="R1786" t="s">
        <v>75</v>
      </c>
    </row>
    <row r="1787" spans="1:18" x14ac:dyDescent="0.2">
      <c r="A1787" s="3" t="s">
        <v>5796</v>
      </c>
      <c r="B1787" t="str" cm="1">
        <f t="array" ref="B1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7" s="6" t="s">
        <v>75</v>
      </c>
      <c r="D1787" t="str" cm="1">
        <f t="array" ref="D1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7" s="3" t="s">
        <v>4282</v>
      </c>
      <c r="G1787" s="3" t="s">
        <v>4292</v>
      </c>
      <c r="I1787" s="3" t="s">
        <v>4514</v>
      </c>
      <c r="J1787" t="b">
        <v>1</v>
      </c>
      <c r="K1787" s="3" t="s">
        <v>4285</v>
      </c>
      <c r="M1787">
        <v>15500</v>
      </c>
      <c r="N1787">
        <v>16000</v>
      </c>
      <c r="O1787">
        <v>5.2999999999999999E-2</v>
      </c>
      <c r="P1787" s="3" t="s">
        <v>4313</v>
      </c>
      <c r="Q1787" t="s">
        <v>4293</v>
      </c>
      <c r="R1787" t="s">
        <v>4333</v>
      </c>
    </row>
    <row r="1788" spans="1:18" x14ac:dyDescent="0.2">
      <c r="A1788" s="3" t="s">
        <v>5797</v>
      </c>
      <c r="B1788" t="str" cm="1">
        <f t="array" ref="B1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8" s="6" t="s">
        <v>75</v>
      </c>
      <c r="D1788" t="str" cm="1">
        <f t="array" ref="D1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8" s="3" t="s">
        <v>4282</v>
      </c>
      <c r="G1788" s="3" t="s">
        <v>4292</v>
      </c>
      <c r="I1788" s="3" t="s">
        <v>4514</v>
      </c>
      <c r="J1788" t="b">
        <v>1</v>
      </c>
      <c r="K1788" s="3" t="s">
        <v>4285</v>
      </c>
      <c r="M1788">
        <v>16000</v>
      </c>
      <c r="N1788">
        <v>16500</v>
      </c>
      <c r="O1788">
        <v>5.2999999999999999E-2</v>
      </c>
      <c r="P1788" s="3" t="s">
        <v>4313</v>
      </c>
      <c r="Q1788" t="s">
        <v>4293</v>
      </c>
      <c r="R1788" t="s">
        <v>4333</v>
      </c>
    </row>
    <row r="1789" spans="1:18" x14ac:dyDescent="0.2">
      <c r="A1789" s="3" t="s">
        <v>5798</v>
      </c>
      <c r="B1789" t="str" cm="1">
        <f t="array" ref="B1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89" s="6" t="s">
        <v>75</v>
      </c>
      <c r="D1789" t="str" cm="1">
        <f t="array" ref="D1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89" s="3" t="s">
        <v>4282</v>
      </c>
      <c r="G1789" s="3" t="s">
        <v>4292</v>
      </c>
      <c r="I1789" s="3" t="s">
        <v>4514</v>
      </c>
      <c r="J1789" t="b">
        <v>1</v>
      </c>
      <c r="K1789" s="3" t="s">
        <v>4285</v>
      </c>
      <c r="M1789">
        <v>16500</v>
      </c>
      <c r="N1789">
        <v>17000</v>
      </c>
      <c r="O1789">
        <v>5.2999999999999999E-2</v>
      </c>
      <c r="P1789" s="3" t="s">
        <v>4313</v>
      </c>
      <c r="Q1789" t="s">
        <v>4293</v>
      </c>
      <c r="R1789" t="s">
        <v>4333</v>
      </c>
    </row>
    <row r="1790" spans="1:18" x14ac:dyDescent="0.2">
      <c r="A1790" s="3" t="s">
        <v>5799</v>
      </c>
      <c r="B1790" t="str" cm="1">
        <f t="array" ref="B1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0" s="6" t="s">
        <v>75</v>
      </c>
      <c r="D1790" t="str" cm="1">
        <f t="array" ref="D1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0" s="3" t="s">
        <v>4282</v>
      </c>
      <c r="G1790" s="3" t="s">
        <v>4292</v>
      </c>
      <c r="I1790" s="3" t="s">
        <v>4514</v>
      </c>
      <c r="J1790" t="b">
        <v>1</v>
      </c>
      <c r="K1790" s="3" t="s">
        <v>4285</v>
      </c>
      <c r="M1790">
        <v>17000</v>
      </c>
      <c r="N1790">
        <v>17500</v>
      </c>
      <c r="O1790">
        <v>5.2999999999999999E-2</v>
      </c>
      <c r="P1790" s="3" t="s">
        <v>4313</v>
      </c>
      <c r="Q1790" t="s">
        <v>4293</v>
      </c>
      <c r="R1790" t="s">
        <v>4333</v>
      </c>
    </row>
    <row r="1791" spans="1:18" x14ac:dyDescent="0.2">
      <c r="A1791" s="3" t="s">
        <v>5800</v>
      </c>
      <c r="B1791" t="str" cm="1">
        <f t="array" ref="B1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1" s="6" t="s">
        <v>75</v>
      </c>
      <c r="D1791" t="str" cm="1">
        <f t="array" ref="D1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1" s="3" t="s">
        <v>4282</v>
      </c>
      <c r="G1791" s="3" t="s">
        <v>4292</v>
      </c>
      <c r="I1791" s="3" t="s">
        <v>4514</v>
      </c>
      <c r="J1791" t="b">
        <v>1</v>
      </c>
      <c r="K1791" s="3" t="s">
        <v>4285</v>
      </c>
      <c r="M1791">
        <v>17500</v>
      </c>
      <c r="N1791">
        <v>18000</v>
      </c>
      <c r="O1791">
        <v>5.2999999999999999E-2</v>
      </c>
      <c r="P1791" s="3" t="s">
        <v>4313</v>
      </c>
      <c r="Q1791" t="s">
        <v>4293</v>
      </c>
      <c r="R1791" t="s">
        <v>4333</v>
      </c>
    </row>
    <row r="1792" spans="1:18" x14ac:dyDescent="0.2">
      <c r="A1792" s="3" t="s">
        <v>5801</v>
      </c>
      <c r="B1792" t="str" cm="1">
        <f t="array" ref="B1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2" s="6" t="s">
        <v>75</v>
      </c>
      <c r="D1792" t="str" cm="1">
        <f t="array" ref="D1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2" s="3" t="s">
        <v>4282</v>
      </c>
      <c r="G1792" s="3" t="s">
        <v>4292</v>
      </c>
      <c r="I1792" s="3" t="s">
        <v>4514</v>
      </c>
      <c r="J1792" t="b">
        <v>1</v>
      </c>
      <c r="K1792" s="3" t="s">
        <v>4285</v>
      </c>
      <c r="M1792">
        <v>18000</v>
      </c>
      <c r="N1792">
        <v>18500</v>
      </c>
      <c r="O1792">
        <v>5.2999999999999999E-2</v>
      </c>
      <c r="P1792" s="3" t="s">
        <v>4313</v>
      </c>
      <c r="Q1792" t="s">
        <v>4293</v>
      </c>
      <c r="R1792" t="s">
        <v>4333</v>
      </c>
    </row>
    <row r="1793" spans="1:18" x14ac:dyDescent="0.2">
      <c r="A1793" s="3" t="s">
        <v>5802</v>
      </c>
      <c r="B1793" t="str" cm="1">
        <f t="array" ref="B1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3" s="6" t="s">
        <v>75</v>
      </c>
      <c r="D1793" t="str" cm="1">
        <f t="array" ref="D1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3" s="3" t="s">
        <v>4282</v>
      </c>
      <c r="G1793" s="3" t="s">
        <v>4292</v>
      </c>
      <c r="I1793" s="3" t="s">
        <v>4514</v>
      </c>
      <c r="J1793" t="b">
        <v>1</v>
      </c>
      <c r="K1793" s="3" t="s">
        <v>4285</v>
      </c>
      <c r="M1793">
        <v>18500</v>
      </c>
      <c r="N1793">
        <v>19000</v>
      </c>
      <c r="O1793">
        <v>5.2999999999999999E-2</v>
      </c>
      <c r="P1793" s="3" t="s">
        <v>4313</v>
      </c>
      <c r="Q1793" t="s">
        <v>4293</v>
      </c>
      <c r="R1793" t="s">
        <v>4333</v>
      </c>
    </row>
    <row r="1794" spans="1:18" x14ac:dyDescent="0.2">
      <c r="A1794" s="3" t="s">
        <v>5803</v>
      </c>
      <c r="B1794" t="str" cm="1">
        <f t="array" ref="B1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4" s="6" t="s">
        <v>75</v>
      </c>
      <c r="D1794" t="str" cm="1">
        <f t="array" ref="D1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4" s="3" t="s">
        <v>4282</v>
      </c>
      <c r="G1794" s="3" t="s">
        <v>4292</v>
      </c>
      <c r="I1794" s="3" t="s">
        <v>4514</v>
      </c>
      <c r="J1794" t="b">
        <v>1</v>
      </c>
      <c r="K1794" s="3" t="s">
        <v>4285</v>
      </c>
      <c r="M1794">
        <v>19000</v>
      </c>
      <c r="N1794">
        <v>19500</v>
      </c>
      <c r="O1794">
        <v>5.2999999999999999E-2</v>
      </c>
      <c r="P1794" s="3" t="s">
        <v>4313</v>
      </c>
      <c r="Q1794" t="s">
        <v>4293</v>
      </c>
      <c r="R1794" t="s">
        <v>75</v>
      </c>
    </row>
    <row r="1795" spans="1:18" x14ac:dyDescent="0.2">
      <c r="A1795" s="3" t="s">
        <v>5804</v>
      </c>
      <c r="B1795" t="str" cm="1">
        <f t="array" ref="B1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5" s="6" t="s">
        <v>75</v>
      </c>
      <c r="D1795" t="str" cm="1">
        <f t="array" ref="D1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5" s="3" t="s">
        <v>4282</v>
      </c>
      <c r="G1795" s="3" t="s">
        <v>4292</v>
      </c>
      <c r="I1795" s="3" t="s">
        <v>4514</v>
      </c>
      <c r="J1795" t="b">
        <v>1</v>
      </c>
      <c r="K1795" s="3" t="s">
        <v>4285</v>
      </c>
      <c r="M1795">
        <v>19500</v>
      </c>
      <c r="N1795">
        <v>20000</v>
      </c>
      <c r="O1795">
        <v>5.2999999999999999E-2</v>
      </c>
      <c r="P1795" s="3" t="s">
        <v>4313</v>
      </c>
      <c r="Q1795" t="s">
        <v>4293</v>
      </c>
      <c r="R1795" t="s">
        <v>4333</v>
      </c>
    </row>
    <row r="1796" spans="1:18" x14ac:dyDescent="0.2">
      <c r="A1796" s="3" t="s">
        <v>5805</v>
      </c>
      <c r="B1796" t="str" cm="1">
        <f t="array" ref="B1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6" s="6" t="s">
        <v>75</v>
      </c>
      <c r="D1796" t="str" cm="1">
        <f t="array" ref="D1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6" s="3" t="s">
        <v>4282</v>
      </c>
      <c r="G1796" s="3" t="s">
        <v>4292</v>
      </c>
      <c r="I1796" s="3" t="s">
        <v>4514</v>
      </c>
      <c r="J1796" t="b">
        <v>1</v>
      </c>
      <c r="K1796" s="3" t="s">
        <v>4285</v>
      </c>
      <c r="M1796">
        <v>20000</v>
      </c>
      <c r="N1796">
        <v>20500</v>
      </c>
      <c r="O1796">
        <v>5.2999999999999999E-2</v>
      </c>
      <c r="P1796" s="3" t="s">
        <v>4313</v>
      </c>
      <c r="Q1796" t="s">
        <v>4293</v>
      </c>
      <c r="R1796" t="s">
        <v>4333</v>
      </c>
    </row>
    <row r="1797" spans="1:18" x14ac:dyDescent="0.2">
      <c r="A1797" s="3" t="s">
        <v>5806</v>
      </c>
      <c r="B1797" t="str" cm="1">
        <f t="array" ref="B1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7" s="6" t="s">
        <v>75</v>
      </c>
      <c r="D1797" t="str" cm="1">
        <f t="array" ref="D1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7" s="3" t="s">
        <v>4282</v>
      </c>
      <c r="G1797" s="3" t="s">
        <v>4292</v>
      </c>
      <c r="I1797" s="3" t="s">
        <v>4514</v>
      </c>
      <c r="J1797" t="b">
        <v>1</v>
      </c>
      <c r="K1797" s="3" t="s">
        <v>4285</v>
      </c>
      <c r="M1797">
        <v>20500</v>
      </c>
      <c r="N1797">
        <v>21000</v>
      </c>
      <c r="O1797">
        <v>5.2999999999999999E-2</v>
      </c>
      <c r="P1797" s="3" t="s">
        <v>4313</v>
      </c>
      <c r="Q1797" t="s">
        <v>4293</v>
      </c>
      <c r="R1797" t="s">
        <v>4333</v>
      </c>
    </row>
    <row r="1798" spans="1:18" x14ac:dyDescent="0.2">
      <c r="A1798" s="3" t="s">
        <v>5807</v>
      </c>
      <c r="B1798" t="str" cm="1">
        <f t="array" ref="B1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8" s="6" t="s">
        <v>75</v>
      </c>
      <c r="D1798" t="str" cm="1">
        <f t="array" ref="D1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8" s="3" t="s">
        <v>4282</v>
      </c>
      <c r="G1798" s="3" t="s">
        <v>4292</v>
      </c>
      <c r="I1798" s="3" t="s">
        <v>4514</v>
      </c>
      <c r="J1798" t="b">
        <v>1</v>
      </c>
      <c r="K1798" s="3" t="s">
        <v>4285</v>
      </c>
      <c r="M1798">
        <v>21000</v>
      </c>
      <c r="N1798">
        <v>22000</v>
      </c>
      <c r="O1798">
        <v>5.2999999999999999E-2</v>
      </c>
      <c r="P1798" s="3" t="s">
        <v>4313</v>
      </c>
      <c r="Q1798" t="s">
        <v>4293</v>
      </c>
      <c r="R1798" t="s">
        <v>4333</v>
      </c>
    </row>
    <row r="1799" spans="1:18" x14ac:dyDescent="0.2">
      <c r="A1799" s="3" t="s">
        <v>5808</v>
      </c>
      <c r="B1799" t="str" cm="1">
        <f t="array" ref="B1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799" s="6" t="s">
        <v>75</v>
      </c>
      <c r="D1799" t="str" cm="1">
        <f t="array" ref="D1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799" s="3" t="s">
        <v>4282</v>
      </c>
      <c r="G1799" s="3" t="s">
        <v>4292</v>
      </c>
      <c r="I1799" s="3" t="s">
        <v>4514</v>
      </c>
      <c r="J1799" t="b">
        <v>1</v>
      </c>
      <c r="K1799" s="3" t="s">
        <v>4285</v>
      </c>
      <c r="M1799">
        <v>22000</v>
      </c>
      <c r="N1799">
        <v>23000</v>
      </c>
      <c r="O1799">
        <v>5.2999999999999999E-2</v>
      </c>
      <c r="P1799" s="3" t="s">
        <v>4313</v>
      </c>
      <c r="Q1799" t="s">
        <v>4293</v>
      </c>
      <c r="R1799" t="s">
        <v>4333</v>
      </c>
    </row>
    <row r="1800" spans="1:18" x14ac:dyDescent="0.2">
      <c r="A1800" s="3" t="s">
        <v>5809</v>
      </c>
      <c r="B1800" t="str" cm="1">
        <f t="array" ref="B1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0" s="6" t="s">
        <v>75</v>
      </c>
      <c r="D1800" t="str" cm="1">
        <f t="array" ref="D1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0" s="3" t="s">
        <v>4282</v>
      </c>
      <c r="G1800" s="3" t="s">
        <v>4292</v>
      </c>
      <c r="I1800" s="3" t="s">
        <v>4514</v>
      </c>
      <c r="J1800" t="b">
        <v>1</v>
      </c>
      <c r="K1800" s="3" t="s">
        <v>4285</v>
      </c>
      <c r="M1800">
        <v>23000</v>
      </c>
      <c r="N1800">
        <v>24000</v>
      </c>
      <c r="O1800">
        <v>5.2999999999999999E-2</v>
      </c>
      <c r="P1800" s="3" t="s">
        <v>4313</v>
      </c>
      <c r="Q1800" t="s">
        <v>4293</v>
      </c>
      <c r="R1800" t="s">
        <v>75</v>
      </c>
    </row>
    <row r="1801" spans="1:18" x14ac:dyDescent="0.2">
      <c r="A1801" s="3" t="s">
        <v>5810</v>
      </c>
      <c r="B1801" t="str" cm="1">
        <f t="array" ref="B1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1" s="6" t="s">
        <v>75</v>
      </c>
      <c r="D1801" t="str" cm="1">
        <f t="array" ref="D1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1" s="3" t="s">
        <v>4282</v>
      </c>
      <c r="G1801" s="3" t="s">
        <v>4292</v>
      </c>
      <c r="I1801" s="3" t="s">
        <v>4514</v>
      </c>
      <c r="J1801" t="b">
        <v>1</v>
      </c>
      <c r="K1801" s="3" t="s">
        <v>4285</v>
      </c>
      <c r="M1801">
        <v>24000</v>
      </c>
      <c r="N1801">
        <v>25000</v>
      </c>
      <c r="O1801">
        <v>5.2999999999999999E-2</v>
      </c>
      <c r="P1801" s="3" t="s">
        <v>4313</v>
      </c>
      <c r="Q1801" t="s">
        <v>4293</v>
      </c>
      <c r="R1801" t="s">
        <v>4333</v>
      </c>
    </row>
    <row r="1802" spans="1:18" x14ac:dyDescent="0.2">
      <c r="A1802" s="3" t="s">
        <v>5811</v>
      </c>
      <c r="B1802" t="str" cm="1">
        <f t="array" ref="B1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2" s="6" t="s">
        <v>75</v>
      </c>
      <c r="D1802" t="str" cm="1">
        <f t="array" ref="D1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2" s="3" t="s">
        <v>4282</v>
      </c>
      <c r="G1802" s="3" t="s">
        <v>4292</v>
      </c>
      <c r="I1802" s="3" t="s">
        <v>4514</v>
      </c>
      <c r="J1802" t="b">
        <v>1</v>
      </c>
      <c r="K1802" s="3" t="s">
        <v>4285</v>
      </c>
      <c r="M1802">
        <v>25000</v>
      </c>
      <c r="N1802">
        <v>26000</v>
      </c>
      <c r="O1802">
        <v>5.2999999999999999E-2</v>
      </c>
      <c r="P1802" s="3" t="s">
        <v>4313</v>
      </c>
      <c r="Q1802" t="s">
        <v>4293</v>
      </c>
      <c r="R1802" t="s">
        <v>4333</v>
      </c>
    </row>
    <row r="1803" spans="1:18" x14ac:dyDescent="0.2">
      <c r="A1803" s="3" t="s">
        <v>5812</v>
      </c>
      <c r="B1803" t="str" cm="1">
        <f t="array" ref="B1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3" s="6" t="s">
        <v>75</v>
      </c>
      <c r="D1803" t="str" cm="1">
        <f t="array" ref="D1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3" s="3" t="s">
        <v>4282</v>
      </c>
      <c r="G1803" s="3" t="s">
        <v>4292</v>
      </c>
      <c r="I1803" s="3" t="s">
        <v>4514</v>
      </c>
      <c r="J1803" t="b">
        <v>1</v>
      </c>
      <c r="K1803" s="3" t="s">
        <v>4285</v>
      </c>
      <c r="M1803">
        <v>26000</v>
      </c>
      <c r="N1803">
        <v>27000</v>
      </c>
      <c r="O1803">
        <v>5.2999999999999999E-2</v>
      </c>
      <c r="P1803" s="3" t="s">
        <v>4313</v>
      </c>
      <c r="Q1803" t="s">
        <v>4293</v>
      </c>
      <c r="R1803" t="s">
        <v>4333</v>
      </c>
    </row>
    <row r="1804" spans="1:18" x14ac:dyDescent="0.2">
      <c r="A1804" s="3" t="s">
        <v>5813</v>
      </c>
      <c r="B1804" t="str" cm="1">
        <f t="array" ref="B1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4" s="6" t="s">
        <v>75</v>
      </c>
      <c r="D1804" t="str" cm="1">
        <f t="array" ref="D1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4" s="3" t="s">
        <v>4282</v>
      </c>
      <c r="G1804" s="3" t="s">
        <v>4292</v>
      </c>
      <c r="I1804" s="3" t="s">
        <v>4514</v>
      </c>
      <c r="J1804" t="b">
        <v>1</v>
      </c>
      <c r="K1804" s="3" t="s">
        <v>4285</v>
      </c>
      <c r="M1804">
        <v>27000</v>
      </c>
      <c r="N1804">
        <v>28000</v>
      </c>
      <c r="O1804">
        <v>5.2999999999999999E-2</v>
      </c>
      <c r="P1804" s="3" t="s">
        <v>4313</v>
      </c>
      <c r="Q1804" t="s">
        <v>4293</v>
      </c>
      <c r="R1804" t="s">
        <v>4333</v>
      </c>
    </row>
    <row r="1805" spans="1:18" x14ac:dyDescent="0.2">
      <c r="A1805" s="3" t="s">
        <v>5814</v>
      </c>
      <c r="B1805" t="str" cm="1">
        <f t="array" ref="B1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5" s="6" t="s">
        <v>75</v>
      </c>
      <c r="D1805" t="str" cm="1">
        <f t="array" ref="D1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5" s="3" t="s">
        <v>4282</v>
      </c>
      <c r="G1805" s="3" t="s">
        <v>4292</v>
      </c>
      <c r="I1805" s="3" t="s">
        <v>4514</v>
      </c>
      <c r="J1805" t="b">
        <v>1</v>
      </c>
      <c r="K1805" s="3" t="s">
        <v>4285</v>
      </c>
      <c r="M1805">
        <v>28000</v>
      </c>
      <c r="N1805">
        <v>29000</v>
      </c>
      <c r="O1805">
        <v>5.2999999999999999E-2</v>
      </c>
      <c r="P1805" s="3" t="s">
        <v>4313</v>
      </c>
      <c r="Q1805" t="s">
        <v>4293</v>
      </c>
      <c r="R1805" t="s">
        <v>4333</v>
      </c>
    </row>
    <row r="1806" spans="1:18" x14ac:dyDescent="0.2">
      <c r="A1806" s="3" t="s">
        <v>5815</v>
      </c>
      <c r="B1806" t="str" cm="1">
        <f t="array" ref="B1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6" s="6" t="s">
        <v>75</v>
      </c>
      <c r="D1806" t="str" cm="1">
        <f t="array" ref="D1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6" s="3" t="s">
        <v>4282</v>
      </c>
      <c r="G1806" s="3" t="s">
        <v>4292</v>
      </c>
      <c r="I1806" s="3" t="s">
        <v>4514</v>
      </c>
      <c r="J1806" t="b">
        <v>1</v>
      </c>
      <c r="K1806" s="3" t="s">
        <v>4285</v>
      </c>
      <c r="M1806">
        <v>29000</v>
      </c>
      <c r="N1806">
        <v>30000</v>
      </c>
      <c r="O1806">
        <v>5.2999999999999999E-2</v>
      </c>
      <c r="P1806" s="3" t="s">
        <v>4313</v>
      </c>
      <c r="Q1806" t="s">
        <v>4293</v>
      </c>
      <c r="R1806" t="s">
        <v>4333</v>
      </c>
    </row>
    <row r="1807" spans="1:18" x14ac:dyDescent="0.2">
      <c r="A1807" s="3" t="s">
        <v>5816</v>
      </c>
      <c r="B1807" t="str" cm="1">
        <f t="array" ref="B1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7" s="6" t="s">
        <v>75</v>
      </c>
      <c r="D1807" t="str" cm="1">
        <f t="array" ref="D1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7" s="3" t="s">
        <v>4282</v>
      </c>
      <c r="G1807" s="3" t="s">
        <v>4292</v>
      </c>
      <c r="I1807" s="3" t="s">
        <v>4514</v>
      </c>
      <c r="J1807" t="b">
        <v>1</v>
      </c>
      <c r="K1807" s="3" t="s">
        <v>4285</v>
      </c>
      <c r="M1807">
        <v>30000</v>
      </c>
      <c r="N1807">
        <v>31000</v>
      </c>
      <c r="O1807">
        <v>5.2999999999999999E-2</v>
      </c>
      <c r="P1807" s="3" t="s">
        <v>4313</v>
      </c>
      <c r="Q1807" t="s">
        <v>4293</v>
      </c>
      <c r="R1807" t="s">
        <v>4333</v>
      </c>
    </row>
    <row r="1808" spans="1:18" x14ac:dyDescent="0.2">
      <c r="A1808" s="3" t="s">
        <v>5817</v>
      </c>
      <c r="B1808" t="str" cm="1">
        <f t="array" ref="B1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8" s="6" t="s">
        <v>75</v>
      </c>
      <c r="D1808" t="str" cm="1">
        <f t="array" ref="D1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8" s="3" t="s">
        <v>4282</v>
      </c>
      <c r="G1808" s="3" t="s">
        <v>4292</v>
      </c>
      <c r="I1808" s="3" t="s">
        <v>4514</v>
      </c>
      <c r="J1808" t="b">
        <v>1</v>
      </c>
      <c r="K1808" s="3" t="s">
        <v>4285</v>
      </c>
      <c r="M1808">
        <v>31000</v>
      </c>
      <c r="N1808">
        <v>32000</v>
      </c>
      <c r="O1808">
        <v>5.2999999999999999E-2</v>
      </c>
      <c r="P1808" s="3" t="s">
        <v>4313</v>
      </c>
      <c r="Q1808" t="s">
        <v>4293</v>
      </c>
      <c r="R1808" t="s">
        <v>4333</v>
      </c>
    </row>
    <row r="1809" spans="1:18" x14ac:dyDescent="0.2">
      <c r="A1809" s="3" t="s">
        <v>5818</v>
      </c>
      <c r="B1809" t="str" cm="1">
        <f t="array" ref="B1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09" s="6" t="s">
        <v>75</v>
      </c>
      <c r="D1809" t="str" cm="1">
        <f t="array" ref="D1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09" s="3" t="s">
        <v>4282</v>
      </c>
      <c r="G1809" s="3" t="s">
        <v>4292</v>
      </c>
      <c r="I1809" s="3" t="s">
        <v>4514</v>
      </c>
      <c r="J1809" t="b">
        <v>1</v>
      </c>
      <c r="K1809" s="3" t="s">
        <v>4285</v>
      </c>
      <c r="M1809">
        <v>32000</v>
      </c>
      <c r="N1809">
        <v>33000</v>
      </c>
      <c r="O1809">
        <v>5.2999999999999999E-2</v>
      </c>
      <c r="P1809" s="3" t="s">
        <v>4313</v>
      </c>
      <c r="Q1809" t="s">
        <v>4293</v>
      </c>
      <c r="R1809" t="s">
        <v>4333</v>
      </c>
    </row>
    <row r="1810" spans="1:18" x14ac:dyDescent="0.2">
      <c r="A1810" s="3" t="s">
        <v>5819</v>
      </c>
      <c r="B1810" t="str" cm="1">
        <f t="array" ref="B1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0" s="6" t="s">
        <v>75</v>
      </c>
      <c r="D1810" t="str" cm="1">
        <f t="array" ref="D1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0" s="3" t="s">
        <v>4282</v>
      </c>
      <c r="G1810" s="3" t="s">
        <v>4292</v>
      </c>
      <c r="I1810" s="3" t="s">
        <v>4514</v>
      </c>
      <c r="J1810" t="b">
        <v>1</v>
      </c>
      <c r="K1810" s="3" t="s">
        <v>4285</v>
      </c>
      <c r="M1810">
        <v>33000</v>
      </c>
      <c r="N1810">
        <v>34000</v>
      </c>
      <c r="O1810">
        <v>5.2999999999999999E-2</v>
      </c>
      <c r="P1810" s="3" t="s">
        <v>4313</v>
      </c>
      <c r="Q1810" t="s">
        <v>4293</v>
      </c>
      <c r="R1810" t="s">
        <v>4333</v>
      </c>
    </row>
    <row r="1811" spans="1:18" x14ac:dyDescent="0.2">
      <c r="A1811" s="3" t="s">
        <v>5820</v>
      </c>
      <c r="B1811" t="str" cm="1">
        <f t="array" ref="B1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1" s="6" t="s">
        <v>75</v>
      </c>
      <c r="D1811" t="str" cm="1">
        <f t="array" ref="D1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1" s="3" t="s">
        <v>4282</v>
      </c>
      <c r="G1811" s="3" t="s">
        <v>4292</v>
      </c>
      <c r="I1811" s="3" t="s">
        <v>4514</v>
      </c>
      <c r="J1811" t="b">
        <v>1</v>
      </c>
      <c r="K1811" s="3" t="s">
        <v>4285</v>
      </c>
      <c r="M1811">
        <v>34000</v>
      </c>
      <c r="N1811">
        <v>35000</v>
      </c>
      <c r="O1811">
        <v>5.2999999999999999E-2</v>
      </c>
      <c r="P1811" s="3" t="s">
        <v>4313</v>
      </c>
      <c r="Q1811" t="s">
        <v>4293</v>
      </c>
      <c r="R1811" t="s">
        <v>4333</v>
      </c>
    </row>
    <row r="1812" spans="1:18" x14ac:dyDescent="0.2">
      <c r="A1812" s="3" t="s">
        <v>5821</v>
      </c>
      <c r="B1812" t="str" cm="1">
        <f t="array" ref="B1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2" s="6" t="s">
        <v>75</v>
      </c>
      <c r="D1812" t="str" cm="1">
        <f t="array" ref="D1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2" s="3" t="s">
        <v>4282</v>
      </c>
      <c r="G1812" s="3" t="s">
        <v>4292</v>
      </c>
      <c r="I1812" s="3" t="s">
        <v>4514</v>
      </c>
      <c r="J1812" t="b">
        <v>1</v>
      </c>
      <c r="K1812" s="3" t="s">
        <v>4285</v>
      </c>
      <c r="M1812">
        <v>35000</v>
      </c>
      <c r="N1812">
        <v>40000</v>
      </c>
      <c r="O1812">
        <v>5.2999999999999999E-2</v>
      </c>
      <c r="P1812" s="3" t="s">
        <v>4313</v>
      </c>
      <c r="Q1812" t="s">
        <v>4293</v>
      </c>
      <c r="R1812" t="s">
        <v>4333</v>
      </c>
    </row>
    <row r="1813" spans="1:18" x14ac:dyDescent="0.2">
      <c r="A1813" s="3" t="s">
        <v>5822</v>
      </c>
      <c r="B1813" t="str" cm="1">
        <f t="array" ref="B1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3" s="6" t="s">
        <v>75</v>
      </c>
      <c r="D1813" t="str" cm="1">
        <f t="array" ref="D1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3" s="3" t="s">
        <v>4282</v>
      </c>
      <c r="G1813" s="3" t="s">
        <v>4292</v>
      </c>
      <c r="I1813" s="3" t="s">
        <v>4514</v>
      </c>
      <c r="J1813" t="b">
        <v>1</v>
      </c>
      <c r="K1813" s="3" t="s">
        <v>4285</v>
      </c>
      <c r="M1813">
        <v>40000</v>
      </c>
      <c r="N1813">
        <v>45000</v>
      </c>
      <c r="O1813">
        <v>5.2999999999999999E-2</v>
      </c>
      <c r="P1813" s="3" t="s">
        <v>4313</v>
      </c>
      <c r="Q1813" t="s">
        <v>4293</v>
      </c>
      <c r="R1813" t="s">
        <v>4333</v>
      </c>
    </row>
    <row r="1814" spans="1:18" x14ac:dyDescent="0.2">
      <c r="A1814" s="3" t="s">
        <v>5823</v>
      </c>
      <c r="B1814" t="str" cm="1">
        <f t="array" ref="B1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4" s="6" t="s">
        <v>75</v>
      </c>
      <c r="D1814" t="str" cm="1">
        <f t="array" ref="D1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4" s="3" t="s">
        <v>4282</v>
      </c>
      <c r="G1814" s="3" t="s">
        <v>4292</v>
      </c>
      <c r="I1814" s="3" t="s">
        <v>4514</v>
      </c>
      <c r="J1814" t="b">
        <v>1</v>
      </c>
      <c r="K1814" s="3" t="s">
        <v>4285</v>
      </c>
      <c r="M1814">
        <v>45000</v>
      </c>
      <c r="N1814">
        <v>50000</v>
      </c>
      <c r="O1814">
        <v>5.2999999999999999E-2</v>
      </c>
      <c r="P1814" s="3" t="s">
        <v>4313</v>
      </c>
      <c r="Q1814" t="s">
        <v>4293</v>
      </c>
      <c r="R1814" t="s">
        <v>75</v>
      </c>
    </row>
    <row r="1815" spans="1:18" x14ac:dyDescent="0.2">
      <c r="A1815" s="3" t="s">
        <v>5824</v>
      </c>
      <c r="B1815" t="str" cm="1">
        <f t="array" ref="B1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5" s="6" t="s">
        <v>75</v>
      </c>
      <c r="D1815" t="str" cm="1">
        <f t="array" ref="D1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5" s="3" t="s">
        <v>4282</v>
      </c>
      <c r="G1815" s="3" t="s">
        <v>4292</v>
      </c>
      <c r="I1815" s="3" t="s">
        <v>4514</v>
      </c>
      <c r="J1815" t="b">
        <v>1</v>
      </c>
      <c r="K1815" s="3" t="s">
        <v>4285</v>
      </c>
      <c r="M1815">
        <v>50000</v>
      </c>
      <c r="N1815">
        <v>55000</v>
      </c>
      <c r="O1815">
        <v>5.2999999999999999E-2</v>
      </c>
      <c r="P1815" s="3" t="s">
        <v>4313</v>
      </c>
      <c r="Q1815" t="s">
        <v>4293</v>
      </c>
      <c r="R1815" t="s">
        <v>4333</v>
      </c>
    </row>
    <row r="1816" spans="1:18" x14ac:dyDescent="0.2">
      <c r="A1816" s="3" t="s">
        <v>5825</v>
      </c>
      <c r="B1816" t="str" cm="1">
        <f t="array" ref="B1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6" s="6" t="s">
        <v>75</v>
      </c>
      <c r="D1816" t="str" cm="1">
        <f t="array" ref="D1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6" s="3" t="s">
        <v>4282</v>
      </c>
      <c r="G1816" s="3" t="s">
        <v>4292</v>
      </c>
      <c r="I1816" s="3" t="s">
        <v>4514</v>
      </c>
      <c r="J1816" t="b">
        <v>1</v>
      </c>
      <c r="K1816" s="3" t="s">
        <v>4285</v>
      </c>
      <c r="M1816">
        <v>55000</v>
      </c>
      <c r="N1816">
        <v>60000</v>
      </c>
      <c r="O1816">
        <v>5.2999999999999999E-2</v>
      </c>
      <c r="P1816" s="3" t="s">
        <v>4313</v>
      </c>
      <c r="Q1816" t="s">
        <v>4293</v>
      </c>
      <c r="R1816" t="s">
        <v>4333</v>
      </c>
    </row>
    <row r="1817" spans="1:18" x14ac:dyDescent="0.2">
      <c r="A1817" s="3" t="s">
        <v>5826</v>
      </c>
      <c r="B1817" t="str" cm="1">
        <f t="array" ref="B1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7" s="6" t="s">
        <v>75</v>
      </c>
      <c r="D1817" t="str" cm="1">
        <f t="array" ref="D1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7" s="3" t="s">
        <v>4282</v>
      </c>
      <c r="G1817" s="3" t="s">
        <v>4292</v>
      </c>
      <c r="I1817" s="3" t="s">
        <v>4514</v>
      </c>
      <c r="J1817" t="b">
        <v>1</v>
      </c>
      <c r="K1817" s="3" t="s">
        <v>4285</v>
      </c>
      <c r="M1817">
        <v>60000</v>
      </c>
      <c r="N1817">
        <v>65000</v>
      </c>
      <c r="O1817">
        <v>5.2999999999999999E-2</v>
      </c>
      <c r="P1817" s="3" t="s">
        <v>4313</v>
      </c>
      <c r="Q1817" t="s">
        <v>4293</v>
      </c>
      <c r="R1817" t="s">
        <v>4333</v>
      </c>
    </row>
    <row r="1818" spans="1:18" x14ac:dyDescent="0.2">
      <c r="A1818" s="3" t="s">
        <v>5827</v>
      </c>
      <c r="B1818" t="str" cm="1">
        <f t="array" ref="B1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8" s="6" t="s">
        <v>75</v>
      </c>
      <c r="D1818" t="str" cm="1">
        <f t="array" ref="D1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8" s="3" t="s">
        <v>4282</v>
      </c>
      <c r="G1818" s="3" t="s">
        <v>4292</v>
      </c>
      <c r="I1818" s="3" t="s">
        <v>4514</v>
      </c>
      <c r="J1818" t="b">
        <v>1</v>
      </c>
      <c r="K1818" s="3" t="s">
        <v>4285</v>
      </c>
      <c r="M1818">
        <v>65000</v>
      </c>
      <c r="N1818">
        <v>70000</v>
      </c>
      <c r="O1818">
        <v>5.2999999999999999E-2</v>
      </c>
      <c r="P1818" s="3" t="s">
        <v>4313</v>
      </c>
      <c r="Q1818" t="s">
        <v>4293</v>
      </c>
      <c r="R1818" t="s">
        <v>4333</v>
      </c>
    </row>
    <row r="1819" spans="1:18" x14ac:dyDescent="0.2">
      <c r="A1819" s="3" t="s">
        <v>5828</v>
      </c>
      <c r="B1819" t="str" cm="1">
        <f t="array" ref="B1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19" s="6" t="s">
        <v>75</v>
      </c>
      <c r="D1819" t="str" cm="1">
        <f t="array" ref="D1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19" s="3" t="s">
        <v>4282</v>
      </c>
      <c r="G1819" s="3" t="s">
        <v>4292</v>
      </c>
      <c r="I1819" s="3" t="s">
        <v>4514</v>
      </c>
      <c r="J1819" t="b">
        <v>1</v>
      </c>
      <c r="K1819" s="3" t="s">
        <v>4285</v>
      </c>
      <c r="M1819">
        <v>70000</v>
      </c>
      <c r="N1819">
        <v>75000</v>
      </c>
      <c r="O1819">
        <v>5.2999999999999999E-2</v>
      </c>
      <c r="P1819" s="3" t="s">
        <v>4313</v>
      </c>
      <c r="Q1819" t="s">
        <v>4293</v>
      </c>
      <c r="R1819" t="s">
        <v>4333</v>
      </c>
    </row>
    <row r="1820" spans="1:18" x14ac:dyDescent="0.2">
      <c r="A1820" s="3" t="s">
        <v>5829</v>
      </c>
      <c r="B1820" t="str" cm="1">
        <f t="array" ref="B1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20" s="6" t="s">
        <v>75</v>
      </c>
      <c r="D1820" t="str" cm="1">
        <f t="array" ref="D1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20" s="3" t="s">
        <v>4282</v>
      </c>
      <c r="G1820" s="3" t="s">
        <v>4292</v>
      </c>
      <c r="I1820" s="3" t="s">
        <v>4514</v>
      </c>
      <c r="J1820" t="b">
        <v>1</v>
      </c>
      <c r="K1820" s="3" t="s">
        <v>4285</v>
      </c>
      <c r="M1820">
        <v>75000</v>
      </c>
      <c r="N1820">
        <v>80000</v>
      </c>
      <c r="O1820">
        <v>5.2999999999999999E-2</v>
      </c>
      <c r="P1820" s="3" t="s">
        <v>4313</v>
      </c>
      <c r="Q1820" t="s">
        <v>4293</v>
      </c>
      <c r="R1820" t="s">
        <v>75</v>
      </c>
    </row>
    <row r="1821" spans="1:18" x14ac:dyDescent="0.2">
      <c r="A1821" s="3" t="s">
        <v>5830</v>
      </c>
      <c r="B1821" t="str" cm="1">
        <f t="array" ref="B1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21" s="6" t="s">
        <v>75</v>
      </c>
      <c r="D1821" t="str" cm="1">
        <f t="array" ref="D1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21" s="3" t="s">
        <v>4282</v>
      </c>
      <c r="G1821" s="3" t="s">
        <v>4292</v>
      </c>
      <c r="I1821" s="3" t="s">
        <v>4514</v>
      </c>
      <c r="J1821" t="b">
        <v>1</v>
      </c>
      <c r="K1821" s="3" t="s">
        <v>4285</v>
      </c>
      <c r="M1821">
        <v>80000</v>
      </c>
      <c r="N1821">
        <v>85000</v>
      </c>
      <c r="O1821">
        <v>5.2999999999999999E-2</v>
      </c>
      <c r="P1821" s="3" t="s">
        <v>4313</v>
      </c>
      <c r="Q1821" t="s">
        <v>4293</v>
      </c>
      <c r="R1821" t="s">
        <v>4333</v>
      </c>
    </row>
    <row r="1822" spans="1:18" x14ac:dyDescent="0.2">
      <c r="A1822" s="3" t="s">
        <v>5831</v>
      </c>
      <c r="B1822" t="str" cm="1">
        <f t="array" ref="B1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22" s="6" t="s">
        <v>75</v>
      </c>
      <c r="D1822" t="str" cm="1">
        <f t="array" ref="D1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22" s="3" t="s">
        <v>4282</v>
      </c>
      <c r="G1822" s="3" t="s">
        <v>4292</v>
      </c>
      <c r="I1822" s="3" t="s">
        <v>4514</v>
      </c>
      <c r="J1822" t="b">
        <v>1</v>
      </c>
      <c r="K1822" s="3" t="s">
        <v>4285</v>
      </c>
      <c r="M1822">
        <v>85000</v>
      </c>
      <c r="N1822">
        <v>90000</v>
      </c>
      <c r="O1822">
        <v>5.2999999999999999E-2</v>
      </c>
      <c r="P1822" s="3" t="s">
        <v>4313</v>
      </c>
      <c r="Q1822" t="s">
        <v>4293</v>
      </c>
      <c r="R1822" t="s">
        <v>4333</v>
      </c>
    </row>
    <row r="1823" spans="1:18" x14ac:dyDescent="0.2">
      <c r="A1823" s="3" t="s">
        <v>5832</v>
      </c>
      <c r="B1823" t="str" cm="1">
        <f t="array" ref="B1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23" s="6" t="s">
        <v>75</v>
      </c>
      <c r="D1823" t="str" cm="1">
        <f t="array" ref="D1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23" s="3" t="s">
        <v>4282</v>
      </c>
      <c r="G1823" s="3" t="s">
        <v>4292</v>
      </c>
      <c r="I1823" s="3" t="s">
        <v>4514</v>
      </c>
      <c r="J1823" t="b">
        <v>1</v>
      </c>
      <c r="K1823" s="3" t="s">
        <v>4285</v>
      </c>
      <c r="M1823">
        <v>90000</v>
      </c>
      <c r="N1823">
        <v>95000</v>
      </c>
      <c r="O1823">
        <v>5.2999999999999999E-2</v>
      </c>
      <c r="P1823" s="3" t="s">
        <v>4313</v>
      </c>
      <c r="Q1823" t="s">
        <v>4293</v>
      </c>
      <c r="R1823" t="s">
        <v>4333</v>
      </c>
    </row>
    <row r="1824" spans="1:18" x14ac:dyDescent="0.2">
      <c r="A1824" s="3" t="s">
        <v>5833</v>
      </c>
      <c r="B1824" t="str" cm="1">
        <f t="array" ref="B1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24" s="6" t="s">
        <v>75</v>
      </c>
      <c r="D1824" t="str" cm="1">
        <f t="array" ref="D1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24" s="3" t="s">
        <v>4282</v>
      </c>
      <c r="G1824" s="3" t="s">
        <v>4292</v>
      </c>
      <c r="I1824" s="3" t="s">
        <v>4514</v>
      </c>
      <c r="J1824" t="b">
        <v>1</v>
      </c>
      <c r="K1824" s="3" t="s">
        <v>4285</v>
      </c>
      <c r="M1824">
        <v>95000</v>
      </c>
      <c r="N1824">
        <v>100000</v>
      </c>
      <c r="O1824">
        <v>5.2999999999999999E-2</v>
      </c>
      <c r="P1824" s="3" t="s">
        <v>4313</v>
      </c>
      <c r="Q1824" t="s">
        <v>4293</v>
      </c>
      <c r="R1824" t="s">
        <v>4333</v>
      </c>
    </row>
    <row r="1825" spans="1:18" x14ac:dyDescent="0.2">
      <c r="A1825" s="3" t="s">
        <v>5834</v>
      </c>
      <c r="B1825" t="str" cm="1">
        <f t="array" ref="B1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25" s="6" t="s">
        <v>75</v>
      </c>
      <c r="D1825" t="str" cm="1">
        <f t="array" ref="D1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1825" s="3" t="s">
        <v>4282</v>
      </c>
      <c r="G1825" s="3" t="s">
        <v>4292</v>
      </c>
      <c r="I1825" s="3" t="s">
        <v>4514</v>
      </c>
      <c r="J1825" t="b">
        <v>1</v>
      </c>
      <c r="K1825" s="3" t="s">
        <v>4285</v>
      </c>
      <c r="M1825">
        <v>100000</v>
      </c>
      <c r="N1825">
        <v>105000</v>
      </c>
      <c r="O1825">
        <v>5.2999999999999999E-2</v>
      </c>
      <c r="P1825" s="3" t="s">
        <v>4313</v>
      </c>
      <c r="Q1825" t="s">
        <v>4293</v>
      </c>
      <c r="R1825" t="s">
        <v>4333</v>
      </c>
    </row>
    <row r="1826" spans="1:18" x14ac:dyDescent="0.2">
      <c r="A1826" s="3" t="s">
        <v>283</v>
      </c>
      <c r="B1826" t="str" cm="1">
        <f t="array" ref="B1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26" t="str" cm="1">
        <f t="array" ref="C1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26" t="str" cm="1">
        <f t="array" ref="D1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26" t="str" cm="1">
        <f t="array" ref="E18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26" s="3" t="s">
        <v>4282</v>
      </c>
      <c r="G1826" s="3" t="s">
        <v>4292</v>
      </c>
      <c r="H1826" t="s">
        <v>284</v>
      </c>
      <c r="I1826" s="3" t="s">
        <v>4720</v>
      </c>
      <c r="J1826" t="b">
        <v>1</v>
      </c>
      <c r="K1826" s="3" t="s">
        <v>4312</v>
      </c>
      <c r="M1826">
        <v>3</v>
      </c>
      <c r="N1826">
        <v>3</v>
      </c>
      <c r="O1826">
        <v>5.2999999999999999E-2</v>
      </c>
      <c r="P1826" s="3" t="s">
        <v>4313</v>
      </c>
      <c r="Q1826" t="s">
        <v>4357</v>
      </c>
      <c r="R1826" t="s">
        <v>16</v>
      </c>
    </row>
    <row r="1827" spans="1:18" x14ac:dyDescent="0.2">
      <c r="A1827" s="3" t="s">
        <v>280</v>
      </c>
      <c r="B1827" t="str" cm="1">
        <f t="array" ref="B1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27" t="str" cm="1">
        <f t="array" ref="C1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27" t="str" cm="1">
        <f t="array" ref="D1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27" t="str" cm="1">
        <f t="array" ref="E18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27" s="3" t="s">
        <v>4282</v>
      </c>
      <c r="G1827" s="3" t="s">
        <v>4292</v>
      </c>
      <c r="H1827" t="s">
        <v>281</v>
      </c>
      <c r="I1827" s="3" t="s">
        <v>4720</v>
      </c>
      <c r="J1827" t="b">
        <v>1</v>
      </c>
      <c r="K1827" s="3" t="s">
        <v>4312</v>
      </c>
      <c r="M1827">
        <v>3</v>
      </c>
      <c r="N1827">
        <v>3</v>
      </c>
      <c r="O1827">
        <v>5.2999999999999999E-2</v>
      </c>
      <c r="P1827" s="3" t="s">
        <v>4313</v>
      </c>
      <c r="Q1827" t="s">
        <v>4357</v>
      </c>
      <c r="R1827" t="s">
        <v>16</v>
      </c>
    </row>
    <row r="1828" spans="1:18" x14ac:dyDescent="0.2">
      <c r="A1828" s="3" t="s">
        <v>1316</v>
      </c>
      <c r="B1828" t="str" cm="1">
        <f t="array" ref="B1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28" t="str" cm="1">
        <f t="array" ref="C1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28" t="str" cm="1">
        <f t="array" ref="D1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28" t="str" cm="1">
        <f t="array" ref="E18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28" s="3" t="s">
        <v>4282</v>
      </c>
      <c r="G1828" s="3" t="s">
        <v>4292</v>
      </c>
      <c r="H1828" t="s">
        <v>1317</v>
      </c>
      <c r="I1828" s="3" t="s">
        <v>4720</v>
      </c>
      <c r="J1828" t="b">
        <v>1</v>
      </c>
      <c r="K1828" s="3" t="s">
        <v>4312</v>
      </c>
      <c r="M1828">
        <v>3</v>
      </c>
      <c r="N1828">
        <v>3</v>
      </c>
      <c r="O1828">
        <v>5.7000000000000002E-2</v>
      </c>
      <c r="P1828" s="3" t="s">
        <v>4313</v>
      </c>
      <c r="Q1828" t="s">
        <v>4308</v>
      </c>
      <c r="R1828" t="s">
        <v>16</v>
      </c>
    </row>
    <row r="1829" spans="1:18" x14ac:dyDescent="0.2">
      <c r="A1829" s="3" t="s">
        <v>1322</v>
      </c>
      <c r="B1829" t="str" cm="1">
        <f t="array" ref="B1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29" t="str" cm="1">
        <f t="array" ref="C1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29" t="str" cm="1">
        <f t="array" ref="D1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29" t="str" cm="1">
        <f t="array" ref="E18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29" s="3" t="s">
        <v>4282</v>
      </c>
      <c r="G1829" s="3" t="s">
        <v>4292</v>
      </c>
      <c r="H1829" t="s">
        <v>1323</v>
      </c>
      <c r="I1829" s="3" t="s">
        <v>4720</v>
      </c>
      <c r="J1829" t="b">
        <v>1</v>
      </c>
      <c r="K1829" s="3" t="s">
        <v>4312</v>
      </c>
      <c r="M1829">
        <v>3</v>
      </c>
      <c r="N1829">
        <v>3</v>
      </c>
      <c r="O1829">
        <v>5.7000000000000002E-2</v>
      </c>
      <c r="P1829" s="3" t="s">
        <v>4313</v>
      </c>
      <c r="Q1829" t="s">
        <v>4308</v>
      </c>
      <c r="R1829" t="s">
        <v>16</v>
      </c>
    </row>
    <row r="1830" spans="1:18" x14ac:dyDescent="0.2">
      <c r="A1830" s="3" t="s">
        <v>1319</v>
      </c>
      <c r="B1830" t="str" cm="1">
        <f t="array" ref="B1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30" t="str" cm="1">
        <f t="array" ref="C1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30" t="str" cm="1">
        <f t="array" ref="D1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30" t="str" cm="1">
        <f t="array" ref="E18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30" s="3" t="s">
        <v>4282</v>
      </c>
      <c r="G1830" s="3" t="s">
        <v>4292</v>
      </c>
      <c r="H1830" t="s">
        <v>1320</v>
      </c>
      <c r="I1830" s="3" t="s">
        <v>4720</v>
      </c>
      <c r="J1830" t="b">
        <v>1</v>
      </c>
      <c r="K1830" s="3" t="s">
        <v>4312</v>
      </c>
      <c r="M1830">
        <v>3</v>
      </c>
      <c r="N1830">
        <v>3</v>
      </c>
      <c r="O1830">
        <v>5.7000000000000002E-2</v>
      </c>
      <c r="P1830" s="3" t="s">
        <v>4313</v>
      </c>
      <c r="Q1830" t="s">
        <v>4308</v>
      </c>
      <c r="R1830" t="s">
        <v>16</v>
      </c>
    </row>
    <row r="1831" spans="1:18" x14ac:dyDescent="0.2">
      <c r="A1831" s="3" t="s">
        <v>250</v>
      </c>
      <c r="B1831" t="str" cm="1">
        <f t="array" ref="B1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31" t="str" cm="1">
        <f t="array" ref="C1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31" t="str" cm="1">
        <f t="array" ref="D1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31" t="str" cm="1">
        <f t="array" ref="E18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31" s="3" t="s">
        <v>4282</v>
      </c>
      <c r="G1831" s="3" t="s">
        <v>4292</v>
      </c>
      <c r="H1831" t="s">
        <v>251</v>
      </c>
      <c r="I1831" s="3" t="s">
        <v>4720</v>
      </c>
      <c r="J1831" t="b">
        <v>1</v>
      </c>
      <c r="M1831">
        <v>2</v>
      </c>
      <c r="N1831">
        <v>3</v>
      </c>
      <c r="O1831">
        <v>5.2999999999999999E-2</v>
      </c>
      <c r="P1831" s="3" t="s">
        <v>4313</v>
      </c>
      <c r="Q1831" t="s">
        <v>4357</v>
      </c>
      <c r="R1831" t="s">
        <v>16</v>
      </c>
    </row>
    <row r="1832" spans="1:18" x14ac:dyDescent="0.2">
      <c r="A1832" s="3" t="s">
        <v>286</v>
      </c>
      <c r="B1832" t="str" cm="1">
        <f t="array" ref="B1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32" t="str" cm="1">
        <f t="array" ref="C1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32" t="str" cm="1">
        <f t="array" ref="D1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32" t="str" cm="1">
        <f t="array" ref="E18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32" s="3" t="s">
        <v>4282</v>
      </c>
      <c r="G1832" s="3" t="s">
        <v>4292</v>
      </c>
      <c r="H1832" t="s">
        <v>287</v>
      </c>
      <c r="I1832" s="3" t="s">
        <v>4720</v>
      </c>
      <c r="J1832" t="b">
        <v>1</v>
      </c>
      <c r="K1832" s="3" t="s">
        <v>4312</v>
      </c>
      <c r="M1832">
        <v>3</v>
      </c>
      <c r="N1832">
        <v>3</v>
      </c>
      <c r="O1832">
        <v>5.2999999999999999E-2</v>
      </c>
      <c r="P1832" s="3" t="s">
        <v>4313</v>
      </c>
      <c r="Q1832" t="s">
        <v>4357</v>
      </c>
      <c r="R1832" t="s">
        <v>16</v>
      </c>
    </row>
    <row r="1833" spans="1:18" x14ac:dyDescent="0.2">
      <c r="A1833" s="3" t="s">
        <v>5835</v>
      </c>
      <c r="B1833" t="str" cm="1">
        <f t="array" ref="B1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3" cm="1">
        <f t="array" ref="C1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3" t="str" cm="1">
        <f t="array" ref="D1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3" t="str" cm="1">
        <f t="array" ref="E18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3" s="3" t="s">
        <v>4282</v>
      </c>
      <c r="G1833" s="3" t="s">
        <v>4292</v>
      </c>
      <c r="I1833" s="3" t="s">
        <v>4720</v>
      </c>
      <c r="J1833" t="b">
        <v>1</v>
      </c>
      <c r="M1833">
        <v>0</v>
      </c>
      <c r="N1833">
        <v>5</v>
      </c>
      <c r="O1833">
        <v>5.7000000000000002E-2</v>
      </c>
      <c r="P1833" s="3" t="s">
        <v>4313</v>
      </c>
      <c r="Q1833" t="s">
        <v>4293</v>
      </c>
      <c r="R1833" t="s">
        <v>16</v>
      </c>
    </row>
    <row r="1834" spans="1:18" x14ac:dyDescent="0.2">
      <c r="A1834" s="3" t="s">
        <v>5836</v>
      </c>
      <c r="B1834" t="str" cm="1">
        <f t="array" ref="B1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4" cm="1">
        <f t="array" ref="C1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4" t="str" cm="1">
        <f t="array" ref="D1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4" t="str" cm="1">
        <f t="array" ref="E18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4" s="3" t="s">
        <v>4282</v>
      </c>
      <c r="G1834" s="3" t="s">
        <v>4292</v>
      </c>
      <c r="I1834" s="3" t="s">
        <v>4720</v>
      </c>
      <c r="J1834" t="b">
        <v>1</v>
      </c>
      <c r="M1834">
        <v>5</v>
      </c>
      <c r="N1834">
        <v>10</v>
      </c>
      <c r="O1834">
        <v>5.7000000000000002E-2</v>
      </c>
      <c r="P1834" s="3" t="s">
        <v>4313</v>
      </c>
      <c r="Q1834" t="s">
        <v>4293</v>
      </c>
      <c r="R1834" t="s">
        <v>16</v>
      </c>
    </row>
    <row r="1835" spans="1:18" x14ac:dyDescent="0.2">
      <c r="A1835" s="3" t="s">
        <v>5837</v>
      </c>
      <c r="B1835" t="str" cm="1">
        <f t="array" ref="B1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5" cm="1">
        <f t="array" ref="C1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5" t="str" cm="1">
        <f t="array" ref="D1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5" t="str" cm="1">
        <f t="array" ref="E18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5" s="3" t="s">
        <v>4282</v>
      </c>
      <c r="G1835" s="3" t="s">
        <v>4292</v>
      </c>
      <c r="I1835" s="3" t="s">
        <v>4720</v>
      </c>
      <c r="J1835" t="b">
        <v>1</v>
      </c>
      <c r="M1835">
        <v>10</v>
      </c>
      <c r="N1835">
        <v>15</v>
      </c>
      <c r="O1835">
        <v>5.7000000000000002E-2</v>
      </c>
      <c r="P1835" s="3" t="s">
        <v>4313</v>
      </c>
      <c r="Q1835" t="s">
        <v>4293</v>
      </c>
      <c r="R1835" t="s">
        <v>16</v>
      </c>
    </row>
    <row r="1836" spans="1:18" x14ac:dyDescent="0.2">
      <c r="A1836" s="3" t="s">
        <v>5838</v>
      </c>
      <c r="B1836" t="str" cm="1">
        <f t="array" ref="B1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6" cm="1">
        <f t="array" ref="C1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6" t="str" cm="1">
        <f t="array" ref="D1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6" t="str" cm="1">
        <f t="array" ref="E18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6" s="3" t="s">
        <v>4282</v>
      </c>
      <c r="G1836" s="3" t="s">
        <v>4292</v>
      </c>
      <c r="I1836" s="3" t="s">
        <v>4720</v>
      </c>
      <c r="J1836" t="b">
        <v>1</v>
      </c>
      <c r="M1836">
        <v>15</v>
      </c>
      <c r="N1836">
        <v>20</v>
      </c>
      <c r="O1836">
        <v>5.7000000000000002E-2</v>
      </c>
      <c r="P1836" s="3" t="s">
        <v>4313</v>
      </c>
      <c r="Q1836" t="s">
        <v>4293</v>
      </c>
      <c r="R1836" t="s">
        <v>16</v>
      </c>
    </row>
    <row r="1837" spans="1:18" x14ac:dyDescent="0.2">
      <c r="A1837" s="3" t="s">
        <v>5839</v>
      </c>
      <c r="B1837" t="str" cm="1">
        <f t="array" ref="B1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7" cm="1">
        <f t="array" ref="C1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7" t="str" cm="1">
        <f t="array" ref="D1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7" t="str" cm="1">
        <f t="array" ref="E18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7" s="3" t="s">
        <v>4282</v>
      </c>
      <c r="G1837" s="3" t="s">
        <v>4292</v>
      </c>
      <c r="I1837" s="3" t="s">
        <v>4720</v>
      </c>
      <c r="J1837" t="b">
        <v>1</v>
      </c>
      <c r="M1837">
        <v>20</v>
      </c>
      <c r="N1837">
        <v>30</v>
      </c>
      <c r="O1837">
        <v>5.7000000000000002E-2</v>
      </c>
      <c r="P1837" s="3" t="s">
        <v>4313</v>
      </c>
      <c r="Q1837" t="s">
        <v>4293</v>
      </c>
      <c r="R1837" t="s">
        <v>16</v>
      </c>
    </row>
    <row r="1838" spans="1:18" x14ac:dyDescent="0.2">
      <c r="A1838" s="3" t="s">
        <v>5840</v>
      </c>
      <c r="B1838" t="str" cm="1">
        <f t="array" ref="B1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8" cm="1">
        <f t="array" ref="C1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8" t="str" cm="1">
        <f t="array" ref="D1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8" t="str" cm="1">
        <f t="array" ref="E18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8" s="3" t="s">
        <v>4282</v>
      </c>
      <c r="G1838" s="3" t="s">
        <v>4292</v>
      </c>
      <c r="I1838" s="3" t="s">
        <v>4720</v>
      </c>
      <c r="J1838" t="b">
        <v>1</v>
      </c>
      <c r="M1838">
        <v>30</v>
      </c>
      <c r="N1838">
        <v>40</v>
      </c>
      <c r="O1838">
        <v>5.7000000000000002E-2</v>
      </c>
      <c r="P1838" s="3" t="s">
        <v>4313</v>
      </c>
      <c r="Q1838" t="s">
        <v>4293</v>
      </c>
      <c r="R1838" t="s">
        <v>16</v>
      </c>
    </row>
    <row r="1839" spans="1:18" x14ac:dyDescent="0.2">
      <c r="A1839" s="3" t="s">
        <v>5841</v>
      </c>
      <c r="B1839" t="str" cm="1">
        <f t="array" ref="B1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39" cm="1">
        <f t="array" ref="C1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39" t="str" cm="1">
        <f t="array" ref="D1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39" t="str" cm="1">
        <f t="array" ref="E18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39" s="3" t="s">
        <v>4282</v>
      </c>
      <c r="G1839" s="3" t="s">
        <v>4292</v>
      </c>
      <c r="I1839" s="3" t="s">
        <v>4720</v>
      </c>
      <c r="J1839" t="b">
        <v>1</v>
      </c>
      <c r="M1839">
        <v>40</v>
      </c>
      <c r="N1839">
        <v>50</v>
      </c>
      <c r="O1839">
        <v>5.7000000000000002E-2</v>
      </c>
      <c r="P1839" s="3" t="s">
        <v>4313</v>
      </c>
      <c r="Q1839" t="s">
        <v>4293</v>
      </c>
      <c r="R1839" t="s">
        <v>16</v>
      </c>
    </row>
    <row r="1840" spans="1:18" x14ac:dyDescent="0.2">
      <c r="A1840" s="3" t="s">
        <v>5842</v>
      </c>
      <c r="B1840" t="str" cm="1">
        <f t="array" ref="B1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0" cm="1">
        <f t="array" ref="C1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0" t="str" cm="1">
        <f t="array" ref="D1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0" t="str" cm="1">
        <f t="array" ref="E18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0" s="3" t="s">
        <v>4282</v>
      </c>
      <c r="G1840" s="3" t="s">
        <v>4292</v>
      </c>
      <c r="I1840" s="3" t="s">
        <v>4720</v>
      </c>
      <c r="J1840" t="b">
        <v>1</v>
      </c>
      <c r="M1840">
        <v>50</v>
      </c>
      <c r="N1840">
        <v>60</v>
      </c>
      <c r="O1840">
        <v>5.7000000000000002E-2</v>
      </c>
      <c r="P1840" s="3" t="s">
        <v>4313</v>
      </c>
      <c r="Q1840" t="s">
        <v>4293</v>
      </c>
      <c r="R1840" t="s">
        <v>16</v>
      </c>
    </row>
    <row r="1841" spans="1:18" x14ac:dyDescent="0.2">
      <c r="A1841" s="3" t="s">
        <v>5843</v>
      </c>
      <c r="B1841" t="str" cm="1">
        <f t="array" ref="B1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1" cm="1">
        <f t="array" ref="C1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1" t="str" cm="1">
        <f t="array" ref="D1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1" t="str" cm="1">
        <f t="array" ref="E18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1" s="3" t="s">
        <v>4282</v>
      </c>
      <c r="G1841" s="3" t="s">
        <v>4292</v>
      </c>
      <c r="I1841" s="3" t="s">
        <v>4720</v>
      </c>
      <c r="J1841" t="b">
        <v>1</v>
      </c>
      <c r="M1841">
        <v>60</v>
      </c>
      <c r="N1841">
        <v>70</v>
      </c>
      <c r="O1841">
        <v>5.7000000000000002E-2</v>
      </c>
      <c r="P1841" s="3" t="s">
        <v>4313</v>
      </c>
      <c r="Q1841" t="s">
        <v>4293</v>
      </c>
      <c r="R1841" t="s">
        <v>16</v>
      </c>
    </row>
    <row r="1842" spans="1:18" x14ac:dyDescent="0.2">
      <c r="A1842" s="3" t="s">
        <v>5844</v>
      </c>
      <c r="B1842" t="str" cm="1">
        <f t="array" ref="B1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2" cm="1">
        <f t="array" ref="C1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2" t="str" cm="1">
        <f t="array" ref="D1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2" t="str" cm="1">
        <f t="array" ref="E18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2" s="3" t="s">
        <v>4282</v>
      </c>
      <c r="G1842" s="3" t="s">
        <v>4292</v>
      </c>
      <c r="I1842" s="3" t="s">
        <v>4720</v>
      </c>
      <c r="J1842" t="b">
        <v>1</v>
      </c>
      <c r="M1842">
        <v>70</v>
      </c>
      <c r="N1842">
        <v>80</v>
      </c>
      <c r="O1842">
        <v>5.7000000000000002E-2</v>
      </c>
      <c r="P1842" s="3" t="s">
        <v>4313</v>
      </c>
      <c r="Q1842" t="s">
        <v>4293</v>
      </c>
      <c r="R1842" t="s">
        <v>16</v>
      </c>
    </row>
    <row r="1843" spans="1:18" x14ac:dyDescent="0.2">
      <c r="A1843" s="3" t="s">
        <v>5845</v>
      </c>
      <c r="B1843" t="str" cm="1">
        <f t="array" ref="B1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3" cm="1">
        <f t="array" ref="C1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3" t="str" cm="1">
        <f t="array" ref="D1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3" t="str" cm="1">
        <f t="array" ref="E18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3" s="3" t="s">
        <v>4282</v>
      </c>
      <c r="G1843" s="3" t="s">
        <v>4292</v>
      </c>
      <c r="I1843" s="3" t="s">
        <v>4720</v>
      </c>
      <c r="J1843" t="b">
        <v>1</v>
      </c>
      <c r="M1843">
        <v>80</v>
      </c>
      <c r="N1843">
        <v>90</v>
      </c>
      <c r="O1843">
        <v>5.7000000000000002E-2</v>
      </c>
      <c r="P1843" s="3" t="s">
        <v>4313</v>
      </c>
      <c r="Q1843" t="s">
        <v>4293</v>
      </c>
      <c r="R1843" t="s">
        <v>16</v>
      </c>
    </row>
    <row r="1844" spans="1:18" x14ac:dyDescent="0.2">
      <c r="A1844" s="3" t="s">
        <v>5846</v>
      </c>
      <c r="B1844" t="str" cm="1">
        <f t="array" ref="B1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4" cm="1">
        <f t="array" ref="C1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4" t="str" cm="1">
        <f t="array" ref="D1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4" t="str" cm="1">
        <f t="array" ref="E18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4" s="3" t="s">
        <v>4282</v>
      </c>
      <c r="G1844" s="3" t="s">
        <v>4292</v>
      </c>
      <c r="I1844" s="3" t="s">
        <v>4720</v>
      </c>
      <c r="J1844" t="b">
        <v>1</v>
      </c>
      <c r="M1844">
        <v>90</v>
      </c>
      <c r="N1844">
        <v>100</v>
      </c>
      <c r="O1844">
        <v>5.7000000000000002E-2</v>
      </c>
      <c r="P1844" s="3" t="s">
        <v>4313</v>
      </c>
      <c r="Q1844" t="s">
        <v>4293</v>
      </c>
      <c r="R1844" t="s">
        <v>16</v>
      </c>
    </row>
    <row r="1845" spans="1:18" x14ac:dyDescent="0.2">
      <c r="A1845" s="3" t="s">
        <v>5847</v>
      </c>
      <c r="B1845" t="str" cm="1">
        <f t="array" ref="B1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5" cm="1">
        <f t="array" ref="C1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5" t="str" cm="1">
        <f t="array" ref="D1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5" t="str" cm="1">
        <f t="array" ref="E18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5" s="3" t="s">
        <v>4282</v>
      </c>
      <c r="G1845" s="3" t="s">
        <v>4292</v>
      </c>
      <c r="I1845" s="3" t="s">
        <v>4720</v>
      </c>
      <c r="J1845" t="b">
        <v>1</v>
      </c>
      <c r="M1845">
        <v>100</v>
      </c>
      <c r="N1845">
        <v>110</v>
      </c>
      <c r="O1845">
        <v>5.7000000000000002E-2</v>
      </c>
      <c r="P1845" s="3" t="s">
        <v>4313</v>
      </c>
      <c r="Q1845" t="s">
        <v>4293</v>
      </c>
      <c r="R1845" t="s">
        <v>16</v>
      </c>
    </row>
    <row r="1846" spans="1:18" x14ac:dyDescent="0.2">
      <c r="A1846" s="3" t="s">
        <v>5848</v>
      </c>
      <c r="B1846" t="str" cm="1">
        <f t="array" ref="B1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6" cm="1">
        <f t="array" ref="C1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6" t="str" cm="1">
        <f t="array" ref="D1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6" t="str" cm="1">
        <f t="array" ref="E18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6" s="3" t="s">
        <v>4282</v>
      </c>
      <c r="G1846" s="3" t="s">
        <v>4292</v>
      </c>
      <c r="I1846" s="3" t="s">
        <v>4720</v>
      </c>
      <c r="J1846" t="b">
        <v>1</v>
      </c>
      <c r="M1846">
        <v>110</v>
      </c>
      <c r="N1846">
        <v>120</v>
      </c>
      <c r="O1846">
        <v>5.7000000000000002E-2</v>
      </c>
      <c r="P1846" s="3" t="s">
        <v>4313</v>
      </c>
      <c r="Q1846" t="s">
        <v>4293</v>
      </c>
      <c r="R1846" t="s">
        <v>16</v>
      </c>
    </row>
    <row r="1847" spans="1:18" x14ac:dyDescent="0.2">
      <c r="A1847" s="3" t="s">
        <v>5849</v>
      </c>
      <c r="B1847" t="str" cm="1">
        <f t="array" ref="B1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7" cm="1">
        <f t="array" ref="C1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7" t="str" cm="1">
        <f t="array" ref="D1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7" t="str" cm="1">
        <f t="array" ref="E18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7" s="3" t="s">
        <v>4282</v>
      </c>
      <c r="G1847" s="3" t="s">
        <v>4292</v>
      </c>
      <c r="I1847" s="3" t="s">
        <v>4720</v>
      </c>
      <c r="J1847" t="b">
        <v>1</v>
      </c>
      <c r="M1847">
        <v>120</v>
      </c>
      <c r="N1847">
        <v>130</v>
      </c>
      <c r="O1847">
        <v>5.7000000000000002E-2</v>
      </c>
      <c r="P1847" s="3" t="s">
        <v>4313</v>
      </c>
      <c r="Q1847" t="s">
        <v>4293</v>
      </c>
      <c r="R1847" t="s">
        <v>16</v>
      </c>
    </row>
    <row r="1848" spans="1:18" x14ac:dyDescent="0.2">
      <c r="A1848" s="3" t="s">
        <v>5850</v>
      </c>
      <c r="B1848" t="str" cm="1">
        <f t="array" ref="B1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8" cm="1">
        <f t="array" ref="C1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8" t="str" cm="1">
        <f t="array" ref="D1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8" t="str" cm="1">
        <f t="array" ref="E18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8" s="3" t="s">
        <v>4282</v>
      </c>
      <c r="G1848" s="3" t="s">
        <v>4292</v>
      </c>
      <c r="I1848" s="3" t="s">
        <v>4720</v>
      </c>
      <c r="J1848" t="b">
        <v>1</v>
      </c>
      <c r="M1848">
        <v>130</v>
      </c>
      <c r="N1848">
        <v>140</v>
      </c>
      <c r="O1848">
        <v>5.7000000000000002E-2</v>
      </c>
      <c r="P1848" s="3" t="s">
        <v>4313</v>
      </c>
      <c r="Q1848" t="s">
        <v>4293</v>
      </c>
      <c r="R1848" t="s">
        <v>16</v>
      </c>
    </row>
    <row r="1849" spans="1:18" x14ac:dyDescent="0.2">
      <c r="A1849" s="3" t="s">
        <v>5851</v>
      </c>
      <c r="B1849" t="str" cm="1">
        <f t="array" ref="B1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49" cm="1">
        <f t="array" ref="C1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49" t="str" cm="1">
        <f t="array" ref="D1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49" t="str" cm="1">
        <f t="array" ref="E18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49" s="3" t="s">
        <v>4282</v>
      </c>
      <c r="G1849" s="3" t="s">
        <v>4292</v>
      </c>
      <c r="I1849" s="3" t="s">
        <v>4720</v>
      </c>
      <c r="J1849" t="b">
        <v>1</v>
      </c>
      <c r="M1849">
        <v>140</v>
      </c>
      <c r="N1849">
        <v>150</v>
      </c>
      <c r="O1849">
        <v>5.7000000000000002E-2</v>
      </c>
      <c r="P1849" s="3" t="s">
        <v>4313</v>
      </c>
      <c r="Q1849" t="s">
        <v>4293</v>
      </c>
      <c r="R1849" t="s">
        <v>16</v>
      </c>
    </row>
    <row r="1850" spans="1:18" x14ac:dyDescent="0.2">
      <c r="A1850" s="3" t="s">
        <v>5852</v>
      </c>
      <c r="B1850" t="str" cm="1">
        <f t="array" ref="B1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0" cm="1">
        <f t="array" ref="C1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0" t="str" cm="1">
        <f t="array" ref="D1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0" t="str" cm="1">
        <f t="array" ref="E18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0" s="3" t="s">
        <v>4282</v>
      </c>
      <c r="G1850" s="3" t="s">
        <v>4292</v>
      </c>
      <c r="I1850" s="3" t="s">
        <v>4720</v>
      </c>
      <c r="J1850" t="b">
        <v>1</v>
      </c>
      <c r="M1850">
        <v>150</v>
      </c>
      <c r="N1850">
        <v>160</v>
      </c>
      <c r="O1850">
        <v>0.2</v>
      </c>
      <c r="P1850" s="3" t="s">
        <v>4313</v>
      </c>
      <c r="Q1850" t="s">
        <v>4293</v>
      </c>
      <c r="R1850" t="s">
        <v>16</v>
      </c>
    </row>
    <row r="1851" spans="1:18" x14ac:dyDescent="0.2">
      <c r="A1851" s="3" t="s">
        <v>5853</v>
      </c>
      <c r="B1851" t="str" cm="1">
        <f t="array" ref="B1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1" cm="1">
        <f t="array" ref="C1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1" t="str" cm="1">
        <f t="array" ref="D1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1" t="str" cm="1">
        <f t="array" ref="E18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1" s="3" t="s">
        <v>4282</v>
      </c>
      <c r="G1851" s="3" t="s">
        <v>4292</v>
      </c>
      <c r="I1851" s="3" t="s">
        <v>4720</v>
      </c>
      <c r="J1851" t="b">
        <v>1</v>
      </c>
      <c r="M1851">
        <v>160</v>
      </c>
      <c r="N1851">
        <v>170</v>
      </c>
      <c r="O1851">
        <v>0.2</v>
      </c>
      <c r="P1851" s="3" t="s">
        <v>4313</v>
      </c>
      <c r="Q1851" t="s">
        <v>4293</v>
      </c>
      <c r="R1851" t="s">
        <v>16</v>
      </c>
    </row>
    <row r="1852" spans="1:18" x14ac:dyDescent="0.2">
      <c r="A1852" s="3" t="s">
        <v>5854</v>
      </c>
      <c r="B1852" t="str" cm="1">
        <f t="array" ref="B1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2" cm="1">
        <f t="array" ref="C1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2" t="str" cm="1">
        <f t="array" ref="D1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2" t="str" cm="1">
        <f t="array" ref="E18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2" s="3" t="s">
        <v>4282</v>
      </c>
      <c r="G1852" s="3" t="s">
        <v>4292</v>
      </c>
      <c r="I1852" s="3" t="s">
        <v>4720</v>
      </c>
      <c r="J1852" t="b">
        <v>1</v>
      </c>
      <c r="M1852">
        <v>170</v>
      </c>
      <c r="N1852">
        <v>180</v>
      </c>
      <c r="O1852">
        <v>0.2</v>
      </c>
      <c r="P1852" s="3" t="s">
        <v>4313</v>
      </c>
      <c r="Q1852" t="s">
        <v>4293</v>
      </c>
      <c r="R1852" t="s">
        <v>16</v>
      </c>
    </row>
    <row r="1853" spans="1:18" x14ac:dyDescent="0.2">
      <c r="A1853" s="3" t="s">
        <v>5855</v>
      </c>
      <c r="B1853" t="str" cm="1">
        <f t="array" ref="B1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3" cm="1">
        <f t="array" ref="C1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3" t="str" cm="1">
        <f t="array" ref="D1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3" t="str" cm="1">
        <f t="array" ref="E18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3" s="3" t="s">
        <v>4282</v>
      </c>
      <c r="G1853" s="3" t="s">
        <v>4292</v>
      </c>
      <c r="I1853" s="3" t="s">
        <v>4720</v>
      </c>
      <c r="J1853" t="b">
        <v>1</v>
      </c>
      <c r="M1853">
        <v>180</v>
      </c>
      <c r="N1853">
        <v>190</v>
      </c>
      <c r="O1853">
        <v>0.2</v>
      </c>
      <c r="P1853" s="3" t="s">
        <v>4313</v>
      </c>
      <c r="Q1853" t="s">
        <v>4293</v>
      </c>
      <c r="R1853" t="s">
        <v>16</v>
      </c>
    </row>
    <row r="1854" spans="1:18" x14ac:dyDescent="0.2">
      <c r="A1854" s="3" t="s">
        <v>5856</v>
      </c>
      <c r="B1854" t="str" cm="1">
        <f t="array" ref="B1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4" cm="1">
        <f t="array" ref="C1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4" t="str" cm="1">
        <f t="array" ref="D1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4" t="str" cm="1">
        <f t="array" ref="E18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4" s="3" t="s">
        <v>4282</v>
      </c>
      <c r="G1854" s="3" t="s">
        <v>4292</v>
      </c>
      <c r="I1854" s="3" t="s">
        <v>4720</v>
      </c>
      <c r="J1854" t="b">
        <v>1</v>
      </c>
      <c r="M1854">
        <v>190</v>
      </c>
      <c r="N1854">
        <v>200</v>
      </c>
      <c r="O1854">
        <v>0.2</v>
      </c>
      <c r="P1854" s="3" t="s">
        <v>4313</v>
      </c>
      <c r="Q1854" t="s">
        <v>4293</v>
      </c>
      <c r="R1854" t="s">
        <v>16</v>
      </c>
    </row>
    <row r="1855" spans="1:18" x14ac:dyDescent="0.2">
      <c r="A1855" s="3" t="s">
        <v>5857</v>
      </c>
      <c r="B1855" t="str" cm="1">
        <f t="array" ref="B1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5" cm="1">
        <f t="array" ref="C1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5" t="str" cm="1">
        <f t="array" ref="D1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5" t="str" cm="1">
        <f t="array" ref="E18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5" s="3" t="s">
        <v>4282</v>
      </c>
      <c r="G1855" s="3" t="s">
        <v>4292</v>
      </c>
      <c r="I1855" s="3" t="s">
        <v>4720</v>
      </c>
      <c r="J1855" t="b">
        <v>1</v>
      </c>
      <c r="M1855">
        <v>200</v>
      </c>
      <c r="N1855">
        <v>220</v>
      </c>
      <c r="O1855">
        <v>0.2</v>
      </c>
      <c r="P1855" s="3" t="s">
        <v>4313</v>
      </c>
      <c r="Q1855" t="s">
        <v>4293</v>
      </c>
      <c r="R1855" t="s">
        <v>16</v>
      </c>
    </row>
    <row r="1856" spans="1:18" x14ac:dyDescent="0.2">
      <c r="A1856" s="3" t="s">
        <v>5858</v>
      </c>
      <c r="B1856" t="str" cm="1">
        <f t="array" ref="B1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6" cm="1">
        <f t="array" ref="C1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6" t="str" cm="1">
        <f t="array" ref="D1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6" t="str" cm="1">
        <f t="array" ref="E18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6" s="3" t="s">
        <v>4282</v>
      </c>
      <c r="G1856" s="3" t="s">
        <v>4292</v>
      </c>
      <c r="I1856" s="3" t="s">
        <v>4720</v>
      </c>
      <c r="J1856" t="b">
        <v>1</v>
      </c>
      <c r="M1856">
        <v>220</v>
      </c>
      <c r="N1856">
        <v>240</v>
      </c>
      <c r="O1856">
        <v>0.2</v>
      </c>
      <c r="P1856" s="3" t="s">
        <v>4313</v>
      </c>
      <c r="Q1856" t="s">
        <v>4293</v>
      </c>
      <c r="R1856" t="s">
        <v>16</v>
      </c>
    </row>
    <row r="1857" spans="1:18" x14ac:dyDescent="0.2">
      <c r="A1857" s="3" t="s">
        <v>5859</v>
      </c>
      <c r="B1857" t="str" cm="1">
        <f t="array" ref="B1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7" cm="1">
        <f t="array" ref="C1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7" t="str" cm="1">
        <f t="array" ref="D1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7" t="str" cm="1">
        <f t="array" ref="E18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7" s="3" t="s">
        <v>4282</v>
      </c>
      <c r="G1857" s="3" t="s">
        <v>4292</v>
      </c>
      <c r="I1857" s="3" t="s">
        <v>4720</v>
      </c>
      <c r="J1857" t="b">
        <v>1</v>
      </c>
      <c r="M1857">
        <v>240</v>
      </c>
      <c r="N1857">
        <v>260</v>
      </c>
      <c r="O1857">
        <v>0.2</v>
      </c>
      <c r="P1857" s="3" t="s">
        <v>4313</v>
      </c>
      <c r="Q1857" t="s">
        <v>4293</v>
      </c>
      <c r="R1857" t="s">
        <v>16</v>
      </c>
    </row>
    <row r="1858" spans="1:18" x14ac:dyDescent="0.2">
      <c r="A1858" s="3" t="s">
        <v>5860</v>
      </c>
      <c r="B1858" t="str" cm="1">
        <f t="array" ref="B1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8" cm="1">
        <f t="array" ref="C1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8" t="str" cm="1">
        <f t="array" ref="D1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8" t="str" cm="1">
        <f t="array" ref="E18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8" s="3" t="s">
        <v>4282</v>
      </c>
      <c r="G1858" s="3" t="s">
        <v>4292</v>
      </c>
      <c r="I1858" s="3" t="s">
        <v>4720</v>
      </c>
      <c r="J1858" t="b">
        <v>1</v>
      </c>
      <c r="M1858">
        <v>260</v>
      </c>
      <c r="N1858">
        <v>280</v>
      </c>
      <c r="O1858">
        <v>0.2</v>
      </c>
      <c r="P1858" s="3" t="s">
        <v>4313</v>
      </c>
      <c r="Q1858" t="s">
        <v>4293</v>
      </c>
      <c r="R1858" t="s">
        <v>16</v>
      </c>
    </row>
    <row r="1859" spans="1:18" x14ac:dyDescent="0.2">
      <c r="A1859" s="3" t="s">
        <v>5861</v>
      </c>
      <c r="B1859" t="str" cm="1">
        <f t="array" ref="B1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59" cm="1">
        <f t="array" ref="C1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59" t="str" cm="1">
        <f t="array" ref="D1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59" t="str" cm="1">
        <f t="array" ref="E18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59" s="3" t="s">
        <v>4282</v>
      </c>
      <c r="G1859" s="3" t="s">
        <v>4292</v>
      </c>
      <c r="I1859" s="3" t="s">
        <v>4720</v>
      </c>
      <c r="J1859" t="b">
        <v>1</v>
      </c>
      <c r="M1859">
        <v>280</v>
      </c>
      <c r="N1859">
        <v>300</v>
      </c>
      <c r="O1859">
        <v>0.2</v>
      </c>
      <c r="P1859" s="3" t="s">
        <v>4313</v>
      </c>
      <c r="Q1859" t="s">
        <v>4293</v>
      </c>
      <c r="R1859" t="s">
        <v>16</v>
      </c>
    </row>
    <row r="1860" spans="1:18" x14ac:dyDescent="0.2">
      <c r="A1860" s="3" t="s">
        <v>5862</v>
      </c>
      <c r="B1860" t="str" cm="1">
        <f t="array" ref="B1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0" cm="1">
        <f t="array" ref="C1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0" t="str" cm="1">
        <f t="array" ref="D1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0" t="str" cm="1">
        <f t="array" ref="E18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0" s="3" t="s">
        <v>4282</v>
      </c>
      <c r="G1860" s="3" t="s">
        <v>4292</v>
      </c>
      <c r="I1860" s="3" t="s">
        <v>4720</v>
      </c>
      <c r="J1860" t="b">
        <v>1</v>
      </c>
      <c r="M1860">
        <v>300</v>
      </c>
      <c r="N1860">
        <v>320</v>
      </c>
      <c r="O1860">
        <v>0.2</v>
      </c>
      <c r="P1860" s="3" t="s">
        <v>4313</v>
      </c>
      <c r="Q1860" t="s">
        <v>4293</v>
      </c>
      <c r="R1860" t="s">
        <v>16</v>
      </c>
    </row>
    <row r="1861" spans="1:18" x14ac:dyDescent="0.2">
      <c r="A1861" s="3" t="s">
        <v>5863</v>
      </c>
      <c r="B1861" t="str" cm="1">
        <f t="array" ref="B1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1" cm="1">
        <f t="array" ref="C1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1" t="str" cm="1">
        <f t="array" ref="D1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1" t="str" cm="1">
        <f t="array" ref="E18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1" s="3" t="s">
        <v>4282</v>
      </c>
      <c r="G1861" s="3" t="s">
        <v>4292</v>
      </c>
      <c r="I1861" s="3" t="s">
        <v>4720</v>
      </c>
      <c r="J1861" t="b">
        <v>1</v>
      </c>
      <c r="M1861">
        <v>320</v>
      </c>
      <c r="N1861">
        <v>340</v>
      </c>
      <c r="O1861">
        <v>0.2</v>
      </c>
      <c r="P1861" s="3" t="s">
        <v>4313</v>
      </c>
      <c r="Q1861" t="s">
        <v>4293</v>
      </c>
      <c r="R1861" t="s">
        <v>16</v>
      </c>
    </row>
    <row r="1862" spans="1:18" x14ac:dyDescent="0.2">
      <c r="A1862" s="3" t="s">
        <v>5864</v>
      </c>
      <c r="B1862" t="str" cm="1">
        <f t="array" ref="B1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2" cm="1">
        <f t="array" ref="C1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2" t="str" cm="1">
        <f t="array" ref="D1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2" t="str" cm="1">
        <f t="array" ref="E18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2" s="3" t="s">
        <v>4282</v>
      </c>
      <c r="G1862" s="3" t="s">
        <v>4292</v>
      </c>
      <c r="I1862" s="3" t="s">
        <v>4720</v>
      </c>
      <c r="J1862" t="b">
        <v>1</v>
      </c>
      <c r="M1862">
        <v>340</v>
      </c>
      <c r="N1862">
        <v>360</v>
      </c>
      <c r="O1862">
        <v>0.2</v>
      </c>
      <c r="P1862" s="3" t="s">
        <v>4313</v>
      </c>
      <c r="Q1862" t="s">
        <v>4293</v>
      </c>
      <c r="R1862" t="s">
        <v>16</v>
      </c>
    </row>
    <row r="1863" spans="1:18" x14ac:dyDescent="0.2">
      <c r="A1863" s="3" t="s">
        <v>5865</v>
      </c>
      <c r="B1863" t="str" cm="1">
        <f t="array" ref="B1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3" cm="1">
        <f t="array" ref="C1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3" t="str" cm="1">
        <f t="array" ref="D1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3" t="str" cm="1">
        <f t="array" ref="E18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3" s="3" t="s">
        <v>4282</v>
      </c>
      <c r="G1863" s="3" t="s">
        <v>4292</v>
      </c>
      <c r="I1863" s="3" t="s">
        <v>4720</v>
      </c>
      <c r="J1863" t="b">
        <v>1</v>
      </c>
      <c r="M1863">
        <v>360</v>
      </c>
      <c r="N1863">
        <v>380</v>
      </c>
      <c r="O1863">
        <v>0.2</v>
      </c>
      <c r="P1863" s="3" t="s">
        <v>4313</v>
      </c>
      <c r="Q1863" t="s">
        <v>4293</v>
      </c>
      <c r="R1863" t="s">
        <v>16</v>
      </c>
    </row>
    <row r="1864" spans="1:18" x14ac:dyDescent="0.2">
      <c r="A1864" s="3" t="s">
        <v>5866</v>
      </c>
      <c r="B1864" t="str" cm="1">
        <f t="array" ref="B1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4" cm="1">
        <f t="array" ref="C1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4" t="str" cm="1">
        <f t="array" ref="D1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4" t="str" cm="1">
        <f t="array" ref="E18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4" s="3" t="s">
        <v>4282</v>
      </c>
      <c r="G1864" s="3" t="s">
        <v>4292</v>
      </c>
      <c r="I1864" s="3" t="s">
        <v>4720</v>
      </c>
      <c r="J1864" t="b">
        <v>1</v>
      </c>
      <c r="M1864">
        <v>380</v>
      </c>
      <c r="N1864">
        <v>400</v>
      </c>
      <c r="O1864">
        <v>0.2</v>
      </c>
      <c r="P1864" s="3" t="s">
        <v>4313</v>
      </c>
      <c r="Q1864" t="s">
        <v>4293</v>
      </c>
      <c r="R1864" t="s">
        <v>16</v>
      </c>
    </row>
    <row r="1865" spans="1:18" x14ac:dyDescent="0.2">
      <c r="A1865" s="3" t="s">
        <v>5867</v>
      </c>
      <c r="B1865" t="str" cm="1">
        <f t="array" ref="B1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5" cm="1">
        <f t="array" ref="C1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5" t="str" cm="1">
        <f t="array" ref="D1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5" t="str" cm="1">
        <f t="array" ref="E18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5" s="3" t="s">
        <v>4282</v>
      </c>
      <c r="G1865" s="3" t="s">
        <v>4292</v>
      </c>
      <c r="I1865" s="3" t="s">
        <v>4720</v>
      </c>
      <c r="J1865" t="b">
        <v>1</v>
      </c>
      <c r="M1865">
        <v>400</v>
      </c>
      <c r="N1865">
        <v>425</v>
      </c>
      <c r="O1865">
        <v>0.2</v>
      </c>
      <c r="P1865" s="3" t="s">
        <v>4313</v>
      </c>
      <c r="Q1865" t="s">
        <v>4293</v>
      </c>
      <c r="R1865" t="s">
        <v>16</v>
      </c>
    </row>
    <row r="1866" spans="1:18" x14ac:dyDescent="0.2">
      <c r="A1866" s="3" t="s">
        <v>5868</v>
      </c>
      <c r="B1866" t="str" cm="1">
        <f t="array" ref="B1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6" cm="1">
        <f t="array" ref="C1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6" t="str" cm="1">
        <f t="array" ref="D1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6" t="str" cm="1">
        <f t="array" ref="E18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6" s="3" t="s">
        <v>4282</v>
      </c>
      <c r="G1866" s="3" t="s">
        <v>4292</v>
      </c>
      <c r="I1866" s="3" t="s">
        <v>4720</v>
      </c>
      <c r="J1866" t="b">
        <v>1</v>
      </c>
      <c r="M1866">
        <v>425</v>
      </c>
      <c r="N1866">
        <v>450</v>
      </c>
      <c r="O1866">
        <v>0.2</v>
      </c>
      <c r="P1866" s="3" t="s">
        <v>4313</v>
      </c>
      <c r="Q1866" t="s">
        <v>4293</v>
      </c>
      <c r="R1866" t="s">
        <v>16</v>
      </c>
    </row>
    <row r="1867" spans="1:18" x14ac:dyDescent="0.2">
      <c r="A1867" s="3" t="s">
        <v>5869</v>
      </c>
      <c r="B1867" t="str" cm="1">
        <f t="array" ref="B1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7" cm="1">
        <f t="array" ref="C1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7" t="str" cm="1">
        <f t="array" ref="D1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7" t="str" cm="1">
        <f t="array" ref="E18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7" s="3" t="s">
        <v>4282</v>
      </c>
      <c r="G1867" s="3" t="s">
        <v>4292</v>
      </c>
      <c r="I1867" s="3" t="s">
        <v>4720</v>
      </c>
      <c r="J1867" t="b">
        <v>1</v>
      </c>
      <c r="M1867">
        <v>450</v>
      </c>
      <c r="N1867">
        <v>475</v>
      </c>
      <c r="O1867">
        <v>0.2</v>
      </c>
      <c r="P1867" s="3" t="s">
        <v>4313</v>
      </c>
      <c r="Q1867" t="s">
        <v>4293</v>
      </c>
      <c r="R1867" t="s">
        <v>16</v>
      </c>
    </row>
    <row r="1868" spans="1:18" x14ac:dyDescent="0.2">
      <c r="A1868" s="3" t="s">
        <v>5870</v>
      </c>
      <c r="B1868" t="str" cm="1">
        <f t="array" ref="B1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8" cm="1">
        <f t="array" ref="C1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8" t="str" cm="1">
        <f t="array" ref="D1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8" t="str" cm="1">
        <f t="array" ref="E18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8" s="3" t="s">
        <v>4282</v>
      </c>
      <c r="G1868" s="3" t="s">
        <v>4292</v>
      </c>
      <c r="I1868" s="3" t="s">
        <v>4720</v>
      </c>
      <c r="J1868" t="b">
        <v>1</v>
      </c>
      <c r="M1868">
        <v>475</v>
      </c>
      <c r="N1868">
        <v>500</v>
      </c>
      <c r="O1868">
        <v>0.2</v>
      </c>
      <c r="P1868" s="3" t="s">
        <v>4313</v>
      </c>
      <c r="Q1868" t="s">
        <v>4293</v>
      </c>
      <c r="R1868" t="s">
        <v>16</v>
      </c>
    </row>
    <row r="1869" spans="1:18" x14ac:dyDescent="0.2">
      <c r="A1869" s="3" t="s">
        <v>5871</v>
      </c>
      <c r="B1869" t="str" cm="1">
        <f t="array" ref="B1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69" cm="1">
        <f t="array" ref="C1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69" t="str" cm="1">
        <f t="array" ref="D1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69" t="str" cm="1">
        <f t="array" ref="E18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69" s="3" t="s">
        <v>4282</v>
      </c>
      <c r="G1869" s="3" t="s">
        <v>4292</v>
      </c>
      <c r="I1869" s="3" t="s">
        <v>4720</v>
      </c>
      <c r="J1869" t="b">
        <v>1</v>
      </c>
      <c r="M1869">
        <v>500</v>
      </c>
      <c r="N1869">
        <v>525</v>
      </c>
      <c r="O1869">
        <v>0.85</v>
      </c>
      <c r="P1869" s="3" t="s">
        <v>4313</v>
      </c>
      <c r="Q1869" t="s">
        <v>4293</v>
      </c>
      <c r="R1869" t="s">
        <v>16</v>
      </c>
    </row>
    <row r="1870" spans="1:18" x14ac:dyDescent="0.2">
      <c r="A1870" s="3" t="s">
        <v>5872</v>
      </c>
      <c r="B1870" t="str" cm="1">
        <f t="array" ref="B1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0" cm="1">
        <f t="array" ref="C1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0" t="str" cm="1">
        <f t="array" ref="D1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0" t="str" cm="1">
        <f t="array" ref="E18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0" s="3" t="s">
        <v>4282</v>
      </c>
      <c r="G1870" s="3" t="s">
        <v>4292</v>
      </c>
      <c r="I1870" s="3" t="s">
        <v>4720</v>
      </c>
      <c r="J1870" t="b">
        <v>1</v>
      </c>
      <c r="M1870">
        <v>525</v>
      </c>
      <c r="N1870">
        <v>550</v>
      </c>
      <c r="O1870">
        <v>0.85</v>
      </c>
      <c r="P1870" s="3" t="s">
        <v>4313</v>
      </c>
      <c r="Q1870" t="s">
        <v>4293</v>
      </c>
      <c r="R1870" t="s">
        <v>16</v>
      </c>
    </row>
    <row r="1871" spans="1:18" x14ac:dyDescent="0.2">
      <c r="A1871" s="3" t="s">
        <v>5873</v>
      </c>
      <c r="B1871" t="str" cm="1">
        <f t="array" ref="B1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1" cm="1">
        <f t="array" ref="C1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1" t="str" cm="1">
        <f t="array" ref="D1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1" t="str" cm="1">
        <f t="array" ref="E18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1" s="3" t="s">
        <v>4282</v>
      </c>
      <c r="G1871" s="3" t="s">
        <v>4292</v>
      </c>
      <c r="I1871" s="3" t="s">
        <v>4720</v>
      </c>
      <c r="J1871" t="b">
        <v>1</v>
      </c>
      <c r="M1871">
        <v>550</v>
      </c>
      <c r="N1871">
        <v>575</v>
      </c>
      <c r="O1871">
        <v>0.85</v>
      </c>
      <c r="P1871" s="3" t="s">
        <v>4313</v>
      </c>
      <c r="Q1871" t="s">
        <v>4293</v>
      </c>
      <c r="R1871" t="s">
        <v>16</v>
      </c>
    </row>
    <row r="1872" spans="1:18" x14ac:dyDescent="0.2">
      <c r="A1872" s="3" t="s">
        <v>5874</v>
      </c>
      <c r="B1872" t="str" cm="1">
        <f t="array" ref="B1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2" cm="1">
        <f t="array" ref="C1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2" t="str" cm="1">
        <f t="array" ref="D1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2" t="str" cm="1">
        <f t="array" ref="E18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2" s="3" t="s">
        <v>4282</v>
      </c>
      <c r="G1872" s="3" t="s">
        <v>4292</v>
      </c>
      <c r="I1872" s="3" t="s">
        <v>4720</v>
      </c>
      <c r="J1872" t="b">
        <v>1</v>
      </c>
      <c r="M1872">
        <v>575</v>
      </c>
      <c r="N1872">
        <v>600</v>
      </c>
      <c r="O1872">
        <v>0.85</v>
      </c>
      <c r="P1872" s="3" t="s">
        <v>4313</v>
      </c>
      <c r="Q1872" t="s">
        <v>4293</v>
      </c>
      <c r="R1872" t="s">
        <v>16</v>
      </c>
    </row>
    <row r="1873" spans="1:18" x14ac:dyDescent="0.2">
      <c r="A1873" s="3" t="s">
        <v>5875</v>
      </c>
      <c r="B1873" t="str" cm="1">
        <f t="array" ref="B1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3" cm="1">
        <f t="array" ref="C1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3" t="str" cm="1">
        <f t="array" ref="D1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3" t="str" cm="1">
        <f t="array" ref="E18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3" s="3" t="s">
        <v>4282</v>
      </c>
      <c r="G1873" s="3" t="s">
        <v>4292</v>
      </c>
      <c r="I1873" s="3" t="s">
        <v>4720</v>
      </c>
      <c r="J1873" t="b">
        <v>1</v>
      </c>
      <c r="M1873">
        <v>600</v>
      </c>
      <c r="N1873">
        <v>625</v>
      </c>
      <c r="O1873">
        <v>0.85</v>
      </c>
      <c r="P1873" s="3" t="s">
        <v>4313</v>
      </c>
      <c r="Q1873" t="s">
        <v>4293</v>
      </c>
      <c r="R1873" t="s">
        <v>16</v>
      </c>
    </row>
    <row r="1874" spans="1:18" x14ac:dyDescent="0.2">
      <c r="A1874" s="3" t="s">
        <v>5876</v>
      </c>
      <c r="B1874" t="str" cm="1">
        <f t="array" ref="B1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4" cm="1">
        <f t="array" ref="C1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4" t="str" cm="1">
        <f t="array" ref="D1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4" t="str" cm="1">
        <f t="array" ref="E18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4" s="3" t="s">
        <v>4282</v>
      </c>
      <c r="G1874" s="3" t="s">
        <v>4292</v>
      </c>
      <c r="I1874" s="3" t="s">
        <v>4720</v>
      </c>
      <c r="J1874" t="b">
        <v>1</v>
      </c>
      <c r="M1874">
        <v>625</v>
      </c>
      <c r="N1874">
        <v>650</v>
      </c>
      <c r="O1874">
        <v>0.85</v>
      </c>
      <c r="P1874" s="3" t="s">
        <v>4313</v>
      </c>
      <c r="Q1874" t="s">
        <v>4293</v>
      </c>
      <c r="R1874" t="s">
        <v>16</v>
      </c>
    </row>
    <row r="1875" spans="1:18" x14ac:dyDescent="0.2">
      <c r="A1875" s="3" t="s">
        <v>5877</v>
      </c>
      <c r="B1875" t="str" cm="1">
        <f t="array" ref="B1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5" cm="1">
        <f t="array" ref="C1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5" t="str" cm="1">
        <f t="array" ref="D1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5" t="str" cm="1">
        <f t="array" ref="E18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5" s="3" t="s">
        <v>4282</v>
      </c>
      <c r="G1875" s="3" t="s">
        <v>4292</v>
      </c>
      <c r="I1875" s="3" t="s">
        <v>4720</v>
      </c>
      <c r="J1875" t="b">
        <v>1</v>
      </c>
      <c r="M1875">
        <v>650</v>
      </c>
      <c r="N1875">
        <v>675</v>
      </c>
      <c r="O1875">
        <v>0.85</v>
      </c>
      <c r="P1875" s="3" t="s">
        <v>4313</v>
      </c>
      <c r="Q1875" t="s">
        <v>4293</v>
      </c>
      <c r="R1875" t="s">
        <v>16</v>
      </c>
    </row>
    <row r="1876" spans="1:18" x14ac:dyDescent="0.2">
      <c r="A1876" s="3" t="s">
        <v>5878</v>
      </c>
      <c r="B1876" t="str" cm="1">
        <f t="array" ref="B1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6" cm="1">
        <f t="array" ref="C1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6" t="str" cm="1">
        <f t="array" ref="D1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6" t="str" cm="1">
        <f t="array" ref="E18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6" s="3" t="s">
        <v>4282</v>
      </c>
      <c r="G1876" s="3" t="s">
        <v>4292</v>
      </c>
      <c r="I1876" s="3" t="s">
        <v>4720</v>
      </c>
      <c r="J1876" t="b">
        <v>1</v>
      </c>
      <c r="M1876">
        <v>675</v>
      </c>
      <c r="N1876">
        <v>700</v>
      </c>
      <c r="O1876">
        <v>0.85</v>
      </c>
      <c r="P1876" s="3" t="s">
        <v>4313</v>
      </c>
      <c r="Q1876" t="s">
        <v>4293</v>
      </c>
      <c r="R1876" t="s">
        <v>16</v>
      </c>
    </row>
    <row r="1877" spans="1:18" x14ac:dyDescent="0.2">
      <c r="A1877" s="3" t="s">
        <v>5879</v>
      </c>
      <c r="B1877" t="str" cm="1">
        <f t="array" ref="B1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7" cm="1">
        <f t="array" ref="C1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7" t="str" cm="1">
        <f t="array" ref="D1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7" t="str" cm="1">
        <f t="array" ref="E18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7" s="3" t="s">
        <v>4282</v>
      </c>
      <c r="G1877" s="3" t="s">
        <v>4292</v>
      </c>
      <c r="I1877" s="3" t="s">
        <v>4720</v>
      </c>
      <c r="J1877" t="b">
        <v>1</v>
      </c>
      <c r="M1877">
        <v>700</v>
      </c>
      <c r="N1877">
        <v>725</v>
      </c>
      <c r="O1877">
        <v>0.85</v>
      </c>
      <c r="P1877" s="3" t="s">
        <v>4313</v>
      </c>
      <c r="Q1877" t="s">
        <v>4293</v>
      </c>
      <c r="R1877" t="s">
        <v>16</v>
      </c>
    </row>
    <row r="1878" spans="1:18" x14ac:dyDescent="0.2">
      <c r="A1878" s="3" t="s">
        <v>5880</v>
      </c>
      <c r="B1878" t="str" cm="1">
        <f t="array" ref="B1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8" cm="1">
        <f t="array" ref="C1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8" t="str" cm="1">
        <f t="array" ref="D1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8" t="str" cm="1">
        <f t="array" ref="E18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8" s="3" t="s">
        <v>4282</v>
      </c>
      <c r="G1878" s="3" t="s">
        <v>4292</v>
      </c>
      <c r="I1878" s="3" t="s">
        <v>4720</v>
      </c>
      <c r="J1878" t="b">
        <v>1</v>
      </c>
      <c r="M1878">
        <v>725</v>
      </c>
      <c r="N1878">
        <v>750</v>
      </c>
      <c r="O1878">
        <v>0.85</v>
      </c>
      <c r="P1878" s="3" t="s">
        <v>4313</v>
      </c>
      <c r="Q1878" t="s">
        <v>4293</v>
      </c>
      <c r="R1878" t="s">
        <v>4333</v>
      </c>
    </row>
    <row r="1879" spans="1:18" x14ac:dyDescent="0.2">
      <c r="A1879" s="3" t="s">
        <v>5881</v>
      </c>
      <c r="B1879" t="str" cm="1">
        <f t="array" ref="B1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79" cm="1">
        <f t="array" ref="C1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79" t="str" cm="1">
        <f t="array" ref="D1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79" t="str" cm="1">
        <f t="array" ref="E18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79" s="3" t="s">
        <v>4282</v>
      </c>
      <c r="G1879" s="3" t="s">
        <v>4292</v>
      </c>
      <c r="I1879" s="3" t="s">
        <v>4720</v>
      </c>
      <c r="J1879" t="b">
        <v>1</v>
      </c>
      <c r="M1879">
        <v>750</v>
      </c>
      <c r="N1879">
        <v>775</v>
      </c>
      <c r="O1879">
        <v>0.85</v>
      </c>
      <c r="P1879" s="3" t="s">
        <v>4313</v>
      </c>
      <c r="Q1879" t="s">
        <v>4293</v>
      </c>
      <c r="R1879" t="s">
        <v>16</v>
      </c>
    </row>
    <row r="1880" spans="1:18" x14ac:dyDescent="0.2">
      <c r="A1880" s="3" t="s">
        <v>5882</v>
      </c>
      <c r="B1880" t="str" cm="1">
        <f t="array" ref="B1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0" cm="1">
        <f t="array" ref="C1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0" t="str" cm="1">
        <f t="array" ref="D1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0" t="str" cm="1">
        <f t="array" ref="E18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0" s="3" t="s">
        <v>4282</v>
      </c>
      <c r="G1880" s="3" t="s">
        <v>4292</v>
      </c>
      <c r="I1880" s="3" t="s">
        <v>4720</v>
      </c>
      <c r="J1880" t="b">
        <v>1</v>
      </c>
      <c r="M1880">
        <v>775</v>
      </c>
      <c r="N1880">
        <v>800</v>
      </c>
      <c r="O1880">
        <v>0.85</v>
      </c>
      <c r="P1880" s="3" t="s">
        <v>4313</v>
      </c>
      <c r="Q1880" t="s">
        <v>4293</v>
      </c>
      <c r="R1880" t="s">
        <v>16</v>
      </c>
    </row>
    <row r="1881" spans="1:18" x14ac:dyDescent="0.2">
      <c r="A1881" s="3" t="s">
        <v>5883</v>
      </c>
      <c r="B1881" t="str" cm="1">
        <f t="array" ref="B1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1" cm="1">
        <f t="array" ref="C1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1" t="str" cm="1">
        <f t="array" ref="D1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1" t="str" cm="1">
        <f t="array" ref="E18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1" s="3" t="s">
        <v>4282</v>
      </c>
      <c r="G1881" s="3" t="s">
        <v>4292</v>
      </c>
      <c r="I1881" s="3" t="s">
        <v>4720</v>
      </c>
      <c r="J1881" t="b">
        <v>1</v>
      </c>
      <c r="M1881">
        <v>800</v>
      </c>
      <c r="N1881">
        <v>825</v>
      </c>
      <c r="O1881">
        <v>0.85</v>
      </c>
      <c r="P1881" s="3" t="s">
        <v>4313</v>
      </c>
      <c r="Q1881" t="s">
        <v>4293</v>
      </c>
      <c r="R1881" t="s">
        <v>16</v>
      </c>
    </row>
    <row r="1882" spans="1:18" x14ac:dyDescent="0.2">
      <c r="A1882" s="3" t="s">
        <v>5884</v>
      </c>
      <c r="B1882" t="str" cm="1">
        <f t="array" ref="B1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2" cm="1">
        <f t="array" ref="C1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2" t="str" cm="1">
        <f t="array" ref="D1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2" t="str" cm="1">
        <f t="array" ref="E18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2" s="3" t="s">
        <v>4282</v>
      </c>
      <c r="G1882" s="3" t="s">
        <v>4292</v>
      </c>
      <c r="I1882" s="3" t="s">
        <v>4720</v>
      </c>
      <c r="J1882" t="b">
        <v>1</v>
      </c>
      <c r="M1882">
        <v>825</v>
      </c>
      <c r="N1882">
        <v>850</v>
      </c>
      <c r="O1882">
        <v>0.85</v>
      </c>
      <c r="P1882" s="3" t="s">
        <v>4313</v>
      </c>
      <c r="Q1882" t="s">
        <v>4293</v>
      </c>
      <c r="R1882" t="s">
        <v>4333</v>
      </c>
    </row>
    <row r="1883" spans="1:18" x14ac:dyDescent="0.2">
      <c r="A1883" s="3" t="s">
        <v>5885</v>
      </c>
      <c r="B1883" t="str" cm="1">
        <f t="array" ref="B1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3" cm="1">
        <f t="array" ref="C1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3" t="str" cm="1">
        <f t="array" ref="D1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3" t="str" cm="1">
        <f t="array" ref="E18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3" s="3" t="s">
        <v>4282</v>
      </c>
      <c r="G1883" s="3" t="s">
        <v>4292</v>
      </c>
      <c r="I1883" s="3" t="s">
        <v>4720</v>
      </c>
      <c r="J1883" t="b">
        <v>1</v>
      </c>
      <c r="M1883">
        <v>850</v>
      </c>
      <c r="N1883">
        <v>875</v>
      </c>
      <c r="O1883">
        <v>0.85</v>
      </c>
      <c r="P1883" s="3" t="s">
        <v>4313</v>
      </c>
      <c r="Q1883" t="s">
        <v>4293</v>
      </c>
      <c r="R1883" t="s">
        <v>16</v>
      </c>
    </row>
    <row r="1884" spans="1:18" x14ac:dyDescent="0.2">
      <c r="A1884" s="3" t="s">
        <v>5886</v>
      </c>
      <c r="B1884" t="str" cm="1">
        <f t="array" ref="B1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4" cm="1">
        <f t="array" ref="C1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4" t="str" cm="1">
        <f t="array" ref="D1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4" t="str" cm="1">
        <f t="array" ref="E18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4" s="3" t="s">
        <v>4282</v>
      </c>
      <c r="G1884" s="3" t="s">
        <v>4292</v>
      </c>
      <c r="I1884" s="3" t="s">
        <v>4720</v>
      </c>
      <c r="J1884" t="b">
        <v>1</v>
      </c>
      <c r="M1884">
        <v>875</v>
      </c>
      <c r="N1884">
        <v>900</v>
      </c>
      <c r="O1884">
        <v>0.85</v>
      </c>
      <c r="P1884" s="3" t="s">
        <v>4313</v>
      </c>
      <c r="Q1884" t="s">
        <v>4293</v>
      </c>
      <c r="R1884" t="s">
        <v>16</v>
      </c>
    </row>
    <row r="1885" spans="1:18" x14ac:dyDescent="0.2">
      <c r="A1885" s="3" t="s">
        <v>5887</v>
      </c>
      <c r="B1885" t="str" cm="1">
        <f t="array" ref="B1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5" cm="1">
        <f t="array" ref="C1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5" t="str" cm="1">
        <f t="array" ref="D1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5" t="str" cm="1">
        <f t="array" ref="E18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5" s="3" t="s">
        <v>4282</v>
      </c>
      <c r="G1885" s="3" t="s">
        <v>4292</v>
      </c>
      <c r="I1885" s="3" t="s">
        <v>4720</v>
      </c>
      <c r="J1885" t="b">
        <v>1</v>
      </c>
      <c r="M1885">
        <v>900</v>
      </c>
      <c r="N1885">
        <v>925</v>
      </c>
      <c r="O1885">
        <v>0.85</v>
      </c>
      <c r="P1885" s="3" t="s">
        <v>4313</v>
      </c>
      <c r="Q1885" t="s">
        <v>4293</v>
      </c>
      <c r="R1885" t="s">
        <v>16</v>
      </c>
    </row>
    <row r="1886" spans="1:18" x14ac:dyDescent="0.2">
      <c r="A1886" s="3" t="s">
        <v>5888</v>
      </c>
      <c r="B1886" t="str" cm="1">
        <f t="array" ref="B1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6" cm="1">
        <f t="array" ref="C1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6" t="str" cm="1">
        <f t="array" ref="D1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6" t="str" cm="1">
        <f t="array" ref="E18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6" s="3" t="s">
        <v>4282</v>
      </c>
      <c r="G1886" s="3" t="s">
        <v>4292</v>
      </c>
      <c r="I1886" s="3" t="s">
        <v>4720</v>
      </c>
      <c r="J1886" t="b">
        <v>1</v>
      </c>
      <c r="M1886">
        <v>2700</v>
      </c>
      <c r="N1886">
        <v>2800</v>
      </c>
      <c r="O1886">
        <v>7</v>
      </c>
      <c r="P1886" s="3" t="s">
        <v>4313</v>
      </c>
      <c r="Q1886" t="s">
        <v>4293</v>
      </c>
      <c r="R1886" t="s">
        <v>4333</v>
      </c>
    </row>
    <row r="1887" spans="1:18" x14ac:dyDescent="0.2">
      <c r="A1887" s="3" t="s">
        <v>5889</v>
      </c>
      <c r="B1887" t="str" cm="1">
        <f t="array" ref="B1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7" cm="1">
        <f t="array" ref="C1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7" t="str" cm="1">
        <f t="array" ref="D1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7" t="str" cm="1">
        <f t="array" ref="E18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7" s="3" t="s">
        <v>4282</v>
      </c>
      <c r="G1887" s="3" t="s">
        <v>4292</v>
      </c>
      <c r="I1887" s="3" t="s">
        <v>4720</v>
      </c>
      <c r="J1887" t="b">
        <v>1</v>
      </c>
      <c r="M1887">
        <v>2800</v>
      </c>
      <c r="N1887">
        <v>2900</v>
      </c>
      <c r="O1887">
        <v>7</v>
      </c>
      <c r="P1887" s="3" t="s">
        <v>4313</v>
      </c>
      <c r="Q1887" t="s">
        <v>4293</v>
      </c>
      <c r="R1887" t="s">
        <v>4333</v>
      </c>
    </row>
    <row r="1888" spans="1:18" x14ac:dyDescent="0.2">
      <c r="A1888" s="3" t="s">
        <v>5890</v>
      </c>
      <c r="B1888" t="str" cm="1">
        <f t="array" ref="B1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8" cm="1">
        <f t="array" ref="C1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8" t="str" cm="1">
        <f t="array" ref="D1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8" t="str" cm="1">
        <f t="array" ref="E18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888" s="3" t="s">
        <v>4282</v>
      </c>
      <c r="G1888" s="3" t="s">
        <v>4292</v>
      </c>
      <c r="I1888" s="3" t="s">
        <v>4720</v>
      </c>
      <c r="J1888" t="b">
        <v>1</v>
      </c>
      <c r="M1888">
        <v>2900</v>
      </c>
      <c r="N1888">
        <v>3000</v>
      </c>
      <c r="O1888">
        <v>7</v>
      </c>
      <c r="P1888" s="3" t="s">
        <v>4313</v>
      </c>
      <c r="Q1888" t="s">
        <v>4293</v>
      </c>
      <c r="R1888" t="s">
        <v>4333</v>
      </c>
    </row>
    <row r="1889" spans="1:18" x14ac:dyDescent="0.2">
      <c r="A1889" s="3" t="s">
        <v>5891</v>
      </c>
      <c r="B1889" t="str" cm="1">
        <f t="array" ref="B1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89" cm="1">
        <f t="array" ref="C1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89" t="str" cm="1">
        <f t="array" ref="D1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89" t="str" cm="1">
        <f t="array" ref="E18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89" s="3" t="s">
        <v>4282</v>
      </c>
      <c r="G1889" s="3" t="s">
        <v>4292</v>
      </c>
      <c r="I1889" s="3" t="s">
        <v>4720</v>
      </c>
      <c r="J1889" t="b">
        <v>1</v>
      </c>
      <c r="K1889" s="3" t="s">
        <v>4285</v>
      </c>
      <c r="M1889">
        <v>3000</v>
      </c>
      <c r="N1889">
        <v>3100</v>
      </c>
      <c r="O1889">
        <v>7</v>
      </c>
      <c r="P1889" s="3" t="s">
        <v>4313</v>
      </c>
      <c r="Q1889" t="s">
        <v>4293</v>
      </c>
      <c r="R1889" t="s">
        <v>4333</v>
      </c>
    </row>
    <row r="1890" spans="1:18" x14ac:dyDescent="0.2">
      <c r="A1890" s="3" t="s">
        <v>5892</v>
      </c>
      <c r="B1890" t="str" cm="1">
        <f t="array" ref="B1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0" cm="1">
        <f t="array" ref="C1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90" t="str" cm="1">
        <f t="array" ref="D1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0" t="str" cm="1">
        <f t="array" ref="E18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90" s="3" t="s">
        <v>4282</v>
      </c>
      <c r="G1890" s="3" t="s">
        <v>4292</v>
      </c>
      <c r="I1890" s="3" t="s">
        <v>4720</v>
      </c>
      <c r="J1890" t="b">
        <v>1</v>
      </c>
      <c r="K1890" s="3" t="s">
        <v>4285</v>
      </c>
      <c r="M1890">
        <v>3100</v>
      </c>
      <c r="N1890">
        <v>3200</v>
      </c>
      <c r="O1890">
        <v>7</v>
      </c>
      <c r="P1890" s="3" t="s">
        <v>4313</v>
      </c>
      <c r="Q1890" t="s">
        <v>4293</v>
      </c>
      <c r="R1890" t="s">
        <v>4333</v>
      </c>
    </row>
    <row r="1891" spans="1:18" x14ac:dyDescent="0.2">
      <c r="A1891" s="3" t="s">
        <v>5893</v>
      </c>
      <c r="B1891" t="str" cm="1">
        <f t="array" ref="B1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1" cm="1">
        <f t="array" ref="C1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91" t="str" cm="1">
        <f t="array" ref="D1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1" t="str" cm="1">
        <f t="array" ref="E18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91" s="3" t="s">
        <v>4282</v>
      </c>
      <c r="G1891" s="3" t="s">
        <v>4292</v>
      </c>
      <c r="I1891" s="3" t="s">
        <v>4720</v>
      </c>
      <c r="J1891" t="b">
        <v>1</v>
      </c>
      <c r="K1891" s="3" t="s">
        <v>4285</v>
      </c>
      <c r="M1891">
        <v>3200</v>
      </c>
      <c r="N1891">
        <v>3300</v>
      </c>
      <c r="O1891">
        <v>7</v>
      </c>
      <c r="P1891" s="3" t="s">
        <v>4313</v>
      </c>
      <c r="Q1891" t="s">
        <v>4293</v>
      </c>
      <c r="R1891" t="s">
        <v>4333</v>
      </c>
    </row>
    <row r="1892" spans="1:18" x14ac:dyDescent="0.2">
      <c r="A1892" s="3" t="s">
        <v>5894</v>
      </c>
      <c r="B1892" t="str" cm="1">
        <f t="array" ref="B1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2" cm="1">
        <f t="array" ref="C1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92" t="str" cm="1">
        <f t="array" ref="D1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2" t="str" cm="1">
        <f t="array" ref="E18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92" s="3" t="s">
        <v>4282</v>
      </c>
      <c r="G1892" s="3" t="s">
        <v>4292</v>
      </c>
      <c r="I1892" s="3" t="s">
        <v>4720</v>
      </c>
      <c r="J1892" t="b">
        <v>1</v>
      </c>
      <c r="K1892" s="3" t="s">
        <v>4285</v>
      </c>
      <c r="M1892">
        <v>3300</v>
      </c>
      <c r="N1892">
        <v>3400</v>
      </c>
      <c r="O1892">
        <v>7</v>
      </c>
      <c r="P1892" s="3" t="s">
        <v>4313</v>
      </c>
      <c r="Q1892" t="s">
        <v>4293</v>
      </c>
      <c r="R1892" t="s">
        <v>4333</v>
      </c>
    </row>
    <row r="1893" spans="1:18" x14ac:dyDescent="0.2">
      <c r="A1893" s="3" t="s">
        <v>5895</v>
      </c>
      <c r="B1893" t="str" cm="1">
        <f t="array" ref="B1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3" cm="1">
        <f t="array" ref="C1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93" t="str" cm="1">
        <f t="array" ref="D1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3" t="str" cm="1">
        <f t="array" ref="E18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93" s="3" t="s">
        <v>4282</v>
      </c>
      <c r="G1893" s="3" t="s">
        <v>4292</v>
      </c>
      <c r="I1893" s="3" t="s">
        <v>4720</v>
      </c>
      <c r="J1893" t="b">
        <v>1</v>
      </c>
      <c r="K1893" s="3" t="s">
        <v>4285</v>
      </c>
      <c r="M1893">
        <v>3400</v>
      </c>
      <c r="N1893">
        <v>3500</v>
      </c>
      <c r="O1893">
        <v>7</v>
      </c>
      <c r="P1893" s="3" t="s">
        <v>4313</v>
      </c>
      <c r="Q1893" t="s">
        <v>4293</v>
      </c>
      <c r="R1893" t="s">
        <v>75</v>
      </c>
    </row>
    <row r="1894" spans="1:18" x14ac:dyDescent="0.2">
      <c r="A1894" s="3" t="s">
        <v>5896</v>
      </c>
      <c r="B1894" t="str" cm="1">
        <f t="array" ref="B1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4" cm="1">
        <f t="array" ref="C1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94" t="str" cm="1">
        <f t="array" ref="D1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4" t="str" cm="1">
        <f t="array" ref="E18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94" s="3" t="s">
        <v>4282</v>
      </c>
      <c r="G1894" s="3" t="s">
        <v>4292</v>
      </c>
      <c r="I1894" s="3" t="s">
        <v>4720</v>
      </c>
      <c r="J1894" t="b">
        <v>1</v>
      </c>
      <c r="K1894" s="3" t="s">
        <v>4285</v>
      </c>
      <c r="M1894">
        <v>3500</v>
      </c>
      <c r="N1894">
        <v>3600</v>
      </c>
      <c r="O1894">
        <v>7</v>
      </c>
      <c r="P1894" s="3" t="s">
        <v>4313</v>
      </c>
      <c r="Q1894" t="s">
        <v>4293</v>
      </c>
      <c r="R1894" t="s">
        <v>75</v>
      </c>
    </row>
    <row r="1895" spans="1:18" x14ac:dyDescent="0.2">
      <c r="A1895" s="3" t="s">
        <v>5897</v>
      </c>
      <c r="B1895" t="str" cm="1">
        <f t="array" ref="B1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5" cm="1">
        <f t="array" ref="C1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895" t="str" cm="1">
        <f t="array" ref="D1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5" t="str" cm="1">
        <f t="array" ref="E18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895" s="3" t="s">
        <v>4282</v>
      </c>
      <c r="G1895" s="3" t="s">
        <v>4292</v>
      </c>
      <c r="I1895" s="3" t="s">
        <v>4720</v>
      </c>
      <c r="J1895" t="b">
        <v>1</v>
      </c>
      <c r="K1895" s="3" t="s">
        <v>4285</v>
      </c>
      <c r="M1895">
        <v>3600</v>
      </c>
      <c r="N1895">
        <v>3700</v>
      </c>
      <c r="O1895">
        <v>7</v>
      </c>
      <c r="P1895" s="3" t="s">
        <v>4313</v>
      </c>
      <c r="Q1895" t="s">
        <v>4293</v>
      </c>
      <c r="R1895" t="s">
        <v>75</v>
      </c>
    </row>
    <row r="1896" spans="1:18" x14ac:dyDescent="0.2">
      <c r="A1896" s="3" t="s">
        <v>262</v>
      </c>
      <c r="B1896" t="str" cm="1">
        <f t="array" ref="B1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896" t="str" cm="1">
        <f t="array" ref="C1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896" t="str" cm="1">
        <f t="array" ref="D1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896" t="str" cm="1">
        <f t="array" ref="E18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896" s="3" t="s">
        <v>4282</v>
      </c>
      <c r="G1896" s="3" t="s">
        <v>4292</v>
      </c>
      <c r="H1896" t="s">
        <v>263</v>
      </c>
      <c r="I1896" s="3" t="s">
        <v>4284</v>
      </c>
      <c r="J1896" t="b">
        <v>1</v>
      </c>
      <c r="K1896" s="3" t="s">
        <v>4312</v>
      </c>
      <c r="M1896">
        <v>0.14000000000000001</v>
      </c>
      <c r="N1896">
        <v>0.2</v>
      </c>
      <c r="O1896">
        <v>5.2999999999999999E-2</v>
      </c>
      <c r="P1896" s="3" t="s">
        <v>4313</v>
      </c>
      <c r="Q1896" t="s">
        <v>4357</v>
      </c>
      <c r="R1896" t="s">
        <v>16</v>
      </c>
    </row>
    <row r="1897" spans="1:18" x14ac:dyDescent="0.2">
      <c r="A1897" s="3" t="s">
        <v>5898</v>
      </c>
      <c r="B1897" t="str" cm="1">
        <f t="array" ref="B1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7" t="str" cm="1">
        <f t="array" ref="C1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897" t="str" cm="1">
        <f t="array" ref="D1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7" cm="1">
        <f t="array" ref="E18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897" s="3" t="s">
        <v>4282</v>
      </c>
      <c r="G1897" s="3" t="s">
        <v>4292</v>
      </c>
      <c r="I1897" s="3" t="s">
        <v>4284</v>
      </c>
      <c r="J1897" t="b">
        <v>1</v>
      </c>
      <c r="K1897" s="3" t="s">
        <v>4312</v>
      </c>
      <c r="M1897">
        <v>0</v>
      </c>
      <c r="N1897">
        <v>50</v>
      </c>
      <c r="O1897">
        <v>5.7000000000000002E-2</v>
      </c>
      <c r="P1897" s="3" t="s">
        <v>4313</v>
      </c>
      <c r="Q1897" t="s">
        <v>4353</v>
      </c>
      <c r="R1897" t="s">
        <v>16</v>
      </c>
    </row>
    <row r="1898" spans="1:18" x14ac:dyDescent="0.2">
      <c r="A1898" s="3" t="s">
        <v>5899</v>
      </c>
      <c r="B1898" t="str" cm="1">
        <f t="array" ref="B1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8" t="str" cm="1">
        <f t="array" ref="C1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898" t="str" cm="1">
        <f t="array" ref="D1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8" cm="1">
        <f t="array" ref="E18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898" s="3" t="s">
        <v>4282</v>
      </c>
      <c r="G1898" s="3" t="s">
        <v>4292</v>
      </c>
      <c r="I1898" s="3" t="s">
        <v>4284</v>
      </c>
      <c r="J1898" t="b">
        <v>1</v>
      </c>
      <c r="K1898" s="3" t="s">
        <v>4312</v>
      </c>
      <c r="M1898">
        <v>50</v>
      </c>
      <c r="N1898">
        <v>100</v>
      </c>
      <c r="O1898">
        <v>5.7000000000000002E-2</v>
      </c>
      <c r="P1898" s="3" t="s">
        <v>4313</v>
      </c>
      <c r="Q1898" t="s">
        <v>4353</v>
      </c>
      <c r="R1898" t="s">
        <v>16</v>
      </c>
    </row>
    <row r="1899" spans="1:18" x14ac:dyDescent="0.2">
      <c r="A1899" s="3" t="s">
        <v>5900</v>
      </c>
      <c r="B1899" t="str" cm="1">
        <f t="array" ref="B1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899" t="str" cm="1">
        <f t="array" ref="C1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899" t="str" cm="1">
        <f t="array" ref="D1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899" cm="1">
        <f t="array" ref="E18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899" s="3" t="s">
        <v>4282</v>
      </c>
      <c r="G1899" s="3" t="s">
        <v>4292</v>
      </c>
      <c r="I1899" s="3" t="s">
        <v>4284</v>
      </c>
      <c r="J1899" t="b">
        <v>1</v>
      </c>
      <c r="K1899" s="3" t="s">
        <v>4312</v>
      </c>
      <c r="M1899">
        <v>100</v>
      </c>
      <c r="N1899">
        <v>150</v>
      </c>
      <c r="O1899">
        <v>5.7000000000000002E-2</v>
      </c>
      <c r="P1899" s="3" t="s">
        <v>4313</v>
      </c>
      <c r="Q1899" t="s">
        <v>4353</v>
      </c>
      <c r="R1899" t="s">
        <v>16</v>
      </c>
    </row>
    <row r="1900" spans="1:18" x14ac:dyDescent="0.2">
      <c r="A1900" s="3" t="s">
        <v>5901</v>
      </c>
      <c r="B1900" t="str" cm="1">
        <f t="array" ref="B1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0" t="str" cm="1">
        <f t="array" ref="C1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900" t="str" cm="1">
        <f t="array" ref="D1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0" cm="1">
        <f t="array" ref="E19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900" s="3" t="s">
        <v>4282</v>
      </c>
      <c r="G1900" s="3" t="s">
        <v>4292</v>
      </c>
      <c r="I1900" s="3" t="s">
        <v>4284</v>
      </c>
      <c r="J1900" t="b">
        <v>1</v>
      </c>
      <c r="K1900" s="3" t="s">
        <v>4312</v>
      </c>
      <c r="M1900">
        <v>150</v>
      </c>
      <c r="N1900">
        <v>200</v>
      </c>
      <c r="O1900">
        <v>0.2</v>
      </c>
      <c r="P1900" s="3" t="s">
        <v>4313</v>
      </c>
      <c r="Q1900" t="s">
        <v>4353</v>
      </c>
      <c r="R1900" t="s">
        <v>16</v>
      </c>
    </row>
    <row r="1901" spans="1:18" x14ac:dyDescent="0.2">
      <c r="A1901" s="3" t="s">
        <v>5902</v>
      </c>
      <c r="B1901" t="str" cm="1">
        <f t="array" ref="B1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1" t="str" cm="1">
        <f t="array" ref="C1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901" t="str" cm="1">
        <f t="array" ref="D1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1" cm="1">
        <f t="array" ref="E19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901" s="3" t="s">
        <v>4282</v>
      </c>
      <c r="G1901" s="3" t="s">
        <v>4292</v>
      </c>
      <c r="I1901" s="3" t="s">
        <v>4284</v>
      </c>
      <c r="J1901" t="b">
        <v>1</v>
      </c>
      <c r="K1901" s="3" t="s">
        <v>4312</v>
      </c>
      <c r="M1901">
        <v>250</v>
      </c>
      <c r="N1901">
        <v>300</v>
      </c>
      <c r="O1901">
        <v>0.2</v>
      </c>
      <c r="P1901" s="3" t="s">
        <v>4313</v>
      </c>
      <c r="Q1901" t="s">
        <v>4353</v>
      </c>
      <c r="R1901" t="s">
        <v>16</v>
      </c>
    </row>
    <row r="1902" spans="1:18" x14ac:dyDescent="0.2">
      <c r="A1902" s="3" t="s">
        <v>5903</v>
      </c>
      <c r="B1902" t="str" cm="1">
        <f t="array" ref="B1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2" t="str" cm="1">
        <f t="array" ref="C1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1902" t="str" cm="1">
        <f t="array" ref="D1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2" cm="1">
        <f t="array" ref="E19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1902" s="3" t="s">
        <v>4282</v>
      </c>
      <c r="G1902" s="3" t="s">
        <v>4292</v>
      </c>
      <c r="I1902" s="3" t="s">
        <v>4284</v>
      </c>
      <c r="J1902" t="b">
        <v>1</v>
      </c>
      <c r="K1902" s="3" t="s">
        <v>4312</v>
      </c>
      <c r="M1902">
        <v>300</v>
      </c>
      <c r="N1902">
        <v>350</v>
      </c>
      <c r="O1902">
        <v>0.2</v>
      </c>
      <c r="P1902" s="3" t="s">
        <v>4313</v>
      </c>
      <c r="Q1902" t="s">
        <v>4353</v>
      </c>
      <c r="R1902" t="s">
        <v>16</v>
      </c>
    </row>
    <row r="1903" spans="1:18" x14ac:dyDescent="0.2">
      <c r="A1903" s="3" t="s">
        <v>275</v>
      </c>
      <c r="B1903" t="str" cm="1">
        <f t="array" ref="B1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1903" t="str" cm="1">
        <f t="array" ref="C1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1903" t="str" cm="1">
        <f t="array" ref="D1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1903" t="str" cm="1">
        <f t="array" ref="E19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1903" s="3" t="s">
        <v>4282</v>
      </c>
      <c r="G1903" s="3" t="s">
        <v>4292</v>
      </c>
      <c r="H1903" t="s">
        <v>276</v>
      </c>
      <c r="I1903" s="3" t="s">
        <v>4720</v>
      </c>
      <c r="J1903" t="b">
        <v>1</v>
      </c>
      <c r="K1903" s="3" t="s">
        <v>4312</v>
      </c>
      <c r="M1903">
        <v>2</v>
      </c>
      <c r="N1903">
        <v>3</v>
      </c>
      <c r="O1903">
        <v>5.2999999999999999E-2</v>
      </c>
      <c r="P1903" s="3" t="s">
        <v>4313</v>
      </c>
      <c r="Q1903" t="s">
        <v>4357</v>
      </c>
      <c r="R1903" t="s">
        <v>16</v>
      </c>
    </row>
    <row r="1904" spans="1:18" x14ac:dyDescent="0.2">
      <c r="A1904" s="3" t="s">
        <v>5904</v>
      </c>
      <c r="B1904" t="str" cm="1">
        <f t="array" ref="B1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4" cm="1">
        <f t="array" ref="C1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04" t="str" cm="1">
        <f t="array" ref="D1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4" t="str" cm="1">
        <f t="array" ref="E19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04" s="3" t="s">
        <v>4282</v>
      </c>
      <c r="G1904" s="3" t="s">
        <v>4292</v>
      </c>
      <c r="I1904" s="3" t="s">
        <v>4284</v>
      </c>
      <c r="J1904" t="b">
        <v>1</v>
      </c>
      <c r="M1904">
        <v>0</v>
      </c>
      <c r="N1904">
        <v>5</v>
      </c>
      <c r="O1904">
        <v>5.7000000000000002E-2</v>
      </c>
      <c r="P1904" s="3" t="s">
        <v>4313</v>
      </c>
      <c r="Q1904" t="s">
        <v>4293</v>
      </c>
      <c r="R1904" t="s">
        <v>16</v>
      </c>
    </row>
    <row r="1905" spans="1:18" x14ac:dyDescent="0.2">
      <c r="A1905" s="3" t="s">
        <v>5905</v>
      </c>
      <c r="B1905" t="str" cm="1">
        <f t="array" ref="B1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5" cm="1">
        <f t="array" ref="C1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05" t="str" cm="1">
        <f t="array" ref="D1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5" t="str" cm="1">
        <f t="array" ref="E19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05" s="3" t="s">
        <v>4282</v>
      </c>
      <c r="G1905" s="3" t="s">
        <v>4292</v>
      </c>
      <c r="I1905" s="3" t="s">
        <v>4284</v>
      </c>
      <c r="J1905" t="b">
        <v>1</v>
      </c>
      <c r="M1905">
        <v>5</v>
      </c>
      <c r="N1905">
        <v>10</v>
      </c>
      <c r="O1905">
        <v>5.7000000000000002E-2</v>
      </c>
      <c r="P1905" s="3" t="s">
        <v>4313</v>
      </c>
      <c r="Q1905" t="s">
        <v>4293</v>
      </c>
      <c r="R1905" t="s">
        <v>16</v>
      </c>
    </row>
    <row r="1906" spans="1:18" x14ac:dyDescent="0.2">
      <c r="A1906" s="3" t="s">
        <v>5906</v>
      </c>
      <c r="B1906" t="str" cm="1">
        <f t="array" ref="B1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6" cm="1">
        <f t="array" ref="C1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06" t="str" cm="1">
        <f t="array" ref="D1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6" t="str" cm="1">
        <f t="array" ref="E19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06" s="3" t="s">
        <v>4282</v>
      </c>
      <c r="G1906" s="3" t="s">
        <v>4292</v>
      </c>
      <c r="I1906" s="3" t="s">
        <v>4284</v>
      </c>
      <c r="J1906" t="b">
        <v>1</v>
      </c>
      <c r="M1906">
        <v>10</v>
      </c>
      <c r="N1906">
        <v>15</v>
      </c>
      <c r="O1906">
        <v>5.7000000000000002E-2</v>
      </c>
      <c r="P1906" s="3" t="s">
        <v>4313</v>
      </c>
      <c r="Q1906" t="s">
        <v>4293</v>
      </c>
      <c r="R1906" t="s">
        <v>16</v>
      </c>
    </row>
    <row r="1907" spans="1:18" x14ac:dyDescent="0.2">
      <c r="A1907" s="3" t="s">
        <v>5907</v>
      </c>
      <c r="B1907" t="str" cm="1">
        <f t="array" ref="B1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7" cm="1">
        <f t="array" ref="C1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07" t="str" cm="1">
        <f t="array" ref="D1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7" t="str" cm="1">
        <f t="array" ref="E19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07" s="3" t="s">
        <v>4282</v>
      </c>
      <c r="G1907" s="3" t="s">
        <v>4292</v>
      </c>
      <c r="I1907" s="3" t="s">
        <v>4284</v>
      </c>
      <c r="J1907" t="b">
        <v>1</v>
      </c>
      <c r="M1907">
        <v>15</v>
      </c>
      <c r="N1907">
        <v>20</v>
      </c>
      <c r="O1907">
        <v>5.7000000000000002E-2</v>
      </c>
      <c r="P1907" s="3" t="s">
        <v>4313</v>
      </c>
      <c r="Q1907" t="s">
        <v>4293</v>
      </c>
      <c r="R1907" t="s">
        <v>16</v>
      </c>
    </row>
    <row r="1908" spans="1:18" x14ac:dyDescent="0.2">
      <c r="A1908" s="3" t="s">
        <v>5908</v>
      </c>
      <c r="B1908" t="str" cm="1">
        <f t="array" ref="B1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8" cm="1">
        <f t="array" ref="C1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08" t="str" cm="1">
        <f t="array" ref="D1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8" t="str" cm="1">
        <f t="array" ref="E19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08" s="3" t="s">
        <v>4282</v>
      </c>
      <c r="G1908" s="3" t="s">
        <v>4292</v>
      </c>
      <c r="I1908" s="3" t="s">
        <v>4284</v>
      </c>
      <c r="J1908" t="b">
        <v>1</v>
      </c>
      <c r="M1908">
        <v>20</v>
      </c>
      <c r="N1908">
        <v>30</v>
      </c>
      <c r="O1908">
        <v>5.7000000000000002E-2</v>
      </c>
      <c r="P1908" s="3" t="s">
        <v>4313</v>
      </c>
      <c r="Q1908" t="s">
        <v>4293</v>
      </c>
      <c r="R1908" t="s">
        <v>16</v>
      </c>
    </row>
    <row r="1909" spans="1:18" x14ac:dyDescent="0.2">
      <c r="A1909" s="3" t="s">
        <v>5909</v>
      </c>
      <c r="B1909" t="str" cm="1">
        <f t="array" ref="B1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09" cm="1">
        <f t="array" ref="C1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09" t="str" cm="1">
        <f t="array" ref="D1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09" t="str" cm="1">
        <f t="array" ref="E19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09" s="3" t="s">
        <v>4282</v>
      </c>
      <c r="G1909" s="3" t="s">
        <v>4292</v>
      </c>
      <c r="I1909" s="3" t="s">
        <v>4284</v>
      </c>
      <c r="J1909" t="b">
        <v>1</v>
      </c>
      <c r="M1909">
        <v>30</v>
      </c>
      <c r="N1909">
        <v>40</v>
      </c>
      <c r="O1909">
        <v>5.7000000000000002E-2</v>
      </c>
      <c r="P1909" s="3" t="s">
        <v>4313</v>
      </c>
      <c r="Q1909" t="s">
        <v>4293</v>
      </c>
      <c r="R1909" t="s">
        <v>16</v>
      </c>
    </row>
    <row r="1910" spans="1:18" x14ac:dyDescent="0.2">
      <c r="A1910" s="3" t="s">
        <v>5910</v>
      </c>
      <c r="B1910" t="str" cm="1">
        <f t="array" ref="B1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0" cm="1">
        <f t="array" ref="C1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0" t="str" cm="1">
        <f t="array" ref="D1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0" t="str" cm="1">
        <f t="array" ref="E19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0" s="3" t="s">
        <v>4282</v>
      </c>
      <c r="G1910" s="3" t="s">
        <v>4292</v>
      </c>
      <c r="I1910" s="3" t="s">
        <v>4284</v>
      </c>
      <c r="J1910" t="b">
        <v>1</v>
      </c>
      <c r="M1910">
        <v>40</v>
      </c>
      <c r="N1910">
        <v>50</v>
      </c>
      <c r="O1910">
        <v>5.7000000000000002E-2</v>
      </c>
      <c r="P1910" s="3" t="s">
        <v>4313</v>
      </c>
      <c r="Q1910" t="s">
        <v>4293</v>
      </c>
      <c r="R1910" t="s">
        <v>16</v>
      </c>
    </row>
    <row r="1911" spans="1:18" x14ac:dyDescent="0.2">
      <c r="A1911" s="3" t="s">
        <v>5911</v>
      </c>
      <c r="B1911" t="str" cm="1">
        <f t="array" ref="B1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1" cm="1">
        <f t="array" ref="C1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1" t="str" cm="1">
        <f t="array" ref="D1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1" t="str" cm="1">
        <f t="array" ref="E19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1" s="3" t="s">
        <v>4282</v>
      </c>
      <c r="G1911" s="3" t="s">
        <v>4292</v>
      </c>
      <c r="I1911" s="3" t="s">
        <v>4284</v>
      </c>
      <c r="J1911" t="b">
        <v>1</v>
      </c>
      <c r="M1911">
        <v>50</v>
      </c>
      <c r="N1911">
        <v>60</v>
      </c>
      <c r="O1911">
        <v>5.7000000000000002E-2</v>
      </c>
      <c r="P1911" s="3" t="s">
        <v>4313</v>
      </c>
      <c r="Q1911" t="s">
        <v>4293</v>
      </c>
      <c r="R1911" t="s">
        <v>16</v>
      </c>
    </row>
    <row r="1912" spans="1:18" x14ac:dyDescent="0.2">
      <c r="A1912" s="3" t="s">
        <v>5912</v>
      </c>
      <c r="B1912" t="str" cm="1">
        <f t="array" ref="B1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2" cm="1">
        <f t="array" ref="C1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2" t="str" cm="1">
        <f t="array" ref="D1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2" t="str" cm="1">
        <f t="array" ref="E19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2" s="3" t="s">
        <v>4282</v>
      </c>
      <c r="G1912" s="3" t="s">
        <v>4292</v>
      </c>
      <c r="I1912" s="3" t="s">
        <v>4284</v>
      </c>
      <c r="J1912" t="b">
        <v>1</v>
      </c>
      <c r="M1912">
        <v>60</v>
      </c>
      <c r="N1912">
        <v>70</v>
      </c>
      <c r="O1912">
        <v>5.7000000000000002E-2</v>
      </c>
      <c r="P1912" s="3" t="s">
        <v>4313</v>
      </c>
      <c r="Q1912" t="s">
        <v>4293</v>
      </c>
      <c r="R1912" t="s">
        <v>16</v>
      </c>
    </row>
    <row r="1913" spans="1:18" x14ac:dyDescent="0.2">
      <c r="A1913" s="3" t="s">
        <v>5913</v>
      </c>
      <c r="B1913" t="str" cm="1">
        <f t="array" ref="B1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3" cm="1">
        <f t="array" ref="C1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3" t="str" cm="1">
        <f t="array" ref="D1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3" t="str" cm="1">
        <f t="array" ref="E19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3" s="3" t="s">
        <v>4282</v>
      </c>
      <c r="G1913" s="3" t="s">
        <v>4292</v>
      </c>
      <c r="I1913" s="3" t="s">
        <v>4284</v>
      </c>
      <c r="J1913" t="b">
        <v>1</v>
      </c>
      <c r="M1913">
        <v>70</v>
      </c>
      <c r="N1913">
        <v>80</v>
      </c>
      <c r="O1913">
        <v>5.7000000000000002E-2</v>
      </c>
      <c r="P1913" s="3" t="s">
        <v>4313</v>
      </c>
      <c r="Q1913" t="s">
        <v>4293</v>
      </c>
      <c r="R1913" t="s">
        <v>16</v>
      </c>
    </row>
    <row r="1914" spans="1:18" x14ac:dyDescent="0.2">
      <c r="A1914" s="3" t="s">
        <v>5914</v>
      </c>
      <c r="B1914" t="str" cm="1">
        <f t="array" ref="B1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4" cm="1">
        <f t="array" ref="C1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4" t="str" cm="1">
        <f t="array" ref="D1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4" t="str" cm="1">
        <f t="array" ref="E19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4" s="3" t="s">
        <v>4282</v>
      </c>
      <c r="G1914" s="3" t="s">
        <v>4292</v>
      </c>
      <c r="I1914" s="3" t="s">
        <v>4284</v>
      </c>
      <c r="J1914" t="b">
        <v>1</v>
      </c>
      <c r="M1914">
        <v>80</v>
      </c>
      <c r="N1914">
        <v>90</v>
      </c>
      <c r="O1914">
        <v>5.7000000000000002E-2</v>
      </c>
      <c r="P1914" s="3" t="s">
        <v>4313</v>
      </c>
      <c r="Q1914" t="s">
        <v>4293</v>
      </c>
      <c r="R1914" t="s">
        <v>16</v>
      </c>
    </row>
    <row r="1915" spans="1:18" x14ac:dyDescent="0.2">
      <c r="A1915" s="3" t="s">
        <v>5915</v>
      </c>
      <c r="B1915" t="str" cm="1">
        <f t="array" ref="B1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5" cm="1">
        <f t="array" ref="C1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5" t="str" cm="1">
        <f t="array" ref="D1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5" t="str" cm="1">
        <f t="array" ref="E19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5" s="3" t="s">
        <v>4282</v>
      </c>
      <c r="G1915" s="3" t="s">
        <v>4292</v>
      </c>
      <c r="I1915" s="3" t="s">
        <v>4284</v>
      </c>
      <c r="J1915" t="b">
        <v>1</v>
      </c>
      <c r="M1915">
        <v>90</v>
      </c>
      <c r="N1915">
        <v>100</v>
      </c>
      <c r="O1915">
        <v>5.7000000000000002E-2</v>
      </c>
      <c r="P1915" s="3" t="s">
        <v>4313</v>
      </c>
      <c r="Q1915" t="s">
        <v>4293</v>
      </c>
      <c r="R1915" t="s">
        <v>16</v>
      </c>
    </row>
    <row r="1916" spans="1:18" x14ac:dyDescent="0.2">
      <c r="A1916" s="3" t="s">
        <v>5916</v>
      </c>
      <c r="B1916" t="str" cm="1">
        <f t="array" ref="B1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6" cm="1">
        <f t="array" ref="C1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6" t="str" cm="1">
        <f t="array" ref="D1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6" t="str" cm="1">
        <f t="array" ref="E19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6" s="3" t="s">
        <v>4282</v>
      </c>
      <c r="G1916" s="3" t="s">
        <v>4292</v>
      </c>
      <c r="I1916" s="3" t="s">
        <v>4284</v>
      </c>
      <c r="J1916" t="b">
        <v>1</v>
      </c>
      <c r="M1916">
        <v>100</v>
      </c>
      <c r="N1916">
        <v>110</v>
      </c>
      <c r="O1916">
        <v>5.7000000000000002E-2</v>
      </c>
      <c r="P1916" s="3" t="s">
        <v>4313</v>
      </c>
      <c r="Q1916" t="s">
        <v>4293</v>
      </c>
      <c r="R1916" t="s">
        <v>16</v>
      </c>
    </row>
    <row r="1917" spans="1:18" x14ac:dyDescent="0.2">
      <c r="A1917" s="3" t="s">
        <v>5917</v>
      </c>
      <c r="B1917" t="str" cm="1">
        <f t="array" ref="B1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7" cm="1">
        <f t="array" ref="C1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7" t="str" cm="1">
        <f t="array" ref="D1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7" t="str" cm="1">
        <f t="array" ref="E19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7" s="3" t="s">
        <v>4282</v>
      </c>
      <c r="G1917" s="3" t="s">
        <v>4292</v>
      </c>
      <c r="I1917" s="3" t="s">
        <v>4284</v>
      </c>
      <c r="J1917" t="b">
        <v>1</v>
      </c>
      <c r="M1917">
        <v>110</v>
      </c>
      <c r="N1917">
        <v>120</v>
      </c>
      <c r="O1917">
        <v>5.7000000000000002E-2</v>
      </c>
      <c r="P1917" s="3" t="s">
        <v>4313</v>
      </c>
      <c r="Q1917" t="s">
        <v>4293</v>
      </c>
      <c r="R1917" t="s">
        <v>16</v>
      </c>
    </row>
    <row r="1918" spans="1:18" x14ac:dyDescent="0.2">
      <c r="A1918" s="3" t="s">
        <v>5918</v>
      </c>
      <c r="B1918" t="str" cm="1">
        <f t="array" ref="B1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8" cm="1">
        <f t="array" ref="C1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8" t="str" cm="1">
        <f t="array" ref="D1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8" t="str" cm="1">
        <f t="array" ref="E19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8" s="3" t="s">
        <v>4282</v>
      </c>
      <c r="G1918" s="3" t="s">
        <v>4292</v>
      </c>
      <c r="I1918" s="3" t="s">
        <v>4284</v>
      </c>
      <c r="J1918" t="b">
        <v>1</v>
      </c>
      <c r="M1918">
        <v>120</v>
      </c>
      <c r="N1918">
        <v>130</v>
      </c>
      <c r="O1918">
        <v>5.7000000000000002E-2</v>
      </c>
      <c r="P1918" s="3" t="s">
        <v>4313</v>
      </c>
      <c r="Q1918" t="s">
        <v>4293</v>
      </c>
      <c r="R1918" t="s">
        <v>16</v>
      </c>
    </row>
    <row r="1919" spans="1:18" x14ac:dyDescent="0.2">
      <c r="A1919" s="3" t="s">
        <v>5919</v>
      </c>
      <c r="B1919" t="str" cm="1">
        <f t="array" ref="B1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19" cm="1">
        <f t="array" ref="C1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19" t="str" cm="1">
        <f t="array" ref="D1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19" t="str" cm="1">
        <f t="array" ref="E19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19" s="3" t="s">
        <v>4282</v>
      </c>
      <c r="G1919" s="3" t="s">
        <v>4292</v>
      </c>
      <c r="I1919" s="3" t="s">
        <v>4284</v>
      </c>
      <c r="J1919" t="b">
        <v>1</v>
      </c>
      <c r="M1919">
        <v>130</v>
      </c>
      <c r="N1919">
        <v>140</v>
      </c>
      <c r="O1919">
        <v>5.7000000000000002E-2</v>
      </c>
      <c r="P1919" s="3" t="s">
        <v>4313</v>
      </c>
      <c r="Q1919" t="s">
        <v>4293</v>
      </c>
      <c r="R1919" t="s">
        <v>16</v>
      </c>
    </row>
    <row r="1920" spans="1:18" x14ac:dyDescent="0.2">
      <c r="A1920" s="3" t="s">
        <v>5920</v>
      </c>
      <c r="B1920" t="str" cm="1">
        <f t="array" ref="B1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0" cm="1">
        <f t="array" ref="C1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0" t="str" cm="1">
        <f t="array" ref="D1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0" t="str" cm="1">
        <f t="array" ref="E19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0" s="3" t="s">
        <v>4282</v>
      </c>
      <c r="G1920" s="3" t="s">
        <v>4292</v>
      </c>
      <c r="I1920" s="3" t="s">
        <v>4284</v>
      </c>
      <c r="J1920" t="b">
        <v>1</v>
      </c>
      <c r="M1920">
        <v>140</v>
      </c>
      <c r="N1920">
        <v>150</v>
      </c>
      <c r="O1920">
        <v>5.7000000000000002E-2</v>
      </c>
      <c r="P1920" s="3" t="s">
        <v>4313</v>
      </c>
      <c r="Q1920" t="s">
        <v>4293</v>
      </c>
      <c r="R1920" t="s">
        <v>16</v>
      </c>
    </row>
    <row r="1921" spans="1:18" x14ac:dyDescent="0.2">
      <c r="A1921" s="3" t="s">
        <v>5921</v>
      </c>
      <c r="B1921" t="str" cm="1">
        <f t="array" ref="B1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1" cm="1">
        <f t="array" ref="C1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1" t="str" cm="1">
        <f t="array" ref="D1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1" t="str" cm="1">
        <f t="array" ref="E19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1" s="3" t="s">
        <v>4282</v>
      </c>
      <c r="G1921" s="3" t="s">
        <v>4292</v>
      </c>
      <c r="I1921" s="3" t="s">
        <v>4284</v>
      </c>
      <c r="J1921" t="b">
        <v>1</v>
      </c>
      <c r="M1921">
        <v>150</v>
      </c>
      <c r="N1921">
        <v>160</v>
      </c>
      <c r="O1921">
        <v>0.2</v>
      </c>
      <c r="P1921" s="3" t="s">
        <v>4313</v>
      </c>
      <c r="Q1921" t="s">
        <v>4293</v>
      </c>
      <c r="R1921" t="s">
        <v>16</v>
      </c>
    </row>
    <row r="1922" spans="1:18" x14ac:dyDescent="0.2">
      <c r="A1922" s="3" t="s">
        <v>5922</v>
      </c>
      <c r="B1922" t="str" cm="1">
        <f t="array" ref="B1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2" cm="1">
        <f t="array" ref="C1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2" t="str" cm="1">
        <f t="array" ref="D1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2" t="str" cm="1">
        <f t="array" ref="E19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2" s="3" t="s">
        <v>4282</v>
      </c>
      <c r="G1922" s="3" t="s">
        <v>4292</v>
      </c>
      <c r="I1922" s="3" t="s">
        <v>4284</v>
      </c>
      <c r="J1922" t="b">
        <v>1</v>
      </c>
      <c r="M1922">
        <v>160</v>
      </c>
      <c r="N1922">
        <v>170</v>
      </c>
      <c r="O1922">
        <v>0.2</v>
      </c>
      <c r="P1922" s="3" t="s">
        <v>4313</v>
      </c>
      <c r="Q1922" t="s">
        <v>4293</v>
      </c>
      <c r="R1922" t="s">
        <v>16</v>
      </c>
    </row>
    <row r="1923" spans="1:18" x14ac:dyDescent="0.2">
      <c r="A1923" s="3" t="s">
        <v>5923</v>
      </c>
      <c r="B1923" t="str" cm="1">
        <f t="array" ref="B1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3" cm="1">
        <f t="array" ref="C1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3" t="str" cm="1">
        <f t="array" ref="D1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3" t="str" cm="1">
        <f t="array" ref="E19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3" s="3" t="s">
        <v>4282</v>
      </c>
      <c r="G1923" s="3" t="s">
        <v>4292</v>
      </c>
      <c r="I1923" s="3" t="s">
        <v>4284</v>
      </c>
      <c r="J1923" t="b">
        <v>1</v>
      </c>
      <c r="M1923">
        <v>170</v>
      </c>
      <c r="N1923">
        <v>180</v>
      </c>
      <c r="O1923">
        <v>0.2</v>
      </c>
      <c r="P1923" s="3" t="s">
        <v>4313</v>
      </c>
      <c r="Q1923" t="s">
        <v>4293</v>
      </c>
      <c r="R1923" t="s">
        <v>16</v>
      </c>
    </row>
    <row r="1924" spans="1:18" x14ac:dyDescent="0.2">
      <c r="A1924" s="3" t="s">
        <v>5924</v>
      </c>
      <c r="B1924" t="str" cm="1">
        <f t="array" ref="B1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4" cm="1">
        <f t="array" ref="C1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4" t="str" cm="1">
        <f t="array" ref="D1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4" t="str" cm="1">
        <f t="array" ref="E19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4" s="3" t="s">
        <v>4282</v>
      </c>
      <c r="G1924" s="3" t="s">
        <v>4292</v>
      </c>
      <c r="I1924" s="3" t="s">
        <v>4284</v>
      </c>
      <c r="J1924" t="b">
        <v>1</v>
      </c>
      <c r="M1924">
        <v>180</v>
      </c>
      <c r="N1924">
        <v>190</v>
      </c>
      <c r="O1924">
        <v>0.2</v>
      </c>
      <c r="P1924" s="3" t="s">
        <v>4313</v>
      </c>
      <c r="Q1924" t="s">
        <v>4293</v>
      </c>
      <c r="R1924" t="s">
        <v>16</v>
      </c>
    </row>
    <row r="1925" spans="1:18" x14ac:dyDescent="0.2">
      <c r="A1925" s="3" t="s">
        <v>5925</v>
      </c>
      <c r="B1925" t="str" cm="1">
        <f t="array" ref="B1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5" cm="1">
        <f t="array" ref="C1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5" t="str" cm="1">
        <f t="array" ref="D1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5" t="str" cm="1">
        <f t="array" ref="E19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5" s="3" t="s">
        <v>4282</v>
      </c>
      <c r="G1925" s="3" t="s">
        <v>4292</v>
      </c>
      <c r="I1925" s="3" t="s">
        <v>4284</v>
      </c>
      <c r="J1925" t="b">
        <v>1</v>
      </c>
      <c r="M1925">
        <v>190</v>
      </c>
      <c r="N1925">
        <v>200</v>
      </c>
      <c r="O1925">
        <v>0.2</v>
      </c>
      <c r="P1925" s="3" t="s">
        <v>4313</v>
      </c>
      <c r="Q1925" t="s">
        <v>4293</v>
      </c>
      <c r="R1925" t="s">
        <v>16</v>
      </c>
    </row>
    <row r="1926" spans="1:18" x14ac:dyDescent="0.2">
      <c r="A1926" s="3" t="s">
        <v>5926</v>
      </c>
      <c r="B1926" t="str" cm="1">
        <f t="array" ref="B1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6" cm="1">
        <f t="array" ref="C1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6" t="str" cm="1">
        <f t="array" ref="D1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6" t="str" cm="1">
        <f t="array" ref="E19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6" s="3" t="s">
        <v>4282</v>
      </c>
      <c r="G1926" s="3" t="s">
        <v>4292</v>
      </c>
      <c r="I1926" s="3" t="s">
        <v>4284</v>
      </c>
      <c r="J1926" t="b">
        <v>1</v>
      </c>
      <c r="M1926">
        <v>200</v>
      </c>
      <c r="N1926">
        <v>220</v>
      </c>
      <c r="O1926">
        <v>0.2</v>
      </c>
      <c r="P1926" s="3" t="s">
        <v>4313</v>
      </c>
      <c r="Q1926" t="s">
        <v>4293</v>
      </c>
      <c r="R1926" t="s">
        <v>16</v>
      </c>
    </row>
    <row r="1927" spans="1:18" x14ac:dyDescent="0.2">
      <c r="A1927" s="3" t="s">
        <v>5927</v>
      </c>
      <c r="B1927" t="str" cm="1">
        <f t="array" ref="B1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7" cm="1">
        <f t="array" ref="C1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7" t="str" cm="1">
        <f t="array" ref="D1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7" t="str" cm="1">
        <f t="array" ref="E19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7" s="3" t="s">
        <v>4282</v>
      </c>
      <c r="G1927" s="3" t="s">
        <v>4292</v>
      </c>
      <c r="I1927" s="3" t="s">
        <v>4284</v>
      </c>
      <c r="J1927" t="b">
        <v>1</v>
      </c>
      <c r="M1927">
        <v>220</v>
      </c>
      <c r="N1927">
        <v>240</v>
      </c>
      <c r="O1927">
        <v>0.2</v>
      </c>
      <c r="P1927" s="3" t="s">
        <v>4313</v>
      </c>
      <c r="Q1927" t="s">
        <v>4293</v>
      </c>
      <c r="R1927" t="s">
        <v>16</v>
      </c>
    </row>
    <row r="1928" spans="1:18" x14ac:dyDescent="0.2">
      <c r="A1928" s="3" t="s">
        <v>5928</v>
      </c>
      <c r="B1928" t="str" cm="1">
        <f t="array" ref="B1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8" cm="1">
        <f t="array" ref="C1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8" t="str" cm="1">
        <f t="array" ref="D1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8" t="str" cm="1">
        <f t="array" ref="E19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8" s="3" t="s">
        <v>4282</v>
      </c>
      <c r="G1928" s="3" t="s">
        <v>4292</v>
      </c>
      <c r="I1928" s="3" t="s">
        <v>4284</v>
      </c>
      <c r="J1928" t="b">
        <v>1</v>
      </c>
      <c r="M1928">
        <v>240</v>
      </c>
      <c r="N1928">
        <v>260</v>
      </c>
      <c r="O1928">
        <v>0.2</v>
      </c>
      <c r="P1928" s="3" t="s">
        <v>4313</v>
      </c>
      <c r="Q1928" t="s">
        <v>4293</v>
      </c>
      <c r="R1928" t="s">
        <v>16</v>
      </c>
    </row>
    <row r="1929" spans="1:18" x14ac:dyDescent="0.2">
      <c r="A1929" s="3" t="s">
        <v>5929</v>
      </c>
      <c r="B1929" t="str" cm="1">
        <f t="array" ref="B1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29" cm="1">
        <f t="array" ref="C1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29" t="str" cm="1">
        <f t="array" ref="D1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29" t="str" cm="1">
        <f t="array" ref="E19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29" s="3" t="s">
        <v>4282</v>
      </c>
      <c r="G1929" s="3" t="s">
        <v>4292</v>
      </c>
      <c r="I1929" s="3" t="s">
        <v>4284</v>
      </c>
      <c r="J1929" t="b">
        <v>1</v>
      </c>
      <c r="M1929">
        <v>260</v>
      </c>
      <c r="N1929">
        <v>280</v>
      </c>
      <c r="O1929">
        <v>0.2</v>
      </c>
      <c r="P1929" s="3" t="s">
        <v>4313</v>
      </c>
      <c r="Q1929" t="s">
        <v>4293</v>
      </c>
      <c r="R1929" t="s">
        <v>16</v>
      </c>
    </row>
    <row r="1930" spans="1:18" x14ac:dyDescent="0.2">
      <c r="A1930" s="3" t="s">
        <v>5930</v>
      </c>
      <c r="B1930" t="str" cm="1">
        <f t="array" ref="B1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0" cm="1">
        <f t="array" ref="C1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0" t="str" cm="1">
        <f t="array" ref="D1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0" t="str" cm="1">
        <f t="array" ref="E19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0" s="3" t="s">
        <v>4282</v>
      </c>
      <c r="G1930" s="3" t="s">
        <v>4292</v>
      </c>
      <c r="I1930" s="3" t="s">
        <v>4284</v>
      </c>
      <c r="J1930" t="b">
        <v>1</v>
      </c>
      <c r="M1930">
        <v>280</v>
      </c>
      <c r="N1930">
        <v>300</v>
      </c>
      <c r="O1930">
        <v>0.2</v>
      </c>
      <c r="P1930" s="3" t="s">
        <v>4313</v>
      </c>
      <c r="Q1930" t="s">
        <v>4293</v>
      </c>
      <c r="R1930" t="s">
        <v>16</v>
      </c>
    </row>
    <row r="1931" spans="1:18" x14ac:dyDescent="0.2">
      <c r="A1931" s="3" t="s">
        <v>5931</v>
      </c>
      <c r="B1931" t="str" cm="1">
        <f t="array" ref="B1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1" cm="1">
        <f t="array" ref="C1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1" t="str" cm="1">
        <f t="array" ref="D1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1" t="str" cm="1">
        <f t="array" ref="E19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1" s="3" t="s">
        <v>4282</v>
      </c>
      <c r="G1931" s="3" t="s">
        <v>4292</v>
      </c>
      <c r="I1931" s="3" t="s">
        <v>4284</v>
      </c>
      <c r="J1931" t="b">
        <v>1</v>
      </c>
      <c r="M1931">
        <v>300</v>
      </c>
      <c r="N1931">
        <v>320</v>
      </c>
      <c r="O1931">
        <v>0.2</v>
      </c>
      <c r="P1931" s="3" t="s">
        <v>4313</v>
      </c>
      <c r="Q1931" t="s">
        <v>4293</v>
      </c>
      <c r="R1931" t="s">
        <v>16</v>
      </c>
    </row>
    <row r="1932" spans="1:18" x14ac:dyDescent="0.2">
      <c r="A1932" s="3" t="s">
        <v>5932</v>
      </c>
      <c r="B1932" t="str" cm="1">
        <f t="array" ref="B1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2" cm="1">
        <f t="array" ref="C1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2" t="str" cm="1">
        <f t="array" ref="D1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2" t="str" cm="1">
        <f t="array" ref="E19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2" s="3" t="s">
        <v>4282</v>
      </c>
      <c r="G1932" s="3" t="s">
        <v>4292</v>
      </c>
      <c r="I1932" s="3" t="s">
        <v>4284</v>
      </c>
      <c r="J1932" t="b">
        <v>1</v>
      </c>
      <c r="M1932">
        <v>320</v>
      </c>
      <c r="N1932">
        <v>340</v>
      </c>
      <c r="O1932">
        <v>0.2</v>
      </c>
      <c r="P1932" s="3" t="s">
        <v>4313</v>
      </c>
      <c r="Q1932" t="s">
        <v>4293</v>
      </c>
      <c r="R1932" t="s">
        <v>16</v>
      </c>
    </row>
    <row r="1933" spans="1:18" x14ac:dyDescent="0.2">
      <c r="A1933" s="3" t="s">
        <v>5933</v>
      </c>
      <c r="B1933" t="str" cm="1">
        <f t="array" ref="B1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3" cm="1">
        <f t="array" ref="C1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3" t="str" cm="1">
        <f t="array" ref="D1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3" t="str" cm="1">
        <f t="array" ref="E19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3" s="3" t="s">
        <v>4282</v>
      </c>
      <c r="G1933" s="3" t="s">
        <v>4292</v>
      </c>
      <c r="I1933" s="3" t="s">
        <v>4284</v>
      </c>
      <c r="J1933" t="b">
        <v>1</v>
      </c>
      <c r="M1933">
        <v>340</v>
      </c>
      <c r="N1933">
        <v>360</v>
      </c>
      <c r="O1933">
        <v>0.2</v>
      </c>
      <c r="P1933" s="3" t="s">
        <v>4313</v>
      </c>
      <c r="Q1933" t="s">
        <v>4293</v>
      </c>
      <c r="R1933" t="s">
        <v>16</v>
      </c>
    </row>
    <row r="1934" spans="1:18" x14ac:dyDescent="0.2">
      <c r="A1934" s="3" t="s">
        <v>5934</v>
      </c>
      <c r="B1934" t="str" cm="1">
        <f t="array" ref="B1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4" cm="1">
        <f t="array" ref="C1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4" t="str" cm="1">
        <f t="array" ref="D1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4" t="str" cm="1">
        <f t="array" ref="E19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4" s="3" t="s">
        <v>4282</v>
      </c>
      <c r="G1934" s="3" t="s">
        <v>4292</v>
      </c>
      <c r="I1934" s="3" t="s">
        <v>4284</v>
      </c>
      <c r="J1934" t="b">
        <v>1</v>
      </c>
      <c r="M1934">
        <v>360</v>
      </c>
      <c r="N1934">
        <v>380</v>
      </c>
      <c r="O1934">
        <v>0.2</v>
      </c>
      <c r="P1934" s="3" t="s">
        <v>4313</v>
      </c>
      <c r="Q1934" t="s">
        <v>4293</v>
      </c>
      <c r="R1934" t="s">
        <v>16</v>
      </c>
    </row>
    <row r="1935" spans="1:18" x14ac:dyDescent="0.2">
      <c r="A1935" s="3" t="s">
        <v>5935</v>
      </c>
      <c r="B1935" t="str" cm="1">
        <f t="array" ref="B1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5" cm="1">
        <f t="array" ref="C1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5" t="str" cm="1">
        <f t="array" ref="D1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5" t="str" cm="1">
        <f t="array" ref="E19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5" s="3" t="s">
        <v>4282</v>
      </c>
      <c r="G1935" s="3" t="s">
        <v>4292</v>
      </c>
      <c r="I1935" s="3" t="s">
        <v>4284</v>
      </c>
      <c r="J1935" t="b">
        <v>1</v>
      </c>
      <c r="M1935">
        <v>380</v>
      </c>
      <c r="N1935">
        <v>400</v>
      </c>
      <c r="O1935">
        <v>0.2</v>
      </c>
      <c r="P1935" s="3" t="s">
        <v>4313</v>
      </c>
      <c r="Q1935" t="s">
        <v>4293</v>
      </c>
      <c r="R1935" t="s">
        <v>16</v>
      </c>
    </row>
    <row r="1936" spans="1:18" x14ac:dyDescent="0.2">
      <c r="A1936" s="3" t="s">
        <v>5936</v>
      </c>
      <c r="B1936" t="str" cm="1">
        <f t="array" ref="B1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6" cm="1">
        <f t="array" ref="C1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6" t="str" cm="1">
        <f t="array" ref="D1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6" t="str" cm="1">
        <f t="array" ref="E19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6" s="3" t="s">
        <v>4282</v>
      </c>
      <c r="G1936" s="3" t="s">
        <v>4292</v>
      </c>
      <c r="I1936" s="3" t="s">
        <v>4284</v>
      </c>
      <c r="J1936" t="b">
        <v>1</v>
      </c>
      <c r="M1936">
        <v>400</v>
      </c>
      <c r="N1936">
        <v>425</v>
      </c>
      <c r="O1936">
        <v>0.2</v>
      </c>
      <c r="P1936" s="3" t="s">
        <v>4313</v>
      </c>
      <c r="Q1936" t="s">
        <v>4293</v>
      </c>
      <c r="R1936" t="s">
        <v>16</v>
      </c>
    </row>
    <row r="1937" spans="1:18" x14ac:dyDescent="0.2">
      <c r="A1937" s="3" t="s">
        <v>5937</v>
      </c>
      <c r="B1937" t="str" cm="1">
        <f t="array" ref="B1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7" cm="1">
        <f t="array" ref="C1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7" t="str" cm="1">
        <f t="array" ref="D1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7" t="str" cm="1">
        <f t="array" ref="E19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7" s="3" t="s">
        <v>4282</v>
      </c>
      <c r="G1937" s="3" t="s">
        <v>4292</v>
      </c>
      <c r="I1937" s="3" t="s">
        <v>4284</v>
      </c>
      <c r="J1937" t="b">
        <v>1</v>
      </c>
      <c r="M1937">
        <v>425</v>
      </c>
      <c r="N1937">
        <v>450</v>
      </c>
      <c r="O1937">
        <v>0.2</v>
      </c>
      <c r="P1937" s="3" t="s">
        <v>4313</v>
      </c>
      <c r="Q1937" t="s">
        <v>4293</v>
      </c>
      <c r="R1937" t="s">
        <v>16</v>
      </c>
    </row>
    <row r="1938" spans="1:18" x14ac:dyDescent="0.2">
      <c r="A1938" s="3" t="s">
        <v>5938</v>
      </c>
      <c r="B1938" t="str" cm="1">
        <f t="array" ref="B1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8" cm="1">
        <f t="array" ref="C1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8" t="str" cm="1">
        <f t="array" ref="D1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8" t="str" cm="1">
        <f t="array" ref="E19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8" s="3" t="s">
        <v>4282</v>
      </c>
      <c r="G1938" s="3" t="s">
        <v>4292</v>
      </c>
      <c r="I1938" s="3" t="s">
        <v>4284</v>
      </c>
      <c r="J1938" t="b">
        <v>1</v>
      </c>
      <c r="M1938">
        <v>450</v>
      </c>
      <c r="N1938">
        <v>475</v>
      </c>
      <c r="O1938">
        <v>0.2</v>
      </c>
      <c r="P1938" s="3" t="s">
        <v>4313</v>
      </c>
      <c r="Q1938" t="s">
        <v>4293</v>
      </c>
      <c r="R1938" t="s">
        <v>16</v>
      </c>
    </row>
    <row r="1939" spans="1:18" x14ac:dyDescent="0.2">
      <c r="A1939" s="3" t="s">
        <v>5939</v>
      </c>
      <c r="B1939" t="str" cm="1">
        <f t="array" ref="B1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39" cm="1">
        <f t="array" ref="C1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39" t="str" cm="1">
        <f t="array" ref="D1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39" t="str" cm="1">
        <f t="array" ref="E19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39" s="3" t="s">
        <v>4282</v>
      </c>
      <c r="G1939" s="3" t="s">
        <v>4292</v>
      </c>
      <c r="I1939" s="3" t="s">
        <v>4284</v>
      </c>
      <c r="J1939" t="b">
        <v>1</v>
      </c>
      <c r="M1939">
        <v>475</v>
      </c>
      <c r="N1939">
        <v>500</v>
      </c>
      <c r="O1939">
        <v>0.2</v>
      </c>
      <c r="P1939" s="3" t="s">
        <v>4313</v>
      </c>
      <c r="Q1939" t="s">
        <v>4293</v>
      </c>
      <c r="R1939" t="s">
        <v>16</v>
      </c>
    </row>
    <row r="1940" spans="1:18" x14ac:dyDescent="0.2">
      <c r="A1940" s="3" t="s">
        <v>5940</v>
      </c>
      <c r="B1940" t="str" cm="1">
        <f t="array" ref="B1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0" cm="1">
        <f t="array" ref="C1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0" t="str" cm="1">
        <f t="array" ref="D1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0" t="str" cm="1">
        <f t="array" ref="E19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0" s="3" t="s">
        <v>4282</v>
      </c>
      <c r="G1940" s="3" t="s">
        <v>4292</v>
      </c>
      <c r="I1940" s="3" t="s">
        <v>4284</v>
      </c>
      <c r="J1940" t="b">
        <v>1</v>
      </c>
      <c r="M1940">
        <v>500</v>
      </c>
      <c r="N1940">
        <v>525</v>
      </c>
      <c r="O1940">
        <v>0.85</v>
      </c>
      <c r="P1940" s="3" t="s">
        <v>4313</v>
      </c>
      <c r="Q1940" t="s">
        <v>4293</v>
      </c>
      <c r="R1940" t="s">
        <v>16</v>
      </c>
    </row>
    <row r="1941" spans="1:18" x14ac:dyDescent="0.2">
      <c r="A1941" s="3" t="s">
        <v>5941</v>
      </c>
      <c r="B1941" t="str" cm="1">
        <f t="array" ref="B1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1" cm="1">
        <f t="array" ref="C1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1" t="str" cm="1">
        <f t="array" ref="D1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1" t="str" cm="1">
        <f t="array" ref="E19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1" s="3" t="s">
        <v>4282</v>
      </c>
      <c r="G1941" s="3" t="s">
        <v>4292</v>
      </c>
      <c r="I1941" s="3" t="s">
        <v>4284</v>
      </c>
      <c r="J1941" t="b">
        <v>1</v>
      </c>
      <c r="M1941">
        <v>525</v>
      </c>
      <c r="N1941">
        <v>550</v>
      </c>
      <c r="O1941">
        <v>0.85</v>
      </c>
      <c r="P1941" s="3" t="s">
        <v>4313</v>
      </c>
      <c r="Q1941" t="s">
        <v>4293</v>
      </c>
      <c r="R1941" t="s">
        <v>16</v>
      </c>
    </row>
    <row r="1942" spans="1:18" x14ac:dyDescent="0.2">
      <c r="A1942" s="3" t="s">
        <v>5942</v>
      </c>
      <c r="B1942" t="str" cm="1">
        <f t="array" ref="B1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2" cm="1">
        <f t="array" ref="C1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2" t="str" cm="1">
        <f t="array" ref="D1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2" t="str" cm="1">
        <f t="array" ref="E19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2" s="3" t="s">
        <v>4282</v>
      </c>
      <c r="G1942" s="3" t="s">
        <v>4292</v>
      </c>
      <c r="I1942" s="3" t="s">
        <v>4284</v>
      </c>
      <c r="J1942" t="b">
        <v>1</v>
      </c>
      <c r="M1942">
        <v>550</v>
      </c>
      <c r="N1942">
        <v>575</v>
      </c>
      <c r="O1942">
        <v>0.85</v>
      </c>
      <c r="P1942" s="3" t="s">
        <v>4313</v>
      </c>
      <c r="Q1942" t="s">
        <v>4293</v>
      </c>
      <c r="R1942" t="s">
        <v>16</v>
      </c>
    </row>
    <row r="1943" spans="1:18" x14ac:dyDescent="0.2">
      <c r="A1943" s="3" t="s">
        <v>5943</v>
      </c>
      <c r="B1943" t="str" cm="1">
        <f t="array" ref="B1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3" cm="1">
        <f t="array" ref="C1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3" t="str" cm="1">
        <f t="array" ref="D1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3" t="str" cm="1">
        <f t="array" ref="E19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3" s="3" t="s">
        <v>4282</v>
      </c>
      <c r="G1943" s="3" t="s">
        <v>4292</v>
      </c>
      <c r="I1943" s="3" t="s">
        <v>4284</v>
      </c>
      <c r="J1943" t="b">
        <v>1</v>
      </c>
      <c r="M1943">
        <v>575</v>
      </c>
      <c r="N1943">
        <v>600</v>
      </c>
      <c r="O1943">
        <v>0.85</v>
      </c>
      <c r="P1943" s="3" t="s">
        <v>4313</v>
      </c>
      <c r="Q1943" t="s">
        <v>4293</v>
      </c>
      <c r="R1943" t="s">
        <v>16</v>
      </c>
    </row>
    <row r="1944" spans="1:18" x14ac:dyDescent="0.2">
      <c r="A1944" s="3" t="s">
        <v>5944</v>
      </c>
      <c r="B1944" t="str" cm="1">
        <f t="array" ref="B1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4" cm="1">
        <f t="array" ref="C1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4" t="str" cm="1">
        <f t="array" ref="D1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4" t="str" cm="1">
        <f t="array" ref="E19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4" s="3" t="s">
        <v>4282</v>
      </c>
      <c r="G1944" s="3" t="s">
        <v>4292</v>
      </c>
      <c r="I1944" s="3" t="s">
        <v>4284</v>
      </c>
      <c r="J1944" t="b">
        <v>1</v>
      </c>
      <c r="M1944">
        <v>600</v>
      </c>
      <c r="N1944">
        <v>625</v>
      </c>
      <c r="O1944">
        <v>0.85</v>
      </c>
      <c r="P1944" s="3" t="s">
        <v>4313</v>
      </c>
      <c r="Q1944" t="s">
        <v>4293</v>
      </c>
      <c r="R1944" t="s">
        <v>16</v>
      </c>
    </row>
    <row r="1945" spans="1:18" x14ac:dyDescent="0.2">
      <c r="A1945" s="3" t="s">
        <v>5945</v>
      </c>
      <c r="B1945" t="str" cm="1">
        <f t="array" ref="B1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5" cm="1">
        <f t="array" ref="C1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5" t="str" cm="1">
        <f t="array" ref="D1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5" t="str" cm="1">
        <f t="array" ref="E19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5" s="3" t="s">
        <v>4282</v>
      </c>
      <c r="G1945" s="3" t="s">
        <v>4292</v>
      </c>
      <c r="I1945" s="3" t="s">
        <v>4284</v>
      </c>
      <c r="J1945" t="b">
        <v>1</v>
      </c>
      <c r="M1945">
        <v>625</v>
      </c>
      <c r="N1945">
        <v>650</v>
      </c>
      <c r="O1945">
        <v>0.85</v>
      </c>
      <c r="P1945" s="3" t="s">
        <v>4313</v>
      </c>
      <c r="Q1945" t="s">
        <v>4293</v>
      </c>
      <c r="R1945" t="s">
        <v>16</v>
      </c>
    </row>
    <row r="1946" spans="1:18" x14ac:dyDescent="0.2">
      <c r="A1946" s="3" t="s">
        <v>5946</v>
      </c>
      <c r="B1946" t="str" cm="1">
        <f t="array" ref="B1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6" cm="1">
        <f t="array" ref="C1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6" t="str" cm="1">
        <f t="array" ref="D1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6" t="str" cm="1">
        <f t="array" ref="E19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6" s="3" t="s">
        <v>4282</v>
      </c>
      <c r="G1946" s="3" t="s">
        <v>4292</v>
      </c>
      <c r="I1946" s="3" t="s">
        <v>4284</v>
      </c>
      <c r="J1946" t="b">
        <v>1</v>
      </c>
      <c r="M1946">
        <v>650</v>
      </c>
      <c r="N1946">
        <v>675</v>
      </c>
      <c r="O1946">
        <v>0.85</v>
      </c>
      <c r="P1946" s="3" t="s">
        <v>4313</v>
      </c>
      <c r="Q1946" t="s">
        <v>4293</v>
      </c>
      <c r="R1946" t="s">
        <v>16</v>
      </c>
    </row>
    <row r="1947" spans="1:18" x14ac:dyDescent="0.2">
      <c r="A1947" s="3" t="s">
        <v>5947</v>
      </c>
      <c r="B1947" t="str" cm="1">
        <f t="array" ref="B1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7" cm="1">
        <f t="array" ref="C1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7" t="str" cm="1">
        <f t="array" ref="D1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7" t="str" cm="1">
        <f t="array" ref="E19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7" s="3" t="s">
        <v>4282</v>
      </c>
      <c r="G1947" s="3" t="s">
        <v>4292</v>
      </c>
      <c r="I1947" s="3" t="s">
        <v>4284</v>
      </c>
      <c r="J1947" t="b">
        <v>1</v>
      </c>
      <c r="M1947">
        <v>675</v>
      </c>
      <c r="N1947">
        <v>700</v>
      </c>
      <c r="O1947">
        <v>0.85</v>
      </c>
      <c r="P1947" s="3" t="s">
        <v>4313</v>
      </c>
      <c r="Q1947" t="s">
        <v>4293</v>
      </c>
      <c r="R1947" t="s">
        <v>16</v>
      </c>
    </row>
    <row r="1948" spans="1:18" x14ac:dyDescent="0.2">
      <c r="A1948" s="3" t="s">
        <v>5948</v>
      </c>
      <c r="B1948" t="str" cm="1">
        <f t="array" ref="B1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8" cm="1">
        <f t="array" ref="C1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8" t="str" cm="1">
        <f t="array" ref="D1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8" t="str" cm="1">
        <f t="array" ref="E19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8" s="3" t="s">
        <v>4282</v>
      </c>
      <c r="G1948" s="3" t="s">
        <v>4292</v>
      </c>
      <c r="I1948" s="3" t="s">
        <v>4284</v>
      </c>
      <c r="J1948" t="b">
        <v>1</v>
      </c>
      <c r="M1948">
        <v>700</v>
      </c>
      <c r="N1948">
        <v>725</v>
      </c>
      <c r="O1948">
        <v>0.85</v>
      </c>
      <c r="P1948" s="3" t="s">
        <v>4313</v>
      </c>
      <c r="Q1948" t="s">
        <v>4293</v>
      </c>
      <c r="R1948" t="s">
        <v>16</v>
      </c>
    </row>
    <row r="1949" spans="1:18" x14ac:dyDescent="0.2">
      <c r="A1949" s="3" t="s">
        <v>5949</v>
      </c>
      <c r="B1949" t="str" cm="1">
        <f t="array" ref="B1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49" cm="1">
        <f t="array" ref="C1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49" t="str" cm="1">
        <f t="array" ref="D1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49" t="str" cm="1">
        <f t="array" ref="E19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49" s="3" t="s">
        <v>4282</v>
      </c>
      <c r="G1949" s="3" t="s">
        <v>4292</v>
      </c>
      <c r="I1949" s="3" t="s">
        <v>4284</v>
      </c>
      <c r="J1949" t="b">
        <v>1</v>
      </c>
      <c r="M1949">
        <v>725</v>
      </c>
      <c r="N1949">
        <v>750</v>
      </c>
      <c r="O1949">
        <v>0.85</v>
      </c>
      <c r="P1949" s="3" t="s">
        <v>4313</v>
      </c>
      <c r="Q1949" t="s">
        <v>4293</v>
      </c>
      <c r="R1949" t="s">
        <v>16</v>
      </c>
    </row>
    <row r="1950" spans="1:18" x14ac:dyDescent="0.2">
      <c r="A1950" s="3" t="s">
        <v>5950</v>
      </c>
      <c r="B1950" t="str" cm="1">
        <f t="array" ref="B1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0" cm="1">
        <f t="array" ref="C1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0" t="str" cm="1">
        <f t="array" ref="D1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0" t="str" cm="1">
        <f t="array" ref="E19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0" s="3" t="s">
        <v>4282</v>
      </c>
      <c r="G1950" s="3" t="s">
        <v>4292</v>
      </c>
      <c r="I1950" s="3" t="s">
        <v>4284</v>
      </c>
      <c r="J1950" t="b">
        <v>1</v>
      </c>
      <c r="M1950">
        <v>750</v>
      </c>
      <c r="N1950">
        <v>775</v>
      </c>
      <c r="O1950">
        <v>0.85</v>
      </c>
      <c r="P1950" s="3" t="s">
        <v>4313</v>
      </c>
      <c r="Q1950" t="s">
        <v>4293</v>
      </c>
      <c r="R1950" t="s">
        <v>16</v>
      </c>
    </row>
    <row r="1951" spans="1:18" x14ac:dyDescent="0.2">
      <c r="A1951" s="3" t="s">
        <v>5951</v>
      </c>
      <c r="B1951" t="str" cm="1">
        <f t="array" ref="B1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1" cm="1">
        <f t="array" ref="C1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1" t="str" cm="1">
        <f t="array" ref="D1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1" t="str" cm="1">
        <f t="array" ref="E19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1" s="3" t="s">
        <v>4282</v>
      </c>
      <c r="G1951" s="3" t="s">
        <v>4292</v>
      </c>
      <c r="I1951" s="3" t="s">
        <v>4284</v>
      </c>
      <c r="J1951" t="b">
        <v>1</v>
      </c>
      <c r="M1951">
        <v>775</v>
      </c>
      <c r="N1951">
        <v>800</v>
      </c>
      <c r="O1951">
        <v>0.85</v>
      </c>
      <c r="P1951" s="3" t="s">
        <v>4313</v>
      </c>
      <c r="Q1951" t="s">
        <v>4293</v>
      </c>
      <c r="R1951" t="s">
        <v>16</v>
      </c>
    </row>
    <row r="1952" spans="1:18" x14ac:dyDescent="0.2">
      <c r="A1952" s="3" t="s">
        <v>5952</v>
      </c>
      <c r="B1952" t="str" cm="1">
        <f t="array" ref="B1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2" cm="1">
        <f t="array" ref="C1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2" t="str" cm="1">
        <f t="array" ref="D1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2" t="str" cm="1">
        <f t="array" ref="E19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2" s="3" t="s">
        <v>4282</v>
      </c>
      <c r="G1952" s="3" t="s">
        <v>4292</v>
      </c>
      <c r="I1952" s="3" t="s">
        <v>4284</v>
      </c>
      <c r="J1952" t="b">
        <v>1</v>
      </c>
      <c r="M1952">
        <v>800</v>
      </c>
      <c r="N1952">
        <v>825</v>
      </c>
      <c r="O1952">
        <v>0.85</v>
      </c>
      <c r="P1952" s="3" t="s">
        <v>4313</v>
      </c>
      <c r="Q1952" t="s">
        <v>4293</v>
      </c>
      <c r="R1952" t="s">
        <v>16</v>
      </c>
    </row>
    <row r="1953" spans="1:18" x14ac:dyDescent="0.2">
      <c r="A1953" s="3" t="s">
        <v>5953</v>
      </c>
      <c r="B1953" t="str" cm="1">
        <f t="array" ref="B1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3" cm="1">
        <f t="array" ref="C1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3" t="str" cm="1">
        <f t="array" ref="D1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3" t="str" cm="1">
        <f t="array" ref="E19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3" s="3" t="s">
        <v>4282</v>
      </c>
      <c r="G1953" s="3" t="s">
        <v>4292</v>
      </c>
      <c r="I1953" s="3" t="s">
        <v>4284</v>
      </c>
      <c r="J1953" t="b">
        <v>1</v>
      </c>
      <c r="M1953">
        <v>825</v>
      </c>
      <c r="N1953">
        <v>850</v>
      </c>
      <c r="O1953">
        <v>0.85</v>
      </c>
      <c r="P1953" s="3" t="s">
        <v>4313</v>
      </c>
      <c r="Q1953" t="s">
        <v>4293</v>
      </c>
      <c r="R1953" t="s">
        <v>16</v>
      </c>
    </row>
    <row r="1954" spans="1:18" x14ac:dyDescent="0.2">
      <c r="A1954" s="3" t="s">
        <v>5954</v>
      </c>
      <c r="B1954" t="str" cm="1">
        <f t="array" ref="B1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4" cm="1">
        <f t="array" ref="C1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4" t="str" cm="1">
        <f t="array" ref="D1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4" t="str" cm="1">
        <f t="array" ref="E19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4" s="3" t="s">
        <v>4282</v>
      </c>
      <c r="G1954" s="3" t="s">
        <v>4292</v>
      </c>
      <c r="I1954" s="3" t="s">
        <v>4284</v>
      </c>
      <c r="J1954" t="b">
        <v>1</v>
      </c>
      <c r="M1954">
        <v>850</v>
      </c>
      <c r="N1954">
        <v>875</v>
      </c>
      <c r="O1954">
        <v>0.85</v>
      </c>
      <c r="P1954" s="3" t="s">
        <v>4313</v>
      </c>
      <c r="Q1954" t="s">
        <v>4293</v>
      </c>
      <c r="R1954" t="s">
        <v>16</v>
      </c>
    </row>
    <row r="1955" spans="1:18" x14ac:dyDescent="0.2">
      <c r="A1955" s="3" t="s">
        <v>5955</v>
      </c>
      <c r="B1955" t="str" cm="1">
        <f t="array" ref="B1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5" cm="1">
        <f t="array" ref="C1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5" t="str" cm="1">
        <f t="array" ref="D1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5" t="str" cm="1">
        <f t="array" ref="E19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5" s="3" t="s">
        <v>4282</v>
      </c>
      <c r="G1955" s="3" t="s">
        <v>4292</v>
      </c>
      <c r="I1955" s="3" t="s">
        <v>4284</v>
      </c>
      <c r="J1955" t="b">
        <v>1</v>
      </c>
      <c r="M1955">
        <v>875</v>
      </c>
      <c r="N1955">
        <v>900</v>
      </c>
      <c r="O1955">
        <v>0.85</v>
      </c>
      <c r="P1955" s="3" t="s">
        <v>4313</v>
      </c>
      <c r="Q1955" t="s">
        <v>4293</v>
      </c>
      <c r="R1955" t="s">
        <v>16</v>
      </c>
    </row>
    <row r="1956" spans="1:18" x14ac:dyDescent="0.2">
      <c r="A1956" s="3" t="s">
        <v>5956</v>
      </c>
      <c r="B1956" t="str" cm="1">
        <f t="array" ref="B1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6" cm="1">
        <f t="array" ref="C1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6" t="str" cm="1">
        <f t="array" ref="D1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6" t="str" cm="1">
        <f t="array" ref="E19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6" s="3" t="s">
        <v>4282</v>
      </c>
      <c r="G1956" s="3" t="s">
        <v>4292</v>
      </c>
      <c r="I1956" s="3" t="s">
        <v>4284</v>
      </c>
      <c r="J1956" t="b">
        <v>1</v>
      </c>
      <c r="M1956">
        <v>900</v>
      </c>
      <c r="N1956">
        <v>925</v>
      </c>
      <c r="O1956">
        <v>0.85</v>
      </c>
      <c r="P1956" s="3" t="s">
        <v>4313</v>
      </c>
      <c r="Q1956" t="s">
        <v>4293</v>
      </c>
      <c r="R1956" t="s">
        <v>16</v>
      </c>
    </row>
    <row r="1957" spans="1:18" x14ac:dyDescent="0.2">
      <c r="A1957" s="3" t="s">
        <v>5957</v>
      </c>
      <c r="B1957" t="str" cm="1">
        <f t="array" ref="B1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7" cm="1">
        <f t="array" ref="C1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7" t="str" cm="1">
        <f t="array" ref="D1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7" t="str" cm="1">
        <f t="array" ref="E19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7" s="3" t="s">
        <v>4282</v>
      </c>
      <c r="G1957" s="3" t="s">
        <v>4292</v>
      </c>
      <c r="I1957" s="3" t="s">
        <v>4284</v>
      </c>
      <c r="J1957" t="b">
        <v>1</v>
      </c>
      <c r="M1957">
        <v>925</v>
      </c>
      <c r="N1957">
        <v>950</v>
      </c>
      <c r="O1957">
        <v>0.85</v>
      </c>
      <c r="P1957" s="3" t="s">
        <v>4313</v>
      </c>
      <c r="Q1957" t="s">
        <v>4293</v>
      </c>
      <c r="R1957" t="s">
        <v>16</v>
      </c>
    </row>
    <row r="1958" spans="1:18" x14ac:dyDescent="0.2">
      <c r="A1958" s="3" t="s">
        <v>5958</v>
      </c>
      <c r="B1958" t="str" cm="1">
        <f t="array" ref="B1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8" cm="1">
        <f t="array" ref="C1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8" t="str" cm="1">
        <f t="array" ref="D1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8" t="str" cm="1">
        <f t="array" ref="E19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8" s="3" t="s">
        <v>4282</v>
      </c>
      <c r="G1958" s="3" t="s">
        <v>4292</v>
      </c>
      <c r="I1958" s="3" t="s">
        <v>4284</v>
      </c>
      <c r="J1958" t="b">
        <v>1</v>
      </c>
      <c r="M1958">
        <v>950</v>
      </c>
      <c r="N1958">
        <v>975</v>
      </c>
      <c r="O1958">
        <v>0.85</v>
      </c>
      <c r="P1958" s="3" t="s">
        <v>4313</v>
      </c>
      <c r="Q1958" t="s">
        <v>4293</v>
      </c>
      <c r="R1958" t="s">
        <v>16</v>
      </c>
    </row>
    <row r="1959" spans="1:18" x14ac:dyDescent="0.2">
      <c r="A1959" s="3" t="s">
        <v>5959</v>
      </c>
      <c r="B1959" t="str" cm="1">
        <f t="array" ref="B1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59" cm="1">
        <f t="array" ref="C1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59" t="str" cm="1">
        <f t="array" ref="D1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59" t="str" cm="1">
        <f t="array" ref="E19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59" s="3" t="s">
        <v>4282</v>
      </c>
      <c r="G1959" s="3" t="s">
        <v>4292</v>
      </c>
      <c r="I1959" s="3" t="s">
        <v>4284</v>
      </c>
      <c r="J1959" t="b">
        <v>1</v>
      </c>
      <c r="M1959">
        <v>975</v>
      </c>
      <c r="N1959">
        <v>1000</v>
      </c>
      <c r="O1959">
        <v>0.85</v>
      </c>
      <c r="P1959" s="3" t="s">
        <v>4313</v>
      </c>
      <c r="Q1959" t="s">
        <v>4293</v>
      </c>
      <c r="R1959" t="s">
        <v>16</v>
      </c>
    </row>
    <row r="1960" spans="1:18" x14ac:dyDescent="0.2">
      <c r="A1960" s="3" t="s">
        <v>5960</v>
      </c>
      <c r="B1960" t="str" cm="1">
        <f t="array" ref="B1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0" cm="1">
        <f t="array" ref="C1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0" t="str" cm="1">
        <f t="array" ref="D1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0" t="str" cm="1">
        <f t="array" ref="E19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0" s="3" t="s">
        <v>4282</v>
      </c>
      <c r="G1960" s="3" t="s">
        <v>4292</v>
      </c>
      <c r="I1960" s="3" t="s">
        <v>4284</v>
      </c>
      <c r="J1960" t="b">
        <v>1</v>
      </c>
      <c r="M1960">
        <v>1000</v>
      </c>
      <c r="N1960">
        <v>1025</v>
      </c>
      <c r="O1960">
        <v>0.85</v>
      </c>
      <c r="P1960" s="3" t="s">
        <v>4313</v>
      </c>
      <c r="Q1960" t="s">
        <v>4293</v>
      </c>
      <c r="R1960" t="s">
        <v>16</v>
      </c>
    </row>
    <row r="1961" spans="1:18" x14ac:dyDescent="0.2">
      <c r="A1961" s="3" t="s">
        <v>5961</v>
      </c>
      <c r="B1961" t="str" cm="1">
        <f t="array" ref="B1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1" cm="1">
        <f t="array" ref="C1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1" t="str" cm="1">
        <f t="array" ref="D1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1" t="str" cm="1">
        <f t="array" ref="E19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1" s="3" t="s">
        <v>4282</v>
      </c>
      <c r="G1961" s="3" t="s">
        <v>4292</v>
      </c>
      <c r="I1961" s="3" t="s">
        <v>4284</v>
      </c>
      <c r="J1961" t="b">
        <v>1</v>
      </c>
      <c r="M1961">
        <v>1025</v>
      </c>
      <c r="N1961">
        <v>1050</v>
      </c>
      <c r="O1961">
        <v>0.85</v>
      </c>
      <c r="P1961" s="3" t="s">
        <v>4313</v>
      </c>
      <c r="Q1961" t="s">
        <v>4293</v>
      </c>
      <c r="R1961" t="s">
        <v>16</v>
      </c>
    </row>
    <row r="1962" spans="1:18" x14ac:dyDescent="0.2">
      <c r="A1962" s="3" t="s">
        <v>5962</v>
      </c>
      <c r="B1962" t="str" cm="1">
        <f t="array" ref="B1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2" cm="1">
        <f t="array" ref="C1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2" t="str" cm="1">
        <f t="array" ref="D1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2" t="str" cm="1">
        <f t="array" ref="E19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2" s="3" t="s">
        <v>4282</v>
      </c>
      <c r="G1962" s="3" t="s">
        <v>4292</v>
      </c>
      <c r="I1962" s="3" t="s">
        <v>4284</v>
      </c>
      <c r="J1962" t="b">
        <v>1</v>
      </c>
      <c r="M1962">
        <v>1050</v>
      </c>
      <c r="N1962">
        <v>1075</v>
      </c>
      <c r="O1962">
        <v>0.85</v>
      </c>
      <c r="P1962" s="3" t="s">
        <v>4313</v>
      </c>
      <c r="Q1962" t="s">
        <v>4293</v>
      </c>
      <c r="R1962" t="s">
        <v>16</v>
      </c>
    </row>
    <row r="1963" spans="1:18" x14ac:dyDescent="0.2">
      <c r="A1963" s="3" t="s">
        <v>5963</v>
      </c>
      <c r="B1963" t="str" cm="1">
        <f t="array" ref="B1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3" cm="1">
        <f t="array" ref="C1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3" t="str" cm="1">
        <f t="array" ref="D1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3" t="str" cm="1">
        <f t="array" ref="E19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3" s="3" t="s">
        <v>4282</v>
      </c>
      <c r="G1963" s="3" t="s">
        <v>4292</v>
      </c>
      <c r="I1963" s="3" t="s">
        <v>4284</v>
      </c>
      <c r="J1963" t="b">
        <v>1</v>
      </c>
      <c r="M1963">
        <v>1075</v>
      </c>
      <c r="N1963">
        <v>1100</v>
      </c>
      <c r="O1963">
        <v>0.85</v>
      </c>
      <c r="P1963" s="3" t="s">
        <v>4313</v>
      </c>
      <c r="Q1963" t="s">
        <v>4293</v>
      </c>
      <c r="R1963" t="s">
        <v>16</v>
      </c>
    </row>
    <row r="1964" spans="1:18" x14ac:dyDescent="0.2">
      <c r="A1964" s="3" t="s">
        <v>5964</v>
      </c>
      <c r="B1964" t="str" cm="1">
        <f t="array" ref="B1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4" cm="1">
        <f t="array" ref="C1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4" t="str" cm="1">
        <f t="array" ref="D1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4" t="str" cm="1">
        <f t="array" ref="E19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4" s="3" t="s">
        <v>4282</v>
      </c>
      <c r="G1964" s="3" t="s">
        <v>4292</v>
      </c>
      <c r="I1964" s="3" t="s">
        <v>4284</v>
      </c>
      <c r="J1964" t="b">
        <v>1</v>
      </c>
      <c r="M1964">
        <v>1100</v>
      </c>
      <c r="N1964">
        <v>1150</v>
      </c>
      <c r="O1964">
        <v>0.85</v>
      </c>
      <c r="P1964" s="3" t="s">
        <v>4313</v>
      </c>
      <c r="Q1964" t="s">
        <v>4293</v>
      </c>
      <c r="R1964" t="s">
        <v>16</v>
      </c>
    </row>
    <row r="1965" spans="1:18" x14ac:dyDescent="0.2">
      <c r="A1965" s="3" t="s">
        <v>5965</v>
      </c>
      <c r="B1965" t="str" cm="1">
        <f t="array" ref="B1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5" cm="1">
        <f t="array" ref="C1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5" t="str" cm="1">
        <f t="array" ref="D1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5" t="str" cm="1">
        <f t="array" ref="E19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5" s="3" t="s">
        <v>4282</v>
      </c>
      <c r="G1965" s="3" t="s">
        <v>4292</v>
      </c>
      <c r="I1965" s="3" t="s">
        <v>4284</v>
      </c>
      <c r="J1965" t="b">
        <v>1</v>
      </c>
      <c r="M1965">
        <v>1150</v>
      </c>
      <c r="N1965">
        <v>1200</v>
      </c>
      <c r="O1965">
        <v>0.85</v>
      </c>
      <c r="P1965" s="3" t="s">
        <v>4313</v>
      </c>
      <c r="Q1965" t="s">
        <v>4293</v>
      </c>
      <c r="R1965" t="s">
        <v>16</v>
      </c>
    </row>
    <row r="1966" spans="1:18" x14ac:dyDescent="0.2">
      <c r="A1966" s="3" t="s">
        <v>5966</v>
      </c>
      <c r="B1966" t="str" cm="1">
        <f t="array" ref="B1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6" cm="1">
        <f t="array" ref="C1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6" t="str" cm="1">
        <f t="array" ref="D1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6" t="str" cm="1">
        <f t="array" ref="E19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6" s="3" t="s">
        <v>4282</v>
      </c>
      <c r="G1966" s="3" t="s">
        <v>4292</v>
      </c>
      <c r="I1966" s="3" t="s">
        <v>4284</v>
      </c>
      <c r="J1966" t="b">
        <v>1</v>
      </c>
      <c r="M1966">
        <v>1200</v>
      </c>
      <c r="N1966">
        <v>1250</v>
      </c>
      <c r="O1966">
        <v>0.85</v>
      </c>
      <c r="P1966" s="3" t="s">
        <v>4313</v>
      </c>
      <c r="Q1966" t="s">
        <v>4293</v>
      </c>
      <c r="R1966" t="s">
        <v>16</v>
      </c>
    </row>
    <row r="1967" spans="1:18" x14ac:dyDescent="0.2">
      <c r="A1967" s="3" t="s">
        <v>5967</v>
      </c>
      <c r="B1967" t="str" cm="1">
        <f t="array" ref="B1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7" cm="1">
        <f t="array" ref="C1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7" t="str" cm="1">
        <f t="array" ref="D1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7" t="str" cm="1">
        <f t="array" ref="E19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7" s="3" t="s">
        <v>4282</v>
      </c>
      <c r="G1967" s="3" t="s">
        <v>4292</v>
      </c>
      <c r="I1967" s="3" t="s">
        <v>4284</v>
      </c>
      <c r="J1967" t="b">
        <v>1</v>
      </c>
      <c r="M1967">
        <v>1250</v>
      </c>
      <c r="N1967">
        <v>1300</v>
      </c>
      <c r="O1967">
        <v>0.85</v>
      </c>
      <c r="P1967" s="3" t="s">
        <v>4313</v>
      </c>
      <c r="Q1967" t="s">
        <v>4293</v>
      </c>
      <c r="R1967" t="s">
        <v>16</v>
      </c>
    </row>
    <row r="1968" spans="1:18" x14ac:dyDescent="0.2">
      <c r="A1968" s="3" t="s">
        <v>5968</v>
      </c>
      <c r="B1968" t="str" cm="1">
        <f t="array" ref="B1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8" cm="1">
        <f t="array" ref="C1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8" t="str" cm="1">
        <f t="array" ref="D1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8" t="str" cm="1">
        <f t="array" ref="E19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8" s="3" t="s">
        <v>4282</v>
      </c>
      <c r="G1968" s="3" t="s">
        <v>4292</v>
      </c>
      <c r="I1968" s="3" t="s">
        <v>4284</v>
      </c>
      <c r="J1968" t="b">
        <v>1</v>
      </c>
      <c r="M1968">
        <v>1300</v>
      </c>
      <c r="N1968">
        <v>1350</v>
      </c>
      <c r="O1968">
        <v>0.85</v>
      </c>
      <c r="P1968" s="3" t="s">
        <v>4313</v>
      </c>
      <c r="Q1968" t="s">
        <v>4293</v>
      </c>
      <c r="R1968" t="s">
        <v>16</v>
      </c>
    </row>
    <row r="1969" spans="1:18" x14ac:dyDescent="0.2">
      <c r="A1969" s="3" t="s">
        <v>5969</v>
      </c>
      <c r="B1969" t="str" cm="1">
        <f t="array" ref="B1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69" cm="1">
        <f t="array" ref="C1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69" t="str" cm="1">
        <f t="array" ref="D1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69" t="str" cm="1">
        <f t="array" ref="E19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69" s="3" t="s">
        <v>4282</v>
      </c>
      <c r="G1969" s="3" t="s">
        <v>4292</v>
      </c>
      <c r="I1969" s="3" t="s">
        <v>4284</v>
      </c>
      <c r="J1969" t="b">
        <v>1</v>
      </c>
      <c r="M1969">
        <v>1350</v>
      </c>
      <c r="N1969">
        <v>1400</v>
      </c>
      <c r="O1969">
        <v>0.85</v>
      </c>
      <c r="P1969" s="3" t="s">
        <v>4313</v>
      </c>
      <c r="Q1969" t="s">
        <v>4293</v>
      </c>
      <c r="R1969" t="s">
        <v>16</v>
      </c>
    </row>
    <row r="1970" spans="1:18" x14ac:dyDescent="0.2">
      <c r="A1970" s="3" t="s">
        <v>5970</v>
      </c>
      <c r="B1970" t="str" cm="1">
        <f t="array" ref="B1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0" cm="1">
        <f t="array" ref="C1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0" t="str" cm="1">
        <f t="array" ref="D1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0" t="str" cm="1">
        <f t="array" ref="E19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0" s="3" t="s">
        <v>4282</v>
      </c>
      <c r="G1970" s="3" t="s">
        <v>4292</v>
      </c>
      <c r="I1970" s="3" t="s">
        <v>4284</v>
      </c>
      <c r="J1970" t="b">
        <v>1</v>
      </c>
      <c r="M1970">
        <v>1400</v>
      </c>
      <c r="N1970">
        <v>1450</v>
      </c>
      <c r="O1970">
        <v>0.85</v>
      </c>
      <c r="P1970" s="3" t="s">
        <v>4313</v>
      </c>
      <c r="Q1970" t="s">
        <v>4293</v>
      </c>
      <c r="R1970" t="s">
        <v>16</v>
      </c>
    </row>
    <row r="1971" spans="1:18" x14ac:dyDescent="0.2">
      <c r="A1971" s="3" t="s">
        <v>5971</v>
      </c>
      <c r="B1971" t="str" cm="1">
        <f t="array" ref="B1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1" cm="1">
        <f t="array" ref="C1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1" t="str" cm="1">
        <f t="array" ref="D1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1" t="str" cm="1">
        <f t="array" ref="E19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1" s="3" t="s">
        <v>4282</v>
      </c>
      <c r="G1971" s="3" t="s">
        <v>4292</v>
      </c>
      <c r="I1971" s="3" t="s">
        <v>4284</v>
      </c>
      <c r="J1971" t="b">
        <v>1</v>
      </c>
      <c r="M1971">
        <v>1450</v>
      </c>
      <c r="N1971">
        <v>1500</v>
      </c>
      <c r="O1971">
        <v>0.85</v>
      </c>
      <c r="P1971" s="3" t="s">
        <v>4313</v>
      </c>
      <c r="Q1971" t="s">
        <v>4293</v>
      </c>
      <c r="R1971" t="s">
        <v>16</v>
      </c>
    </row>
    <row r="1972" spans="1:18" x14ac:dyDescent="0.2">
      <c r="A1972" s="3" t="s">
        <v>5972</v>
      </c>
      <c r="B1972" t="str" cm="1">
        <f t="array" ref="B1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2" cm="1">
        <f t="array" ref="C1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2" t="str" cm="1">
        <f t="array" ref="D1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2" t="str" cm="1">
        <f t="array" ref="E19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2" s="3" t="s">
        <v>4282</v>
      </c>
      <c r="G1972" s="3" t="s">
        <v>4292</v>
      </c>
      <c r="I1972" s="3" t="s">
        <v>4284</v>
      </c>
      <c r="J1972" t="b">
        <v>1</v>
      </c>
      <c r="M1972">
        <v>1500</v>
      </c>
      <c r="N1972">
        <v>1600</v>
      </c>
      <c r="O1972">
        <v>0.85</v>
      </c>
      <c r="P1972" s="3" t="s">
        <v>4313</v>
      </c>
      <c r="Q1972" t="s">
        <v>4293</v>
      </c>
      <c r="R1972" t="s">
        <v>16</v>
      </c>
    </row>
    <row r="1973" spans="1:18" x14ac:dyDescent="0.2">
      <c r="A1973" s="3" t="s">
        <v>5973</v>
      </c>
      <c r="B1973" t="str" cm="1">
        <f t="array" ref="B1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3" cm="1">
        <f t="array" ref="C1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3" t="str" cm="1">
        <f t="array" ref="D1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3" t="str" cm="1">
        <f t="array" ref="E19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3" s="3" t="s">
        <v>4282</v>
      </c>
      <c r="G1973" s="3" t="s">
        <v>4292</v>
      </c>
      <c r="I1973" s="3" t="s">
        <v>4284</v>
      </c>
      <c r="J1973" t="b">
        <v>1</v>
      </c>
      <c r="M1973">
        <v>1600</v>
      </c>
      <c r="N1973">
        <v>1700</v>
      </c>
      <c r="O1973">
        <v>0.85</v>
      </c>
      <c r="P1973" s="3" t="s">
        <v>4313</v>
      </c>
      <c r="Q1973" t="s">
        <v>4293</v>
      </c>
      <c r="R1973" t="s">
        <v>16</v>
      </c>
    </row>
    <row r="1974" spans="1:18" x14ac:dyDescent="0.2">
      <c r="A1974" s="3" t="s">
        <v>5974</v>
      </c>
      <c r="B1974" t="str" cm="1">
        <f t="array" ref="B1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4" cm="1">
        <f t="array" ref="C1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4" t="str" cm="1">
        <f t="array" ref="D1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4" t="str" cm="1">
        <f t="array" ref="E19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4" s="3" t="s">
        <v>4282</v>
      </c>
      <c r="G1974" s="3" t="s">
        <v>4292</v>
      </c>
      <c r="I1974" s="3" t="s">
        <v>4284</v>
      </c>
      <c r="J1974" t="b">
        <v>1</v>
      </c>
      <c r="M1974">
        <v>1700</v>
      </c>
      <c r="N1974">
        <v>1800</v>
      </c>
      <c r="O1974">
        <v>0.85</v>
      </c>
      <c r="P1974" s="3" t="s">
        <v>4313</v>
      </c>
      <c r="Q1974" t="s">
        <v>4293</v>
      </c>
      <c r="R1974" t="s">
        <v>16</v>
      </c>
    </row>
    <row r="1975" spans="1:18" x14ac:dyDescent="0.2">
      <c r="A1975" s="3" t="s">
        <v>5975</v>
      </c>
      <c r="B1975" t="str" cm="1">
        <f t="array" ref="B1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5" cm="1">
        <f t="array" ref="C1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5" t="str" cm="1">
        <f t="array" ref="D1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5" t="str" cm="1">
        <f t="array" ref="E19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5" s="3" t="s">
        <v>4282</v>
      </c>
      <c r="G1975" s="3" t="s">
        <v>4292</v>
      </c>
      <c r="I1975" s="3" t="s">
        <v>4284</v>
      </c>
      <c r="J1975" t="b">
        <v>1</v>
      </c>
      <c r="M1975">
        <v>1800</v>
      </c>
      <c r="N1975">
        <v>1900</v>
      </c>
      <c r="O1975">
        <v>0.85</v>
      </c>
      <c r="P1975" s="3" t="s">
        <v>4313</v>
      </c>
      <c r="Q1975" t="s">
        <v>4293</v>
      </c>
      <c r="R1975" t="s">
        <v>16</v>
      </c>
    </row>
    <row r="1976" spans="1:18" x14ac:dyDescent="0.2">
      <c r="A1976" s="3" t="s">
        <v>5976</v>
      </c>
      <c r="B1976" t="str" cm="1">
        <f t="array" ref="B1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6" cm="1">
        <f t="array" ref="C1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6" t="str" cm="1">
        <f t="array" ref="D1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6" t="str" cm="1">
        <f t="array" ref="E19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6" s="3" t="s">
        <v>4282</v>
      </c>
      <c r="G1976" s="3" t="s">
        <v>4292</v>
      </c>
      <c r="I1976" s="3" t="s">
        <v>4284</v>
      </c>
      <c r="J1976" t="b">
        <v>1</v>
      </c>
      <c r="M1976">
        <v>1900</v>
      </c>
      <c r="N1976">
        <v>2000</v>
      </c>
      <c r="O1976">
        <v>0.85</v>
      </c>
      <c r="P1976" s="3" t="s">
        <v>4313</v>
      </c>
      <c r="Q1976" t="s">
        <v>4293</v>
      </c>
      <c r="R1976" t="s">
        <v>16</v>
      </c>
    </row>
    <row r="1977" spans="1:18" x14ac:dyDescent="0.2">
      <c r="A1977" s="3" t="s">
        <v>5977</v>
      </c>
      <c r="B1977" t="str" cm="1">
        <f t="array" ref="B1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7" cm="1">
        <f t="array" ref="C1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7" t="str" cm="1">
        <f t="array" ref="D1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7" t="str" cm="1">
        <f t="array" ref="E19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7" s="3" t="s">
        <v>4282</v>
      </c>
      <c r="G1977" s="3" t="s">
        <v>4292</v>
      </c>
      <c r="I1977" s="3" t="s">
        <v>4284</v>
      </c>
      <c r="J1977" t="b">
        <v>1</v>
      </c>
      <c r="M1977">
        <v>2000</v>
      </c>
      <c r="N1977">
        <v>2100</v>
      </c>
      <c r="O1977">
        <v>7</v>
      </c>
      <c r="P1977" s="3" t="s">
        <v>4313</v>
      </c>
      <c r="Q1977" t="s">
        <v>4293</v>
      </c>
      <c r="R1977" t="s">
        <v>16</v>
      </c>
    </row>
    <row r="1978" spans="1:18" x14ac:dyDescent="0.2">
      <c r="A1978" s="3" t="s">
        <v>5978</v>
      </c>
      <c r="B1978" t="str" cm="1">
        <f t="array" ref="B1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8" cm="1">
        <f t="array" ref="C1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8" t="str" cm="1">
        <f t="array" ref="D1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8" t="str" cm="1">
        <f t="array" ref="E19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8" s="3" t="s">
        <v>4282</v>
      </c>
      <c r="G1978" s="3" t="s">
        <v>4292</v>
      </c>
      <c r="I1978" s="3" t="s">
        <v>4284</v>
      </c>
      <c r="J1978" t="b">
        <v>1</v>
      </c>
      <c r="M1978">
        <v>2100</v>
      </c>
      <c r="N1978">
        <v>2200</v>
      </c>
      <c r="O1978">
        <v>7</v>
      </c>
      <c r="P1978" s="3" t="s">
        <v>4313</v>
      </c>
      <c r="Q1978" t="s">
        <v>4293</v>
      </c>
      <c r="R1978" t="s">
        <v>16</v>
      </c>
    </row>
    <row r="1979" spans="1:18" x14ac:dyDescent="0.2">
      <c r="A1979" s="3" t="s">
        <v>5979</v>
      </c>
      <c r="B1979" t="str" cm="1">
        <f t="array" ref="B1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79" cm="1">
        <f t="array" ref="C1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79" t="str" cm="1">
        <f t="array" ref="D1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79" t="str" cm="1">
        <f t="array" ref="E19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79" s="3" t="s">
        <v>4282</v>
      </c>
      <c r="G1979" s="3" t="s">
        <v>4292</v>
      </c>
      <c r="I1979" s="3" t="s">
        <v>4284</v>
      </c>
      <c r="J1979" t="b">
        <v>1</v>
      </c>
      <c r="M1979">
        <v>2200</v>
      </c>
      <c r="N1979">
        <v>2300</v>
      </c>
      <c r="O1979">
        <v>7</v>
      </c>
      <c r="P1979" s="3" t="s">
        <v>4313</v>
      </c>
      <c r="Q1979" t="s">
        <v>4293</v>
      </c>
      <c r="R1979" t="s">
        <v>16</v>
      </c>
    </row>
    <row r="1980" spans="1:18" x14ac:dyDescent="0.2">
      <c r="A1980" s="3" t="s">
        <v>5980</v>
      </c>
      <c r="B1980" t="str" cm="1">
        <f t="array" ref="B1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0" cm="1">
        <f t="array" ref="C1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0" t="str" cm="1">
        <f t="array" ref="D1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0" t="str" cm="1">
        <f t="array" ref="E19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0" s="3" t="s">
        <v>4282</v>
      </c>
      <c r="G1980" s="3" t="s">
        <v>4292</v>
      </c>
      <c r="I1980" s="3" t="s">
        <v>4284</v>
      </c>
      <c r="J1980" t="b">
        <v>1</v>
      </c>
      <c r="M1980">
        <v>2300</v>
      </c>
      <c r="N1980">
        <v>2400</v>
      </c>
      <c r="O1980">
        <v>7</v>
      </c>
      <c r="P1980" s="3" t="s">
        <v>4313</v>
      </c>
      <c r="Q1980" t="s">
        <v>4293</v>
      </c>
      <c r="R1980" t="s">
        <v>16</v>
      </c>
    </row>
    <row r="1981" spans="1:18" x14ac:dyDescent="0.2">
      <c r="A1981" s="3" t="s">
        <v>5981</v>
      </c>
      <c r="B1981" t="str" cm="1">
        <f t="array" ref="B1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1" cm="1">
        <f t="array" ref="C1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1" t="str" cm="1">
        <f t="array" ref="D1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1" t="str" cm="1">
        <f t="array" ref="E19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1" s="3" t="s">
        <v>4282</v>
      </c>
      <c r="G1981" s="3" t="s">
        <v>4292</v>
      </c>
      <c r="I1981" s="3" t="s">
        <v>4284</v>
      </c>
      <c r="J1981" t="b">
        <v>1</v>
      </c>
      <c r="M1981">
        <v>2400</v>
      </c>
      <c r="N1981">
        <v>2500</v>
      </c>
      <c r="O1981">
        <v>7</v>
      </c>
      <c r="P1981" s="3" t="s">
        <v>4313</v>
      </c>
      <c r="Q1981" t="s">
        <v>4293</v>
      </c>
      <c r="R1981" t="s">
        <v>16</v>
      </c>
    </row>
    <row r="1982" spans="1:18" x14ac:dyDescent="0.2">
      <c r="A1982" s="3" t="s">
        <v>5982</v>
      </c>
      <c r="B1982" t="str" cm="1">
        <f t="array" ref="B1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2" cm="1">
        <f t="array" ref="C1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2" t="str" cm="1">
        <f t="array" ref="D1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2" t="str" cm="1">
        <f t="array" ref="E19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2" s="3" t="s">
        <v>4282</v>
      </c>
      <c r="G1982" s="3" t="s">
        <v>4292</v>
      </c>
      <c r="I1982" s="3" t="s">
        <v>4284</v>
      </c>
      <c r="J1982" t="b">
        <v>1</v>
      </c>
      <c r="M1982">
        <v>2500</v>
      </c>
      <c r="N1982">
        <v>2600</v>
      </c>
      <c r="O1982">
        <v>7</v>
      </c>
      <c r="P1982" s="3" t="s">
        <v>4313</v>
      </c>
      <c r="Q1982" t="s">
        <v>4293</v>
      </c>
      <c r="R1982" t="s">
        <v>16</v>
      </c>
    </row>
    <row r="1983" spans="1:18" x14ac:dyDescent="0.2">
      <c r="A1983" s="3" t="s">
        <v>5983</v>
      </c>
      <c r="B1983" t="str" cm="1">
        <f t="array" ref="B1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3" cm="1">
        <f t="array" ref="C1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3" t="str" cm="1">
        <f t="array" ref="D1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3" t="str" cm="1">
        <f t="array" ref="E19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3" s="3" t="s">
        <v>4282</v>
      </c>
      <c r="G1983" s="3" t="s">
        <v>4292</v>
      </c>
      <c r="I1983" s="3" t="s">
        <v>4284</v>
      </c>
      <c r="J1983" t="b">
        <v>1</v>
      </c>
      <c r="M1983">
        <v>2600</v>
      </c>
      <c r="N1983">
        <v>2700</v>
      </c>
      <c r="O1983">
        <v>7</v>
      </c>
      <c r="P1983" s="3" t="s">
        <v>4313</v>
      </c>
      <c r="Q1983" t="s">
        <v>4293</v>
      </c>
      <c r="R1983" t="s">
        <v>16</v>
      </c>
    </row>
    <row r="1984" spans="1:18" x14ac:dyDescent="0.2">
      <c r="A1984" s="3" t="s">
        <v>5984</v>
      </c>
      <c r="B1984" t="str" cm="1">
        <f t="array" ref="B1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4" cm="1">
        <f t="array" ref="C1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4" t="str" cm="1">
        <f t="array" ref="D1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4" t="str" cm="1">
        <f t="array" ref="E19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4" s="3" t="s">
        <v>4282</v>
      </c>
      <c r="G1984" s="3" t="s">
        <v>4292</v>
      </c>
      <c r="I1984" s="3" t="s">
        <v>4284</v>
      </c>
      <c r="J1984" t="b">
        <v>1</v>
      </c>
      <c r="M1984">
        <v>2700</v>
      </c>
      <c r="N1984">
        <v>2800</v>
      </c>
      <c r="O1984">
        <v>7</v>
      </c>
      <c r="P1984" s="3" t="s">
        <v>4313</v>
      </c>
      <c r="Q1984" t="s">
        <v>4293</v>
      </c>
      <c r="R1984" t="s">
        <v>16</v>
      </c>
    </row>
    <row r="1985" spans="1:18" x14ac:dyDescent="0.2">
      <c r="A1985" s="3" t="s">
        <v>5985</v>
      </c>
      <c r="B1985" t="str" cm="1">
        <f t="array" ref="B1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5" cm="1">
        <f t="array" ref="C1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5" t="str" cm="1">
        <f t="array" ref="D1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5" t="str" cm="1">
        <f t="array" ref="E19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5" s="3" t="s">
        <v>4282</v>
      </c>
      <c r="G1985" s="3" t="s">
        <v>4292</v>
      </c>
      <c r="I1985" s="3" t="s">
        <v>4284</v>
      </c>
      <c r="J1985" t="b">
        <v>1</v>
      </c>
      <c r="M1985">
        <v>2800</v>
      </c>
      <c r="N1985">
        <v>2900</v>
      </c>
      <c r="O1985">
        <v>7</v>
      </c>
      <c r="P1985" s="3" t="s">
        <v>4313</v>
      </c>
      <c r="Q1985" t="s">
        <v>4293</v>
      </c>
      <c r="R1985" t="s">
        <v>16</v>
      </c>
    </row>
    <row r="1986" spans="1:18" x14ac:dyDescent="0.2">
      <c r="A1986" s="3" t="s">
        <v>5986</v>
      </c>
      <c r="B1986" t="str" cm="1">
        <f t="array" ref="B1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6" cm="1">
        <f t="array" ref="C1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6" t="str" cm="1">
        <f t="array" ref="D1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6" t="str" cm="1">
        <f t="array" ref="E19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1986" s="3" t="s">
        <v>4282</v>
      </c>
      <c r="G1986" s="3" t="s">
        <v>4292</v>
      </c>
      <c r="I1986" s="3" t="s">
        <v>4284</v>
      </c>
      <c r="J1986" t="b">
        <v>1</v>
      </c>
      <c r="M1986">
        <v>2900</v>
      </c>
      <c r="N1986">
        <v>3000</v>
      </c>
      <c r="O1986">
        <v>7</v>
      </c>
      <c r="P1986" s="3" t="s">
        <v>4313</v>
      </c>
      <c r="Q1986" t="s">
        <v>4293</v>
      </c>
      <c r="R1986" t="s">
        <v>4333</v>
      </c>
    </row>
    <row r="1987" spans="1:18" x14ac:dyDescent="0.2">
      <c r="A1987" s="3" t="s">
        <v>5987</v>
      </c>
      <c r="B1987" t="str" cm="1">
        <f t="array" ref="B1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7" cm="1">
        <f t="array" ref="C1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7" t="str" cm="1">
        <f t="array" ref="D1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7" t="str" cm="1">
        <f t="array" ref="E19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87" s="3" t="s">
        <v>4282</v>
      </c>
      <c r="G1987" s="3" t="s">
        <v>4292</v>
      </c>
      <c r="I1987" s="3" t="s">
        <v>4284</v>
      </c>
      <c r="J1987" t="b">
        <v>1</v>
      </c>
      <c r="K1987" s="3" t="s">
        <v>4285</v>
      </c>
      <c r="M1987">
        <v>3000</v>
      </c>
      <c r="N1987">
        <v>3100</v>
      </c>
      <c r="O1987">
        <v>7</v>
      </c>
      <c r="P1987" s="3" t="s">
        <v>4313</v>
      </c>
      <c r="Q1987" t="s">
        <v>4293</v>
      </c>
      <c r="R1987" t="s">
        <v>75</v>
      </c>
    </row>
    <row r="1988" spans="1:18" x14ac:dyDescent="0.2">
      <c r="A1988" s="3" t="s">
        <v>5988</v>
      </c>
      <c r="B1988" t="str" cm="1">
        <f t="array" ref="B1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8" cm="1">
        <f t="array" ref="C1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8" t="str" cm="1">
        <f t="array" ref="D1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8" t="str" cm="1">
        <f t="array" ref="E19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88" s="3" t="s">
        <v>4282</v>
      </c>
      <c r="G1988" s="3" t="s">
        <v>4292</v>
      </c>
      <c r="I1988" s="3" t="s">
        <v>4284</v>
      </c>
      <c r="J1988" t="b">
        <v>1</v>
      </c>
      <c r="K1988" s="3" t="s">
        <v>4285</v>
      </c>
      <c r="M1988">
        <v>3100</v>
      </c>
      <c r="N1988">
        <v>3200</v>
      </c>
      <c r="O1988">
        <v>7</v>
      </c>
      <c r="P1988" s="3" t="s">
        <v>4313</v>
      </c>
      <c r="Q1988" t="s">
        <v>4293</v>
      </c>
      <c r="R1988" t="s">
        <v>75</v>
      </c>
    </row>
    <row r="1989" spans="1:18" x14ac:dyDescent="0.2">
      <c r="A1989" s="3" t="s">
        <v>5989</v>
      </c>
      <c r="B1989" t="str" cm="1">
        <f t="array" ref="B1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89" cm="1">
        <f t="array" ref="C1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89" t="str" cm="1">
        <f t="array" ref="D1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89" t="str" cm="1">
        <f t="array" ref="E19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89" s="3" t="s">
        <v>4282</v>
      </c>
      <c r="G1989" s="3" t="s">
        <v>4292</v>
      </c>
      <c r="I1989" s="3" t="s">
        <v>4284</v>
      </c>
      <c r="J1989" t="b">
        <v>1</v>
      </c>
      <c r="K1989" s="3" t="s">
        <v>4285</v>
      </c>
      <c r="M1989">
        <v>3200</v>
      </c>
      <c r="N1989">
        <v>3300</v>
      </c>
      <c r="O1989">
        <v>7</v>
      </c>
      <c r="P1989" s="3" t="s">
        <v>4313</v>
      </c>
      <c r="Q1989" t="s">
        <v>4293</v>
      </c>
      <c r="R1989" t="s">
        <v>75</v>
      </c>
    </row>
    <row r="1990" spans="1:18" x14ac:dyDescent="0.2">
      <c r="A1990" s="3" t="s">
        <v>5990</v>
      </c>
      <c r="B1990" t="str" cm="1">
        <f t="array" ref="B1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0" cm="1">
        <f t="array" ref="C1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0" t="str" cm="1">
        <f t="array" ref="D1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0" t="str" cm="1">
        <f t="array" ref="E19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0" s="3" t="s">
        <v>4282</v>
      </c>
      <c r="G1990" s="3" t="s">
        <v>4292</v>
      </c>
      <c r="I1990" s="3" t="s">
        <v>4284</v>
      </c>
      <c r="J1990" t="b">
        <v>1</v>
      </c>
      <c r="K1990" s="3" t="s">
        <v>4285</v>
      </c>
      <c r="M1990">
        <v>3300</v>
      </c>
      <c r="N1990">
        <v>3400</v>
      </c>
      <c r="O1990">
        <v>7</v>
      </c>
      <c r="P1990" s="3" t="s">
        <v>4313</v>
      </c>
      <c r="Q1990" t="s">
        <v>4293</v>
      </c>
      <c r="R1990" t="s">
        <v>75</v>
      </c>
    </row>
    <row r="1991" spans="1:18" x14ac:dyDescent="0.2">
      <c r="A1991" s="3" t="s">
        <v>5991</v>
      </c>
      <c r="B1991" t="str" cm="1">
        <f t="array" ref="B1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1" cm="1">
        <f t="array" ref="C1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1" t="str" cm="1">
        <f t="array" ref="D1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1" t="str" cm="1">
        <f t="array" ref="E19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1" s="3" t="s">
        <v>4282</v>
      </c>
      <c r="G1991" s="3" t="s">
        <v>4292</v>
      </c>
      <c r="I1991" s="3" t="s">
        <v>4284</v>
      </c>
      <c r="J1991" t="b">
        <v>1</v>
      </c>
      <c r="K1991" s="3" t="s">
        <v>4285</v>
      </c>
      <c r="M1991">
        <v>3400</v>
      </c>
      <c r="N1991">
        <v>3500</v>
      </c>
      <c r="O1991">
        <v>7</v>
      </c>
      <c r="P1991" s="3" t="s">
        <v>4313</v>
      </c>
      <c r="Q1991" t="s">
        <v>4293</v>
      </c>
      <c r="R1991" t="s">
        <v>75</v>
      </c>
    </row>
    <row r="1992" spans="1:18" x14ac:dyDescent="0.2">
      <c r="A1992" s="3" t="s">
        <v>5992</v>
      </c>
      <c r="B1992" t="str" cm="1">
        <f t="array" ref="B1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2" cm="1">
        <f t="array" ref="C1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2" t="str" cm="1">
        <f t="array" ref="D1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2" t="str" cm="1">
        <f t="array" ref="E19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2" s="3" t="s">
        <v>4282</v>
      </c>
      <c r="G1992" s="3" t="s">
        <v>4292</v>
      </c>
      <c r="I1992" s="3" t="s">
        <v>4284</v>
      </c>
      <c r="J1992" t="b">
        <v>1</v>
      </c>
      <c r="K1992" s="3" t="s">
        <v>4285</v>
      </c>
      <c r="M1992">
        <v>3500</v>
      </c>
      <c r="N1992">
        <v>3600</v>
      </c>
      <c r="O1992">
        <v>7</v>
      </c>
      <c r="P1992" s="3" t="s">
        <v>4313</v>
      </c>
      <c r="Q1992" t="s">
        <v>4293</v>
      </c>
      <c r="R1992" t="s">
        <v>75</v>
      </c>
    </row>
    <row r="1993" spans="1:18" x14ac:dyDescent="0.2">
      <c r="A1993" s="3" t="s">
        <v>5993</v>
      </c>
      <c r="B1993" t="str" cm="1">
        <f t="array" ref="B1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3" cm="1">
        <f t="array" ref="C1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3" t="str" cm="1">
        <f t="array" ref="D1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3" t="str" cm="1">
        <f t="array" ref="E19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3" s="3" t="s">
        <v>4282</v>
      </c>
      <c r="G1993" s="3" t="s">
        <v>4292</v>
      </c>
      <c r="I1993" s="3" t="s">
        <v>4284</v>
      </c>
      <c r="J1993" t="b">
        <v>1</v>
      </c>
      <c r="K1993" s="3" t="s">
        <v>4285</v>
      </c>
      <c r="M1993">
        <v>3600</v>
      </c>
      <c r="N1993">
        <v>3700</v>
      </c>
      <c r="O1993">
        <v>7</v>
      </c>
      <c r="P1993" s="3" t="s">
        <v>4313</v>
      </c>
      <c r="Q1993" t="s">
        <v>4293</v>
      </c>
      <c r="R1993" t="s">
        <v>75</v>
      </c>
    </row>
    <row r="1994" spans="1:18" x14ac:dyDescent="0.2">
      <c r="A1994" s="3" t="s">
        <v>5994</v>
      </c>
      <c r="B1994" t="str" cm="1">
        <f t="array" ref="B1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4" cm="1">
        <f t="array" ref="C1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4" t="str" cm="1">
        <f t="array" ref="D1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4" t="str" cm="1">
        <f t="array" ref="E19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4" s="3" t="s">
        <v>4282</v>
      </c>
      <c r="G1994" s="3" t="s">
        <v>4292</v>
      </c>
      <c r="I1994" s="3" t="s">
        <v>4284</v>
      </c>
      <c r="J1994" t="b">
        <v>1</v>
      </c>
      <c r="K1994" s="3" t="s">
        <v>4285</v>
      </c>
      <c r="M1994">
        <v>3700</v>
      </c>
      <c r="N1994">
        <v>3800</v>
      </c>
      <c r="O1994">
        <v>7</v>
      </c>
      <c r="P1994" s="3" t="s">
        <v>4313</v>
      </c>
      <c r="Q1994" t="s">
        <v>4293</v>
      </c>
      <c r="R1994" t="s">
        <v>75</v>
      </c>
    </row>
    <row r="1995" spans="1:18" x14ac:dyDescent="0.2">
      <c r="A1995" s="3" t="s">
        <v>5995</v>
      </c>
      <c r="B1995" t="str" cm="1">
        <f t="array" ref="B1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5" cm="1">
        <f t="array" ref="C1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5" t="str" cm="1">
        <f t="array" ref="D1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5" t="str" cm="1">
        <f t="array" ref="E19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5" s="3" t="s">
        <v>4282</v>
      </c>
      <c r="G1995" s="3" t="s">
        <v>4292</v>
      </c>
      <c r="I1995" s="3" t="s">
        <v>4284</v>
      </c>
      <c r="J1995" t="b">
        <v>1</v>
      </c>
      <c r="K1995" s="3" t="s">
        <v>4285</v>
      </c>
      <c r="M1995">
        <v>3800</v>
      </c>
      <c r="N1995">
        <v>3900</v>
      </c>
      <c r="O1995">
        <v>7</v>
      </c>
      <c r="P1995" s="3" t="s">
        <v>4313</v>
      </c>
      <c r="Q1995" t="s">
        <v>4293</v>
      </c>
      <c r="R1995" t="s">
        <v>4333</v>
      </c>
    </row>
    <row r="1996" spans="1:18" x14ac:dyDescent="0.2">
      <c r="A1996" s="3" t="s">
        <v>5996</v>
      </c>
      <c r="B1996" t="str" cm="1">
        <f t="array" ref="B1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6" cm="1">
        <f t="array" ref="C1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6" t="str" cm="1">
        <f t="array" ref="D1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6" t="str" cm="1">
        <f t="array" ref="E19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6" s="3" t="s">
        <v>4282</v>
      </c>
      <c r="G1996" s="3" t="s">
        <v>4292</v>
      </c>
      <c r="I1996" s="3" t="s">
        <v>4284</v>
      </c>
      <c r="J1996" t="b">
        <v>1</v>
      </c>
      <c r="K1996" s="3" t="s">
        <v>4285</v>
      </c>
      <c r="M1996">
        <v>3900</v>
      </c>
      <c r="N1996">
        <v>4000</v>
      </c>
      <c r="O1996">
        <v>7</v>
      </c>
      <c r="P1996" s="3" t="s">
        <v>4313</v>
      </c>
      <c r="Q1996" t="s">
        <v>4293</v>
      </c>
      <c r="R1996" t="s">
        <v>75</v>
      </c>
    </row>
    <row r="1997" spans="1:18" x14ac:dyDescent="0.2">
      <c r="A1997" s="3" t="s">
        <v>5997</v>
      </c>
      <c r="B1997" t="str" cm="1">
        <f t="array" ref="B1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7" cm="1">
        <f t="array" ref="C1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7" t="str" cm="1">
        <f t="array" ref="D1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7" t="str" cm="1">
        <f t="array" ref="E19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7" s="3" t="s">
        <v>4282</v>
      </c>
      <c r="G1997" s="3" t="s">
        <v>4292</v>
      </c>
      <c r="I1997" s="3" t="s">
        <v>4284</v>
      </c>
      <c r="J1997" t="b">
        <v>1</v>
      </c>
      <c r="K1997" s="3" t="s">
        <v>4285</v>
      </c>
      <c r="M1997">
        <v>4000</v>
      </c>
      <c r="N1997">
        <v>4100</v>
      </c>
      <c r="O1997">
        <v>7</v>
      </c>
      <c r="P1997" s="3" t="s">
        <v>4313</v>
      </c>
      <c r="Q1997" t="s">
        <v>4293</v>
      </c>
      <c r="R1997" t="s">
        <v>4333</v>
      </c>
    </row>
    <row r="1998" spans="1:18" x14ac:dyDescent="0.2">
      <c r="A1998" s="3" t="s">
        <v>5998</v>
      </c>
      <c r="B1998" t="str" cm="1">
        <f t="array" ref="B1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8" cm="1">
        <f t="array" ref="C1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8" t="str" cm="1">
        <f t="array" ref="D1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8" t="str" cm="1">
        <f t="array" ref="E19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8" s="3" t="s">
        <v>4282</v>
      </c>
      <c r="G1998" s="3" t="s">
        <v>4292</v>
      </c>
      <c r="I1998" s="3" t="s">
        <v>4284</v>
      </c>
      <c r="J1998" t="b">
        <v>1</v>
      </c>
      <c r="K1998" s="3" t="s">
        <v>4285</v>
      </c>
      <c r="M1998">
        <v>4100</v>
      </c>
      <c r="N1998">
        <v>4200</v>
      </c>
      <c r="O1998">
        <v>7</v>
      </c>
      <c r="P1998" s="3" t="s">
        <v>4313</v>
      </c>
      <c r="Q1998" t="s">
        <v>4293</v>
      </c>
      <c r="R1998" t="s">
        <v>75</v>
      </c>
    </row>
    <row r="1999" spans="1:18" x14ac:dyDescent="0.2">
      <c r="A1999" s="3" t="s">
        <v>5999</v>
      </c>
      <c r="B1999" t="str" cm="1">
        <f t="array" ref="B1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1999" cm="1">
        <f t="array" ref="C1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1999" t="str" cm="1">
        <f t="array" ref="D1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1999" t="str" cm="1">
        <f t="array" ref="E19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1999" s="3" t="s">
        <v>4282</v>
      </c>
      <c r="G1999" s="3" t="s">
        <v>4292</v>
      </c>
      <c r="I1999" s="3" t="s">
        <v>4284</v>
      </c>
      <c r="J1999" t="b">
        <v>1</v>
      </c>
      <c r="K1999" s="3" t="s">
        <v>4285</v>
      </c>
      <c r="M1999">
        <v>4200</v>
      </c>
      <c r="N1999">
        <v>4300</v>
      </c>
      <c r="O1999">
        <v>7</v>
      </c>
      <c r="P1999" s="3" t="s">
        <v>4313</v>
      </c>
      <c r="Q1999" t="s">
        <v>4293</v>
      </c>
      <c r="R1999" t="s">
        <v>75</v>
      </c>
    </row>
    <row r="2000" spans="1:18" x14ac:dyDescent="0.2">
      <c r="A2000" s="3" t="s">
        <v>6000</v>
      </c>
      <c r="B2000" t="str" cm="1">
        <f t="array" ref="B2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0" cm="1">
        <f t="array" ref="C2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0" t="str" cm="1">
        <f t="array" ref="D2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0" t="str" cm="1">
        <f t="array" ref="E20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0" s="3" t="s">
        <v>4282</v>
      </c>
      <c r="G2000" s="3" t="s">
        <v>4292</v>
      </c>
      <c r="I2000" s="3" t="s">
        <v>4284</v>
      </c>
      <c r="J2000" t="b">
        <v>1</v>
      </c>
      <c r="K2000" s="3" t="s">
        <v>4285</v>
      </c>
      <c r="M2000">
        <v>4300</v>
      </c>
      <c r="N2000">
        <v>4400</v>
      </c>
      <c r="O2000">
        <v>7</v>
      </c>
      <c r="P2000" s="3" t="s">
        <v>4313</v>
      </c>
      <c r="Q2000" t="s">
        <v>4293</v>
      </c>
      <c r="R2000" t="s">
        <v>4333</v>
      </c>
    </row>
    <row r="2001" spans="1:18" x14ac:dyDescent="0.2">
      <c r="A2001" s="3" t="s">
        <v>6001</v>
      </c>
      <c r="B2001" t="str" cm="1">
        <f t="array" ref="B2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1" cm="1">
        <f t="array" ref="C2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1" t="str" cm="1">
        <f t="array" ref="D2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1" t="str" cm="1">
        <f t="array" ref="E20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1" s="3" t="s">
        <v>4282</v>
      </c>
      <c r="G2001" s="3" t="s">
        <v>4292</v>
      </c>
      <c r="I2001" s="3" t="s">
        <v>4284</v>
      </c>
      <c r="J2001" t="b">
        <v>1</v>
      </c>
      <c r="K2001" s="3" t="s">
        <v>4285</v>
      </c>
      <c r="M2001">
        <v>4400</v>
      </c>
      <c r="N2001">
        <v>4500</v>
      </c>
      <c r="O2001">
        <v>7</v>
      </c>
      <c r="P2001" s="3" t="s">
        <v>4313</v>
      </c>
      <c r="Q2001" t="s">
        <v>4293</v>
      </c>
      <c r="R2001" t="s">
        <v>75</v>
      </c>
    </row>
    <row r="2002" spans="1:18" x14ac:dyDescent="0.2">
      <c r="A2002" s="3" t="s">
        <v>6002</v>
      </c>
      <c r="B2002" t="str" cm="1">
        <f t="array" ref="B2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2" cm="1">
        <f t="array" ref="C2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2" t="str" cm="1">
        <f t="array" ref="D2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2" t="str" cm="1">
        <f t="array" ref="E20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2" s="3" t="s">
        <v>4282</v>
      </c>
      <c r="G2002" s="3" t="s">
        <v>4292</v>
      </c>
      <c r="I2002" s="3" t="s">
        <v>4284</v>
      </c>
      <c r="J2002" t="b">
        <v>1</v>
      </c>
      <c r="K2002" s="3" t="s">
        <v>4285</v>
      </c>
      <c r="M2002">
        <v>4500</v>
      </c>
      <c r="N2002">
        <v>4600</v>
      </c>
      <c r="O2002">
        <v>7</v>
      </c>
      <c r="P2002" s="3" t="s">
        <v>4313</v>
      </c>
      <c r="Q2002" t="s">
        <v>4293</v>
      </c>
      <c r="R2002" t="s">
        <v>75</v>
      </c>
    </row>
    <row r="2003" spans="1:18" x14ac:dyDescent="0.2">
      <c r="A2003" s="3" t="s">
        <v>6003</v>
      </c>
      <c r="B2003" t="str" cm="1">
        <f t="array" ref="B2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3" cm="1">
        <f t="array" ref="C2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3" t="str" cm="1">
        <f t="array" ref="D2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3" t="str" cm="1">
        <f t="array" ref="E20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3" s="3" t="s">
        <v>4282</v>
      </c>
      <c r="G2003" s="3" t="s">
        <v>4292</v>
      </c>
      <c r="I2003" s="3" t="s">
        <v>4284</v>
      </c>
      <c r="J2003" t="b">
        <v>1</v>
      </c>
      <c r="K2003" s="3" t="s">
        <v>4285</v>
      </c>
      <c r="M2003">
        <v>4600</v>
      </c>
      <c r="N2003">
        <v>4700</v>
      </c>
      <c r="O2003">
        <v>7</v>
      </c>
      <c r="P2003" s="3" t="s">
        <v>4313</v>
      </c>
      <c r="Q2003" t="s">
        <v>4293</v>
      </c>
      <c r="R2003" t="s">
        <v>4333</v>
      </c>
    </row>
    <row r="2004" spans="1:18" x14ac:dyDescent="0.2">
      <c r="A2004" s="3" t="s">
        <v>6004</v>
      </c>
      <c r="B2004" t="str" cm="1">
        <f t="array" ref="B2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4" cm="1">
        <f t="array" ref="C2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4" t="str" cm="1">
        <f t="array" ref="D2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4" t="str" cm="1">
        <f t="array" ref="E20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4" s="3" t="s">
        <v>4282</v>
      </c>
      <c r="G2004" s="3" t="s">
        <v>4292</v>
      </c>
      <c r="I2004" s="3" t="s">
        <v>4284</v>
      </c>
      <c r="J2004" t="b">
        <v>1</v>
      </c>
      <c r="K2004" s="3" t="s">
        <v>4285</v>
      </c>
      <c r="M2004">
        <v>4700</v>
      </c>
      <c r="N2004">
        <v>4800</v>
      </c>
      <c r="O2004">
        <v>7</v>
      </c>
      <c r="P2004" s="3" t="s">
        <v>4313</v>
      </c>
      <c r="Q2004" t="s">
        <v>4293</v>
      </c>
      <c r="R2004" t="s">
        <v>75</v>
      </c>
    </row>
    <row r="2005" spans="1:18" x14ac:dyDescent="0.2">
      <c r="A2005" s="3" t="s">
        <v>6005</v>
      </c>
      <c r="B2005" t="str" cm="1">
        <f t="array" ref="B2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5" cm="1">
        <f t="array" ref="C2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5" t="str" cm="1">
        <f t="array" ref="D2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5" t="str" cm="1">
        <f t="array" ref="E20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5" s="3" t="s">
        <v>4282</v>
      </c>
      <c r="G2005" s="3" t="s">
        <v>4292</v>
      </c>
      <c r="I2005" s="3" t="s">
        <v>4284</v>
      </c>
      <c r="J2005" t="b">
        <v>1</v>
      </c>
      <c r="K2005" s="3" t="s">
        <v>4285</v>
      </c>
      <c r="M2005">
        <v>4800</v>
      </c>
      <c r="N2005">
        <v>4900</v>
      </c>
      <c r="O2005">
        <v>7</v>
      </c>
      <c r="P2005" s="3" t="s">
        <v>4313</v>
      </c>
      <c r="Q2005" t="s">
        <v>4293</v>
      </c>
      <c r="R2005" t="s">
        <v>4333</v>
      </c>
    </row>
    <row r="2006" spans="1:18" x14ac:dyDescent="0.2">
      <c r="A2006" s="3" t="s">
        <v>6006</v>
      </c>
      <c r="B2006" t="str" cm="1">
        <f t="array" ref="B2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6" cm="1">
        <f t="array" ref="C2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06" t="str" cm="1">
        <f t="array" ref="D2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06" t="str" cm="1">
        <f t="array" ref="E20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006" s="3" t="s">
        <v>4282</v>
      </c>
      <c r="G2006" s="3" t="s">
        <v>4292</v>
      </c>
      <c r="I2006" s="3" t="s">
        <v>4284</v>
      </c>
      <c r="J2006" t="b">
        <v>1</v>
      </c>
      <c r="K2006" s="3" t="s">
        <v>4285</v>
      </c>
      <c r="M2006">
        <v>4900</v>
      </c>
      <c r="N2006">
        <v>5000</v>
      </c>
      <c r="O2006">
        <v>7</v>
      </c>
      <c r="P2006" s="3" t="s">
        <v>4313</v>
      </c>
      <c r="Q2006" t="s">
        <v>4293</v>
      </c>
      <c r="R2006" t="s">
        <v>75</v>
      </c>
    </row>
    <row r="2007" spans="1:18" x14ac:dyDescent="0.2">
      <c r="A2007" s="3" t="s">
        <v>6007</v>
      </c>
      <c r="B2007" t="str" cm="1">
        <f t="array" ref="B2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7" s="6" t="s">
        <v>75</v>
      </c>
      <c r="D2007" t="str" cm="1">
        <f t="array" ref="D2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07" s="3" t="s">
        <v>4282</v>
      </c>
      <c r="G2007" s="3" t="s">
        <v>4292</v>
      </c>
      <c r="I2007" s="3" t="s">
        <v>4284</v>
      </c>
      <c r="J2007" t="b">
        <v>1</v>
      </c>
      <c r="K2007" s="3" t="s">
        <v>4285</v>
      </c>
      <c r="M2007">
        <v>5000</v>
      </c>
      <c r="N2007">
        <v>5100</v>
      </c>
      <c r="O2007">
        <v>7</v>
      </c>
      <c r="P2007" s="3" t="s">
        <v>4313</v>
      </c>
      <c r="Q2007" t="s">
        <v>4293</v>
      </c>
      <c r="R2007" t="s">
        <v>4333</v>
      </c>
    </row>
    <row r="2008" spans="1:18" x14ac:dyDescent="0.2">
      <c r="A2008" s="3" t="s">
        <v>6008</v>
      </c>
      <c r="B2008" t="str" cm="1">
        <f t="array" ref="B2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8" s="6" t="s">
        <v>75</v>
      </c>
      <c r="D2008" t="str" cm="1">
        <f t="array" ref="D2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08" s="3" t="s">
        <v>4282</v>
      </c>
      <c r="G2008" s="3" t="s">
        <v>4292</v>
      </c>
      <c r="I2008" s="3" t="s">
        <v>4284</v>
      </c>
      <c r="J2008" t="b">
        <v>1</v>
      </c>
      <c r="K2008" s="3" t="s">
        <v>4285</v>
      </c>
      <c r="M2008">
        <v>5100</v>
      </c>
      <c r="N2008">
        <v>5200</v>
      </c>
      <c r="O2008">
        <v>7</v>
      </c>
      <c r="P2008" s="3" t="s">
        <v>4313</v>
      </c>
      <c r="Q2008" t="s">
        <v>4293</v>
      </c>
      <c r="R2008" t="s">
        <v>4333</v>
      </c>
    </row>
    <row r="2009" spans="1:18" x14ac:dyDescent="0.2">
      <c r="A2009" s="3" t="s">
        <v>6009</v>
      </c>
      <c r="B2009" t="str" cm="1">
        <f t="array" ref="B2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09" s="6" t="s">
        <v>75</v>
      </c>
      <c r="D2009" t="str" cm="1">
        <f t="array" ref="D2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09" s="3" t="s">
        <v>4282</v>
      </c>
      <c r="G2009" s="3" t="s">
        <v>4292</v>
      </c>
      <c r="I2009" s="3" t="s">
        <v>4284</v>
      </c>
      <c r="J2009" t="b">
        <v>1</v>
      </c>
      <c r="K2009" s="3" t="s">
        <v>4285</v>
      </c>
      <c r="M2009">
        <v>5200</v>
      </c>
      <c r="N2009">
        <v>5300</v>
      </c>
      <c r="O2009">
        <v>7</v>
      </c>
      <c r="P2009" s="3" t="s">
        <v>4313</v>
      </c>
      <c r="Q2009" t="s">
        <v>4293</v>
      </c>
      <c r="R2009" t="s">
        <v>4333</v>
      </c>
    </row>
    <row r="2010" spans="1:18" x14ac:dyDescent="0.2">
      <c r="A2010" s="3" t="s">
        <v>6010</v>
      </c>
      <c r="B2010" t="str" cm="1">
        <f t="array" ref="B2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0" s="6" t="s">
        <v>75</v>
      </c>
      <c r="D2010" t="str" cm="1">
        <f t="array" ref="D2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0" s="3" t="s">
        <v>4282</v>
      </c>
      <c r="G2010" s="3" t="s">
        <v>4292</v>
      </c>
      <c r="I2010" s="3" t="s">
        <v>4284</v>
      </c>
      <c r="J2010" t="b">
        <v>1</v>
      </c>
      <c r="K2010" s="3" t="s">
        <v>4285</v>
      </c>
      <c r="M2010">
        <v>5300</v>
      </c>
      <c r="N2010">
        <v>5400</v>
      </c>
      <c r="O2010">
        <v>7</v>
      </c>
      <c r="P2010" s="3" t="s">
        <v>4313</v>
      </c>
      <c r="Q2010" t="s">
        <v>4293</v>
      </c>
      <c r="R2010" t="s">
        <v>75</v>
      </c>
    </row>
    <row r="2011" spans="1:18" x14ac:dyDescent="0.2">
      <c r="A2011" s="3" t="s">
        <v>6011</v>
      </c>
      <c r="B2011" t="str" cm="1">
        <f t="array" ref="B2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1" s="6" t="s">
        <v>75</v>
      </c>
      <c r="D2011" t="str" cm="1">
        <f t="array" ref="D2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1" s="3" t="s">
        <v>4282</v>
      </c>
      <c r="G2011" s="3" t="s">
        <v>4292</v>
      </c>
      <c r="I2011" s="3" t="s">
        <v>4284</v>
      </c>
      <c r="J2011" t="b">
        <v>1</v>
      </c>
      <c r="K2011" s="3" t="s">
        <v>4285</v>
      </c>
      <c r="M2011">
        <v>5400</v>
      </c>
      <c r="N2011">
        <v>5500</v>
      </c>
      <c r="O2011">
        <v>7</v>
      </c>
      <c r="P2011" s="3" t="s">
        <v>4313</v>
      </c>
      <c r="Q2011" t="s">
        <v>4293</v>
      </c>
      <c r="R2011" t="s">
        <v>75</v>
      </c>
    </row>
    <row r="2012" spans="1:18" x14ac:dyDescent="0.2">
      <c r="A2012" s="3" t="s">
        <v>6012</v>
      </c>
      <c r="B2012" t="str" cm="1">
        <f t="array" ref="B2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2" s="6" t="s">
        <v>75</v>
      </c>
      <c r="D2012" t="str" cm="1">
        <f t="array" ref="D2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2" s="3" t="s">
        <v>4282</v>
      </c>
      <c r="G2012" s="3" t="s">
        <v>4292</v>
      </c>
      <c r="I2012" s="3" t="s">
        <v>4284</v>
      </c>
      <c r="J2012" t="b">
        <v>1</v>
      </c>
      <c r="K2012" s="3" t="s">
        <v>4285</v>
      </c>
      <c r="M2012">
        <v>5500</v>
      </c>
      <c r="N2012">
        <v>5600</v>
      </c>
      <c r="O2012">
        <v>7</v>
      </c>
      <c r="P2012" s="3" t="s">
        <v>4313</v>
      </c>
      <c r="Q2012" t="s">
        <v>4293</v>
      </c>
      <c r="R2012" t="s">
        <v>75</v>
      </c>
    </row>
    <row r="2013" spans="1:18" x14ac:dyDescent="0.2">
      <c r="A2013" s="3" t="s">
        <v>6013</v>
      </c>
      <c r="B2013" t="str" cm="1">
        <f t="array" ref="B2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3" s="6" t="s">
        <v>75</v>
      </c>
      <c r="D2013" t="str" cm="1">
        <f t="array" ref="D2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3" s="3" t="s">
        <v>4282</v>
      </c>
      <c r="G2013" s="3" t="s">
        <v>4292</v>
      </c>
      <c r="I2013" s="3" t="s">
        <v>4284</v>
      </c>
      <c r="J2013" t="b">
        <v>1</v>
      </c>
      <c r="K2013" s="3" t="s">
        <v>4285</v>
      </c>
      <c r="M2013">
        <v>5600</v>
      </c>
      <c r="N2013">
        <v>5700</v>
      </c>
      <c r="O2013">
        <v>7</v>
      </c>
      <c r="P2013" s="3" t="s">
        <v>4313</v>
      </c>
      <c r="Q2013" t="s">
        <v>4293</v>
      </c>
      <c r="R2013" t="s">
        <v>75</v>
      </c>
    </row>
    <row r="2014" spans="1:18" x14ac:dyDescent="0.2">
      <c r="A2014" s="3" t="s">
        <v>6014</v>
      </c>
      <c r="B2014" t="str" cm="1">
        <f t="array" ref="B2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4" s="6" t="s">
        <v>75</v>
      </c>
      <c r="D2014" t="str" cm="1">
        <f t="array" ref="D2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4" s="3" t="s">
        <v>4282</v>
      </c>
      <c r="G2014" s="3" t="s">
        <v>4292</v>
      </c>
      <c r="I2014" s="3" t="s">
        <v>4284</v>
      </c>
      <c r="J2014" t="b">
        <v>1</v>
      </c>
      <c r="K2014" s="3" t="s">
        <v>4285</v>
      </c>
      <c r="M2014">
        <v>5700</v>
      </c>
      <c r="N2014">
        <v>5800</v>
      </c>
      <c r="O2014">
        <v>7</v>
      </c>
      <c r="P2014" s="3" t="s">
        <v>4313</v>
      </c>
      <c r="Q2014" t="s">
        <v>4293</v>
      </c>
      <c r="R2014" t="s">
        <v>75</v>
      </c>
    </row>
    <row r="2015" spans="1:18" x14ac:dyDescent="0.2">
      <c r="A2015" s="3" t="s">
        <v>6015</v>
      </c>
      <c r="B2015" t="str" cm="1">
        <f t="array" ref="B2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5" s="6" t="s">
        <v>75</v>
      </c>
      <c r="D2015" t="str" cm="1">
        <f t="array" ref="D2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5" s="3" t="s">
        <v>4282</v>
      </c>
      <c r="G2015" s="3" t="s">
        <v>4292</v>
      </c>
      <c r="I2015" s="3" t="s">
        <v>4284</v>
      </c>
      <c r="J2015" t="b">
        <v>1</v>
      </c>
      <c r="K2015" s="3" t="s">
        <v>4285</v>
      </c>
      <c r="M2015">
        <v>5800</v>
      </c>
      <c r="N2015">
        <v>5900</v>
      </c>
      <c r="O2015">
        <v>7</v>
      </c>
      <c r="P2015" s="3" t="s">
        <v>4313</v>
      </c>
      <c r="Q2015" t="s">
        <v>4293</v>
      </c>
      <c r="R2015" t="s">
        <v>75</v>
      </c>
    </row>
    <row r="2016" spans="1:18" x14ac:dyDescent="0.2">
      <c r="A2016" s="3" t="s">
        <v>6016</v>
      </c>
      <c r="B2016" t="str" cm="1">
        <f t="array" ref="B2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6" s="6" t="s">
        <v>75</v>
      </c>
      <c r="D2016" t="str" cm="1">
        <f t="array" ref="D2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6" s="3" t="s">
        <v>4282</v>
      </c>
      <c r="G2016" s="3" t="s">
        <v>4292</v>
      </c>
      <c r="I2016" s="3" t="s">
        <v>4284</v>
      </c>
      <c r="J2016" t="b">
        <v>1</v>
      </c>
      <c r="K2016" s="3" t="s">
        <v>4285</v>
      </c>
      <c r="M2016">
        <v>5900</v>
      </c>
      <c r="N2016">
        <v>6000</v>
      </c>
      <c r="O2016">
        <v>7</v>
      </c>
      <c r="P2016" s="3" t="s">
        <v>4313</v>
      </c>
      <c r="Q2016" t="s">
        <v>4293</v>
      </c>
      <c r="R2016" t="s">
        <v>75</v>
      </c>
    </row>
    <row r="2017" spans="1:18" x14ac:dyDescent="0.2">
      <c r="A2017" s="3" t="s">
        <v>6017</v>
      </c>
      <c r="B2017" t="str" cm="1">
        <f t="array" ref="B2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7" s="6" t="s">
        <v>75</v>
      </c>
      <c r="D2017" t="str" cm="1">
        <f t="array" ref="D2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7" s="3" t="s">
        <v>4282</v>
      </c>
      <c r="G2017" s="3" t="s">
        <v>4292</v>
      </c>
      <c r="I2017" s="3" t="s">
        <v>4284</v>
      </c>
      <c r="J2017" t="b">
        <v>1</v>
      </c>
      <c r="K2017" s="3" t="s">
        <v>4285</v>
      </c>
      <c r="M2017">
        <v>6000</v>
      </c>
      <c r="N2017">
        <v>6100</v>
      </c>
      <c r="O2017">
        <v>7</v>
      </c>
      <c r="P2017" s="3" t="s">
        <v>4313</v>
      </c>
      <c r="Q2017" t="s">
        <v>4293</v>
      </c>
      <c r="R2017" t="s">
        <v>75</v>
      </c>
    </row>
    <row r="2018" spans="1:18" x14ac:dyDescent="0.2">
      <c r="A2018" s="3" t="s">
        <v>6018</v>
      </c>
      <c r="B2018" t="str" cm="1">
        <f t="array" ref="B2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8" s="6" t="s">
        <v>75</v>
      </c>
      <c r="D2018" t="str" cm="1">
        <f t="array" ref="D2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8" s="3" t="s">
        <v>4282</v>
      </c>
      <c r="G2018" s="3" t="s">
        <v>4292</v>
      </c>
      <c r="I2018" s="3" t="s">
        <v>4284</v>
      </c>
      <c r="J2018" t="b">
        <v>1</v>
      </c>
      <c r="K2018" s="3" t="s">
        <v>4285</v>
      </c>
      <c r="M2018">
        <v>6100</v>
      </c>
      <c r="N2018">
        <v>6200</v>
      </c>
      <c r="O2018">
        <v>7</v>
      </c>
      <c r="P2018" s="3" t="s">
        <v>4313</v>
      </c>
      <c r="Q2018" t="s">
        <v>4293</v>
      </c>
      <c r="R2018" t="s">
        <v>4333</v>
      </c>
    </row>
    <row r="2019" spans="1:18" x14ac:dyDescent="0.2">
      <c r="A2019" s="3" t="s">
        <v>6019</v>
      </c>
      <c r="B2019" t="str" cm="1">
        <f t="array" ref="B2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19" s="6" t="s">
        <v>75</v>
      </c>
      <c r="D2019" t="str" cm="1">
        <f t="array" ref="D2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19" s="3" t="s">
        <v>4282</v>
      </c>
      <c r="G2019" s="3" t="s">
        <v>4292</v>
      </c>
      <c r="I2019" s="3" t="s">
        <v>4284</v>
      </c>
      <c r="J2019" t="b">
        <v>1</v>
      </c>
      <c r="K2019" s="3" t="s">
        <v>4285</v>
      </c>
      <c r="M2019">
        <v>6200</v>
      </c>
      <c r="N2019">
        <v>6300</v>
      </c>
      <c r="O2019">
        <v>7</v>
      </c>
      <c r="P2019" s="3" t="s">
        <v>4313</v>
      </c>
      <c r="Q2019" t="s">
        <v>4293</v>
      </c>
      <c r="R2019" t="s">
        <v>4333</v>
      </c>
    </row>
    <row r="2020" spans="1:18" x14ac:dyDescent="0.2">
      <c r="A2020" s="3" t="s">
        <v>6020</v>
      </c>
      <c r="B2020" t="str" cm="1">
        <f t="array" ref="B2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0" s="6" t="s">
        <v>75</v>
      </c>
      <c r="D2020" t="str" cm="1">
        <f t="array" ref="D2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0" s="3" t="s">
        <v>4282</v>
      </c>
      <c r="G2020" s="3" t="s">
        <v>4292</v>
      </c>
      <c r="I2020" s="3" t="s">
        <v>4284</v>
      </c>
      <c r="J2020" t="b">
        <v>1</v>
      </c>
      <c r="K2020" s="3" t="s">
        <v>4285</v>
      </c>
      <c r="M2020">
        <v>6300</v>
      </c>
      <c r="N2020">
        <v>6400</v>
      </c>
      <c r="O2020">
        <v>7</v>
      </c>
      <c r="P2020" s="3" t="s">
        <v>4313</v>
      </c>
      <c r="Q2020" t="s">
        <v>4293</v>
      </c>
      <c r="R2020" t="s">
        <v>75</v>
      </c>
    </row>
    <row r="2021" spans="1:18" x14ac:dyDescent="0.2">
      <c r="A2021" s="3" t="s">
        <v>6021</v>
      </c>
      <c r="B2021" t="str" cm="1">
        <f t="array" ref="B2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1" s="6" t="s">
        <v>75</v>
      </c>
      <c r="D2021" t="str" cm="1">
        <f t="array" ref="D2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1" s="3" t="s">
        <v>4282</v>
      </c>
      <c r="G2021" s="3" t="s">
        <v>4292</v>
      </c>
      <c r="I2021" s="3" t="s">
        <v>4284</v>
      </c>
      <c r="J2021" t="b">
        <v>1</v>
      </c>
      <c r="K2021" s="3" t="s">
        <v>4285</v>
      </c>
      <c r="M2021">
        <v>6400</v>
      </c>
      <c r="N2021">
        <v>6500</v>
      </c>
      <c r="O2021">
        <v>7</v>
      </c>
      <c r="P2021" s="3" t="s">
        <v>4313</v>
      </c>
      <c r="Q2021" t="s">
        <v>4293</v>
      </c>
      <c r="R2021" t="s">
        <v>4333</v>
      </c>
    </row>
    <row r="2022" spans="1:18" x14ac:dyDescent="0.2">
      <c r="A2022" s="3" t="s">
        <v>6022</v>
      </c>
      <c r="B2022" t="str" cm="1">
        <f t="array" ref="B2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2" s="6" t="s">
        <v>75</v>
      </c>
      <c r="D2022" t="str" cm="1">
        <f t="array" ref="D2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2" s="3" t="s">
        <v>4282</v>
      </c>
      <c r="G2022" s="3" t="s">
        <v>4292</v>
      </c>
      <c r="I2022" s="3" t="s">
        <v>4284</v>
      </c>
      <c r="J2022" t="b">
        <v>1</v>
      </c>
      <c r="K2022" s="3" t="s">
        <v>4285</v>
      </c>
      <c r="M2022">
        <v>6500</v>
      </c>
      <c r="N2022">
        <v>6600</v>
      </c>
      <c r="O2022">
        <v>7</v>
      </c>
      <c r="P2022" s="3" t="s">
        <v>4313</v>
      </c>
      <c r="Q2022" t="s">
        <v>4293</v>
      </c>
      <c r="R2022" t="s">
        <v>4333</v>
      </c>
    </row>
    <row r="2023" spans="1:18" x14ac:dyDescent="0.2">
      <c r="A2023" s="3" t="s">
        <v>6023</v>
      </c>
      <c r="B2023" t="str" cm="1">
        <f t="array" ref="B2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3" s="6" t="s">
        <v>75</v>
      </c>
      <c r="D2023" t="str" cm="1">
        <f t="array" ref="D2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3" s="3" t="s">
        <v>4282</v>
      </c>
      <c r="G2023" s="3" t="s">
        <v>4292</v>
      </c>
      <c r="I2023" s="3" t="s">
        <v>4284</v>
      </c>
      <c r="J2023" t="b">
        <v>1</v>
      </c>
      <c r="K2023" s="3" t="s">
        <v>4285</v>
      </c>
      <c r="M2023">
        <v>6600</v>
      </c>
      <c r="N2023">
        <v>6700</v>
      </c>
      <c r="O2023">
        <v>7</v>
      </c>
      <c r="P2023" s="3" t="s">
        <v>4313</v>
      </c>
      <c r="Q2023" t="s">
        <v>4293</v>
      </c>
      <c r="R2023" t="s">
        <v>4333</v>
      </c>
    </row>
    <row r="2024" spans="1:18" x14ac:dyDescent="0.2">
      <c r="A2024" s="3" t="s">
        <v>6024</v>
      </c>
      <c r="B2024" t="str" cm="1">
        <f t="array" ref="B2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4" s="6" t="s">
        <v>75</v>
      </c>
      <c r="D2024" t="str" cm="1">
        <f t="array" ref="D2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4" s="3" t="s">
        <v>4282</v>
      </c>
      <c r="G2024" s="3" t="s">
        <v>4292</v>
      </c>
      <c r="I2024" s="3" t="s">
        <v>4284</v>
      </c>
      <c r="J2024" t="b">
        <v>1</v>
      </c>
      <c r="K2024" s="3" t="s">
        <v>4285</v>
      </c>
      <c r="M2024">
        <v>6700</v>
      </c>
      <c r="N2024">
        <v>6800</v>
      </c>
      <c r="O2024">
        <v>7</v>
      </c>
      <c r="P2024" s="3" t="s">
        <v>4313</v>
      </c>
      <c r="Q2024" t="s">
        <v>4293</v>
      </c>
      <c r="R2024" t="s">
        <v>4333</v>
      </c>
    </row>
    <row r="2025" spans="1:18" x14ac:dyDescent="0.2">
      <c r="A2025" s="3" t="s">
        <v>6025</v>
      </c>
      <c r="B2025" t="str" cm="1">
        <f t="array" ref="B2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5" s="6" t="s">
        <v>75</v>
      </c>
      <c r="D2025" t="str" cm="1">
        <f t="array" ref="D2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5" s="3" t="s">
        <v>4282</v>
      </c>
      <c r="G2025" s="3" t="s">
        <v>4292</v>
      </c>
      <c r="I2025" s="3" t="s">
        <v>4284</v>
      </c>
      <c r="J2025" t="b">
        <v>1</v>
      </c>
      <c r="K2025" s="3" t="s">
        <v>4285</v>
      </c>
      <c r="M2025">
        <v>6800</v>
      </c>
      <c r="N2025">
        <v>6900</v>
      </c>
      <c r="O2025">
        <v>7</v>
      </c>
      <c r="P2025" s="3" t="s">
        <v>4313</v>
      </c>
      <c r="Q2025" t="s">
        <v>4293</v>
      </c>
      <c r="R2025" t="s">
        <v>75</v>
      </c>
    </row>
    <row r="2026" spans="1:18" x14ac:dyDescent="0.2">
      <c r="A2026" s="3" t="s">
        <v>6026</v>
      </c>
      <c r="B2026" t="str" cm="1">
        <f t="array" ref="B2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6" s="6" t="s">
        <v>75</v>
      </c>
      <c r="D2026" t="str" cm="1">
        <f t="array" ref="D2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6" s="3" t="s">
        <v>4282</v>
      </c>
      <c r="G2026" s="3" t="s">
        <v>4292</v>
      </c>
      <c r="I2026" s="3" t="s">
        <v>4284</v>
      </c>
      <c r="J2026" t="b">
        <v>1</v>
      </c>
      <c r="K2026" s="3" t="s">
        <v>4285</v>
      </c>
      <c r="M2026">
        <v>6900</v>
      </c>
      <c r="N2026">
        <v>7000</v>
      </c>
      <c r="O2026">
        <v>7</v>
      </c>
      <c r="P2026" s="3" t="s">
        <v>4313</v>
      </c>
      <c r="Q2026" t="s">
        <v>4293</v>
      </c>
      <c r="R2026" t="s">
        <v>75</v>
      </c>
    </row>
    <row r="2027" spans="1:18" x14ac:dyDescent="0.2">
      <c r="A2027" s="3" t="s">
        <v>6027</v>
      </c>
      <c r="B2027" t="str" cm="1">
        <f t="array" ref="B2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7" s="6" t="s">
        <v>75</v>
      </c>
      <c r="D2027" t="str" cm="1">
        <f t="array" ref="D2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7" s="3" t="s">
        <v>4282</v>
      </c>
      <c r="G2027" s="3" t="s">
        <v>4292</v>
      </c>
      <c r="I2027" s="3" t="s">
        <v>4284</v>
      </c>
      <c r="J2027" t="b">
        <v>1</v>
      </c>
      <c r="K2027" s="3" t="s">
        <v>4285</v>
      </c>
      <c r="M2027">
        <v>7000</v>
      </c>
      <c r="N2027">
        <v>7100</v>
      </c>
      <c r="O2027">
        <v>7</v>
      </c>
      <c r="P2027" s="3" t="s">
        <v>4313</v>
      </c>
      <c r="Q2027" t="s">
        <v>4293</v>
      </c>
      <c r="R2027" t="s">
        <v>4333</v>
      </c>
    </row>
    <row r="2028" spans="1:18" x14ac:dyDescent="0.2">
      <c r="A2028" s="3" t="s">
        <v>6028</v>
      </c>
      <c r="B2028" t="str" cm="1">
        <f t="array" ref="B2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8" s="6" t="s">
        <v>75</v>
      </c>
      <c r="D2028" t="str" cm="1">
        <f t="array" ref="D2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8" s="3" t="s">
        <v>4282</v>
      </c>
      <c r="G2028" s="3" t="s">
        <v>4292</v>
      </c>
      <c r="I2028" s="3" t="s">
        <v>4284</v>
      </c>
      <c r="J2028" t="b">
        <v>1</v>
      </c>
      <c r="K2028" s="3" t="s">
        <v>4285</v>
      </c>
      <c r="M2028">
        <v>7100</v>
      </c>
      <c r="N2028">
        <v>7200</v>
      </c>
      <c r="O2028">
        <v>7</v>
      </c>
      <c r="P2028" s="3" t="s">
        <v>4313</v>
      </c>
      <c r="Q2028" t="s">
        <v>4293</v>
      </c>
      <c r="R2028" t="s">
        <v>4333</v>
      </c>
    </row>
    <row r="2029" spans="1:18" x14ac:dyDescent="0.2">
      <c r="A2029" s="3" t="s">
        <v>6029</v>
      </c>
      <c r="B2029" t="str" cm="1">
        <f t="array" ref="B2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29" s="6" t="s">
        <v>75</v>
      </c>
      <c r="D2029" t="str" cm="1">
        <f t="array" ref="D2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29" s="3" t="s">
        <v>4282</v>
      </c>
      <c r="G2029" s="3" t="s">
        <v>4292</v>
      </c>
      <c r="I2029" s="3" t="s">
        <v>4284</v>
      </c>
      <c r="J2029" t="b">
        <v>1</v>
      </c>
      <c r="K2029" s="3" t="s">
        <v>4285</v>
      </c>
      <c r="M2029">
        <v>7200</v>
      </c>
      <c r="N2029">
        <v>7300</v>
      </c>
      <c r="O2029">
        <v>7</v>
      </c>
      <c r="P2029" s="3" t="s">
        <v>4313</v>
      </c>
      <c r="Q2029" t="s">
        <v>4293</v>
      </c>
      <c r="R2029" t="s">
        <v>4333</v>
      </c>
    </row>
    <row r="2030" spans="1:18" x14ac:dyDescent="0.2">
      <c r="A2030" s="3" t="s">
        <v>6030</v>
      </c>
      <c r="B2030" t="str" cm="1">
        <f t="array" ref="B2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0" s="6" t="s">
        <v>75</v>
      </c>
      <c r="D2030" t="str" cm="1">
        <f t="array" ref="D2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0" s="3" t="s">
        <v>4282</v>
      </c>
      <c r="G2030" s="3" t="s">
        <v>4292</v>
      </c>
      <c r="I2030" s="3" t="s">
        <v>4284</v>
      </c>
      <c r="J2030" t="b">
        <v>1</v>
      </c>
      <c r="K2030" s="3" t="s">
        <v>4285</v>
      </c>
      <c r="M2030">
        <v>7300</v>
      </c>
      <c r="N2030">
        <v>7400</v>
      </c>
      <c r="O2030">
        <v>7</v>
      </c>
      <c r="P2030" s="3" t="s">
        <v>4313</v>
      </c>
      <c r="Q2030" t="s">
        <v>4293</v>
      </c>
      <c r="R2030" t="s">
        <v>75</v>
      </c>
    </row>
    <row r="2031" spans="1:18" x14ac:dyDescent="0.2">
      <c r="A2031" s="3" t="s">
        <v>6031</v>
      </c>
      <c r="B2031" t="str" cm="1">
        <f t="array" ref="B2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1" s="6" t="s">
        <v>75</v>
      </c>
      <c r="D2031" t="str" cm="1">
        <f t="array" ref="D2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1" s="3" t="s">
        <v>4282</v>
      </c>
      <c r="G2031" s="3" t="s">
        <v>4292</v>
      </c>
      <c r="I2031" s="3" t="s">
        <v>4284</v>
      </c>
      <c r="J2031" t="b">
        <v>1</v>
      </c>
      <c r="K2031" s="3" t="s">
        <v>4285</v>
      </c>
      <c r="M2031">
        <v>7400</v>
      </c>
      <c r="N2031">
        <v>7500</v>
      </c>
      <c r="O2031">
        <v>7</v>
      </c>
      <c r="P2031" s="3" t="s">
        <v>4313</v>
      </c>
      <c r="Q2031" t="s">
        <v>4293</v>
      </c>
      <c r="R2031" t="s">
        <v>75</v>
      </c>
    </row>
    <row r="2032" spans="1:18" x14ac:dyDescent="0.2">
      <c r="A2032" s="3" t="s">
        <v>6032</v>
      </c>
      <c r="B2032" t="str" cm="1">
        <f t="array" ref="B2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2" s="6" t="s">
        <v>75</v>
      </c>
      <c r="D2032" t="str" cm="1">
        <f t="array" ref="D2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2" s="3" t="s">
        <v>4282</v>
      </c>
      <c r="G2032" s="3" t="s">
        <v>4292</v>
      </c>
      <c r="I2032" s="3" t="s">
        <v>4284</v>
      </c>
      <c r="J2032" t="b">
        <v>1</v>
      </c>
      <c r="K2032" s="3" t="s">
        <v>4285</v>
      </c>
      <c r="M2032">
        <v>7500</v>
      </c>
      <c r="N2032">
        <v>7600</v>
      </c>
      <c r="O2032">
        <v>7</v>
      </c>
      <c r="P2032" s="3" t="s">
        <v>4313</v>
      </c>
      <c r="Q2032" t="s">
        <v>4293</v>
      </c>
      <c r="R2032" t="s">
        <v>4333</v>
      </c>
    </row>
    <row r="2033" spans="1:18" x14ac:dyDescent="0.2">
      <c r="A2033" s="3" t="s">
        <v>6033</v>
      </c>
      <c r="B2033" t="str" cm="1">
        <f t="array" ref="B2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3" s="6" t="s">
        <v>75</v>
      </c>
      <c r="D2033" t="str" cm="1">
        <f t="array" ref="D2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3" s="3" t="s">
        <v>4282</v>
      </c>
      <c r="G2033" s="3" t="s">
        <v>4292</v>
      </c>
      <c r="I2033" s="3" t="s">
        <v>4284</v>
      </c>
      <c r="J2033" t="b">
        <v>1</v>
      </c>
      <c r="K2033" s="3" t="s">
        <v>4285</v>
      </c>
      <c r="M2033">
        <v>7600</v>
      </c>
      <c r="N2033">
        <v>7700</v>
      </c>
      <c r="O2033">
        <v>7</v>
      </c>
      <c r="P2033" s="3" t="s">
        <v>4313</v>
      </c>
      <c r="Q2033" t="s">
        <v>4293</v>
      </c>
      <c r="R2033" t="s">
        <v>4333</v>
      </c>
    </row>
    <row r="2034" spans="1:18" x14ac:dyDescent="0.2">
      <c r="A2034" s="3" t="s">
        <v>6034</v>
      </c>
      <c r="B2034" t="str" cm="1">
        <f t="array" ref="B2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4" s="6" t="s">
        <v>75</v>
      </c>
      <c r="D2034" t="str" cm="1">
        <f t="array" ref="D2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4" s="3" t="s">
        <v>4282</v>
      </c>
      <c r="G2034" s="3" t="s">
        <v>4292</v>
      </c>
      <c r="I2034" s="3" t="s">
        <v>4284</v>
      </c>
      <c r="J2034" t="b">
        <v>1</v>
      </c>
      <c r="K2034" s="3" t="s">
        <v>4285</v>
      </c>
      <c r="M2034">
        <v>7700</v>
      </c>
      <c r="N2034">
        <v>7800</v>
      </c>
      <c r="O2034">
        <v>7</v>
      </c>
      <c r="P2034" s="3" t="s">
        <v>4313</v>
      </c>
      <c r="Q2034" t="s">
        <v>4293</v>
      </c>
      <c r="R2034" t="s">
        <v>75</v>
      </c>
    </row>
    <row r="2035" spans="1:18" x14ac:dyDescent="0.2">
      <c r="A2035" s="3" t="s">
        <v>6035</v>
      </c>
      <c r="B2035" t="str" cm="1">
        <f t="array" ref="B2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5" s="6" t="s">
        <v>75</v>
      </c>
      <c r="D2035" t="str" cm="1">
        <f t="array" ref="D2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5" s="3" t="s">
        <v>4282</v>
      </c>
      <c r="G2035" s="3" t="s">
        <v>4292</v>
      </c>
      <c r="I2035" s="3" t="s">
        <v>4284</v>
      </c>
      <c r="J2035" t="b">
        <v>1</v>
      </c>
      <c r="K2035" s="3" t="s">
        <v>4285</v>
      </c>
      <c r="M2035">
        <v>7800</v>
      </c>
      <c r="N2035">
        <v>7900</v>
      </c>
      <c r="O2035">
        <v>7</v>
      </c>
      <c r="P2035" s="3" t="s">
        <v>4313</v>
      </c>
      <c r="Q2035" t="s">
        <v>4293</v>
      </c>
      <c r="R2035" t="s">
        <v>75</v>
      </c>
    </row>
    <row r="2036" spans="1:18" x14ac:dyDescent="0.2">
      <c r="A2036" s="3" t="s">
        <v>6036</v>
      </c>
      <c r="B2036" t="str" cm="1">
        <f t="array" ref="B2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6" s="6" t="s">
        <v>75</v>
      </c>
      <c r="D2036" t="str" cm="1">
        <f t="array" ref="D2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6" s="3" t="s">
        <v>4282</v>
      </c>
      <c r="G2036" s="3" t="s">
        <v>4292</v>
      </c>
      <c r="I2036" s="3" t="s">
        <v>4284</v>
      </c>
      <c r="J2036" t="b">
        <v>1</v>
      </c>
      <c r="K2036" s="3" t="s">
        <v>4285</v>
      </c>
      <c r="M2036">
        <v>7900</v>
      </c>
      <c r="N2036">
        <v>8000</v>
      </c>
      <c r="O2036">
        <v>7</v>
      </c>
      <c r="P2036" s="3" t="s">
        <v>4313</v>
      </c>
      <c r="Q2036" t="s">
        <v>4293</v>
      </c>
      <c r="R2036" t="s">
        <v>75</v>
      </c>
    </row>
    <row r="2037" spans="1:18" x14ac:dyDescent="0.2">
      <c r="A2037" s="3" t="s">
        <v>6037</v>
      </c>
      <c r="B2037" t="str" cm="1">
        <f t="array" ref="B2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7" s="6" t="s">
        <v>75</v>
      </c>
      <c r="D2037" t="str" cm="1">
        <f t="array" ref="D2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7" s="3" t="s">
        <v>4282</v>
      </c>
      <c r="G2037" s="3" t="s">
        <v>4292</v>
      </c>
      <c r="I2037" s="3" t="s">
        <v>4284</v>
      </c>
      <c r="J2037" t="b">
        <v>1</v>
      </c>
      <c r="K2037" s="3" t="s">
        <v>4285</v>
      </c>
      <c r="M2037">
        <v>8000</v>
      </c>
      <c r="N2037">
        <v>8100</v>
      </c>
      <c r="O2037">
        <v>7</v>
      </c>
      <c r="P2037" s="3" t="s">
        <v>4313</v>
      </c>
      <c r="Q2037" t="s">
        <v>4293</v>
      </c>
      <c r="R2037" t="s">
        <v>4333</v>
      </c>
    </row>
    <row r="2038" spans="1:18" x14ac:dyDescent="0.2">
      <c r="A2038" s="3" t="s">
        <v>6038</v>
      </c>
      <c r="B2038" t="str" cm="1">
        <f t="array" ref="B2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8" s="6" t="s">
        <v>75</v>
      </c>
      <c r="D2038" t="str" cm="1">
        <f t="array" ref="D2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8" s="3" t="s">
        <v>4282</v>
      </c>
      <c r="G2038" s="3" t="s">
        <v>4292</v>
      </c>
      <c r="I2038" s="3" t="s">
        <v>4284</v>
      </c>
      <c r="J2038" t="b">
        <v>1</v>
      </c>
      <c r="K2038" s="3" t="s">
        <v>4285</v>
      </c>
      <c r="M2038">
        <v>8100</v>
      </c>
      <c r="N2038">
        <v>8200</v>
      </c>
      <c r="O2038">
        <v>7</v>
      </c>
      <c r="P2038" s="3" t="s">
        <v>4313</v>
      </c>
      <c r="Q2038" t="s">
        <v>4293</v>
      </c>
      <c r="R2038" t="s">
        <v>75</v>
      </c>
    </row>
    <row r="2039" spans="1:18" x14ac:dyDescent="0.2">
      <c r="A2039" s="3" t="s">
        <v>6039</v>
      </c>
      <c r="B2039" t="str" cm="1">
        <f t="array" ref="B2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39" s="6" t="s">
        <v>75</v>
      </c>
      <c r="D2039" t="str" cm="1">
        <f t="array" ref="D2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39" s="3" t="s">
        <v>4282</v>
      </c>
      <c r="G2039" s="3" t="s">
        <v>4292</v>
      </c>
      <c r="I2039" s="3" t="s">
        <v>4284</v>
      </c>
      <c r="J2039" t="b">
        <v>1</v>
      </c>
      <c r="K2039" s="3" t="s">
        <v>4285</v>
      </c>
      <c r="M2039">
        <v>8200</v>
      </c>
      <c r="N2039">
        <v>8300</v>
      </c>
      <c r="O2039">
        <v>7</v>
      </c>
      <c r="P2039" s="3" t="s">
        <v>4313</v>
      </c>
      <c r="Q2039" t="s">
        <v>4293</v>
      </c>
      <c r="R2039" t="s">
        <v>75</v>
      </c>
    </row>
    <row r="2040" spans="1:18" x14ac:dyDescent="0.2">
      <c r="A2040" s="3" t="s">
        <v>6040</v>
      </c>
      <c r="B2040" t="str" cm="1">
        <f t="array" ref="B2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0" s="6" t="s">
        <v>75</v>
      </c>
      <c r="D2040" t="str" cm="1">
        <f t="array" ref="D2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0" s="3" t="s">
        <v>4282</v>
      </c>
      <c r="G2040" s="3" t="s">
        <v>4292</v>
      </c>
      <c r="I2040" s="3" t="s">
        <v>4284</v>
      </c>
      <c r="J2040" t="b">
        <v>1</v>
      </c>
      <c r="K2040" s="3" t="s">
        <v>4285</v>
      </c>
      <c r="M2040">
        <v>8300</v>
      </c>
      <c r="N2040">
        <v>8400</v>
      </c>
      <c r="O2040">
        <v>7</v>
      </c>
      <c r="P2040" s="3" t="s">
        <v>4313</v>
      </c>
      <c r="Q2040" t="s">
        <v>4293</v>
      </c>
      <c r="R2040" t="s">
        <v>4333</v>
      </c>
    </row>
    <row r="2041" spans="1:18" x14ac:dyDescent="0.2">
      <c r="A2041" s="3" t="s">
        <v>6041</v>
      </c>
      <c r="B2041" t="str" cm="1">
        <f t="array" ref="B2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1" s="6" t="s">
        <v>75</v>
      </c>
      <c r="D2041" t="str" cm="1">
        <f t="array" ref="D2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1" s="3" t="s">
        <v>4282</v>
      </c>
      <c r="G2041" s="3" t="s">
        <v>4292</v>
      </c>
      <c r="I2041" s="3" t="s">
        <v>4284</v>
      </c>
      <c r="J2041" t="b">
        <v>1</v>
      </c>
      <c r="K2041" s="3" t="s">
        <v>4285</v>
      </c>
      <c r="M2041">
        <v>8400</v>
      </c>
      <c r="N2041">
        <v>8500</v>
      </c>
      <c r="O2041">
        <v>7</v>
      </c>
      <c r="P2041" s="3" t="s">
        <v>4313</v>
      </c>
      <c r="Q2041" t="s">
        <v>4293</v>
      </c>
      <c r="R2041" t="s">
        <v>75</v>
      </c>
    </row>
    <row r="2042" spans="1:18" x14ac:dyDescent="0.2">
      <c r="A2042" s="3" t="s">
        <v>6042</v>
      </c>
      <c r="B2042" t="str" cm="1">
        <f t="array" ref="B2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2" s="6" t="s">
        <v>75</v>
      </c>
      <c r="D2042" t="str" cm="1">
        <f t="array" ref="D2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2" s="3" t="s">
        <v>4282</v>
      </c>
      <c r="G2042" s="3" t="s">
        <v>4292</v>
      </c>
      <c r="I2042" s="3" t="s">
        <v>4284</v>
      </c>
      <c r="J2042" t="b">
        <v>1</v>
      </c>
      <c r="K2042" s="3" t="s">
        <v>4285</v>
      </c>
      <c r="M2042">
        <v>8500</v>
      </c>
      <c r="N2042">
        <v>8600</v>
      </c>
      <c r="O2042">
        <v>7</v>
      </c>
      <c r="P2042" s="3" t="s">
        <v>4313</v>
      </c>
      <c r="Q2042" t="s">
        <v>4293</v>
      </c>
      <c r="R2042" t="s">
        <v>75</v>
      </c>
    </row>
    <row r="2043" spans="1:18" x14ac:dyDescent="0.2">
      <c r="A2043" s="3" t="s">
        <v>6043</v>
      </c>
      <c r="B2043" t="str" cm="1">
        <f t="array" ref="B2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3" s="6" t="s">
        <v>75</v>
      </c>
      <c r="D2043" t="str" cm="1">
        <f t="array" ref="D2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3" s="3" t="s">
        <v>4282</v>
      </c>
      <c r="G2043" s="3" t="s">
        <v>4292</v>
      </c>
      <c r="I2043" s="3" t="s">
        <v>4284</v>
      </c>
      <c r="J2043" t="b">
        <v>1</v>
      </c>
      <c r="K2043" s="3" t="s">
        <v>4285</v>
      </c>
      <c r="M2043">
        <v>8600</v>
      </c>
      <c r="N2043">
        <v>8700</v>
      </c>
      <c r="O2043">
        <v>7</v>
      </c>
      <c r="P2043" s="3" t="s">
        <v>4313</v>
      </c>
      <c r="Q2043" t="s">
        <v>4293</v>
      </c>
      <c r="R2043" t="s">
        <v>4333</v>
      </c>
    </row>
    <row r="2044" spans="1:18" x14ac:dyDescent="0.2">
      <c r="A2044" s="3" t="s">
        <v>6044</v>
      </c>
      <c r="B2044" t="str" cm="1">
        <f t="array" ref="B2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4" s="6" t="s">
        <v>75</v>
      </c>
      <c r="D2044" t="str" cm="1">
        <f t="array" ref="D2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4" s="3" t="s">
        <v>4282</v>
      </c>
      <c r="G2044" s="3" t="s">
        <v>4292</v>
      </c>
      <c r="I2044" s="3" t="s">
        <v>4284</v>
      </c>
      <c r="J2044" t="b">
        <v>1</v>
      </c>
      <c r="K2044" s="3" t="s">
        <v>4285</v>
      </c>
      <c r="M2044">
        <v>8700</v>
      </c>
      <c r="N2044">
        <v>8800</v>
      </c>
      <c r="O2044">
        <v>7</v>
      </c>
      <c r="P2044" s="3" t="s">
        <v>4313</v>
      </c>
      <c r="Q2044" t="s">
        <v>4293</v>
      </c>
      <c r="R2044" t="s">
        <v>4333</v>
      </c>
    </row>
    <row r="2045" spans="1:18" x14ac:dyDescent="0.2">
      <c r="A2045" s="3" t="s">
        <v>6045</v>
      </c>
      <c r="B2045" t="str" cm="1">
        <f t="array" ref="B2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5" s="6" t="s">
        <v>75</v>
      </c>
      <c r="D2045" t="str" cm="1">
        <f t="array" ref="D2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5" s="3" t="s">
        <v>4282</v>
      </c>
      <c r="G2045" s="3" t="s">
        <v>4292</v>
      </c>
      <c r="I2045" s="3" t="s">
        <v>4284</v>
      </c>
      <c r="J2045" t="b">
        <v>1</v>
      </c>
      <c r="K2045" s="3" t="s">
        <v>4285</v>
      </c>
      <c r="M2045">
        <v>8800</v>
      </c>
      <c r="N2045">
        <v>8900</v>
      </c>
      <c r="O2045">
        <v>7</v>
      </c>
      <c r="P2045" s="3" t="s">
        <v>4313</v>
      </c>
      <c r="Q2045" t="s">
        <v>4293</v>
      </c>
      <c r="R2045" t="s">
        <v>75</v>
      </c>
    </row>
    <row r="2046" spans="1:18" x14ac:dyDescent="0.2">
      <c r="A2046" s="3" t="s">
        <v>6046</v>
      </c>
      <c r="B2046" t="str" cm="1">
        <f t="array" ref="B2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6" s="6" t="s">
        <v>75</v>
      </c>
      <c r="D2046" t="str" cm="1">
        <f t="array" ref="D2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6" s="3" t="s">
        <v>4282</v>
      </c>
      <c r="G2046" s="3" t="s">
        <v>4292</v>
      </c>
      <c r="I2046" s="3" t="s">
        <v>4284</v>
      </c>
      <c r="J2046" t="b">
        <v>1</v>
      </c>
      <c r="K2046" s="3" t="s">
        <v>4285</v>
      </c>
      <c r="M2046">
        <v>8900</v>
      </c>
      <c r="N2046">
        <v>9000</v>
      </c>
      <c r="O2046">
        <v>7</v>
      </c>
      <c r="P2046" s="3" t="s">
        <v>4313</v>
      </c>
      <c r="Q2046" t="s">
        <v>4293</v>
      </c>
      <c r="R2046" t="s">
        <v>4333</v>
      </c>
    </row>
    <row r="2047" spans="1:18" x14ac:dyDescent="0.2">
      <c r="A2047" s="3" t="s">
        <v>6047</v>
      </c>
      <c r="B2047" t="str" cm="1">
        <f t="array" ref="B2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7" s="6" t="s">
        <v>75</v>
      </c>
      <c r="D2047" t="str" cm="1">
        <f t="array" ref="D2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7" s="3" t="s">
        <v>4282</v>
      </c>
      <c r="G2047" s="3" t="s">
        <v>4292</v>
      </c>
      <c r="I2047" s="3" t="s">
        <v>4284</v>
      </c>
      <c r="J2047" t="b">
        <v>1</v>
      </c>
      <c r="K2047" s="3" t="s">
        <v>4285</v>
      </c>
      <c r="M2047">
        <v>9000</v>
      </c>
      <c r="N2047">
        <v>9100</v>
      </c>
      <c r="O2047">
        <v>7</v>
      </c>
      <c r="P2047" s="3" t="s">
        <v>4313</v>
      </c>
      <c r="Q2047" t="s">
        <v>4293</v>
      </c>
      <c r="R2047" t="s">
        <v>75</v>
      </c>
    </row>
    <row r="2048" spans="1:18" x14ac:dyDescent="0.2">
      <c r="A2048" s="3" t="s">
        <v>6048</v>
      </c>
      <c r="B2048" t="str" cm="1">
        <f t="array" ref="B2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8" s="6" t="s">
        <v>75</v>
      </c>
      <c r="D2048" t="str" cm="1">
        <f t="array" ref="D2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8" s="3" t="s">
        <v>4282</v>
      </c>
      <c r="G2048" s="3" t="s">
        <v>4292</v>
      </c>
      <c r="I2048" s="3" t="s">
        <v>4284</v>
      </c>
      <c r="J2048" t="b">
        <v>1</v>
      </c>
      <c r="K2048" s="3" t="s">
        <v>4285</v>
      </c>
      <c r="M2048">
        <v>9100</v>
      </c>
      <c r="N2048">
        <v>9200</v>
      </c>
      <c r="O2048">
        <v>7</v>
      </c>
      <c r="P2048" s="3" t="s">
        <v>4313</v>
      </c>
      <c r="Q2048" t="s">
        <v>4293</v>
      </c>
      <c r="R2048" t="s">
        <v>4333</v>
      </c>
    </row>
    <row r="2049" spans="1:18" x14ac:dyDescent="0.2">
      <c r="A2049" s="3" t="s">
        <v>6049</v>
      </c>
      <c r="B2049" t="str" cm="1">
        <f t="array" ref="B2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49" s="6" t="s">
        <v>75</v>
      </c>
      <c r="D2049" t="str" cm="1">
        <f t="array" ref="D2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49" s="3" t="s">
        <v>4282</v>
      </c>
      <c r="G2049" s="3" t="s">
        <v>4292</v>
      </c>
      <c r="I2049" s="3" t="s">
        <v>4284</v>
      </c>
      <c r="J2049" t="b">
        <v>1</v>
      </c>
      <c r="K2049" s="3" t="s">
        <v>4285</v>
      </c>
      <c r="M2049">
        <v>9200</v>
      </c>
      <c r="N2049">
        <v>9300</v>
      </c>
      <c r="O2049">
        <v>7</v>
      </c>
      <c r="P2049" s="3" t="s">
        <v>4313</v>
      </c>
      <c r="Q2049" t="s">
        <v>4293</v>
      </c>
      <c r="R2049" t="s">
        <v>4333</v>
      </c>
    </row>
    <row r="2050" spans="1:18" x14ac:dyDescent="0.2">
      <c r="A2050" s="3" t="s">
        <v>6050</v>
      </c>
      <c r="B2050" t="str" cm="1">
        <f t="array" ref="B2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0" s="6" t="s">
        <v>75</v>
      </c>
      <c r="D2050" t="str" cm="1">
        <f t="array" ref="D2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0" s="3" t="s">
        <v>4282</v>
      </c>
      <c r="G2050" s="3" t="s">
        <v>4292</v>
      </c>
      <c r="I2050" s="3" t="s">
        <v>4284</v>
      </c>
      <c r="J2050" t="b">
        <v>1</v>
      </c>
      <c r="K2050" s="3" t="s">
        <v>4285</v>
      </c>
      <c r="M2050">
        <v>9300</v>
      </c>
      <c r="N2050">
        <v>9400</v>
      </c>
      <c r="O2050">
        <v>7</v>
      </c>
      <c r="P2050" s="3" t="s">
        <v>4313</v>
      </c>
      <c r="Q2050" t="s">
        <v>4293</v>
      </c>
      <c r="R2050" t="s">
        <v>75</v>
      </c>
    </row>
    <row r="2051" spans="1:18" x14ac:dyDescent="0.2">
      <c r="A2051" s="3" t="s">
        <v>6051</v>
      </c>
      <c r="B2051" t="str" cm="1">
        <f t="array" ref="B2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1" s="6" t="s">
        <v>75</v>
      </c>
      <c r="D2051" t="str" cm="1">
        <f t="array" ref="D2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1" s="3" t="s">
        <v>4282</v>
      </c>
      <c r="G2051" s="3" t="s">
        <v>4292</v>
      </c>
      <c r="I2051" s="3" t="s">
        <v>4284</v>
      </c>
      <c r="J2051" t="b">
        <v>1</v>
      </c>
      <c r="K2051" s="3" t="s">
        <v>4285</v>
      </c>
      <c r="M2051">
        <v>9400</v>
      </c>
      <c r="N2051">
        <v>9500</v>
      </c>
      <c r="O2051">
        <v>7</v>
      </c>
      <c r="P2051" s="3" t="s">
        <v>4313</v>
      </c>
      <c r="Q2051" t="s">
        <v>4293</v>
      </c>
      <c r="R2051" t="s">
        <v>75</v>
      </c>
    </row>
    <row r="2052" spans="1:18" x14ac:dyDescent="0.2">
      <c r="A2052" s="3" t="s">
        <v>6052</v>
      </c>
      <c r="B2052" t="str" cm="1">
        <f t="array" ref="B2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2" s="6" t="s">
        <v>75</v>
      </c>
      <c r="D2052" t="str" cm="1">
        <f t="array" ref="D2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2" s="3" t="s">
        <v>4282</v>
      </c>
      <c r="G2052" s="3" t="s">
        <v>4292</v>
      </c>
      <c r="I2052" s="3" t="s">
        <v>4284</v>
      </c>
      <c r="J2052" t="b">
        <v>1</v>
      </c>
      <c r="K2052" s="3" t="s">
        <v>4285</v>
      </c>
      <c r="M2052">
        <v>9500</v>
      </c>
      <c r="N2052">
        <v>9600</v>
      </c>
      <c r="O2052">
        <v>7</v>
      </c>
      <c r="P2052" s="3" t="s">
        <v>4313</v>
      </c>
      <c r="Q2052" t="s">
        <v>4293</v>
      </c>
      <c r="R2052" t="s">
        <v>4333</v>
      </c>
    </row>
    <row r="2053" spans="1:18" x14ac:dyDescent="0.2">
      <c r="A2053" s="3" t="s">
        <v>6053</v>
      </c>
      <c r="B2053" t="str" cm="1">
        <f t="array" ref="B2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3" s="6" t="s">
        <v>75</v>
      </c>
      <c r="D2053" t="str" cm="1">
        <f t="array" ref="D2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3" s="3" t="s">
        <v>4282</v>
      </c>
      <c r="G2053" s="3" t="s">
        <v>4292</v>
      </c>
      <c r="I2053" s="3" t="s">
        <v>4284</v>
      </c>
      <c r="J2053" t="b">
        <v>1</v>
      </c>
      <c r="K2053" s="3" t="s">
        <v>4285</v>
      </c>
      <c r="M2053">
        <v>9600</v>
      </c>
      <c r="N2053">
        <v>9700</v>
      </c>
      <c r="O2053">
        <v>7</v>
      </c>
      <c r="P2053" s="3" t="s">
        <v>4313</v>
      </c>
      <c r="Q2053" t="s">
        <v>4293</v>
      </c>
      <c r="R2053" t="s">
        <v>75</v>
      </c>
    </row>
    <row r="2054" spans="1:18" x14ac:dyDescent="0.2">
      <c r="A2054" s="3" t="s">
        <v>6054</v>
      </c>
      <c r="B2054" t="str" cm="1">
        <f t="array" ref="B2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4" s="6" t="s">
        <v>75</v>
      </c>
      <c r="D2054" t="str" cm="1">
        <f t="array" ref="D2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4" s="3" t="s">
        <v>4282</v>
      </c>
      <c r="G2054" s="3" t="s">
        <v>4292</v>
      </c>
      <c r="I2054" s="3" t="s">
        <v>4284</v>
      </c>
      <c r="J2054" t="b">
        <v>1</v>
      </c>
      <c r="K2054" s="3" t="s">
        <v>4285</v>
      </c>
      <c r="M2054">
        <v>9700</v>
      </c>
      <c r="N2054">
        <v>9800</v>
      </c>
      <c r="O2054">
        <v>7</v>
      </c>
      <c r="P2054" s="3" t="s">
        <v>4313</v>
      </c>
      <c r="Q2054" t="s">
        <v>4293</v>
      </c>
      <c r="R2054" t="s">
        <v>75</v>
      </c>
    </row>
    <row r="2055" spans="1:18" x14ac:dyDescent="0.2">
      <c r="A2055" s="3" t="s">
        <v>6055</v>
      </c>
      <c r="B2055" t="str" cm="1">
        <f t="array" ref="B2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5" s="6" t="s">
        <v>75</v>
      </c>
      <c r="D2055" t="str" cm="1">
        <f t="array" ref="D2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5" s="3" t="s">
        <v>4282</v>
      </c>
      <c r="G2055" s="3" t="s">
        <v>4292</v>
      </c>
      <c r="I2055" s="3" t="s">
        <v>4284</v>
      </c>
      <c r="J2055" t="b">
        <v>1</v>
      </c>
      <c r="K2055" s="3" t="s">
        <v>4285</v>
      </c>
      <c r="M2055">
        <v>9800</v>
      </c>
      <c r="N2055">
        <v>9900</v>
      </c>
      <c r="O2055">
        <v>7</v>
      </c>
      <c r="P2055" s="3" t="s">
        <v>4313</v>
      </c>
      <c r="Q2055" t="s">
        <v>4293</v>
      </c>
      <c r="R2055" t="s">
        <v>75</v>
      </c>
    </row>
    <row r="2056" spans="1:18" x14ac:dyDescent="0.2">
      <c r="A2056" s="3" t="s">
        <v>6056</v>
      </c>
      <c r="B2056" t="str" cm="1">
        <f t="array" ref="B2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6" s="6" t="s">
        <v>75</v>
      </c>
      <c r="D2056" t="str" cm="1">
        <f t="array" ref="D2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6" s="3" t="s">
        <v>4282</v>
      </c>
      <c r="G2056" s="3" t="s">
        <v>4292</v>
      </c>
      <c r="I2056" s="3" t="s">
        <v>4284</v>
      </c>
      <c r="J2056" t="b">
        <v>1</v>
      </c>
      <c r="K2056" s="3" t="s">
        <v>4285</v>
      </c>
      <c r="M2056">
        <v>9900</v>
      </c>
      <c r="N2056">
        <v>10000</v>
      </c>
      <c r="O2056">
        <v>7</v>
      </c>
      <c r="P2056" s="3" t="s">
        <v>4313</v>
      </c>
      <c r="Q2056" t="s">
        <v>4293</v>
      </c>
      <c r="R2056" t="s">
        <v>75</v>
      </c>
    </row>
    <row r="2057" spans="1:18" x14ac:dyDescent="0.2">
      <c r="A2057" s="3" t="s">
        <v>6057</v>
      </c>
      <c r="B2057" t="str" cm="1">
        <f t="array" ref="B2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57" s="6" t="s">
        <v>75</v>
      </c>
      <c r="D2057" t="str" cm="1">
        <f t="array" ref="D2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2057" s="3" t="s">
        <v>4282</v>
      </c>
      <c r="G2057" s="3" t="s">
        <v>4292</v>
      </c>
      <c r="I2057" s="3" t="s">
        <v>4284</v>
      </c>
      <c r="J2057" t="b">
        <v>1</v>
      </c>
      <c r="K2057" s="3" t="s">
        <v>4285</v>
      </c>
      <c r="M2057">
        <v>20000.009999999998</v>
      </c>
      <c r="N2057">
        <v>999999999</v>
      </c>
      <c r="O2057">
        <v>5.2999999999999999E-2</v>
      </c>
      <c r="P2057" s="3" t="s">
        <v>4313</v>
      </c>
      <c r="Q2057" t="s">
        <v>4293</v>
      </c>
      <c r="R2057" t="s">
        <v>75</v>
      </c>
    </row>
    <row r="2058" spans="1:18" x14ac:dyDescent="0.2">
      <c r="A2058" s="3" t="s">
        <v>6058</v>
      </c>
      <c r="B2058" cm="1">
        <f t="array" ref="B2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058" cm="1">
        <f t="array" ref="C2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58" t="str" cm="1">
        <f t="array" ref="D2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58" t="str" cm="1">
        <f t="array" ref="E20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058" s="3" t="s">
        <v>4282</v>
      </c>
      <c r="G2058" s="3" t="s">
        <v>4289</v>
      </c>
      <c r="I2058" s="3" t="s">
        <v>4284</v>
      </c>
      <c r="J2058" t="b">
        <v>1</v>
      </c>
      <c r="K2058" s="3" t="s">
        <v>4285</v>
      </c>
      <c r="M2058">
        <v>350000.01</v>
      </c>
      <c r="N2058">
        <v>999999999</v>
      </c>
      <c r="O2058">
        <v>5.2999999999999999E-2</v>
      </c>
      <c r="P2058" s="3" t="s">
        <v>4313</v>
      </c>
      <c r="Q2058" t="s">
        <v>4333</v>
      </c>
      <c r="R2058" t="s">
        <v>4333</v>
      </c>
    </row>
    <row r="2059" spans="1:18" x14ac:dyDescent="0.2">
      <c r="A2059" s="3" t="s">
        <v>6059</v>
      </c>
      <c r="B2059" t="str" cm="1">
        <f t="array" ref="B2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ESS≤16MWh</v>
      </c>
      <c r="C2059" t="str" cm="1">
        <f t="array" ref="C2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Industrial</v>
      </c>
      <c r="D2059" t="str" cm="1">
        <f t="array" ref="D2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059" cm="1">
        <f t="array" ref="E20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059" s="3" t="s">
        <v>4282</v>
      </c>
      <c r="G2059" s="3" t="s">
        <v>4296</v>
      </c>
      <c r="I2059" s="3" t="s">
        <v>4284</v>
      </c>
      <c r="J2059" t="b">
        <v>1</v>
      </c>
      <c r="K2059" s="3" t="s">
        <v>4285</v>
      </c>
      <c r="M2059">
        <v>200000.01</v>
      </c>
      <c r="N2059">
        <v>999999999</v>
      </c>
      <c r="O2059">
        <v>5.2999999999999999E-2</v>
      </c>
      <c r="P2059" s="3" t="s">
        <v>4313</v>
      </c>
      <c r="Q2059" t="s">
        <v>4297</v>
      </c>
      <c r="R2059" t="s">
        <v>75</v>
      </c>
    </row>
    <row r="2060" spans="1:18" x14ac:dyDescent="0.2">
      <c r="A2060" s="3" t="s">
        <v>6060</v>
      </c>
      <c r="B2060" cm="1">
        <f t="array" ref="B2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060" cm="1">
        <f t="array" ref="C2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060" cm="1">
        <f t="array" ref="D2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2060" t="str" cm="1">
        <f t="array" ref="E20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2060" s="3" t="s">
        <v>4282</v>
      </c>
      <c r="G2060" s="3" t="s">
        <v>4292</v>
      </c>
      <c r="I2060" s="3" t="s">
        <v>6061</v>
      </c>
      <c r="J2060" t="b">
        <v>1</v>
      </c>
      <c r="K2060" s="3" t="s">
        <v>4312</v>
      </c>
      <c r="M2060">
        <v>625</v>
      </c>
      <c r="N2060">
        <v>675</v>
      </c>
      <c r="O2060">
        <v>5.2999999999999999E-2</v>
      </c>
      <c r="P2060" s="3" t="s">
        <v>4313</v>
      </c>
      <c r="Q2060" t="s">
        <v>4333</v>
      </c>
      <c r="R2060" t="s">
        <v>4333</v>
      </c>
    </row>
    <row r="2061" spans="1:18" x14ac:dyDescent="0.2">
      <c r="A2061" s="3" t="s">
        <v>6062</v>
      </c>
      <c r="B2061" t="str" cm="1">
        <f t="array" ref="B2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ESS≤16MWh</v>
      </c>
      <c r="C2061" t="str" cm="1">
        <f t="array" ref="C2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Industrial</v>
      </c>
      <c r="D2061" t="str" cm="1">
        <f t="array" ref="D2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061" cm="1">
        <f t="array" ref="E20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061" s="3" t="s">
        <v>4282</v>
      </c>
      <c r="G2061" s="3" t="s">
        <v>4296</v>
      </c>
      <c r="I2061" s="3" t="s">
        <v>4299</v>
      </c>
      <c r="J2061" t="b">
        <v>1</v>
      </c>
      <c r="K2061" s="3" t="s">
        <v>4285</v>
      </c>
      <c r="M2061">
        <v>200000.01</v>
      </c>
      <c r="N2061">
        <v>999999999</v>
      </c>
      <c r="O2061">
        <v>5.2999999999999999E-2</v>
      </c>
      <c r="P2061" s="3" t="s">
        <v>4313</v>
      </c>
      <c r="Q2061" t="s">
        <v>4333</v>
      </c>
      <c r="R2061" t="s">
        <v>4333</v>
      </c>
    </row>
    <row r="2062" spans="1:18" x14ac:dyDescent="0.2">
      <c r="A2062" s="3" t="s">
        <v>4087</v>
      </c>
      <c r="B2062" t="str" cm="1">
        <f t="array" ref="B2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2" t="str" cm="1">
        <f t="array" ref="C2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2" t="str" cm="1">
        <f t="array" ref="D2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2" t="str" cm="1">
        <f t="array" ref="E20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2" s="3" t="s">
        <v>4301</v>
      </c>
      <c r="G2062" s="3" t="s">
        <v>4292</v>
      </c>
      <c r="H2062" t="s">
        <v>2167</v>
      </c>
      <c r="I2062" s="3" t="s">
        <v>4311</v>
      </c>
      <c r="J2062" t="b">
        <v>0</v>
      </c>
      <c r="K2062" s="3" t="s">
        <v>4312</v>
      </c>
      <c r="L2062" s="3" t="s">
        <v>740</v>
      </c>
      <c r="M2062">
        <v>80</v>
      </c>
      <c r="N2062">
        <v>100</v>
      </c>
      <c r="O2062">
        <v>5.2999999999999999E-2</v>
      </c>
      <c r="P2062" s="3" t="s">
        <v>4313</v>
      </c>
      <c r="Q2062" t="s">
        <v>4314</v>
      </c>
      <c r="R2062" t="s">
        <v>16</v>
      </c>
    </row>
    <row r="2063" spans="1:18" x14ac:dyDescent="0.2">
      <c r="A2063" s="3" t="s">
        <v>4056</v>
      </c>
      <c r="B2063" t="str" cm="1">
        <f t="array" ref="B2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3" t="str" cm="1">
        <f t="array" ref="C2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3" t="str" cm="1">
        <f t="array" ref="D2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3" t="str" cm="1">
        <f t="array" ref="E20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3" s="3" t="s">
        <v>4301</v>
      </c>
      <c r="G2063" s="3" t="s">
        <v>4292</v>
      </c>
      <c r="H2063" t="s">
        <v>2128</v>
      </c>
      <c r="I2063" s="3" t="s">
        <v>4311</v>
      </c>
      <c r="J2063" t="b">
        <v>0</v>
      </c>
      <c r="K2063" s="3" t="s">
        <v>4312</v>
      </c>
      <c r="L2063" s="3" t="s">
        <v>805</v>
      </c>
      <c r="M2063">
        <v>30</v>
      </c>
      <c r="N2063">
        <v>46</v>
      </c>
      <c r="O2063">
        <v>5.2999999999999999E-2</v>
      </c>
      <c r="P2063" s="3" t="s">
        <v>4313</v>
      </c>
      <c r="Q2063" t="s">
        <v>4314</v>
      </c>
      <c r="R2063" t="s">
        <v>16</v>
      </c>
    </row>
    <row r="2064" spans="1:18" x14ac:dyDescent="0.2">
      <c r="A2064" s="3" t="s">
        <v>4031</v>
      </c>
      <c r="B2064" t="str" cm="1">
        <f t="array" ref="B2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4" t="str" cm="1">
        <f t="array" ref="C2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4" t="str" cm="1">
        <f t="array" ref="D2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4" t="str" cm="1">
        <f t="array" ref="E20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4" s="3" t="s">
        <v>4301</v>
      </c>
      <c r="G2064" s="3" t="s">
        <v>4292</v>
      </c>
      <c r="H2064" t="s">
        <v>2093</v>
      </c>
      <c r="I2064" s="3" t="s">
        <v>4311</v>
      </c>
      <c r="J2064" t="b">
        <v>0</v>
      </c>
      <c r="K2064" s="3" t="s">
        <v>4312</v>
      </c>
      <c r="L2064" s="3" t="s">
        <v>757</v>
      </c>
      <c r="M2064">
        <v>16</v>
      </c>
      <c r="N2064">
        <v>20</v>
      </c>
      <c r="O2064">
        <v>5.2999999999999999E-2</v>
      </c>
      <c r="P2064" s="3" t="s">
        <v>4313</v>
      </c>
      <c r="Q2064" t="s">
        <v>4314</v>
      </c>
      <c r="R2064" t="s">
        <v>16</v>
      </c>
    </row>
    <row r="2065" spans="1:18" x14ac:dyDescent="0.2">
      <c r="A2065" s="3" t="s">
        <v>4091</v>
      </c>
      <c r="B2065" t="str" cm="1">
        <f t="array" ref="B2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5" t="str" cm="1">
        <f t="array" ref="C2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5" t="str" cm="1">
        <f t="array" ref="D2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5" t="str" cm="1">
        <f t="array" ref="E20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5" s="3" t="s">
        <v>4301</v>
      </c>
      <c r="G2065" s="3" t="s">
        <v>4292</v>
      </c>
      <c r="H2065" t="s">
        <v>2174</v>
      </c>
      <c r="I2065" s="3" t="s">
        <v>4311</v>
      </c>
      <c r="J2065" t="b">
        <v>0</v>
      </c>
      <c r="K2065" s="3" t="s">
        <v>4312</v>
      </c>
      <c r="L2065" s="3" t="s">
        <v>819</v>
      </c>
      <c r="M2065">
        <v>8</v>
      </c>
      <c r="N2065">
        <v>11</v>
      </c>
      <c r="O2065">
        <v>5.2999999999999999E-2</v>
      </c>
      <c r="P2065" s="3" t="s">
        <v>4313</v>
      </c>
      <c r="Q2065" t="s">
        <v>4314</v>
      </c>
      <c r="R2065" t="s">
        <v>16</v>
      </c>
    </row>
    <row r="2066" spans="1:18" x14ac:dyDescent="0.2">
      <c r="A2066" s="3" t="s">
        <v>4052</v>
      </c>
      <c r="B2066" t="str" cm="1">
        <f t="array" ref="B2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6" t="str" cm="1">
        <f t="array" ref="C2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6" t="str" cm="1">
        <f t="array" ref="D2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6" t="str" cm="1">
        <f t="array" ref="E20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6" s="3" t="s">
        <v>4301</v>
      </c>
      <c r="G2066" s="3" t="s">
        <v>4292</v>
      </c>
      <c r="H2066" t="s">
        <v>2122</v>
      </c>
      <c r="I2066" s="3" t="s">
        <v>4311</v>
      </c>
      <c r="J2066" t="b">
        <v>0</v>
      </c>
      <c r="K2066" s="3" t="s">
        <v>4312</v>
      </c>
      <c r="L2066" s="3" t="s">
        <v>786</v>
      </c>
      <c r="M2066">
        <v>30</v>
      </c>
      <c r="N2066">
        <v>38</v>
      </c>
      <c r="O2066">
        <v>5.2999999999999999E-2</v>
      </c>
      <c r="P2066" s="3" t="s">
        <v>4313</v>
      </c>
      <c r="Q2066" t="s">
        <v>4314</v>
      </c>
      <c r="R2066" t="s">
        <v>16</v>
      </c>
    </row>
    <row r="2067" spans="1:18" x14ac:dyDescent="0.2">
      <c r="A2067" s="3" t="s">
        <v>4089</v>
      </c>
      <c r="B2067" t="str" cm="1">
        <f t="array" ref="B2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7" t="str" cm="1">
        <f t="array" ref="C2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7" t="str" cm="1">
        <f t="array" ref="D2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7" t="str" cm="1">
        <f t="array" ref="E20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7" s="3" t="s">
        <v>4301</v>
      </c>
      <c r="G2067" s="3" t="s">
        <v>4292</v>
      </c>
      <c r="H2067" t="s">
        <v>2170</v>
      </c>
      <c r="I2067" s="3" t="s">
        <v>4311</v>
      </c>
      <c r="J2067" t="b">
        <v>0</v>
      </c>
      <c r="K2067" s="3" t="s">
        <v>4312</v>
      </c>
      <c r="L2067" s="3" t="s">
        <v>2171</v>
      </c>
      <c r="M2067">
        <v>80</v>
      </c>
      <c r="N2067">
        <v>110</v>
      </c>
      <c r="O2067">
        <v>5.2999999999999999E-2</v>
      </c>
      <c r="P2067" s="3" t="s">
        <v>4313</v>
      </c>
      <c r="Q2067" t="s">
        <v>4314</v>
      </c>
      <c r="R2067" t="s">
        <v>16</v>
      </c>
    </row>
    <row r="2068" spans="1:18" x14ac:dyDescent="0.2">
      <c r="A2068" s="3" t="s">
        <v>4054</v>
      </c>
      <c r="B2068" t="str" cm="1">
        <f t="array" ref="B2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8" t="str" cm="1">
        <f t="array" ref="C2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8" t="str" cm="1">
        <f t="array" ref="D2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8" t="str" cm="1">
        <f t="array" ref="E20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8" s="3" t="s">
        <v>4301</v>
      </c>
      <c r="G2068" s="3" t="s">
        <v>4292</v>
      </c>
      <c r="H2068" t="s">
        <v>2125</v>
      </c>
      <c r="I2068" s="3" t="s">
        <v>4311</v>
      </c>
      <c r="J2068" t="b">
        <v>0</v>
      </c>
      <c r="K2068" s="3" t="s">
        <v>4312</v>
      </c>
      <c r="M2068">
        <v>30</v>
      </c>
      <c r="N2068">
        <v>40</v>
      </c>
      <c r="O2068">
        <v>5.2999999999999999E-2</v>
      </c>
      <c r="P2068" s="3" t="s">
        <v>4313</v>
      </c>
      <c r="Q2068" t="s">
        <v>4314</v>
      </c>
      <c r="R2068" t="s">
        <v>16</v>
      </c>
    </row>
    <row r="2069" spans="1:18" x14ac:dyDescent="0.2">
      <c r="A2069" s="3" t="s">
        <v>4079</v>
      </c>
      <c r="B2069" t="str" cm="1">
        <f t="array" ref="B2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69" t="str" cm="1">
        <f t="array" ref="C2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69" t="str" cm="1">
        <f t="array" ref="D2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69" t="str" cm="1">
        <f t="array" ref="E20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69" s="3" t="s">
        <v>4301</v>
      </c>
      <c r="G2069" s="3" t="s">
        <v>4292</v>
      </c>
      <c r="H2069" t="s">
        <v>6063</v>
      </c>
      <c r="I2069" s="3" t="s">
        <v>4311</v>
      </c>
      <c r="J2069" t="b">
        <v>0</v>
      </c>
      <c r="K2069" s="3" t="s">
        <v>4312</v>
      </c>
      <c r="L2069" s="3" t="s">
        <v>811</v>
      </c>
      <c r="M2069">
        <v>5</v>
      </c>
      <c r="N2069">
        <v>7</v>
      </c>
      <c r="O2069">
        <v>5.2999999999999999E-2</v>
      </c>
      <c r="P2069" s="3" t="s">
        <v>4313</v>
      </c>
      <c r="Q2069" t="s">
        <v>4314</v>
      </c>
      <c r="R2069" t="s">
        <v>16</v>
      </c>
    </row>
    <row r="2070" spans="1:18" x14ac:dyDescent="0.2">
      <c r="A2070" s="3" t="s">
        <v>4048</v>
      </c>
      <c r="B2070" t="str" cm="1">
        <f t="array" ref="B2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0" t="str" cm="1">
        <f t="array" ref="C2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0" t="str" cm="1">
        <f t="array" ref="D2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0" t="str" cm="1">
        <f t="array" ref="E20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0" s="3" t="s">
        <v>4301</v>
      </c>
      <c r="G2070" s="3" t="s">
        <v>4292</v>
      </c>
      <c r="H2070" t="s">
        <v>2116</v>
      </c>
      <c r="I2070" s="3" t="s">
        <v>4311</v>
      </c>
      <c r="J2070" t="b">
        <v>0</v>
      </c>
      <c r="K2070" s="3" t="s">
        <v>4312</v>
      </c>
      <c r="L2070" s="3" t="s">
        <v>2117</v>
      </c>
      <c r="M2070">
        <v>26</v>
      </c>
      <c r="N2070">
        <v>32</v>
      </c>
      <c r="O2070">
        <v>5.2999999999999999E-2</v>
      </c>
      <c r="P2070" s="3" t="s">
        <v>4313</v>
      </c>
      <c r="Q2070" t="s">
        <v>4315</v>
      </c>
      <c r="R2070" t="s">
        <v>16</v>
      </c>
    </row>
    <row r="2071" spans="1:18" x14ac:dyDescent="0.2">
      <c r="A2071" s="3" t="s">
        <v>4044</v>
      </c>
      <c r="B2071" t="str" cm="1">
        <f t="array" ref="B2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1" t="str" cm="1">
        <f t="array" ref="C2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1" t="str" cm="1">
        <f t="array" ref="D2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1" t="str" cm="1">
        <f t="array" ref="E20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1" s="3" t="s">
        <v>4301</v>
      </c>
      <c r="G2071" s="3" t="s">
        <v>4292</v>
      </c>
      <c r="H2071" t="s">
        <v>2110</v>
      </c>
      <c r="I2071" s="3" t="s">
        <v>4311</v>
      </c>
      <c r="J2071" t="b">
        <v>0</v>
      </c>
      <c r="K2071" s="3" t="s">
        <v>4312</v>
      </c>
      <c r="L2071" s="3" t="s">
        <v>2111</v>
      </c>
      <c r="M2071">
        <v>250</v>
      </c>
      <c r="N2071">
        <v>350</v>
      </c>
      <c r="O2071">
        <v>5.2999999999999999E-2</v>
      </c>
      <c r="P2071" s="3" t="s">
        <v>4313</v>
      </c>
      <c r="Q2071" t="s">
        <v>4316</v>
      </c>
      <c r="R2071" t="s">
        <v>16</v>
      </c>
    </row>
    <row r="2072" spans="1:18" x14ac:dyDescent="0.2">
      <c r="A2072" s="3" t="s">
        <v>4071</v>
      </c>
      <c r="B2072" t="str" cm="1">
        <f t="array" ref="B2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2" t="str" cm="1">
        <f t="array" ref="C2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2" t="str" cm="1">
        <f t="array" ref="D2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2" t="str" cm="1">
        <f t="array" ref="E20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2" s="3" t="s">
        <v>4301</v>
      </c>
      <c r="G2072" s="3" t="s">
        <v>4292</v>
      </c>
      <c r="H2072" t="s">
        <v>2147</v>
      </c>
      <c r="I2072" s="3" t="s">
        <v>4311</v>
      </c>
      <c r="J2072" t="b">
        <v>0</v>
      </c>
      <c r="K2072" s="3" t="s">
        <v>4312</v>
      </c>
      <c r="L2072" s="3" t="s">
        <v>728</v>
      </c>
      <c r="M2072">
        <v>400</v>
      </c>
      <c r="N2072">
        <v>600</v>
      </c>
      <c r="O2072">
        <v>5.2999999999999999E-2</v>
      </c>
      <c r="P2072" s="3" t="s">
        <v>4313</v>
      </c>
      <c r="Q2072" t="s">
        <v>4316</v>
      </c>
      <c r="R2072" t="s">
        <v>16</v>
      </c>
    </row>
    <row r="2073" spans="1:18" x14ac:dyDescent="0.2">
      <c r="A2073" s="3" t="s">
        <v>4025</v>
      </c>
      <c r="B2073" t="str" cm="1">
        <f t="array" ref="B2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3" t="str" cm="1">
        <f t="array" ref="C2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3" t="str" cm="1">
        <f t="array" ref="D2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3" t="str" cm="1">
        <f t="array" ref="E20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3" s="3" t="s">
        <v>4301</v>
      </c>
      <c r="G2073" s="3" t="s">
        <v>4292</v>
      </c>
      <c r="H2073" t="s">
        <v>2086</v>
      </c>
      <c r="I2073" s="3" t="s">
        <v>4311</v>
      </c>
      <c r="J2073" t="b">
        <v>0</v>
      </c>
      <c r="K2073" s="3" t="s">
        <v>4312</v>
      </c>
      <c r="L2073" s="3" t="s">
        <v>728</v>
      </c>
      <c r="M2073">
        <v>1045</v>
      </c>
      <c r="N2073">
        <v>1165</v>
      </c>
      <c r="O2073">
        <v>5.2999999999999999E-2</v>
      </c>
      <c r="P2073" s="3" t="s">
        <v>4313</v>
      </c>
      <c r="Q2073" t="s">
        <v>4316</v>
      </c>
      <c r="R2073" t="s">
        <v>16</v>
      </c>
    </row>
    <row r="2074" spans="1:18" x14ac:dyDescent="0.2">
      <c r="A2074" s="3" t="s">
        <v>6064</v>
      </c>
      <c r="B2074" t="str" cm="1">
        <f t="array" ref="B2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074" t="str" cm="1">
        <f t="array" ref="C2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074" t="str" cm="1">
        <f t="array" ref="D2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2074" cm="1">
        <f t="array" ref="E20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074" s="3" t="s">
        <v>4301</v>
      </c>
      <c r="G2074" s="3" t="s">
        <v>4292</v>
      </c>
      <c r="I2074" s="3" t="s">
        <v>4311</v>
      </c>
      <c r="J2074" t="b">
        <v>0</v>
      </c>
      <c r="K2074" s="3" t="s">
        <v>4312</v>
      </c>
      <c r="L2074" s="3" t="s">
        <v>2158</v>
      </c>
      <c r="M2074">
        <v>73.8</v>
      </c>
      <c r="N2074">
        <v>73.8</v>
      </c>
      <c r="O2074">
        <v>5.2999999999999999E-2</v>
      </c>
      <c r="P2074" s="3" t="s">
        <v>4313</v>
      </c>
      <c r="Q2074" t="s">
        <v>4333</v>
      </c>
      <c r="R2074" t="s">
        <v>4333</v>
      </c>
    </row>
    <row r="2075" spans="1:18" x14ac:dyDescent="0.2">
      <c r="A2075" s="3" t="s">
        <v>2839</v>
      </c>
      <c r="B2075" t="str" cm="1">
        <f t="array" ref="B2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5" t="str" cm="1">
        <f t="array" ref="C2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5" t="str" cm="1">
        <f t="array" ref="D2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5" t="str" cm="1">
        <f t="array" ref="E20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5" s="3" t="s">
        <v>4301</v>
      </c>
      <c r="G2075" s="3" t="s">
        <v>4292</v>
      </c>
      <c r="H2075" t="s">
        <v>739</v>
      </c>
      <c r="I2075" s="3" t="s">
        <v>4318</v>
      </c>
      <c r="J2075" t="b">
        <v>0</v>
      </c>
      <c r="K2075" s="3" t="s">
        <v>4312</v>
      </c>
      <c r="L2075" s="3" t="s">
        <v>740</v>
      </c>
      <c r="M2075">
        <v>124</v>
      </c>
      <c r="N2075">
        <v>140</v>
      </c>
      <c r="O2075">
        <v>5.2999999999999999E-2</v>
      </c>
      <c r="P2075" s="3" t="s">
        <v>4313</v>
      </c>
      <c r="Q2075" t="s">
        <v>4319</v>
      </c>
      <c r="R2075" t="s">
        <v>16</v>
      </c>
    </row>
    <row r="2076" spans="1:18" x14ac:dyDescent="0.2">
      <c r="A2076" s="3" t="s">
        <v>2886</v>
      </c>
      <c r="B2076" t="str" cm="1">
        <f t="array" ref="B2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6" t="str" cm="1">
        <f t="array" ref="C2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6" t="str" cm="1">
        <f t="array" ref="D2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6" t="str" cm="1">
        <f t="array" ref="E20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6" s="3" t="s">
        <v>4301</v>
      </c>
      <c r="G2076" s="3" t="s">
        <v>4292</v>
      </c>
      <c r="H2076" t="s">
        <v>804</v>
      </c>
      <c r="I2076" s="3" t="s">
        <v>4318</v>
      </c>
      <c r="J2076" t="b">
        <v>0</v>
      </c>
      <c r="K2076" s="3" t="s">
        <v>4312</v>
      </c>
      <c r="L2076" s="3" t="s">
        <v>805</v>
      </c>
      <c r="M2076">
        <v>60</v>
      </c>
      <c r="N2076">
        <v>70</v>
      </c>
      <c r="O2076">
        <v>5.2999999999999999E-2</v>
      </c>
      <c r="P2076" s="3" t="s">
        <v>4313</v>
      </c>
      <c r="Q2076" t="s">
        <v>4319</v>
      </c>
      <c r="R2076" t="s">
        <v>16</v>
      </c>
    </row>
    <row r="2077" spans="1:18" x14ac:dyDescent="0.2">
      <c r="A2077" s="3" t="s">
        <v>2851</v>
      </c>
      <c r="B2077" t="str" cm="1">
        <f t="array" ref="B2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7" t="str" cm="1">
        <f t="array" ref="C2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7" t="str" cm="1">
        <f t="array" ref="D2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7" t="str" cm="1">
        <f t="array" ref="E20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7" s="3" t="s">
        <v>4301</v>
      </c>
      <c r="G2077" s="3" t="s">
        <v>4292</v>
      </c>
      <c r="H2077" t="s">
        <v>756</v>
      </c>
      <c r="I2077" s="3" t="s">
        <v>4318</v>
      </c>
      <c r="J2077" t="b">
        <v>0</v>
      </c>
      <c r="K2077" s="3" t="s">
        <v>4312</v>
      </c>
      <c r="L2077" s="3" t="s">
        <v>757</v>
      </c>
      <c r="M2077">
        <v>20</v>
      </c>
      <c r="N2077">
        <v>24</v>
      </c>
      <c r="O2077">
        <v>5.2999999999999999E-2</v>
      </c>
      <c r="P2077" s="3" t="s">
        <v>4313</v>
      </c>
      <c r="Q2077" t="s">
        <v>4319</v>
      </c>
      <c r="R2077" t="s">
        <v>16</v>
      </c>
    </row>
    <row r="2078" spans="1:18" x14ac:dyDescent="0.2">
      <c r="A2078" s="3" t="s">
        <v>2895</v>
      </c>
      <c r="B2078" t="str" cm="1">
        <f t="array" ref="B2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8" t="str" cm="1">
        <f t="array" ref="C2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8" t="str" cm="1">
        <f t="array" ref="D2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8" t="str" cm="1">
        <f t="array" ref="E20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8" s="3" t="s">
        <v>4301</v>
      </c>
      <c r="G2078" s="3" t="s">
        <v>4292</v>
      </c>
      <c r="H2078" t="s">
        <v>818</v>
      </c>
      <c r="I2078" s="3" t="s">
        <v>4318</v>
      </c>
      <c r="J2078" t="b">
        <v>0</v>
      </c>
      <c r="K2078" s="3" t="s">
        <v>4312</v>
      </c>
      <c r="L2078" s="3" t="s">
        <v>819</v>
      </c>
      <c r="M2078">
        <v>9</v>
      </c>
      <c r="N2078">
        <v>11.4</v>
      </c>
      <c r="O2078">
        <v>5.2999999999999999E-2</v>
      </c>
      <c r="P2078" s="3" t="s">
        <v>4313</v>
      </c>
      <c r="Q2078" t="s">
        <v>4319</v>
      </c>
      <c r="R2078" t="s">
        <v>16</v>
      </c>
    </row>
    <row r="2079" spans="1:18" x14ac:dyDescent="0.2">
      <c r="A2079" s="3" t="s">
        <v>2873</v>
      </c>
      <c r="B2079" t="str" cm="1">
        <f t="array" ref="B2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79" t="str" cm="1">
        <f t="array" ref="C2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79" t="str" cm="1">
        <f t="array" ref="D2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79" t="str" cm="1">
        <f t="array" ref="E20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79" s="3" t="s">
        <v>4301</v>
      </c>
      <c r="G2079" s="3" t="s">
        <v>4292</v>
      </c>
      <c r="H2079" t="s">
        <v>785</v>
      </c>
      <c r="I2079" s="3" t="s">
        <v>4318</v>
      </c>
      <c r="J2079" t="b">
        <v>0</v>
      </c>
      <c r="K2079" s="3" t="s">
        <v>4312</v>
      </c>
      <c r="L2079" s="3" t="s">
        <v>786</v>
      </c>
      <c r="M2079">
        <v>42</v>
      </c>
      <c r="N2079">
        <v>48</v>
      </c>
      <c r="O2079">
        <v>5.2999999999999999E-2</v>
      </c>
      <c r="P2079" s="3" t="s">
        <v>4313</v>
      </c>
      <c r="Q2079" t="s">
        <v>4319</v>
      </c>
      <c r="R2079" t="s">
        <v>16</v>
      </c>
    </row>
    <row r="2080" spans="1:18" x14ac:dyDescent="0.2">
      <c r="A2080" s="3" t="s">
        <v>2842</v>
      </c>
      <c r="B2080" t="str" cm="1">
        <f t="array" ref="B2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0" t="str" cm="1">
        <f t="array" ref="C2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0" t="str" cm="1">
        <f t="array" ref="D2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0" t="str" cm="1">
        <f t="array" ref="E20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0" s="3" t="s">
        <v>4301</v>
      </c>
      <c r="G2080" s="3" t="s">
        <v>4292</v>
      </c>
      <c r="H2080" t="s">
        <v>744</v>
      </c>
      <c r="I2080" s="3" t="s">
        <v>4318</v>
      </c>
      <c r="J2080" t="b">
        <v>0</v>
      </c>
      <c r="K2080" s="3" t="s">
        <v>4312</v>
      </c>
      <c r="L2080" s="3" t="s">
        <v>745</v>
      </c>
      <c r="M2080">
        <v>145</v>
      </c>
      <c r="N2080">
        <v>165</v>
      </c>
      <c r="O2080">
        <v>5.2999999999999999E-2</v>
      </c>
      <c r="P2080" s="3" t="s">
        <v>4313</v>
      </c>
      <c r="Q2080" t="s">
        <v>4319</v>
      </c>
      <c r="R2080" t="s">
        <v>16</v>
      </c>
    </row>
    <row r="2081" spans="1:18" x14ac:dyDescent="0.2">
      <c r="A2081" s="3" t="s">
        <v>2890</v>
      </c>
      <c r="B2081" t="str" cm="1">
        <f t="array" ref="B2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1" t="str" cm="1">
        <f t="array" ref="C2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1" t="str" cm="1">
        <f t="array" ref="D2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1" t="str" cm="1">
        <f t="array" ref="E20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1" s="3" t="s">
        <v>4301</v>
      </c>
      <c r="G2081" s="3" t="s">
        <v>4292</v>
      </c>
      <c r="H2081" t="s">
        <v>810</v>
      </c>
      <c r="I2081" s="3" t="s">
        <v>4318</v>
      </c>
      <c r="J2081" t="b">
        <v>0</v>
      </c>
      <c r="K2081" s="3" t="s">
        <v>4312</v>
      </c>
      <c r="L2081" s="3" t="s">
        <v>811</v>
      </c>
      <c r="M2081">
        <v>7</v>
      </c>
      <c r="N2081">
        <v>9</v>
      </c>
      <c r="O2081">
        <v>5.2999999999999999E-2</v>
      </c>
      <c r="P2081" s="3" t="s">
        <v>4313</v>
      </c>
      <c r="Q2081" t="s">
        <v>4319</v>
      </c>
      <c r="R2081" t="s">
        <v>16</v>
      </c>
    </row>
    <row r="2082" spans="1:18" x14ac:dyDescent="0.2">
      <c r="A2082" s="3" t="s">
        <v>2857</v>
      </c>
      <c r="B2082" t="str" cm="1">
        <f t="array" ref="B2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2" t="str" cm="1">
        <f t="array" ref="C2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2" t="str" cm="1">
        <f t="array" ref="D2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2" t="str" cm="1">
        <f t="array" ref="E20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2" s="3" t="s">
        <v>4301</v>
      </c>
      <c r="G2082" s="3" t="s">
        <v>4292</v>
      </c>
      <c r="H2082" t="s">
        <v>764</v>
      </c>
      <c r="I2082" s="3" t="s">
        <v>4318</v>
      </c>
      <c r="J2082" t="b">
        <v>0</v>
      </c>
      <c r="K2082" s="3" t="s">
        <v>4312</v>
      </c>
      <c r="M2082">
        <v>26</v>
      </c>
      <c r="N2082">
        <v>30</v>
      </c>
      <c r="O2082">
        <v>5.2999999999999999E-2</v>
      </c>
      <c r="P2082" s="3" t="s">
        <v>4313</v>
      </c>
      <c r="Q2082" t="s">
        <v>4319</v>
      </c>
      <c r="R2082" t="s">
        <v>16</v>
      </c>
    </row>
    <row r="2083" spans="1:18" x14ac:dyDescent="0.2">
      <c r="A2083" s="3" t="s">
        <v>2884</v>
      </c>
      <c r="B2083" t="str" cm="1">
        <f t="array" ref="B2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3" t="str" cm="1">
        <f t="array" ref="C2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3" t="str" cm="1">
        <f t="array" ref="D2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3" t="str" cm="1">
        <f t="array" ref="E20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3" s="3" t="s">
        <v>4301</v>
      </c>
      <c r="G2083" s="3" t="s">
        <v>4292</v>
      </c>
      <c r="H2083" t="s">
        <v>800</v>
      </c>
      <c r="I2083" s="3" t="s">
        <v>4318</v>
      </c>
      <c r="J2083" t="b">
        <v>0</v>
      </c>
      <c r="K2083" s="3" t="s">
        <v>4312</v>
      </c>
      <c r="L2083" s="3" t="s">
        <v>801</v>
      </c>
      <c r="M2083">
        <v>5</v>
      </c>
      <c r="N2083">
        <v>6</v>
      </c>
      <c r="O2083">
        <v>5.2999999999999999E-2</v>
      </c>
      <c r="P2083" s="3" t="s">
        <v>4313</v>
      </c>
      <c r="Q2083" t="s">
        <v>4319</v>
      </c>
      <c r="R2083" t="s">
        <v>16</v>
      </c>
    </row>
    <row r="2084" spans="1:18" x14ac:dyDescent="0.2">
      <c r="A2084" s="3" t="s">
        <v>6065</v>
      </c>
      <c r="B2084" t="s">
        <v>668</v>
      </c>
      <c r="C2084" t="str" cm="1">
        <f t="array" ref="C2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084" t="str" cm="1">
        <f t="array" ref="D2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084" cm="1">
        <f t="array" ref="E20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084" s="3" t="s">
        <v>4301</v>
      </c>
      <c r="G2084" s="3" t="s">
        <v>4292</v>
      </c>
      <c r="I2084" s="3" t="s">
        <v>4318</v>
      </c>
      <c r="J2084" t="b">
        <v>0</v>
      </c>
      <c r="K2084" s="3" t="s">
        <v>4312</v>
      </c>
      <c r="M2084">
        <v>3.4</v>
      </c>
      <c r="N2084">
        <v>4</v>
      </c>
      <c r="O2084">
        <v>5.2999999999999999E-2</v>
      </c>
      <c r="P2084" s="3" t="s">
        <v>4313</v>
      </c>
      <c r="Q2084" t="s">
        <v>4319</v>
      </c>
      <c r="R2084" t="s">
        <v>16</v>
      </c>
    </row>
    <row r="2085" spans="1:18" x14ac:dyDescent="0.2">
      <c r="A2085" s="3" t="s">
        <v>2881</v>
      </c>
      <c r="B2085" t="str" cm="1">
        <f t="array" ref="B2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5" t="str" cm="1">
        <f t="array" ref="C2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5" t="str" cm="1">
        <f t="array" ref="D2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5" t="str" cm="1">
        <f t="array" ref="E20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5" s="3" t="s">
        <v>4301</v>
      </c>
      <c r="G2085" s="3" t="s">
        <v>4292</v>
      </c>
      <c r="H2085" t="s">
        <v>796</v>
      </c>
      <c r="I2085" s="3" t="s">
        <v>4318</v>
      </c>
      <c r="J2085" t="b">
        <v>0</v>
      </c>
      <c r="K2085" s="3" t="s">
        <v>4312</v>
      </c>
      <c r="L2085" s="3" t="s">
        <v>728</v>
      </c>
      <c r="M2085">
        <v>500</v>
      </c>
      <c r="N2085">
        <v>580</v>
      </c>
      <c r="O2085">
        <v>5.2999999999999999E-2</v>
      </c>
      <c r="P2085" s="3" t="s">
        <v>4313</v>
      </c>
      <c r="Q2085" t="s">
        <v>4321</v>
      </c>
      <c r="R2085" t="s">
        <v>16</v>
      </c>
    </row>
    <row r="2086" spans="1:18" x14ac:dyDescent="0.2">
      <c r="A2086" s="3" t="s">
        <v>2832</v>
      </c>
      <c r="B2086" t="str" cm="1">
        <f t="array" ref="B2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6" t="str" cm="1">
        <f t="array" ref="C2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6" t="str" cm="1">
        <f t="array" ref="D2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6" t="str" cm="1">
        <f t="array" ref="E20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6" s="3" t="s">
        <v>4301</v>
      </c>
      <c r="G2086" s="3" t="s">
        <v>4292</v>
      </c>
      <c r="H2086" t="s">
        <v>727</v>
      </c>
      <c r="I2086" s="3" t="s">
        <v>4318</v>
      </c>
      <c r="J2086" t="b">
        <v>0</v>
      </c>
      <c r="K2086" s="3" t="s">
        <v>4312</v>
      </c>
      <c r="L2086" s="3" t="s">
        <v>728</v>
      </c>
      <c r="M2086">
        <v>1200</v>
      </c>
      <c r="N2086">
        <v>1360</v>
      </c>
      <c r="O2086">
        <v>5.2999999999999999E-2</v>
      </c>
      <c r="P2086" s="3" t="s">
        <v>4313</v>
      </c>
      <c r="Q2086" t="s">
        <v>4321</v>
      </c>
      <c r="R2086" t="s">
        <v>16</v>
      </c>
    </row>
    <row r="2087" spans="1:18" x14ac:dyDescent="0.2">
      <c r="A2087" s="3" t="s">
        <v>2878</v>
      </c>
      <c r="B2087" t="str" cm="1">
        <f t="array" ref="B2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7" t="str" cm="1">
        <f t="array" ref="C2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7" t="str" cm="1">
        <f t="array" ref="D2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7" t="str" cm="1">
        <f t="array" ref="E20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7" s="3" t="s">
        <v>4301</v>
      </c>
      <c r="G2087" s="3" t="s">
        <v>4292</v>
      </c>
      <c r="H2087" t="s">
        <v>792</v>
      </c>
      <c r="I2087" s="3" t="s">
        <v>4318</v>
      </c>
      <c r="J2087" t="b">
        <v>0</v>
      </c>
      <c r="K2087" s="3" t="s">
        <v>4312</v>
      </c>
      <c r="M2087">
        <v>4</v>
      </c>
      <c r="N2087">
        <v>6</v>
      </c>
      <c r="O2087">
        <v>5.2999999999999999E-2</v>
      </c>
      <c r="P2087" s="3" t="s">
        <v>4313</v>
      </c>
      <c r="Q2087" t="s">
        <v>4322</v>
      </c>
      <c r="R2087" t="s">
        <v>16</v>
      </c>
    </row>
    <row r="2088" spans="1:18" x14ac:dyDescent="0.2">
      <c r="A2088" s="3" t="s">
        <v>2892</v>
      </c>
      <c r="B2088" t="str" cm="1">
        <f t="array" ref="B2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8" t="str" cm="1">
        <f t="array" ref="C2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8" t="str" cm="1">
        <f t="array" ref="D2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8" t="str" cm="1">
        <f t="array" ref="E20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8" s="3" t="s">
        <v>4301</v>
      </c>
      <c r="G2088" s="3" t="s">
        <v>4292</v>
      </c>
      <c r="H2088" t="s">
        <v>814</v>
      </c>
      <c r="I2088" s="3" t="s">
        <v>4318</v>
      </c>
      <c r="J2088" t="b">
        <v>0</v>
      </c>
      <c r="K2088" s="3" t="s">
        <v>4312</v>
      </c>
      <c r="M2088">
        <v>8</v>
      </c>
      <c r="N2088">
        <v>10</v>
      </c>
      <c r="O2088">
        <v>5.2999999999999999E-2</v>
      </c>
      <c r="P2088" s="3" t="s">
        <v>4313</v>
      </c>
      <c r="Q2088" t="s">
        <v>4323</v>
      </c>
      <c r="R2088" t="s">
        <v>16</v>
      </c>
    </row>
    <row r="2089" spans="1:18" x14ac:dyDescent="0.2">
      <c r="A2089" s="3" t="s">
        <v>2837</v>
      </c>
      <c r="B2089" t="str" cm="1">
        <f t="array" ref="B2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89" t="str" cm="1">
        <f t="array" ref="C2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89" t="str" cm="1">
        <f t="array" ref="D2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89" t="str" cm="1">
        <f t="array" ref="E20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89" s="3" t="s">
        <v>4301</v>
      </c>
      <c r="G2089" s="3" t="s">
        <v>4292</v>
      </c>
      <c r="H2089" t="s">
        <v>736</v>
      </c>
      <c r="I2089" s="3" t="s">
        <v>4318</v>
      </c>
      <c r="J2089" t="b">
        <v>0</v>
      </c>
      <c r="K2089" s="3" t="s">
        <v>4312</v>
      </c>
      <c r="M2089">
        <v>12</v>
      </c>
      <c r="N2089">
        <v>14</v>
      </c>
      <c r="O2089">
        <v>5.2999999999999999E-2</v>
      </c>
      <c r="P2089" s="3" t="s">
        <v>4313</v>
      </c>
      <c r="Q2089" t="s">
        <v>4322</v>
      </c>
      <c r="R2089" t="s">
        <v>16</v>
      </c>
    </row>
    <row r="2090" spans="1:18" x14ac:dyDescent="0.2">
      <c r="A2090" s="3" t="s">
        <v>2867</v>
      </c>
      <c r="B2090" t="str" cm="1">
        <f t="array" ref="B2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0" t="str" cm="1">
        <f t="array" ref="C2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0" t="str" cm="1">
        <f t="array" ref="D2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0" t="str" cm="1">
        <f t="array" ref="E20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0" s="3" t="s">
        <v>4301</v>
      </c>
      <c r="G2090" s="3" t="s">
        <v>4292</v>
      </c>
      <c r="H2090" t="s">
        <v>778</v>
      </c>
      <c r="I2090" s="3" t="s">
        <v>4318</v>
      </c>
      <c r="J2090" t="b">
        <v>0</v>
      </c>
      <c r="K2090" s="3" t="s">
        <v>4312</v>
      </c>
      <c r="M2090">
        <v>35</v>
      </c>
      <c r="N2090">
        <v>39</v>
      </c>
      <c r="O2090">
        <v>5.2999999999999999E-2</v>
      </c>
      <c r="P2090" s="3" t="s">
        <v>4313</v>
      </c>
      <c r="Q2090" t="s">
        <v>4323</v>
      </c>
      <c r="R2090" t="s">
        <v>16</v>
      </c>
    </row>
    <row r="2091" spans="1:18" x14ac:dyDescent="0.2">
      <c r="A2091" s="3" t="s">
        <v>2835</v>
      </c>
      <c r="B2091" t="str" cm="1">
        <f t="array" ref="B2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1" t="str" cm="1">
        <f t="array" ref="C2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1" t="str" cm="1">
        <f t="array" ref="D2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1" t="str" cm="1">
        <f t="array" ref="E20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1" s="3" t="s">
        <v>4301</v>
      </c>
      <c r="G2091" s="3" t="s">
        <v>4292</v>
      </c>
      <c r="H2091" t="s">
        <v>732</v>
      </c>
      <c r="I2091" s="3" t="s">
        <v>4318</v>
      </c>
      <c r="J2091" t="b">
        <v>0</v>
      </c>
      <c r="K2091" s="3" t="s">
        <v>4312</v>
      </c>
      <c r="L2091" s="3" t="s">
        <v>733</v>
      </c>
      <c r="M2091">
        <v>12</v>
      </c>
      <c r="N2091">
        <v>14</v>
      </c>
      <c r="O2091">
        <v>5.2999999999999999E-2</v>
      </c>
      <c r="P2091" s="3" t="s">
        <v>4313</v>
      </c>
      <c r="Q2091" t="s">
        <v>4323</v>
      </c>
      <c r="R2091" t="s">
        <v>16</v>
      </c>
    </row>
    <row r="2092" spans="1:18" x14ac:dyDescent="0.2">
      <c r="A2092" s="3" t="s">
        <v>2376</v>
      </c>
      <c r="B2092" t="str" cm="1">
        <f t="array" ref="B2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2" t="str" cm="1">
        <f t="array" ref="C2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2" t="str" cm="1">
        <f t="array" ref="D2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2" t="str" cm="1">
        <f t="array" ref="E20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2" s="3" t="s">
        <v>4301</v>
      </c>
      <c r="G2092" s="3" t="s">
        <v>4292</v>
      </c>
      <c r="H2092" t="s">
        <v>61</v>
      </c>
      <c r="I2092" s="3" t="s">
        <v>4318</v>
      </c>
      <c r="J2092" t="b">
        <v>0</v>
      </c>
      <c r="K2092" s="3" t="s">
        <v>4312</v>
      </c>
      <c r="M2092">
        <v>2</v>
      </c>
      <c r="N2092">
        <v>3</v>
      </c>
      <c r="O2092">
        <v>5.2999999999999999E-2</v>
      </c>
      <c r="P2092" s="3" t="s">
        <v>4313</v>
      </c>
      <c r="Q2092" t="s">
        <v>4323</v>
      </c>
      <c r="R2092" t="s">
        <v>16</v>
      </c>
    </row>
    <row r="2093" spans="1:18" x14ac:dyDescent="0.2">
      <c r="A2093" s="3" t="s">
        <v>2359</v>
      </c>
      <c r="B2093" t="str" cm="1">
        <f t="array" ref="B2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3" t="str" cm="1">
        <f t="array" ref="C2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3" t="str" cm="1">
        <f t="array" ref="D2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3" t="str" cm="1">
        <f t="array" ref="E20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3" s="3" t="s">
        <v>4301</v>
      </c>
      <c r="G2093" s="3" t="s">
        <v>4292</v>
      </c>
      <c r="H2093" t="s">
        <v>32</v>
      </c>
      <c r="I2093" s="3" t="s">
        <v>4318</v>
      </c>
      <c r="J2093" t="b">
        <v>0</v>
      </c>
      <c r="K2093" s="3" t="s">
        <v>4312</v>
      </c>
      <c r="L2093" s="3" t="s">
        <v>33</v>
      </c>
      <c r="M2093">
        <v>0.5</v>
      </c>
      <c r="N2093">
        <v>0.7</v>
      </c>
      <c r="O2093">
        <v>5.2999999999999999E-2</v>
      </c>
      <c r="P2093" s="3" t="s">
        <v>4313</v>
      </c>
      <c r="Q2093" t="s">
        <v>4323</v>
      </c>
      <c r="R2093" t="s">
        <v>16</v>
      </c>
    </row>
    <row r="2094" spans="1:18" x14ac:dyDescent="0.2">
      <c r="A2094" s="3" t="s">
        <v>2357</v>
      </c>
      <c r="B2094" t="str" cm="1">
        <f t="array" ref="B2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4" t="str" cm="1">
        <f t="array" ref="C2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4" t="str" cm="1">
        <f t="array" ref="D2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4" t="str" cm="1">
        <f t="array" ref="E20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4" s="3" t="s">
        <v>4301</v>
      </c>
      <c r="G2094" s="3" t="s">
        <v>4292</v>
      </c>
      <c r="H2094" t="s">
        <v>28</v>
      </c>
      <c r="I2094" s="3" t="s">
        <v>4318</v>
      </c>
      <c r="J2094" t="b">
        <v>0</v>
      </c>
      <c r="K2094" s="3" t="s">
        <v>4312</v>
      </c>
      <c r="L2094" s="3" t="s">
        <v>29</v>
      </c>
      <c r="M2094">
        <v>0.4</v>
      </c>
      <c r="N2094">
        <v>0.6</v>
      </c>
      <c r="O2094">
        <v>5.2999999999999999E-2</v>
      </c>
      <c r="P2094" s="3" t="s">
        <v>4313</v>
      </c>
      <c r="Q2094" t="s">
        <v>4323</v>
      </c>
      <c r="R2094" t="s">
        <v>16</v>
      </c>
    </row>
    <row r="2095" spans="1:18" x14ac:dyDescent="0.2">
      <c r="A2095" s="3" t="s">
        <v>2365</v>
      </c>
      <c r="B2095" t="str" cm="1">
        <f t="array" ref="B2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5" t="str" cm="1">
        <f t="array" ref="C2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5" t="str" cm="1">
        <f t="array" ref="D2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5" t="str" cm="1">
        <f t="array" ref="E20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5" s="3" t="s">
        <v>4301</v>
      </c>
      <c r="G2095" s="3" t="s">
        <v>4292</v>
      </c>
      <c r="H2095" t="s">
        <v>43</v>
      </c>
      <c r="I2095" s="3" t="s">
        <v>4318</v>
      </c>
      <c r="J2095" t="b">
        <v>0</v>
      </c>
      <c r="K2095" s="3" t="s">
        <v>4312</v>
      </c>
      <c r="L2095" s="3" t="s">
        <v>44</v>
      </c>
      <c r="M2095">
        <v>0.8</v>
      </c>
      <c r="N2095">
        <v>1</v>
      </c>
      <c r="O2095">
        <v>5.2999999999999999E-2</v>
      </c>
      <c r="P2095" s="3" t="s">
        <v>4313</v>
      </c>
      <c r="Q2095" t="s">
        <v>4323</v>
      </c>
      <c r="R2095" t="s">
        <v>16</v>
      </c>
    </row>
    <row r="2096" spans="1:18" x14ac:dyDescent="0.2">
      <c r="A2096" s="3" t="s">
        <v>2353</v>
      </c>
      <c r="B2096" t="str" cm="1">
        <f t="array" ref="B2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6" t="str" cm="1">
        <f t="array" ref="C2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6" t="str" cm="1">
        <f t="array" ref="D2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6" t="str" cm="1">
        <f t="array" ref="E20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6" s="3" t="s">
        <v>4301</v>
      </c>
      <c r="G2096" s="3" t="s">
        <v>4292</v>
      </c>
      <c r="H2096" t="s">
        <v>21</v>
      </c>
      <c r="I2096" s="3" t="s">
        <v>4318</v>
      </c>
      <c r="J2096" t="b">
        <v>0</v>
      </c>
      <c r="K2096" s="3" t="s">
        <v>4312</v>
      </c>
      <c r="L2096" s="3" t="s">
        <v>22</v>
      </c>
      <c r="M2096">
        <v>0.3</v>
      </c>
      <c r="N2096">
        <v>0.4</v>
      </c>
      <c r="O2096">
        <v>5.2999999999999999E-2</v>
      </c>
      <c r="P2096" s="3" t="s">
        <v>4313</v>
      </c>
      <c r="Q2096" t="s">
        <v>4323</v>
      </c>
      <c r="R2096" t="s">
        <v>16</v>
      </c>
    </row>
    <row r="2097" spans="1:18" x14ac:dyDescent="0.2">
      <c r="A2097" s="3" t="s">
        <v>2355</v>
      </c>
      <c r="B2097" t="str" cm="1">
        <f t="array" ref="B2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7" t="str" cm="1">
        <f t="array" ref="C2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7" t="str" cm="1">
        <f t="array" ref="D2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7" t="str" cm="1">
        <f t="array" ref="E20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7" s="3" t="s">
        <v>4301</v>
      </c>
      <c r="G2097" s="3" t="s">
        <v>4292</v>
      </c>
      <c r="H2097" t="s">
        <v>25</v>
      </c>
      <c r="I2097" s="3" t="s">
        <v>4318</v>
      </c>
      <c r="J2097" t="b">
        <v>0</v>
      </c>
      <c r="K2097" s="3" t="s">
        <v>4312</v>
      </c>
      <c r="M2097">
        <v>0.35</v>
      </c>
      <c r="N2097">
        <v>0.35</v>
      </c>
      <c r="O2097">
        <v>5.2999999999999999E-2</v>
      </c>
      <c r="P2097" s="3" t="s">
        <v>4313</v>
      </c>
      <c r="Q2097" t="s">
        <v>4323</v>
      </c>
      <c r="R2097" t="s">
        <v>16</v>
      </c>
    </row>
    <row r="2098" spans="1:18" x14ac:dyDescent="0.2">
      <c r="A2098" s="3" t="s">
        <v>2361</v>
      </c>
      <c r="B2098" t="str" cm="1">
        <f t="array" ref="B2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8" t="str" cm="1">
        <f t="array" ref="C2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8" t="str" cm="1">
        <f t="array" ref="D2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8" t="str" cm="1">
        <f t="array" ref="E20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8" s="3" t="s">
        <v>4301</v>
      </c>
      <c r="G2098" s="3" t="s">
        <v>4292</v>
      </c>
      <c r="H2098" t="s">
        <v>36</v>
      </c>
      <c r="I2098" s="3" t="s">
        <v>4318</v>
      </c>
      <c r="J2098" t="b">
        <v>0</v>
      </c>
      <c r="K2098" s="3" t="s">
        <v>4312</v>
      </c>
      <c r="L2098" s="3" t="s">
        <v>37</v>
      </c>
      <c r="M2098">
        <v>0.6</v>
      </c>
      <c r="N2098">
        <v>0.6</v>
      </c>
      <c r="O2098">
        <v>5.2999999999999999E-2</v>
      </c>
      <c r="P2098" s="3" t="s">
        <v>4313</v>
      </c>
      <c r="Q2098" t="s">
        <v>4323</v>
      </c>
      <c r="R2098" t="s">
        <v>16</v>
      </c>
    </row>
    <row r="2099" spans="1:18" x14ac:dyDescent="0.2">
      <c r="A2099" s="3" t="s">
        <v>2368</v>
      </c>
      <c r="B2099" t="str" cm="1">
        <f t="array" ref="B2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099" t="str" cm="1">
        <f t="array" ref="C2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099" t="str" cm="1">
        <f t="array" ref="D2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099" t="str" cm="1">
        <f t="array" ref="E20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099" s="3" t="s">
        <v>4301</v>
      </c>
      <c r="G2099" s="3" t="s">
        <v>4292</v>
      </c>
      <c r="H2099" t="s">
        <v>48</v>
      </c>
      <c r="I2099" s="3" t="s">
        <v>4318</v>
      </c>
      <c r="J2099" t="b">
        <v>0</v>
      </c>
      <c r="K2099" s="3" t="s">
        <v>4312</v>
      </c>
      <c r="M2099">
        <v>1.4</v>
      </c>
      <c r="N2099">
        <v>1.6</v>
      </c>
      <c r="O2099">
        <v>5.2999999999999999E-2</v>
      </c>
      <c r="P2099" s="3" t="s">
        <v>4313</v>
      </c>
      <c r="Q2099" t="s">
        <v>4323</v>
      </c>
      <c r="R2099" t="s">
        <v>16</v>
      </c>
    </row>
    <row r="2100" spans="1:18" x14ac:dyDescent="0.2">
      <c r="A2100" s="3" t="s">
        <v>2370</v>
      </c>
      <c r="B2100" t="str" cm="1">
        <f t="array" ref="B2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00" t="str" cm="1">
        <f t="array" ref="C2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00" t="str" cm="1">
        <f t="array" ref="D2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00" t="str" cm="1">
        <f t="array" ref="E21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00" s="3" t="s">
        <v>4301</v>
      </c>
      <c r="G2100" s="3" t="s">
        <v>4292</v>
      </c>
      <c r="H2100" t="s">
        <v>51</v>
      </c>
      <c r="I2100" s="3" t="s">
        <v>4318</v>
      </c>
      <c r="J2100" t="b">
        <v>0</v>
      </c>
      <c r="K2100" s="3" t="s">
        <v>4312</v>
      </c>
      <c r="L2100" s="3" t="s">
        <v>52</v>
      </c>
      <c r="M2100">
        <v>1.8</v>
      </c>
      <c r="N2100">
        <v>2</v>
      </c>
      <c r="O2100">
        <v>5.2999999999999999E-2</v>
      </c>
      <c r="P2100" s="3" t="s">
        <v>4313</v>
      </c>
      <c r="Q2100" t="s">
        <v>4323</v>
      </c>
      <c r="R2100" t="s">
        <v>16</v>
      </c>
    </row>
    <row r="2101" spans="1:18" x14ac:dyDescent="0.2">
      <c r="A2101" s="3" t="s">
        <v>2382</v>
      </c>
      <c r="B2101" t="str" cm="1">
        <f t="array" ref="B2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01" t="str" cm="1">
        <f t="array" ref="C2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01" t="str" cm="1">
        <f t="array" ref="D2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01" t="str" cm="1">
        <f t="array" ref="E21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01" s="3" t="s">
        <v>4301</v>
      </c>
      <c r="G2101" s="3" t="s">
        <v>4292</v>
      </c>
      <c r="H2101" t="s">
        <v>70</v>
      </c>
      <c r="I2101" s="3" t="s">
        <v>4318</v>
      </c>
      <c r="J2101" t="b">
        <v>0</v>
      </c>
      <c r="K2101" s="3" t="s">
        <v>4312</v>
      </c>
      <c r="M2101">
        <v>5</v>
      </c>
      <c r="N2101">
        <v>7</v>
      </c>
      <c r="O2101">
        <v>5.2999999999999999E-2</v>
      </c>
      <c r="P2101" s="3" t="s">
        <v>4313</v>
      </c>
      <c r="Q2101" t="s">
        <v>4323</v>
      </c>
      <c r="R2101" t="s">
        <v>16</v>
      </c>
    </row>
    <row r="2102" spans="1:18" x14ac:dyDescent="0.2">
      <c r="A2102" s="3" t="s">
        <v>2372</v>
      </c>
      <c r="B2102" t="str" cm="1">
        <f t="array" ref="B2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02" t="str" cm="1">
        <f t="array" ref="C2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02" t="str" cm="1">
        <f t="array" ref="D2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02" t="str" cm="1">
        <f t="array" ref="E21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02" s="3" t="s">
        <v>4301</v>
      </c>
      <c r="G2102" s="3" t="s">
        <v>4292</v>
      </c>
      <c r="H2102" t="s">
        <v>55</v>
      </c>
      <c r="I2102" s="3" t="s">
        <v>4318</v>
      </c>
      <c r="J2102" t="b">
        <v>0</v>
      </c>
      <c r="K2102" s="3" t="s">
        <v>4312</v>
      </c>
      <c r="M2102">
        <v>1</v>
      </c>
      <c r="N2102">
        <v>1.2</v>
      </c>
      <c r="O2102">
        <v>5.2999999999999999E-2</v>
      </c>
      <c r="P2102" s="3" t="s">
        <v>4313</v>
      </c>
      <c r="Q2102" t="s">
        <v>4323</v>
      </c>
      <c r="R2102" t="s">
        <v>16</v>
      </c>
    </row>
    <row r="2103" spans="1:18" x14ac:dyDescent="0.2">
      <c r="A2103" s="3" t="s">
        <v>2378</v>
      </c>
      <c r="B2103" t="str" cm="1">
        <f t="array" ref="B2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03" t="str" cm="1">
        <f t="array" ref="C2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03" t="str" cm="1">
        <f t="array" ref="D2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03" t="str" cm="1">
        <f t="array" ref="E21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03" s="3" t="s">
        <v>4301</v>
      </c>
      <c r="G2103" s="3" t="s">
        <v>4292</v>
      </c>
      <c r="H2103" t="s">
        <v>64</v>
      </c>
      <c r="I2103" s="3" t="s">
        <v>4318</v>
      </c>
      <c r="J2103" t="b">
        <v>0</v>
      </c>
      <c r="K2103" s="3" t="s">
        <v>4312</v>
      </c>
      <c r="M2103">
        <v>3</v>
      </c>
      <c r="N2103">
        <v>3.6</v>
      </c>
      <c r="O2103">
        <v>5.2999999999999999E-2</v>
      </c>
      <c r="P2103" s="3" t="s">
        <v>4313</v>
      </c>
      <c r="Q2103" t="s">
        <v>4323</v>
      </c>
      <c r="R2103" t="s">
        <v>16</v>
      </c>
    </row>
    <row r="2104" spans="1:18" x14ac:dyDescent="0.2">
      <c r="A2104" s="3" t="s">
        <v>2363</v>
      </c>
      <c r="B2104" t="str" cm="1">
        <f t="array" ref="B2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04" t="str" cm="1">
        <f t="array" ref="C2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04" t="str" cm="1">
        <f t="array" ref="D2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04" t="str" cm="1">
        <f t="array" ref="E21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04" s="3" t="s">
        <v>4301</v>
      </c>
      <c r="G2104" s="3" t="s">
        <v>4292</v>
      </c>
      <c r="H2104" t="s">
        <v>40</v>
      </c>
      <c r="I2104" s="3" t="s">
        <v>4318</v>
      </c>
      <c r="J2104" t="b">
        <v>0</v>
      </c>
      <c r="K2104" s="3" t="s">
        <v>4312</v>
      </c>
      <c r="M2104">
        <v>0.6</v>
      </c>
      <c r="N2104">
        <v>0.8</v>
      </c>
      <c r="O2104">
        <v>5.2999999999999999E-2</v>
      </c>
      <c r="P2104" s="3" t="s">
        <v>4313</v>
      </c>
      <c r="Q2104" t="s">
        <v>4323</v>
      </c>
      <c r="R2104" t="s">
        <v>16</v>
      </c>
    </row>
    <row r="2105" spans="1:18" x14ac:dyDescent="0.2">
      <c r="A2105" s="3" t="s">
        <v>6066</v>
      </c>
      <c r="B2105" t="s">
        <v>668</v>
      </c>
      <c r="C2105" t="str" cm="1">
        <f t="array" ref="C2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05" t="str" cm="1">
        <f t="array" ref="D2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05" cm="1">
        <f t="array" ref="E21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05" s="3" t="s">
        <v>4301</v>
      </c>
      <c r="G2105" s="3" t="s">
        <v>4292</v>
      </c>
      <c r="I2105" s="3" t="s">
        <v>4318</v>
      </c>
      <c r="J2105" t="b">
        <v>0</v>
      </c>
      <c r="K2105" s="3" t="s">
        <v>4312</v>
      </c>
      <c r="L2105" s="3" t="s">
        <v>4325</v>
      </c>
      <c r="M2105">
        <v>7.5</v>
      </c>
      <c r="N2105">
        <v>7.5</v>
      </c>
      <c r="O2105">
        <v>5.2999999999999999E-2</v>
      </c>
      <c r="P2105" s="3" t="s">
        <v>4313</v>
      </c>
      <c r="Q2105" t="s">
        <v>4319</v>
      </c>
      <c r="R2105" t="s">
        <v>16</v>
      </c>
    </row>
    <row r="2106" spans="1:18" x14ac:dyDescent="0.2">
      <c r="A2106" s="3" t="s">
        <v>6067</v>
      </c>
      <c r="B2106" t="s">
        <v>668</v>
      </c>
      <c r="C2106" t="str" cm="1">
        <f t="array" ref="C2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06" t="str" cm="1">
        <f t="array" ref="D2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06" cm="1">
        <f t="array" ref="E21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06" s="3" t="s">
        <v>4301</v>
      </c>
      <c r="G2106" s="3" t="s">
        <v>4292</v>
      </c>
      <c r="I2106" s="3" t="s">
        <v>4318</v>
      </c>
      <c r="J2106" t="b">
        <v>0</v>
      </c>
      <c r="K2106" s="3" t="s">
        <v>4312</v>
      </c>
      <c r="L2106" s="3" t="s">
        <v>4327</v>
      </c>
      <c r="M2106">
        <v>3.2</v>
      </c>
      <c r="N2106">
        <v>4.4000000000000004</v>
      </c>
      <c r="O2106">
        <v>5.2999999999999999E-2</v>
      </c>
      <c r="P2106" s="3" t="s">
        <v>4313</v>
      </c>
      <c r="Q2106" t="s">
        <v>4319</v>
      </c>
      <c r="R2106" t="s">
        <v>16</v>
      </c>
    </row>
    <row r="2107" spans="1:18" x14ac:dyDescent="0.2">
      <c r="A2107" s="3" t="s">
        <v>6068</v>
      </c>
      <c r="B2107" t="str" cm="1">
        <f t="array" ref="B2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07" t="str" cm="1">
        <f t="array" ref="C2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07" t="str" cm="1">
        <f t="array" ref="D2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07" cm="1">
        <f t="array" ref="E21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07" s="3" t="s">
        <v>4301</v>
      </c>
      <c r="G2107" s="3" t="s">
        <v>4292</v>
      </c>
      <c r="I2107" s="3" t="s">
        <v>4318</v>
      </c>
      <c r="J2107" t="b">
        <v>0</v>
      </c>
      <c r="K2107" s="3" t="s">
        <v>4312</v>
      </c>
      <c r="L2107" s="3" t="s">
        <v>4329</v>
      </c>
      <c r="M2107">
        <v>33</v>
      </c>
      <c r="N2107">
        <v>35</v>
      </c>
      <c r="O2107">
        <v>5.2999999999999999E-2</v>
      </c>
      <c r="P2107" s="3" t="s">
        <v>4313</v>
      </c>
      <c r="Q2107" t="s">
        <v>4330</v>
      </c>
      <c r="R2107" t="s">
        <v>16</v>
      </c>
    </row>
    <row r="2108" spans="1:18" x14ac:dyDescent="0.2">
      <c r="A2108" s="3" t="s">
        <v>6069</v>
      </c>
      <c r="B2108" t="str" cm="1">
        <f t="array" ref="B2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08" t="str" cm="1">
        <f t="array" ref="C2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08" t="str" cm="1">
        <f t="array" ref="D2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08" cm="1">
        <f t="array" ref="E21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08" s="3" t="s">
        <v>4301</v>
      </c>
      <c r="G2108" s="3" t="s">
        <v>4292</v>
      </c>
      <c r="I2108" s="3" t="s">
        <v>4318</v>
      </c>
      <c r="J2108" t="b">
        <v>0</v>
      </c>
      <c r="K2108" s="3" t="s">
        <v>4312</v>
      </c>
      <c r="L2108" s="3" t="s">
        <v>4332</v>
      </c>
      <c r="M2108">
        <v>31</v>
      </c>
      <c r="N2108">
        <v>35</v>
      </c>
      <c r="O2108">
        <v>5.2999999999999999E-2</v>
      </c>
      <c r="P2108" s="3" t="s">
        <v>4313</v>
      </c>
      <c r="Q2108" t="s">
        <v>4330</v>
      </c>
      <c r="R2108" t="s">
        <v>16</v>
      </c>
    </row>
    <row r="2109" spans="1:18" x14ac:dyDescent="0.2">
      <c r="A2109" s="3" t="s">
        <v>6070</v>
      </c>
      <c r="B2109" t="str" cm="1">
        <f t="array" ref="B2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09" t="str" cm="1">
        <f t="array" ref="C2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09" t="str" cm="1">
        <f t="array" ref="D2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09" cm="1">
        <f t="array" ref="E21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09" s="3" t="s">
        <v>4301</v>
      </c>
      <c r="G2109" s="3" t="s">
        <v>4292</v>
      </c>
      <c r="I2109" s="3" t="s">
        <v>4318</v>
      </c>
      <c r="J2109" t="b">
        <v>0</v>
      </c>
      <c r="K2109" s="3" t="s">
        <v>4312</v>
      </c>
      <c r="L2109" s="3" t="s">
        <v>4335</v>
      </c>
      <c r="M2109">
        <v>22</v>
      </c>
      <c r="N2109">
        <v>26</v>
      </c>
      <c r="O2109">
        <v>5.2999999999999999E-2</v>
      </c>
      <c r="P2109" s="3" t="s">
        <v>4313</v>
      </c>
      <c r="Q2109" t="s">
        <v>4330</v>
      </c>
      <c r="R2109" t="s">
        <v>16</v>
      </c>
    </row>
    <row r="2110" spans="1:18" x14ac:dyDescent="0.2">
      <c r="A2110" s="3" t="s">
        <v>2862</v>
      </c>
      <c r="B2110" t="str" cm="1">
        <f t="array" ref="B2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10" t="str" cm="1">
        <f t="array" ref="C2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10" t="str" cm="1">
        <f t="array" ref="D2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10" t="str" cm="1">
        <f t="array" ref="E21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10" s="3" t="s">
        <v>4301</v>
      </c>
      <c r="G2110" s="3" t="s">
        <v>4292</v>
      </c>
      <c r="H2110" t="s">
        <v>771</v>
      </c>
      <c r="I2110" s="3" t="s">
        <v>4318</v>
      </c>
      <c r="J2110" t="b">
        <v>0</v>
      </c>
      <c r="K2110" s="3" t="s">
        <v>4312</v>
      </c>
      <c r="L2110" s="3" t="s">
        <v>772</v>
      </c>
      <c r="M2110">
        <v>31</v>
      </c>
      <c r="N2110">
        <v>35</v>
      </c>
      <c r="O2110">
        <v>5.2999999999999999E-2</v>
      </c>
      <c r="P2110" s="3" t="s">
        <v>4313</v>
      </c>
      <c r="Q2110" t="s">
        <v>4321</v>
      </c>
      <c r="R2110" t="s">
        <v>16</v>
      </c>
    </row>
    <row r="2111" spans="1:18" x14ac:dyDescent="0.2">
      <c r="A2111" s="3" t="s">
        <v>2374</v>
      </c>
      <c r="B2111" t="str" cm="1">
        <f t="array" ref="B2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11" t="str" cm="1">
        <f t="array" ref="C2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11" t="str" cm="1">
        <f t="array" ref="D2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11" t="str" cm="1">
        <f t="array" ref="E21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11" s="3" t="s">
        <v>4301</v>
      </c>
      <c r="G2111" s="3" t="s">
        <v>4292</v>
      </c>
      <c r="H2111" t="s">
        <v>58</v>
      </c>
      <c r="I2111" s="3" t="s">
        <v>4318</v>
      </c>
      <c r="J2111" t="b">
        <v>0</v>
      </c>
      <c r="K2111" s="3" t="s">
        <v>4312</v>
      </c>
      <c r="M2111">
        <v>14</v>
      </c>
      <c r="N2111">
        <v>16</v>
      </c>
      <c r="O2111">
        <v>5.2999999999999999E-2</v>
      </c>
      <c r="P2111" s="3" t="s">
        <v>4313</v>
      </c>
      <c r="Q2111" t="s">
        <v>4323</v>
      </c>
      <c r="R2111" t="s">
        <v>16</v>
      </c>
    </row>
    <row r="2112" spans="1:18" x14ac:dyDescent="0.2">
      <c r="A2112" s="3" t="s">
        <v>6071</v>
      </c>
      <c r="B2112" t="str" cm="1">
        <f t="array" ref="B2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12" t="str" cm="1">
        <f t="array" ref="C2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12" t="str" cm="1">
        <f t="array" ref="D2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12" cm="1">
        <f t="array" ref="E21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12" s="3" t="s">
        <v>4301</v>
      </c>
      <c r="G2112" s="3" t="s">
        <v>4292</v>
      </c>
      <c r="I2112" s="3" t="s">
        <v>4318</v>
      </c>
      <c r="J2112" t="b">
        <v>0</v>
      </c>
      <c r="K2112" s="3" t="s">
        <v>4312</v>
      </c>
      <c r="L2112" s="3" t="s">
        <v>4337</v>
      </c>
      <c r="M2112">
        <v>3</v>
      </c>
      <c r="N2112">
        <v>4</v>
      </c>
      <c r="O2112">
        <v>5.2999999999999999E-2</v>
      </c>
      <c r="P2112" s="3" t="s">
        <v>4313</v>
      </c>
      <c r="Q2112" t="s">
        <v>4323</v>
      </c>
      <c r="R2112" t="s">
        <v>16</v>
      </c>
    </row>
    <row r="2113" spans="1:18" x14ac:dyDescent="0.2">
      <c r="A2113" s="3" t="s">
        <v>6072</v>
      </c>
      <c r="B2113" t="str" cm="1">
        <f t="array" ref="B2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13" t="str" cm="1">
        <f t="array" ref="C2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13" t="str" cm="1">
        <f t="array" ref="D2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13" cm="1">
        <f t="array" ref="E21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13" s="3" t="s">
        <v>4301</v>
      </c>
      <c r="G2113" s="3" t="s">
        <v>4292</v>
      </c>
      <c r="I2113" s="3" t="s">
        <v>4318</v>
      </c>
      <c r="J2113" t="b">
        <v>0</v>
      </c>
      <c r="K2113" s="3" t="s">
        <v>4312</v>
      </c>
      <c r="L2113" s="3" t="s">
        <v>4339</v>
      </c>
      <c r="M2113">
        <v>4</v>
      </c>
      <c r="N2113">
        <v>6</v>
      </c>
      <c r="O2113">
        <v>5.2999999999999999E-2</v>
      </c>
      <c r="P2113" s="3" t="s">
        <v>4313</v>
      </c>
      <c r="Q2113" t="s">
        <v>4323</v>
      </c>
      <c r="R2113" t="s">
        <v>16</v>
      </c>
    </row>
    <row r="2114" spans="1:18" x14ac:dyDescent="0.2">
      <c r="A2114" s="3" t="s">
        <v>6073</v>
      </c>
      <c r="B2114" t="str" cm="1">
        <f t="array" ref="B2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14" t="str" cm="1">
        <f t="array" ref="C2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14" t="str" cm="1">
        <f t="array" ref="D2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14" cm="1">
        <f t="array" ref="E21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14" s="3" t="s">
        <v>4301</v>
      </c>
      <c r="G2114" s="3" t="s">
        <v>4292</v>
      </c>
      <c r="I2114" s="3" t="s">
        <v>4318</v>
      </c>
      <c r="J2114" t="b">
        <v>0</v>
      </c>
      <c r="K2114" s="3" t="s">
        <v>4312</v>
      </c>
      <c r="L2114" s="3" t="s">
        <v>4341</v>
      </c>
      <c r="M2114">
        <v>0.8</v>
      </c>
      <c r="N2114">
        <v>1</v>
      </c>
      <c r="O2114">
        <v>5.2999999999999999E-2</v>
      </c>
      <c r="P2114" s="3" t="s">
        <v>4313</v>
      </c>
      <c r="Q2114" t="s">
        <v>4323</v>
      </c>
      <c r="R2114" t="s">
        <v>16</v>
      </c>
    </row>
    <row r="2115" spans="1:18" x14ac:dyDescent="0.2">
      <c r="A2115" s="3" t="s">
        <v>2384</v>
      </c>
      <c r="B2115" t="str" cm="1">
        <f t="array" ref="B2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15" t="str" cm="1">
        <f t="array" ref="C2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15" t="str" cm="1">
        <f t="array" ref="D2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15" t="str" cm="1">
        <f t="array" ref="E21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15" s="3" t="s">
        <v>4301</v>
      </c>
      <c r="G2115" s="3" t="s">
        <v>4292</v>
      </c>
      <c r="H2115" t="s">
        <v>73</v>
      </c>
      <c r="I2115" s="3" t="s">
        <v>4318</v>
      </c>
      <c r="J2115" t="b">
        <v>0</v>
      </c>
      <c r="K2115" s="3" t="s">
        <v>4312</v>
      </c>
      <c r="M2115">
        <v>7</v>
      </c>
      <c r="N2115">
        <v>9</v>
      </c>
      <c r="O2115">
        <v>5.2999999999999999E-2</v>
      </c>
      <c r="P2115" s="3" t="s">
        <v>4313</v>
      </c>
      <c r="Q2115" t="s">
        <v>4323</v>
      </c>
      <c r="R2115" t="s">
        <v>16</v>
      </c>
    </row>
    <row r="2116" spans="1:18" x14ac:dyDescent="0.2">
      <c r="A2116" s="3" t="s">
        <v>2380</v>
      </c>
      <c r="B2116" t="str" cm="1">
        <f t="array" ref="B2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16" t="str" cm="1">
        <f t="array" ref="C2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16" t="str" cm="1">
        <f t="array" ref="D2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16" t="str" cm="1">
        <f t="array" ref="E21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16" s="3" t="s">
        <v>4301</v>
      </c>
      <c r="G2116" s="3" t="s">
        <v>4292</v>
      </c>
      <c r="H2116" t="s">
        <v>67</v>
      </c>
      <c r="I2116" s="3" t="s">
        <v>4318</v>
      </c>
      <c r="J2116" t="b">
        <v>0</v>
      </c>
      <c r="K2116" s="3" t="s">
        <v>4312</v>
      </c>
      <c r="M2116">
        <v>5</v>
      </c>
      <c r="N2116">
        <v>7</v>
      </c>
      <c r="O2116">
        <v>5.2999999999999999E-2</v>
      </c>
      <c r="P2116" s="3" t="s">
        <v>4313</v>
      </c>
      <c r="Q2116" t="s">
        <v>4323</v>
      </c>
      <c r="R2116" t="s">
        <v>16</v>
      </c>
    </row>
    <row r="2117" spans="1:18" x14ac:dyDescent="0.2">
      <c r="A2117" s="3" t="s">
        <v>2846</v>
      </c>
      <c r="B2117" t="str" cm="1">
        <f t="array" ref="B2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17" t="str" cm="1">
        <f t="array" ref="C2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17" t="str" cm="1">
        <f t="array" ref="D2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17" t="str" cm="1">
        <f t="array" ref="E21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17" s="3" t="s">
        <v>4301</v>
      </c>
      <c r="G2117" s="3" t="s">
        <v>4292</v>
      </c>
      <c r="H2117" t="s">
        <v>750</v>
      </c>
      <c r="I2117" s="3" t="s">
        <v>4318</v>
      </c>
      <c r="J2117" t="b">
        <v>0</v>
      </c>
      <c r="K2117" s="3" t="s">
        <v>4312</v>
      </c>
      <c r="M2117">
        <v>15</v>
      </c>
      <c r="N2117">
        <v>17</v>
      </c>
      <c r="O2117">
        <v>5.2999999999999999E-2</v>
      </c>
      <c r="P2117" s="3" t="s">
        <v>4313</v>
      </c>
      <c r="Q2117" t="s">
        <v>4319</v>
      </c>
      <c r="R2117" t="s">
        <v>16</v>
      </c>
    </row>
    <row r="2118" spans="1:18" x14ac:dyDescent="0.2">
      <c r="A2118" s="3" t="s">
        <v>6074</v>
      </c>
      <c r="B2118" t="str" cm="1">
        <f t="array" ref="B2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18" t="str" cm="1">
        <f t="array" ref="C2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18" t="str" cm="1">
        <f t="array" ref="D2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2118" cm="1">
        <f t="array" ref="E21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18" s="3" t="s">
        <v>4301</v>
      </c>
      <c r="G2118" s="3" t="s">
        <v>4292</v>
      </c>
      <c r="I2118" s="3" t="s">
        <v>4318</v>
      </c>
      <c r="J2118" t="b">
        <v>0</v>
      </c>
      <c r="K2118" s="3" t="s">
        <v>4312</v>
      </c>
      <c r="M2118">
        <v>2</v>
      </c>
      <c r="N2118">
        <v>2.4</v>
      </c>
      <c r="O2118">
        <v>5.2999999999999999E-2</v>
      </c>
      <c r="P2118" s="3" t="s">
        <v>4313</v>
      </c>
      <c r="Q2118" t="s">
        <v>4323</v>
      </c>
      <c r="R2118" t="s">
        <v>16</v>
      </c>
    </row>
    <row r="2119" spans="1:18" x14ac:dyDescent="0.2">
      <c r="A2119" s="3" t="s">
        <v>2681</v>
      </c>
      <c r="B2119" t="str" cm="1">
        <f t="array" ref="B2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19" t="str" cm="1">
        <f t="array" ref="C2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19" t="str" cm="1">
        <f t="array" ref="D2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19" t="str" cm="1">
        <f t="array" ref="E21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19" s="3" t="s">
        <v>4301</v>
      </c>
      <c r="G2119" s="3" t="s">
        <v>4292</v>
      </c>
      <c r="H2119" t="s">
        <v>549</v>
      </c>
      <c r="I2119" s="3" t="s">
        <v>4343</v>
      </c>
      <c r="J2119" t="b">
        <v>0</v>
      </c>
      <c r="K2119" s="3" t="s">
        <v>4312</v>
      </c>
      <c r="M2119">
        <v>10</v>
      </c>
      <c r="N2119">
        <v>14</v>
      </c>
      <c r="O2119">
        <v>5.2999999999999999E-2</v>
      </c>
      <c r="P2119" s="3" t="s">
        <v>4313</v>
      </c>
      <c r="Q2119" t="s">
        <v>4344</v>
      </c>
      <c r="R2119" t="s">
        <v>16</v>
      </c>
    </row>
    <row r="2120" spans="1:18" x14ac:dyDescent="0.2">
      <c r="A2120" s="3" t="s">
        <v>2679</v>
      </c>
      <c r="B2120" t="str" cm="1">
        <f t="array" ref="B2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0" t="str" cm="1">
        <f t="array" ref="C2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0" t="str" cm="1">
        <f t="array" ref="D2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0" t="str" cm="1">
        <f t="array" ref="E21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0" s="3" t="s">
        <v>4301</v>
      </c>
      <c r="G2120" s="3" t="s">
        <v>4292</v>
      </c>
      <c r="H2120" t="s">
        <v>545</v>
      </c>
      <c r="I2120" s="3" t="s">
        <v>4343</v>
      </c>
      <c r="J2120" t="b">
        <v>0</v>
      </c>
      <c r="K2120" s="3" t="s">
        <v>4312</v>
      </c>
      <c r="L2120" s="3" t="s">
        <v>546</v>
      </c>
      <c r="M2120">
        <v>10</v>
      </c>
      <c r="N2120">
        <v>12</v>
      </c>
      <c r="O2120">
        <v>5.2999999999999999E-2</v>
      </c>
      <c r="P2120" s="3" t="s">
        <v>4313</v>
      </c>
      <c r="Q2120" t="s">
        <v>4344</v>
      </c>
      <c r="R2120" t="s">
        <v>16</v>
      </c>
    </row>
    <row r="2121" spans="1:18" x14ac:dyDescent="0.2">
      <c r="A2121" s="3" t="s">
        <v>2637</v>
      </c>
      <c r="B2121" t="str" cm="1">
        <f t="array" ref="B2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1" t="str" cm="1">
        <f t="array" ref="C2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1" t="str" cm="1">
        <f t="array" ref="D2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1" t="str" cm="1">
        <f t="array" ref="E21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1" s="3" t="s">
        <v>4301</v>
      </c>
      <c r="G2121" s="3" t="s">
        <v>4292</v>
      </c>
      <c r="H2121" t="s">
        <v>469</v>
      </c>
      <c r="I2121" s="3" t="s">
        <v>4343</v>
      </c>
      <c r="J2121" t="b">
        <v>0</v>
      </c>
      <c r="K2121" s="3" t="s">
        <v>4312</v>
      </c>
      <c r="L2121" s="3" t="s">
        <v>470</v>
      </c>
      <c r="M2121">
        <v>0.5</v>
      </c>
      <c r="N2121">
        <v>0.7</v>
      </c>
      <c r="O2121">
        <v>5.2999999999999999E-2</v>
      </c>
      <c r="P2121" s="3" t="s">
        <v>4313</v>
      </c>
      <c r="Q2121" t="s">
        <v>4344</v>
      </c>
      <c r="R2121" t="s">
        <v>16</v>
      </c>
    </row>
    <row r="2122" spans="1:18" x14ac:dyDescent="0.2">
      <c r="A2122" s="3" t="s">
        <v>2635</v>
      </c>
      <c r="B2122" t="str" cm="1">
        <f t="array" ref="B2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2" t="str" cm="1">
        <f t="array" ref="C2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2" t="str" cm="1">
        <f t="array" ref="D2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2" t="str" cm="1">
        <f t="array" ref="E21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2" s="3" t="s">
        <v>4301</v>
      </c>
      <c r="G2122" s="3" t="s">
        <v>4292</v>
      </c>
      <c r="H2122" t="s">
        <v>465</v>
      </c>
      <c r="I2122" s="3" t="s">
        <v>4343</v>
      </c>
      <c r="J2122" t="b">
        <v>0</v>
      </c>
      <c r="K2122" s="3" t="s">
        <v>4312</v>
      </c>
      <c r="L2122" s="3" t="s">
        <v>466</v>
      </c>
      <c r="M2122">
        <v>0.5</v>
      </c>
      <c r="N2122">
        <v>0.7</v>
      </c>
      <c r="O2122">
        <v>5.2999999999999999E-2</v>
      </c>
      <c r="P2122" s="3" t="s">
        <v>4313</v>
      </c>
      <c r="Q2122" t="s">
        <v>4344</v>
      </c>
      <c r="R2122" t="s">
        <v>16</v>
      </c>
    </row>
    <row r="2123" spans="1:18" x14ac:dyDescent="0.2">
      <c r="A2123" s="3" t="s">
        <v>2677</v>
      </c>
      <c r="B2123" t="str" cm="1">
        <f t="array" ref="B2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3" t="str" cm="1">
        <f t="array" ref="C2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3" t="str" cm="1">
        <f t="array" ref="D2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3" t="str" cm="1">
        <f t="array" ref="E21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3" s="3" t="s">
        <v>4301</v>
      </c>
      <c r="G2123" s="3" t="s">
        <v>4292</v>
      </c>
      <c r="H2123" t="s">
        <v>541</v>
      </c>
      <c r="I2123" s="3" t="s">
        <v>4343</v>
      </c>
      <c r="J2123" t="b">
        <v>0</v>
      </c>
      <c r="K2123" s="3" t="s">
        <v>4312</v>
      </c>
      <c r="L2123" s="3" t="s">
        <v>542</v>
      </c>
      <c r="M2123">
        <v>1.6</v>
      </c>
      <c r="N2123">
        <v>1.8</v>
      </c>
      <c r="O2123">
        <v>5.2999999999999999E-2</v>
      </c>
      <c r="P2123" s="3" t="s">
        <v>4313</v>
      </c>
      <c r="Q2123" t="s">
        <v>4344</v>
      </c>
      <c r="R2123" t="s">
        <v>16</v>
      </c>
    </row>
    <row r="2124" spans="1:18" x14ac:dyDescent="0.2">
      <c r="A2124" s="3" t="s">
        <v>2675</v>
      </c>
      <c r="B2124" t="str" cm="1">
        <f t="array" ref="B2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4" t="str" cm="1">
        <f t="array" ref="C2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4" t="str" cm="1">
        <f t="array" ref="D2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4" t="str" cm="1">
        <f t="array" ref="E21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4" s="3" t="s">
        <v>4301</v>
      </c>
      <c r="G2124" s="3" t="s">
        <v>4292</v>
      </c>
      <c r="H2124" t="s">
        <v>537</v>
      </c>
      <c r="I2124" s="3" t="s">
        <v>4343</v>
      </c>
      <c r="J2124" t="b">
        <v>0</v>
      </c>
      <c r="K2124" s="3" t="s">
        <v>4312</v>
      </c>
      <c r="L2124" s="3" t="s">
        <v>538</v>
      </c>
      <c r="M2124">
        <v>1.5</v>
      </c>
      <c r="N2124">
        <v>1.9</v>
      </c>
      <c r="O2124">
        <v>5.2999999999999999E-2</v>
      </c>
      <c r="P2124" s="3" t="s">
        <v>4313</v>
      </c>
      <c r="Q2124" t="s">
        <v>4344</v>
      </c>
      <c r="R2124" t="s">
        <v>16</v>
      </c>
    </row>
    <row r="2125" spans="1:18" x14ac:dyDescent="0.2">
      <c r="A2125" s="3" t="s">
        <v>2693</v>
      </c>
      <c r="B2125" t="str" cm="1">
        <f t="array" ref="B2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5" t="str" cm="1">
        <f t="array" ref="C2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5" t="str" cm="1">
        <f t="array" ref="D2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5" t="str" cm="1">
        <f t="array" ref="E21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5" s="3" t="s">
        <v>4301</v>
      </c>
      <c r="G2125" s="3" t="s">
        <v>4292</v>
      </c>
      <c r="H2125" t="s">
        <v>568</v>
      </c>
      <c r="I2125" s="3" t="s">
        <v>4343</v>
      </c>
      <c r="J2125" t="b">
        <v>0</v>
      </c>
      <c r="K2125" s="3" t="s">
        <v>4312</v>
      </c>
      <c r="L2125" s="3" t="s">
        <v>569</v>
      </c>
      <c r="M2125">
        <v>2.1</v>
      </c>
      <c r="N2125">
        <v>2.2999999999999998</v>
      </c>
      <c r="O2125">
        <v>5.2999999999999999E-2</v>
      </c>
      <c r="P2125" s="3" t="s">
        <v>4313</v>
      </c>
      <c r="Q2125" t="s">
        <v>4344</v>
      </c>
      <c r="R2125" t="s">
        <v>16</v>
      </c>
    </row>
    <row r="2126" spans="1:18" x14ac:dyDescent="0.2">
      <c r="A2126" s="3" t="s">
        <v>2687</v>
      </c>
      <c r="B2126" t="str" cm="1">
        <f t="array" ref="B2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6" t="str" cm="1">
        <f t="array" ref="C2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6" t="str" cm="1">
        <f t="array" ref="D2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6" t="str" cm="1">
        <f t="array" ref="E21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6" s="3" t="s">
        <v>4301</v>
      </c>
      <c r="G2126" s="3" t="s">
        <v>4292</v>
      </c>
      <c r="H2126" t="s">
        <v>560</v>
      </c>
      <c r="I2126" s="3" t="s">
        <v>4343</v>
      </c>
      <c r="J2126" t="b">
        <v>0</v>
      </c>
      <c r="K2126" s="3" t="s">
        <v>4312</v>
      </c>
      <c r="M2126">
        <v>1</v>
      </c>
      <c r="N2126">
        <v>1.4</v>
      </c>
      <c r="O2126">
        <v>5.2999999999999999E-2</v>
      </c>
      <c r="P2126" s="3" t="s">
        <v>4313</v>
      </c>
      <c r="Q2126" t="s">
        <v>4344</v>
      </c>
      <c r="R2126" t="s">
        <v>16</v>
      </c>
    </row>
    <row r="2127" spans="1:18" x14ac:dyDescent="0.2">
      <c r="A2127" s="3" t="s">
        <v>2685</v>
      </c>
      <c r="B2127" t="str" cm="1">
        <f t="array" ref="B2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7" t="str" cm="1">
        <f t="array" ref="C2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7" t="str" cm="1">
        <f t="array" ref="D2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7" t="str" cm="1">
        <f t="array" ref="E21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7" s="3" t="s">
        <v>4301</v>
      </c>
      <c r="G2127" s="3" t="s">
        <v>4292</v>
      </c>
      <c r="H2127" t="s">
        <v>556</v>
      </c>
      <c r="I2127" s="3" t="s">
        <v>4343</v>
      </c>
      <c r="J2127" t="b">
        <v>0</v>
      </c>
      <c r="K2127" s="3" t="s">
        <v>4312</v>
      </c>
      <c r="L2127" s="3" t="s">
        <v>557</v>
      </c>
      <c r="M2127">
        <v>1</v>
      </c>
      <c r="N2127">
        <v>1.4</v>
      </c>
      <c r="O2127">
        <v>5.2999999999999999E-2</v>
      </c>
      <c r="P2127" s="3" t="s">
        <v>4313</v>
      </c>
      <c r="Q2127" t="s">
        <v>4344</v>
      </c>
      <c r="R2127" t="s">
        <v>16</v>
      </c>
    </row>
    <row r="2128" spans="1:18" x14ac:dyDescent="0.2">
      <c r="A2128" s="3" t="s">
        <v>2658</v>
      </c>
      <c r="B2128" t="str" cm="1">
        <f t="array" ref="B2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8" t="str" cm="1">
        <f t="array" ref="C2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8" t="str" cm="1">
        <f t="array" ref="D2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8" t="str" cm="1">
        <f t="array" ref="E21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8" s="3" t="s">
        <v>4301</v>
      </c>
      <c r="G2128" s="3" t="s">
        <v>4292</v>
      </c>
      <c r="H2128" t="s">
        <v>507</v>
      </c>
      <c r="I2128" s="3" t="s">
        <v>4343</v>
      </c>
      <c r="J2128" t="b">
        <v>0</v>
      </c>
      <c r="K2128" s="3" t="s">
        <v>4312</v>
      </c>
      <c r="L2128" s="3" t="s">
        <v>508</v>
      </c>
      <c r="M2128">
        <v>0.8</v>
      </c>
      <c r="N2128">
        <v>1.2</v>
      </c>
      <c r="O2128">
        <v>5.2999999999999999E-2</v>
      </c>
      <c r="P2128" s="3" t="s">
        <v>4313</v>
      </c>
      <c r="Q2128" t="s">
        <v>4344</v>
      </c>
      <c r="R2128" t="s">
        <v>16</v>
      </c>
    </row>
    <row r="2129" spans="1:18" x14ac:dyDescent="0.2">
      <c r="A2129" s="3" t="s">
        <v>2656</v>
      </c>
      <c r="B2129" t="str" cm="1">
        <f t="array" ref="B2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29" t="str" cm="1">
        <f t="array" ref="C2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29" t="str" cm="1">
        <f t="array" ref="D2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29" t="str" cm="1">
        <f t="array" ref="E21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29" s="3" t="s">
        <v>4301</v>
      </c>
      <c r="G2129" s="3" t="s">
        <v>4292</v>
      </c>
      <c r="H2129" t="s">
        <v>503</v>
      </c>
      <c r="I2129" s="3" t="s">
        <v>4343</v>
      </c>
      <c r="J2129" t="b">
        <v>0</v>
      </c>
      <c r="K2129" s="3" t="s">
        <v>4312</v>
      </c>
      <c r="L2129" s="3" t="s">
        <v>504</v>
      </c>
      <c r="M2129">
        <v>0.8</v>
      </c>
      <c r="N2129">
        <v>1.2</v>
      </c>
      <c r="O2129">
        <v>5.2999999999999999E-2</v>
      </c>
      <c r="P2129" s="3" t="s">
        <v>4313</v>
      </c>
      <c r="Q2129" t="s">
        <v>4344</v>
      </c>
      <c r="R2129" t="s">
        <v>16</v>
      </c>
    </row>
    <row r="2130" spans="1:18" x14ac:dyDescent="0.2">
      <c r="A2130" s="3" t="s">
        <v>2664</v>
      </c>
      <c r="B2130" t="str" cm="1">
        <f t="array" ref="B2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0" t="str" cm="1">
        <f t="array" ref="C2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0" t="str" cm="1">
        <f t="array" ref="D2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0" t="str" cm="1">
        <f t="array" ref="E21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0" s="3" t="s">
        <v>4301</v>
      </c>
      <c r="G2130" s="3" t="s">
        <v>4292</v>
      </c>
      <c r="H2130" t="s">
        <v>518</v>
      </c>
      <c r="I2130" s="3" t="s">
        <v>4343</v>
      </c>
      <c r="J2130" t="b">
        <v>0</v>
      </c>
      <c r="K2130" s="3" t="s">
        <v>4312</v>
      </c>
      <c r="L2130" s="3" t="s">
        <v>519</v>
      </c>
      <c r="M2130">
        <v>0.9</v>
      </c>
      <c r="N2130">
        <v>1.1000000000000001</v>
      </c>
      <c r="O2130">
        <v>5.2999999999999999E-2</v>
      </c>
      <c r="P2130" s="3" t="s">
        <v>4313</v>
      </c>
      <c r="Q2130" t="s">
        <v>4344</v>
      </c>
      <c r="R2130" t="s">
        <v>16</v>
      </c>
    </row>
    <row r="2131" spans="1:18" x14ac:dyDescent="0.2">
      <c r="A2131" s="3" t="s">
        <v>2662</v>
      </c>
      <c r="B2131" t="str" cm="1">
        <f t="array" ref="B2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1" t="str" cm="1">
        <f t="array" ref="C2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1" t="str" cm="1">
        <f t="array" ref="D2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1" t="str" cm="1">
        <f t="array" ref="E21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1" s="3" t="s">
        <v>4301</v>
      </c>
      <c r="G2131" s="3" t="s">
        <v>4292</v>
      </c>
      <c r="H2131" t="s">
        <v>514</v>
      </c>
      <c r="I2131" s="3" t="s">
        <v>4343</v>
      </c>
      <c r="J2131" t="b">
        <v>0</v>
      </c>
      <c r="K2131" s="3" t="s">
        <v>4312</v>
      </c>
      <c r="L2131" s="3" t="s">
        <v>515</v>
      </c>
      <c r="M2131">
        <v>0.9</v>
      </c>
      <c r="N2131">
        <v>1.1000000000000001</v>
      </c>
      <c r="O2131">
        <v>5.2999999999999999E-2</v>
      </c>
      <c r="P2131" s="3" t="s">
        <v>4313</v>
      </c>
      <c r="Q2131" t="s">
        <v>4344</v>
      </c>
      <c r="R2131" t="s">
        <v>16</v>
      </c>
    </row>
    <row r="2132" spans="1:18" x14ac:dyDescent="0.2">
      <c r="A2132" s="3" t="s">
        <v>2683</v>
      </c>
      <c r="B2132" t="str" cm="1">
        <f t="array" ref="B2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2" t="str" cm="1">
        <f t="array" ref="C2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2" t="str" cm="1">
        <f t="array" ref="D2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2" t="str" cm="1">
        <f t="array" ref="E21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2" s="3" t="s">
        <v>4301</v>
      </c>
      <c r="G2132" s="3" t="s">
        <v>4292</v>
      </c>
      <c r="H2132" t="s">
        <v>552</v>
      </c>
      <c r="I2132" s="3" t="s">
        <v>4343</v>
      </c>
      <c r="J2132" t="b">
        <v>0</v>
      </c>
      <c r="K2132" s="3" t="s">
        <v>4312</v>
      </c>
      <c r="L2132" s="3" t="s">
        <v>553</v>
      </c>
      <c r="M2132">
        <v>1</v>
      </c>
      <c r="N2132">
        <v>1.4</v>
      </c>
      <c r="O2132">
        <v>5.2999999999999999E-2</v>
      </c>
      <c r="P2132" s="3" t="s">
        <v>4313</v>
      </c>
      <c r="Q2132" t="s">
        <v>4344</v>
      </c>
      <c r="R2132" t="s">
        <v>16</v>
      </c>
    </row>
    <row r="2133" spans="1:18" x14ac:dyDescent="0.2">
      <c r="A2133" s="3" t="s">
        <v>2671</v>
      </c>
      <c r="B2133" t="str" cm="1">
        <f t="array" ref="B2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3" t="str" cm="1">
        <f t="array" ref="C2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3" t="str" cm="1">
        <f t="array" ref="D2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3" t="str" cm="1">
        <f t="array" ref="E21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3" s="3" t="s">
        <v>4301</v>
      </c>
      <c r="G2133" s="3" t="s">
        <v>4292</v>
      </c>
      <c r="H2133" t="s">
        <v>530</v>
      </c>
      <c r="I2133" s="3" t="s">
        <v>4343</v>
      </c>
      <c r="J2133" t="b">
        <v>0</v>
      </c>
      <c r="K2133" s="3" t="s">
        <v>4312</v>
      </c>
      <c r="L2133" s="3" t="s">
        <v>531</v>
      </c>
      <c r="M2133">
        <v>1.1000000000000001</v>
      </c>
      <c r="N2133">
        <v>1.5</v>
      </c>
      <c r="O2133">
        <v>5.2999999999999999E-2</v>
      </c>
      <c r="P2133" s="3" t="s">
        <v>4313</v>
      </c>
      <c r="Q2133" t="s">
        <v>4344</v>
      </c>
      <c r="R2133" t="s">
        <v>16</v>
      </c>
    </row>
    <row r="2134" spans="1:18" x14ac:dyDescent="0.2">
      <c r="A2134" s="3" t="s">
        <v>2608</v>
      </c>
      <c r="B2134" t="str" cm="1">
        <f t="array" ref="B2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4" t="str" cm="1">
        <f t="array" ref="C2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4" t="str" cm="1">
        <f t="array" ref="D2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4" t="str" cm="1">
        <f t="array" ref="E21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4" s="3" t="s">
        <v>4301</v>
      </c>
      <c r="G2134" s="3" t="s">
        <v>4292</v>
      </c>
      <c r="H2134" t="s">
        <v>418</v>
      </c>
      <c r="I2134" s="3" t="s">
        <v>4343</v>
      </c>
      <c r="J2134" t="b">
        <v>0</v>
      </c>
      <c r="K2134" s="3" t="s">
        <v>4312</v>
      </c>
      <c r="L2134" s="3" t="s">
        <v>419</v>
      </c>
      <c r="M2134">
        <v>0.3</v>
      </c>
      <c r="N2134">
        <v>0.3</v>
      </c>
      <c r="O2134">
        <v>5.2999999999999999E-2</v>
      </c>
      <c r="P2134" s="3" t="s">
        <v>4313</v>
      </c>
      <c r="Q2134" t="s">
        <v>4344</v>
      </c>
      <c r="R2134" t="s">
        <v>16</v>
      </c>
    </row>
    <row r="2135" spans="1:18" x14ac:dyDescent="0.2">
      <c r="A2135" s="3" t="s">
        <v>2610</v>
      </c>
      <c r="B2135" t="str" cm="1">
        <f t="array" ref="B2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5" t="str" cm="1">
        <f t="array" ref="C2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5" t="str" cm="1">
        <f t="array" ref="D2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5" t="str" cm="1">
        <f t="array" ref="E21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5" s="3" t="s">
        <v>4301</v>
      </c>
      <c r="G2135" s="3" t="s">
        <v>4292</v>
      </c>
      <c r="H2135" t="s">
        <v>422</v>
      </c>
      <c r="I2135" s="3" t="s">
        <v>4343</v>
      </c>
      <c r="J2135" t="b">
        <v>0</v>
      </c>
      <c r="K2135" s="3" t="s">
        <v>4312</v>
      </c>
      <c r="M2135">
        <v>0.3</v>
      </c>
      <c r="N2135">
        <v>0.3</v>
      </c>
      <c r="O2135">
        <v>5.2999999999999999E-2</v>
      </c>
      <c r="P2135" s="3" t="s">
        <v>4313</v>
      </c>
      <c r="Q2135" t="s">
        <v>4344</v>
      </c>
      <c r="R2135" t="s">
        <v>16</v>
      </c>
    </row>
    <row r="2136" spans="1:18" x14ac:dyDescent="0.2">
      <c r="A2136" s="3" t="s">
        <v>2592</v>
      </c>
      <c r="B2136" t="str" cm="1">
        <f t="array" ref="B2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6" t="str" cm="1">
        <f t="array" ref="C2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6" t="str" cm="1">
        <f t="array" ref="D2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6" t="str" cm="1">
        <f t="array" ref="E21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6" s="3" t="s">
        <v>4301</v>
      </c>
      <c r="G2136" s="3" t="s">
        <v>4292</v>
      </c>
      <c r="H2136" t="s">
        <v>389</v>
      </c>
      <c r="I2136" s="3" t="s">
        <v>4343</v>
      </c>
      <c r="J2136" t="b">
        <v>0</v>
      </c>
      <c r="K2136" s="3" t="s">
        <v>4312</v>
      </c>
      <c r="L2136" s="3" t="s">
        <v>390</v>
      </c>
      <c r="M2136">
        <v>0.2</v>
      </c>
      <c r="N2136">
        <v>0.2</v>
      </c>
      <c r="O2136">
        <v>5.2999999999999999E-2</v>
      </c>
      <c r="P2136" s="3" t="s">
        <v>4313</v>
      </c>
      <c r="Q2136" t="s">
        <v>4344</v>
      </c>
      <c r="R2136" t="s">
        <v>16</v>
      </c>
    </row>
    <row r="2137" spans="1:18" x14ac:dyDescent="0.2">
      <c r="A2137" s="3" t="s">
        <v>2604</v>
      </c>
      <c r="B2137" t="str" cm="1">
        <f t="array" ref="B2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7" t="str" cm="1">
        <f t="array" ref="C2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7" t="str" cm="1">
        <f t="array" ref="D2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7" t="str" cm="1">
        <f t="array" ref="E21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7" s="3" t="s">
        <v>4301</v>
      </c>
      <c r="G2137" s="3" t="s">
        <v>4292</v>
      </c>
      <c r="H2137" t="s">
        <v>410</v>
      </c>
      <c r="I2137" s="3" t="s">
        <v>4343</v>
      </c>
      <c r="J2137" t="b">
        <v>0</v>
      </c>
      <c r="K2137" s="3" t="s">
        <v>4312</v>
      </c>
      <c r="L2137" s="3" t="s">
        <v>411</v>
      </c>
      <c r="M2137">
        <v>0.3</v>
      </c>
      <c r="N2137">
        <v>0.3</v>
      </c>
      <c r="O2137">
        <v>5.2999999999999999E-2</v>
      </c>
      <c r="P2137" s="3" t="s">
        <v>4313</v>
      </c>
      <c r="Q2137" t="s">
        <v>4344</v>
      </c>
      <c r="R2137" t="s">
        <v>16</v>
      </c>
    </row>
    <row r="2138" spans="1:18" x14ac:dyDescent="0.2">
      <c r="A2138" s="3" t="s">
        <v>2600</v>
      </c>
      <c r="B2138" t="str" cm="1">
        <f t="array" ref="B2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8" t="str" cm="1">
        <f t="array" ref="C2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8" t="str" cm="1">
        <f t="array" ref="D2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8" t="str" cm="1">
        <f t="array" ref="E21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8" s="3" t="s">
        <v>4301</v>
      </c>
      <c r="G2138" s="3" t="s">
        <v>4292</v>
      </c>
      <c r="H2138" t="s">
        <v>404</v>
      </c>
      <c r="I2138" s="3" t="s">
        <v>4343</v>
      </c>
      <c r="J2138" t="b">
        <v>0</v>
      </c>
      <c r="K2138" s="3" t="s">
        <v>4312</v>
      </c>
      <c r="M2138">
        <v>0.3</v>
      </c>
      <c r="N2138">
        <v>0.3</v>
      </c>
      <c r="O2138">
        <v>5.2999999999999999E-2</v>
      </c>
      <c r="P2138" s="3" t="s">
        <v>4313</v>
      </c>
      <c r="Q2138" t="s">
        <v>4344</v>
      </c>
      <c r="R2138" t="s">
        <v>16</v>
      </c>
    </row>
    <row r="2139" spans="1:18" x14ac:dyDescent="0.2">
      <c r="A2139" s="3" t="s">
        <v>2606</v>
      </c>
      <c r="B2139" t="str" cm="1">
        <f t="array" ref="B2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39" t="str" cm="1">
        <f t="array" ref="C2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39" t="str" cm="1">
        <f t="array" ref="D2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39" t="str" cm="1">
        <f t="array" ref="E21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39" s="3" t="s">
        <v>4301</v>
      </c>
      <c r="G2139" s="3" t="s">
        <v>4292</v>
      </c>
      <c r="H2139" t="s">
        <v>414</v>
      </c>
      <c r="I2139" s="3" t="s">
        <v>4343</v>
      </c>
      <c r="J2139" t="b">
        <v>0</v>
      </c>
      <c r="K2139" s="3" t="s">
        <v>4312</v>
      </c>
      <c r="L2139" s="3" t="s">
        <v>415</v>
      </c>
      <c r="M2139">
        <v>0.3</v>
      </c>
      <c r="N2139">
        <v>0.3</v>
      </c>
      <c r="O2139">
        <v>5.2999999999999999E-2</v>
      </c>
      <c r="P2139" s="3" t="s">
        <v>4313</v>
      </c>
      <c r="Q2139" t="s">
        <v>4344</v>
      </c>
      <c r="R2139" t="s">
        <v>16</v>
      </c>
    </row>
    <row r="2140" spans="1:18" x14ac:dyDescent="0.2">
      <c r="A2140" s="3" t="s">
        <v>2648</v>
      </c>
      <c r="B2140" t="str" cm="1">
        <f t="array" ref="B2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0" t="str" cm="1">
        <f t="array" ref="C2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0" t="str" cm="1">
        <f t="array" ref="D2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0" t="str" cm="1">
        <f t="array" ref="E21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0" s="3" t="s">
        <v>4301</v>
      </c>
      <c r="G2140" s="3" t="s">
        <v>4292</v>
      </c>
      <c r="H2140" t="s">
        <v>488</v>
      </c>
      <c r="I2140" s="3" t="s">
        <v>4343</v>
      </c>
      <c r="J2140" t="b">
        <v>0</v>
      </c>
      <c r="K2140" s="3" t="s">
        <v>4312</v>
      </c>
      <c r="L2140" s="3" t="s">
        <v>489</v>
      </c>
      <c r="M2140">
        <v>0.7</v>
      </c>
      <c r="N2140">
        <v>0.7</v>
      </c>
      <c r="O2140">
        <v>5.2999999999999999E-2</v>
      </c>
      <c r="P2140" s="3" t="s">
        <v>4313</v>
      </c>
      <c r="Q2140" t="s">
        <v>4344</v>
      </c>
      <c r="R2140" t="s">
        <v>16</v>
      </c>
    </row>
    <row r="2141" spans="1:18" x14ac:dyDescent="0.2">
      <c r="A2141" s="3" t="s">
        <v>2586</v>
      </c>
      <c r="B2141" t="str" cm="1">
        <f t="array" ref="B2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1" t="str" cm="1">
        <f t="array" ref="C2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1" t="str" cm="1">
        <f t="array" ref="D2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1" t="str" cm="1">
        <f t="array" ref="E21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1" s="3" t="s">
        <v>4301</v>
      </c>
      <c r="G2141" s="3" t="s">
        <v>4292</v>
      </c>
      <c r="H2141" t="s">
        <v>379</v>
      </c>
      <c r="I2141" s="3" t="s">
        <v>4343</v>
      </c>
      <c r="J2141" t="b">
        <v>0</v>
      </c>
      <c r="K2141" s="3" t="s">
        <v>4312</v>
      </c>
      <c r="L2141" s="3" t="s">
        <v>380</v>
      </c>
      <c r="M2141">
        <v>0.14000000000000001</v>
      </c>
      <c r="N2141">
        <v>0.14000000000000001</v>
      </c>
      <c r="O2141">
        <v>5.2999999999999999E-2</v>
      </c>
      <c r="P2141" s="3" t="s">
        <v>4313</v>
      </c>
      <c r="Q2141" t="s">
        <v>4344</v>
      </c>
      <c r="R2141" t="s">
        <v>16</v>
      </c>
    </row>
    <row r="2142" spans="1:18" x14ac:dyDescent="0.2">
      <c r="A2142" s="3" t="s">
        <v>2590</v>
      </c>
      <c r="B2142" t="str" cm="1">
        <f t="array" ref="B2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2" t="str" cm="1">
        <f t="array" ref="C2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2" t="str" cm="1">
        <f t="array" ref="D2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2" t="str" cm="1">
        <f t="array" ref="E21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2" s="3" t="s">
        <v>4301</v>
      </c>
      <c r="G2142" s="3" t="s">
        <v>4292</v>
      </c>
      <c r="H2142" t="s">
        <v>386</v>
      </c>
      <c r="I2142" s="3" t="s">
        <v>4343</v>
      </c>
      <c r="J2142" t="b">
        <v>0</v>
      </c>
      <c r="K2142" s="3" t="s">
        <v>4312</v>
      </c>
      <c r="M2142">
        <v>0.2</v>
      </c>
      <c r="N2142">
        <v>0.2</v>
      </c>
      <c r="O2142">
        <v>5.2999999999999999E-2</v>
      </c>
      <c r="P2142" s="3" t="s">
        <v>4313</v>
      </c>
      <c r="Q2142" t="s">
        <v>4344</v>
      </c>
      <c r="R2142" t="s">
        <v>16</v>
      </c>
    </row>
    <row r="2143" spans="1:18" x14ac:dyDescent="0.2">
      <c r="A2143" s="3" t="s">
        <v>2612</v>
      </c>
      <c r="B2143" t="str" cm="1">
        <f t="array" ref="B2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3" t="str" cm="1">
        <f t="array" ref="C2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3" t="str" cm="1">
        <f t="array" ref="D2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3" t="str" cm="1">
        <f t="array" ref="E21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3" s="3" t="s">
        <v>4301</v>
      </c>
      <c r="G2143" s="3" t="s">
        <v>4292</v>
      </c>
      <c r="H2143" t="s">
        <v>425</v>
      </c>
      <c r="I2143" s="3" t="s">
        <v>4343</v>
      </c>
      <c r="J2143" t="b">
        <v>0</v>
      </c>
      <c r="K2143" s="3" t="s">
        <v>4312</v>
      </c>
      <c r="L2143" s="3" t="s">
        <v>426</v>
      </c>
      <c r="M2143">
        <v>0.3</v>
      </c>
      <c r="N2143">
        <v>0.3</v>
      </c>
      <c r="O2143">
        <v>5.2999999999999999E-2</v>
      </c>
      <c r="P2143" s="3" t="s">
        <v>4313</v>
      </c>
      <c r="Q2143" t="s">
        <v>4344</v>
      </c>
      <c r="R2143" t="s">
        <v>16</v>
      </c>
    </row>
    <row r="2144" spans="1:18" x14ac:dyDescent="0.2">
      <c r="A2144" s="3" t="s">
        <v>2596</v>
      </c>
      <c r="B2144" t="str" cm="1">
        <f t="array" ref="B2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4" t="str" cm="1">
        <f t="array" ref="C2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4" t="str" cm="1">
        <f t="array" ref="D2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4" t="str" cm="1">
        <f t="array" ref="E21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4" s="3" t="s">
        <v>4301</v>
      </c>
      <c r="G2144" s="3" t="s">
        <v>4292</v>
      </c>
      <c r="H2144" t="s">
        <v>397</v>
      </c>
      <c r="I2144" s="3" t="s">
        <v>4343</v>
      </c>
      <c r="J2144" t="b">
        <v>0</v>
      </c>
      <c r="K2144" s="3" t="s">
        <v>4312</v>
      </c>
      <c r="M2144">
        <v>0.25</v>
      </c>
      <c r="N2144">
        <v>0.25</v>
      </c>
      <c r="O2144">
        <v>5.2999999999999999E-2</v>
      </c>
      <c r="P2144" s="3" t="s">
        <v>4313</v>
      </c>
      <c r="Q2144" t="s">
        <v>4344</v>
      </c>
      <c r="R2144" t="s">
        <v>16</v>
      </c>
    </row>
    <row r="2145" spans="1:18" x14ac:dyDescent="0.2">
      <c r="A2145" s="3" t="s">
        <v>2691</v>
      </c>
      <c r="B2145" t="str" cm="1">
        <f t="array" ref="B2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5" t="str" cm="1">
        <f t="array" ref="C2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5" t="str" cm="1">
        <f t="array" ref="D2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5" t="str" cm="1">
        <f t="array" ref="E21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5" s="3" t="s">
        <v>4301</v>
      </c>
      <c r="G2145" s="3" t="s">
        <v>4292</v>
      </c>
      <c r="H2145" t="s">
        <v>511</v>
      </c>
      <c r="I2145" s="3" t="s">
        <v>4343</v>
      </c>
      <c r="J2145" t="b">
        <v>0</v>
      </c>
      <c r="K2145" s="3" t="s">
        <v>4312</v>
      </c>
      <c r="M2145">
        <v>1</v>
      </c>
      <c r="N2145">
        <v>1</v>
      </c>
      <c r="O2145">
        <v>5.2999999999999999E-2</v>
      </c>
      <c r="P2145" s="3" t="s">
        <v>4313</v>
      </c>
      <c r="Q2145" t="s">
        <v>4333</v>
      </c>
      <c r="R2145" t="s">
        <v>4333</v>
      </c>
    </row>
    <row r="2146" spans="1:18" x14ac:dyDescent="0.2">
      <c r="A2146" s="3" t="s">
        <v>2695</v>
      </c>
      <c r="B2146" t="str" cm="1">
        <f t="array" ref="B2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6" t="str" cm="1">
        <f t="array" ref="C2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6" t="str" cm="1">
        <f t="array" ref="D2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6" t="str" cm="1">
        <f t="array" ref="E21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6" s="3" t="s">
        <v>4301</v>
      </c>
      <c r="G2146" s="3" t="s">
        <v>4292</v>
      </c>
      <c r="H2146" t="s">
        <v>572</v>
      </c>
      <c r="I2146" s="3" t="s">
        <v>4343</v>
      </c>
      <c r="J2146" t="b">
        <v>0</v>
      </c>
      <c r="K2146" s="3" t="s">
        <v>4312</v>
      </c>
      <c r="L2146" s="3" t="s">
        <v>573</v>
      </c>
      <c r="M2146">
        <v>2.2000000000000002</v>
      </c>
      <c r="N2146">
        <v>2.2000000000000002</v>
      </c>
      <c r="O2146">
        <v>5.2999999999999999E-2</v>
      </c>
      <c r="P2146" s="3" t="s">
        <v>4313</v>
      </c>
      <c r="Q2146" t="s">
        <v>4344</v>
      </c>
      <c r="R2146" t="s">
        <v>16</v>
      </c>
    </row>
    <row r="2147" spans="1:18" x14ac:dyDescent="0.2">
      <c r="A2147" s="3" t="s">
        <v>2621</v>
      </c>
      <c r="B2147" t="str" cm="1">
        <f t="array" ref="B2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7" t="str" cm="1">
        <f t="array" ref="C2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7" t="str" cm="1">
        <f t="array" ref="D2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7" t="str" cm="1">
        <f t="array" ref="E21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7" s="3" t="s">
        <v>4301</v>
      </c>
      <c r="G2147" s="3" t="s">
        <v>4292</v>
      </c>
      <c r="H2147" t="s">
        <v>439</v>
      </c>
      <c r="I2147" s="3" t="s">
        <v>4343</v>
      </c>
      <c r="J2147" t="b">
        <v>0</v>
      </c>
      <c r="K2147" s="3" t="s">
        <v>4312</v>
      </c>
      <c r="L2147" s="3" t="s">
        <v>440</v>
      </c>
      <c r="M2147">
        <v>0.45</v>
      </c>
      <c r="N2147">
        <v>0.45</v>
      </c>
      <c r="O2147">
        <v>5.2999999999999999E-2</v>
      </c>
      <c r="P2147" s="3" t="s">
        <v>4313</v>
      </c>
      <c r="Q2147" t="s">
        <v>4344</v>
      </c>
      <c r="R2147" t="s">
        <v>16</v>
      </c>
    </row>
    <row r="2148" spans="1:18" x14ac:dyDescent="0.2">
      <c r="A2148" s="3" t="s">
        <v>2623</v>
      </c>
      <c r="B2148" t="str" cm="1">
        <f t="array" ref="B2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8" t="str" cm="1">
        <f t="array" ref="C2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8" t="str" cm="1">
        <f t="array" ref="D2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8" t="str" cm="1">
        <f t="array" ref="E21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8" s="3" t="s">
        <v>4301</v>
      </c>
      <c r="G2148" s="3" t="s">
        <v>4292</v>
      </c>
      <c r="H2148" t="s">
        <v>443</v>
      </c>
      <c r="I2148" s="3" t="s">
        <v>4343</v>
      </c>
      <c r="J2148" t="b">
        <v>0</v>
      </c>
      <c r="K2148" s="3" t="s">
        <v>4312</v>
      </c>
      <c r="L2148" s="3" t="s">
        <v>444</v>
      </c>
      <c r="M2148">
        <v>0.45</v>
      </c>
      <c r="N2148">
        <v>0.45</v>
      </c>
      <c r="O2148">
        <v>5.2999999999999999E-2</v>
      </c>
      <c r="P2148" s="3" t="s">
        <v>4313</v>
      </c>
      <c r="Q2148" t="s">
        <v>4344</v>
      </c>
      <c r="R2148" t="s">
        <v>16</v>
      </c>
    </row>
    <row r="2149" spans="1:18" x14ac:dyDescent="0.2">
      <c r="A2149" s="3" t="s">
        <v>2689</v>
      </c>
      <c r="B2149" t="str" cm="1">
        <f t="array" ref="B2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49" t="str" cm="1">
        <f t="array" ref="C2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49" t="str" cm="1">
        <f t="array" ref="D2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49" t="str" cm="1">
        <f t="array" ref="E21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49" s="3" t="s">
        <v>4301</v>
      </c>
      <c r="G2149" s="3" t="s">
        <v>4292</v>
      </c>
      <c r="H2149" t="s">
        <v>563</v>
      </c>
      <c r="I2149" s="3" t="s">
        <v>4343</v>
      </c>
      <c r="J2149" t="b">
        <v>0</v>
      </c>
      <c r="K2149" s="3" t="s">
        <v>4312</v>
      </c>
      <c r="M2149">
        <v>1</v>
      </c>
      <c r="N2149">
        <v>1</v>
      </c>
      <c r="O2149">
        <v>5.2999999999999999E-2</v>
      </c>
      <c r="P2149" s="3" t="s">
        <v>4313</v>
      </c>
      <c r="Q2149" t="s">
        <v>4344</v>
      </c>
      <c r="R2149" t="s">
        <v>16</v>
      </c>
    </row>
    <row r="2150" spans="1:18" x14ac:dyDescent="0.2">
      <c r="A2150" s="3" t="s">
        <v>2598</v>
      </c>
      <c r="B2150" t="str" cm="1">
        <f t="array" ref="B2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0" t="str" cm="1">
        <f t="array" ref="C2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0" t="str" cm="1">
        <f t="array" ref="D2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0" t="str" cm="1">
        <f t="array" ref="E21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0" s="3" t="s">
        <v>4301</v>
      </c>
      <c r="G2150" s="3" t="s">
        <v>4292</v>
      </c>
      <c r="H2150" t="s">
        <v>400</v>
      </c>
      <c r="I2150" s="3" t="s">
        <v>4343</v>
      </c>
      <c r="J2150" t="b">
        <v>0</v>
      </c>
      <c r="K2150" s="3" t="s">
        <v>4312</v>
      </c>
      <c r="L2150" s="3" t="s">
        <v>401</v>
      </c>
      <c r="M2150">
        <v>0.3</v>
      </c>
      <c r="N2150">
        <v>0.3</v>
      </c>
      <c r="O2150">
        <v>5.2999999999999999E-2</v>
      </c>
      <c r="P2150" s="3" t="s">
        <v>4313</v>
      </c>
      <c r="Q2150" t="s">
        <v>4344</v>
      </c>
      <c r="R2150" t="s">
        <v>16</v>
      </c>
    </row>
    <row r="2151" spans="1:18" x14ac:dyDescent="0.2">
      <c r="A2151" s="3" t="s">
        <v>2602</v>
      </c>
      <c r="B2151" t="str" cm="1">
        <f t="array" ref="B2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1" t="str" cm="1">
        <f t="array" ref="C2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1" t="str" cm="1">
        <f t="array" ref="D2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1" t="str" cm="1">
        <f t="array" ref="E21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1" s="3" t="s">
        <v>4301</v>
      </c>
      <c r="G2151" s="3" t="s">
        <v>4292</v>
      </c>
      <c r="H2151" t="s">
        <v>407</v>
      </c>
      <c r="I2151" s="3" t="s">
        <v>4343</v>
      </c>
      <c r="J2151" t="b">
        <v>0</v>
      </c>
      <c r="K2151" s="3" t="s">
        <v>4312</v>
      </c>
      <c r="M2151">
        <v>0.3</v>
      </c>
      <c r="N2151">
        <v>0.3</v>
      </c>
      <c r="O2151">
        <v>5.2999999999999999E-2</v>
      </c>
      <c r="P2151" s="3" t="s">
        <v>4313</v>
      </c>
      <c r="Q2151" t="s">
        <v>4344</v>
      </c>
      <c r="R2151" t="s">
        <v>16</v>
      </c>
    </row>
    <row r="2152" spans="1:18" x14ac:dyDescent="0.2">
      <c r="A2152" s="3" t="s">
        <v>2582</v>
      </c>
      <c r="B2152" t="str" cm="1">
        <f t="array" ref="B2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2" t="str" cm="1">
        <f t="array" ref="C2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2" t="str" cm="1">
        <f t="array" ref="D2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2" t="str" cm="1">
        <f t="array" ref="E21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2" s="3" t="s">
        <v>4301</v>
      </c>
      <c r="G2152" s="3" t="s">
        <v>4292</v>
      </c>
      <c r="H2152" t="s">
        <v>373</v>
      </c>
      <c r="I2152" s="3" t="s">
        <v>4343</v>
      </c>
      <c r="J2152" t="b">
        <v>0</v>
      </c>
      <c r="K2152" s="3" t="s">
        <v>4312</v>
      </c>
      <c r="M2152">
        <v>0.12</v>
      </c>
      <c r="N2152">
        <v>0.12</v>
      </c>
      <c r="O2152">
        <v>5.2999999999999999E-2</v>
      </c>
      <c r="P2152" s="3" t="s">
        <v>4313</v>
      </c>
      <c r="Q2152" t="s">
        <v>4344</v>
      </c>
      <c r="R2152" t="s">
        <v>16</v>
      </c>
    </row>
    <row r="2153" spans="1:18" x14ac:dyDescent="0.2">
      <c r="A2153" s="3" t="s">
        <v>2645</v>
      </c>
      <c r="B2153" t="str" cm="1">
        <f t="array" ref="B2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3" t="str" cm="1">
        <f t="array" ref="C2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3" t="str" cm="1">
        <f t="array" ref="D2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3" t="str" cm="1">
        <f t="array" ref="E21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3" s="3" t="s">
        <v>4301</v>
      </c>
      <c r="G2153" s="3" t="s">
        <v>4292</v>
      </c>
      <c r="H2153" t="s">
        <v>484</v>
      </c>
      <c r="I2153" s="3" t="s">
        <v>4343</v>
      </c>
      <c r="J2153" t="b">
        <v>0</v>
      </c>
      <c r="K2153" s="3" t="s">
        <v>4312</v>
      </c>
      <c r="M2153">
        <v>0.7</v>
      </c>
      <c r="N2153">
        <v>0.7</v>
      </c>
      <c r="O2153">
        <v>5.2999999999999999E-2</v>
      </c>
      <c r="P2153" s="3" t="s">
        <v>4313</v>
      </c>
      <c r="Q2153" t="s">
        <v>4333</v>
      </c>
      <c r="R2153" t="s">
        <v>4333</v>
      </c>
    </row>
    <row r="2154" spans="1:18" x14ac:dyDescent="0.2">
      <c r="A2154" s="3" t="s">
        <v>2580</v>
      </c>
      <c r="B2154" t="str" cm="1">
        <f t="array" ref="B2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4" t="str" cm="1">
        <f t="array" ref="C2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4" t="str" cm="1">
        <f t="array" ref="D2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4" t="str" cm="1">
        <f t="array" ref="E21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4" s="3" t="s">
        <v>4301</v>
      </c>
      <c r="G2154" s="3" t="s">
        <v>4292</v>
      </c>
      <c r="H2154" t="s">
        <v>370</v>
      </c>
      <c r="I2154" s="3" t="s">
        <v>4343</v>
      </c>
      <c r="J2154" t="b">
        <v>0</v>
      </c>
      <c r="K2154" s="3" t="s">
        <v>4312</v>
      </c>
      <c r="M2154">
        <v>0.7</v>
      </c>
      <c r="N2154">
        <v>0.7</v>
      </c>
      <c r="O2154">
        <v>5.2999999999999999E-2</v>
      </c>
      <c r="P2154" s="3" t="s">
        <v>4313</v>
      </c>
      <c r="Q2154" t="s">
        <v>4333</v>
      </c>
      <c r="R2154" t="s">
        <v>4333</v>
      </c>
    </row>
    <row r="2155" spans="1:18" x14ac:dyDescent="0.2">
      <c r="A2155" s="3" t="s">
        <v>2641</v>
      </c>
      <c r="B2155" t="str" cm="1">
        <f t="array" ref="B2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5" t="str" cm="1">
        <f t="array" ref="C2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5" t="str" cm="1">
        <f t="array" ref="D2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5" t="str" cm="1">
        <f t="array" ref="E21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5" s="3" t="s">
        <v>4301</v>
      </c>
      <c r="G2155" s="3" t="s">
        <v>4292</v>
      </c>
      <c r="H2155" t="s">
        <v>477</v>
      </c>
      <c r="I2155" s="3" t="s">
        <v>4343</v>
      </c>
      <c r="J2155" t="b">
        <v>0</v>
      </c>
      <c r="K2155" s="3" t="s">
        <v>4312</v>
      </c>
      <c r="L2155" s="3" t="s">
        <v>478</v>
      </c>
      <c r="M2155">
        <v>0.6</v>
      </c>
      <c r="N2155">
        <v>0.6</v>
      </c>
      <c r="O2155">
        <v>5.2999999999999999E-2</v>
      </c>
      <c r="P2155" s="3" t="s">
        <v>4313</v>
      </c>
      <c r="Q2155" t="s">
        <v>4344</v>
      </c>
      <c r="R2155" t="s">
        <v>16</v>
      </c>
    </row>
    <row r="2156" spans="1:18" x14ac:dyDescent="0.2">
      <c r="A2156" s="3" t="s">
        <v>2639</v>
      </c>
      <c r="B2156" t="str" cm="1">
        <f t="array" ref="B2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6" t="str" cm="1">
        <f t="array" ref="C2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6" t="str" cm="1">
        <f t="array" ref="D2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6" t="str" cm="1">
        <f t="array" ref="E21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6" s="3" t="s">
        <v>4301</v>
      </c>
      <c r="G2156" s="3" t="s">
        <v>4292</v>
      </c>
      <c r="H2156" t="s">
        <v>473</v>
      </c>
      <c r="I2156" s="3" t="s">
        <v>4343</v>
      </c>
      <c r="J2156" t="b">
        <v>0</v>
      </c>
      <c r="K2156" s="3" t="s">
        <v>4312</v>
      </c>
      <c r="L2156" s="3" t="s">
        <v>474</v>
      </c>
      <c r="M2156">
        <v>0.6</v>
      </c>
      <c r="N2156">
        <v>0.6</v>
      </c>
      <c r="O2156">
        <v>5.2999999999999999E-2</v>
      </c>
      <c r="P2156" s="3" t="s">
        <v>4313</v>
      </c>
      <c r="Q2156" t="s">
        <v>4344</v>
      </c>
      <c r="R2156" t="s">
        <v>16</v>
      </c>
    </row>
    <row r="2157" spans="1:18" x14ac:dyDescent="0.2">
      <c r="A2157" s="3" t="s">
        <v>2594</v>
      </c>
      <c r="B2157" t="str" cm="1">
        <f t="array" ref="B2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7" t="str" cm="1">
        <f t="array" ref="C2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7" t="str" cm="1">
        <f t="array" ref="D2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7" t="str" cm="1">
        <f t="array" ref="E21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7" s="3" t="s">
        <v>4301</v>
      </c>
      <c r="G2157" s="3" t="s">
        <v>4292</v>
      </c>
      <c r="H2157" t="s">
        <v>393</v>
      </c>
      <c r="I2157" s="3" t="s">
        <v>4343</v>
      </c>
      <c r="J2157" t="b">
        <v>0</v>
      </c>
      <c r="K2157" s="3" t="s">
        <v>4312</v>
      </c>
      <c r="L2157" s="3" t="s">
        <v>394</v>
      </c>
      <c r="M2157">
        <v>0.2</v>
      </c>
      <c r="N2157">
        <v>0.2</v>
      </c>
      <c r="O2157">
        <v>5.2999999999999999E-2</v>
      </c>
      <c r="P2157" s="3" t="s">
        <v>4313</v>
      </c>
      <c r="Q2157" t="s">
        <v>4344</v>
      </c>
      <c r="R2157" t="s">
        <v>16</v>
      </c>
    </row>
    <row r="2158" spans="1:18" x14ac:dyDescent="0.2">
      <c r="A2158" s="3" t="s">
        <v>2652</v>
      </c>
      <c r="B2158" t="str" cm="1">
        <f t="array" ref="B2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8" t="str" cm="1">
        <f t="array" ref="C2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8" t="str" cm="1">
        <f t="array" ref="D2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8" t="str" cm="1">
        <f t="array" ref="E21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8" s="3" t="s">
        <v>4301</v>
      </c>
      <c r="G2158" s="3" t="s">
        <v>4292</v>
      </c>
      <c r="H2158" t="s">
        <v>496</v>
      </c>
      <c r="I2158" s="3" t="s">
        <v>4343</v>
      </c>
      <c r="J2158" t="b">
        <v>0</v>
      </c>
      <c r="K2158" s="3" t="s">
        <v>4312</v>
      </c>
      <c r="L2158" s="3" t="s">
        <v>497</v>
      </c>
      <c r="M2158">
        <v>0.8</v>
      </c>
      <c r="N2158">
        <v>0.8</v>
      </c>
      <c r="O2158">
        <v>5.2999999999999999E-2</v>
      </c>
      <c r="P2158" s="3" t="s">
        <v>4313</v>
      </c>
      <c r="Q2158" t="s">
        <v>4344</v>
      </c>
      <c r="R2158" t="s">
        <v>16</v>
      </c>
    </row>
    <row r="2159" spans="1:18" x14ac:dyDescent="0.2">
      <c r="A2159" s="3" t="s">
        <v>2650</v>
      </c>
      <c r="B2159" t="str" cm="1">
        <f t="array" ref="B2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59" t="str" cm="1">
        <f t="array" ref="C2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59" t="str" cm="1">
        <f t="array" ref="D2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59" t="str" cm="1">
        <f t="array" ref="E21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59" s="3" t="s">
        <v>4301</v>
      </c>
      <c r="G2159" s="3" t="s">
        <v>4292</v>
      </c>
      <c r="H2159" t="s">
        <v>492</v>
      </c>
      <c r="I2159" s="3" t="s">
        <v>4343</v>
      </c>
      <c r="J2159" t="b">
        <v>0</v>
      </c>
      <c r="K2159" s="3" t="s">
        <v>4312</v>
      </c>
      <c r="L2159" s="3" t="s">
        <v>493</v>
      </c>
      <c r="M2159">
        <v>0.8</v>
      </c>
      <c r="N2159">
        <v>0.8</v>
      </c>
      <c r="O2159">
        <v>5.2999999999999999E-2</v>
      </c>
      <c r="P2159" s="3" t="s">
        <v>4313</v>
      </c>
      <c r="Q2159" t="s">
        <v>4344</v>
      </c>
      <c r="R2159" t="s">
        <v>16</v>
      </c>
    </row>
    <row r="2160" spans="1:18" x14ac:dyDescent="0.2">
      <c r="A2160" s="3" t="s">
        <v>2627</v>
      </c>
      <c r="B2160" t="str" cm="1">
        <f t="array" ref="B2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0" t="str" cm="1">
        <f t="array" ref="C2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0" t="str" cm="1">
        <f t="array" ref="D2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0" t="str" cm="1">
        <f t="array" ref="E21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0" s="3" t="s">
        <v>4301</v>
      </c>
      <c r="G2160" s="3" t="s">
        <v>4292</v>
      </c>
      <c r="H2160" t="s">
        <v>451</v>
      </c>
      <c r="I2160" s="3" t="s">
        <v>4343</v>
      </c>
      <c r="J2160" t="b">
        <v>0</v>
      </c>
      <c r="K2160" s="3" t="s">
        <v>4312</v>
      </c>
      <c r="L2160" s="3" t="s">
        <v>452</v>
      </c>
      <c r="M2160">
        <v>0.5</v>
      </c>
      <c r="N2160">
        <v>0.5</v>
      </c>
      <c r="O2160">
        <v>5.2999999999999999E-2</v>
      </c>
      <c r="P2160" s="3" t="s">
        <v>4313</v>
      </c>
      <c r="Q2160" t="s">
        <v>4344</v>
      </c>
      <c r="R2160" t="s">
        <v>16</v>
      </c>
    </row>
    <row r="2161" spans="1:18" x14ac:dyDescent="0.2">
      <c r="A2161" s="3" t="s">
        <v>2625</v>
      </c>
      <c r="B2161" t="str" cm="1">
        <f t="array" ref="B2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1" t="str" cm="1">
        <f t="array" ref="C2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1" t="str" cm="1">
        <f t="array" ref="D2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1" t="str" cm="1">
        <f t="array" ref="E21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1" s="3" t="s">
        <v>4301</v>
      </c>
      <c r="G2161" s="3" t="s">
        <v>4292</v>
      </c>
      <c r="H2161" t="s">
        <v>447</v>
      </c>
      <c r="I2161" s="3" t="s">
        <v>4343</v>
      </c>
      <c r="J2161" t="b">
        <v>0</v>
      </c>
      <c r="K2161" s="3" t="s">
        <v>4312</v>
      </c>
      <c r="L2161" s="3" t="s">
        <v>448</v>
      </c>
      <c r="M2161">
        <v>0.5</v>
      </c>
      <c r="N2161">
        <v>0.5</v>
      </c>
      <c r="O2161">
        <v>5.2999999999999999E-2</v>
      </c>
      <c r="P2161" s="3" t="s">
        <v>4313</v>
      </c>
      <c r="Q2161" t="s">
        <v>4344</v>
      </c>
      <c r="R2161" t="s">
        <v>16</v>
      </c>
    </row>
    <row r="2162" spans="1:18" x14ac:dyDescent="0.2">
      <c r="A2162" s="3" t="s">
        <v>2614</v>
      </c>
      <c r="B2162" t="str" cm="1">
        <f t="array" ref="B2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2" t="str" cm="1">
        <f t="array" ref="C2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2" t="str" cm="1">
        <f t="array" ref="D2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2" t="str" cm="1">
        <f t="array" ref="E21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2" s="3" t="s">
        <v>4301</v>
      </c>
      <c r="G2162" s="3" t="s">
        <v>4292</v>
      </c>
      <c r="H2162" t="s">
        <v>429</v>
      </c>
      <c r="I2162" s="3" t="s">
        <v>4343</v>
      </c>
      <c r="J2162" t="b">
        <v>0</v>
      </c>
      <c r="K2162" s="3" t="s">
        <v>4312</v>
      </c>
      <c r="M2162">
        <v>0.4</v>
      </c>
      <c r="N2162">
        <v>0.4</v>
      </c>
      <c r="O2162">
        <v>5.2999999999999999E-2</v>
      </c>
      <c r="P2162" s="3" t="s">
        <v>4313</v>
      </c>
      <c r="Q2162" t="s">
        <v>4344</v>
      </c>
      <c r="R2162" t="s">
        <v>16</v>
      </c>
    </row>
    <row r="2163" spans="1:18" x14ac:dyDescent="0.2">
      <c r="A2163" s="3" t="s">
        <v>2616</v>
      </c>
      <c r="B2163" t="str" cm="1">
        <f t="array" ref="B2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3" t="str" cm="1">
        <f t="array" ref="C2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3" t="str" cm="1">
        <f t="array" ref="D2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3" t="str" cm="1">
        <f t="array" ref="E21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3" s="3" t="s">
        <v>4301</v>
      </c>
      <c r="G2163" s="3" t="s">
        <v>4292</v>
      </c>
      <c r="H2163" t="s">
        <v>2617</v>
      </c>
      <c r="I2163" s="3" t="s">
        <v>4343</v>
      </c>
      <c r="J2163" t="b">
        <v>0</v>
      </c>
      <c r="K2163" s="3" t="s">
        <v>4312</v>
      </c>
      <c r="L2163" s="3" t="s">
        <v>433</v>
      </c>
      <c r="M2163">
        <v>0.4</v>
      </c>
      <c r="N2163">
        <v>0.4</v>
      </c>
      <c r="O2163">
        <v>5.2999999999999999E-2</v>
      </c>
      <c r="P2163" s="3" t="s">
        <v>4313</v>
      </c>
      <c r="Q2163" t="s">
        <v>4344</v>
      </c>
      <c r="R2163" t="s">
        <v>16</v>
      </c>
    </row>
    <row r="2164" spans="1:18" x14ac:dyDescent="0.2">
      <c r="A2164" s="3" t="s">
        <v>2629</v>
      </c>
      <c r="B2164" t="str" cm="1">
        <f t="array" ref="B2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4" t="str" cm="1">
        <f t="array" ref="C2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4" t="str" cm="1">
        <f t="array" ref="D2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4" t="str" cm="1">
        <f t="array" ref="E21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4" s="3" t="s">
        <v>4301</v>
      </c>
      <c r="G2164" s="3" t="s">
        <v>4292</v>
      </c>
      <c r="H2164" t="s">
        <v>455</v>
      </c>
      <c r="I2164" s="3" t="s">
        <v>4343</v>
      </c>
      <c r="J2164" t="b">
        <v>0</v>
      </c>
      <c r="K2164" s="3" t="s">
        <v>4312</v>
      </c>
      <c r="M2164">
        <v>0.5</v>
      </c>
      <c r="N2164">
        <v>0.5</v>
      </c>
      <c r="O2164">
        <v>5.2999999999999999E-2</v>
      </c>
      <c r="P2164" s="3" t="s">
        <v>4313</v>
      </c>
      <c r="Q2164" t="s">
        <v>4344</v>
      </c>
      <c r="R2164" t="s">
        <v>16</v>
      </c>
    </row>
    <row r="2165" spans="1:18" x14ac:dyDescent="0.2">
      <c r="A2165" s="3" t="s">
        <v>2631</v>
      </c>
      <c r="B2165" t="str" cm="1">
        <f t="array" ref="B2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5" t="str" cm="1">
        <f t="array" ref="C2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5" t="str" cm="1">
        <f t="array" ref="D2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5" t="str" cm="1">
        <f t="array" ref="E21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5" s="3" t="s">
        <v>4301</v>
      </c>
      <c r="G2165" s="3" t="s">
        <v>4292</v>
      </c>
      <c r="H2165" t="s">
        <v>458</v>
      </c>
      <c r="I2165" s="3" t="s">
        <v>4343</v>
      </c>
      <c r="J2165" t="b">
        <v>0</v>
      </c>
      <c r="K2165" s="3" t="s">
        <v>4312</v>
      </c>
      <c r="L2165" s="3" t="s">
        <v>459</v>
      </c>
      <c r="M2165">
        <v>0.5</v>
      </c>
      <c r="N2165">
        <v>0.5</v>
      </c>
      <c r="O2165">
        <v>5.2999999999999999E-2</v>
      </c>
      <c r="P2165" s="3" t="s">
        <v>4313</v>
      </c>
      <c r="Q2165" t="s">
        <v>4344</v>
      </c>
      <c r="R2165" t="s">
        <v>16</v>
      </c>
    </row>
    <row r="2166" spans="1:18" x14ac:dyDescent="0.2">
      <c r="A2166" s="3" t="s">
        <v>2669</v>
      </c>
      <c r="B2166" t="str" cm="1">
        <f t="array" ref="B2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6" t="str" cm="1">
        <f t="array" ref="C2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6" t="str" cm="1">
        <f t="array" ref="D2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6" t="str" cm="1">
        <f t="array" ref="E21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6" s="3" t="s">
        <v>4301</v>
      </c>
      <c r="G2166" s="3" t="s">
        <v>4292</v>
      </c>
      <c r="H2166" t="s">
        <v>526</v>
      </c>
      <c r="I2166" s="3" t="s">
        <v>4343</v>
      </c>
      <c r="J2166" t="b">
        <v>0</v>
      </c>
      <c r="K2166" s="3" t="s">
        <v>4312</v>
      </c>
      <c r="L2166" s="3" t="s">
        <v>527</v>
      </c>
      <c r="M2166">
        <v>1.1000000000000001</v>
      </c>
      <c r="N2166">
        <v>1.1000000000000001</v>
      </c>
      <c r="O2166">
        <v>5.2999999999999999E-2</v>
      </c>
      <c r="P2166" s="3" t="s">
        <v>4313</v>
      </c>
      <c r="Q2166" t="s">
        <v>4344</v>
      </c>
      <c r="R2166" t="s">
        <v>16</v>
      </c>
    </row>
    <row r="2167" spans="1:18" x14ac:dyDescent="0.2">
      <c r="A2167" s="3" t="s">
        <v>2667</v>
      </c>
      <c r="B2167" t="str" cm="1">
        <f t="array" ref="B2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7" t="str" cm="1">
        <f t="array" ref="C2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7" t="str" cm="1">
        <f t="array" ref="D2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7" t="str" cm="1">
        <f t="array" ref="E21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7" s="3" t="s">
        <v>4301</v>
      </c>
      <c r="G2167" s="3" t="s">
        <v>4292</v>
      </c>
      <c r="H2167" t="s">
        <v>523</v>
      </c>
      <c r="I2167" s="3" t="s">
        <v>4343</v>
      </c>
      <c r="J2167" t="b">
        <v>0</v>
      </c>
      <c r="K2167" s="3" t="s">
        <v>4312</v>
      </c>
      <c r="M2167">
        <v>1.1000000000000001</v>
      </c>
      <c r="N2167">
        <v>1.1000000000000001</v>
      </c>
      <c r="O2167">
        <v>5.2999999999999999E-2</v>
      </c>
      <c r="P2167" s="3" t="s">
        <v>4313</v>
      </c>
      <c r="Q2167" t="s">
        <v>4344</v>
      </c>
      <c r="R2167" t="s">
        <v>16</v>
      </c>
    </row>
    <row r="2168" spans="1:18" x14ac:dyDescent="0.2">
      <c r="A2168" s="3" t="s">
        <v>6075</v>
      </c>
      <c r="B2168" t="str" cm="1">
        <f t="array" ref="B2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68" t="str" cm="1">
        <f t="array" ref="C2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68" t="str" cm="1">
        <f t="array" ref="D2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68" cm="1">
        <f t="array" ref="E21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68" s="3" t="s">
        <v>4301</v>
      </c>
      <c r="G2168" s="3" t="s">
        <v>4292</v>
      </c>
      <c r="I2168" s="3" t="s">
        <v>4343</v>
      </c>
      <c r="J2168" t="b">
        <v>0</v>
      </c>
      <c r="K2168" s="3" t="s">
        <v>4312</v>
      </c>
      <c r="M2168">
        <v>0.12</v>
      </c>
      <c r="N2168">
        <v>0.12</v>
      </c>
      <c r="O2168">
        <v>5.2999999999999999E-2</v>
      </c>
      <c r="P2168" s="3" t="s">
        <v>4313</v>
      </c>
      <c r="Q2168" t="s">
        <v>4344</v>
      </c>
      <c r="R2168" t="s">
        <v>16</v>
      </c>
    </row>
    <row r="2169" spans="1:18" x14ac:dyDescent="0.2">
      <c r="A2169" s="3" t="s">
        <v>2588</v>
      </c>
      <c r="B2169" t="str" cm="1">
        <f t="array" ref="B2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69" t="str" cm="1">
        <f t="array" ref="C2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69" t="str" cm="1">
        <f t="array" ref="D2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69" t="str" cm="1">
        <f t="array" ref="E21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69" s="3" t="s">
        <v>4301</v>
      </c>
      <c r="G2169" s="3" t="s">
        <v>4292</v>
      </c>
      <c r="H2169" t="s">
        <v>383</v>
      </c>
      <c r="I2169" s="3" t="s">
        <v>4343</v>
      </c>
      <c r="J2169" t="b">
        <v>0</v>
      </c>
      <c r="K2169" s="3" t="s">
        <v>4312</v>
      </c>
      <c r="M2169">
        <v>0.17</v>
      </c>
      <c r="N2169">
        <v>0.17</v>
      </c>
      <c r="O2169">
        <v>5.2999999999999999E-2</v>
      </c>
      <c r="P2169" s="3" t="s">
        <v>4313</v>
      </c>
      <c r="Q2169" t="s">
        <v>4333</v>
      </c>
      <c r="R2169" t="s">
        <v>4333</v>
      </c>
    </row>
    <row r="2170" spans="1:18" x14ac:dyDescent="0.2">
      <c r="A2170" s="3" t="s">
        <v>2584</v>
      </c>
      <c r="B2170" t="str" cm="1">
        <f t="array" ref="B2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0" t="str" cm="1">
        <f t="array" ref="C2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0" t="str" cm="1">
        <f t="array" ref="D2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0" t="str" cm="1">
        <f t="array" ref="E21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0" s="3" t="s">
        <v>4301</v>
      </c>
      <c r="G2170" s="3" t="s">
        <v>4292</v>
      </c>
      <c r="H2170" t="s">
        <v>376</v>
      </c>
      <c r="I2170" s="3" t="s">
        <v>4343</v>
      </c>
      <c r="J2170" t="b">
        <v>0</v>
      </c>
      <c r="K2170" s="3" t="s">
        <v>4312</v>
      </c>
      <c r="M2170">
        <v>0.13</v>
      </c>
      <c r="N2170">
        <v>0.13</v>
      </c>
      <c r="O2170">
        <v>5.2999999999999999E-2</v>
      </c>
      <c r="P2170" s="3" t="s">
        <v>4313</v>
      </c>
      <c r="Q2170" t="s">
        <v>4333</v>
      </c>
      <c r="R2170" t="s">
        <v>4333</v>
      </c>
    </row>
    <row r="2171" spans="1:18" x14ac:dyDescent="0.2">
      <c r="A2171" s="3" t="s">
        <v>2660</v>
      </c>
      <c r="B2171" t="str" cm="1">
        <f t="array" ref="B2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1" t="str" cm="1">
        <f t="array" ref="C2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1" t="str" cm="1">
        <f t="array" ref="D2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1" t="str" cm="1">
        <f t="array" ref="E21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1" s="3" t="s">
        <v>4301</v>
      </c>
      <c r="G2171" s="3" t="s">
        <v>4292</v>
      </c>
      <c r="H2171" t="s">
        <v>511</v>
      </c>
      <c r="I2171" s="3" t="s">
        <v>4343</v>
      </c>
      <c r="J2171" t="b">
        <v>0</v>
      </c>
      <c r="K2171" s="3" t="s">
        <v>4312</v>
      </c>
      <c r="M2171">
        <v>0.8</v>
      </c>
      <c r="N2171">
        <v>1</v>
      </c>
      <c r="O2171">
        <v>5.2999999999999999E-2</v>
      </c>
      <c r="P2171" s="3" t="s">
        <v>4313</v>
      </c>
      <c r="Q2171" t="s">
        <v>4333</v>
      </c>
      <c r="R2171" t="s">
        <v>4333</v>
      </c>
    </row>
    <row r="2172" spans="1:18" x14ac:dyDescent="0.2">
      <c r="A2172" s="3" t="s">
        <v>2673</v>
      </c>
      <c r="B2172" t="str" cm="1">
        <f t="array" ref="B2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2" t="str" cm="1">
        <f t="array" ref="C2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2" t="str" cm="1">
        <f t="array" ref="D2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2" t="str" cm="1">
        <f t="array" ref="E21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2" s="3" t="s">
        <v>4301</v>
      </c>
      <c r="G2172" s="3" t="s">
        <v>4292</v>
      </c>
      <c r="H2172" t="s">
        <v>534</v>
      </c>
      <c r="I2172" s="3" t="s">
        <v>4343</v>
      </c>
      <c r="J2172" t="b">
        <v>0</v>
      </c>
      <c r="K2172" s="3" t="s">
        <v>4312</v>
      </c>
      <c r="M2172">
        <v>1.2</v>
      </c>
      <c r="N2172">
        <v>1.2</v>
      </c>
      <c r="O2172">
        <v>5.2999999999999999E-2</v>
      </c>
      <c r="P2172" s="3" t="s">
        <v>4313</v>
      </c>
      <c r="Q2172" t="s">
        <v>4344</v>
      </c>
      <c r="R2172" t="s">
        <v>16</v>
      </c>
    </row>
    <row r="2173" spans="1:18" x14ac:dyDescent="0.2">
      <c r="A2173" s="3" t="s">
        <v>2654</v>
      </c>
      <c r="B2173" t="str" cm="1">
        <f t="array" ref="B2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3" t="str" cm="1">
        <f t="array" ref="C2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3" t="str" cm="1">
        <f t="array" ref="D2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3" t="str" cm="1">
        <f t="array" ref="E21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3" s="3" t="s">
        <v>4301</v>
      </c>
      <c r="G2173" s="3" t="s">
        <v>4292</v>
      </c>
      <c r="H2173" t="s">
        <v>500</v>
      </c>
      <c r="I2173" s="3" t="s">
        <v>4343</v>
      </c>
      <c r="J2173" t="b">
        <v>0</v>
      </c>
      <c r="K2173" s="3" t="s">
        <v>4312</v>
      </c>
      <c r="M2173">
        <v>0.8</v>
      </c>
      <c r="N2173">
        <v>0.8</v>
      </c>
      <c r="O2173">
        <v>5.2999999999999999E-2</v>
      </c>
      <c r="P2173" s="3" t="s">
        <v>4313</v>
      </c>
      <c r="Q2173" t="s">
        <v>4333</v>
      </c>
      <c r="R2173" t="s">
        <v>4333</v>
      </c>
    </row>
    <row r="2174" spans="1:18" x14ac:dyDescent="0.2">
      <c r="A2174" s="3" t="s">
        <v>2643</v>
      </c>
      <c r="B2174" t="str" cm="1">
        <f t="array" ref="B2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4" t="str" cm="1">
        <f t="array" ref="C2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4" t="str" cm="1">
        <f t="array" ref="D2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4" t="str" cm="1">
        <f t="array" ref="E21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4" s="3" t="s">
        <v>4301</v>
      </c>
      <c r="G2174" s="3" t="s">
        <v>4292</v>
      </c>
      <c r="H2174" t="s">
        <v>481</v>
      </c>
      <c r="I2174" s="3" t="s">
        <v>4343</v>
      </c>
      <c r="J2174" t="b">
        <v>0</v>
      </c>
      <c r="K2174" s="3" t="s">
        <v>4312</v>
      </c>
      <c r="M2174">
        <v>0.6</v>
      </c>
      <c r="N2174">
        <v>0.6</v>
      </c>
      <c r="O2174">
        <v>5.2999999999999999E-2</v>
      </c>
      <c r="P2174" s="3" t="s">
        <v>4313</v>
      </c>
      <c r="Q2174" t="s">
        <v>4333</v>
      </c>
      <c r="R2174" t="s">
        <v>4333</v>
      </c>
    </row>
    <row r="2175" spans="1:18" x14ac:dyDescent="0.2">
      <c r="A2175" s="3" t="s">
        <v>2633</v>
      </c>
      <c r="B2175" t="str" cm="1">
        <f t="array" ref="B2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5" t="str" cm="1">
        <f t="array" ref="C2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5" t="str" cm="1">
        <f t="array" ref="D2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5" t="str" cm="1">
        <f t="array" ref="E21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5" s="3" t="s">
        <v>4301</v>
      </c>
      <c r="G2175" s="3" t="s">
        <v>4292</v>
      </c>
      <c r="H2175" t="s">
        <v>462</v>
      </c>
      <c r="I2175" s="3" t="s">
        <v>4343</v>
      </c>
      <c r="J2175" t="b">
        <v>0</v>
      </c>
      <c r="K2175" s="3" t="s">
        <v>4312</v>
      </c>
      <c r="M2175">
        <v>0.5</v>
      </c>
      <c r="N2175">
        <v>0.5</v>
      </c>
      <c r="O2175">
        <v>5.2999999999999999E-2</v>
      </c>
      <c r="P2175" s="3" t="s">
        <v>4313</v>
      </c>
      <c r="Q2175" t="s">
        <v>4333</v>
      </c>
      <c r="R2175" t="s">
        <v>4333</v>
      </c>
    </row>
    <row r="2176" spans="1:18" x14ac:dyDescent="0.2">
      <c r="A2176" s="3" t="s">
        <v>2619</v>
      </c>
      <c r="B2176" t="str" cm="1">
        <f t="array" ref="B2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76" t="str" cm="1">
        <f t="array" ref="C2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76" t="str" cm="1">
        <f t="array" ref="D2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76" t="str" cm="1">
        <f t="array" ref="E21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76" s="3" t="s">
        <v>4301</v>
      </c>
      <c r="G2176" s="3" t="s">
        <v>4292</v>
      </c>
      <c r="H2176" t="s">
        <v>436</v>
      </c>
      <c r="I2176" s="3" t="s">
        <v>4343</v>
      </c>
      <c r="J2176" t="b">
        <v>0</v>
      </c>
      <c r="K2176" s="3" t="s">
        <v>4312</v>
      </c>
      <c r="M2176">
        <v>0.4</v>
      </c>
      <c r="N2176">
        <v>0.5</v>
      </c>
      <c r="O2176">
        <v>5.2999999999999999E-2</v>
      </c>
      <c r="P2176" s="3" t="s">
        <v>4313</v>
      </c>
      <c r="Q2176" t="s">
        <v>4333</v>
      </c>
      <c r="R2176" t="s">
        <v>4333</v>
      </c>
    </row>
    <row r="2177" spans="1:18" x14ac:dyDescent="0.2">
      <c r="A2177" s="3" t="s">
        <v>6076</v>
      </c>
      <c r="B2177" t="str" cm="1">
        <f t="array" ref="B2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77" t="str" cm="1">
        <f t="array" ref="C2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77" t="str" cm="1">
        <f t="array" ref="D2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77" cm="1">
        <f t="array" ref="E21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77" s="3" t="s">
        <v>4301</v>
      </c>
      <c r="G2177" s="3" t="s">
        <v>4292</v>
      </c>
      <c r="I2177" s="3" t="s">
        <v>4343</v>
      </c>
      <c r="J2177" t="b">
        <v>0</v>
      </c>
      <c r="K2177" s="3" t="s">
        <v>4312</v>
      </c>
      <c r="M2177">
        <v>0.4</v>
      </c>
      <c r="N2177">
        <v>0.8</v>
      </c>
      <c r="O2177">
        <v>5.2999999999999999E-2</v>
      </c>
      <c r="P2177" s="3" t="s">
        <v>4313</v>
      </c>
      <c r="Q2177" t="s">
        <v>6077</v>
      </c>
      <c r="R2177" t="s">
        <v>16</v>
      </c>
    </row>
    <row r="2178" spans="1:18" x14ac:dyDescent="0.2">
      <c r="A2178" s="3" t="s">
        <v>6078</v>
      </c>
      <c r="B2178" t="str" cm="1">
        <f t="array" ref="B2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78" t="str" cm="1">
        <f t="array" ref="C2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78" t="str" cm="1">
        <f t="array" ref="D2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78" cm="1">
        <f t="array" ref="E21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78" s="3" t="s">
        <v>4301</v>
      </c>
      <c r="G2178" s="3" t="s">
        <v>4292</v>
      </c>
      <c r="I2178" s="3" t="s">
        <v>4343</v>
      </c>
      <c r="J2178" t="b">
        <v>0</v>
      </c>
      <c r="K2178" s="3" t="s">
        <v>4312</v>
      </c>
      <c r="M2178">
        <v>0.8</v>
      </c>
      <c r="N2178">
        <v>1.2</v>
      </c>
      <c r="O2178">
        <v>5.2999999999999999E-2</v>
      </c>
      <c r="P2178" s="3" t="s">
        <v>4313</v>
      </c>
      <c r="Q2178" t="s">
        <v>6077</v>
      </c>
      <c r="R2178" t="s">
        <v>16</v>
      </c>
    </row>
    <row r="2179" spans="1:18" x14ac:dyDescent="0.2">
      <c r="A2179" s="3" t="s">
        <v>6079</v>
      </c>
      <c r="B2179" t="str" cm="1">
        <f t="array" ref="B2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79" t="str" cm="1">
        <f t="array" ref="C2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79" t="str" cm="1">
        <f t="array" ref="D2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79" cm="1">
        <f t="array" ref="E21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79" s="3" t="s">
        <v>4301</v>
      </c>
      <c r="G2179" s="3" t="s">
        <v>4292</v>
      </c>
      <c r="I2179" s="3" t="s">
        <v>4343</v>
      </c>
      <c r="J2179" t="b">
        <v>0</v>
      </c>
      <c r="K2179" s="3" t="s">
        <v>4312</v>
      </c>
      <c r="M2179">
        <v>0.6</v>
      </c>
      <c r="N2179">
        <v>1.2</v>
      </c>
      <c r="O2179">
        <v>5.2999999999999999E-2</v>
      </c>
      <c r="P2179" s="3" t="s">
        <v>4313</v>
      </c>
      <c r="Q2179" t="s">
        <v>6077</v>
      </c>
      <c r="R2179" t="s">
        <v>16</v>
      </c>
    </row>
    <row r="2180" spans="1:18" x14ac:dyDescent="0.2">
      <c r="A2180" s="3" t="s">
        <v>6080</v>
      </c>
      <c r="B2180" t="str" cm="1">
        <f t="array" ref="B2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80" t="str" cm="1">
        <f t="array" ref="C2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80" t="str" cm="1">
        <f t="array" ref="D2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80" cm="1">
        <f t="array" ref="E21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80" s="3" t="s">
        <v>4301</v>
      </c>
      <c r="G2180" s="3" t="s">
        <v>4292</v>
      </c>
      <c r="I2180" s="3" t="s">
        <v>4343</v>
      </c>
      <c r="J2180" t="b">
        <v>0</v>
      </c>
      <c r="K2180" s="3" t="s">
        <v>4312</v>
      </c>
      <c r="M2180">
        <v>0.4</v>
      </c>
      <c r="N2180">
        <v>0.8</v>
      </c>
      <c r="O2180">
        <v>5.2999999999999999E-2</v>
      </c>
      <c r="P2180" s="3" t="s">
        <v>4313</v>
      </c>
      <c r="Q2180" t="s">
        <v>6077</v>
      </c>
      <c r="R2180" t="s">
        <v>16</v>
      </c>
    </row>
    <row r="2181" spans="1:18" x14ac:dyDescent="0.2">
      <c r="A2181" s="3" t="s">
        <v>6081</v>
      </c>
      <c r="B2181" t="str" cm="1">
        <f t="array" ref="B2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81" t="str" cm="1">
        <f t="array" ref="C2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81" t="str" cm="1">
        <f t="array" ref="D2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81" cm="1">
        <f t="array" ref="E21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81" s="3" t="s">
        <v>4301</v>
      </c>
      <c r="G2181" s="3" t="s">
        <v>4292</v>
      </c>
      <c r="I2181" s="3" t="s">
        <v>4343</v>
      </c>
      <c r="J2181" t="b">
        <v>0</v>
      </c>
      <c r="K2181" s="3" t="s">
        <v>4312</v>
      </c>
      <c r="M2181">
        <v>0.4</v>
      </c>
      <c r="N2181">
        <v>0.8</v>
      </c>
      <c r="O2181">
        <v>5.2999999999999999E-2</v>
      </c>
      <c r="P2181" s="3" t="s">
        <v>4313</v>
      </c>
      <c r="Q2181" t="s">
        <v>6077</v>
      </c>
      <c r="R2181" t="s">
        <v>16</v>
      </c>
    </row>
    <row r="2182" spans="1:18" x14ac:dyDescent="0.2">
      <c r="A2182" s="3" t="s">
        <v>6082</v>
      </c>
      <c r="B2182" t="s">
        <v>15</v>
      </c>
      <c r="C2182" t="str" cm="1">
        <f t="array" ref="C2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82" t="str" cm="1">
        <f t="array" ref="D2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2182" cm="1">
        <f t="array" ref="E21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82" s="3" t="s">
        <v>4301</v>
      </c>
      <c r="G2182" s="3" t="s">
        <v>4292</v>
      </c>
      <c r="I2182" s="3" t="s">
        <v>4343</v>
      </c>
      <c r="J2182" t="b">
        <v>0</v>
      </c>
      <c r="K2182" s="3" t="s">
        <v>4312</v>
      </c>
      <c r="M2182">
        <v>0.4</v>
      </c>
      <c r="N2182">
        <v>1.2</v>
      </c>
      <c r="O2182">
        <v>5.2999999999999999E-2</v>
      </c>
      <c r="P2182" s="3" t="s">
        <v>4313</v>
      </c>
      <c r="Q2182" t="s">
        <v>4333</v>
      </c>
      <c r="R2182" t="s">
        <v>4333</v>
      </c>
    </row>
    <row r="2183" spans="1:18" x14ac:dyDescent="0.2">
      <c r="A2183" s="3" t="s">
        <v>2706</v>
      </c>
      <c r="B2183" t="str" cm="1">
        <f t="array" ref="B2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83" t="str" cm="1">
        <f t="array" ref="C2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83" t="str" cm="1">
        <f t="array" ref="D2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83" t="str" cm="1">
        <f t="array" ref="E21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83" s="3" t="s">
        <v>4301</v>
      </c>
      <c r="G2183" s="3" t="s">
        <v>4292</v>
      </c>
      <c r="H2183" t="s">
        <v>590</v>
      </c>
      <c r="I2183" s="3" t="s">
        <v>4346</v>
      </c>
      <c r="J2183" t="b">
        <v>0</v>
      </c>
      <c r="K2183" s="3" t="s">
        <v>4312</v>
      </c>
      <c r="M2183">
        <v>1.6</v>
      </c>
      <c r="N2183">
        <v>1.9</v>
      </c>
      <c r="O2183">
        <v>5.2999999999999999E-2</v>
      </c>
      <c r="P2183" s="3" t="s">
        <v>4313</v>
      </c>
      <c r="Q2183" t="s">
        <v>4347</v>
      </c>
      <c r="R2183" t="s">
        <v>16</v>
      </c>
    </row>
    <row r="2184" spans="1:18" x14ac:dyDescent="0.2">
      <c r="A2184" s="3" t="s">
        <v>2703</v>
      </c>
      <c r="B2184" t="str" cm="1">
        <f t="array" ref="B2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84" t="str" cm="1">
        <f t="array" ref="C2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84" t="str" cm="1">
        <f t="array" ref="D2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84" t="str" cm="1">
        <f t="array" ref="E21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84" s="3" t="s">
        <v>4301</v>
      </c>
      <c r="G2184" s="3" t="s">
        <v>4292</v>
      </c>
      <c r="H2184" t="s">
        <v>586</v>
      </c>
      <c r="I2184" s="3" t="s">
        <v>4346</v>
      </c>
      <c r="J2184" t="b">
        <v>0</v>
      </c>
      <c r="K2184" s="3" t="s">
        <v>4312</v>
      </c>
      <c r="M2184">
        <v>0.7</v>
      </c>
      <c r="N2184">
        <v>0.9</v>
      </c>
      <c r="O2184">
        <v>5.2999999999999999E-2</v>
      </c>
      <c r="P2184" s="3" t="s">
        <v>4313</v>
      </c>
      <c r="Q2184" t="s">
        <v>4347</v>
      </c>
      <c r="R2184" t="s">
        <v>16</v>
      </c>
    </row>
    <row r="2185" spans="1:18" x14ac:dyDescent="0.2">
      <c r="A2185" s="3" t="s">
        <v>2701</v>
      </c>
      <c r="B2185" t="str" cm="1">
        <f t="array" ref="B2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85" t="str" cm="1">
        <f t="array" ref="C2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85" t="str" cm="1">
        <f t="array" ref="D2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85" t="str" cm="1">
        <f t="array" ref="E21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85" s="3" t="s">
        <v>4301</v>
      </c>
      <c r="G2185" s="3" t="s">
        <v>4292</v>
      </c>
      <c r="H2185" t="s">
        <v>583</v>
      </c>
      <c r="I2185" s="3" t="s">
        <v>4346</v>
      </c>
      <c r="J2185" t="b">
        <v>0</v>
      </c>
      <c r="K2185" s="3" t="s">
        <v>4312</v>
      </c>
      <c r="M2185">
        <v>0.5</v>
      </c>
      <c r="N2185">
        <v>0.6</v>
      </c>
      <c r="O2185">
        <v>5.2999999999999999E-2</v>
      </c>
      <c r="P2185" s="3" t="s">
        <v>4313</v>
      </c>
      <c r="Q2185" t="s">
        <v>4347</v>
      </c>
      <c r="R2185" t="s">
        <v>16</v>
      </c>
    </row>
    <row r="2186" spans="1:18" x14ac:dyDescent="0.2">
      <c r="A2186" s="3" t="s">
        <v>2699</v>
      </c>
      <c r="B2186" t="str" cm="1">
        <f t="array" ref="B2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86" t="str" cm="1">
        <f t="array" ref="C2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86" t="str" cm="1">
        <f t="array" ref="D2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86" t="str" cm="1">
        <f t="array" ref="E21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86" s="3" t="s">
        <v>4301</v>
      </c>
      <c r="G2186" s="3" t="s">
        <v>4292</v>
      </c>
      <c r="H2186" t="s">
        <v>580</v>
      </c>
      <c r="I2186" s="3" t="s">
        <v>4346</v>
      </c>
      <c r="J2186" t="b">
        <v>0</v>
      </c>
      <c r="K2186" s="3" t="s">
        <v>4312</v>
      </c>
      <c r="M2186">
        <v>0.25</v>
      </c>
      <c r="N2186">
        <v>0.35</v>
      </c>
      <c r="O2186">
        <v>5.2999999999999999E-2</v>
      </c>
      <c r="P2186" s="3" t="s">
        <v>4313</v>
      </c>
      <c r="Q2186" t="s">
        <v>4347</v>
      </c>
      <c r="R2186" t="s">
        <v>16</v>
      </c>
    </row>
    <row r="2187" spans="1:18" x14ac:dyDescent="0.2">
      <c r="A2187" s="3" t="s">
        <v>2697</v>
      </c>
      <c r="B2187" t="str" cm="1">
        <f t="array" ref="B2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87" t="str" cm="1">
        <f t="array" ref="C2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87" t="str" cm="1">
        <f t="array" ref="D2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87" t="str" cm="1">
        <f t="array" ref="E21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87" s="3" t="s">
        <v>4301</v>
      </c>
      <c r="G2187" s="3" t="s">
        <v>4292</v>
      </c>
      <c r="H2187" t="s">
        <v>577</v>
      </c>
      <c r="I2187" s="3" t="s">
        <v>4346</v>
      </c>
      <c r="J2187" t="b">
        <v>0</v>
      </c>
      <c r="K2187" s="3" t="s">
        <v>4312</v>
      </c>
      <c r="M2187">
        <v>0.18</v>
      </c>
      <c r="N2187">
        <v>0.2</v>
      </c>
      <c r="O2187">
        <v>5.2999999999999999E-2</v>
      </c>
      <c r="P2187" s="3" t="s">
        <v>4313</v>
      </c>
      <c r="Q2187" t="s">
        <v>4347</v>
      </c>
      <c r="R2187" t="s">
        <v>16</v>
      </c>
    </row>
    <row r="2188" spans="1:18" x14ac:dyDescent="0.2">
      <c r="A2188" s="3" t="s">
        <v>6083</v>
      </c>
      <c r="B2188" t="str" cm="1">
        <f t="array" ref="B2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88" t="str" cm="1">
        <f t="array" ref="C2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88" t="str" cm="1">
        <f t="array" ref="D2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2188" cm="1">
        <f t="array" ref="E21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88" s="3" t="s">
        <v>4301</v>
      </c>
      <c r="G2188" s="3" t="s">
        <v>4292</v>
      </c>
      <c r="I2188" s="3" t="s">
        <v>4346</v>
      </c>
      <c r="J2188" t="b">
        <v>0</v>
      </c>
      <c r="K2188" s="3" t="s">
        <v>4312</v>
      </c>
      <c r="M2188">
        <v>4.0999999999999996</v>
      </c>
      <c r="N2188">
        <v>4.0999999999999996</v>
      </c>
      <c r="O2188">
        <v>5.2999999999999999E-2</v>
      </c>
      <c r="P2188" s="3" t="s">
        <v>4313</v>
      </c>
      <c r="Q2188" t="s">
        <v>4344</v>
      </c>
      <c r="R2188" t="s">
        <v>16</v>
      </c>
    </row>
    <row r="2189" spans="1:18" x14ac:dyDescent="0.2">
      <c r="A2189" s="3" t="s">
        <v>6084</v>
      </c>
      <c r="B2189" t="str" cm="1">
        <f t="array" ref="B2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89" t="str" cm="1">
        <f t="array" ref="C2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89" t="str" cm="1">
        <f t="array" ref="D2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2189" cm="1">
        <f t="array" ref="E21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89" s="3" t="s">
        <v>4301</v>
      </c>
      <c r="G2189" s="3" t="s">
        <v>4292</v>
      </c>
      <c r="I2189" s="3" t="s">
        <v>4346</v>
      </c>
      <c r="J2189" t="b">
        <v>0</v>
      </c>
      <c r="K2189" s="3" t="s">
        <v>4312</v>
      </c>
      <c r="M2189">
        <v>2</v>
      </c>
      <c r="N2189">
        <v>3</v>
      </c>
      <c r="O2189">
        <v>5.2999999999999999E-2</v>
      </c>
      <c r="P2189" s="3" t="s">
        <v>4313</v>
      </c>
      <c r="Q2189" t="s">
        <v>4344</v>
      </c>
      <c r="R2189" t="s">
        <v>16</v>
      </c>
    </row>
    <row r="2190" spans="1:18" x14ac:dyDescent="0.2">
      <c r="A2190" s="3" t="s">
        <v>6085</v>
      </c>
      <c r="B2190" t="str" cm="1">
        <f t="array" ref="B2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90" t="str" cm="1">
        <f t="array" ref="C2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90" t="str" cm="1">
        <f t="array" ref="D2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2190" cm="1">
        <f t="array" ref="E21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90" s="3" t="s">
        <v>4301</v>
      </c>
      <c r="G2190" s="3" t="s">
        <v>4292</v>
      </c>
      <c r="I2190" s="3" t="s">
        <v>4346</v>
      </c>
      <c r="J2190" t="b">
        <v>0</v>
      </c>
      <c r="K2190" s="3" t="s">
        <v>4312</v>
      </c>
      <c r="M2190">
        <v>2</v>
      </c>
      <c r="N2190">
        <v>3</v>
      </c>
      <c r="O2190">
        <v>5.2999999999999999E-2</v>
      </c>
      <c r="P2190" s="3" t="s">
        <v>4313</v>
      </c>
      <c r="Q2190" t="s">
        <v>4344</v>
      </c>
      <c r="R2190" t="s">
        <v>16</v>
      </c>
    </row>
    <row r="2191" spans="1:18" x14ac:dyDescent="0.2">
      <c r="A2191" s="3" t="s">
        <v>6086</v>
      </c>
      <c r="B2191" s="6" t="s">
        <v>668</v>
      </c>
      <c r="C2191" t="str" cm="1">
        <f t="array" ref="C2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91" t="str" cm="1">
        <f t="array" ref="D2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2191" t="str" cm="1">
        <f t="array" ref="E21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2191" s="3" t="s">
        <v>4301</v>
      </c>
      <c r="G2191" s="3" t="s">
        <v>4292</v>
      </c>
      <c r="I2191" s="3" t="s">
        <v>4352</v>
      </c>
      <c r="J2191" t="b">
        <v>0</v>
      </c>
      <c r="K2191" s="3" t="s">
        <v>4312</v>
      </c>
      <c r="L2191" s="3" t="s">
        <v>740</v>
      </c>
      <c r="M2191">
        <v>80</v>
      </c>
      <c r="N2191">
        <v>100</v>
      </c>
      <c r="O2191">
        <v>5.2999999999999999E-2</v>
      </c>
      <c r="P2191" s="3" t="s">
        <v>4313</v>
      </c>
      <c r="Q2191" t="s">
        <v>4353</v>
      </c>
      <c r="R2191" t="s">
        <v>16</v>
      </c>
    </row>
    <row r="2192" spans="1:18" x14ac:dyDescent="0.2">
      <c r="A2192" s="3" t="s">
        <v>6087</v>
      </c>
      <c r="B2192" s="6" t="s">
        <v>668</v>
      </c>
      <c r="C2192" t="str" cm="1">
        <f t="array" ref="C2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92" t="str" cm="1">
        <f t="array" ref="D2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2192" t="str" cm="1">
        <f t="array" ref="E21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2192" s="3" t="s">
        <v>4301</v>
      </c>
      <c r="G2192" s="3" t="s">
        <v>4292</v>
      </c>
      <c r="I2192" s="3" t="s">
        <v>4352</v>
      </c>
      <c r="J2192" t="b">
        <v>0</v>
      </c>
      <c r="K2192" s="3" t="s">
        <v>4312</v>
      </c>
      <c r="L2192" s="3" t="s">
        <v>805</v>
      </c>
      <c r="M2192">
        <v>45</v>
      </c>
      <c r="N2192">
        <v>55</v>
      </c>
      <c r="O2192">
        <v>5.2999999999999999E-2</v>
      </c>
      <c r="P2192" s="3" t="s">
        <v>4313</v>
      </c>
      <c r="Q2192" t="s">
        <v>4353</v>
      </c>
      <c r="R2192" t="s">
        <v>16</v>
      </c>
    </row>
    <row r="2193" spans="1:18" x14ac:dyDescent="0.2">
      <c r="A2193" s="3" t="s">
        <v>3111</v>
      </c>
      <c r="B2193" t="str" cm="1">
        <f t="array" ref="B2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93" t="str" cm="1">
        <f t="array" ref="C2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93" t="str" cm="1">
        <f t="array" ref="D2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93" t="str" cm="1">
        <f t="array" ref="E21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93" s="3" t="s">
        <v>4301</v>
      </c>
      <c r="G2193" s="3" t="s">
        <v>4292</v>
      </c>
      <c r="H2193" t="s">
        <v>1044</v>
      </c>
      <c r="I2193" s="3" t="s">
        <v>4352</v>
      </c>
      <c r="J2193" t="b">
        <v>0</v>
      </c>
      <c r="K2193" s="3" t="s">
        <v>4312</v>
      </c>
      <c r="L2193" s="3" t="s">
        <v>757</v>
      </c>
      <c r="M2193">
        <v>14</v>
      </c>
      <c r="N2193">
        <v>21</v>
      </c>
      <c r="O2193">
        <v>5.2999999999999999E-2</v>
      </c>
      <c r="P2193" s="3" t="s">
        <v>4313</v>
      </c>
      <c r="Q2193" t="s">
        <v>4353</v>
      </c>
      <c r="R2193" t="s">
        <v>16</v>
      </c>
    </row>
    <row r="2194" spans="1:18" x14ac:dyDescent="0.2">
      <c r="A2194" s="3" t="s">
        <v>6088</v>
      </c>
      <c r="B2194" s="6" t="s">
        <v>15</v>
      </c>
      <c r="C2194" t="str" cm="1">
        <f t="array" ref="C2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94" t="str" cm="1">
        <f t="array" ref="D2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2194" t="str" cm="1">
        <f t="array" ref="E21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2194" s="3" t="s">
        <v>4301</v>
      </c>
      <c r="G2194" s="3" t="s">
        <v>4292</v>
      </c>
      <c r="I2194" s="3" t="s">
        <v>4352</v>
      </c>
      <c r="J2194" t="b">
        <v>0</v>
      </c>
      <c r="K2194" s="3" t="s">
        <v>4312</v>
      </c>
      <c r="L2194" s="3" t="s">
        <v>1169</v>
      </c>
      <c r="M2194">
        <v>6</v>
      </c>
      <c r="N2194">
        <v>8</v>
      </c>
      <c r="O2194">
        <v>5.2999999999999999E-2</v>
      </c>
      <c r="P2194" s="3" t="s">
        <v>4313</v>
      </c>
      <c r="Q2194" t="s">
        <v>4353</v>
      </c>
      <c r="R2194" t="s">
        <v>16</v>
      </c>
    </row>
    <row r="2195" spans="1:18" x14ac:dyDescent="0.2">
      <c r="A2195" s="3" t="s">
        <v>6089</v>
      </c>
      <c r="B2195" t="str" cm="1">
        <f t="array" ref="B2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2195" t="str" cm="1">
        <f t="array" ref="C2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195" t="str" cm="1">
        <f t="array" ref="D2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2195" cm="1">
        <f t="array" ref="E21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195" s="3" t="s">
        <v>4301</v>
      </c>
      <c r="G2195" s="3" t="s">
        <v>4292</v>
      </c>
      <c r="I2195" s="3" t="s">
        <v>4352</v>
      </c>
      <c r="J2195" t="b">
        <v>0</v>
      </c>
      <c r="K2195" s="3" t="s">
        <v>4312</v>
      </c>
      <c r="M2195">
        <v>0.2</v>
      </c>
      <c r="N2195">
        <v>0.26</v>
      </c>
      <c r="O2195">
        <v>5.2999999999999999E-2</v>
      </c>
      <c r="P2195" s="3" t="s">
        <v>4313</v>
      </c>
      <c r="Q2195" t="s">
        <v>4357</v>
      </c>
      <c r="R2195" t="s">
        <v>16</v>
      </c>
    </row>
    <row r="2196" spans="1:18" x14ac:dyDescent="0.2">
      <c r="A2196" s="3" t="s">
        <v>6090</v>
      </c>
      <c r="B2196" t="str" cm="1">
        <f t="array" ref="B2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196" cm="1">
        <f t="array" ref="C2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196" t="str" cm="1">
        <f t="array" ref="D2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2196" t="str" cm="1">
        <f t="array" ref="E21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196" s="3" t="s">
        <v>4301</v>
      </c>
      <c r="G2196" s="3" t="s">
        <v>4292</v>
      </c>
      <c r="I2196" s="3" t="s">
        <v>4352</v>
      </c>
      <c r="J2196" t="b">
        <v>0</v>
      </c>
      <c r="M2196">
        <v>0.3</v>
      </c>
      <c r="N2196">
        <v>0.5</v>
      </c>
      <c r="O2196">
        <v>5.2999999999999999E-2</v>
      </c>
      <c r="P2196" s="3" t="s">
        <v>4313</v>
      </c>
      <c r="Q2196" t="s">
        <v>4316</v>
      </c>
      <c r="R2196" t="s">
        <v>16</v>
      </c>
    </row>
    <row r="2197" spans="1:18" x14ac:dyDescent="0.2">
      <c r="A2197" s="3" t="s">
        <v>3091</v>
      </c>
      <c r="B2197" t="str" cm="1">
        <f t="array" ref="B2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97" t="str" cm="1">
        <f t="array" ref="C2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97" t="str" cm="1">
        <f t="array" ref="D2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97" t="str" cm="1">
        <f t="array" ref="E21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97" s="3" t="s">
        <v>4301</v>
      </c>
      <c r="G2197" s="3" t="s">
        <v>4292</v>
      </c>
      <c r="H2197" t="s">
        <v>1018</v>
      </c>
      <c r="I2197" s="3" t="s">
        <v>4352</v>
      </c>
      <c r="J2197" t="b">
        <v>0</v>
      </c>
      <c r="M2197">
        <v>0.5</v>
      </c>
      <c r="N2197">
        <v>0.5</v>
      </c>
      <c r="O2197">
        <v>5.2999999999999999E-2</v>
      </c>
      <c r="P2197" s="3" t="s">
        <v>4313</v>
      </c>
      <c r="Q2197" t="s">
        <v>4359</v>
      </c>
      <c r="R2197" t="s">
        <v>16</v>
      </c>
    </row>
    <row r="2198" spans="1:18" x14ac:dyDescent="0.2">
      <c r="A2198" s="3" t="s">
        <v>2394</v>
      </c>
      <c r="B2198" t="str" cm="1">
        <f t="array" ref="B2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98" t="str" cm="1">
        <f t="array" ref="C2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98" t="str" cm="1">
        <f t="array" ref="D2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98" t="str" cm="1">
        <f t="array" ref="E21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98" s="3" t="s">
        <v>4301</v>
      </c>
      <c r="G2198" s="3" t="s">
        <v>4292</v>
      </c>
      <c r="H2198" t="s">
        <v>90</v>
      </c>
      <c r="I2198" s="3" t="s">
        <v>4352</v>
      </c>
      <c r="J2198" t="b">
        <v>0</v>
      </c>
      <c r="K2198" s="3" t="s">
        <v>4312</v>
      </c>
      <c r="M2198">
        <v>0.45</v>
      </c>
      <c r="N2198">
        <v>0.51</v>
      </c>
      <c r="O2198">
        <v>5.2999999999999999E-2</v>
      </c>
      <c r="P2198" s="3" t="s">
        <v>4313</v>
      </c>
      <c r="Q2198" t="s">
        <v>4357</v>
      </c>
      <c r="R2198" t="s">
        <v>16</v>
      </c>
    </row>
    <row r="2199" spans="1:18" x14ac:dyDescent="0.2">
      <c r="A2199" s="3" t="s">
        <v>2420</v>
      </c>
      <c r="B2199" t="str" cm="1">
        <f t="array" ref="B2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199" t="str" cm="1">
        <f t="array" ref="C2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199" t="str" cm="1">
        <f t="array" ref="D2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199" t="str" cm="1">
        <f t="array" ref="E21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199" s="3" t="s">
        <v>4301</v>
      </c>
      <c r="G2199" s="3" t="s">
        <v>4292</v>
      </c>
      <c r="H2199" t="s">
        <v>128</v>
      </c>
      <c r="I2199" s="3" t="s">
        <v>4352</v>
      </c>
      <c r="J2199" t="b">
        <v>0</v>
      </c>
      <c r="K2199" s="3" t="s">
        <v>4312</v>
      </c>
      <c r="M2199">
        <v>1.1000000000000001</v>
      </c>
      <c r="N2199">
        <v>1.1000000000000001</v>
      </c>
      <c r="O2199">
        <v>5.2999999999999999E-2</v>
      </c>
      <c r="P2199" s="3" t="s">
        <v>4313</v>
      </c>
      <c r="Q2199" t="s">
        <v>4357</v>
      </c>
      <c r="R2199" t="s">
        <v>16</v>
      </c>
    </row>
    <row r="2200" spans="1:18" x14ac:dyDescent="0.2">
      <c r="A2200" s="3" t="s">
        <v>2396</v>
      </c>
      <c r="B2200" t="str" cm="1">
        <f t="array" ref="B2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0" t="str" cm="1">
        <f t="array" ref="C2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0" t="str" cm="1">
        <f t="array" ref="D2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0" t="str" cm="1">
        <f t="array" ref="E22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0" s="3" t="s">
        <v>4301</v>
      </c>
      <c r="G2200" s="3" t="s">
        <v>4292</v>
      </c>
      <c r="H2200" t="s">
        <v>93</v>
      </c>
      <c r="I2200" s="3" t="s">
        <v>4352</v>
      </c>
      <c r="J2200" t="b">
        <v>0</v>
      </c>
      <c r="K2200" s="3" t="s">
        <v>4312</v>
      </c>
      <c r="M2200">
        <v>0.6</v>
      </c>
      <c r="N2200">
        <v>0.6</v>
      </c>
      <c r="O2200">
        <v>5.2999999999999999E-2</v>
      </c>
      <c r="P2200" s="3" t="s">
        <v>4313</v>
      </c>
      <c r="Q2200" t="s">
        <v>4357</v>
      </c>
      <c r="R2200" t="s">
        <v>16</v>
      </c>
    </row>
    <row r="2201" spans="1:18" x14ac:dyDescent="0.2">
      <c r="A2201" s="3" t="s">
        <v>2386</v>
      </c>
      <c r="B2201" t="str" cm="1">
        <f t="array" ref="B2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1" t="str" cm="1">
        <f t="array" ref="C2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1" t="str" cm="1">
        <f t="array" ref="D2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1" t="str" cm="1">
        <f t="array" ref="E22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1" s="3" t="s">
        <v>4301</v>
      </c>
      <c r="G2201" s="3" t="s">
        <v>4292</v>
      </c>
      <c r="H2201" t="s">
        <v>78</v>
      </c>
      <c r="I2201" s="3" t="s">
        <v>4352</v>
      </c>
      <c r="J2201" t="b">
        <v>0</v>
      </c>
      <c r="K2201" s="3" t="s">
        <v>4312</v>
      </c>
      <c r="M2201">
        <v>0.7</v>
      </c>
      <c r="N2201">
        <v>0.7</v>
      </c>
      <c r="O2201">
        <v>5.2999999999999999E-2</v>
      </c>
      <c r="P2201" s="3" t="s">
        <v>4313</v>
      </c>
      <c r="Q2201" t="s">
        <v>4357</v>
      </c>
      <c r="R2201" t="s">
        <v>16</v>
      </c>
    </row>
    <row r="2202" spans="1:18" x14ac:dyDescent="0.2">
      <c r="A2202" s="3" t="s">
        <v>2409</v>
      </c>
      <c r="B2202" t="str" cm="1">
        <f t="array" ref="B2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2" t="str" cm="1">
        <f t="array" ref="C2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2" t="str" cm="1">
        <f t="array" ref="D2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2" t="str" cm="1">
        <f t="array" ref="E22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2" s="3" t="s">
        <v>4301</v>
      </c>
      <c r="G2202" s="3" t="s">
        <v>4292</v>
      </c>
      <c r="H2202" t="s">
        <v>112</v>
      </c>
      <c r="I2202" s="3" t="s">
        <v>4352</v>
      </c>
      <c r="J2202" t="b">
        <v>0</v>
      </c>
      <c r="K2202" s="3" t="s">
        <v>4312</v>
      </c>
      <c r="M2202">
        <v>0.9</v>
      </c>
      <c r="N2202">
        <v>0.9</v>
      </c>
      <c r="O2202">
        <v>5.2999999999999999E-2</v>
      </c>
      <c r="P2202" s="3" t="s">
        <v>4313</v>
      </c>
      <c r="Q2202" t="s">
        <v>4357</v>
      </c>
      <c r="R2202" t="s">
        <v>16</v>
      </c>
    </row>
    <row r="2203" spans="1:18" x14ac:dyDescent="0.2">
      <c r="A2203" s="3" t="s">
        <v>2415</v>
      </c>
      <c r="B2203" t="str" cm="1">
        <f t="array" ref="B2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3" t="str" cm="1">
        <f t="array" ref="C2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3" t="str" cm="1">
        <f t="array" ref="D2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3" t="str" cm="1">
        <f t="array" ref="E22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3" s="3" t="s">
        <v>4301</v>
      </c>
      <c r="G2203" s="3" t="s">
        <v>4292</v>
      </c>
      <c r="H2203" t="s">
        <v>121</v>
      </c>
      <c r="I2203" s="3" t="s">
        <v>4352</v>
      </c>
      <c r="J2203" t="b">
        <v>0</v>
      </c>
      <c r="K2203" s="3" t="s">
        <v>4312</v>
      </c>
      <c r="M2203">
        <v>0.9</v>
      </c>
      <c r="N2203">
        <v>0.9</v>
      </c>
      <c r="O2203">
        <v>5.2999999999999999E-2</v>
      </c>
      <c r="P2203" s="3" t="s">
        <v>4313</v>
      </c>
      <c r="Q2203" t="s">
        <v>4357</v>
      </c>
      <c r="R2203" t="s">
        <v>16</v>
      </c>
    </row>
    <row r="2204" spans="1:18" x14ac:dyDescent="0.2">
      <c r="A2204" s="3" t="s">
        <v>2405</v>
      </c>
      <c r="B2204" t="str" cm="1">
        <f t="array" ref="B2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4" t="str" cm="1">
        <f t="array" ref="C2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4" t="str" cm="1">
        <f t="array" ref="D2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4" t="str" cm="1">
        <f t="array" ref="E22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4" s="3" t="s">
        <v>4301</v>
      </c>
      <c r="G2204" s="3" t="s">
        <v>4292</v>
      </c>
      <c r="H2204" t="s">
        <v>106</v>
      </c>
      <c r="I2204" s="3" t="s">
        <v>4352</v>
      </c>
      <c r="J2204" t="b">
        <v>0</v>
      </c>
      <c r="M2204">
        <v>0.8</v>
      </c>
      <c r="N2204">
        <v>1</v>
      </c>
      <c r="O2204">
        <v>5.2999999999999999E-2</v>
      </c>
      <c r="P2204" s="3" t="s">
        <v>4313</v>
      </c>
      <c r="Q2204" t="s">
        <v>4357</v>
      </c>
      <c r="R2204" t="s">
        <v>16</v>
      </c>
    </row>
    <row r="2205" spans="1:18" x14ac:dyDescent="0.2">
      <c r="A2205" s="3" t="s">
        <v>2403</v>
      </c>
      <c r="B2205" t="str" cm="1">
        <f t="array" ref="B2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5" t="str" cm="1">
        <f t="array" ref="C2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5" t="str" cm="1">
        <f t="array" ref="D2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5" t="str" cm="1">
        <f t="array" ref="E22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5" s="3" t="s">
        <v>4301</v>
      </c>
      <c r="G2205" s="3" t="s">
        <v>4292</v>
      </c>
      <c r="H2205" t="s">
        <v>103</v>
      </c>
      <c r="I2205" s="3" t="s">
        <v>4352</v>
      </c>
      <c r="J2205" t="b">
        <v>0</v>
      </c>
      <c r="M2205">
        <v>0.8</v>
      </c>
      <c r="N2205">
        <v>1</v>
      </c>
      <c r="O2205">
        <v>5.2999999999999999E-2</v>
      </c>
      <c r="P2205" s="3" t="s">
        <v>4313</v>
      </c>
      <c r="Q2205" t="s">
        <v>4333</v>
      </c>
      <c r="R2205" t="s">
        <v>4333</v>
      </c>
    </row>
    <row r="2206" spans="1:18" x14ac:dyDescent="0.2">
      <c r="A2206" s="3" t="s">
        <v>2407</v>
      </c>
      <c r="B2206" t="str" cm="1">
        <f t="array" ref="B2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6" t="str" cm="1">
        <f t="array" ref="C2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6" t="str" cm="1">
        <f t="array" ref="D2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6" t="str" cm="1">
        <f t="array" ref="E22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6" s="3" t="s">
        <v>4301</v>
      </c>
      <c r="G2206" s="3" t="s">
        <v>4292</v>
      </c>
      <c r="H2206" t="s">
        <v>109</v>
      </c>
      <c r="I2206" s="3" t="s">
        <v>4352</v>
      </c>
      <c r="J2206" t="b">
        <v>0</v>
      </c>
      <c r="K2206" s="3" t="s">
        <v>4312</v>
      </c>
      <c r="M2206">
        <v>0.8</v>
      </c>
      <c r="N2206">
        <v>1</v>
      </c>
      <c r="O2206">
        <v>5.2999999999999999E-2</v>
      </c>
      <c r="P2206" s="3" t="s">
        <v>4313</v>
      </c>
      <c r="Q2206" t="s">
        <v>4357</v>
      </c>
      <c r="R2206" t="s">
        <v>16</v>
      </c>
    </row>
    <row r="2207" spans="1:18" x14ac:dyDescent="0.2">
      <c r="A2207" s="3" t="s">
        <v>2443</v>
      </c>
      <c r="B2207" t="str" cm="1">
        <f t="array" ref="B2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7" t="str" cm="1">
        <f t="array" ref="C2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7" t="str" cm="1">
        <f t="array" ref="D2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7" t="str" cm="1">
        <f t="array" ref="E22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7" s="3" t="s">
        <v>4301</v>
      </c>
      <c r="G2207" s="3" t="s">
        <v>4292</v>
      </c>
      <c r="H2207" t="s">
        <v>163</v>
      </c>
      <c r="I2207" s="3" t="s">
        <v>4352</v>
      </c>
      <c r="J2207" t="b">
        <v>0</v>
      </c>
      <c r="K2207" s="3" t="s">
        <v>4312</v>
      </c>
      <c r="M2207">
        <v>1</v>
      </c>
      <c r="N2207">
        <v>1</v>
      </c>
      <c r="O2207">
        <v>5.2999999999999999E-2</v>
      </c>
      <c r="P2207" s="3" t="s">
        <v>4313</v>
      </c>
      <c r="Q2207" t="s">
        <v>4357</v>
      </c>
      <c r="R2207" t="s">
        <v>16</v>
      </c>
    </row>
    <row r="2208" spans="1:18" x14ac:dyDescent="0.2">
      <c r="A2208" s="3" t="s">
        <v>2422</v>
      </c>
      <c r="B2208" t="str" cm="1">
        <f t="array" ref="B2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8" t="str" cm="1">
        <f t="array" ref="C2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8" t="str" cm="1">
        <f t="array" ref="D2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8" t="str" cm="1">
        <f t="array" ref="E22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8" s="3" t="s">
        <v>4301</v>
      </c>
      <c r="G2208" s="3" t="s">
        <v>4292</v>
      </c>
      <c r="H2208" t="s">
        <v>131</v>
      </c>
      <c r="I2208" s="3" t="s">
        <v>4352</v>
      </c>
      <c r="J2208" t="b">
        <v>0</v>
      </c>
      <c r="K2208" s="3" t="s">
        <v>4312</v>
      </c>
      <c r="M2208">
        <v>1.2</v>
      </c>
      <c r="N2208">
        <v>1.2</v>
      </c>
      <c r="O2208">
        <v>5.2999999999999999E-2</v>
      </c>
      <c r="P2208" s="3" t="s">
        <v>4313</v>
      </c>
      <c r="Q2208" t="s">
        <v>4357</v>
      </c>
      <c r="R2208" t="s">
        <v>16</v>
      </c>
    </row>
    <row r="2209" spans="1:18" x14ac:dyDescent="0.2">
      <c r="A2209" s="3" t="s">
        <v>2445</v>
      </c>
      <c r="B2209" t="str" cm="1">
        <f t="array" ref="B2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09" t="str" cm="1">
        <f t="array" ref="C2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09" t="str" cm="1">
        <f t="array" ref="D2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09" t="str" cm="1">
        <f t="array" ref="E22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09" s="3" t="s">
        <v>4301</v>
      </c>
      <c r="G2209" s="3" t="s">
        <v>4292</v>
      </c>
      <c r="H2209" t="s">
        <v>166</v>
      </c>
      <c r="I2209" s="3" t="s">
        <v>4352</v>
      </c>
      <c r="J2209" t="b">
        <v>0</v>
      </c>
      <c r="K2209" s="3" t="s">
        <v>4312</v>
      </c>
      <c r="M2209">
        <v>1</v>
      </c>
      <c r="N2209">
        <v>1</v>
      </c>
      <c r="O2209">
        <v>5.2999999999999999E-2</v>
      </c>
      <c r="P2209" s="3" t="s">
        <v>4313</v>
      </c>
      <c r="Q2209" t="s">
        <v>4357</v>
      </c>
      <c r="R2209" t="s">
        <v>16</v>
      </c>
    </row>
    <row r="2210" spans="1:18" x14ac:dyDescent="0.2">
      <c r="A2210" s="3" t="s">
        <v>2426</v>
      </c>
      <c r="B2210" t="str" cm="1">
        <f t="array" ref="B2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0" t="str" cm="1">
        <f t="array" ref="C2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0" t="str" cm="1">
        <f t="array" ref="D2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0" t="str" cm="1">
        <f t="array" ref="E22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0" s="3" t="s">
        <v>4301</v>
      </c>
      <c r="G2210" s="3" t="s">
        <v>4292</v>
      </c>
      <c r="H2210" t="s">
        <v>137</v>
      </c>
      <c r="I2210" s="3" t="s">
        <v>4352</v>
      </c>
      <c r="J2210" t="b">
        <v>0</v>
      </c>
      <c r="K2210" s="3" t="s">
        <v>4312</v>
      </c>
      <c r="M2210">
        <v>1.3</v>
      </c>
      <c r="N2210">
        <v>1.3</v>
      </c>
      <c r="O2210">
        <v>5.2999999999999999E-2</v>
      </c>
      <c r="P2210" s="3" t="s">
        <v>4313</v>
      </c>
      <c r="Q2210" t="s">
        <v>4357</v>
      </c>
      <c r="R2210" t="s">
        <v>16</v>
      </c>
    </row>
    <row r="2211" spans="1:18" x14ac:dyDescent="0.2">
      <c r="A2211" s="3" t="s">
        <v>2428</v>
      </c>
      <c r="B2211" t="str" cm="1">
        <f t="array" ref="B2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1" t="str" cm="1">
        <f t="array" ref="C2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1" t="str" cm="1">
        <f t="array" ref="D2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1" t="str" cm="1">
        <f t="array" ref="E22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1" s="3" t="s">
        <v>4301</v>
      </c>
      <c r="G2211" s="3" t="s">
        <v>4292</v>
      </c>
      <c r="H2211" t="s">
        <v>140</v>
      </c>
      <c r="I2211" s="3" t="s">
        <v>4352</v>
      </c>
      <c r="J2211" t="b">
        <v>0</v>
      </c>
      <c r="K2211" s="3" t="s">
        <v>4312</v>
      </c>
      <c r="M2211">
        <v>1.4</v>
      </c>
      <c r="N2211">
        <v>1.4</v>
      </c>
      <c r="O2211">
        <v>5.2999999999999999E-2</v>
      </c>
      <c r="P2211" s="3" t="s">
        <v>4313</v>
      </c>
      <c r="Q2211" t="s">
        <v>4357</v>
      </c>
      <c r="R2211" t="s">
        <v>16</v>
      </c>
    </row>
    <row r="2212" spans="1:18" x14ac:dyDescent="0.2">
      <c r="A2212" s="3" t="s">
        <v>2430</v>
      </c>
      <c r="B2212" t="str" cm="1">
        <f t="array" ref="B2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2" t="str" cm="1">
        <f t="array" ref="C2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2" t="str" cm="1">
        <f t="array" ref="D2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2" t="str" cm="1">
        <f t="array" ref="E22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2" s="3" t="s">
        <v>4301</v>
      </c>
      <c r="G2212" s="3" t="s">
        <v>4292</v>
      </c>
      <c r="H2212" t="s">
        <v>143</v>
      </c>
      <c r="I2212" s="3" t="s">
        <v>4352</v>
      </c>
      <c r="J2212" t="b">
        <v>0</v>
      </c>
      <c r="K2212" s="3" t="s">
        <v>4312</v>
      </c>
      <c r="M2212">
        <v>1.5</v>
      </c>
      <c r="N2212">
        <v>1.5</v>
      </c>
      <c r="O2212">
        <v>5.2999999999999999E-2</v>
      </c>
      <c r="P2212" s="3" t="s">
        <v>4313</v>
      </c>
      <c r="Q2212" t="s">
        <v>4357</v>
      </c>
      <c r="R2212" t="s">
        <v>16</v>
      </c>
    </row>
    <row r="2213" spans="1:18" x14ac:dyDescent="0.2">
      <c r="A2213" s="3" t="s">
        <v>2432</v>
      </c>
      <c r="B2213" t="str" cm="1">
        <f t="array" ref="B2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3" t="str" cm="1">
        <f t="array" ref="C2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3" t="str" cm="1">
        <f t="array" ref="D2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3" t="str" cm="1">
        <f t="array" ref="E22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3" s="3" t="s">
        <v>4301</v>
      </c>
      <c r="G2213" s="3" t="s">
        <v>4292</v>
      </c>
      <c r="H2213" t="s">
        <v>146</v>
      </c>
      <c r="I2213" s="3" t="s">
        <v>4352</v>
      </c>
      <c r="J2213" t="b">
        <v>0</v>
      </c>
      <c r="K2213" s="3" t="s">
        <v>4312</v>
      </c>
      <c r="M2213">
        <v>1.7</v>
      </c>
      <c r="N2213">
        <v>1.7</v>
      </c>
      <c r="O2213">
        <v>5.2999999999999999E-2</v>
      </c>
      <c r="P2213" s="3" t="s">
        <v>4313</v>
      </c>
      <c r="Q2213" t="s">
        <v>4357</v>
      </c>
      <c r="R2213" t="s">
        <v>16</v>
      </c>
    </row>
    <row r="2214" spans="1:18" x14ac:dyDescent="0.2">
      <c r="A2214" s="3" t="s">
        <v>2447</v>
      </c>
      <c r="B2214" t="str" cm="1">
        <f t="array" ref="B2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4" t="str" cm="1">
        <f t="array" ref="C2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4" t="str" cm="1">
        <f t="array" ref="D2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4" t="str" cm="1">
        <f t="array" ref="E22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4" s="3" t="s">
        <v>4301</v>
      </c>
      <c r="G2214" s="3" t="s">
        <v>4292</v>
      </c>
      <c r="H2214" t="s">
        <v>169</v>
      </c>
      <c r="I2214" s="3" t="s">
        <v>4352</v>
      </c>
      <c r="J2214" t="b">
        <v>0</v>
      </c>
      <c r="K2214" s="3" t="s">
        <v>4312</v>
      </c>
      <c r="M2214">
        <v>2.5</v>
      </c>
      <c r="N2214">
        <v>2.5</v>
      </c>
      <c r="O2214">
        <v>5.2999999999999999E-2</v>
      </c>
      <c r="P2214" s="3" t="s">
        <v>4313</v>
      </c>
      <c r="Q2214" t="s">
        <v>4357</v>
      </c>
      <c r="R2214" t="s">
        <v>16</v>
      </c>
    </row>
    <row r="2215" spans="1:18" x14ac:dyDescent="0.2">
      <c r="A2215" s="3" t="s">
        <v>2453</v>
      </c>
      <c r="B2215" t="str" cm="1">
        <f t="array" ref="B2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5" t="str" cm="1">
        <f t="array" ref="C2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5" t="str" cm="1">
        <f t="array" ref="D2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5" t="str" cm="1">
        <f t="array" ref="E22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5" s="3" t="s">
        <v>4301</v>
      </c>
      <c r="G2215" s="3" t="s">
        <v>4292</v>
      </c>
      <c r="H2215" t="s">
        <v>178</v>
      </c>
      <c r="I2215" s="3" t="s">
        <v>4352</v>
      </c>
      <c r="J2215" t="b">
        <v>0</v>
      </c>
      <c r="K2215" s="3" t="s">
        <v>4312</v>
      </c>
      <c r="M2215">
        <v>2.5</v>
      </c>
      <c r="N2215">
        <v>2.5</v>
      </c>
      <c r="O2215">
        <v>5.2999999999999999E-2</v>
      </c>
      <c r="P2215" s="3" t="s">
        <v>4313</v>
      </c>
      <c r="Q2215" t="s">
        <v>4357</v>
      </c>
      <c r="R2215" t="s">
        <v>16</v>
      </c>
    </row>
    <row r="2216" spans="1:18" x14ac:dyDescent="0.2">
      <c r="A2216" s="3" t="s">
        <v>2449</v>
      </c>
      <c r="B2216" t="str" cm="1">
        <f t="array" ref="B2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6" t="str" cm="1">
        <f t="array" ref="C2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6" t="str" cm="1">
        <f t="array" ref="D2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6" t="str" cm="1">
        <f t="array" ref="E22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6" s="3" t="s">
        <v>4301</v>
      </c>
      <c r="G2216" s="3" t="s">
        <v>4292</v>
      </c>
      <c r="H2216" t="s">
        <v>172</v>
      </c>
      <c r="I2216" s="3" t="s">
        <v>4352</v>
      </c>
      <c r="J2216" t="b">
        <v>0</v>
      </c>
      <c r="K2216" s="3" t="s">
        <v>4312</v>
      </c>
      <c r="M2216">
        <v>2.5</v>
      </c>
      <c r="N2216">
        <v>2.5</v>
      </c>
      <c r="O2216">
        <v>5.2999999999999999E-2</v>
      </c>
      <c r="P2216" s="3" t="s">
        <v>4313</v>
      </c>
      <c r="Q2216" t="s">
        <v>4357</v>
      </c>
      <c r="R2216" t="s">
        <v>16</v>
      </c>
    </row>
    <row r="2217" spans="1:18" x14ac:dyDescent="0.2">
      <c r="A2217" s="3" t="s">
        <v>2471</v>
      </c>
      <c r="B2217" t="str" cm="1">
        <f t="array" ref="B2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7" t="str" cm="1">
        <f t="array" ref="C2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7" t="str" cm="1">
        <f t="array" ref="D2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7" t="str" cm="1">
        <f t="array" ref="E22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7" s="3" t="s">
        <v>4301</v>
      </c>
      <c r="G2217" s="3" t="s">
        <v>4292</v>
      </c>
      <c r="H2217" t="s">
        <v>205</v>
      </c>
      <c r="I2217" s="3" t="s">
        <v>4352</v>
      </c>
      <c r="J2217" t="b">
        <v>0</v>
      </c>
      <c r="K2217" s="3" t="s">
        <v>4312</v>
      </c>
      <c r="M2217">
        <v>3.3</v>
      </c>
      <c r="N2217">
        <v>3.3</v>
      </c>
      <c r="O2217">
        <v>5.2999999999999999E-2</v>
      </c>
      <c r="P2217" s="3" t="s">
        <v>4313</v>
      </c>
      <c r="Q2217" t="s">
        <v>4357</v>
      </c>
      <c r="R2217" t="s">
        <v>16</v>
      </c>
    </row>
    <row r="2218" spans="1:18" x14ac:dyDescent="0.2">
      <c r="A2218" s="3" t="s">
        <v>2473</v>
      </c>
      <c r="B2218" t="str" cm="1">
        <f t="array" ref="B2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8" t="str" cm="1">
        <f t="array" ref="C2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8" t="str" cm="1">
        <f t="array" ref="D2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8" t="str" cm="1">
        <f t="array" ref="E22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8" s="3" t="s">
        <v>4301</v>
      </c>
      <c r="G2218" s="3" t="s">
        <v>4292</v>
      </c>
      <c r="H2218" t="s">
        <v>208</v>
      </c>
      <c r="I2218" s="3" t="s">
        <v>4352</v>
      </c>
      <c r="J2218" t="b">
        <v>0</v>
      </c>
      <c r="K2218" s="3" t="s">
        <v>4312</v>
      </c>
      <c r="M2218">
        <v>3</v>
      </c>
      <c r="N2218">
        <v>3.6</v>
      </c>
      <c r="O2218">
        <v>5.2999999999999999E-2</v>
      </c>
      <c r="P2218" s="3" t="s">
        <v>4313</v>
      </c>
      <c r="Q2218" t="s">
        <v>4357</v>
      </c>
      <c r="R2218" t="s">
        <v>16</v>
      </c>
    </row>
    <row r="2219" spans="1:18" x14ac:dyDescent="0.2">
      <c r="A2219" s="3" t="s">
        <v>2451</v>
      </c>
      <c r="B2219" t="str" cm="1">
        <f t="array" ref="B2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19" t="str" cm="1">
        <f t="array" ref="C2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19" t="str" cm="1">
        <f t="array" ref="D2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19" t="str" cm="1">
        <f t="array" ref="E22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19" s="3" t="s">
        <v>4301</v>
      </c>
      <c r="G2219" s="3" t="s">
        <v>4292</v>
      </c>
      <c r="H2219" t="s">
        <v>175</v>
      </c>
      <c r="I2219" s="3" t="s">
        <v>4352</v>
      </c>
      <c r="J2219" t="b">
        <v>0</v>
      </c>
      <c r="K2219" s="3" t="s">
        <v>4312</v>
      </c>
      <c r="M2219">
        <v>2.5</v>
      </c>
      <c r="N2219">
        <v>2.5</v>
      </c>
      <c r="O2219">
        <v>5.2999999999999999E-2</v>
      </c>
      <c r="P2219" s="3" t="s">
        <v>4313</v>
      </c>
      <c r="Q2219" t="s">
        <v>4357</v>
      </c>
      <c r="R2219" t="s">
        <v>16</v>
      </c>
    </row>
    <row r="2220" spans="1:18" x14ac:dyDescent="0.2">
      <c r="A2220" s="3" t="s">
        <v>2477</v>
      </c>
      <c r="B2220" t="str" cm="1">
        <f t="array" ref="B2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0" t="str" cm="1">
        <f t="array" ref="C2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0" t="str" cm="1">
        <f t="array" ref="D2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0" t="str" cm="1">
        <f t="array" ref="E22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0" s="3" t="s">
        <v>4301</v>
      </c>
      <c r="G2220" s="3" t="s">
        <v>4292</v>
      </c>
      <c r="H2220" t="s">
        <v>214</v>
      </c>
      <c r="I2220" s="3" t="s">
        <v>4352</v>
      </c>
      <c r="J2220" t="b">
        <v>0</v>
      </c>
      <c r="K2220" s="3" t="s">
        <v>4312</v>
      </c>
      <c r="M2220">
        <v>3</v>
      </c>
      <c r="N2220">
        <v>3</v>
      </c>
      <c r="O2220">
        <v>5.2999999999999999E-2</v>
      </c>
      <c r="P2220" s="3" t="s">
        <v>4313</v>
      </c>
      <c r="Q2220" t="s">
        <v>4357</v>
      </c>
      <c r="R2220" t="s">
        <v>16</v>
      </c>
    </row>
    <row r="2221" spans="1:18" x14ac:dyDescent="0.2">
      <c r="A2221" s="3" t="s">
        <v>2411</v>
      </c>
      <c r="B2221" t="str" cm="1">
        <f t="array" ref="B2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1" t="str" cm="1">
        <f t="array" ref="C2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1" t="str" cm="1">
        <f t="array" ref="D2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1" t="str" cm="1">
        <f t="array" ref="E22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1" s="3" t="s">
        <v>4301</v>
      </c>
      <c r="G2221" s="3" t="s">
        <v>4292</v>
      </c>
      <c r="H2221" t="s">
        <v>115</v>
      </c>
      <c r="I2221" s="3" t="s">
        <v>4352</v>
      </c>
      <c r="J2221" t="b">
        <v>0</v>
      </c>
      <c r="K2221" s="3" t="s">
        <v>4312</v>
      </c>
      <c r="M2221">
        <v>0.9</v>
      </c>
      <c r="N2221">
        <v>0.9</v>
      </c>
      <c r="O2221">
        <v>5.2999999999999999E-2</v>
      </c>
      <c r="P2221" s="3" t="s">
        <v>4313</v>
      </c>
      <c r="Q2221" t="s">
        <v>4357</v>
      </c>
      <c r="R2221" t="s">
        <v>16</v>
      </c>
    </row>
    <row r="2222" spans="1:18" x14ac:dyDescent="0.2">
      <c r="A2222" s="3" t="s">
        <v>2417</v>
      </c>
      <c r="B2222" t="str" cm="1">
        <f t="array" ref="B2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2" t="str" cm="1">
        <f t="array" ref="C2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2" t="str" cm="1">
        <f t="array" ref="D2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2" t="str" cm="1">
        <f t="array" ref="E22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2" s="3" t="s">
        <v>4301</v>
      </c>
      <c r="G2222" s="3" t="s">
        <v>4292</v>
      </c>
      <c r="H2222" t="s">
        <v>124</v>
      </c>
      <c r="I2222" s="3" t="s">
        <v>4352</v>
      </c>
      <c r="J2222" t="b">
        <v>0</v>
      </c>
      <c r="K2222" s="3" t="s">
        <v>4312</v>
      </c>
      <c r="M2222">
        <v>0.9</v>
      </c>
      <c r="N2222">
        <v>0.9</v>
      </c>
      <c r="O2222">
        <v>5.2999999999999999E-2</v>
      </c>
      <c r="P2222" s="3" t="s">
        <v>4313</v>
      </c>
      <c r="Q2222" t="s">
        <v>4357</v>
      </c>
      <c r="R2222" t="s">
        <v>16</v>
      </c>
    </row>
    <row r="2223" spans="1:18" x14ac:dyDescent="0.2">
      <c r="A2223" s="3" t="s">
        <v>2463</v>
      </c>
      <c r="B2223" t="str" cm="1">
        <f t="array" ref="B2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3" t="str" cm="1">
        <f t="array" ref="C2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3" t="str" cm="1">
        <f t="array" ref="D2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3" t="str" cm="1">
        <f t="array" ref="E22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3" s="3" t="s">
        <v>4301</v>
      </c>
      <c r="G2223" s="3" t="s">
        <v>4292</v>
      </c>
      <c r="H2223" t="s">
        <v>193</v>
      </c>
      <c r="I2223" s="3" t="s">
        <v>4352</v>
      </c>
      <c r="J2223" t="b">
        <v>0</v>
      </c>
      <c r="K2223" s="3" t="s">
        <v>4312</v>
      </c>
      <c r="M2223">
        <v>2</v>
      </c>
      <c r="N2223">
        <v>2</v>
      </c>
      <c r="O2223">
        <v>5.2999999999999999E-2</v>
      </c>
      <c r="P2223" s="3" t="s">
        <v>4313</v>
      </c>
      <c r="Q2223" t="s">
        <v>4357</v>
      </c>
      <c r="R2223" t="s">
        <v>16</v>
      </c>
    </row>
    <row r="2224" spans="1:18" x14ac:dyDescent="0.2">
      <c r="A2224" s="3" t="s">
        <v>2465</v>
      </c>
      <c r="B2224" t="str" cm="1">
        <f t="array" ref="B2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4" t="str" cm="1">
        <f t="array" ref="C2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4" t="str" cm="1">
        <f t="array" ref="D2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4" t="str" cm="1">
        <f t="array" ref="E22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4" s="3" t="s">
        <v>4301</v>
      </c>
      <c r="G2224" s="3" t="s">
        <v>4292</v>
      </c>
      <c r="H2224" t="s">
        <v>196</v>
      </c>
      <c r="I2224" s="3" t="s">
        <v>4352</v>
      </c>
      <c r="J2224" t="b">
        <v>0</v>
      </c>
      <c r="K2224" s="3" t="s">
        <v>4312</v>
      </c>
      <c r="M2224">
        <v>2</v>
      </c>
      <c r="N2224">
        <v>2</v>
      </c>
      <c r="O2224">
        <v>5.2999999999999999E-2</v>
      </c>
      <c r="P2224" s="3" t="s">
        <v>4313</v>
      </c>
      <c r="Q2224" t="s">
        <v>4357</v>
      </c>
      <c r="R2224" t="s">
        <v>16</v>
      </c>
    </row>
    <row r="2225" spans="1:18" x14ac:dyDescent="0.2">
      <c r="A2225" s="3" t="s">
        <v>2475</v>
      </c>
      <c r="B2225" t="str" cm="1">
        <f t="array" ref="B2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5" t="str" cm="1">
        <f t="array" ref="C2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5" t="str" cm="1">
        <f t="array" ref="D2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5" t="str" cm="1">
        <f t="array" ref="E22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5" s="3" t="s">
        <v>4301</v>
      </c>
      <c r="G2225" s="3" t="s">
        <v>4292</v>
      </c>
      <c r="H2225" t="s">
        <v>211</v>
      </c>
      <c r="I2225" s="3" t="s">
        <v>4352</v>
      </c>
      <c r="J2225" t="b">
        <v>0</v>
      </c>
      <c r="K2225" s="3" t="s">
        <v>4312</v>
      </c>
      <c r="M2225">
        <v>3</v>
      </c>
      <c r="N2225">
        <v>3</v>
      </c>
      <c r="O2225">
        <v>5.2999999999999999E-2</v>
      </c>
      <c r="P2225" s="3" t="s">
        <v>4313</v>
      </c>
      <c r="Q2225" t="s">
        <v>4357</v>
      </c>
      <c r="R2225" t="s">
        <v>16</v>
      </c>
    </row>
    <row r="2226" spans="1:18" x14ac:dyDescent="0.2">
      <c r="A2226" s="3" t="s">
        <v>2479</v>
      </c>
      <c r="B2226" t="str" cm="1">
        <f t="array" ref="B2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6" t="str" cm="1">
        <f t="array" ref="C2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6" t="str" cm="1">
        <f t="array" ref="D2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6" t="str" cm="1">
        <f t="array" ref="E22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6" s="3" t="s">
        <v>4301</v>
      </c>
      <c r="G2226" s="3" t="s">
        <v>4292</v>
      </c>
      <c r="H2226" t="s">
        <v>217</v>
      </c>
      <c r="I2226" s="3" t="s">
        <v>4352</v>
      </c>
      <c r="J2226" t="b">
        <v>0</v>
      </c>
      <c r="K2226" s="3" t="s">
        <v>4312</v>
      </c>
      <c r="M2226">
        <v>3</v>
      </c>
      <c r="N2226">
        <v>3</v>
      </c>
      <c r="O2226">
        <v>5.2999999999999999E-2</v>
      </c>
      <c r="P2226" s="3" t="s">
        <v>4313</v>
      </c>
      <c r="Q2226" t="s">
        <v>4357</v>
      </c>
      <c r="R2226" t="s">
        <v>16</v>
      </c>
    </row>
    <row r="2227" spans="1:18" x14ac:dyDescent="0.2">
      <c r="A2227" s="3" t="s">
        <v>2400</v>
      </c>
      <c r="B2227" t="str" cm="1">
        <f t="array" ref="B2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7" t="str" cm="1">
        <f t="array" ref="C2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7" t="str" cm="1">
        <f t="array" ref="D2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7" t="str" cm="1">
        <f t="array" ref="E22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7" s="3" t="s">
        <v>4301</v>
      </c>
      <c r="G2227" s="3" t="s">
        <v>4292</v>
      </c>
      <c r="H2227" t="s">
        <v>99</v>
      </c>
      <c r="I2227" s="3" t="s">
        <v>4352</v>
      </c>
      <c r="J2227" t="b">
        <v>0</v>
      </c>
      <c r="K2227" s="3" t="s">
        <v>4312</v>
      </c>
      <c r="M2227">
        <v>0.7</v>
      </c>
      <c r="N2227">
        <v>0.7</v>
      </c>
      <c r="O2227">
        <v>5.2999999999999999E-2</v>
      </c>
      <c r="P2227" s="3" t="s">
        <v>4313</v>
      </c>
      <c r="Q2227" t="s">
        <v>4357</v>
      </c>
      <c r="R2227" t="s">
        <v>16</v>
      </c>
    </row>
    <row r="2228" spans="1:18" x14ac:dyDescent="0.2">
      <c r="A2228" s="3" t="s">
        <v>2434</v>
      </c>
      <c r="B2228" t="str" cm="1">
        <f t="array" ref="B2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8" t="str" cm="1">
        <f t="array" ref="C2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8" t="str" cm="1">
        <f t="array" ref="D2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8" t="str" cm="1">
        <f t="array" ref="E22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8" s="3" t="s">
        <v>4301</v>
      </c>
      <c r="G2228" s="3" t="s">
        <v>4292</v>
      </c>
      <c r="H2228" t="s">
        <v>149</v>
      </c>
      <c r="I2228" s="3" t="s">
        <v>4352</v>
      </c>
      <c r="J2228" t="b">
        <v>0</v>
      </c>
      <c r="K2228" s="3" t="s">
        <v>4312</v>
      </c>
      <c r="M2228">
        <v>1.8</v>
      </c>
      <c r="N2228">
        <v>1.8</v>
      </c>
      <c r="O2228">
        <v>5.2999999999999999E-2</v>
      </c>
      <c r="P2228" s="3" t="s">
        <v>4313</v>
      </c>
      <c r="Q2228" t="s">
        <v>4357</v>
      </c>
      <c r="R2228" t="s">
        <v>16</v>
      </c>
    </row>
    <row r="2229" spans="1:18" x14ac:dyDescent="0.2">
      <c r="A2229" s="3" t="s">
        <v>2436</v>
      </c>
      <c r="B2229" t="str" cm="1">
        <f t="array" ref="B2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29" t="str" cm="1">
        <f t="array" ref="C2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29" t="str" cm="1">
        <f t="array" ref="D2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29" t="str" cm="1">
        <f t="array" ref="E22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29" s="3" t="s">
        <v>4301</v>
      </c>
      <c r="G2229" s="3" t="s">
        <v>4292</v>
      </c>
      <c r="H2229" t="s">
        <v>152</v>
      </c>
      <c r="I2229" s="3" t="s">
        <v>4352</v>
      </c>
      <c r="J2229" t="b">
        <v>0</v>
      </c>
      <c r="K2229" s="3" t="s">
        <v>4312</v>
      </c>
      <c r="M2229">
        <v>1.8</v>
      </c>
      <c r="N2229">
        <v>1.8</v>
      </c>
      <c r="O2229">
        <v>5.2999999999999999E-2</v>
      </c>
      <c r="P2229" s="3" t="s">
        <v>4313</v>
      </c>
      <c r="Q2229" t="s">
        <v>4357</v>
      </c>
      <c r="R2229" t="s">
        <v>16</v>
      </c>
    </row>
    <row r="2230" spans="1:18" x14ac:dyDescent="0.2">
      <c r="A2230" s="3" t="s">
        <v>2469</v>
      </c>
      <c r="B2230" t="str" cm="1">
        <f t="array" ref="B2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0" t="str" cm="1">
        <f t="array" ref="C2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0" t="str" cm="1">
        <f t="array" ref="D2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0" t="str" cm="1">
        <f t="array" ref="E22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0" s="3" t="s">
        <v>4301</v>
      </c>
      <c r="G2230" s="3" t="s">
        <v>4292</v>
      </c>
      <c r="H2230" t="s">
        <v>202</v>
      </c>
      <c r="I2230" s="3" t="s">
        <v>4352</v>
      </c>
      <c r="J2230" t="b">
        <v>0</v>
      </c>
      <c r="K2230" s="3" t="s">
        <v>4312</v>
      </c>
      <c r="M2230">
        <v>3.2</v>
      </c>
      <c r="N2230">
        <v>3.2</v>
      </c>
      <c r="O2230">
        <v>5.2999999999999999E-2</v>
      </c>
      <c r="P2230" s="3" t="s">
        <v>4313</v>
      </c>
      <c r="Q2230" t="s">
        <v>4357</v>
      </c>
      <c r="R2230" t="s">
        <v>16</v>
      </c>
    </row>
    <row r="2231" spans="1:18" x14ac:dyDescent="0.2">
      <c r="A2231" s="3" t="s">
        <v>2485</v>
      </c>
      <c r="B2231" t="str" cm="1">
        <f t="array" ref="B2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1" t="str" cm="1">
        <f t="array" ref="C2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1" t="str" cm="1">
        <f t="array" ref="D2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1" t="str" cm="1">
        <f t="array" ref="E22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1" s="3" t="s">
        <v>4301</v>
      </c>
      <c r="G2231" s="3" t="s">
        <v>4292</v>
      </c>
      <c r="H2231" t="s">
        <v>226</v>
      </c>
      <c r="I2231" s="3" t="s">
        <v>4352</v>
      </c>
      <c r="J2231" t="b">
        <v>0</v>
      </c>
      <c r="K2231" s="3" t="s">
        <v>4312</v>
      </c>
      <c r="M2231">
        <v>4</v>
      </c>
      <c r="N2231">
        <v>4</v>
      </c>
      <c r="O2231">
        <v>5.2999999999999999E-2</v>
      </c>
      <c r="P2231" s="3" t="s">
        <v>4313</v>
      </c>
      <c r="Q2231" t="s">
        <v>4357</v>
      </c>
      <c r="R2231" t="s">
        <v>16</v>
      </c>
    </row>
    <row r="2232" spans="1:18" x14ac:dyDescent="0.2">
      <c r="A2232" s="3" t="s">
        <v>2483</v>
      </c>
      <c r="B2232" t="str" cm="1">
        <f t="array" ref="B2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2" t="str" cm="1">
        <f t="array" ref="C2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2" t="str" cm="1">
        <f t="array" ref="D2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2" t="str" cm="1">
        <f t="array" ref="E22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2" s="3" t="s">
        <v>4301</v>
      </c>
      <c r="G2232" s="3" t="s">
        <v>4292</v>
      </c>
      <c r="H2232" t="s">
        <v>223</v>
      </c>
      <c r="I2232" s="3" t="s">
        <v>4352</v>
      </c>
      <c r="J2232" t="b">
        <v>0</v>
      </c>
      <c r="K2232" s="3" t="s">
        <v>4312</v>
      </c>
      <c r="M2232">
        <v>4</v>
      </c>
      <c r="N2232">
        <v>4</v>
      </c>
      <c r="O2232">
        <v>5.2999999999999999E-2</v>
      </c>
      <c r="P2232" s="3" t="s">
        <v>4313</v>
      </c>
      <c r="Q2232" t="s">
        <v>4333</v>
      </c>
      <c r="R2232" t="s">
        <v>4333</v>
      </c>
    </row>
    <row r="2233" spans="1:18" x14ac:dyDescent="0.2">
      <c r="A2233" s="3" t="s">
        <v>2487</v>
      </c>
      <c r="B2233" t="str" cm="1">
        <f t="array" ref="B2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3" t="str" cm="1">
        <f t="array" ref="C2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3" t="str" cm="1">
        <f t="array" ref="D2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3" t="str" cm="1">
        <f t="array" ref="E22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3" s="3" t="s">
        <v>4301</v>
      </c>
      <c r="G2233" s="3" t="s">
        <v>4292</v>
      </c>
      <c r="H2233" t="s">
        <v>229</v>
      </c>
      <c r="I2233" s="3" t="s">
        <v>4352</v>
      </c>
      <c r="J2233" t="b">
        <v>0</v>
      </c>
      <c r="K2233" s="3" t="s">
        <v>4312</v>
      </c>
      <c r="M2233">
        <v>4</v>
      </c>
      <c r="N2233">
        <v>4</v>
      </c>
      <c r="O2233">
        <v>5.2999999999999999E-2</v>
      </c>
      <c r="P2233" s="3" t="s">
        <v>4313</v>
      </c>
      <c r="Q2233" t="s">
        <v>4357</v>
      </c>
      <c r="R2233" t="s">
        <v>16</v>
      </c>
    </row>
    <row r="2234" spans="1:18" x14ac:dyDescent="0.2">
      <c r="A2234" s="3" t="s">
        <v>2497</v>
      </c>
      <c r="B2234" t="str" cm="1">
        <f t="array" ref="B2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4" t="str" cm="1">
        <f t="array" ref="C2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4" t="str" cm="1">
        <f t="array" ref="D2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4" t="str" cm="1">
        <f t="array" ref="E22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4" s="3" t="s">
        <v>4301</v>
      </c>
      <c r="G2234" s="3" t="s">
        <v>4292</v>
      </c>
      <c r="H2234" t="s">
        <v>244</v>
      </c>
      <c r="I2234" s="3" t="s">
        <v>4352</v>
      </c>
      <c r="J2234" t="b">
        <v>0</v>
      </c>
      <c r="K2234" s="3" t="s">
        <v>4312</v>
      </c>
      <c r="M2234">
        <v>6.9</v>
      </c>
      <c r="N2234">
        <v>7.1</v>
      </c>
      <c r="O2234">
        <v>5.2999999999999999E-2</v>
      </c>
      <c r="P2234" s="3" t="s">
        <v>4313</v>
      </c>
      <c r="Q2234" t="s">
        <v>4357</v>
      </c>
      <c r="R2234" t="s">
        <v>16</v>
      </c>
    </row>
    <row r="2235" spans="1:18" x14ac:dyDescent="0.2">
      <c r="A2235" s="3" t="s">
        <v>2481</v>
      </c>
      <c r="B2235" t="str" cm="1">
        <f t="array" ref="B2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5" t="str" cm="1">
        <f t="array" ref="C2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5" t="str" cm="1">
        <f t="array" ref="D2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5" t="str" cm="1">
        <f t="array" ref="E22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5" s="3" t="s">
        <v>4301</v>
      </c>
      <c r="G2235" s="3" t="s">
        <v>4292</v>
      </c>
      <c r="H2235" t="s">
        <v>220</v>
      </c>
      <c r="I2235" s="3" t="s">
        <v>4352</v>
      </c>
      <c r="J2235" t="b">
        <v>0</v>
      </c>
      <c r="K2235" s="3" t="s">
        <v>4312</v>
      </c>
      <c r="M2235">
        <v>3</v>
      </c>
      <c r="N2235">
        <v>4</v>
      </c>
      <c r="O2235">
        <v>5.2999999999999999E-2</v>
      </c>
      <c r="P2235" s="3" t="s">
        <v>4313</v>
      </c>
      <c r="Q2235" t="s">
        <v>4357</v>
      </c>
      <c r="R2235" t="s">
        <v>16</v>
      </c>
    </row>
    <row r="2236" spans="1:18" x14ac:dyDescent="0.2">
      <c r="A2236" s="3" t="s">
        <v>2424</v>
      </c>
      <c r="B2236" t="str" cm="1">
        <f t="array" ref="B2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6" t="str" cm="1">
        <f t="array" ref="C2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6" t="str" cm="1">
        <f t="array" ref="D2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6" t="str" cm="1">
        <f t="array" ref="E22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6" s="3" t="s">
        <v>4301</v>
      </c>
      <c r="G2236" s="3" t="s">
        <v>4292</v>
      </c>
      <c r="H2236" t="s">
        <v>134</v>
      </c>
      <c r="I2236" s="3" t="s">
        <v>4352</v>
      </c>
      <c r="J2236" t="b">
        <v>0</v>
      </c>
      <c r="K2236" s="3" t="s">
        <v>4312</v>
      </c>
      <c r="M2236">
        <v>1.2</v>
      </c>
      <c r="N2236">
        <v>1.6</v>
      </c>
      <c r="O2236">
        <v>5.2999999999999999E-2</v>
      </c>
      <c r="P2236" s="3" t="s">
        <v>4313</v>
      </c>
      <c r="Q2236" t="s">
        <v>4357</v>
      </c>
      <c r="R2236" t="s">
        <v>16</v>
      </c>
    </row>
    <row r="2237" spans="1:18" x14ac:dyDescent="0.2">
      <c r="A2237" s="3" t="s">
        <v>2467</v>
      </c>
      <c r="B2237" t="str" cm="1">
        <f t="array" ref="B2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7" t="str" cm="1">
        <f t="array" ref="C2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7" t="str" cm="1">
        <f t="array" ref="D2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7" t="str" cm="1">
        <f t="array" ref="E22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7" s="3" t="s">
        <v>4301</v>
      </c>
      <c r="G2237" s="3" t="s">
        <v>4292</v>
      </c>
      <c r="H2237" t="s">
        <v>199</v>
      </c>
      <c r="I2237" s="3" t="s">
        <v>4352</v>
      </c>
      <c r="J2237" t="b">
        <v>0</v>
      </c>
      <c r="K2237" s="3" t="s">
        <v>4312</v>
      </c>
      <c r="M2237">
        <v>2</v>
      </c>
      <c r="N2237">
        <v>2</v>
      </c>
      <c r="O2237">
        <v>5.2999999999999999E-2</v>
      </c>
      <c r="P2237" s="3" t="s">
        <v>4313</v>
      </c>
      <c r="Q2237" t="s">
        <v>4357</v>
      </c>
      <c r="R2237" t="s">
        <v>16</v>
      </c>
    </row>
    <row r="2238" spans="1:18" x14ac:dyDescent="0.2">
      <c r="A2238" s="3" t="s">
        <v>2493</v>
      </c>
      <c r="B2238" t="str" cm="1">
        <f t="array" ref="B2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8" t="str" cm="1">
        <f t="array" ref="C2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8" t="str" cm="1">
        <f t="array" ref="D2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8" t="str" cm="1">
        <f t="array" ref="E22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8" s="3" t="s">
        <v>4301</v>
      </c>
      <c r="G2238" s="3" t="s">
        <v>4292</v>
      </c>
      <c r="H2238" t="s">
        <v>238</v>
      </c>
      <c r="I2238" s="3" t="s">
        <v>4352</v>
      </c>
      <c r="J2238" t="b">
        <v>0</v>
      </c>
      <c r="K2238" s="3" t="s">
        <v>4312</v>
      </c>
      <c r="M2238">
        <v>5</v>
      </c>
      <c r="N2238">
        <v>5.4</v>
      </c>
      <c r="O2238">
        <v>5.2999999999999999E-2</v>
      </c>
      <c r="P2238" s="3" t="s">
        <v>4313</v>
      </c>
      <c r="Q2238" t="s">
        <v>4357</v>
      </c>
      <c r="R2238" t="s">
        <v>16</v>
      </c>
    </row>
    <row r="2239" spans="1:18" x14ac:dyDescent="0.2">
      <c r="A2239" s="3" t="s">
        <v>2489</v>
      </c>
      <c r="B2239" t="str" cm="1">
        <f t="array" ref="B2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39" t="str" cm="1">
        <f t="array" ref="C2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39" t="str" cm="1">
        <f t="array" ref="D2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39" t="str" cm="1">
        <f t="array" ref="E22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39" s="3" t="s">
        <v>4301</v>
      </c>
      <c r="G2239" s="3" t="s">
        <v>4292</v>
      </c>
      <c r="H2239" t="s">
        <v>232</v>
      </c>
      <c r="I2239" s="3" t="s">
        <v>4352</v>
      </c>
      <c r="J2239" t="b">
        <v>0</v>
      </c>
      <c r="K2239" s="3" t="s">
        <v>4312</v>
      </c>
      <c r="M2239">
        <v>5.6</v>
      </c>
      <c r="N2239">
        <v>6.2</v>
      </c>
      <c r="O2239">
        <v>5.2999999999999999E-2</v>
      </c>
      <c r="P2239" s="3" t="s">
        <v>4313</v>
      </c>
      <c r="Q2239" t="s">
        <v>4357</v>
      </c>
      <c r="R2239" t="s">
        <v>16</v>
      </c>
    </row>
    <row r="2240" spans="1:18" x14ac:dyDescent="0.2">
      <c r="A2240" s="3" t="s">
        <v>2441</v>
      </c>
      <c r="B2240" t="str" cm="1">
        <f t="array" ref="B2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0" t="str" cm="1">
        <f t="array" ref="C2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0" t="str" cm="1">
        <f t="array" ref="D2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0" t="str" cm="1">
        <f t="array" ref="E22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0" s="3" t="s">
        <v>4301</v>
      </c>
      <c r="G2240" s="3" t="s">
        <v>4292</v>
      </c>
      <c r="H2240" t="s">
        <v>160</v>
      </c>
      <c r="I2240" s="3" t="s">
        <v>4352</v>
      </c>
      <c r="J2240" t="b">
        <v>0</v>
      </c>
      <c r="K2240" s="3" t="s">
        <v>4312</v>
      </c>
      <c r="M2240">
        <v>7</v>
      </c>
      <c r="N2240">
        <v>9</v>
      </c>
      <c r="O2240">
        <v>5.2999999999999999E-2</v>
      </c>
      <c r="P2240" s="3" t="s">
        <v>4313</v>
      </c>
      <c r="Q2240" t="s">
        <v>4357</v>
      </c>
      <c r="R2240" t="s">
        <v>16</v>
      </c>
    </row>
    <row r="2241" spans="1:18" x14ac:dyDescent="0.2">
      <c r="A2241" s="3" t="s">
        <v>2392</v>
      </c>
      <c r="B2241" t="str" cm="1">
        <f t="array" ref="B2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1" t="str" cm="1">
        <f t="array" ref="C2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1" t="str" cm="1">
        <f t="array" ref="D2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1" t="str" cm="1">
        <f t="array" ref="E22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1" s="3" t="s">
        <v>4301</v>
      </c>
      <c r="G2241" s="3" t="s">
        <v>4292</v>
      </c>
      <c r="H2241" t="s">
        <v>87</v>
      </c>
      <c r="I2241" s="3" t="s">
        <v>4352</v>
      </c>
      <c r="J2241" t="b">
        <v>0</v>
      </c>
      <c r="K2241" s="3" t="s">
        <v>4312</v>
      </c>
      <c r="M2241">
        <v>0.18</v>
      </c>
      <c r="N2241">
        <v>0.18</v>
      </c>
      <c r="O2241">
        <v>5.2999999999999999E-2</v>
      </c>
      <c r="P2241" s="3" t="s">
        <v>4313</v>
      </c>
      <c r="Q2241" t="s">
        <v>4357</v>
      </c>
      <c r="R2241" t="s">
        <v>16</v>
      </c>
    </row>
    <row r="2242" spans="1:18" x14ac:dyDescent="0.2">
      <c r="A2242" s="3" t="s">
        <v>2390</v>
      </c>
      <c r="B2242" t="str" cm="1">
        <f t="array" ref="B2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2" t="str" cm="1">
        <f t="array" ref="C2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2" t="str" cm="1">
        <f t="array" ref="D2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2" t="str" cm="1">
        <f t="array" ref="E22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2" s="3" t="s">
        <v>4301</v>
      </c>
      <c r="G2242" s="3" t="s">
        <v>4292</v>
      </c>
      <c r="H2242" t="s">
        <v>84</v>
      </c>
      <c r="I2242" s="3" t="s">
        <v>4352</v>
      </c>
      <c r="J2242" t="b">
        <v>0</v>
      </c>
      <c r="K2242" s="3" t="s">
        <v>4312</v>
      </c>
      <c r="M2242">
        <v>0.14000000000000001</v>
      </c>
      <c r="N2242">
        <v>0.14000000000000001</v>
      </c>
      <c r="O2242">
        <v>5.2999999999999999E-2</v>
      </c>
      <c r="P2242" s="3" t="s">
        <v>4313</v>
      </c>
      <c r="Q2242" t="s">
        <v>4357</v>
      </c>
      <c r="R2242" t="s">
        <v>16</v>
      </c>
    </row>
    <row r="2243" spans="1:18" x14ac:dyDescent="0.2">
      <c r="A2243" s="3" t="s">
        <v>2388</v>
      </c>
      <c r="B2243" t="str" cm="1">
        <f t="array" ref="B2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3" t="str" cm="1">
        <f t="array" ref="C2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3" t="str" cm="1">
        <f t="array" ref="D2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3" t="str" cm="1">
        <f t="array" ref="E22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3" s="3" t="s">
        <v>4301</v>
      </c>
      <c r="G2243" s="3" t="s">
        <v>4292</v>
      </c>
      <c r="H2243" t="s">
        <v>81</v>
      </c>
      <c r="I2243" s="3" t="s">
        <v>4352</v>
      </c>
      <c r="J2243" t="b">
        <v>0</v>
      </c>
      <c r="K2243" s="3" t="s">
        <v>4312</v>
      </c>
      <c r="M2243">
        <v>0.1</v>
      </c>
      <c r="N2243">
        <v>0.1</v>
      </c>
      <c r="O2243">
        <v>5.2999999999999999E-2</v>
      </c>
      <c r="P2243" s="3" t="s">
        <v>4313</v>
      </c>
      <c r="Q2243" t="s">
        <v>4357</v>
      </c>
      <c r="R2243" t="s">
        <v>16</v>
      </c>
    </row>
    <row r="2244" spans="1:18" x14ac:dyDescent="0.2">
      <c r="A2244" s="3" t="s">
        <v>2457</v>
      </c>
      <c r="B2244" t="str" cm="1">
        <f t="array" ref="B2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4" t="str" cm="1">
        <f t="array" ref="C2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4" t="str" cm="1">
        <f t="array" ref="D2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4" t="str" cm="1">
        <f t="array" ref="E22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4" s="3" t="s">
        <v>4301</v>
      </c>
      <c r="G2244" s="3" t="s">
        <v>4292</v>
      </c>
      <c r="H2244" t="s">
        <v>184</v>
      </c>
      <c r="I2244" s="3" t="s">
        <v>4352</v>
      </c>
      <c r="J2244" t="b">
        <v>0</v>
      </c>
      <c r="K2244" s="3" t="s">
        <v>4312</v>
      </c>
      <c r="M2244">
        <v>2.6</v>
      </c>
      <c r="N2244">
        <v>4</v>
      </c>
      <c r="O2244">
        <v>5.2999999999999999E-2</v>
      </c>
      <c r="P2244" s="3" t="s">
        <v>4313</v>
      </c>
      <c r="Q2244" t="s">
        <v>4357</v>
      </c>
      <c r="R2244" t="s">
        <v>16</v>
      </c>
    </row>
    <row r="2245" spans="1:18" x14ac:dyDescent="0.2">
      <c r="A2245" s="3" t="s">
        <v>3121</v>
      </c>
      <c r="B2245" t="str" cm="1">
        <f t="array" ref="B2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5" t="str" cm="1">
        <f t="array" ref="C2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5" t="str" cm="1">
        <f t="array" ref="D2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5" t="str" cm="1">
        <f t="array" ref="E22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5" s="3" t="s">
        <v>4301</v>
      </c>
      <c r="G2245" s="3" t="s">
        <v>4292</v>
      </c>
      <c r="H2245" t="s">
        <v>1058</v>
      </c>
      <c r="I2245" s="3" t="s">
        <v>4352</v>
      </c>
      <c r="J2245" t="b">
        <v>0</v>
      </c>
      <c r="K2245" s="3" t="s">
        <v>4312</v>
      </c>
      <c r="M2245">
        <v>15</v>
      </c>
      <c r="N2245">
        <v>17</v>
      </c>
      <c r="O2245">
        <v>5.2999999999999999E-2</v>
      </c>
      <c r="P2245" s="3" t="s">
        <v>4313</v>
      </c>
      <c r="Q2245" t="s">
        <v>4360</v>
      </c>
      <c r="R2245" t="s">
        <v>16</v>
      </c>
    </row>
    <row r="2246" spans="1:18" x14ac:dyDescent="0.2">
      <c r="A2246" s="3" t="s">
        <v>3226</v>
      </c>
      <c r="B2246" t="str" cm="1">
        <f t="array" ref="B2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6" t="str" cm="1">
        <f t="array" ref="C2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6" t="str" cm="1">
        <f t="array" ref="D2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6" t="str" cm="1">
        <f t="array" ref="E22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6" s="3" t="s">
        <v>4301</v>
      </c>
      <c r="G2246" s="3" t="s">
        <v>4292</v>
      </c>
      <c r="H2246" t="s">
        <v>1194</v>
      </c>
      <c r="I2246" s="3" t="s">
        <v>4352</v>
      </c>
      <c r="J2246" t="b">
        <v>0</v>
      </c>
      <c r="K2246" s="3" t="s">
        <v>4312</v>
      </c>
      <c r="L2246" s="3" t="s">
        <v>1100</v>
      </c>
      <c r="M2246">
        <v>9</v>
      </c>
      <c r="N2246">
        <v>11</v>
      </c>
      <c r="O2246">
        <v>5.2999999999999999E-2</v>
      </c>
      <c r="P2246" s="3" t="s">
        <v>4313</v>
      </c>
      <c r="Q2246" t="s">
        <v>4360</v>
      </c>
      <c r="R2246" t="s">
        <v>16</v>
      </c>
    </row>
    <row r="2247" spans="1:18" x14ac:dyDescent="0.2">
      <c r="A2247" s="3" t="s">
        <v>3173</v>
      </c>
      <c r="B2247" t="str" cm="1">
        <f t="array" ref="B2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7" t="str" cm="1">
        <f t="array" ref="C2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7" t="str" cm="1">
        <f t="array" ref="D2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7" t="str" cm="1">
        <f t="array" ref="E22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7" s="3" t="s">
        <v>4301</v>
      </c>
      <c r="G2247" s="3" t="s">
        <v>4292</v>
      </c>
      <c r="H2247" t="s">
        <v>1125</v>
      </c>
      <c r="I2247" s="3" t="s">
        <v>4352</v>
      </c>
      <c r="J2247" t="b">
        <v>0</v>
      </c>
      <c r="K2247" s="3" t="s">
        <v>4312</v>
      </c>
      <c r="L2247" s="3" t="s">
        <v>1100</v>
      </c>
      <c r="M2247">
        <v>35</v>
      </c>
      <c r="N2247">
        <v>37</v>
      </c>
      <c r="O2247">
        <v>5.2999999999999999E-2</v>
      </c>
      <c r="P2247" s="3" t="s">
        <v>4313</v>
      </c>
      <c r="Q2247" t="s">
        <v>4360</v>
      </c>
      <c r="R2247" t="s">
        <v>16</v>
      </c>
    </row>
    <row r="2248" spans="1:18" x14ac:dyDescent="0.2">
      <c r="A2248" s="3" t="s">
        <v>3171</v>
      </c>
      <c r="B2248" t="str" cm="1">
        <f t="array" ref="B2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8" t="str" cm="1">
        <f t="array" ref="C2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8" t="str" cm="1">
        <f t="array" ref="D2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8" t="str" cm="1">
        <f t="array" ref="E22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8" s="3" t="s">
        <v>4301</v>
      </c>
      <c r="G2248" s="3" t="s">
        <v>4292</v>
      </c>
      <c r="H2248" t="s">
        <v>1122</v>
      </c>
      <c r="I2248" s="3" t="s">
        <v>4352</v>
      </c>
      <c r="J2248" t="b">
        <v>0</v>
      </c>
      <c r="K2248" s="3" t="s">
        <v>4312</v>
      </c>
      <c r="L2248" s="3" t="s">
        <v>1100</v>
      </c>
      <c r="M2248">
        <v>35</v>
      </c>
      <c r="N2248">
        <v>37</v>
      </c>
      <c r="O2248">
        <v>5.2999999999999999E-2</v>
      </c>
      <c r="P2248" s="3" t="s">
        <v>4313</v>
      </c>
      <c r="Q2248" t="s">
        <v>4360</v>
      </c>
      <c r="R2248" t="s">
        <v>16</v>
      </c>
    </row>
    <row r="2249" spans="1:18" x14ac:dyDescent="0.2">
      <c r="A2249" s="3" t="s">
        <v>3214</v>
      </c>
      <c r="B2249" t="str" cm="1">
        <f t="array" ref="B2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49" t="str" cm="1">
        <f t="array" ref="C2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49" t="str" cm="1">
        <f t="array" ref="D2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49" t="str" cm="1">
        <f t="array" ref="E22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49" s="3" t="s">
        <v>4301</v>
      </c>
      <c r="G2249" s="3" t="s">
        <v>4292</v>
      </c>
      <c r="H2249" t="s">
        <v>1177</v>
      </c>
      <c r="I2249" s="3" t="s">
        <v>4352</v>
      </c>
      <c r="J2249" t="b">
        <v>0</v>
      </c>
      <c r="K2249" s="3" t="s">
        <v>4312</v>
      </c>
      <c r="M2249">
        <v>7</v>
      </c>
      <c r="N2249">
        <v>9</v>
      </c>
      <c r="O2249">
        <v>5.2999999999999999E-2</v>
      </c>
      <c r="P2249" s="3" t="s">
        <v>4313</v>
      </c>
      <c r="Q2249" t="s">
        <v>4360</v>
      </c>
      <c r="R2249" t="s">
        <v>16</v>
      </c>
    </row>
    <row r="2250" spans="1:18" x14ac:dyDescent="0.2">
      <c r="A2250" s="3" t="s">
        <v>2455</v>
      </c>
      <c r="B2250" t="str" cm="1">
        <f t="array" ref="B2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0" t="str" cm="1">
        <f t="array" ref="C2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0" t="str" cm="1">
        <f t="array" ref="D2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0" t="str" cm="1">
        <f t="array" ref="E22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0" s="3" t="s">
        <v>4301</v>
      </c>
      <c r="G2250" s="3" t="s">
        <v>4292</v>
      </c>
      <c r="H2250" t="s">
        <v>181</v>
      </c>
      <c r="I2250" s="3" t="s">
        <v>4352</v>
      </c>
      <c r="J2250" t="b">
        <v>0</v>
      </c>
      <c r="K2250" s="3" t="s">
        <v>4312</v>
      </c>
      <c r="M2250">
        <v>2.6</v>
      </c>
      <c r="N2250">
        <v>3</v>
      </c>
      <c r="O2250">
        <v>5.2999999999999999E-2</v>
      </c>
      <c r="P2250" s="3" t="s">
        <v>4313</v>
      </c>
      <c r="Q2250" t="s">
        <v>4361</v>
      </c>
      <c r="R2250" t="s">
        <v>16</v>
      </c>
    </row>
    <row r="2251" spans="1:18" x14ac:dyDescent="0.2">
      <c r="A2251" s="3" t="s">
        <v>2495</v>
      </c>
      <c r="B2251" t="str" cm="1">
        <f t="array" ref="B2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1" t="str" cm="1">
        <f t="array" ref="C2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1" t="str" cm="1">
        <f t="array" ref="D2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1" t="str" cm="1">
        <f t="array" ref="E22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1" s="3" t="s">
        <v>4301</v>
      </c>
      <c r="G2251" s="3" t="s">
        <v>4292</v>
      </c>
      <c r="H2251" t="s">
        <v>241</v>
      </c>
      <c r="I2251" s="3" t="s">
        <v>4352</v>
      </c>
      <c r="J2251" t="b">
        <v>0</v>
      </c>
      <c r="K2251" s="3" t="s">
        <v>4312</v>
      </c>
      <c r="M2251">
        <v>5</v>
      </c>
      <c r="N2251">
        <v>7</v>
      </c>
      <c r="O2251">
        <v>5.2999999999999999E-2</v>
      </c>
      <c r="P2251" s="3" t="s">
        <v>4313</v>
      </c>
      <c r="Q2251" t="s">
        <v>4357</v>
      </c>
      <c r="R2251" t="s">
        <v>16</v>
      </c>
    </row>
    <row r="2252" spans="1:18" x14ac:dyDescent="0.2">
      <c r="A2252" s="3" t="s">
        <v>6091</v>
      </c>
      <c r="B2252" s="7" t="s">
        <v>668</v>
      </c>
      <c r="C2252" s="7" t="s">
        <v>16</v>
      </c>
      <c r="D2252" s="7" t="s">
        <v>76</v>
      </c>
      <c r="F2252" s="3" t="s">
        <v>4301</v>
      </c>
      <c r="G2252" s="3" t="s">
        <v>4292</v>
      </c>
      <c r="I2252" s="3" t="s">
        <v>4352</v>
      </c>
      <c r="J2252" t="b">
        <v>0</v>
      </c>
      <c r="K2252" s="3" t="s">
        <v>4312</v>
      </c>
      <c r="L2252" s="3" t="s">
        <v>1100</v>
      </c>
      <c r="M2252">
        <v>34</v>
      </c>
      <c r="N2252">
        <v>38</v>
      </c>
      <c r="O2252">
        <v>5.2999999999999999E-2</v>
      </c>
      <c r="P2252" s="3" t="s">
        <v>4313</v>
      </c>
      <c r="Q2252" t="s">
        <v>4363</v>
      </c>
      <c r="R2252" t="s">
        <v>16</v>
      </c>
    </row>
    <row r="2253" spans="1:18" x14ac:dyDescent="0.2">
      <c r="A2253" s="3" t="s">
        <v>6092</v>
      </c>
      <c r="B2253" t="str" cm="1">
        <f t="array" ref="B2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53" t="str" cm="1">
        <f t="array" ref="C2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53" t="str" cm="1">
        <f t="array" ref="D2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2253" cm="1">
        <f t="array" ref="E22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53" s="3" t="s">
        <v>4301</v>
      </c>
      <c r="G2253" s="3" t="s">
        <v>4292</v>
      </c>
      <c r="I2253" s="3" t="s">
        <v>4352</v>
      </c>
      <c r="J2253" t="b">
        <v>0</v>
      </c>
      <c r="K2253" s="3" t="s">
        <v>4312</v>
      </c>
      <c r="L2253" s="3" t="s">
        <v>1100</v>
      </c>
      <c r="M2253">
        <v>24</v>
      </c>
      <c r="N2253">
        <v>28</v>
      </c>
      <c r="O2253">
        <v>5.2999999999999999E-2</v>
      </c>
      <c r="P2253" s="3" t="s">
        <v>4313</v>
      </c>
      <c r="Q2253" t="s">
        <v>4360</v>
      </c>
      <c r="R2253" t="s">
        <v>16</v>
      </c>
    </row>
    <row r="2254" spans="1:18" x14ac:dyDescent="0.2">
      <c r="A2254" s="3" t="s">
        <v>3108</v>
      </c>
      <c r="B2254" t="str" cm="1">
        <f t="array" ref="B2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4" t="str" cm="1">
        <f t="array" ref="C2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4" t="str" cm="1">
        <f t="array" ref="D2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4" t="str" cm="1">
        <f t="array" ref="E22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4" s="3" t="s">
        <v>4301</v>
      </c>
      <c r="G2254" s="3" t="s">
        <v>4292</v>
      </c>
      <c r="H2254" t="s">
        <v>1040</v>
      </c>
      <c r="I2254" s="3" t="s">
        <v>4352</v>
      </c>
      <c r="J2254" t="b">
        <v>0</v>
      </c>
      <c r="K2254" s="3" t="s">
        <v>4312</v>
      </c>
      <c r="L2254" s="3" t="s">
        <v>757</v>
      </c>
      <c r="M2254">
        <v>14</v>
      </c>
      <c r="N2254">
        <v>15</v>
      </c>
      <c r="O2254">
        <v>5.2999999999999999E-2</v>
      </c>
      <c r="P2254" s="3" t="s">
        <v>4313</v>
      </c>
      <c r="Q2254" t="s">
        <v>4360</v>
      </c>
      <c r="R2254" t="s">
        <v>16</v>
      </c>
    </row>
    <row r="2255" spans="1:18" x14ac:dyDescent="0.2">
      <c r="A2255" s="3" t="s">
        <v>3212</v>
      </c>
      <c r="B2255" t="str" cm="1">
        <f t="array" ref="B2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5" t="str" cm="1">
        <f t="array" ref="C2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5" t="str" cm="1">
        <f t="array" ref="D2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5" t="str" cm="1">
        <f t="array" ref="E22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5" s="3" t="s">
        <v>4301</v>
      </c>
      <c r="G2255" s="3" t="s">
        <v>4292</v>
      </c>
      <c r="H2255" t="s">
        <v>1174</v>
      </c>
      <c r="I2255" s="3" t="s">
        <v>4352</v>
      </c>
      <c r="J2255" t="b">
        <v>0</v>
      </c>
      <c r="K2255" s="3" t="s">
        <v>4312</v>
      </c>
      <c r="L2255" s="3" t="s">
        <v>819</v>
      </c>
      <c r="M2255">
        <v>7</v>
      </c>
      <c r="N2255">
        <v>8</v>
      </c>
      <c r="O2255">
        <v>5.2999999999999999E-2</v>
      </c>
      <c r="P2255" s="3" t="s">
        <v>4313</v>
      </c>
      <c r="Q2255" t="s">
        <v>4360</v>
      </c>
      <c r="R2255" t="s">
        <v>16</v>
      </c>
    </row>
    <row r="2256" spans="1:18" x14ac:dyDescent="0.2">
      <c r="A2256" s="3" t="s">
        <v>3164</v>
      </c>
      <c r="B2256" t="str" cm="1">
        <f t="array" ref="B2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6" t="str" cm="1">
        <f t="array" ref="C2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6" t="str" cm="1">
        <f t="array" ref="D2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6" t="str" cm="1">
        <f t="array" ref="E22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6" s="3" t="s">
        <v>4301</v>
      </c>
      <c r="G2256" s="3" t="s">
        <v>4292</v>
      </c>
      <c r="H2256" t="s">
        <v>1113</v>
      </c>
      <c r="I2256" s="3" t="s">
        <v>4352</v>
      </c>
      <c r="J2256" t="b">
        <v>0</v>
      </c>
      <c r="K2256" s="3" t="s">
        <v>4312</v>
      </c>
      <c r="L2256" s="3" t="s">
        <v>786</v>
      </c>
      <c r="M2256">
        <v>32</v>
      </c>
      <c r="N2256">
        <v>34</v>
      </c>
      <c r="O2256">
        <v>5.2999999999999999E-2</v>
      </c>
      <c r="P2256" s="3" t="s">
        <v>4313</v>
      </c>
      <c r="Q2256" t="s">
        <v>4316</v>
      </c>
      <c r="R2256" t="s">
        <v>16</v>
      </c>
    </row>
    <row r="2257" spans="1:18" x14ac:dyDescent="0.2">
      <c r="A2257" s="3" t="s">
        <v>3656</v>
      </c>
      <c r="B2257" t="str" cm="1">
        <f t="array" ref="B2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7" t="str" cm="1">
        <f t="array" ref="C2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7" t="str" cm="1">
        <f t="array" ref="D2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7" t="str" cm="1">
        <f t="array" ref="E22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7" s="3" t="s">
        <v>4301</v>
      </c>
      <c r="G2257" s="3" t="s">
        <v>4292</v>
      </c>
      <c r="H2257" t="s">
        <v>1660</v>
      </c>
      <c r="I2257" s="3" t="s">
        <v>4365</v>
      </c>
      <c r="J2257" t="b">
        <v>1</v>
      </c>
      <c r="K2257" s="3" t="s">
        <v>4312</v>
      </c>
      <c r="L2257" s="3" t="s">
        <v>740</v>
      </c>
      <c r="M2257">
        <v>56</v>
      </c>
      <c r="N2257">
        <v>80</v>
      </c>
      <c r="O2257">
        <v>5.2999999999999999E-2</v>
      </c>
      <c r="P2257" s="3" t="s">
        <v>4313</v>
      </c>
      <c r="Q2257" t="s">
        <v>4353</v>
      </c>
      <c r="R2257" t="s">
        <v>16</v>
      </c>
    </row>
    <row r="2258" spans="1:18" x14ac:dyDescent="0.2">
      <c r="A2258" s="3" t="s">
        <v>3650</v>
      </c>
      <c r="B2258" t="str" cm="1">
        <f t="array" ref="B2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8" t="str" cm="1">
        <f t="array" ref="C2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8" t="str" cm="1">
        <f t="array" ref="D2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8" t="str" cm="1">
        <f t="array" ref="E22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8" s="3" t="s">
        <v>4301</v>
      </c>
      <c r="G2258" s="3" t="s">
        <v>4292</v>
      </c>
      <c r="H2258" t="s">
        <v>1652</v>
      </c>
      <c r="I2258" s="3" t="s">
        <v>4365</v>
      </c>
      <c r="J2258" t="b">
        <v>1</v>
      </c>
      <c r="K2258" s="3" t="s">
        <v>4312</v>
      </c>
      <c r="L2258" s="3" t="s">
        <v>805</v>
      </c>
      <c r="M2258">
        <v>46</v>
      </c>
      <c r="N2258">
        <v>66</v>
      </c>
      <c r="O2258">
        <v>5.2999999999999999E-2</v>
      </c>
      <c r="P2258" s="3" t="s">
        <v>4313</v>
      </c>
      <c r="Q2258" t="s">
        <v>4353</v>
      </c>
      <c r="R2258" t="s">
        <v>16</v>
      </c>
    </row>
    <row r="2259" spans="1:18" x14ac:dyDescent="0.2">
      <c r="A2259" s="3" t="s">
        <v>3595</v>
      </c>
      <c r="B2259" t="str" cm="1">
        <f t="array" ref="B2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59" t="str" cm="1">
        <f t="array" ref="C2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59" t="str" cm="1">
        <f t="array" ref="D2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59" t="str" cm="1">
        <f t="array" ref="E22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59" s="3" t="s">
        <v>4301</v>
      </c>
      <c r="G2259" s="3" t="s">
        <v>4292</v>
      </c>
      <c r="H2259" t="s">
        <v>1579</v>
      </c>
      <c r="I2259" s="3" t="s">
        <v>4365</v>
      </c>
      <c r="J2259" t="b">
        <v>1</v>
      </c>
      <c r="K2259" s="3" t="s">
        <v>4312</v>
      </c>
      <c r="L2259" s="3" t="s">
        <v>757</v>
      </c>
      <c r="M2259">
        <v>18</v>
      </c>
      <c r="N2259">
        <v>22</v>
      </c>
      <c r="O2259">
        <v>5.2999999999999999E-2</v>
      </c>
      <c r="P2259" s="3" t="s">
        <v>4313</v>
      </c>
      <c r="Q2259" t="s">
        <v>4353</v>
      </c>
      <c r="R2259" t="s">
        <v>16</v>
      </c>
    </row>
    <row r="2260" spans="1:18" x14ac:dyDescent="0.2">
      <c r="A2260" s="3" t="s">
        <v>3668</v>
      </c>
      <c r="B2260" t="str" cm="1">
        <f t="array" ref="B2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60" t="str" cm="1">
        <f t="array" ref="C2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60" t="str" cm="1">
        <f t="array" ref="D2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60" t="str" cm="1">
        <f t="array" ref="E22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60" s="3" t="s">
        <v>4301</v>
      </c>
      <c r="G2260" s="3" t="s">
        <v>4292</v>
      </c>
      <c r="H2260" t="s">
        <v>1677</v>
      </c>
      <c r="I2260" s="3" t="s">
        <v>4365</v>
      </c>
      <c r="J2260" t="b">
        <v>1</v>
      </c>
      <c r="K2260" s="3" t="s">
        <v>4312</v>
      </c>
      <c r="L2260" s="3" t="s">
        <v>819</v>
      </c>
      <c r="M2260">
        <v>8</v>
      </c>
      <c r="N2260">
        <v>10</v>
      </c>
      <c r="O2260">
        <v>5.2999999999999999E-2</v>
      </c>
      <c r="P2260" s="3" t="s">
        <v>4313</v>
      </c>
      <c r="Q2260" t="s">
        <v>4353</v>
      </c>
      <c r="R2260" t="s">
        <v>16</v>
      </c>
    </row>
    <row r="2261" spans="1:18" x14ac:dyDescent="0.2">
      <c r="A2261" s="3" t="s">
        <v>3640</v>
      </c>
      <c r="B2261" t="str" cm="1">
        <f t="array" ref="B2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61" t="str" cm="1">
        <f t="array" ref="C2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61" t="str" cm="1">
        <f t="array" ref="D2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61" t="str" cm="1">
        <f t="array" ref="E22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61" s="3" t="s">
        <v>4301</v>
      </c>
      <c r="G2261" s="3" t="s">
        <v>4292</v>
      </c>
      <c r="H2261" t="s">
        <v>1639</v>
      </c>
      <c r="I2261" s="3" t="s">
        <v>4365</v>
      </c>
      <c r="J2261" t="b">
        <v>1</v>
      </c>
      <c r="K2261" s="3" t="s">
        <v>4312</v>
      </c>
      <c r="L2261" s="3" t="s">
        <v>6093</v>
      </c>
      <c r="M2261">
        <v>40</v>
      </c>
      <c r="N2261">
        <v>46</v>
      </c>
      <c r="O2261">
        <v>5.2999999999999999E-2</v>
      </c>
      <c r="P2261" s="3" t="s">
        <v>4313</v>
      </c>
      <c r="Q2261" t="s">
        <v>4353</v>
      </c>
      <c r="R2261" t="s">
        <v>16</v>
      </c>
    </row>
    <row r="2262" spans="1:18" x14ac:dyDescent="0.2">
      <c r="A2262" s="3" t="s">
        <v>3670</v>
      </c>
      <c r="B2262" t="str" cm="1">
        <f t="array" ref="B2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262" t="str" cm="1">
        <f t="array" ref="C2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262" t="str" cm="1">
        <f t="array" ref="D2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262" t="str" cm="1">
        <f t="array" ref="E22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262" s="3" t="s">
        <v>4301</v>
      </c>
      <c r="G2262" s="3" t="s">
        <v>4292</v>
      </c>
      <c r="H2262" t="s">
        <v>811</v>
      </c>
      <c r="I2262" s="3" t="s">
        <v>4365</v>
      </c>
      <c r="J2262" t="b">
        <v>1</v>
      </c>
      <c r="K2262" s="3" t="s">
        <v>4312</v>
      </c>
      <c r="M2262">
        <v>8</v>
      </c>
      <c r="N2262">
        <v>8</v>
      </c>
      <c r="O2262">
        <v>5.2999999999999999E-2</v>
      </c>
      <c r="P2262" s="3" t="s">
        <v>4313</v>
      </c>
      <c r="Q2262" t="s">
        <v>4353</v>
      </c>
      <c r="R2262" t="s">
        <v>16</v>
      </c>
    </row>
    <row r="2263" spans="1:18" x14ac:dyDescent="0.2">
      <c r="A2263" s="3" t="s">
        <v>6094</v>
      </c>
      <c r="B2263" t="str" cm="1">
        <f t="array" ref="B2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3" t="str" cm="1">
        <f t="array" ref="C2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3" t="str" cm="1">
        <f t="array" ref="D2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3" cm="1">
        <f t="array" ref="E22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3" s="3" t="s">
        <v>4301</v>
      </c>
      <c r="G2263" s="3" t="s">
        <v>4292</v>
      </c>
      <c r="I2263" s="3" t="s">
        <v>4365</v>
      </c>
      <c r="J2263" t="b">
        <v>1</v>
      </c>
      <c r="K2263" s="3" t="s">
        <v>4312</v>
      </c>
      <c r="M2263">
        <v>115</v>
      </c>
      <c r="N2263">
        <v>130</v>
      </c>
      <c r="O2263">
        <v>5.2999999999999999E-2</v>
      </c>
      <c r="P2263" s="3" t="s">
        <v>4313</v>
      </c>
      <c r="Q2263" t="s">
        <v>4367</v>
      </c>
      <c r="R2263" t="s">
        <v>16</v>
      </c>
    </row>
    <row r="2264" spans="1:18" x14ac:dyDescent="0.2">
      <c r="A2264" s="3" t="s">
        <v>6095</v>
      </c>
      <c r="B2264" t="str" cm="1">
        <f t="array" ref="B2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4" t="str" cm="1">
        <f t="array" ref="C2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4" t="str" cm="1">
        <f t="array" ref="D2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4" cm="1">
        <f t="array" ref="E22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4" s="3" t="s">
        <v>4301</v>
      </c>
      <c r="G2264" s="3" t="s">
        <v>4292</v>
      </c>
      <c r="I2264" s="3" t="s">
        <v>4365</v>
      </c>
      <c r="J2264" t="b">
        <v>1</v>
      </c>
      <c r="K2264" s="3" t="s">
        <v>4312</v>
      </c>
      <c r="M2264">
        <v>130</v>
      </c>
      <c r="N2264">
        <v>140</v>
      </c>
      <c r="O2264">
        <v>5.2999999999999999E-2</v>
      </c>
      <c r="P2264" s="3" t="s">
        <v>4313</v>
      </c>
      <c r="Q2264" t="s">
        <v>4367</v>
      </c>
      <c r="R2264" t="s">
        <v>16</v>
      </c>
    </row>
    <row r="2265" spans="1:18" x14ac:dyDescent="0.2">
      <c r="A2265" s="3" t="s">
        <v>6096</v>
      </c>
      <c r="B2265" t="str" cm="1">
        <f t="array" ref="B2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5" t="str" cm="1">
        <f t="array" ref="C2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5" t="str" cm="1">
        <f t="array" ref="D2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5" cm="1">
        <f t="array" ref="E22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5" s="3" t="s">
        <v>4301</v>
      </c>
      <c r="G2265" s="3" t="s">
        <v>4292</v>
      </c>
      <c r="I2265" s="3" t="s">
        <v>4365</v>
      </c>
      <c r="J2265" t="b">
        <v>1</v>
      </c>
      <c r="K2265" s="3" t="s">
        <v>4312</v>
      </c>
      <c r="M2265">
        <v>140</v>
      </c>
      <c r="N2265">
        <v>150</v>
      </c>
      <c r="O2265">
        <v>5.2999999999999999E-2</v>
      </c>
      <c r="P2265" s="3" t="s">
        <v>4313</v>
      </c>
      <c r="Q2265" t="s">
        <v>4367</v>
      </c>
      <c r="R2265" t="s">
        <v>16</v>
      </c>
    </row>
    <row r="2266" spans="1:18" x14ac:dyDescent="0.2">
      <c r="A2266" s="3" t="s">
        <v>6097</v>
      </c>
      <c r="B2266" t="str" cm="1">
        <f t="array" ref="B2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6" t="str" cm="1">
        <f t="array" ref="C2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6" t="str" cm="1">
        <f t="array" ref="D2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6" cm="1">
        <f t="array" ref="E22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6" s="3" t="s">
        <v>4301</v>
      </c>
      <c r="G2266" s="3" t="s">
        <v>4292</v>
      </c>
      <c r="I2266" s="3" t="s">
        <v>4365</v>
      </c>
      <c r="J2266" t="b">
        <v>1</v>
      </c>
      <c r="K2266" s="3" t="s">
        <v>4312</v>
      </c>
      <c r="M2266">
        <v>150</v>
      </c>
      <c r="N2266">
        <v>160</v>
      </c>
      <c r="O2266">
        <v>5.2999999999999999E-2</v>
      </c>
      <c r="P2266" s="3" t="s">
        <v>4313</v>
      </c>
      <c r="Q2266" t="s">
        <v>4367</v>
      </c>
      <c r="R2266" t="s">
        <v>16</v>
      </c>
    </row>
    <row r="2267" spans="1:18" x14ac:dyDescent="0.2">
      <c r="A2267" s="3" t="s">
        <v>6098</v>
      </c>
      <c r="B2267" t="str" cm="1">
        <f t="array" ref="B2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7" t="str" cm="1">
        <f t="array" ref="C2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7" t="str" cm="1">
        <f t="array" ref="D2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7" cm="1">
        <f t="array" ref="E22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7" s="3" t="s">
        <v>4301</v>
      </c>
      <c r="G2267" s="3" t="s">
        <v>4292</v>
      </c>
      <c r="I2267" s="3" t="s">
        <v>4365</v>
      </c>
      <c r="J2267" t="b">
        <v>1</v>
      </c>
      <c r="K2267" s="3" t="s">
        <v>4312</v>
      </c>
      <c r="M2267">
        <v>160</v>
      </c>
      <c r="N2267">
        <v>170</v>
      </c>
      <c r="O2267">
        <v>5.2999999999999999E-2</v>
      </c>
      <c r="P2267" s="3" t="s">
        <v>4313</v>
      </c>
      <c r="Q2267" t="s">
        <v>4367</v>
      </c>
      <c r="R2267" t="s">
        <v>16</v>
      </c>
    </row>
    <row r="2268" spans="1:18" x14ac:dyDescent="0.2">
      <c r="A2268" s="3" t="s">
        <v>6099</v>
      </c>
      <c r="B2268" t="str" cm="1">
        <f t="array" ref="B2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8" t="str" cm="1">
        <f t="array" ref="C2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8" t="str" cm="1">
        <f t="array" ref="D2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8" cm="1">
        <f t="array" ref="E22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8" s="3" t="s">
        <v>4301</v>
      </c>
      <c r="G2268" s="3" t="s">
        <v>4292</v>
      </c>
      <c r="I2268" s="3" t="s">
        <v>4365</v>
      </c>
      <c r="J2268" t="b">
        <v>1</v>
      </c>
      <c r="K2268" s="3" t="s">
        <v>4312</v>
      </c>
      <c r="M2268">
        <v>170</v>
      </c>
      <c r="N2268">
        <v>180</v>
      </c>
      <c r="O2268">
        <v>5.2999999999999999E-2</v>
      </c>
      <c r="P2268" s="3" t="s">
        <v>4313</v>
      </c>
      <c r="Q2268" t="s">
        <v>4367</v>
      </c>
      <c r="R2268" t="s">
        <v>16</v>
      </c>
    </row>
    <row r="2269" spans="1:18" x14ac:dyDescent="0.2">
      <c r="A2269" s="3" t="s">
        <v>6100</v>
      </c>
      <c r="B2269" t="str" cm="1">
        <f t="array" ref="B2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69" t="str" cm="1">
        <f t="array" ref="C2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69" t="str" cm="1">
        <f t="array" ref="D2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69" cm="1">
        <f t="array" ref="E22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69" s="3" t="s">
        <v>4301</v>
      </c>
      <c r="G2269" s="3" t="s">
        <v>4292</v>
      </c>
      <c r="I2269" s="3" t="s">
        <v>4365</v>
      </c>
      <c r="J2269" t="b">
        <v>1</v>
      </c>
      <c r="K2269" s="3" t="s">
        <v>4312</v>
      </c>
      <c r="M2269">
        <v>180</v>
      </c>
      <c r="N2269">
        <v>190</v>
      </c>
      <c r="O2269">
        <v>5.2999999999999999E-2</v>
      </c>
      <c r="P2269" s="3" t="s">
        <v>4313</v>
      </c>
      <c r="Q2269" t="s">
        <v>4367</v>
      </c>
      <c r="R2269" t="s">
        <v>16</v>
      </c>
    </row>
    <row r="2270" spans="1:18" x14ac:dyDescent="0.2">
      <c r="A2270" s="3" t="s">
        <v>6101</v>
      </c>
      <c r="B2270" t="str" cm="1">
        <f t="array" ref="B2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0" t="str" cm="1">
        <f t="array" ref="C2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0" t="str" cm="1">
        <f t="array" ref="D2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0" cm="1">
        <f t="array" ref="E22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0" s="3" t="s">
        <v>4301</v>
      </c>
      <c r="G2270" s="3" t="s">
        <v>4292</v>
      </c>
      <c r="I2270" s="3" t="s">
        <v>4365</v>
      </c>
      <c r="J2270" t="b">
        <v>1</v>
      </c>
      <c r="K2270" s="3" t="s">
        <v>4312</v>
      </c>
      <c r="M2270">
        <v>190</v>
      </c>
      <c r="N2270">
        <v>200</v>
      </c>
      <c r="O2270">
        <v>5.2999999999999999E-2</v>
      </c>
      <c r="P2270" s="3" t="s">
        <v>4313</v>
      </c>
      <c r="Q2270" t="s">
        <v>4367</v>
      </c>
      <c r="R2270" t="s">
        <v>16</v>
      </c>
    </row>
    <row r="2271" spans="1:18" x14ac:dyDescent="0.2">
      <c r="A2271" s="3" t="s">
        <v>6102</v>
      </c>
      <c r="B2271" t="str" cm="1">
        <f t="array" ref="B2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1" t="str" cm="1">
        <f t="array" ref="C2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1" t="str" cm="1">
        <f t="array" ref="D2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1" cm="1">
        <f t="array" ref="E22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1" s="3" t="s">
        <v>4301</v>
      </c>
      <c r="G2271" s="3" t="s">
        <v>4292</v>
      </c>
      <c r="I2271" s="3" t="s">
        <v>4365</v>
      </c>
      <c r="J2271" t="b">
        <v>1</v>
      </c>
      <c r="K2271" s="3" t="s">
        <v>4312</v>
      </c>
      <c r="M2271">
        <v>200</v>
      </c>
      <c r="N2271">
        <v>220</v>
      </c>
      <c r="O2271">
        <v>5.2999999999999999E-2</v>
      </c>
      <c r="P2271" s="3" t="s">
        <v>4313</v>
      </c>
      <c r="Q2271" t="s">
        <v>4367</v>
      </c>
      <c r="R2271" t="s">
        <v>16</v>
      </c>
    </row>
    <row r="2272" spans="1:18" x14ac:dyDescent="0.2">
      <c r="A2272" s="3" t="s">
        <v>6103</v>
      </c>
      <c r="B2272" t="str" cm="1">
        <f t="array" ref="B2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2" t="str" cm="1">
        <f t="array" ref="C2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2" t="str" cm="1">
        <f t="array" ref="D2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2" cm="1">
        <f t="array" ref="E22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2" s="3" t="s">
        <v>4301</v>
      </c>
      <c r="G2272" s="3" t="s">
        <v>4292</v>
      </c>
      <c r="I2272" s="3" t="s">
        <v>4365</v>
      </c>
      <c r="J2272" t="b">
        <v>1</v>
      </c>
      <c r="K2272" s="3" t="s">
        <v>4312</v>
      </c>
      <c r="M2272">
        <v>220</v>
      </c>
      <c r="N2272">
        <v>240</v>
      </c>
      <c r="O2272">
        <v>5.2999999999999999E-2</v>
      </c>
      <c r="P2272" s="3" t="s">
        <v>4313</v>
      </c>
      <c r="Q2272" t="s">
        <v>4367</v>
      </c>
      <c r="R2272" t="s">
        <v>16</v>
      </c>
    </row>
    <row r="2273" spans="1:18" x14ac:dyDescent="0.2">
      <c r="A2273" s="3" t="s">
        <v>6104</v>
      </c>
      <c r="B2273" t="str" cm="1">
        <f t="array" ref="B2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3" t="str" cm="1">
        <f t="array" ref="C2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3" t="str" cm="1">
        <f t="array" ref="D2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3" cm="1">
        <f t="array" ref="E22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3" s="3" t="s">
        <v>4301</v>
      </c>
      <c r="G2273" s="3" t="s">
        <v>4292</v>
      </c>
      <c r="I2273" s="3" t="s">
        <v>4365</v>
      </c>
      <c r="J2273" t="b">
        <v>1</v>
      </c>
      <c r="K2273" s="3" t="s">
        <v>4312</v>
      </c>
      <c r="M2273">
        <v>240</v>
      </c>
      <c r="N2273">
        <v>260</v>
      </c>
      <c r="O2273">
        <v>5.2999999999999999E-2</v>
      </c>
      <c r="P2273" s="3" t="s">
        <v>4313</v>
      </c>
      <c r="Q2273" t="s">
        <v>4367</v>
      </c>
      <c r="R2273" t="s">
        <v>16</v>
      </c>
    </row>
    <row r="2274" spans="1:18" x14ac:dyDescent="0.2">
      <c r="A2274" s="3" t="s">
        <v>6105</v>
      </c>
      <c r="B2274" t="str" cm="1">
        <f t="array" ref="B2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4" t="str" cm="1">
        <f t="array" ref="C2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4" t="str" cm="1">
        <f t="array" ref="D2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4" cm="1">
        <f t="array" ref="E22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4" s="3" t="s">
        <v>4301</v>
      </c>
      <c r="G2274" s="3" t="s">
        <v>4292</v>
      </c>
      <c r="I2274" s="3" t="s">
        <v>4365</v>
      </c>
      <c r="J2274" t="b">
        <v>1</v>
      </c>
      <c r="K2274" s="3" t="s">
        <v>4312</v>
      </c>
      <c r="M2274">
        <v>260</v>
      </c>
      <c r="N2274">
        <v>280</v>
      </c>
      <c r="O2274">
        <v>5.2999999999999999E-2</v>
      </c>
      <c r="P2274" s="3" t="s">
        <v>4313</v>
      </c>
      <c r="Q2274" t="s">
        <v>4367</v>
      </c>
      <c r="R2274" t="s">
        <v>16</v>
      </c>
    </row>
    <row r="2275" spans="1:18" x14ac:dyDescent="0.2">
      <c r="A2275" s="3" t="s">
        <v>6106</v>
      </c>
      <c r="B2275" t="str" cm="1">
        <f t="array" ref="B2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5" t="str" cm="1">
        <f t="array" ref="C2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5" t="str" cm="1">
        <f t="array" ref="D2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5" cm="1">
        <f t="array" ref="E22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5" s="3" t="s">
        <v>4301</v>
      </c>
      <c r="G2275" s="3" t="s">
        <v>4292</v>
      </c>
      <c r="I2275" s="3" t="s">
        <v>4365</v>
      </c>
      <c r="J2275" t="b">
        <v>1</v>
      </c>
      <c r="K2275" s="3" t="s">
        <v>4312</v>
      </c>
      <c r="M2275">
        <v>280</v>
      </c>
      <c r="N2275">
        <v>300</v>
      </c>
      <c r="O2275">
        <v>5.2999999999999999E-2</v>
      </c>
      <c r="P2275" s="3" t="s">
        <v>4313</v>
      </c>
      <c r="Q2275" t="s">
        <v>4367</v>
      </c>
      <c r="R2275" t="s">
        <v>16</v>
      </c>
    </row>
    <row r="2276" spans="1:18" x14ac:dyDescent="0.2">
      <c r="A2276" s="3" t="s">
        <v>6107</v>
      </c>
      <c r="B2276" t="str" cm="1">
        <f t="array" ref="B2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6" t="str" cm="1">
        <f t="array" ref="C2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6" t="str" cm="1">
        <f t="array" ref="D2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6" cm="1">
        <f t="array" ref="E22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6" s="3" t="s">
        <v>4301</v>
      </c>
      <c r="G2276" s="3" t="s">
        <v>4292</v>
      </c>
      <c r="I2276" s="3" t="s">
        <v>4365</v>
      </c>
      <c r="J2276" t="b">
        <v>1</v>
      </c>
      <c r="K2276" s="3" t="s">
        <v>4312</v>
      </c>
      <c r="M2276">
        <v>300</v>
      </c>
      <c r="N2276">
        <v>320</v>
      </c>
      <c r="O2276">
        <v>5.2999999999999999E-2</v>
      </c>
      <c r="P2276" s="3" t="s">
        <v>4313</v>
      </c>
      <c r="Q2276" t="s">
        <v>4367</v>
      </c>
      <c r="R2276" t="s">
        <v>16</v>
      </c>
    </row>
    <row r="2277" spans="1:18" x14ac:dyDescent="0.2">
      <c r="A2277" s="3" t="s">
        <v>6108</v>
      </c>
      <c r="B2277" t="str" cm="1">
        <f t="array" ref="B2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7" t="str" cm="1">
        <f t="array" ref="C2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7" t="str" cm="1">
        <f t="array" ref="D2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7" cm="1">
        <f t="array" ref="E22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7" s="3" t="s">
        <v>4301</v>
      </c>
      <c r="G2277" s="3" t="s">
        <v>4292</v>
      </c>
      <c r="I2277" s="3" t="s">
        <v>4365</v>
      </c>
      <c r="J2277" t="b">
        <v>1</v>
      </c>
      <c r="K2277" s="3" t="s">
        <v>4312</v>
      </c>
      <c r="M2277">
        <v>320</v>
      </c>
      <c r="N2277">
        <v>340</v>
      </c>
      <c r="O2277">
        <v>5.2999999999999999E-2</v>
      </c>
      <c r="P2277" s="3" t="s">
        <v>4313</v>
      </c>
      <c r="Q2277" t="s">
        <v>4367</v>
      </c>
      <c r="R2277" t="s">
        <v>16</v>
      </c>
    </row>
    <row r="2278" spans="1:18" x14ac:dyDescent="0.2">
      <c r="A2278" s="3" t="s">
        <v>6109</v>
      </c>
      <c r="B2278" t="str" cm="1">
        <f t="array" ref="B2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8" t="str" cm="1">
        <f t="array" ref="C2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8" t="str" cm="1">
        <f t="array" ref="D2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8" cm="1">
        <f t="array" ref="E22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8" s="3" t="s">
        <v>4301</v>
      </c>
      <c r="G2278" s="3" t="s">
        <v>4292</v>
      </c>
      <c r="I2278" s="3" t="s">
        <v>4365</v>
      </c>
      <c r="J2278" t="b">
        <v>1</v>
      </c>
      <c r="K2278" s="3" t="s">
        <v>4312</v>
      </c>
      <c r="M2278">
        <v>340</v>
      </c>
      <c r="N2278">
        <v>360</v>
      </c>
      <c r="O2278">
        <v>5.2999999999999999E-2</v>
      </c>
      <c r="P2278" s="3" t="s">
        <v>4313</v>
      </c>
      <c r="Q2278" t="s">
        <v>4367</v>
      </c>
      <c r="R2278" t="s">
        <v>16</v>
      </c>
    </row>
    <row r="2279" spans="1:18" x14ac:dyDescent="0.2">
      <c r="A2279" s="3" t="s">
        <v>6110</v>
      </c>
      <c r="B2279" t="str" cm="1">
        <f t="array" ref="B2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79" t="str" cm="1">
        <f t="array" ref="C2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79" t="str" cm="1">
        <f t="array" ref="D2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79" cm="1">
        <f t="array" ref="E22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79" s="3" t="s">
        <v>4301</v>
      </c>
      <c r="G2279" s="3" t="s">
        <v>4292</v>
      </c>
      <c r="I2279" s="3" t="s">
        <v>4365</v>
      </c>
      <c r="J2279" t="b">
        <v>1</v>
      </c>
      <c r="K2279" s="3" t="s">
        <v>4312</v>
      </c>
      <c r="M2279">
        <v>360</v>
      </c>
      <c r="N2279">
        <v>380</v>
      </c>
      <c r="O2279">
        <v>5.2999999999999999E-2</v>
      </c>
      <c r="P2279" s="3" t="s">
        <v>4313</v>
      </c>
      <c r="Q2279" t="s">
        <v>4367</v>
      </c>
      <c r="R2279" t="s">
        <v>16</v>
      </c>
    </row>
    <row r="2280" spans="1:18" x14ac:dyDescent="0.2">
      <c r="A2280" s="3" t="s">
        <v>6111</v>
      </c>
      <c r="B2280" t="str" cm="1">
        <f t="array" ref="B2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0" t="str" cm="1">
        <f t="array" ref="C2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0" t="str" cm="1">
        <f t="array" ref="D2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0" cm="1">
        <f t="array" ref="E22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0" s="3" t="s">
        <v>4301</v>
      </c>
      <c r="G2280" s="3" t="s">
        <v>4292</v>
      </c>
      <c r="I2280" s="3" t="s">
        <v>4365</v>
      </c>
      <c r="J2280" t="b">
        <v>1</v>
      </c>
      <c r="K2280" s="3" t="s">
        <v>4312</v>
      </c>
      <c r="M2280">
        <v>380</v>
      </c>
      <c r="N2280">
        <v>400</v>
      </c>
      <c r="O2280">
        <v>5.2999999999999999E-2</v>
      </c>
      <c r="P2280" s="3" t="s">
        <v>4313</v>
      </c>
      <c r="Q2280" t="s">
        <v>4367</v>
      </c>
      <c r="R2280" t="s">
        <v>16</v>
      </c>
    </row>
    <row r="2281" spans="1:18" x14ac:dyDescent="0.2">
      <c r="A2281" s="3" t="s">
        <v>6112</v>
      </c>
      <c r="B2281" t="str" cm="1">
        <f t="array" ref="B2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1" t="str" cm="1">
        <f t="array" ref="C2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1" t="str" cm="1">
        <f t="array" ref="D2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1" cm="1">
        <f t="array" ref="E22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1" s="3" t="s">
        <v>4301</v>
      </c>
      <c r="G2281" s="3" t="s">
        <v>4292</v>
      </c>
      <c r="I2281" s="3" t="s">
        <v>4365</v>
      </c>
      <c r="J2281" t="b">
        <v>1</v>
      </c>
      <c r="K2281" s="3" t="s">
        <v>4312</v>
      </c>
      <c r="M2281">
        <v>400</v>
      </c>
      <c r="N2281">
        <v>425</v>
      </c>
      <c r="O2281">
        <v>5.2999999999999999E-2</v>
      </c>
      <c r="P2281" s="3" t="s">
        <v>4313</v>
      </c>
      <c r="Q2281" t="s">
        <v>4367</v>
      </c>
      <c r="R2281" t="s">
        <v>16</v>
      </c>
    </row>
    <row r="2282" spans="1:18" x14ac:dyDescent="0.2">
      <c r="A2282" s="3" t="s">
        <v>6113</v>
      </c>
      <c r="B2282" t="str" cm="1">
        <f t="array" ref="B2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2" t="str" cm="1">
        <f t="array" ref="C2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2" t="str" cm="1">
        <f t="array" ref="D2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2" cm="1">
        <f t="array" ref="E22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2" s="3" t="s">
        <v>4301</v>
      </c>
      <c r="G2282" s="3" t="s">
        <v>4292</v>
      </c>
      <c r="I2282" s="3" t="s">
        <v>4365</v>
      </c>
      <c r="J2282" t="b">
        <v>1</v>
      </c>
      <c r="K2282" s="3" t="s">
        <v>4312</v>
      </c>
      <c r="M2282">
        <v>425</v>
      </c>
      <c r="N2282">
        <v>450</v>
      </c>
      <c r="O2282">
        <v>5.2999999999999999E-2</v>
      </c>
      <c r="P2282" s="3" t="s">
        <v>4313</v>
      </c>
      <c r="Q2282" t="s">
        <v>4367</v>
      </c>
      <c r="R2282" t="s">
        <v>16</v>
      </c>
    </row>
    <row r="2283" spans="1:18" x14ac:dyDescent="0.2">
      <c r="A2283" s="3" t="s">
        <v>6114</v>
      </c>
      <c r="B2283" t="str" cm="1">
        <f t="array" ref="B2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3" t="str" cm="1">
        <f t="array" ref="C2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3" t="str" cm="1">
        <f t="array" ref="D2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3" cm="1">
        <f t="array" ref="E22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3" s="3" t="s">
        <v>4301</v>
      </c>
      <c r="G2283" s="3" t="s">
        <v>4292</v>
      </c>
      <c r="I2283" s="3" t="s">
        <v>4365</v>
      </c>
      <c r="J2283" t="b">
        <v>1</v>
      </c>
      <c r="K2283" s="3" t="s">
        <v>4312</v>
      </c>
      <c r="M2283">
        <v>450</v>
      </c>
      <c r="N2283">
        <v>475</v>
      </c>
      <c r="O2283">
        <v>5.2999999999999999E-2</v>
      </c>
      <c r="P2283" s="3" t="s">
        <v>4313</v>
      </c>
      <c r="Q2283" t="s">
        <v>4367</v>
      </c>
      <c r="R2283" t="s">
        <v>16</v>
      </c>
    </row>
    <row r="2284" spans="1:18" x14ac:dyDescent="0.2">
      <c r="A2284" s="3" t="s">
        <v>6115</v>
      </c>
      <c r="B2284" t="str" cm="1">
        <f t="array" ref="B2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4" t="str" cm="1">
        <f t="array" ref="C2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4" t="str" cm="1">
        <f t="array" ref="D2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4" cm="1">
        <f t="array" ref="E22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4" s="3" t="s">
        <v>4301</v>
      </c>
      <c r="G2284" s="3" t="s">
        <v>4292</v>
      </c>
      <c r="I2284" s="3" t="s">
        <v>4365</v>
      </c>
      <c r="J2284" t="b">
        <v>1</v>
      </c>
      <c r="K2284" s="3" t="s">
        <v>4312</v>
      </c>
      <c r="M2284">
        <v>475</v>
      </c>
      <c r="N2284">
        <v>500</v>
      </c>
      <c r="O2284">
        <v>5.2999999999999999E-2</v>
      </c>
      <c r="P2284" s="3" t="s">
        <v>4313</v>
      </c>
      <c r="Q2284" t="s">
        <v>4367</v>
      </c>
      <c r="R2284" t="s">
        <v>16</v>
      </c>
    </row>
    <row r="2285" spans="1:18" x14ac:dyDescent="0.2">
      <c r="A2285" s="3" t="s">
        <v>6116</v>
      </c>
      <c r="B2285" t="str" cm="1">
        <f t="array" ref="B2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5" t="str" cm="1">
        <f t="array" ref="C2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5" t="str" cm="1">
        <f t="array" ref="D2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5" cm="1">
        <f t="array" ref="E22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5" s="3" t="s">
        <v>4301</v>
      </c>
      <c r="G2285" s="3" t="s">
        <v>4292</v>
      </c>
      <c r="I2285" s="3" t="s">
        <v>4365</v>
      </c>
      <c r="J2285" t="b">
        <v>1</v>
      </c>
      <c r="K2285" s="3" t="s">
        <v>4312</v>
      </c>
      <c r="M2285">
        <v>500</v>
      </c>
      <c r="N2285">
        <v>525</v>
      </c>
      <c r="O2285">
        <v>5.2999999999999999E-2</v>
      </c>
      <c r="P2285" s="3" t="s">
        <v>4313</v>
      </c>
      <c r="Q2285" t="s">
        <v>4367</v>
      </c>
      <c r="R2285" t="s">
        <v>16</v>
      </c>
    </row>
    <row r="2286" spans="1:18" x14ac:dyDescent="0.2">
      <c r="A2286" s="3" t="s">
        <v>6117</v>
      </c>
      <c r="B2286" t="str" cm="1">
        <f t="array" ref="B2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6" t="str" cm="1">
        <f t="array" ref="C2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6" t="str" cm="1">
        <f t="array" ref="D2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6" cm="1">
        <f t="array" ref="E22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6" s="3" t="s">
        <v>4301</v>
      </c>
      <c r="G2286" s="3" t="s">
        <v>4292</v>
      </c>
      <c r="I2286" s="3" t="s">
        <v>4365</v>
      </c>
      <c r="J2286" t="b">
        <v>1</v>
      </c>
      <c r="K2286" s="3" t="s">
        <v>4312</v>
      </c>
      <c r="M2286">
        <v>525</v>
      </c>
      <c r="N2286">
        <v>550</v>
      </c>
      <c r="O2286">
        <v>5.2999999999999999E-2</v>
      </c>
      <c r="P2286" s="3" t="s">
        <v>4313</v>
      </c>
      <c r="Q2286" t="s">
        <v>4367</v>
      </c>
      <c r="R2286" t="s">
        <v>16</v>
      </c>
    </row>
    <row r="2287" spans="1:18" x14ac:dyDescent="0.2">
      <c r="A2287" s="3" t="s">
        <v>6118</v>
      </c>
      <c r="B2287" t="str" cm="1">
        <f t="array" ref="B2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7" t="str" cm="1">
        <f t="array" ref="C2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7" t="str" cm="1">
        <f t="array" ref="D2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7" cm="1">
        <f t="array" ref="E22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7" s="3" t="s">
        <v>4301</v>
      </c>
      <c r="G2287" s="3" t="s">
        <v>4292</v>
      </c>
      <c r="I2287" s="3" t="s">
        <v>4365</v>
      </c>
      <c r="J2287" t="b">
        <v>1</v>
      </c>
      <c r="K2287" s="3" t="s">
        <v>4312</v>
      </c>
      <c r="M2287">
        <v>550</v>
      </c>
      <c r="N2287">
        <v>575</v>
      </c>
      <c r="O2287">
        <v>5.2999999999999999E-2</v>
      </c>
      <c r="P2287" s="3" t="s">
        <v>4313</v>
      </c>
      <c r="Q2287" t="s">
        <v>4367</v>
      </c>
      <c r="R2287" t="s">
        <v>16</v>
      </c>
    </row>
    <row r="2288" spans="1:18" x14ac:dyDescent="0.2">
      <c r="A2288" s="3" t="s">
        <v>6119</v>
      </c>
      <c r="B2288" t="str" cm="1">
        <f t="array" ref="B2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8" t="str" cm="1">
        <f t="array" ref="C2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8" t="str" cm="1">
        <f t="array" ref="D2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8" cm="1">
        <f t="array" ref="E22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8" s="3" t="s">
        <v>4301</v>
      </c>
      <c r="G2288" s="3" t="s">
        <v>4292</v>
      </c>
      <c r="I2288" s="3" t="s">
        <v>4365</v>
      </c>
      <c r="J2288" t="b">
        <v>1</v>
      </c>
      <c r="K2288" s="3" t="s">
        <v>4312</v>
      </c>
      <c r="M2288">
        <v>575</v>
      </c>
      <c r="N2288">
        <v>600</v>
      </c>
      <c r="O2288">
        <v>5.2999999999999999E-2</v>
      </c>
      <c r="P2288" s="3" t="s">
        <v>4313</v>
      </c>
      <c r="Q2288" t="s">
        <v>4367</v>
      </c>
      <c r="R2288" t="s">
        <v>16</v>
      </c>
    </row>
    <row r="2289" spans="1:18" x14ac:dyDescent="0.2">
      <c r="A2289" s="3" t="s">
        <v>6120</v>
      </c>
      <c r="B2289" t="str" cm="1">
        <f t="array" ref="B2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89" t="str" cm="1">
        <f t="array" ref="C2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89" t="str" cm="1">
        <f t="array" ref="D2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89" cm="1">
        <f t="array" ref="E22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89" s="3" t="s">
        <v>4301</v>
      </c>
      <c r="G2289" s="3" t="s">
        <v>4292</v>
      </c>
      <c r="I2289" s="3" t="s">
        <v>4365</v>
      </c>
      <c r="J2289" t="b">
        <v>1</v>
      </c>
      <c r="K2289" s="3" t="s">
        <v>4312</v>
      </c>
      <c r="M2289">
        <v>600</v>
      </c>
      <c r="N2289">
        <v>625</v>
      </c>
      <c r="O2289">
        <v>5.2999999999999999E-2</v>
      </c>
      <c r="P2289" s="3" t="s">
        <v>4313</v>
      </c>
      <c r="Q2289" t="s">
        <v>4367</v>
      </c>
      <c r="R2289" t="s">
        <v>16</v>
      </c>
    </row>
    <row r="2290" spans="1:18" x14ac:dyDescent="0.2">
      <c r="A2290" s="3" t="s">
        <v>6121</v>
      </c>
      <c r="B2290" t="str" cm="1">
        <f t="array" ref="B2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0" t="str" cm="1">
        <f t="array" ref="C2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0" t="str" cm="1">
        <f t="array" ref="D2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0" cm="1">
        <f t="array" ref="E22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0" s="3" t="s">
        <v>4301</v>
      </c>
      <c r="G2290" s="3" t="s">
        <v>4292</v>
      </c>
      <c r="I2290" s="3" t="s">
        <v>4365</v>
      </c>
      <c r="J2290" t="b">
        <v>1</v>
      </c>
      <c r="K2290" s="3" t="s">
        <v>4312</v>
      </c>
      <c r="M2290">
        <v>625</v>
      </c>
      <c r="N2290">
        <v>650</v>
      </c>
      <c r="O2290">
        <v>5.2999999999999999E-2</v>
      </c>
      <c r="P2290" s="3" t="s">
        <v>4313</v>
      </c>
      <c r="Q2290" t="s">
        <v>4367</v>
      </c>
      <c r="R2290" t="s">
        <v>16</v>
      </c>
    </row>
    <row r="2291" spans="1:18" x14ac:dyDescent="0.2">
      <c r="A2291" s="3" t="s">
        <v>6122</v>
      </c>
      <c r="B2291" t="str" cm="1">
        <f t="array" ref="B2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1" t="str" cm="1">
        <f t="array" ref="C2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1" t="str" cm="1">
        <f t="array" ref="D2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1" cm="1">
        <f t="array" ref="E22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1" s="3" t="s">
        <v>4301</v>
      </c>
      <c r="G2291" s="3" t="s">
        <v>4292</v>
      </c>
      <c r="I2291" s="3" t="s">
        <v>4365</v>
      </c>
      <c r="J2291" t="b">
        <v>1</v>
      </c>
      <c r="K2291" s="3" t="s">
        <v>4312</v>
      </c>
      <c r="M2291">
        <v>650</v>
      </c>
      <c r="N2291">
        <v>675</v>
      </c>
      <c r="O2291">
        <v>5.2999999999999999E-2</v>
      </c>
      <c r="P2291" s="3" t="s">
        <v>4313</v>
      </c>
      <c r="Q2291" t="s">
        <v>4367</v>
      </c>
      <c r="R2291" t="s">
        <v>16</v>
      </c>
    </row>
    <row r="2292" spans="1:18" x14ac:dyDescent="0.2">
      <c r="A2292" s="3" t="s">
        <v>6123</v>
      </c>
      <c r="B2292" t="str" cm="1">
        <f t="array" ref="B2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2" t="str" cm="1">
        <f t="array" ref="C2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2" t="str" cm="1">
        <f t="array" ref="D2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2" cm="1">
        <f t="array" ref="E22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2" s="3" t="s">
        <v>4301</v>
      </c>
      <c r="G2292" s="3" t="s">
        <v>4292</v>
      </c>
      <c r="I2292" s="3" t="s">
        <v>4365</v>
      </c>
      <c r="J2292" t="b">
        <v>1</v>
      </c>
      <c r="K2292" s="3" t="s">
        <v>4312</v>
      </c>
      <c r="M2292">
        <v>675</v>
      </c>
      <c r="N2292">
        <v>700</v>
      </c>
      <c r="O2292">
        <v>5.2999999999999999E-2</v>
      </c>
      <c r="P2292" s="3" t="s">
        <v>4313</v>
      </c>
      <c r="Q2292" t="s">
        <v>4367</v>
      </c>
      <c r="R2292" t="s">
        <v>16</v>
      </c>
    </row>
    <row r="2293" spans="1:18" x14ac:dyDescent="0.2">
      <c r="A2293" s="3" t="s">
        <v>6124</v>
      </c>
      <c r="B2293" t="str" cm="1">
        <f t="array" ref="B2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3" t="str" cm="1">
        <f t="array" ref="C2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3" t="str" cm="1">
        <f t="array" ref="D2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3" cm="1">
        <f t="array" ref="E22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3" s="3" t="s">
        <v>4301</v>
      </c>
      <c r="G2293" s="3" t="s">
        <v>4292</v>
      </c>
      <c r="I2293" s="3" t="s">
        <v>4365</v>
      </c>
      <c r="J2293" t="b">
        <v>1</v>
      </c>
      <c r="K2293" s="3" t="s">
        <v>4312</v>
      </c>
      <c r="M2293">
        <v>700</v>
      </c>
      <c r="N2293">
        <v>725</v>
      </c>
      <c r="O2293">
        <v>5.2999999999999999E-2</v>
      </c>
      <c r="P2293" s="3" t="s">
        <v>4313</v>
      </c>
      <c r="Q2293" t="s">
        <v>4367</v>
      </c>
      <c r="R2293" t="s">
        <v>16</v>
      </c>
    </row>
    <row r="2294" spans="1:18" x14ac:dyDescent="0.2">
      <c r="A2294" s="3" t="s">
        <v>6125</v>
      </c>
      <c r="B2294" t="str" cm="1">
        <f t="array" ref="B2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4" t="str" cm="1">
        <f t="array" ref="C2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4" t="str" cm="1">
        <f t="array" ref="D2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4" cm="1">
        <f t="array" ref="E22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4" s="3" t="s">
        <v>4301</v>
      </c>
      <c r="G2294" s="3" t="s">
        <v>4292</v>
      </c>
      <c r="I2294" s="3" t="s">
        <v>4365</v>
      </c>
      <c r="J2294" t="b">
        <v>1</v>
      </c>
      <c r="K2294" s="3" t="s">
        <v>4312</v>
      </c>
      <c r="M2294">
        <v>50</v>
      </c>
      <c r="N2294">
        <v>60</v>
      </c>
      <c r="O2294">
        <v>5.2999999999999999E-2</v>
      </c>
      <c r="P2294" s="3" t="s">
        <v>4313</v>
      </c>
      <c r="Q2294" t="s">
        <v>4399</v>
      </c>
      <c r="R2294" t="s">
        <v>16</v>
      </c>
    </row>
    <row r="2295" spans="1:18" x14ac:dyDescent="0.2">
      <c r="A2295" s="3" t="s">
        <v>6126</v>
      </c>
      <c r="B2295" t="str" cm="1">
        <f t="array" ref="B2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5" t="str" cm="1">
        <f t="array" ref="C2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5" t="str" cm="1">
        <f t="array" ref="D2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5" cm="1">
        <f t="array" ref="E22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5" s="3" t="s">
        <v>4301</v>
      </c>
      <c r="G2295" s="3" t="s">
        <v>4292</v>
      </c>
      <c r="I2295" s="3" t="s">
        <v>4365</v>
      </c>
      <c r="J2295" t="b">
        <v>1</v>
      </c>
      <c r="K2295" s="3" t="s">
        <v>4312</v>
      </c>
      <c r="M2295">
        <v>60</v>
      </c>
      <c r="N2295">
        <v>70</v>
      </c>
      <c r="O2295">
        <v>5.2999999999999999E-2</v>
      </c>
      <c r="P2295" s="3" t="s">
        <v>4313</v>
      </c>
      <c r="Q2295" t="s">
        <v>4399</v>
      </c>
      <c r="R2295" t="s">
        <v>16</v>
      </c>
    </row>
    <row r="2296" spans="1:18" x14ac:dyDescent="0.2">
      <c r="A2296" s="3" t="s">
        <v>6127</v>
      </c>
      <c r="B2296" t="str" cm="1">
        <f t="array" ref="B2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6" t="str" cm="1">
        <f t="array" ref="C2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6" t="str" cm="1">
        <f t="array" ref="D2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6" cm="1">
        <f t="array" ref="E22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6" s="3" t="s">
        <v>4301</v>
      </c>
      <c r="G2296" s="3" t="s">
        <v>4292</v>
      </c>
      <c r="I2296" s="3" t="s">
        <v>4365</v>
      </c>
      <c r="J2296" t="b">
        <v>1</v>
      </c>
      <c r="K2296" s="3" t="s">
        <v>4312</v>
      </c>
      <c r="M2296">
        <v>70</v>
      </c>
      <c r="N2296">
        <v>80</v>
      </c>
      <c r="O2296">
        <v>5.2999999999999999E-2</v>
      </c>
      <c r="P2296" s="3" t="s">
        <v>4313</v>
      </c>
      <c r="Q2296" t="s">
        <v>4399</v>
      </c>
      <c r="R2296" t="s">
        <v>16</v>
      </c>
    </row>
    <row r="2297" spans="1:18" x14ac:dyDescent="0.2">
      <c r="A2297" s="3" t="s">
        <v>6128</v>
      </c>
      <c r="B2297" t="str" cm="1">
        <f t="array" ref="B2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7" t="str" cm="1">
        <f t="array" ref="C2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7" t="str" cm="1">
        <f t="array" ref="D2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7" cm="1">
        <f t="array" ref="E22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7" s="3" t="s">
        <v>4301</v>
      </c>
      <c r="G2297" s="3" t="s">
        <v>4292</v>
      </c>
      <c r="I2297" s="3" t="s">
        <v>4365</v>
      </c>
      <c r="J2297" t="b">
        <v>1</v>
      </c>
      <c r="K2297" s="3" t="s">
        <v>4312</v>
      </c>
      <c r="M2297">
        <v>80</v>
      </c>
      <c r="N2297">
        <v>90</v>
      </c>
      <c r="O2297">
        <v>5.2999999999999999E-2</v>
      </c>
      <c r="P2297" s="3" t="s">
        <v>4313</v>
      </c>
      <c r="Q2297" t="s">
        <v>4399</v>
      </c>
      <c r="R2297" t="s">
        <v>16</v>
      </c>
    </row>
    <row r="2298" spans="1:18" x14ac:dyDescent="0.2">
      <c r="A2298" s="3" t="s">
        <v>6129</v>
      </c>
      <c r="B2298" t="str" cm="1">
        <f t="array" ref="B2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8" t="str" cm="1">
        <f t="array" ref="C2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8" t="str" cm="1">
        <f t="array" ref="D2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8" cm="1">
        <f t="array" ref="E22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8" s="3" t="s">
        <v>4301</v>
      </c>
      <c r="G2298" s="3" t="s">
        <v>4292</v>
      </c>
      <c r="I2298" s="3" t="s">
        <v>4365</v>
      </c>
      <c r="J2298" t="b">
        <v>1</v>
      </c>
      <c r="K2298" s="3" t="s">
        <v>4312</v>
      </c>
      <c r="M2298">
        <v>90</v>
      </c>
      <c r="N2298">
        <v>100</v>
      </c>
      <c r="O2298">
        <v>5.2999999999999999E-2</v>
      </c>
      <c r="P2298" s="3" t="s">
        <v>4313</v>
      </c>
      <c r="Q2298" t="s">
        <v>4399</v>
      </c>
      <c r="R2298" t="s">
        <v>16</v>
      </c>
    </row>
    <row r="2299" spans="1:18" x14ac:dyDescent="0.2">
      <c r="A2299" s="3" t="s">
        <v>6130</v>
      </c>
      <c r="B2299" t="str" cm="1">
        <f t="array" ref="B2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299" t="str" cm="1">
        <f t="array" ref="C2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299" t="str" cm="1">
        <f t="array" ref="D2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299" cm="1">
        <f t="array" ref="E22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299" s="3" t="s">
        <v>4301</v>
      </c>
      <c r="G2299" s="3" t="s">
        <v>4292</v>
      </c>
      <c r="I2299" s="3" t="s">
        <v>4365</v>
      </c>
      <c r="J2299" t="b">
        <v>1</v>
      </c>
      <c r="K2299" s="3" t="s">
        <v>4312</v>
      </c>
      <c r="M2299">
        <v>100</v>
      </c>
      <c r="N2299">
        <v>110</v>
      </c>
      <c r="O2299">
        <v>5.2999999999999999E-2</v>
      </c>
      <c r="P2299" s="3" t="s">
        <v>4313</v>
      </c>
      <c r="Q2299" t="s">
        <v>4399</v>
      </c>
      <c r="R2299" t="s">
        <v>16</v>
      </c>
    </row>
    <row r="2300" spans="1:18" x14ac:dyDescent="0.2">
      <c r="A2300" s="3" t="s">
        <v>6131</v>
      </c>
      <c r="B2300" t="str" cm="1">
        <f t="array" ref="B2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0" t="str" cm="1">
        <f t="array" ref="C2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0" t="str" cm="1">
        <f t="array" ref="D2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0" cm="1">
        <f t="array" ref="E23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0" s="3" t="s">
        <v>4301</v>
      </c>
      <c r="G2300" s="3" t="s">
        <v>4292</v>
      </c>
      <c r="I2300" s="3" t="s">
        <v>4365</v>
      </c>
      <c r="J2300" t="b">
        <v>1</v>
      </c>
      <c r="K2300" s="3" t="s">
        <v>4312</v>
      </c>
      <c r="M2300">
        <v>110</v>
      </c>
      <c r="N2300">
        <v>120</v>
      </c>
      <c r="O2300">
        <v>5.2999999999999999E-2</v>
      </c>
      <c r="P2300" s="3" t="s">
        <v>4313</v>
      </c>
      <c r="Q2300" t="s">
        <v>4399</v>
      </c>
      <c r="R2300" t="s">
        <v>16</v>
      </c>
    </row>
    <row r="2301" spans="1:18" x14ac:dyDescent="0.2">
      <c r="A2301" s="3" t="s">
        <v>6132</v>
      </c>
      <c r="B2301" t="str" cm="1">
        <f t="array" ref="B2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1" t="str" cm="1">
        <f t="array" ref="C2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1" t="str" cm="1">
        <f t="array" ref="D2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1" cm="1">
        <f t="array" ref="E23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1" s="3" t="s">
        <v>4301</v>
      </c>
      <c r="G2301" s="3" t="s">
        <v>4292</v>
      </c>
      <c r="I2301" s="3" t="s">
        <v>4365</v>
      </c>
      <c r="J2301" t="b">
        <v>1</v>
      </c>
      <c r="K2301" s="3" t="s">
        <v>4312</v>
      </c>
      <c r="M2301">
        <v>120</v>
      </c>
      <c r="N2301">
        <v>130</v>
      </c>
      <c r="O2301">
        <v>5.2999999999999999E-2</v>
      </c>
      <c r="P2301" s="3" t="s">
        <v>4313</v>
      </c>
      <c r="Q2301" t="s">
        <v>4399</v>
      </c>
      <c r="R2301" t="s">
        <v>16</v>
      </c>
    </row>
    <row r="2302" spans="1:18" x14ac:dyDescent="0.2">
      <c r="A2302" s="3" t="s">
        <v>6133</v>
      </c>
      <c r="B2302" t="str" cm="1">
        <f t="array" ref="B2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2" t="str" cm="1">
        <f t="array" ref="C2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2" t="str" cm="1">
        <f t="array" ref="D2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2" cm="1">
        <f t="array" ref="E23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2" s="3" t="s">
        <v>4301</v>
      </c>
      <c r="G2302" s="3" t="s">
        <v>4292</v>
      </c>
      <c r="I2302" s="3" t="s">
        <v>4365</v>
      </c>
      <c r="J2302" t="b">
        <v>1</v>
      </c>
      <c r="K2302" s="3" t="s">
        <v>4312</v>
      </c>
      <c r="M2302">
        <v>130</v>
      </c>
      <c r="N2302">
        <v>140</v>
      </c>
      <c r="O2302">
        <v>5.2999999999999999E-2</v>
      </c>
      <c r="P2302" s="3" t="s">
        <v>4313</v>
      </c>
      <c r="Q2302" t="s">
        <v>4399</v>
      </c>
      <c r="R2302" t="s">
        <v>16</v>
      </c>
    </row>
    <row r="2303" spans="1:18" x14ac:dyDescent="0.2">
      <c r="A2303" s="3" t="s">
        <v>6134</v>
      </c>
      <c r="B2303" t="str" cm="1">
        <f t="array" ref="B2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3" t="str" cm="1">
        <f t="array" ref="C2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3" t="str" cm="1">
        <f t="array" ref="D2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3" cm="1">
        <f t="array" ref="E23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3" s="3" t="s">
        <v>4301</v>
      </c>
      <c r="G2303" s="3" t="s">
        <v>4292</v>
      </c>
      <c r="I2303" s="3" t="s">
        <v>4365</v>
      </c>
      <c r="J2303" t="b">
        <v>1</v>
      </c>
      <c r="K2303" s="3" t="s">
        <v>4312</v>
      </c>
      <c r="M2303">
        <v>140</v>
      </c>
      <c r="N2303">
        <v>150</v>
      </c>
      <c r="O2303">
        <v>5.2999999999999999E-2</v>
      </c>
      <c r="P2303" s="3" t="s">
        <v>4313</v>
      </c>
      <c r="Q2303" t="s">
        <v>4399</v>
      </c>
      <c r="R2303" t="s">
        <v>16</v>
      </c>
    </row>
    <row r="2304" spans="1:18" x14ac:dyDescent="0.2">
      <c r="A2304" s="3" t="s">
        <v>6135</v>
      </c>
      <c r="B2304" t="str" cm="1">
        <f t="array" ref="B2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4" t="str" cm="1">
        <f t="array" ref="C2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4" t="str" cm="1">
        <f t="array" ref="D2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4" cm="1">
        <f t="array" ref="E23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4" s="3" t="s">
        <v>4301</v>
      </c>
      <c r="G2304" s="3" t="s">
        <v>4292</v>
      </c>
      <c r="I2304" s="3" t="s">
        <v>4365</v>
      </c>
      <c r="J2304" t="b">
        <v>1</v>
      </c>
      <c r="K2304" s="3" t="s">
        <v>4312</v>
      </c>
      <c r="M2304">
        <v>150</v>
      </c>
      <c r="N2304">
        <v>160</v>
      </c>
      <c r="O2304">
        <v>5.2999999999999999E-2</v>
      </c>
      <c r="P2304" s="3" t="s">
        <v>4313</v>
      </c>
      <c r="Q2304" t="s">
        <v>4399</v>
      </c>
      <c r="R2304" t="s">
        <v>16</v>
      </c>
    </row>
    <row r="2305" spans="1:18" x14ac:dyDescent="0.2">
      <c r="A2305" s="3" t="s">
        <v>6136</v>
      </c>
      <c r="B2305" t="str" cm="1">
        <f t="array" ref="B2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5" t="str" cm="1">
        <f t="array" ref="C2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5" t="str" cm="1">
        <f t="array" ref="D2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5" cm="1">
        <f t="array" ref="E23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5" s="3" t="s">
        <v>4301</v>
      </c>
      <c r="G2305" s="3" t="s">
        <v>4292</v>
      </c>
      <c r="I2305" s="3" t="s">
        <v>4365</v>
      </c>
      <c r="J2305" t="b">
        <v>1</v>
      </c>
      <c r="K2305" s="3" t="s">
        <v>4312</v>
      </c>
      <c r="M2305">
        <v>160</v>
      </c>
      <c r="N2305">
        <v>170</v>
      </c>
      <c r="O2305">
        <v>5.2999999999999999E-2</v>
      </c>
      <c r="P2305" s="3" t="s">
        <v>4313</v>
      </c>
      <c r="Q2305" t="s">
        <v>4399</v>
      </c>
      <c r="R2305" t="s">
        <v>16</v>
      </c>
    </row>
    <row r="2306" spans="1:18" x14ac:dyDescent="0.2">
      <c r="A2306" s="3" t="s">
        <v>6137</v>
      </c>
      <c r="B2306" t="str" cm="1">
        <f t="array" ref="B2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6" t="str" cm="1">
        <f t="array" ref="C2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6" t="str" cm="1">
        <f t="array" ref="D2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6" cm="1">
        <f t="array" ref="E23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6" s="3" t="s">
        <v>4301</v>
      </c>
      <c r="G2306" s="3" t="s">
        <v>4292</v>
      </c>
      <c r="I2306" s="3" t="s">
        <v>4365</v>
      </c>
      <c r="J2306" t="b">
        <v>1</v>
      </c>
      <c r="K2306" s="3" t="s">
        <v>4312</v>
      </c>
      <c r="M2306">
        <v>170</v>
      </c>
      <c r="N2306">
        <v>180</v>
      </c>
      <c r="O2306">
        <v>5.2999999999999999E-2</v>
      </c>
      <c r="P2306" s="3" t="s">
        <v>4313</v>
      </c>
      <c r="Q2306" t="s">
        <v>4399</v>
      </c>
      <c r="R2306" t="s">
        <v>16</v>
      </c>
    </row>
    <row r="2307" spans="1:18" x14ac:dyDescent="0.2">
      <c r="A2307" s="3" t="s">
        <v>6138</v>
      </c>
      <c r="B2307" t="str" cm="1">
        <f t="array" ref="B2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7" t="str" cm="1">
        <f t="array" ref="C2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7" t="str" cm="1">
        <f t="array" ref="D2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7" cm="1">
        <f t="array" ref="E23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7" s="3" t="s">
        <v>4301</v>
      </c>
      <c r="G2307" s="3" t="s">
        <v>4292</v>
      </c>
      <c r="I2307" s="3" t="s">
        <v>4365</v>
      </c>
      <c r="J2307" t="b">
        <v>1</v>
      </c>
      <c r="K2307" s="3" t="s">
        <v>4312</v>
      </c>
      <c r="M2307">
        <v>180</v>
      </c>
      <c r="N2307">
        <v>190</v>
      </c>
      <c r="O2307">
        <v>5.2999999999999999E-2</v>
      </c>
      <c r="P2307" s="3" t="s">
        <v>4313</v>
      </c>
      <c r="Q2307" t="s">
        <v>4399</v>
      </c>
      <c r="R2307" t="s">
        <v>16</v>
      </c>
    </row>
    <row r="2308" spans="1:18" x14ac:dyDescent="0.2">
      <c r="A2308" s="3" t="s">
        <v>6139</v>
      </c>
      <c r="B2308" t="str" cm="1">
        <f t="array" ref="B2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8" t="str" cm="1">
        <f t="array" ref="C2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8" t="str" cm="1">
        <f t="array" ref="D2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8" cm="1">
        <f t="array" ref="E23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8" s="3" t="s">
        <v>4301</v>
      </c>
      <c r="G2308" s="3" t="s">
        <v>4292</v>
      </c>
      <c r="I2308" s="3" t="s">
        <v>4365</v>
      </c>
      <c r="J2308" t="b">
        <v>1</v>
      </c>
      <c r="K2308" s="3" t="s">
        <v>4312</v>
      </c>
      <c r="M2308">
        <v>190</v>
      </c>
      <c r="N2308">
        <v>200</v>
      </c>
      <c r="O2308">
        <v>5.2999999999999999E-2</v>
      </c>
      <c r="P2308" s="3" t="s">
        <v>4313</v>
      </c>
      <c r="Q2308" t="s">
        <v>4399</v>
      </c>
      <c r="R2308" t="s">
        <v>16</v>
      </c>
    </row>
    <row r="2309" spans="1:18" x14ac:dyDescent="0.2">
      <c r="A2309" s="3" t="s">
        <v>6140</v>
      </c>
      <c r="B2309" t="str" cm="1">
        <f t="array" ref="B2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09" t="str" cm="1">
        <f t="array" ref="C2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09" t="str" cm="1">
        <f t="array" ref="D2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09" cm="1">
        <f t="array" ref="E23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09" s="3" t="s">
        <v>4301</v>
      </c>
      <c r="G2309" s="3" t="s">
        <v>4292</v>
      </c>
      <c r="I2309" s="3" t="s">
        <v>4365</v>
      </c>
      <c r="J2309" t="b">
        <v>1</v>
      </c>
      <c r="K2309" s="3" t="s">
        <v>4312</v>
      </c>
      <c r="M2309">
        <v>200</v>
      </c>
      <c r="N2309">
        <v>210</v>
      </c>
      <c r="O2309">
        <v>5.2999999999999999E-2</v>
      </c>
      <c r="P2309" s="3" t="s">
        <v>4313</v>
      </c>
      <c r="Q2309" t="s">
        <v>4399</v>
      </c>
      <c r="R2309" t="s">
        <v>16</v>
      </c>
    </row>
    <row r="2310" spans="1:18" x14ac:dyDescent="0.2">
      <c r="A2310" s="3" t="s">
        <v>6141</v>
      </c>
      <c r="B2310" t="str" cm="1">
        <f t="array" ref="B2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0" t="str" cm="1">
        <f t="array" ref="C2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0" t="str" cm="1">
        <f t="array" ref="D2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0" cm="1">
        <f t="array" ref="E23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0" s="3" t="s">
        <v>4301</v>
      </c>
      <c r="G2310" s="3" t="s">
        <v>4292</v>
      </c>
      <c r="I2310" s="3" t="s">
        <v>4365</v>
      </c>
      <c r="J2310" t="b">
        <v>1</v>
      </c>
      <c r="K2310" s="3" t="s">
        <v>4312</v>
      </c>
      <c r="M2310">
        <v>210</v>
      </c>
      <c r="N2310">
        <v>220</v>
      </c>
      <c r="O2310">
        <v>5.2999999999999999E-2</v>
      </c>
      <c r="P2310" s="3" t="s">
        <v>4313</v>
      </c>
      <c r="Q2310" t="s">
        <v>4399</v>
      </c>
      <c r="R2310" t="s">
        <v>16</v>
      </c>
    </row>
    <row r="2311" spans="1:18" x14ac:dyDescent="0.2">
      <c r="A2311" s="3" t="s">
        <v>6142</v>
      </c>
      <c r="B2311" t="str" cm="1">
        <f t="array" ref="B2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1" t="str" cm="1">
        <f t="array" ref="C2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1" t="str" cm="1">
        <f t="array" ref="D2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1" cm="1">
        <f t="array" ref="E23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1" s="3" t="s">
        <v>4301</v>
      </c>
      <c r="G2311" s="3" t="s">
        <v>4292</v>
      </c>
      <c r="I2311" s="3" t="s">
        <v>4365</v>
      </c>
      <c r="J2311" t="b">
        <v>1</v>
      </c>
      <c r="K2311" s="3" t="s">
        <v>4312</v>
      </c>
      <c r="M2311">
        <v>20</v>
      </c>
      <c r="N2311">
        <v>30</v>
      </c>
      <c r="O2311">
        <v>5.2999999999999999E-2</v>
      </c>
      <c r="P2311" s="3" t="s">
        <v>4313</v>
      </c>
      <c r="Q2311" t="s">
        <v>4417</v>
      </c>
      <c r="R2311" t="s">
        <v>16</v>
      </c>
    </row>
    <row r="2312" spans="1:18" x14ac:dyDescent="0.2">
      <c r="A2312" s="3" t="s">
        <v>6143</v>
      </c>
      <c r="B2312" t="str" cm="1">
        <f t="array" ref="B2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2" t="str" cm="1">
        <f t="array" ref="C2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2" t="str" cm="1">
        <f t="array" ref="D2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2" cm="1">
        <f t="array" ref="E23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2" s="3" t="s">
        <v>4301</v>
      </c>
      <c r="G2312" s="3" t="s">
        <v>4292</v>
      </c>
      <c r="I2312" s="3" t="s">
        <v>4365</v>
      </c>
      <c r="J2312" t="b">
        <v>1</v>
      </c>
      <c r="K2312" s="3" t="s">
        <v>4312</v>
      </c>
      <c r="M2312">
        <v>30</v>
      </c>
      <c r="N2312">
        <v>40</v>
      </c>
      <c r="O2312">
        <v>5.2999999999999999E-2</v>
      </c>
      <c r="P2312" s="3" t="s">
        <v>4313</v>
      </c>
      <c r="Q2312" t="s">
        <v>4417</v>
      </c>
      <c r="R2312" t="s">
        <v>16</v>
      </c>
    </row>
    <row r="2313" spans="1:18" x14ac:dyDescent="0.2">
      <c r="A2313" s="3" t="s">
        <v>6144</v>
      </c>
      <c r="B2313" t="str" cm="1">
        <f t="array" ref="B2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3" t="str" cm="1">
        <f t="array" ref="C2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3" t="str" cm="1">
        <f t="array" ref="D2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3" cm="1">
        <f t="array" ref="E23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3" s="3" t="s">
        <v>4301</v>
      </c>
      <c r="G2313" s="3" t="s">
        <v>4292</v>
      </c>
      <c r="I2313" s="3" t="s">
        <v>4365</v>
      </c>
      <c r="J2313" t="b">
        <v>1</v>
      </c>
      <c r="K2313" s="3" t="s">
        <v>4312</v>
      </c>
      <c r="M2313">
        <v>40</v>
      </c>
      <c r="N2313">
        <v>50</v>
      </c>
      <c r="O2313">
        <v>5.2999999999999999E-2</v>
      </c>
      <c r="P2313" s="3" t="s">
        <v>4313</v>
      </c>
      <c r="Q2313" t="s">
        <v>4417</v>
      </c>
      <c r="R2313" t="s">
        <v>16</v>
      </c>
    </row>
    <row r="2314" spans="1:18" x14ac:dyDescent="0.2">
      <c r="A2314" s="3" t="s">
        <v>6145</v>
      </c>
      <c r="B2314" t="str" cm="1">
        <f t="array" ref="B2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4" t="str" cm="1">
        <f t="array" ref="C2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4" t="str" cm="1">
        <f t="array" ref="D2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4" cm="1">
        <f t="array" ref="E23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4" s="3" t="s">
        <v>4301</v>
      </c>
      <c r="G2314" s="3" t="s">
        <v>4292</v>
      </c>
      <c r="I2314" s="3" t="s">
        <v>4365</v>
      </c>
      <c r="J2314" t="b">
        <v>1</v>
      </c>
      <c r="K2314" s="3" t="s">
        <v>4312</v>
      </c>
      <c r="M2314">
        <v>50</v>
      </c>
      <c r="N2314">
        <v>60</v>
      </c>
      <c r="O2314">
        <v>5.2999999999999999E-2</v>
      </c>
      <c r="P2314" s="3" t="s">
        <v>4313</v>
      </c>
      <c r="Q2314" t="s">
        <v>4417</v>
      </c>
      <c r="R2314" t="s">
        <v>16</v>
      </c>
    </row>
    <row r="2315" spans="1:18" x14ac:dyDescent="0.2">
      <c r="A2315" s="3" t="s">
        <v>6146</v>
      </c>
      <c r="B2315" t="str" cm="1">
        <f t="array" ref="B2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5" t="str" cm="1">
        <f t="array" ref="C2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5" t="str" cm="1">
        <f t="array" ref="D2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5" cm="1">
        <f t="array" ref="E23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5" s="3" t="s">
        <v>4301</v>
      </c>
      <c r="G2315" s="3" t="s">
        <v>4292</v>
      </c>
      <c r="I2315" s="3" t="s">
        <v>4365</v>
      </c>
      <c r="J2315" t="b">
        <v>1</v>
      </c>
      <c r="K2315" s="3" t="s">
        <v>4312</v>
      </c>
      <c r="M2315">
        <v>60</v>
      </c>
      <c r="N2315">
        <v>70</v>
      </c>
      <c r="O2315">
        <v>5.2999999999999999E-2</v>
      </c>
      <c r="P2315" s="3" t="s">
        <v>4313</v>
      </c>
      <c r="Q2315" t="s">
        <v>4417</v>
      </c>
      <c r="R2315" t="s">
        <v>16</v>
      </c>
    </row>
    <row r="2316" spans="1:18" x14ac:dyDescent="0.2">
      <c r="A2316" s="3" t="s">
        <v>6147</v>
      </c>
      <c r="B2316" t="str" cm="1">
        <f t="array" ref="B2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6" t="str" cm="1">
        <f t="array" ref="C2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6" t="str" cm="1">
        <f t="array" ref="D2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6" cm="1">
        <f t="array" ref="E23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6" s="3" t="s">
        <v>4301</v>
      </c>
      <c r="G2316" s="3" t="s">
        <v>4292</v>
      </c>
      <c r="I2316" s="3" t="s">
        <v>4365</v>
      </c>
      <c r="J2316" t="b">
        <v>1</v>
      </c>
      <c r="K2316" s="3" t="s">
        <v>4312</v>
      </c>
      <c r="M2316">
        <v>70</v>
      </c>
      <c r="N2316">
        <v>80</v>
      </c>
      <c r="O2316">
        <v>5.2999999999999999E-2</v>
      </c>
      <c r="P2316" s="3" t="s">
        <v>4313</v>
      </c>
      <c r="Q2316" t="s">
        <v>4417</v>
      </c>
      <c r="R2316" t="s">
        <v>16</v>
      </c>
    </row>
    <row r="2317" spans="1:18" x14ac:dyDescent="0.2">
      <c r="A2317" s="3" t="s">
        <v>6148</v>
      </c>
      <c r="B2317" t="str" cm="1">
        <f t="array" ref="B2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7" t="str" cm="1">
        <f t="array" ref="C2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7" t="str" cm="1">
        <f t="array" ref="D2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7" cm="1">
        <f t="array" ref="E23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7" s="3" t="s">
        <v>4301</v>
      </c>
      <c r="G2317" s="3" t="s">
        <v>4292</v>
      </c>
      <c r="I2317" s="3" t="s">
        <v>4365</v>
      </c>
      <c r="J2317" t="b">
        <v>1</v>
      </c>
      <c r="K2317" s="3" t="s">
        <v>4312</v>
      </c>
      <c r="M2317">
        <v>80</v>
      </c>
      <c r="N2317">
        <v>90</v>
      </c>
      <c r="O2317">
        <v>5.2999999999999999E-2</v>
      </c>
      <c r="P2317" s="3" t="s">
        <v>4313</v>
      </c>
      <c r="Q2317" t="s">
        <v>4417</v>
      </c>
      <c r="R2317" t="s">
        <v>16</v>
      </c>
    </row>
    <row r="2318" spans="1:18" x14ac:dyDescent="0.2">
      <c r="A2318" s="3" t="s">
        <v>6149</v>
      </c>
      <c r="B2318" t="str" cm="1">
        <f t="array" ref="B2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8" t="str" cm="1">
        <f t="array" ref="C2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8" t="str" cm="1">
        <f t="array" ref="D2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8" cm="1">
        <f t="array" ref="E23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8" s="3" t="s">
        <v>4301</v>
      </c>
      <c r="G2318" s="3" t="s">
        <v>4292</v>
      </c>
      <c r="I2318" s="3" t="s">
        <v>4365</v>
      </c>
      <c r="J2318" t="b">
        <v>1</v>
      </c>
      <c r="K2318" s="3" t="s">
        <v>4312</v>
      </c>
      <c r="M2318">
        <v>90</v>
      </c>
      <c r="N2318">
        <v>100</v>
      </c>
      <c r="O2318">
        <v>5.2999999999999999E-2</v>
      </c>
      <c r="P2318" s="3" t="s">
        <v>4313</v>
      </c>
      <c r="Q2318" t="s">
        <v>4417</v>
      </c>
      <c r="R2318" t="s">
        <v>16</v>
      </c>
    </row>
    <row r="2319" spans="1:18" x14ac:dyDescent="0.2">
      <c r="A2319" s="3" t="s">
        <v>6150</v>
      </c>
      <c r="B2319" t="str" cm="1">
        <f t="array" ref="B2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19" t="str" cm="1">
        <f t="array" ref="C2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19" t="str" cm="1">
        <f t="array" ref="D2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19" cm="1">
        <f t="array" ref="E23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19" s="3" t="s">
        <v>4301</v>
      </c>
      <c r="G2319" s="3" t="s">
        <v>4292</v>
      </c>
      <c r="I2319" s="3" t="s">
        <v>4365</v>
      </c>
      <c r="J2319" t="b">
        <v>1</v>
      </c>
      <c r="K2319" s="3" t="s">
        <v>4312</v>
      </c>
      <c r="M2319">
        <v>100</v>
      </c>
      <c r="N2319">
        <v>110</v>
      </c>
      <c r="O2319">
        <v>5.2999999999999999E-2</v>
      </c>
      <c r="P2319" s="3" t="s">
        <v>4313</v>
      </c>
      <c r="Q2319" t="s">
        <v>4417</v>
      </c>
      <c r="R2319" t="s">
        <v>16</v>
      </c>
    </row>
    <row r="2320" spans="1:18" x14ac:dyDescent="0.2">
      <c r="A2320" s="3" t="s">
        <v>6151</v>
      </c>
      <c r="B2320" t="str" cm="1">
        <f t="array" ref="B2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0" t="str" cm="1">
        <f t="array" ref="C2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0" t="str" cm="1">
        <f t="array" ref="D2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0" cm="1">
        <f t="array" ref="E23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0" s="3" t="s">
        <v>4301</v>
      </c>
      <c r="G2320" s="3" t="s">
        <v>4292</v>
      </c>
      <c r="I2320" s="3" t="s">
        <v>4365</v>
      </c>
      <c r="J2320" t="b">
        <v>1</v>
      </c>
      <c r="K2320" s="3" t="s">
        <v>4312</v>
      </c>
      <c r="M2320">
        <v>110</v>
      </c>
      <c r="N2320">
        <v>120</v>
      </c>
      <c r="O2320">
        <v>5.2999999999999999E-2</v>
      </c>
      <c r="P2320" s="3" t="s">
        <v>4313</v>
      </c>
      <c r="Q2320" t="s">
        <v>4417</v>
      </c>
      <c r="R2320" t="s">
        <v>16</v>
      </c>
    </row>
    <row r="2321" spans="1:18" x14ac:dyDescent="0.2">
      <c r="A2321" s="3" t="s">
        <v>6152</v>
      </c>
      <c r="B2321" t="str" cm="1">
        <f t="array" ref="B2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1" t="str" cm="1">
        <f t="array" ref="C2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1" t="str" cm="1">
        <f t="array" ref="D2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1" cm="1">
        <f t="array" ref="E23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1" s="3" t="s">
        <v>4301</v>
      </c>
      <c r="G2321" s="3" t="s">
        <v>4292</v>
      </c>
      <c r="I2321" s="3" t="s">
        <v>4365</v>
      </c>
      <c r="J2321" t="b">
        <v>1</v>
      </c>
      <c r="K2321" s="3" t="s">
        <v>4312</v>
      </c>
      <c r="M2321">
        <v>120</v>
      </c>
      <c r="N2321">
        <v>130</v>
      </c>
      <c r="O2321">
        <v>5.2999999999999999E-2</v>
      </c>
      <c r="P2321" s="3" t="s">
        <v>4313</v>
      </c>
      <c r="Q2321" t="s">
        <v>4417</v>
      </c>
      <c r="R2321" t="s">
        <v>16</v>
      </c>
    </row>
    <row r="2322" spans="1:18" x14ac:dyDescent="0.2">
      <c r="A2322" s="3" t="s">
        <v>6153</v>
      </c>
      <c r="B2322" t="str" cm="1">
        <f t="array" ref="B2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2" t="str" cm="1">
        <f t="array" ref="C2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2" t="str" cm="1">
        <f t="array" ref="D2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2" cm="1">
        <f t="array" ref="E23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2" s="3" t="s">
        <v>4301</v>
      </c>
      <c r="G2322" s="3" t="s">
        <v>4292</v>
      </c>
      <c r="I2322" s="3" t="s">
        <v>4365</v>
      </c>
      <c r="J2322" t="b">
        <v>1</v>
      </c>
      <c r="K2322" s="3" t="s">
        <v>4312</v>
      </c>
      <c r="M2322">
        <v>280</v>
      </c>
      <c r="N2322">
        <v>300</v>
      </c>
      <c r="O2322">
        <v>5.2999999999999999E-2</v>
      </c>
      <c r="P2322" s="3" t="s">
        <v>4313</v>
      </c>
      <c r="Q2322" t="s">
        <v>4429</v>
      </c>
      <c r="R2322" t="s">
        <v>16</v>
      </c>
    </row>
    <row r="2323" spans="1:18" x14ac:dyDescent="0.2">
      <c r="A2323" s="3" t="s">
        <v>6154</v>
      </c>
      <c r="B2323" t="str" cm="1">
        <f t="array" ref="B2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3" t="str" cm="1">
        <f t="array" ref="C2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3" t="str" cm="1">
        <f t="array" ref="D2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3" cm="1">
        <f t="array" ref="E23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3" s="3" t="s">
        <v>4301</v>
      </c>
      <c r="G2323" s="3" t="s">
        <v>4292</v>
      </c>
      <c r="I2323" s="3" t="s">
        <v>4365</v>
      </c>
      <c r="J2323" t="b">
        <v>1</v>
      </c>
      <c r="K2323" s="3" t="s">
        <v>4312</v>
      </c>
      <c r="M2323">
        <v>300</v>
      </c>
      <c r="N2323">
        <v>320</v>
      </c>
      <c r="O2323">
        <v>5.2999999999999999E-2</v>
      </c>
      <c r="P2323" s="3" t="s">
        <v>4313</v>
      </c>
      <c r="Q2323" t="s">
        <v>4429</v>
      </c>
      <c r="R2323" t="s">
        <v>16</v>
      </c>
    </row>
    <row r="2324" spans="1:18" x14ac:dyDescent="0.2">
      <c r="A2324" s="3" t="s">
        <v>6155</v>
      </c>
      <c r="B2324" t="str" cm="1">
        <f t="array" ref="B2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4" t="str" cm="1">
        <f t="array" ref="C2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4" t="str" cm="1">
        <f t="array" ref="D2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4" cm="1">
        <f t="array" ref="E23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4" s="3" t="s">
        <v>4301</v>
      </c>
      <c r="G2324" s="3" t="s">
        <v>4292</v>
      </c>
      <c r="I2324" s="3" t="s">
        <v>4365</v>
      </c>
      <c r="J2324" t="b">
        <v>1</v>
      </c>
      <c r="K2324" s="3" t="s">
        <v>4312</v>
      </c>
      <c r="M2324">
        <v>320</v>
      </c>
      <c r="N2324">
        <v>340</v>
      </c>
      <c r="O2324">
        <v>5.2999999999999999E-2</v>
      </c>
      <c r="P2324" s="3" t="s">
        <v>4313</v>
      </c>
      <c r="Q2324" t="s">
        <v>4429</v>
      </c>
      <c r="R2324" t="s">
        <v>16</v>
      </c>
    </row>
    <row r="2325" spans="1:18" x14ac:dyDescent="0.2">
      <c r="A2325" s="3" t="s">
        <v>6156</v>
      </c>
      <c r="B2325" t="str" cm="1">
        <f t="array" ref="B2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5" t="str" cm="1">
        <f t="array" ref="C2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5" t="str" cm="1">
        <f t="array" ref="D2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5" cm="1">
        <f t="array" ref="E23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5" s="3" t="s">
        <v>4301</v>
      </c>
      <c r="G2325" s="3" t="s">
        <v>4292</v>
      </c>
      <c r="I2325" s="3" t="s">
        <v>4365</v>
      </c>
      <c r="J2325" t="b">
        <v>1</v>
      </c>
      <c r="K2325" s="3" t="s">
        <v>4312</v>
      </c>
      <c r="M2325">
        <v>340</v>
      </c>
      <c r="N2325">
        <v>360</v>
      </c>
      <c r="O2325">
        <v>5.2999999999999999E-2</v>
      </c>
      <c r="P2325" s="3" t="s">
        <v>4313</v>
      </c>
      <c r="Q2325" t="s">
        <v>4429</v>
      </c>
      <c r="R2325" t="s">
        <v>16</v>
      </c>
    </row>
    <row r="2326" spans="1:18" x14ac:dyDescent="0.2">
      <c r="A2326" s="3" t="s">
        <v>6157</v>
      </c>
      <c r="B2326" t="str" cm="1">
        <f t="array" ref="B2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6" t="str" cm="1">
        <f t="array" ref="C2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6" t="str" cm="1">
        <f t="array" ref="D2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6" cm="1">
        <f t="array" ref="E23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6" s="3" t="s">
        <v>4301</v>
      </c>
      <c r="G2326" s="3" t="s">
        <v>4292</v>
      </c>
      <c r="I2326" s="3" t="s">
        <v>4365</v>
      </c>
      <c r="J2326" t="b">
        <v>1</v>
      </c>
      <c r="K2326" s="3" t="s">
        <v>4312</v>
      </c>
      <c r="M2326">
        <v>360</v>
      </c>
      <c r="N2326">
        <v>380</v>
      </c>
      <c r="O2326">
        <v>5.2999999999999999E-2</v>
      </c>
      <c r="P2326" s="3" t="s">
        <v>4313</v>
      </c>
      <c r="Q2326" t="s">
        <v>4429</v>
      </c>
      <c r="R2326" t="s">
        <v>16</v>
      </c>
    </row>
    <row r="2327" spans="1:18" x14ac:dyDescent="0.2">
      <c r="A2327" s="3" t="s">
        <v>6158</v>
      </c>
      <c r="B2327" t="str" cm="1">
        <f t="array" ref="B2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7" t="str" cm="1">
        <f t="array" ref="C2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7" t="str" cm="1">
        <f t="array" ref="D2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7" cm="1">
        <f t="array" ref="E23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7" s="3" t="s">
        <v>4301</v>
      </c>
      <c r="G2327" s="3" t="s">
        <v>4292</v>
      </c>
      <c r="I2327" s="3" t="s">
        <v>4365</v>
      </c>
      <c r="J2327" t="b">
        <v>1</v>
      </c>
      <c r="K2327" s="3" t="s">
        <v>4312</v>
      </c>
      <c r="M2327">
        <v>380</v>
      </c>
      <c r="N2327">
        <v>400</v>
      </c>
      <c r="O2327">
        <v>5.2999999999999999E-2</v>
      </c>
      <c r="P2327" s="3" t="s">
        <v>4313</v>
      </c>
      <c r="Q2327" t="s">
        <v>4429</v>
      </c>
      <c r="R2327" t="s">
        <v>16</v>
      </c>
    </row>
    <row r="2328" spans="1:18" x14ac:dyDescent="0.2">
      <c r="A2328" s="3" t="s">
        <v>6159</v>
      </c>
      <c r="B2328" t="str" cm="1">
        <f t="array" ref="B2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8" t="str" cm="1">
        <f t="array" ref="C2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8" t="str" cm="1">
        <f t="array" ref="D2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8" cm="1">
        <f t="array" ref="E23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8" s="3" t="s">
        <v>4301</v>
      </c>
      <c r="G2328" s="3" t="s">
        <v>4292</v>
      </c>
      <c r="I2328" s="3" t="s">
        <v>4365</v>
      </c>
      <c r="J2328" t="b">
        <v>1</v>
      </c>
      <c r="K2328" s="3" t="s">
        <v>4312</v>
      </c>
      <c r="M2328">
        <v>400</v>
      </c>
      <c r="N2328">
        <v>425</v>
      </c>
      <c r="O2328">
        <v>5.2999999999999999E-2</v>
      </c>
      <c r="P2328" s="3" t="s">
        <v>4313</v>
      </c>
      <c r="Q2328" t="s">
        <v>4429</v>
      </c>
      <c r="R2328" t="s">
        <v>16</v>
      </c>
    </row>
    <row r="2329" spans="1:18" x14ac:dyDescent="0.2">
      <c r="A2329" s="3" t="s">
        <v>6160</v>
      </c>
      <c r="B2329" t="str" cm="1">
        <f t="array" ref="B2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29" t="str" cm="1">
        <f t="array" ref="C2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29" t="str" cm="1">
        <f t="array" ref="D2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29" cm="1">
        <f t="array" ref="E23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29" s="3" t="s">
        <v>4301</v>
      </c>
      <c r="G2329" s="3" t="s">
        <v>4292</v>
      </c>
      <c r="I2329" s="3" t="s">
        <v>4365</v>
      </c>
      <c r="J2329" t="b">
        <v>1</v>
      </c>
      <c r="K2329" s="3" t="s">
        <v>4312</v>
      </c>
      <c r="M2329">
        <v>425</v>
      </c>
      <c r="N2329">
        <v>450</v>
      </c>
      <c r="O2329">
        <v>5.2999999999999999E-2</v>
      </c>
      <c r="P2329" s="3" t="s">
        <v>4313</v>
      </c>
      <c r="Q2329" t="s">
        <v>4429</v>
      </c>
      <c r="R2329" t="s">
        <v>16</v>
      </c>
    </row>
    <row r="2330" spans="1:18" x14ac:dyDescent="0.2">
      <c r="A2330" s="3" t="s">
        <v>6161</v>
      </c>
      <c r="B2330" t="str" cm="1">
        <f t="array" ref="B2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0" t="str" cm="1">
        <f t="array" ref="C2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0" t="str" cm="1">
        <f t="array" ref="D2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0" cm="1">
        <f t="array" ref="E23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0" s="3" t="s">
        <v>4301</v>
      </c>
      <c r="G2330" s="3" t="s">
        <v>4292</v>
      </c>
      <c r="I2330" s="3" t="s">
        <v>4365</v>
      </c>
      <c r="J2330" t="b">
        <v>1</v>
      </c>
      <c r="K2330" s="3" t="s">
        <v>4312</v>
      </c>
      <c r="M2330">
        <v>450</v>
      </c>
      <c r="N2330">
        <v>475</v>
      </c>
      <c r="O2330">
        <v>5.2999999999999999E-2</v>
      </c>
      <c r="P2330" s="3" t="s">
        <v>4313</v>
      </c>
      <c r="Q2330" t="s">
        <v>4429</v>
      </c>
      <c r="R2330" t="s">
        <v>16</v>
      </c>
    </row>
    <row r="2331" spans="1:18" x14ac:dyDescent="0.2">
      <c r="A2331" s="3" t="s">
        <v>6162</v>
      </c>
      <c r="B2331" t="str" cm="1">
        <f t="array" ref="B2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1" t="str" cm="1">
        <f t="array" ref="C2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1" t="str" cm="1">
        <f t="array" ref="D2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1" cm="1">
        <f t="array" ref="E23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1" s="3" t="s">
        <v>4301</v>
      </c>
      <c r="G2331" s="3" t="s">
        <v>4292</v>
      </c>
      <c r="I2331" s="3" t="s">
        <v>4365</v>
      </c>
      <c r="J2331" t="b">
        <v>1</v>
      </c>
      <c r="K2331" s="3" t="s">
        <v>4312</v>
      </c>
      <c r="M2331">
        <v>475</v>
      </c>
      <c r="N2331">
        <v>500</v>
      </c>
      <c r="O2331">
        <v>5.2999999999999999E-2</v>
      </c>
      <c r="P2331" s="3" t="s">
        <v>4313</v>
      </c>
      <c r="Q2331" t="s">
        <v>4429</v>
      </c>
      <c r="R2331" t="s">
        <v>16</v>
      </c>
    </row>
    <row r="2332" spans="1:18" x14ac:dyDescent="0.2">
      <c r="A2332" s="3" t="s">
        <v>6163</v>
      </c>
      <c r="B2332" t="str" cm="1">
        <f t="array" ref="B2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2" t="str" cm="1">
        <f t="array" ref="C2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2" t="str" cm="1">
        <f t="array" ref="D2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2" cm="1">
        <f t="array" ref="E23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2" s="3" t="s">
        <v>4301</v>
      </c>
      <c r="G2332" s="3" t="s">
        <v>4292</v>
      </c>
      <c r="I2332" s="3" t="s">
        <v>4365</v>
      </c>
      <c r="J2332" t="b">
        <v>1</v>
      </c>
      <c r="K2332" s="3" t="s">
        <v>4312</v>
      </c>
      <c r="M2332">
        <v>500</v>
      </c>
      <c r="N2332">
        <v>525</v>
      </c>
      <c r="O2332">
        <v>5.2999999999999999E-2</v>
      </c>
      <c r="P2332" s="3" t="s">
        <v>4313</v>
      </c>
      <c r="Q2332" t="s">
        <v>4429</v>
      </c>
      <c r="R2332" t="s">
        <v>16</v>
      </c>
    </row>
    <row r="2333" spans="1:18" x14ac:dyDescent="0.2">
      <c r="A2333" s="3" t="s">
        <v>6164</v>
      </c>
      <c r="B2333" t="str" cm="1">
        <f t="array" ref="B2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3" t="str" cm="1">
        <f t="array" ref="C2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3" t="str" cm="1">
        <f t="array" ref="D2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3" cm="1">
        <f t="array" ref="E23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3" s="3" t="s">
        <v>4301</v>
      </c>
      <c r="G2333" s="3" t="s">
        <v>4292</v>
      </c>
      <c r="I2333" s="3" t="s">
        <v>4365</v>
      </c>
      <c r="J2333" t="b">
        <v>1</v>
      </c>
      <c r="K2333" s="3" t="s">
        <v>4312</v>
      </c>
      <c r="M2333">
        <v>525</v>
      </c>
      <c r="N2333">
        <v>550</v>
      </c>
      <c r="O2333">
        <v>5.2999999999999999E-2</v>
      </c>
      <c r="P2333" s="3" t="s">
        <v>4313</v>
      </c>
      <c r="Q2333" t="s">
        <v>4429</v>
      </c>
      <c r="R2333" t="s">
        <v>16</v>
      </c>
    </row>
    <row r="2334" spans="1:18" x14ac:dyDescent="0.2">
      <c r="A2334" s="3" t="s">
        <v>6165</v>
      </c>
      <c r="B2334" t="str" cm="1">
        <f t="array" ref="B2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4" t="str" cm="1">
        <f t="array" ref="C2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4" t="str" cm="1">
        <f t="array" ref="D2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4" cm="1">
        <f t="array" ref="E23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4" s="3" t="s">
        <v>4301</v>
      </c>
      <c r="G2334" s="3" t="s">
        <v>4292</v>
      </c>
      <c r="I2334" s="3" t="s">
        <v>4365</v>
      </c>
      <c r="J2334" t="b">
        <v>1</v>
      </c>
      <c r="K2334" s="3" t="s">
        <v>4312</v>
      </c>
      <c r="M2334">
        <v>550</v>
      </c>
      <c r="N2334">
        <v>575</v>
      </c>
      <c r="O2334">
        <v>5.2999999999999999E-2</v>
      </c>
      <c r="P2334" s="3" t="s">
        <v>4313</v>
      </c>
      <c r="Q2334" t="s">
        <v>4429</v>
      </c>
      <c r="R2334" t="s">
        <v>16</v>
      </c>
    </row>
    <row r="2335" spans="1:18" x14ac:dyDescent="0.2">
      <c r="A2335" s="3" t="s">
        <v>6166</v>
      </c>
      <c r="B2335" t="str" cm="1">
        <f t="array" ref="B2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5" t="str" cm="1">
        <f t="array" ref="C2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5" t="str" cm="1">
        <f t="array" ref="D2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5" cm="1">
        <f t="array" ref="E23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5" s="3" t="s">
        <v>4301</v>
      </c>
      <c r="G2335" s="3" t="s">
        <v>4292</v>
      </c>
      <c r="I2335" s="3" t="s">
        <v>4365</v>
      </c>
      <c r="J2335" t="b">
        <v>1</v>
      </c>
      <c r="K2335" s="3" t="s">
        <v>4312</v>
      </c>
      <c r="M2335">
        <v>575</v>
      </c>
      <c r="N2335">
        <v>600</v>
      </c>
      <c r="O2335">
        <v>5.2999999999999999E-2</v>
      </c>
      <c r="P2335" s="3" t="s">
        <v>4313</v>
      </c>
      <c r="Q2335" t="s">
        <v>4429</v>
      </c>
      <c r="R2335" t="s">
        <v>16</v>
      </c>
    </row>
    <row r="2336" spans="1:18" x14ac:dyDescent="0.2">
      <c r="A2336" s="3" t="s">
        <v>6167</v>
      </c>
      <c r="B2336" t="str" cm="1">
        <f t="array" ref="B2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6" t="str" cm="1">
        <f t="array" ref="C2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6" t="str" cm="1">
        <f t="array" ref="D2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6" cm="1">
        <f t="array" ref="E23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6" s="3" t="s">
        <v>4301</v>
      </c>
      <c r="G2336" s="3" t="s">
        <v>4292</v>
      </c>
      <c r="I2336" s="3" t="s">
        <v>4365</v>
      </c>
      <c r="J2336" t="b">
        <v>1</v>
      </c>
      <c r="K2336" s="3" t="s">
        <v>4312</v>
      </c>
      <c r="M2336">
        <v>600</v>
      </c>
      <c r="N2336">
        <v>625</v>
      </c>
      <c r="O2336">
        <v>5.2999999999999999E-2</v>
      </c>
      <c r="P2336" s="3" t="s">
        <v>4313</v>
      </c>
      <c r="Q2336" t="s">
        <v>4429</v>
      </c>
      <c r="R2336" t="s">
        <v>16</v>
      </c>
    </row>
    <row r="2337" spans="1:18" x14ac:dyDescent="0.2">
      <c r="A2337" s="3" t="s">
        <v>6168</v>
      </c>
      <c r="B2337" t="str" cm="1">
        <f t="array" ref="B2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7" t="str" cm="1">
        <f t="array" ref="C2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7" t="str" cm="1">
        <f t="array" ref="D2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7" cm="1">
        <f t="array" ref="E23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7" s="3" t="s">
        <v>4301</v>
      </c>
      <c r="G2337" s="3" t="s">
        <v>4292</v>
      </c>
      <c r="I2337" s="3" t="s">
        <v>4365</v>
      </c>
      <c r="J2337" t="b">
        <v>1</v>
      </c>
      <c r="K2337" s="3" t="s">
        <v>4312</v>
      </c>
      <c r="M2337">
        <v>625</v>
      </c>
      <c r="N2337">
        <v>650</v>
      </c>
      <c r="O2337">
        <v>5.2999999999999999E-2</v>
      </c>
      <c r="P2337" s="3" t="s">
        <v>4313</v>
      </c>
      <c r="Q2337" t="s">
        <v>4429</v>
      </c>
      <c r="R2337" t="s">
        <v>16</v>
      </c>
    </row>
    <row r="2338" spans="1:18" x14ac:dyDescent="0.2">
      <c r="A2338" s="3" t="s">
        <v>6169</v>
      </c>
      <c r="B2338" t="str" cm="1">
        <f t="array" ref="B2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8" cm="1">
        <f t="array" ref="C2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38" t="str" cm="1">
        <f t="array" ref="D2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8" t="str" cm="1">
        <f t="array" ref="E23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38" s="3" t="s">
        <v>4301</v>
      </c>
      <c r="G2338" s="3" t="s">
        <v>4292</v>
      </c>
      <c r="I2338" s="3" t="s">
        <v>4365</v>
      </c>
      <c r="J2338" t="b">
        <v>1</v>
      </c>
      <c r="M2338">
        <v>650</v>
      </c>
      <c r="N2338">
        <v>675</v>
      </c>
      <c r="O2338">
        <v>5.2999999999999999E-2</v>
      </c>
      <c r="P2338" s="3" t="s">
        <v>4313</v>
      </c>
      <c r="Q2338" t="s">
        <v>4429</v>
      </c>
      <c r="R2338" t="s">
        <v>4333</v>
      </c>
    </row>
    <row r="2339" spans="1:18" x14ac:dyDescent="0.2">
      <c r="A2339" s="3" t="s">
        <v>6170</v>
      </c>
      <c r="B2339" t="str" cm="1">
        <f t="array" ref="B2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39" t="str" cm="1">
        <f t="array" ref="C2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39" t="str" cm="1">
        <f t="array" ref="D2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39" cm="1">
        <f t="array" ref="E23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39" s="3" t="s">
        <v>4301</v>
      </c>
      <c r="G2339" s="3" t="s">
        <v>4292</v>
      </c>
      <c r="I2339" s="3" t="s">
        <v>4365</v>
      </c>
      <c r="J2339" t="b">
        <v>1</v>
      </c>
      <c r="K2339" s="3" t="s">
        <v>4312</v>
      </c>
      <c r="M2339">
        <v>675</v>
      </c>
      <c r="N2339">
        <v>700</v>
      </c>
      <c r="O2339">
        <v>5.2999999999999999E-2</v>
      </c>
      <c r="P2339" s="3" t="s">
        <v>4313</v>
      </c>
      <c r="Q2339" t="s">
        <v>4429</v>
      </c>
      <c r="R2339" t="s">
        <v>4333</v>
      </c>
    </row>
    <row r="2340" spans="1:18" x14ac:dyDescent="0.2">
      <c r="A2340" s="3" t="s">
        <v>6171</v>
      </c>
      <c r="B2340" t="str" cm="1">
        <f t="array" ref="B2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0" cm="1">
        <f t="array" ref="C2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40" t="str" cm="1">
        <f t="array" ref="D2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0" t="str" cm="1">
        <f t="array" ref="E23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40" s="3" t="s">
        <v>4301</v>
      </c>
      <c r="G2340" s="3" t="s">
        <v>4292</v>
      </c>
      <c r="I2340" s="3" t="s">
        <v>4365</v>
      </c>
      <c r="J2340" t="b">
        <v>1</v>
      </c>
      <c r="M2340">
        <v>700</v>
      </c>
      <c r="N2340">
        <v>725</v>
      </c>
      <c r="O2340">
        <v>5.2999999999999999E-2</v>
      </c>
      <c r="P2340" s="3" t="s">
        <v>4313</v>
      </c>
      <c r="Q2340" t="s">
        <v>4429</v>
      </c>
      <c r="R2340" t="s">
        <v>4333</v>
      </c>
    </row>
    <row r="2341" spans="1:18" x14ac:dyDescent="0.2">
      <c r="A2341" s="3" t="s">
        <v>6172</v>
      </c>
      <c r="B2341" t="str" cm="1">
        <f t="array" ref="B2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1" t="str" cm="1">
        <f t="array" ref="C2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41" t="str" cm="1">
        <f t="array" ref="D2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1" cm="1">
        <f t="array" ref="E23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41" s="3" t="s">
        <v>4301</v>
      </c>
      <c r="G2341" s="3" t="s">
        <v>4292</v>
      </c>
      <c r="I2341" s="3" t="s">
        <v>4365</v>
      </c>
      <c r="J2341" t="b">
        <v>1</v>
      </c>
      <c r="K2341" s="3" t="s">
        <v>4312</v>
      </c>
      <c r="M2341">
        <v>725</v>
      </c>
      <c r="N2341">
        <v>750</v>
      </c>
      <c r="O2341">
        <v>5.2999999999999999E-2</v>
      </c>
      <c r="P2341" s="3" t="s">
        <v>4313</v>
      </c>
      <c r="Q2341" t="s">
        <v>4429</v>
      </c>
      <c r="R2341" t="s">
        <v>4333</v>
      </c>
    </row>
    <row r="2342" spans="1:18" x14ac:dyDescent="0.2">
      <c r="A2342" s="3" t="s">
        <v>6173</v>
      </c>
      <c r="B2342" t="str" cm="1">
        <f t="array" ref="B2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2" cm="1">
        <f t="array" ref="C2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42" t="str" cm="1">
        <f t="array" ref="D2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2" t="str" cm="1">
        <f t="array" ref="E23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42" s="3" t="s">
        <v>4301</v>
      </c>
      <c r="G2342" s="3" t="s">
        <v>4292</v>
      </c>
      <c r="I2342" s="3" t="s">
        <v>4365</v>
      </c>
      <c r="J2342" t="b">
        <v>1</v>
      </c>
      <c r="M2342">
        <v>750</v>
      </c>
      <c r="N2342">
        <v>775</v>
      </c>
      <c r="O2342">
        <v>5.2999999999999999E-2</v>
      </c>
      <c r="P2342" s="3" t="s">
        <v>4313</v>
      </c>
      <c r="Q2342" t="s">
        <v>4429</v>
      </c>
      <c r="R2342" t="s">
        <v>4333</v>
      </c>
    </row>
    <row r="2343" spans="1:18" x14ac:dyDescent="0.2">
      <c r="A2343" s="3" t="s">
        <v>6174</v>
      </c>
      <c r="B2343" t="str" cm="1">
        <f t="array" ref="B2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3" t="str" cm="1">
        <f t="array" ref="C2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43" t="str" cm="1">
        <f t="array" ref="D2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3" cm="1">
        <f t="array" ref="E23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43" s="3" t="s">
        <v>4301</v>
      </c>
      <c r="G2343" s="3" t="s">
        <v>4292</v>
      </c>
      <c r="I2343" s="3" t="s">
        <v>4365</v>
      </c>
      <c r="J2343" t="b">
        <v>1</v>
      </c>
      <c r="K2343" s="3" t="s">
        <v>4312</v>
      </c>
      <c r="M2343">
        <v>775</v>
      </c>
      <c r="N2343">
        <v>800</v>
      </c>
      <c r="O2343">
        <v>5.2999999999999999E-2</v>
      </c>
      <c r="P2343" s="3" t="s">
        <v>4313</v>
      </c>
      <c r="Q2343" t="s">
        <v>4429</v>
      </c>
      <c r="R2343" t="s">
        <v>4333</v>
      </c>
    </row>
    <row r="2344" spans="1:18" x14ac:dyDescent="0.2">
      <c r="A2344" s="3" t="s">
        <v>6175</v>
      </c>
      <c r="B2344" t="str" cm="1">
        <f t="array" ref="B2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4" cm="1">
        <f t="array" ref="C2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44" t="str" cm="1">
        <f t="array" ref="D2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4" t="str" cm="1">
        <f t="array" ref="E23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44" s="3" t="s">
        <v>4301</v>
      </c>
      <c r="G2344" s="3" t="s">
        <v>4292</v>
      </c>
      <c r="I2344" s="3" t="s">
        <v>4365</v>
      </c>
      <c r="J2344" t="b">
        <v>1</v>
      </c>
      <c r="M2344">
        <v>800</v>
      </c>
      <c r="N2344">
        <v>825</v>
      </c>
      <c r="O2344">
        <v>5.2999999999999999E-2</v>
      </c>
      <c r="P2344" s="3" t="s">
        <v>4313</v>
      </c>
      <c r="Q2344" t="s">
        <v>4429</v>
      </c>
      <c r="R2344" t="s">
        <v>16</v>
      </c>
    </row>
    <row r="2345" spans="1:18" x14ac:dyDescent="0.2">
      <c r="A2345" s="3" t="s">
        <v>6176</v>
      </c>
      <c r="B2345" t="str" cm="1">
        <f t="array" ref="B2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5" t="str" cm="1">
        <f t="array" ref="C2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45" t="str" cm="1">
        <f t="array" ref="D2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5" cm="1">
        <f t="array" ref="E23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45" s="3" t="s">
        <v>4301</v>
      </c>
      <c r="G2345" s="3" t="s">
        <v>4292</v>
      </c>
      <c r="I2345" s="3" t="s">
        <v>4365</v>
      </c>
      <c r="J2345" t="b">
        <v>1</v>
      </c>
      <c r="K2345" s="3" t="s">
        <v>4312</v>
      </c>
      <c r="M2345">
        <v>825</v>
      </c>
      <c r="N2345">
        <v>850</v>
      </c>
      <c r="O2345">
        <v>5.2999999999999999E-2</v>
      </c>
      <c r="P2345" s="3" t="s">
        <v>4313</v>
      </c>
      <c r="Q2345" t="s">
        <v>4429</v>
      </c>
      <c r="R2345" t="s">
        <v>4333</v>
      </c>
    </row>
    <row r="2346" spans="1:18" x14ac:dyDescent="0.2">
      <c r="A2346" s="3" t="s">
        <v>6177</v>
      </c>
      <c r="B2346" t="str" cm="1">
        <f t="array" ref="B2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6" cm="1">
        <f t="array" ref="C2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46" t="str" cm="1">
        <f t="array" ref="D2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6" t="str" cm="1">
        <f t="array" ref="E23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46" s="3" t="s">
        <v>4301</v>
      </c>
      <c r="G2346" s="3" t="s">
        <v>4292</v>
      </c>
      <c r="I2346" s="3" t="s">
        <v>4365</v>
      </c>
      <c r="J2346" t="b">
        <v>1</v>
      </c>
      <c r="M2346">
        <v>850</v>
      </c>
      <c r="N2346">
        <v>875</v>
      </c>
      <c r="O2346">
        <v>5.2999999999999999E-2</v>
      </c>
      <c r="P2346" s="3" t="s">
        <v>4313</v>
      </c>
      <c r="Q2346" t="s">
        <v>4429</v>
      </c>
      <c r="R2346" t="s">
        <v>4333</v>
      </c>
    </row>
    <row r="2347" spans="1:18" x14ac:dyDescent="0.2">
      <c r="A2347" s="3" t="s">
        <v>6178</v>
      </c>
      <c r="B2347" t="str" cm="1">
        <f t="array" ref="B2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7" t="str" cm="1">
        <f t="array" ref="C2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47" t="str" cm="1">
        <f t="array" ref="D2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7" cm="1">
        <f t="array" ref="E23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47" s="3" t="s">
        <v>4301</v>
      </c>
      <c r="G2347" s="3" t="s">
        <v>4292</v>
      </c>
      <c r="I2347" s="3" t="s">
        <v>4365</v>
      </c>
      <c r="J2347" t="b">
        <v>1</v>
      </c>
      <c r="K2347" s="3" t="s">
        <v>4312</v>
      </c>
      <c r="M2347">
        <v>875</v>
      </c>
      <c r="N2347">
        <v>900</v>
      </c>
      <c r="O2347">
        <v>5.2999999999999999E-2</v>
      </c>
      <c r="P2347" s="3" t="s">
        <v>4313</v>
      </c>
      <c r="Q2347" t="s">
        <v>4429</v>
      </c>
      <c r="R2347" t="s">
        <v>16</v>
      </c>
    </row>
    <row r="2348" spans="1:18" x14ac:dyDescent="0.2">
      <c r="A2348" s="3" t="s">
        <v>6179</v>
      </c>
      <c r="B2348" t="str" cm="1">
        <f t="array" ref="B2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8" cm="1">
        <f t="array" ref="C2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48" t="str" cm="1">
        <f t="array" ref="D2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8" t="str" cm="1">
        <f t="array" ref="E23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48" s="3" t="s">
        <v>4301</v>
      </c>
      <c r="G2348" s="3" t="s">
        <v>4292</v>
      </c>
      <c r="I2348" s="3" t="s">
        <v>4365</v>
      </c>
      <c r="J2348" t="b">
        <v>1</v>
      </c>
      <c r="M2348">
        <v>900</v>
      </c>
      <c r="N2348">
        <v>925</v>
      </c>
      <c r="O2348">
        <v>5.2999999999999999E-2</v>
      </c>
      <c r="P2348" s="3" t="s">
        <v>4313</v>
      </c>
      <c r="Q2348" t="s">
        <v>4429</v>
      </c>
      <c r="R2348" t="s">
        <v>4333</v>
      </c>
    </row>
    <row r="2349" spans="1:18" x14ac:dyDescent="0.2">
      <c r="A2349" s="3" t="s">
        <v>6180</v>
      </c>
      <c r="B2349" t="str" cm="1">
        <f t="array" ref="B2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49" t="str" cm="1">
        <f t="array" ref="C2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49" t="str" cm="1">
        <f t="array" ref="D2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49" cm="1">
        <f t="array" ref="E23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49" s="3" t="s">
        <v>4301</v>
      </c>
      <c r="G2349" s="3" t="s">
        <v>4292</v>
      </c>
      <c r="I2349" s="3" t="s">
        <v>4365</v>
      </c>
      <c r="J2349" t="b">
        <v>1</v>
      </c>
      <c r="K2349" s="3" t="s">
        <v>4312</v>
      </c>
      <c r="M2349">
        <v>925</v>
      </c>
      <c r="N2349">
        <v>950</v>
      </c>
      <c r="O2349">
        <v>5.2999999999999999E-2</v>
      </c>
      <c r="P2349" s="3" t="s">
        <v>4313</v>
      </c>
      <c r="Q2349" t="s">
        <v>4429</v>
      </c>
      <c r="R2349" t="s">
        <v>4333</v>
      </c>
    </row>
    <row r="2350" spans="1:18" x14ac:dyDescent="0.2">
      <c r="A2350" s="3" t="s">
        <v>6181</v>
      </c>
      <c r="B2350" t="str" cm="1">
        <f t="array" ref="B2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0" cm="1">
        <f t="array" ref="C2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50" t="str" cm="1">
        <f t="array" ref="D2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0" t="str" cm="1">
        <f t="array" ref="E23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50" s="3" t="s">
        <v>4301</v>
      </c>
      <c r="G2350" s="3" t="s">
        <v>4292</v>
      </c>
      <c r="I2350" s="3" t="s">
        <v>4365</v>
      </c>
      <c r="J2350" t="b">
        <v>1</v>
      </c>
      <c r="M2350">
        <v>950</v>
      </c>
      <c r="N2350">
        <v>975</v>
      </c>
      <c r="O2350">
        <v>5.2999999999999999E-2</v>
      </c>
      <c r="P2350" s="3" t="s">
        <v>4313</v>
      </c>
      <c r="Q2350" t="s">
        <v>4429</v>
      </c>
      <c r="R2350" t="s">
        <v>4333</v>
      </c>
    </row>
    <row r="2351" spans="1:18" x14ac:dyDescent="0.2">
      <c r="A2351" s="3" t="s">
        <v>6182</v>
      </c>
      <c r="B2351" t="str" cm="1">
        <f t="array" ref="B2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1" t="str" cm="1">
        <f t="array" ref="C2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51" t="str" cm="1">
        <f t="array" ref="D2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1" cm="1">
        <f t="array" ref="E23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51" s="3" t="s">
        <v>4301</v>
      </c>
      <c r="G2351" s="3" t="s">
        <v>4292</v>
      </c>
      <c r="I2351" s="3" t="s">
        <v>4365</v>
      </c>
      <c r="J2351" t="b">
        <v>1</v>
      </c>
      <c r="K2351" s="3" t="s">
        <v>4312</v>
      </c>
      <c r="M2351">
        <v>975</v>
      </c>
      <c r="N2351">
        <v>1000</v>
      </c>
      <c r="O2351">
        <v>5.2999999999999999E-2</v>
      </c>
      <c r="P2351" s="3" t="s">
        <v>4313</v>
      </c>
      <c r="Q2351" t="s">
        <v>4429</v>
      </c>
      <c r="R2351" t="s">
        <v>4333</v>
      </c>
    </row>
    <row r="2352" spans="1:18" x14ac:dyDescent="0.2">
      <c r="A2352" s="3" t="s">
        <v>6183</v>
      </c>
      <c r="B2352" t="str" cm="1">
        <f t="array" ref="B2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2" cm="1">
        <f t="array" ref="C2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52" t="str" cm="1">
        <f t="array" ref="D2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2" t="str" cm="1">
        <f t="array" ref="E23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52" s="3" t="s">
        <v>4301</v>
      </c>
      <c r="G2352" s="3" t="s">
        <v>4292</v>
      </c>
      <c r="I2352" s="3" t="s">
        <v>4365</v>
      </c>
      <c r="J2352" t="b">
        <v>1</v>
      </c>
      <c r="M2352">
        <v>1000</v>
      </c>
      <c r="N2352">
        <v>1025</v>
      </c>
      <c r="O2352">
        <v>5.2999999999999999E-2</v>
      </c>
      <c r="P2352" s="3" t="s">
        <v>4313</v>
      </c>
      <c r="Q2352" t="s">
        <v>4429</v>
      </c>
      <c r="R2352" t="s">
        <v>4333</v>
      </c>
    </row>
    <row r="2353" spans="1:18" x14ac:dyDescent="0.2">
      <c r="A2353" s="3" t="s">
        <v>6184</v>
      </c>
      <c r="B2353" t="str" cm="1">
        <f t="array" ref="B2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3" t="str" cm="1">
        <f t="array" ref="C2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53" t="str" cm="1">
        <f t="array" ref="D2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3" cm="1">
        <f t="array" ref="E23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53" s="3" t="s">
        <v>4301</v>
      </c>
      <c r="G2353" s="3" t="s">
        <v>4292</v>
      </c>
      <c r="I2353" s="3" t="s">
        <v>4365</v>
      </c>
      <c r="J2353" t="b">
        <v>1</v>
      </c>
      <c r="K2353" s="3" t="s">
        <v>4312</v>
      </c>
      <c r="M2353">
        <v>1025</v>
      </c>
      <c r="N2353">
        <v>1050</v>
      </c>
      <c r="O2353">
        <v>5.2999999999999999E-2</v>
      </c>
      <c r="P2353" s="3" t="s">
        <v>4313</v>
      </c>
      <c r="Q2353" t="s">
        <v>4429</v>
      </c>
      <c r="R2353" t="s">
        <v>4333</v>
      </c>
    </row>
    <row r="2354" spans="1:18" x14ac:dyDescent="0.2">
      <c r="A2354" s="3" t="s">
        <v>6185</v>
      </c>
      <c r="B2354" t="str" cm="1">
        <f t="array" ref="B2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4" cm="1">
        <f t="array" ref="C2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54" t="str" cm="1">
        <f t="array" ref="D2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4" t="str" cm="1">
        <f t="array" ref="E23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54" s="3" t="s">
        <v>4301</v>
      </c>
      <c r="G2354" s="3" t="s">
        <v>4292</v>
      </c>
      <c r="I2354" s="3" t="s">
        <v>4365</v>
      </c>
      <c r="J2354" t="b">
        <v>1</v>
      </c>
      <c r="M2354">
        <v>1050</v>
      </c>
      <c r="N2354">
        <v>1075</v>
      </c>
      <c r="O2354">
        <v>5.2999999999999999E-2</v>
      </c>
      <c r="P2354" s="3" t="s">
        <v>4313</v>
      </c>
      <c r="Q2354" t="s">
        <v>4429</v>
      </c>
      <c r="R2354" t="s">
        <v>4333</v>
      </c>
    </row>
    <row r="2355" spans="1:18" x14ac:dyDescent="0.2">
      <c r="A2355" s="3" t="s">
        <v>6186</v>
      </c>
      <c r="B2355" t="str" cm="1">
        <f t="array" ref="B2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5" t="str" cm="1">
        <f t="array" ref="C2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55" t="str" cm="1">
        <f t="array" ref="D2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5" cm="1">
        <f t="array" ref="E23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55" s="3" t="s">
        <v>4301</v>
      </c>
      <c r="G2355" s="3" t="s">
        <v>4292</v>
      </c>
      <c r="I2355" s="3" t="s">
        <v>4365</v>
      </c>
      <c r="J2355" t="b">
        <v>1</v>
      </c>
      <c r="K2355" s="3" t="s">
        <v>4312</v>
      </c>
      <c r="M2355">
        <v>1075</v>
      </c>
      <c r="N2355">
        <v>1100</v>
      </c>
      <c r="O2355">
        <v>5.2999999999999999E-2</v>
      </c>
      <c r="P2355" s="3" t="s">
        <v>4313</v>
      </c>
      <c r="Q2355" t="s">
        <v>4429</v>
      </c>
      <c r="R2355" t="s">
        <v>4333</v>
      </c>
    </row>
    <row r="2356" spans="1:18" x14ac:dyDescent="0.2">
      <c r="A2356" s="3" t="s">
        <v>6187</v>
      </c>
      <c r="B2356" t="str" cm="1">
        <f t="array" ref="B2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6" cm="1">
        <f t="array" ref="C2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56" t="str" cm="1">
        <f t="array" ref="D2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6" t="str" cm="1">
        <f t="array" ref="E23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56" s="3" t="s">
        <v>4301</v>
      </c>
      <c r="G2356" s="3" t="s">
        <v>4292</v>
      </c>
      <c r="I2356" s="3" t="s">
        <v>4365</v>
      </c>
      <c r="J2356" t="b">
        <v>1</v>
      </c>
      <c r="M2356">
        <v>1100</v>
      </c>
      <c r="N2356">
        <v>1125</v>
      </c>
      <c r="O2356">
        <v>5.2999999999999999E-2</v>
      </c>
      <c r="P2356" s="3" t="s">
        <v>4313</v>
      </c>
      <c r="Q2356" t="s">
        <v>4429</v>
      </c>
      <c r="R2356" t="s">
        <v>4333</v>
      </c>
    </row>
    <row r="2357" spans="1:18" x14ac:dyDescent="0.2">
      <c r="A2357" s="3" t="s">
        <v>6188</v>
      </c>
      <c r="B2357" t="str" cm="1">
        <f t="array" ref="B2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7" t="str" cm="1">
        <f t="array" ref="C2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57" t="str" cm="1">
        <f t="array" ref="D2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7" cm="1">
        <f t="array" ref="E23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57" s="3" t="s">
        <v>4301</v>
      </c>
      <c r="G2357" s="3" t="s">
        <v>4292</v>
      </c>
      <c r="I2357" s="3" t="s">
        <v>4365</v>
      </c>
      <c r="J2357" t="b">
        <v>1</v>
      </c>
      <c r="K2357" s="3" t="s">
        <v>4312</v>
      </c>
      <c r="M2357">
        <v>1125</v>
      </c>
      <c r="N2357">
        <v>1150</v>
      </c>
      <c r="O2357">
        <v>5.2999999999999999E-2</v>
      </c>
      <c r="P2357" s="3" t="s">
        <v>4313</v>
      </c>
      <c r="Q2357" t="s">
        <v>4429</v>
      </c>
      <c r="R2357" t="s">
        <v>4333</v>
      </c>
    </row>
    <row r="2358" spans="1:18" x14ac:dyDescent="0.2">
      <c r="A2358" s="3" t="s">
        <v>6189</v>
      </c>
      <c r="B2358" t="str" cm="1">
        <f t="array" ref="B2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8" cm="1">
        <f t="array" ref="C2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58" t="str" cm="1">
        <f t="array" ref="D2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8" t="str" cm="1">
        <f t="array" ref="E23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58" s="3" t="s">
        <v>4301</v>
      </c>
      <c r="G2358" s="3" t="s">
        <v>4292</v>
      </c>
      <c r="I2358" s="3" t="s">
        <v>4365</v>
      </c>
      <c r="J2358" t="b">
        <v>1</v>
      </c>
      <c r="M2358">
        <v>1150</v>
      </c>
      <c r="N2358">
        <v>1175</v>
      </c>
      <c r="O2358">
        <v>5.2999999999999999E-2</v>
      </c>
      <c r="P2358" s="3" t="s">
        <v>4313</v>
      </c>
      <c r="Q2358" t="s">
        <v>4429</v>
      </c>
      <c r="R2358" t="s">
        <v>4333</v>
      </c>
    </row>
    <row r="2359" spans="1:18" x14ac:dyDescent="0.2">
      <c r="A2359" s="3" t="s">
        <v>6190</v>
      </c>
      <c r="B2359" t="str" cm="1">
        <f t="array" ref="B2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59" t="str" cm="1">
        <f t="array" ref="C2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59" t="str" cm="1">
        <f t="array" ref="D2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59" cm="1">
        <f t="array" ref="E23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59" s="3" t="s">
        <v>4301</v>
      </c>
      <c r="G2359" s="3" t="s">
        <v>4292</v>
      </c>
      <c r="I2359" s="3" t="s">
        <v>4365</v>
      </c>
      <c r="J2359" t="b">
        <v>1</v>
      </c>
      <c r="K2359" s="3" t="s">
        <v>4312</v>
      </c>
      <c r="M2359">
        <v>1175</v>
      </c>
      <c r="N2359">
        <v>1200</v>
      </c>
      <c r="O2359">
        <v>5.2999999999999999E-2</v>
      </c>
      <c r="P2359" s="3" t="s">
        <v>4313</v>
      </c>
      <c r="Q2359" t="s">
        <v>4429</v>
      </c>
      <c r="R2359" t="s">
        <v>4333</v>
      </c>
    </row>
    <row r="2360" spans="1:18" x14ac:dyDescent="0.2">
      <c r="A2360" s="3" t="s">
        <v>6191</v>
      </c>
      <c r="B2360" t="str" cm="1">
        <f t="array" ref="B2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0" cm="1">
        <f t="array" ref="C2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60" t="str" cm="1">
        <f t="array" ref="D2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0" t="str" cm="1">
        <f t="array" ref="E23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60" s="3" t="s">
        <v>4301</v>
      </c>
      <c r="G2360" s="3" t="s">
        <v>4292</v>
      </c>
      <c r="I2360" s="3" t="s">
        <v>4365</v>
      </c>
      <c r="J2360" t="b">
        <v>1</v>
      </c>
      <c r="M2360">
        <v>1200</v>
      </c>
      <c r="N2360">
        <v>1225</v>
      </c>
      <c r="O2360">
        <v>5.2999999999999999E-2</v>
      </c>
      <c r="P2360" s="3" t="s">
        <v>4313</v>
      </c>
      <c r="Q2360" t="s">
        <v>4429</v>
      </c>
      <c r="R2360" t="s">
        <v>4333</v>
      </c>
    </row>
    <row r="2361" spans="1:18" x14ac:dyDescent="0.2">
      <c r="A2361" s="3" t="s">
        <v>6192</v>
      </c>
      <c r="B2361" t="str" cm="1">
        <f t="array" ref="B2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1" t="str" cm="1">
        <f t="array" ref="C2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61" t="str" cm="1">
        <f t="array" ref="D2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1" cm="1">
        <f t="array" ref="E23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61" s="3" t="s">
        <v>4301</v>
      </c>
      <c r="G2361" s="3" t="s">
        <v>4292</v>
      </c>
      <c r="I2361" s="3" t="s">
        <v>4365</v>
      </c>
      <c r="J2361" t="b">
        <v>1</v>
      </c>
      <c r="K2361" s="3" t="s">
        <v>4312</v>
      </c>
      <c r="M2361">
        <v>1225</v>
      </c>
      <c r="N2361">
        <v>1250</v>
      </c>
      <c r="O2361">
        <v>5.2999999999999999E-2</v>
      </c>
      <c r="P2361" s="3" t="s">
        <v>4313</v>
      </c>
      <c r="Q2361" t="s">
        <v>4429</v>
      </c>
      <c r="R2361" t="s">
        <v>4333</v>
      </c>
    </row>
    <row r="2362" spans="1:18" x14ac:dyDescent="0.2">
      <c r="A2362" s="3" t="s">
        <v>6193</v>
      </c>
      <c r="B2362" t="str" cm="1">
        <f t="array" ref="B2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2" cm="1">
        <f t="array" ref="C2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62" t="str" cm="1">
        <f t="array" ref="D2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2" t="str" cm="1">
        <f t="array" ref="E23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62" s="3" t="s">
        <v>4301</v>
      </c>
      <c r="G2362" s="3" t="s">
        <v>4292</v>
      </c>
      <c r="I2362" s="3" t="s">
        <v>4365</v>
      </c>
      <c r="J2362" t="b">
        <v>1</v>
      </c>
      <c r="M2362">
        <v>1250</v>
      </c>
      <c r="N2362">
        <v>1275</v>
      </c>
      <c r="O2362">
        <v>5.2999999999999999E-2</v>
      </c>
      <c r="P2362" s="3" t="s">
        <v>4313</v>
      </c>
      <c r="Q2362" t="s">
        <v>4429</v>
      </c>
      <c r="R2362" t="s">
        <v>16</v>
      </c>
    </row>
    <row r="2363" spans="1:18" x14ac:dyDescent="0.2">
      <c r="A2363" s="3" t="s">
        <v>6194</v>
      </c>
      <c r="B2363" t="str" cm="1">
        <f t="array" ref="B2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3" t="str" cm="1">
        <f t="array" ref="C2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63" t="str" cm="1">
        <f t="array" ref="D2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3" cm="1">
        <f t="array" ref="E23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63" s="3" t="s">
        <v>4301</v>
      </c>
      <c r="G2363" s="3" t="s">
        <v>4292</v>
      </c>
      <c r="I2363" s="3" t="s">
        <v>4365</v>
      </c>
      <c r="J2363" t="b">
        <v>1</v>
      </c>
      <c r="K2363" s="3" t="s">
        <v>4312</v>
      </c>
      <c r="M2363">
        <v>1275</v>
      </c>
      <c r="N2363">
        <v>1300</v>
      </c>
      <c r="O2363">
        <v>5.2999999999999999E-2</v>
      </c>
      <c r="P2363" s="3" t="s">
        <v>4313</v>
      </c>
      <c r="Q2363" t="s">
        <v>4429</v>
      </c>
      <c r="R2363" t="s">
        <v>4333</v>
      </c>
    </row>
    <row r="2364" spans="1:18" x14ac:dyDescent="0.2">
      <c r="A2364" s="3" t="s">
        <v>6195</v>
      </c>
      <c r="B2364" t="str" cm="1">
        <f t="array" ref="B2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4" cm="1">
        <f t="array" ref="C2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64" t="str" cm="1">
        <f t="array" ref="D2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4" t="str" cm="1">
        <f t="array" ref="E23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64" s="3" t="s">
        <v>4301</v>
      </c>
      <c r="G2364" s="3" t="s">
        <v>4292</v>
      </c>
      <c r="I2364" s="3" t="s">
        <v>4365</v>
      </c>
      <c r="J2364" t="b">
        <v>1</v>
      </c>
      <c r="M2364">
        <v>1300</v>
      </c>
      <c r="N2364">
        <v>1325</v>
      </c>
      <c r="O2364">
        <v>5.2999999999999999E-2</v>
      </c>
      <c r="P2364" s="3" t="s">
        <v>4313</v>
      </c>
      <c r="Q2364" t="s">
        <v>4429</v>
      </c>
      <c r="R2364" t="s">
        <v>4333</v>
      </c>
    </row>
    <row r="2365" spans="1:18" x14ac:dyDescent="0.2">
      <c r="A2365" s="3" t="s">
        <v>6196</v>
      </c>
      <c r="B2365" t="str" cm="1">
        <f t="array" ref="B2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5" t="str" cm="1">
        <f t="array" ref="C2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65" t="str" cm="1">
        <f t="array" ref="D2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5" cm="1">
        <f t="array" ref="E23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65" s="3" t="s">
        <v>4301</v>
      </c>
      <c r="G2365" s="3" t="s">
        <v>4292</v>
      </c>
      <c r="I2365" s="3" t="s">
        <v>4365</v>
      </c>
      <c r="J2365" t="b">
        <v>1</v>
      </c>
      <c r="K2365" s="3" t="s">
        <v>4312</v>
      </c>
      <c r="M2365">
        <v>1325</v>
      </c>
      <c r="N2365">
        <v>1350</v>
      </c>
      <c r="O2365">
        <v>5.2999999999999999E-2</v>
      </c>
      <c r="P2365" s="3" t="s">
        <v>4313</v>
      </c>
      <c r="Q2365" t="s">
        <v>4429</v>
      </c>
      <c r="R2365" t="s">
        <v>4333</v>
      </c>
    </row>
    <row r="2366" spans="1:18" x14ac:dyDescent="0.2">
      <c r="A2366" s="3" t="s">
        <v>6197</v>
      </c>
      <c r="B2366" t="str" cm="1">
        <f t="array" ref="B2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6" cm="1">
        <f t="array" ref="C2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66" t="str" cm="1">
        <f t="array" ref="D2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6" t="str" cm="1">
        <f t="array" ref="E23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66" s="3" t="s">
        <v>4301</v>
      </c>
      <c r="G2366" s="3" t="s">
        <v>4292</v>
      </c>
      <c r="I2366" s="3" t="s">
        <v>4365</v>
      </c>
      <c r="J2366" t="b">
        <v>1</v>
      </c>
      <c r="M2366">
        <v>1350</v>
      </c>
      <c r="N2366">
        <v>1375</v>
      </c>
      <c r="O2366">
        <v>5.2999999999999999E-2</v>
      </c>
      <c r="P2366" s="3" t="s">
        <v>4313</v>
      </c>
      <c r="Q2366" t="s">
        <v>4429</v>
      </c>
      <c r="R2366" t="s">
        <v>4333</v>
      </c>
    </row>
    <row r="2367" spans="1:18" x14ac:dyDescent="0.2">
      <c r="A2367" s="3" t="s">
        <v>6198</v>
      </c>
      <c r="B2367" t="str" cm="1">
        <f t="array" ref="B2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7" t="str" cm="1">
        <f t="array" ref="C2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67" t="str" cm="1">
        <f t="array" ref="D2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7" cm="1">
        <f t="array" ref="E23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67" s="3" t="s">
        <v>4301</v>
      </c>
      <c r="G2367" s="3" t="s">
        <v>4292</v>
      </c>
      <c r="I2367" s="3" t="s">
        <v>4365</v>
      </c>
      <c r="J2367" t="b">
        <v>1</v>
      </c>
      <c r="K2367" s="3" t="s">
        <v>4312</v>
      </c>
      <c r="M2367">
        <v>1375</v>
      </c>
      <c r="N2367">
        <v>1400</v>
      </c>
      <c r="O2367">
        <v>5.2999999999999999E-2</v>
      </c>
      <c r="P2367" s="3" t="s">
        <v>4313</v>
      </c>
      <c r="Q2367" t="s">
        <v>4429</v>
      </c>
      <c r="R2367" t="s">
        <v>4333</v>
      </c>
    </row>
    <row r="2368" spans="1:18" x14ac:dyDescent="0.2">
      <c r="A2368" s="3" t="s">
        <v>6199</v>
      </c>
      <c r="B2368" t="str" cm="1">
        <f t="array" ref="B2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8" cm="1">
        <f t="array" ref="C2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68" t="str" cm="1">
        <f t="array" ref="D2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8" t="str" cm="1">
        <f t="array" ref="E23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68" s="3" t="s">
        <v>4301</v>
      </c>
      <c r="G2368" s="3" t="s">
        <v>4292</v>
      </c>
      <c r="I2368" s="3" t="s">
        <v>4365</v>
      </c>
      <c r="J2368" t="b">
        <v>1</v>
      </c>
      <c r="M2368">
        <v>1400</v>
      </c>
      <c r="N2368">
        <v>1425</v>
      </c>
      <c r="O2368">
        <v>5.2999999999999999E-2</v>
      </c>
      <c r="P2368" s="3" t="s">
        <v>4313</v>
      </c>
      <c r="Q2368" t="s">
        <v>4429</v>
      </c>
      <c r="R2368" t="s">
        <v>4333</v>
      </c>
    </row>
    <row r="2369" spans="1:18" x14ac:dyDescent="0.2">
      <c r="A2369" s="3" t="s">
        <v>6200</v>
      </c>
      <c r="B2369" t="str" cm="1">
        <f t="array" ref="B2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69" t="str" cm="1">
        <f t="array" ref="C2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69" t="str" cm="1">
        <f t="array" ref="D2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69" cm="1">
        <f t="array" ref="E23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69" s="3" t="s">
        <v>4301</v>
      </c>
      <c r="G2369" s="3" t="s">
        <v>4292</v>
      </c>
      <c r="I2369" s="3" t="s">
        <v>4365</v>
      </c>
      <c r="J2369" t="b">
        <v>1</v>
      </c>
      <c r="K2369" s="3" t="s">
        <v>4312</v>
      </c>
      <c r="M2369">
        <v>1425</v>
      </c>
      <c r="N2369">
        <v>1450</v>
      </c>
      <c r="O2369">
        <v>5.2999999999999999E-2</v>
      </c>
      <c r="P2369" s="3" t="s">
        <v>4313</v>
      </c>
      <c r="Q2369" t="s">
        <v>4429</v>
      </c>
      <c r="R2369" t="s">
        <v>4333</v>
      </c>
    </row>
    <row r="2370" spans="1:18" x14ac:dyDescent="0.2">
      <c r="A2370" s="3" t="s">
        <v>6201</v>
      </c>
      <c r="B2370" t="str" cm="1">
        <f t="array" ref="B2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0" cm="1">
        <f t="array" ref="C2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370" t="str" cm="1">
        <f t="array" ref="D2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0" t="str" cm="1">
        <f t="array" ref="E23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370" s="3" t="s">
        <v>4301</v>
      </c>
      <c r="G2370" s="3" t="s">
        <v>4292</v>
      </c>
      <c r="I2370" s="3" t="s">
        <v>4365</v>
      </c>
      <c r="J2370" t="b">
        <v>1</v>
      </c>
      <c r="M2370">
        <v>1450</v>
      </c>
      <c r="N2370">
        <v>1475</v>
      </c>
      <c r="O2370">
        <v>5.2999999999999999E-2</v>
      </c>
      <c r="P2370" s="3" t="s">
        <v>4313</v>
      </c>
      <c r="Q2370" t="s">
        <v>4429</v>
      </c>
      <c r="R2370" t="s">
        <v>4333</v>
      </c>
    </row>
    <row r="2371" spans="1:18" x14ac:dyDescent="0.2">
      <c r="A2371" s="3" t="s">
        <v>6202</v>
      </c>
      <c r="B2371" t="str" cm="1">
        <f t="array" ref="B2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1" t="str" cm="1">
        <f t="array" ref="C2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1" t="str" cm="1">
        <f t="array" ref="D2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1" cm="1">
        <f t="array" ref="E23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1" s="3" t="s">
        <v>4301</v>
      </c>
      <c r="G2371" s="3" t="s">
        <v>4292</v>
      </c>
      <c r="I2371" s="3" t="s">
        <v>4365</v>
      </c>
      <c r="J2371" t="b">
        <v>1</v>
      </c>
      <c r="K2371" s="3" t="s">
        <v>4312</v>
      </c>
      <c r="M2371">
        <v>1475</v>
      </c>
      <c r="N2371">
        <v>1500</v>
      </c>
      <c r="O2371">
        <v>5.2999999999999999E-2</v>
      </c>
      <c r="P2371" s="3" t="s">
        <v>4313</v>
      </c>
      <c r="Q2371" t="s">
        <v>4429</v>
      </c>
      <c r="R2371" t="s">
        <v>4333</v>
      </c>
    </row>
    <row r="2372" spans="1:18" x14ac:dyDescent="0.2">
      <c r="A2372" s="3" t="s">
        <v>6203</v>
      </c>
      <c r="B2372" t="str" cm="1">
        <f t="array" ref="B2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2" t="str" cm="1">
        <f t="array" ref="C2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2" t="str" cm="1">
        <f t="array" ref="D2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2" cm="1">
        <f t="array" ref="E23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2" s="3" t="s">
        <v>4301</v>
      </c>
      <c r="G2372" s="3" t="s">
        <v>4292</v>
      </c>
      <c r="I2372" s="3" t="s">
        <v>4365</v>
      </c>
      <c r="J2372" t="b">
        <v>1</v>
      </c>
      <c r="K2372" s="3" t="s">
        <v>4312</v>
      </c>
      <c r="M2372">
        <v>90</v>
      </c>
      <c r="N2372">
        <v>100</v>
      </c>
      <c r="O2372">
        <v>5.2999999999999999E-2</v>
      </c>
      <c r="P2372" s="3" t="s">
        <v>4313</v>
      </c>
      <c r="Q2372" t="s">
        <v>4480</v>
      </c>
      <c r="R2372" t="s">
        <v>16</v>
      </c>
    </row>
    <row r="2373" spans="1:18" x14ac:dyDescent="0.2">
      <c r="A2373" s="3" t="s">
        <v>6204</v>
      </c>
      <c r="B2373" t="str" cm="1">
        <f t="array" ref="B2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3" t="str" cm="1">
        <f t="array" ref="C2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3" t="str" cm="1">
        <f t="array" ref="D2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3" cm="1">
        <f t="array" ref="E23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3" s="3" t="s">
        <v>4301</v>
      </c>
      <c r="G2373" s="3" t="s">
        <v>4292</v>
      </c>
      <c r="I2373" s="3" t="s">
        <v>4365</v>
      </c>
      <c r="J2373" t="b">
        <v>1</v>
      </c>
      <c r="K2373" s="3" t="s">
        <v>4312</v>
      </c>
      <c r="M2373">
        <v>100</v>
      </c>
      <c r="N2373">
        <v>110</v>
      </c>
      <c r="O2373">
        <v>5.2999999999999999E-2</v>
      </c>
      <c r="P2373" s="3" t="s">
        <v>4313</v>
      </c>
      <c r="Q2373" t="s">
        <v>4480</v>
      </c>
      <c r="R2373" t="s">
        <v>16</v>
      </c>
    </row>
    <row r="2374" spans="1:18" x14ac:dyDescent="0.2">
      <c r="A2374" s="3" t="s">
        <v>6205</v>
      </c>
      <c r="B2374" t="str" cm="1">
        <f t="array" ref="B2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4" t="str" cm="1">
        <f t="array" ref="C2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4" t="str" cm="1">
        <f t="array" ref="D2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4" cm="1">
        <f t="array" ref="E23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4" s="3" t="s">
        <v>4301</v>
      </c>
      <c r="G2374" s="3" t="s">
        <v>4292</v>
      </c>
      <c r="I2374" s="3" t="s">
        <v>4365</v>
      </c>
      <c r="J2374" t="b">
        <v>1</v>
      </c>
      <c r="K2374" s="3" t="s">
        <v>4312</v>
      </c>
      <c r="M2374">
        <v>110</v>
      </c>
      <c r="N2374">
        <v>120</v>
      </c>
      <c r="O2374">
        <v>5.2999999999999999E-2</v>
      </c>
      <c r="P2374" s="3" t="s">
        <v>4313</v>
      </c>
      <c r="Q2374" t="s">
        <v>4480</v>
      </c>
      <c r="R2374" t="s">
        <v>16</v>
      </c>
    </row>
    <row r="2375" spans="1:18" x14ac:dyDescent="0.2">
      <c r="A2375" s="3" t="s">
        <v>6206</v>
      </c>
      <c r="B2375" t="str" cm="1">
        <f t="array" ref="B2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5" t="str" cm="1">
        <f t="array" ref="C2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5" t="str" cm="1">
        <f t="array" ref="D2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5" cm="1">
        <f t="array" ref="E23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5" s="3" t="s">
        <v>4301</v>
      </c>
      <c r="G2375" s="3" t="s">
        <v>4292</v>
      </c>
      <c r="I2375" s="3" t="s">
        <v>4365</v>
      </c>
      <c r="J2375" t="b">
        <v>1</v>
      </c>
      <c r="K2375" s="3" t="s">
        <v>4312</v>
      </c>
      <c r="M2375">
        <v>120</v>
      </c>
      <c r="N2375">
        <v>130</v>
      </c>
      <c r="O2375">
        <v>5.2999999999999999E-2</v>
      </c>
      <c r="P2375" s="3" t="s">
        <v>4313</v>
      </c>
      <c r="Q2375" t="s">
        <v>4480</v>
      </c>
      <c r="R2375" t="s">
        <v>16</v>
      </c>
    </row>
    <row r="2376" spans="1:18" x14ac:dyDescent="0.2">
      <c r="A2376" s="3" t="s">
        <v>6207</v>
      </c>
      <c r="B2376" t="str" cm="1">
        <f t="array" ref="B2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6" t="str" cm="1">
        <f t="array" ref="C2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6" t="str" cm="1">
        <f t="array" ref="D2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6" cm="1">
        <f t="array" ref="E23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6" s="3" t="s">
        <v>4301</v>
      </c>
      <c r="G2376" s="3" t="s">
        <v>4292</v>
      </c>
      <c r="I2376" s="3" t="s">
        <v>4365</v>
      </c>
      <c r="J2376" t="b">
        <v>1</v>
      </c>
      <c r="K2376" s="3" t="s">
        <v>4312</v>
      </c>
      <c r="M2376">
        <v>130</v>
      </c>
      <c r="N2376">
        <v>140</v>
      </c>
      <c r="O2376">
        <v>5.2999999999999999E-2</v>
      </c>
      <c r="P2376" s="3" t="s">
        <v>4313</v>
      </c>
      <c r="Q2376" t="s">
        <v>4480</v>
      </c>
      <c r="R2376" t="s">
        <v>16</v>
      </c>
    </row>
    <row r="2377" spans="1:18" x14ac:dyDescent="0.2">
      <c r="A2377" s="3" t="s">
        <v>6208</v>
      </c>
      <c r="B2377" t="str" cm="1">
        <f t="array" ref="B2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7" t="str" cm="1">
        <f t="array" ref="C2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7" t="str" cm="1">
        <f t="array" ref="D2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7" cm="1">
        <f t="array" ref="E23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7" s="3" t="s">
        <v>4301</v>
      </c>
      <c r="G2377" s="3" t="s">
        <v>4292</v>
      </c>
      <c r="I2377" s="3" t="s">
        <v>4365</v>
      </c>
      <c r="J2377" t="b">
        <v>1</v>
      </c>
      <c r="K2377" s="3" t="s">
        <v>4312</v>
      </c>
      <c r="M2377">
        <v>140</v>
      </c>
      <c r="N2377">
        <v>150</v>
      </c>
      <c r="O2377">
        <v>5.2999999999999999E-2</v>
      </c>
      <c r="P2377" s="3" t="s">
        <v>4313</v>
      </c>
      <c r="Q2377" t="s">
        <v>4480</v>
      </c>
      <c r="R2377" t="s">
        <v>16</v>
      </c>
    </row>
    <row r="2378" spans="1:18" x14ac:dyDescent="0.2">
      <c r="A2378" s="3" t="s">
        <v>6209</v>
      </c>
      <c r="B2378" t="str" cm="1">
        <f t="array" ref="B2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8" t="str" cm="1">
        <f t="array" ref="C2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8" t="str" cm="1">
        <f t="array" ref="D2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8" cm="1">
        <f t="array" ref="E23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8" s="3" t="s">
        <v>4301</v>
      </c>
      <c r="G2378" s="3" t="s">
        <v>4292</v>
      </c>
      <c r="I2378" s="3" t="s">
        <v>4365</v>
      </c>
      <c r="J2378" t="b">
        <v>1</v>
      </c>
      <c r="K2378" s="3" t="s">
        <v>4312</v>
      </c>
      <c r="M2378">
        <v>150</v>
      </c>
      <c r="N2378">
        <v>160</v>
      </c>
      <c r="O2378">
        <v>5.2999999999999999E-2</v>
      </c>
      <c r="P2378" s="3" t="s">
        <v>4313</v>
      </c>
      <c r="Q2378" t="s">
        <v>4480</v>
      </c>
      <c r="R2378" t="s">
        <v>16</v>
      </c>
    </row>
    <row r="2379" spans="1:18" x14ac:dyDescent="0.2">
      <c r="A2379" s="3" t="s">
        <v>6210</v>
      </c>
      <c r="B2379" t="str" cm="1">
        <f t="array" ref="B2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79" t="str" cm="1">
        <f t="array" ref="C2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79" t="str" cm="1">
        <f t="array" ref="D2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79" cm="1">
        <f t="array" ref="E23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79" s="3" t="s">
        <v>4301</v>
      </c>
      <c r="G2379" s="3" t="s">
        <v>4292</v>
      </c>
      <c r="I2379" s="3" t="s">
        <v>4365</v>
      </c>
      <c r="J2379" t="b">
        <v>1</v>
      </c>
      <c r="K2379" s="3" t="s">
        <v>4312</v>
      </c>
      <c r="M2379">
        <v>160</v>
      </c>
      <c r="N2379">
        <v>170</v>
      </c>
      <c r="O2379">
        <v>5.2999999999999999E-2</v>
      </c>
      <c r="P2379" s="3" t="s">
        <v>4313</v>
      </c>
      <c r="Q2379" t="s">
        <v>4480</v>
      </c>
      <c r="R2379" t="s">
        <v>16</v>
      </c>
    </row>
    <row r="2380" spans="1:18" x14ac:dyDescent="0.2">
      <c r="A2380" s="3" t="s">
        <v>6211</v>
      </c>
      <c r="B2380" t="str" cm="1">
        <f t="array" ref="B2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0" t="str" cm="1">
        <f t="array" ref="C2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0" t="str" cm="1">
        <f t="array" ref="D2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0" cm="1">
        <f t="array" ref="E23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0" s="3" t="s">
        <v>4301</v>
      </c>
      <c r="G2380" s="3" t="s">
        <v>4292</v>
      </c>
      <c r="I2380" s="3" t="s">
        <v>4365</v>
      </c>
      <c r="J2380" t="b">
        <v>1</v>
      </c>
      <c r="K2380" s="3" t="s">
        <v>4312</v>
      </c>
      <c r="M2380">
        <v>170</v>
      </c>
      <c r="N2380">
        <v>180</v>
      </c>
      <c r="O2380">
        <v>5.2999999999999999E-2</v>
      </c>
      <c r="P2380" s="3" t="s">
        <v>4313</v>
      </c>
      <c r="Q2380" t="s">
        <v>4480</v>
      </c>
      <c r="R2380" t="s">
        <v>4333</v>
      </c>
    </row>
    <row r="2381" spans="1:18" x14ac:dyDescent="0.2">
      <c r="A2381" s="3" t="s">
        <v>6212</v>
      </c>
      <c r="B2381" t="str" cm="1">
        <f t="array" ref="B2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1" t="str" cm="1">
        <f t="array" ref="C2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1" t="str" cm="1">
        <f t="array" ref="D2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1" cm="1">
        <f t="array" ref="E23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1" s="3" t="s">
        <v>4301</v>
      </c>
      <c r="G2381" s="3" t="s">
        <v>4292</v>
      </c>
      <c r="I2381" s="3" t="s">
        <v>4365</v>
      </c>
      <c r="J2381" t="b">
        <v>1</v>
      </c>
      <c r="K2381" s="3" t="s">
        <v>4312</v>
      </c>
      <c r="M2381">
        <v>180</v>
      </c>
      <c r="N2381">
        <v>190</v>
      </c>
      <c r="O2381">
        <v>5.2999999999999999E-2</v>
      </c>
      <c r="P2381" s="3" t="s">
        <v>4313</v>
      </c>
      <c r="Q2381" t="s">
        <v>4480</v>
      </c>
      <c r="R2381" t="s">
        <v>4333</v>
      </c>
    </row>
    <row r="2382" spans="1:18" x14ac:dyDescent="0.2">
      <c r="A2382" s="3" t="s">
        <v>6213</v>
      </c>
      <c r="B2382" t="str" cm="1">
        <f t="array" ref="B2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2" t="str" cm="1">
        <f t="array" ref="C2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2" t="str" cm="1">
        <f t="array" ref="D2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2" cm="1">
        <f t="array" ref="E23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2" s="3" t="s">
        <v>4301</v>
      </c>
      <c r="G2382" s="3" t="s">
        <v>4292</v>
      </c>
      <c r="I2382" s="3" t="s">
        <v>4365</v>
      </c>
      <c r="J2382" t="b">
        <v>1</v>
      </c>
      <c r="K2382" s="3" t="s">
        <v>4312</v>
      </c>
      <c r="M2382">
        <v>190</v>
      </c>
      <c r="N2382">
        <v>200</v>
      </c>
      <c r="O2382">
        <v>5.2999999999999999E-2</v>
      </c>
      <c r="P2382" s="3" t="s">
        <v>4313</v>
      </c>
      <c r="Q2382" t="s">
        <v>4480</v>
      </c>
      <c r="R2382" t="s">
        <v>4333</v>
      </c>
    </row>
    <row r="2383" spans="1:18" x14ac:dyDescent="0.2">
      <c r="A2383" s="3" t="s">
        <v>6214</v>
      </c>
      <c r="B2383" t="str" cm="1">
        <f t="array" ref="B2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3" t="str" cm="1">
        <f t="array" ref="C2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3" t="str" cm="1">
        <f t="array" ref="D2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3" cm="1">
        <f t="array" ref="E23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3" s="3" t="s">
        <v>4301</v>
      </c>
      <c r="G2383" s="3" t="s">
        <v>4292</v>
      </c>
      <c r="I2383" s="3" t="s">
        <v>4365</v>
      </c>
      <c r="J2383" t="b">
        <v>1</v>
      </c>
      <c r="K2383" s="3" t="s">
        <v>4312</v>
      </c>
      <c r="M2383">
        <v>200</v>
      </c>
      <c r="N2383">
        <v>210</v>
      </c>
      <c r="O2383">
        <v>5.2999999999999999E-2</v>
      </c>
      <c r="P2383" s="3" t="s">
        <v>4313</v>
      </c>
      <c r="Q2383" t="s">
        <v>4480</v>
      </c>
      <c r="R2383" t="s">
        <v>16</v>
      </c>
    </row>
    <row r="2384" spans="1:18" x14ac:dyDescent="0.2">
      <c r="A2384" s="3" t="s">
        <v>6215</v>
      </c>
      <c r="B2384" t="str" cm="1">
        <f t="array" ref="B2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4" t="str" cm="1">
        <f t="array" ref="C2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4" t="str" cm="1">
        <f t="array" ref="D2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4" cm="1">
        <f t="array" ref="E23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4" s="3" t="s">
        <v>4301</v>
      </c>
      <c r="G2384" s="3" t="s">
        <v>4292</v>
      </c>
      <c r="I2384" s="3" t="s">
        <v>4365</v>
      </c>
      <c r="J2384" t="b">
        <v>1</v>
      </c>
      <c r="K2384" s="3" t="s">
        <v>4312</v>
      </c>
      <c r="M2384">
        <v>210</v>
      </c>
      <c r="N2384">
        <v>220</v>
      </c>
      <c r="O2384">
        <v>5.2999999999999999E-2</v>
      </c>
      <c r="P2384" s="3" t="s">
        <v>4313</v>
      </c>
      <c r="Q2384" t="s">
        <v>4480</v>
      </c>
      <c r="R2384" t="s">
        <v>4333</v>
      </c>
    </row>
    <row r="2385" spans="1:18" x14ac:dyDescent="0.2">
      <c r="A2385" s="3" t="s">
        <v>6216</v>
      </c>
      <c r="B2385" t="str" cm="1">
        <f t="array" ref="B2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5" t="str" cm="1">
        <f t="array" ref="C2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5" t="str" cm="1">
        <f t="array" ref="D2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5" cm="1">
        <f t="array" ref="E23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5" s="3" t="s">
        <v>4301</v>
      </c>
      <c r="G2385" s="3" t="s">
        <v>4292</v>
      </c>
      <c r="I2385" s="3" t="s">
        <v>4365</v>
      </c>
      <c r="J2385" t="b">
        <v>1</v>
      </c>
      <c r="K2385" s="3" t="s">
        <v>4312</v>
      </c>
      <c r="M2385">
        <v>220</v>
      </c>
      <c r="N2385">
        <v>230</v>
      </c>
      <c r="O2385">
        <v>5.2999999999999999E-2</v>
      </c>
      <c r="P2385" s="3" t="s">
        <v>4313</v>
      </c>
      <c r="Q2385" t="s">
        <v>4480</v>
      </c>
      <c r="R2385" t="s">
        <v>4333</v>
      </c>
    </row>
    <row r="2386" spans="1:18" x14ac:dyDescent="0.2">
      <c r="A2386" s="3" t="s">
        <v>6217</v>
      </c>
      <c r="B2386" t="str" cm="1">
        <f t="array" ref="B2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6" t="str" cm="1">
        <f t="array" ref="C2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6" t="str" cm="1">
        <f t="array" ref="D2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6" cm="1">
        <f t="array" ref="E23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6" s="3" t="s">
        <v>4301</v>
      </c>
      <c r="G2386" s="3" t="s">
        <v>4292</v>
      </c>
      <c r="I2386" s="3" t="s">
        <v>4365</v>
      </c>
      <c r="J2386" t="b">
        <v>1</v>
      </c>
      <c r="K2386" s="3" t="s">
        <v>4312</v>
      </c>
      <c r="M2386">
        <v>230</v>
      </c>
      <c r="N2386">
        <v>240</v>
      </c>
      <c r="O2386">
        <v>5.2999999999999999E-2</v>
      </c>
      <c r="P2386" s="3" t="s">
        <v>4313</v>
      </c>
      <c r="Q2386" t="s">
        <v>4480</v>
      </c>
      <c r="R2386" t="s">
        <v>4333</v>
      </c>
    </row>
    <row r="2387" spans="1:18" x14ac:dyDescent="0.2">
      <c r="A2387" s="3" t="s">
        <v>6218</v>
      </c>
      <c r="B2387" t="str" cm="1">
        <f t="array" ref="B2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7" t="str" cm="1">
        <f t="array" ref="C2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7" t="str" cm="1">
        <f t="array" ref="D2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7" cm="1">
        <f t="array" ref="E23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7" s="3" t="s">
        <v>4301</v>
      </c>
      <c r="G2387" s="3" t="s">
        <v>4292</v>
      </c>
      <c r="I2387" s="3" t="s">
        <v>4365</v>
      </c>
      <c r="J2387" t="b">
        <v>1</v>
      </c>
      <c r="K2387" s="3" t="s">
        <v>4312</v>
      </c>
      <c r="M2387">
        <v>240</v>
      </c>
      <c r="N2387">
        <v>250</v>
      </c>
      <c r="O2387">
        <v>5.2999999999999999E-2</v>
      </c>
      <c r="P2387" s="3" t="s">
        <v>4313</v>
      </c>
      <c r="Q2387" t="s">
        <v>4480</v>
      </c>
      <c r="R2387" t="s">
        <v>4333</v>
      </c>
    </row>
    <row r="2388" spans="1:18" x14ac:dyDescent="0.2">
      <c r="A2388" s="3" t="s">
        <v>6219</v>
      </c>
      <c r="B2388" t="str" cm="1">
        <f t="array" ref="B2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8" t="str" cm="1">
        <f t="array" ref="C2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8" t="str" cm="1">
        <f t="array" ref="D2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8" cm="1">
        <f t="array" ref="E23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8" s="3" t="s">
        <v>4301</v>
      </c>
      <c r="G2388" s="3" t="s">
        <v>4292</v>
      </c>
      <c r="I2388" s="3" t="s">
        <v>4365</v>
      </c>
      <c r="J2388" t="b">
        <v>1</v>
      </c>
      <c r="K2388" s="3" t="s">
        <v>4312</v>
      </c>
      <c r="M2388">
        <v>250</v>
      </c>
      <c r="N2388">
        <v>260</v>
      </c>
      <c r="O2388">
        <v>5.2999999999999999E-2</v>
      </c>
      <c r="P2388" s="3" t="s">
        <v>4313</v>
      </c>
      <c r="Q2388" t="s">
        <v>4480</v>
      </c>
      <c r="R2388" t="s">
        <v>4333</v>
      </c>
    </row>
    <row r="2389" spans="1:18" x14ac:dyDescent="0.2">
      <c r="A2389" s="3" t="s">
        <v>6220</v>
      </c>
      <c r="B2389" t="str" cm="1">
        <f t="array" ref="B2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89" t="str" cm="1">
        <f t="array" ref="C2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89" t="str" cm="1">
        <f t="array" ref="D2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89" cm="1">
        <f t="array" ref="E23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89" s="3" t="s">
        <v>4301</v>
      </c>
      <c r="G2389" s="3" t="s">
        <v>4292</v>
      </c>
      <c r="I2389" s="3" t="s">
        <v>4365</v>
      </c>
      <c r="J2389" t="b">
        <v>1</v>
      </c>
      <c r="K2389" s="3" t="s">
        <v>4312</v>
      </c>
      <c r="M2389">
        <v>260</v>
      </c>
      <c r="N2389">
        <v>280</v>
      </c>
      <c r="O2389">
        <v>5.2999999999999999E-2</v>
      </c>
      <c r="P2389" s="3" t="s">
        <v>4313</v>
      </c>
      <c r="Q2389" t="s">
        <v>4480</v>
      </c>
      <c r="R2389" t="s">
        <v>4333</v>
      </c>
    </row>
    <row r="2390" spans="1:18" x14ac:dyDescent="0.2">
      <c r="A2390" s="3" t="s">
        <v>6221</v>
      </c>
      <c r="B2390" t="str" cm="1">
        <f t="array" ref="B2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0" t="str" cm="1">
        <f t="array" ref="C2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0" t="str" cm="1">
        <f t="array" ref="D2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0" cm="1">
        <f t="array" ref="E23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0" s="3" t="s">
        <v>4301</v>
      </c>
      <c r="G2390" s="3" t="s">
        <v>4292</v>
      </c>
      <c r="I2390" s="3" t="s">
        <v>4365</v>
      </c>
      <c r="J2390" t="b">
        <v>1</v>
      </c>
      <c r="K2390" s="3" t="s">
        <v>4312</v>
      </c>
      <c r="M2390">
        <v>280</v>
      </c>
      <c r="N2390">
        <v>300</v>
      </c>
      <c r="O2390">
        <v>5.2999999999999999E-2</v>
      </c>
      <c r="P2390" s="3" t="s">
        <v>4313</v>
      </c>
      <c r="Q2390" t="s">
        <v>4480</v>
      </c>
      <c r="R2390" t="s">
        <v>16</v>
      </c>
    </row>
    <row r="2391" spans="1:18" x14ac:dyDescent="0.2">
      <c r="A2391" s="3" t="s">
        <v>6222</v>
      </c>
      <c r="B2391" t="str" cm="1">
        <f t="array" ref="B2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1" t="str" cm="1">
        <f t="array" ref="C2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1" t="str" cm="1">
        <f t="array" ref="D2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1" cm="1">
        <f t="array" ref="E23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1" s="3" t="s">
        <v>4301</v>
      </c>
      <c r="G2391" s="3" t="s">
        <v>4292</v>
      </c>
      <c r="I2391" s="3" t="s">
        <v>4365</v>
      </c>
      <c r="J2391" t="b">
        <v>1</v>
      </c>
      <c r="K2391" s="3" t="s">
        <v>4312</v>
      </c>
      <c r="M2391">
        <v>300</v>
      </c>
      <c r="N2391">
        <v>320</v>
      </c>
      <c r="O2391">
        <v>5.2999999999999999E-2</v>
      </c>
      <c r="P2391" s="3" t="s">
        <v>4313</v>
      </c>
      <c r="Q2391" t="s">
        <v>4480</v>
      </c>
      <c r="R2391" t="s">
        <v>4333</v>
      </c>
    </row>
    <row r="2392" spans="1:18" x14ac:dyDescent="0.2">
      <c r="A2392" s="3" t="s">
        <v>6223</v>
      </c>
      <c r="B2392" t="str" cm="1">
        <f t="array" ref="B2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2" t="str" cm="1">
        <f t="array" ref="C2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2" t="str" cm="1">
        <f t="array" ref="D2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2" cm="1">
        <f t="array" ref="E23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2" s="3" t="s">
        <v>4301</v>
      </c>
      <c r="G2392" s="3" t="s">
        <v>4292</v>
      </c>
      <c r="I2392" s="3" t="s">
        <v>4365</v>
      </c>
      <c r="J2392" t="b">
        <v>1</v>
      </c>
      <c r="K2392" s="3" t="s">
        <v>4312</v>
      </c>
      <c r="M2392">
        <v>320</v>
      </c>
      <c r="N2392">
        <v>340</v>
      </c>
      <c r="O2392">
        <v>5.2999999999999999E-2</v>
      </c>
      <c r="P2392" s="3" t="s">
        <v>4313</v>
      </c>
      <c r="Q2392" t="s">
        <v>4480</v>
      </c>
      <c r="R2392" t="s">
        <v>16</v>
      </c>
    </row>
    <row r="2393" spans="1:18" x14ac:dyDescent="0.2">
      <c r="A2393" s="3" t="s">
        <v>6224</v>
      </c>
      <c r="B2393" t="str" cm="1">
        <f t="array" ref="B2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3" t="str" cm="1">
        <f t="array" ref="C2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3" t="str" cm="1">
        <f t="array" ref="D2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3" cm="1">
        <f t="array" ref="E23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3" s="3" t="s">
        <v>4301</v>
      </c>
      <c r="G2393" s="3" t="s">
        <v>4292</v>
      </c>
      <c r="I2393" s="3" t="s">
        <v>4365</v>
      </c>
      <c r="J2393" t="b">
        <v>1</v>
      </c>
      <c r="K2393" s="3" t="s">
        <v>4312</v>
      </c>
      <c r="M2393">
        <v>340</v>
      </c>
      <c r="N2393">
        <v>360</v>
      </c>
      <c r="O2393">
        <v>5.2999999999999999E-2</v>
      </c>
      <c r="P2393" s="3" t="s">
        <v>4313</v>
      </c>
      <c r="Q2393" t="s">
        <v>4480</v>
      </c>
      <c r="R2393" t="s">
        <v>4333</v>
      </c>
    </row>
    <row r="2394" spans="1:18" x14ac:dyDescent="0.2">
      <c r="A2394" s="3" t="s">
        <v>6225</v>
      </c>
      <c r="B2394" t="str" cm="1">
        <f t="array" ref="B2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4" t="str" cm="1">
        <f t="array" ref="C2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4" t="str" cm="1">
        <f t="array" ref="D2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4" cm="1">
        <f t="array" ref="E23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4" s="3" t="s">
        <v>4301</v>
      </c>
      <c r="G2394" s="3" t="s">
        <v>4292</v>
      </c>
      <c r="I2394" s="3" t="s">
        <v>4365</v>
      </c>
      <c r="J2394" t="b">
        <v>1</v>
      </c>
      <c r="K2394" s="3" t="s">
        <v>4312</v>
      </c>
      <c r="M2394">
        <v>360</v>
      </c>
      <c r="N2394">
        <v>380</v>
      </c>
      <c r="O2394">
        <v>5.2999999999999999E-2</v>
      </c>
      <c r="P2394" s="3" t="s">
        <v>4313</v>
      </c>
      <c r="Q2394" t="s">
        <v>4480</v>
      </c>
      <c r="R2394" t="s">
        <v>4333</v>
      </c>
    </row>
    <row r="2395" spans="1:18" x14ac:dyDescent="0.2">
      <c r="A2395" s="3" t="s">
        <v>6226</v>
      </c>
      <c r="B2395" t="str" cm="1">
        <f t="array" ref="B2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5" t="str" cm="1">
        <f t="array" ref="C2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5" t="str" cm="1">
        <f t="array" ref="D2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5" cm="1">
        <f t="array" ref="E23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5" s="3" t="s">
        <v>4301</v>
      </c>
      <c r="G2395" s="3" t="s">
        <v>4292</v>
      </c>
      <c r="I2395" s="3" t="s">
        <v>4365</v>
      </c>
      <c r="J2395" t="b">
        <v>1</v>
      </c>
      <c r="K2395" s="3" t="s">
        <v>4312</v>
      </c>
      <c r="M2395">
        <v>380</v>
      </c>
      <c r="N2395">
        <v>400</v>
      </c>
      <c r="O2395">
        <v>5.2999999999999999E-2</v>
      </c>
      <c r="P2395" s="3" t="s">
        <v>4313</v>
      </c>
      <c r="Q2395" t="s">
        <v>4480</v>
      </c>
      <c r="R2395" t="s">
        <v>4333</v>
      </c>
    </row>
    <row r="2396" spans="1:18" x14ac:dyDescent="0.2">
      <c r="A2396" s="3" t="s">
        <v>6227</v>
      </c>
      <c r="B2396" t="str" cm="1">
        <f t="array" ref="B2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6" t="str" cm="1">
        <f t="array" ref="C2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6" t="str" cm="1">
        <f t="array" ref="D2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6" cm="1">
        <f t="array" ref="E23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6" s="3" t="s">
        <v>4301</v>
      </c>
      <c r="G2396" s="3" t="s">
        <v>4292</v>
      </c>
      <c r="I2396" s="3" t="s">
        <v>4365</v>
      </c>
      <c r="J2396" t="b">
        <v>1</v>
      </c>
      <c r="K2396" s="3" t="s">
        <v>4312</v>
      </c>
      <c r="M2396">
        <v>400</v>
      </c>
      <c r="N2396">
        <v>425</v>
      </c>
      <c r="O2396">
        <v>5.2999999999999999E-2</v>
      </c>
      <c r="P2396" s="3" t="s">
        <v>4313</v>
      </c>
      <c r="Q2396" t="s">
        <v>4480</v>
      </c>
      <c r="R2396" t="s">
        <v>4333</v>
      </c>
    </row>
    <row r="2397" spans="1:18" x14ac:dyDescent="0.2">
      <c r="A2397" s="3" t="s">
        <v>6228</v>
      </c>
      <c r="B2397" t="str" cm="1">
        <f t="array" ref="B2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7" t="str" cm="1">
        <f t="array" ref="C2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7" t="str" cm="1">
        <f t="array" ref="D2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7" cm="1">
        <f t="array" ref="E23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7" s="3" t="s">
        <v>4301</v>
      </c>
      <c r="G2397" s="3" t="s">
        <v>4292</v>
      </c>
      <c r="I2397" s="3" t="s">
        <v>4365</v>
      </c>
      <c r="J2397" t="b">
        <v>1</v>
      </c>
      <c r="K2397" s="3" t="s">
        <v>4312</v>
      </c>
      <c r="M2397">
        <v>425</v>
      </c>
      <c r="N2397">
        <v>450</v>
      </c>
      <c r="O2397">
        <v>5.2999999999999999E-2</v>
      </c>
      <c r="P2397" s="3" t="s">
        <v>4313</v>
      </c>
      <c r="Q2397" t="s">
        <v>4480</v>
      </c>
      <c r="R2397" t="s">
        <v>4333</v>
      </c>
    </row>
    <row r="2398" spans="1:18" x14ac:dyDescent="0.2">
      <c r="A2398" s="3" t="s">
        <v>6229</v>
      </c>
      <c r="B2398" t="str" cm="1">
        <f t="array" ref="B2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8" t="str" cm="1">
        <f t="array" ref="C2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8" t="str" cm="1">
        <f t="array" ref="D2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8" cm="1">
        <f t="array" ref="E23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8" s="3" t="s">
        <v>4301</v>
      </c>
      <c r="G2398" s="3" t="s">
        <v>4292</v>
      </c>
      <c r="I2398" s="3" t="s">
        <v>4365</v>
      </c>
      <c r="J2398" t="b">
        <v>1</v>
      </c>
      <c r="K2398" s="3" t="s">
        <v>4312</v>
      </c>
      <c r="M2398">
        <v>450</v>
      </c>
      <c r="N2398">
        <v>475</v>
      </c>
      <c r="O2398">
        <v>5.2999999999999999E-2</v>
      </c>
      <c r="P2398" s="3" t="s">
        <v>4313</v>
      </c>
      <c r="Q2398" t="s">
        <v>4480</v>
      </c>
      <c r="R2398" t="s">
        <v>4333</v>
      </c>
    </row>
    <row r="2399" spans="1:18" x14ac:dyDescent="0.2">
      <c r="A2399" s="3" t="s">
        <v>6230</v>
      </c>
      <c r="B2399" t="str" cm="1">
        <f t="array" ref="B2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399" t="str" cm="1">
        <f t="array" ref="C2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399" t="str" cm="1">
        <f t="array" ref="D2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399" cm="1">
        <f t="array" ref="E23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399" s="3" t="s">
        <v>4301</v>
      </c>
      <c r="G2399" s="3" t="s">
        <v>4292</v>
      </c>
      <c r="I2399" s="3" t="s">
        <v>4365</v>
      </c>
      <c r="J2399" t="b">
        <v>1</v>
      </c>
      <c r="K2399" s="3" t="s">
        <v>4312</v>
      </c>
      <c r="M2399">
        <v>475</v>
      </c>
      <c r="N2399">
        <v>500</v>
      </c>
      <c r="O2399">
        <v>5.2999999999999999E-2</v>
      </c>
      <c r="P2399" s="3" t="s">
        <v>4313</v>
      </c>
      <c r="Q2399" t="s">
        <v>4480</v>
      </c>
      <c r="R2399" t="s">
        <v>16</v>
      </c>
    </row>
    <row r="2400" spans="1:18" x14ac:dyDescent="0.2">
      <c r="A2400" s="3" t="s">
        <v>6231</v>
      </c>
      <c r="B2400" t="str" cm="1">
        <f t="array" ref="B2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0" t="str" cm="1">
        <f t="array" ref="C2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0" t="str" cm="1">
        <f t="array" ref="D2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0" cm="1">
        <f t="array" ref="E24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0" s="3" t="s">
        <v>4301</v>
      </c>
      <c r="G2400" s="3" t="s">
        <v>4292</v>
      </c>
      <c r="I2400" s="3" t="s">
        <v>4365</v>
      </c>
      <c r="J2400" t="b">
        <v>1</v>
      </c>
      <c r="K2400" s="3" t="s">
        <v>4312</v>
      </c>
      <c r="M2400">
        <v>500</v>
      </c>
      <c r="N2400">
        <v>525</v>
      </c>
      <c r="O2400">
        <v>5.2999999999999999E-2</v>
      </c>
      <c r="P2400" s="3" t="s">
        <v>4313</v>
      </c>
      <c r="Q2400" t="s">
        <v>4480</v>
      </c>
      <c r="R2400" t="s">
        <v>4333</v>
      </c>
    </row>
    <row r="2401" spans="1:18" x14ac:dyDescent="0.2">
      <c r="A2401" s="3" t="s">
        <v>6232</v>
      </c>
      <c r="B2401" t="str" cm="1">
        <f t="array" ref="B2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1" t="str" cm="1">
        <f t="array" ref="C2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1" t="str" cm="1">
        <f t="array" ref="D2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1" cm="1">
        <f t="array" ref="E24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1" s="3" t="s">
        <v>4301</v>
      </c>
      <c r="G2401" s="3" t="s">
        <v>4292</v>
      </c>
      <c r="I2401" s="3" t="s">
        <v>4365</v>
      </c>
      <c r="J2401" t="b">
        <v>1</v>
      </c>
      <c r="K2401" s="3" t="s">
        <v>4312</v>
      </c>
      <c r="M2401">
        <v>525</v>
      </c>
      <c r="N2401">
        <v>550</v>
      </c>
      <c r="O2401">
        <v>5.2999999999999999E-2</v>
      </c>
      <c r="P2401" s="3" t="s">
        <v>4313</v>
      </c>
      <c r="Q2401" t="s">
        <v>4480</v>
      </c>
      <c r="R2401" t="s">
        <v>4333</v>
      </c>
    </row>
    <row r="2402" spans="1:18" x14ac:dyDescent="0.2">
      <c r="A2402" s="3" t="s">
        <v>6233</v>
      </c>
      <c r="B2402" t="str" cm="1">
        <f t="array" ref="B2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2" t="str" cm="1">
        <f t="array" ref="C2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2" t="str" cm="1">
        <f t="array" ref="D2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2" cm="1">
        <f t="array" ref="E24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2" s="3" t="s">
        <v>4301</v>
      </c>
      <c r="G2402" s="3" t="s">
        <v>4292</v>
      </c>
      <c r="I2402" s="3" t="s">
        <v>4365</v>
      </c>
      <c r="J2402" t="b">
        <v>1</v>
      </c>
      <c r="K2402" s="3" t="s">
        <v>4312</v>
      </c>
      <c r="M2402">
        <v>550</v>
      </c>
      <c r="N2402">
        <v>575</v>
      </c>
      <c r="O2402">
        <v>5.2999999999999999E-2</v>
      </c>
      <c r="P2402" s="3" t="s">
        <v>4313</v>
      </c>
      <c r="Q2402" t="s">
        <v>4480</v>
      </c>
      <c r="R2402" t="s">
        <v>4333</v>
      </c>
    </row>
    <row r="2403" spans="1:18" x14ac:dyDescent="0.2">
      <c r="A2403" s="3" t="s">
        <v>6234</v>
      </c>
      <c r="B2403" t="str" cm="1">
        <f t="array" ref="B2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3" t="str" cm="1">
        <f t="array" ref="C2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3" t="str" cm="1">
        <f t="array" ref="D2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3" cm="1">
        <f t="array" ref="E24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3" s="3" t="s">
        <v>4301</v>
      </c>
      <c r="G2403" s="3" t="s">
        <v>4292</v>
      </c>
      <c r="I2403" s="3" t="s">
        <v>4365</v>
      </c>
      <c r="J2403" t="b">
        <v>1</v>
      </c>
      <c r="K2403" s="3" t="s">
        <v>4312</v>
      </c>
      <c r="M2403">
        <v>575</v>
      </c>
      <c r="N2403">
        <v>600</v>
      </c>
      <c r="O2403">
        <v>5.2999999999999999E-2</v>
      </c>
      <c r="P2403" s="3" t="s">
        <v>4313</v>
      </c>
      <c r="Q2403" t="s">
        <v>4480</v>
      </c>
      <c r="R2403" t="s">
        <v>4333</v>
      </c>
    </row>
    <row r="2404" spans="1:18" x14ac:dyDescent="0.2">
      <c r="A2404" s="3" t="s">
        <v>6235</v>
      </c>
      <c r="B2404" t="str" cm="1">
        <f t="array" ref="B2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4" t="str" cm="1">
        <f t="array" ref="C2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4" t="str" cm="1">
        <f t="array" ref="D2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4" cm="1">
        <f t="array" ref="E24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4" s="3" t="s">
        <v>4301</v>
      </c>
      <c r="G2404" s="3" t="s">
        <v>4292</v>
      </c>
      <c r="I2404" s="3" t="s">
        <v>4365</v>
      </c>
      <c r="J2404" t="b">
        <v>1</v>
      </c>
      <c r="K2404" s="3" t="s">
        <v>4312</v>
      </c>
      <c r="M2404">
        <v>600</v>
      </c>
      <c r="N2404">
        <v>625</v>
      </c>
      <c r="O2404">
        <v>5.2999999999999999E-2</v>
      </c>
      <c r="P2404" s="3" t="s">
        <v>4313</v>
      </c>
      <c r="Q2404" t="s">
        <v>4480</v>
      </c>
      <c r="R2404" t="s">
        <v>4333</v>
      </c>
    </row>
    <row r="2405" spans="1:18" x14ac:dyDescent="0.2">
      <c r="A2405" s="3" t="s">
        <v>6236</v>
      </c>
      <c r="B2405" t="str" cm="1">
        <f t="array" ref="B2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05" t="str" cm="1">
        <f t="array" ref="C2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05" t="str" cm="1">
        <f t="array" ref="D2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2405" cm="1">
        <f t="array" ref="E24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05" s="3" t="s">
        <v>4301</v>
      </c>
      <c r="G2405" s="3" t="s">
        <v>4292</v>
      </c>
      <c r="I2405" s="3" t="s">
        <v>4365</v>
      </c>
      <c r="J2405" t="b">
        <v>1</v>
      </c>
      <c r="K2405" s="3" t="s">
        <v>4312</v>
      </c>
      <c r="M2405">
        <v>625</v>
      </c>
      <c r="N2405">
        <v>650</v>
      </c>
      <c r="O2405">
        <v>5.2999999999999999E-2</v>
      </c>
      <c r="P2405" s="3" t="s">
        <v>4313</v>
      </c>
      <c r="Q2405" t="s">
        <v>4480</v>
      </c>
      <c r="R2405" t="s">
        <v>4333</v>
      </c>
    </row>
    <row r="2406" spans="1:18" x14ac:dyDescent="0.2">
      <c r="A2406" s="3" t="s">
        <v>3803</v>
      </c>
      <c r="B2406" t="str" cm="1">
        <f t="array" ref="B2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406" t="str" cm="1">
        <f t="array" ref="C2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406" t="str" cm="1">
        <f t="array" ref="D2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406" t="str" cm="1">
        <f t="array" ref="E24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406" s="3" t="s">
        <v>4301</v>
      </c>
      <c r="G2406" s="3" t="s">
        <v>4292</v>
      </c>
      <c r="H2406" t="s">
        <v>1828</v>
      </c>
      <c r="I2406" s="3" t="s">
        <v>4514</v>
      </c>
      <c r="J2406" t="b">
        <v>1</v>
      </c>
      <c r="K2406" s="3" t="s">
        <v>4312</v>
      </c>
      <c r="L2406" s="3" t="s">
        <v>1829</v>
      </c>
      <c r="M2406">
        <v>60</v>
      </c>
      <c r="N2406">
        <v>80</v>
      </c>
      <c r="O2406">
        <v>5.2999999999999999E-2</v>
      </c>
      <c r="P2406" s="3" t="s">
        <v>4313</v>
      </c>
      <c r="Q2406" t="s">
        <v>4353</v>
      </c>
      <c r="R2406" t="s">
        <v>16</v>
      </c>
    </row>
    <row r="2407" spans="1:18" x14ac:dyDescent="0.2">
      <c r="A2407" s="3" t="s">
        <v>3801</v>
      </c>
      <c r="B2407" t="str" cm="1">
        <f t="array" ref="B2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407" t="str" cm="1">
        <f t="array" ref="C2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407" t="str" cm="1">
        <f t="array" ref="D2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407" t="str" cm="1">
        <f t="array" ref="E24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407" s="3" t="s">
        <v>4301</v>
      </c>
      <c r="G2407" s="3" t="s">
        <v>4292</v>
      </c>
      <c r="H2407" t="s">
        <v>1824</v>
      </c>
      <c r="I2407" s="3" t="s">
        <v>4514</v>
      </c>
      <c r="J2407" t="b">
        <v>1</v>
      </c>
      <c r="K2407" s="3" t="s">
        <v>4312</v>
      </c>
      <c r="L2407" s="3" t="s">
        <v>1825</v>
      </c>
      <c r="M2407">
        <v>50</v>
      </c>
      <c r="N2407">
        <v>66</v>
      </c>
      <c r="O2407">
        <v>5.2999999999999999E-2</v>
      </c>
      <c r="P2407" s="3" t="s">
        <v>4313</v>
      </c>
      <c r="Q2407" t="s">
        <v>4353</v>
      </c>
      <c r="R2407" t="s">
        <v>16</v>
      </c>
    </row>
    <row r="2408" spans="1:18" x14ac:dyDescent="0.2">
      <c r="A2408" s="3" t="s">
        <v>3748</v>
      </c>
      <c r="B2408" t="str" cm="1">
        <f t="array" ref="B2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408" t="str" cm="1">
        <f t="array" ref="C2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408" t="str" cm="1">
        <f t="array" ref="D2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408" t="str" cm="1">
        <f t="array" ref="E24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408" s="3" t="s">
        <v>4301</v>
      </c>
      <c r="G2408" s="3" t="s">
        <v>4292</v>
      </c>
      <c r="H2408" t="s">
        <v>1761</v>
      </c>
      <c r="I2408" s="3" t="s">
        <v>4514</v>
      </c>
      <c r="J2408" t="b">
        <v>1</v>
      </c>
      <c r="K2408" s="3" t="s">
        <v>4312</v>
      </c>
      <c r="L2408" s="3" t="s">
        <v>6237</v>
      </c>
      <c r="M2408">
        <v>20</v>
      </c>
      <c r="N2408">
        <v>28</v>
      </c>
      <c r="O2408">
        <v>5.2999999999999999E-2</v>
      </c>
      <c r="P2408" s="3" t="s">
        <v>4313</v>
      </c>
      <c r="Q2408" t="s">
        <v>4353</v>
      </c>
      <c r="R2408" t="s">
        <v>16</v>
      </c>
    </row>
    <row r="2409" spans="1:18" x14ac:dyDescent="0.2">
      <c r="A2409" s="3" t="s">
        <v>3809</v>
      </c>
      <c r="B2409" t="str" cm="1">
        <f t="array" ref="B2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409" t="str" cm="1">
        <f t="array" ref="C2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409" t="str" cm="1">
        <f t="array" ref="D2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409" t="str" cm="1">
        <f t="array" ref="E24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409" s="3" t="s">
        <v>4301</v>
      </c>
      <c r="G2409" s="3" t="s">
        <v>4292</v>
      </c>
      <c r="H2409" t="s">
        <v>1836</v>
      </c>
      <c r="I2409" s="3" t="s">
        <v>4514</v>
      </c>
      <c r="J2409" t="b">
        <v>1</v>
      </c>
      <c r="K2409" s="3" t="s">
        <v>4312</v>
      </c>
      <c r="L2409" s="3" t="s">
        <v>1837</v>
      </c>
      <c r="M2409">
        <v>8</v>
      </c>
      <c r="N2409">
        <v>10</v>
      </c>
      <c r="O2409">
        <v>5.2999999999999999E-2</v>
      </c>
      <c r="P2409" s="3" t="s">
        <v>4313</v>
      </c>
      <c r="Q2409" t="s">
        <v>4353</v>
      </c>
      <c r="R2409" t="s">
        <v>16</v>
      </c>
    </row>
    <row r="2410" spans="1:18" x14ac:dyDescent="0.2">
      <c r="A2410" s="3" t="s">
        <v>3787</v>
      </c>
      <c r="B2410" t="str" cm="1">
        <f t="array" ref="B2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410" t="str" cm="1">
        <f t="array" ref="C2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410" t="str" cm="1">
        <f t="array" ref="D2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410" t="str" cm="1">
        <f t="array" ref="E24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410" s="3" t="s">
        <v>4301</v>
      </c>
      <c r="G2410" s="3" t="s">
        <v>4292</v>
      </c>
      <c r="H2410" t="s">
        <v>1806</v>
      </c>
      <c r="I2410" s="3" t="s">
        <v>4514</v>
      </c>
      <c r="J2410" t="b">
        <v>1</v>
      </c>
      <c r="K2410" s="3" t="s">
        <v>4312</v>
      </c>
      <c r="L2410" s="3" t="s">
        <v>6093</v>
      </c>
      <c r="M2410">
        <v>43</v>
      </c>
      <c r="N2410">
        <v>47</v>
      </c>
      <c r="O2410">
        <v>5.2999999999999999E-2</v>
      </c>
      <c r="P2410" s="3" t="s">
        <v>4313</v>
      </c>
      <c r="Q2410" t="s">
        <v>4353</v>
      </c>
      <c r="R2410" t="s">
        <v>16</v>
      </c>
    </row>
    <row r="2411" spans="1:18" x14ac:dyDescent="0.2">
      <c r="A2411" s="3" t="s">
        <v>6238</v>
      </c>
      <c r="B2411" t="str" cm="1">
        <f t="array" ref="B2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1" t="str" cm="1">
        <f t="array" ref="C2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1" t="str" cm="1">
        <f t="array" ref="D2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1" cm="1">
        <f t="array" ref="E24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1" s="3" t="s">
        <v>4301</v>
      </c>
      <c r="G2411" s="3" t="s">
        <v>4292</v>
      </c>
      <c r="I2411" s="3" t="s">
        <v>4514</v>
      </c>
      <c r="J2411" t="b">
        <v>1</v>
      </c>
      <c r="K2411" s="3" t="s">
        <v>4312</v>
      </c>
      <c r="M2411">
        <v>0</v>
      </c>
      <c r="N2411">
        <v>25</v>
      </c>
      <c r="O2411">
        <v>5.2999999999999999E-2</v>
      </c>
      <c r="P2411" s="3" t="s">
        <v>4313</v>
      </c>
      <c r="Q2411" t="s">
        <v>4367</v>
      </c>
      <c r="R2411" t="s">
        <v>16</v>
      </c>
    </row>
    <row r="2412" spans="1:18" x14ac:dyDescent="0.2">
      <c r="A2412" s="3" t="s">
        <v>6239</v>
      </c>
      <c r="B2412" t="str" cm="1">
        <f t="array" ref="B2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2" t="str" cm="1">
        <f t="array" ref="C2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2" t="str" cm="1">
        <f t="array" ref="D2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2" cm="1">
        <f t="array" ref="E24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2" s="3" t="s">
        <v>4301</v>
      </c>
      <c r="G2412" s="3" t="s">
        <v>4292</v>
      </c>
      <c r="I2412" s="3" t="s">
        <v>4514</v>
      </c>
      <c r="J2412" t="b">
        <v>1</v>
      </c>
      <c r="K2412" s="3" t="s">
        <v>4312</v>
      </c>
      <c r="M2412">
        <v>25</v>
      </c>
      <c r="N2412">
        <v>40</v>
      </c>
      <c r="O2412">
        <v>5.2999999999999999E-2</v>
      </c>
      <c r="P2412" s="3" t="s">
        <v>4313</v>
      </c>
      <c r="Q2412" t="s">
        <v>4367</v>
      </c>
      <c r="R2412" t="s">
        <v>16</v>
      </c>
    </row>
    <row r="2413" spans="1:18" x14ac:dyDescent="0.2">
      <c r="A2413" s="3" t="s">
        <v>6240</v>
      </c>
      <c r="B2413" t="str" cm="1">
        <f t="array" ref="B2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3" t="str" cm="1">
        <f t="array" ref="C2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3" t="str" cm="1">
        <f t="array" ref="D2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3" cm="1">
        <f t="array" ref="E24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3" s="3" t="s">
        <v>4301</v>
      </c>
      <c r="G2413" s="3" t="s">
        <v>4292</v>
      </c>
      <c r="I2413" s="3" t="s">
        <v>4514</v>
      </c>
      <c r="J2413" t="b">
        <v>1</v>
      </c>
      <c r="K2413" s="3" t="s">
        <v>4312</v>
      </c>
      <c r="M2413">
        <v>40</v>
      </c>
      <c r="N2413">
        <v>55</v>
      </c>
      <c r="O2413">
        <v>5.2999999999999999E-2</v>
      </c>
      <c r="P2413" s="3" t="s">
        <v>4313</v>
      </c>
      <c r="Q2413" t="s">
        <v>4367</v>
      </c>
      <c r="R2413" t="s">
        <v>16</v>
      </c>
    </row>
    <row r="2414" spans="1:18" x14ac:dyDescent="0.2">
      <c r="A2414" s="3" t="s">
        <v>6241</v>
      </c>
      <c r="B2414" t="str" cm="1">
        <f t="array" ref="B2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4" t="str" cm="1">
        <f t="array" ref="C2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4" t="str" cm="1">
        <f t="array" ref="D2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4" cm="1">
        <f t="array" ref="E24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4" s="3" t="s">
        <v>4301</v>
      </c>
      <c r="G2414" s="3" t="s">
        <v>4292</v>
      </c>
      <c r="I2414" s="3" t="s">
        <v>4514</v>
      </c>
      <c r="J2414" t="b">
        <v>1</v>
      </c>
      <c r="K2414" s="3" t="s">
        <v>4312</v>
      </c>
      <c r="M2414">
        <v>55</v>
      </c>
      <c r="N2414">
        <v>70</v>
      </c>
      <c r="O2414">
        <v>5.2999999999999999E-2</v>
      </c>
      <c r="P2414" s="3" t="s">
        <v>4313</v>
      </c>
      <c r="Q2414" t="s">
        <v>4367</v>
      </c>
      <c r="R2414" t="s">
        <v>16</v>
      </c>
    </row>
    <row r="2415" spans="1:18" x14ac:dyDescent="0.2">
      <c r="A2415" s="3" t="s">
        <v>6242</v>
      </c>
      <c r="B2415" t="str" cm="1">
        <f t="array" ref="B2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5" t="str" cm="1">
        <f t="array" ref="C2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5" t="str" cm="1">
        <f t="array" ref="D2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5" cm="1">
        <f t="array" ref="E24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5" s="3" t="s">
        <v>4301</v>
      </c>
      <c r="G2415" s="3" t="s">
        <v>4292</v>
      </c>
      <c r="I2415" s="3" t="s">
        <v>4514</v>
      </c>
      <c r="J2415" t="b">
        <v>1</v>
      </c>
      <c r="K2415" s="3" t="s">
        <v>4312</v>
      </c>
      <c r="M2415">
        <v>70</v>
      </c>
      <c r="N2415">
        <v>85</v>
      </c>
      <c r="O2415">
        <v>5.2999999999999999E-2</v>
      </c>
      <c r="P2415" s="3" t="s">
        <v>4313</v>
      </c>
      <c r="Q2415" t="s">
        <v>4367</v>
      </c>
      <c r="R2415" t="s">
        <v>16</v>
      </c>
    </row>
    <row r="2416" spans="1:18" x14ac:dyDescent="0.2">
      <c r="A2416" s="3" t="s">
        <v>6243</v>
      </c>
      <c r="B2416" t="str" cm="1">
        <f t="array" ref="B2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6" t="str" cm="1">
        <f t="array" ref="C2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6" t="str" cm="1">
        <f t="array" ref="D2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6" cm="1">
        <f t="array" ref="E24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6" s="3" t="s">
        <v>4301</v>
      </c>
      <c r="G2416" s="3" t="s">
        <v>4292</v>
      </c>
      <c r="I2416" s="3" t="s">
        <v>4514</v>
      </c>
      <c r="J2416" t="b">
        <v>1</v>
      </c>
      <c r="K2416" s="3" t="s">
        <v>4312</v>
      </c>
      <c r="M2416">
        <v>85</v>
      </c>
      <c r="N2416">
        <v>100</v>
      </c>
      <c r="O2416">
        <v>5.2999999999999999E-2</v>
      </c>
      <c r="P2416" s="3" t="s">
        <v>4313</v>
      </c>
      <c r="Q2416" t="s">
        <v>4367</v>
      </c>
      <c r="R2416" t="s">
        <v>16</v>
      </c>
    </row>
    <row r="2417" spans="1:18" x14ac:dyDescent="0.2">
      <c r="A2417" s="3" t="s">
        <v>6244</v>
      </c>
      <c r="B2417" t="str" cm="1">
        <f t="array" ref="B2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7" t="str" cm="1">
        <f t="array" ref="C2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7" t="str" cm="1">
        <f t="array" ref="D2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7" cm="1">
        <f t="array" ref="E24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7" s="3" t="s">
        <v>4301</v>
      </c>
      <c r="G2417" s="3" t="s">
        <v>4292</v>
      </c>
      <c r="I2417" s="3" t="s">
        <v>4514</v>
      </c>
      <c r="J2417" t="b">
        <v>1</v>
      </c>
      <c r="K2417" s="3" t="s">
        <v>4312</v>
      </c>
      <c r="M2417">
        <v>100</v>
      </c>
      <c r="N2417">
        <v>115</v>
      </c>
      <c r="O2417">
        <v>5.2999999999999999E-2</v>
      </c>
      <c r="P2417" s="3" t="s">
        <v>4313</v>
      </c>
      <c r="Q2417" t="s">
        <v>4367</v>
      </c>
      <c r="R2417" t="s">
        <v>16</v>
      </c>
    </row>
    <row r="2418" spans="1:18" x14ac:dyDescent="0.2">
      <c r="A2418" s="3" t="s">
        <v>6245</v>
      </c>
      <c r="B2418" t="str" cm="1">
        <f t="array" ref="B2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8" t="str" cm="1">
        <f t="array" ref="C2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8" t="str" cm="1">
        <f t="array" ref="D2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8" cm="1">
        <f t="array" ref="E24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8" s="3" t="s">
        <v>4301</v>
      </c>
      <c r="G2418" s="3" t="s">
        <v>4292</v>
      </c>
      <c r="I2418" s="3" t="s">
        <v>4514</v>
      </c>
      <c r="J2418" t="b">
        <v>1</v>
      </c>
      <c r="K2418" s="3" t="s">
        <v>4312</v>
      </c>
      <c r="M2418">
        <v>115</v>
      </c>
      <c r="N2418">
        <v>130</v>
      </c>
      <c r="O2418">
        <v>5.2999999999999999E-2</v>
      </c>
      <c r="P2418" s="3" t="s">
        <v>4313</v>
      </c>
      <c r="Q2418" t="s">
        <v>4367</v>
      </c>
      <c r="R2418" t="s">
        <v>4333</v>
      </c>
    </row>
    <row r="2419" spans="1:18" x14ac:dyDescent="0.2">
      <c r="A2419" s="3" t="s">
        <v>6246</v>
      </c>
      <c r="B2419" t="str" cm="1">
        <f t="array" ref="B2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19" t="str" cm="1">
        <f t="array" ref="C2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19" t="str" cm="1">
        <f t="array" ref="D2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19" cm="1">
        <f t="array" ref="E24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19" s="3" t="s">
        <v>4301</v>
      </c>
      <c r="G2419" s="3" t="s">
        <v>4292</v>
      </c>
      <c r="I2419" s="3" t="s">
        <v>4514</v>
      </c>
      <c r="J2419" t="b">
        <v>1</v>
      </c>
      <c r="K2419" s="3" t="s">
        <v>4312</v>
      </c>
      <c r="M2419">
        <v>130</v>
      </c>
      <c r="N2419">
        <v>140</v>
      </c>
      <c r="O2419">
        <v>5.2999999999999999E-2</v>
      </c>
      <c r="P2419" s="3" t="s">
        <v>4313</v>
      </c>
      <c r="Q2419" t="s">
        <v>4367</v>
      </c>
      <c r="R2419" t="s">
        <v>16</v>
      </c>
    </row>
    <row r="2420" spans="1:18" x14ac:dyDescent="0.2">
      <c r="A2420" s="3" t="s">
        <v>6247</v>
      </c>
      <c r="B2420" t="str" cm="1">
        <f t="array" ref="B2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0" t="str" cm="1">
        <f t="array" ref="C2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0" t="str" cm="1">
        <f t="array" ref="D2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0" cm="1">
        <f t="array" ref="E24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0" s="3" t="s">
        <v>4301</v>
      </c>
      <c r="G2420" s="3" t="s">
        <v>4292</v>
      </c>
      <c r="I2420" s="3" t="s">
        <v>4514</v>
      </c>
      <c r="J2420" t="b">
        <v>1</v>
      </c>
      <c r="K2420" s="3" t="s">
        <v>4312</v>
      </c>
      <c r="M2420">
        <v>140</v>
      </c>
      <c r="N2420">
        <v>150</v>
      </c>
      <c r="O2420">
        <v>5.2999999999999999E-2</v>
      </c>
      <c r="P2420" s="3" t="s">
        <v>4313</v>
      </c>
      <c r="Q2420" t="s">
        <v>4367</v>
      </c>
      <c r="R2420" t="s">
        <v>4333</v>
      </c>
    </row>
    <row r="2421" spans="1:18" x14ac:dyDescent="0.2">
      <c r="A2421" s="3" t="s">
        <v>6248</v>
      </c>
      <c r="B2421" t="str" cm="1">
        <f t="array" ref="B2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1" t="str" cm="1">
        <f t="array" ref="C2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1" t="str" cm="1">
        <f t="array" ref="D2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1" cm="1">
        <f t="array" ref="E24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1" s="3" t="s">
        <v>4301</v>
      </c>
      <c r="G2421" s="3" t="s">
        <v>4292</v>
      </c>
      <c r="I2421" s="3" t="s">
        <v>4514</v>
      </c>
      <c r="J2421" t="b">
        <v>1</v>
      </c>
      <c r="K2421" s="3" t="s">
        <v>4312</v>
      </c>
      <c r="M2421">
        <v>150</v>
      </c>
      <c r="N2421">
        <v>160</v>
      </c>
      <c r="O2421">
        <v>5.2999999999999999E-2</v>
      </c>
      <c r="P2421" s="3" t="s">
        <v>4313</v>
      </c>
      <c r="Q2421" t="s">
        <v>4367</v>
      </c>
      <c r="R2421" t="s">
        <v>16</v>
      </c>
    </row>
    <row r="2422" spans="1:18" x14ac:dyDescent="0.2">
      <c r="A2422" s="3" t="s">
        <v>6249</v>
      </c>
      <c r="B2422" t="str" cm="1">
        <f t="array" ref="B2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2" t="str" cm="1">
        <f t="array" ref="C2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2" t="str" cm="1">
        <f t="array" ref="D2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2" cm="1">
        <f t="array" ref="E24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2" s="3" t="s">
        <v>4301</v>
      </c>
      <c r="G2422" s="3" t="s">
        <v>4292</v>
      </c>
      <c r="I2422" s="3" t="s">
        <v>4514</v>
      </c>
      <c r="J2422" t="b">
        <v>1</v>
      </c>
      <c r="K2422" s="3" t="s">
        <v>4312</v>
      </c>
      <c r="M2422">
        <v>160</v>
      </c>
      <c r="N2422">
        <v>170</v>
      </c>
      <c r="O2422">
        <v>5.2999999999999999E-2</v>
      </c>
      <c r="P2422" s="3" t="s">
        <v>4313</v>
      </c>
      <c r="Q2422" t="s">
        <v>4367</v>
      </c>
      <c r="R2422" t="s">
        <v>16</v>
      </c>
    </row>
    <row r="2423" spans="1:18" x14ac:dyDescent="0.2">
      <c r="A2423" s="3" t="s">
        <v>6250</v>
      </c>
      <c r="B2423" t="str" cm="1">
        <f t="array" ref="B2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3" t="str" cm="1">
        <f t="array" ref="C2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3" t="str" cm="1">
        <f t="array" ref="D2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3" cm="1">
        <f t="array" ref="E24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3" s="3" t="s">
        <v>4301</v>
      </c>
      <c r="G2423" s="3" t="s">
        <v>4292</v>
      </c>
      <c r="I2423" s="3" t="s">
        <v>4514</v>
      </c>
      <c r="J2423" t="b">
        <v>1</v>
      </c>
      <c r="K2423" s="3" t="s">
        <v>4312</v>
      </c>
      <c r="M2423">
        <v>170</v>
      </c>
      <c r="N2423">
        <v>180</v>
      </c>
      <c r="O2423">
        <v>5.2999999999999999E-2</v>
      </c>
      <c r="P2423" s="3" t="s">
        <v>4313</v>
      </c>
      <c r="Q2423" t="s">
        <v>4367</v>
      </c>
      <c r="R2423" t="s">
        <v>16</v>
      </c>
    </row>
    <row r="2424" spans="1:18" x14ac:dyDescent="0.2">
      <c r="A2424" s="3" t="s">
        <v>6251</v>
      </c>
      <c r="B2424" t="str" cm="1">
        <f t="array" ref="B2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4" t="str" cm="1">
        <f t="array" ref="C2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4" t="str" cm="1">
        <f t="array" ref="D2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4" cm="1">
        <f t="array" ref="E24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4" s="3" t="s">
        <v>4301</v>
      </c>
      <c r="G2424" s="3" t="s">
        <v>4292</v>
      </c>
      <c r="I2424" s="3" t="s">
        <v>4514</v>
      </c>
      <c r="J2424" t="b">
        <v>1</v>
      </c>
      <c r="K2424" s="3" t="s">
        <v>4312</v>
      </c>
      <c r="M2424">
        <v>180</v>
      </c>
      <c r="N2424">
        <v>190</v>
      </c>
      <c r="O2424">
        <v>5.2999999999999999E-2</v>
      </c>
      <c r="P2424" s="3" t="s">
        <v>4313</v>
      </c>
      <c r="Q2424" t="s">
        <v>4367</v>
      </c>
      <c r="R2424" t="s">
        <v>4333</v>
      </c>
    </row>
    <row r="2425" spans="1:18" x14ac:dyDescent="0.2">
      <c r="A2425" s="3" t="s">
        <v>6252</v>
      </c>
      <c r="B2425" t="str" cm="1">
        <f t="array" ref="B2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5" t="str" cm="1">
        <f t="array" ref="C2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5" t="str" cm="1">
        <f t="array" ref="D2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5" cm="1">
        <f t="array" ref="E24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5" s="3" t="s">
        <v>4301</v>
      </c>
      <c r="G2425" s="3" t="s">
        <v>4292</v>
      </c>
      <c r="I2425" s="3" t="s">
        <v>4514</v>
      </c>
      <c r="J2425" t="b">
        <v>1</v>
      </c>
      <c r="K2425" s="3" t="s">
        <v>4312</v>
      </c>
      <c r="M2425">
        <v>190</v>
      </c>
      <c r="N2425">
        <v>200</v>
      </c>
      <c r="O2425">
        <v>5.2999999999999999E-2</v>
      </c>
      <c r="P2425" s="3" t="s">
        <v>4313</v>
      </c>
      <c r="Q2425" t="s">
        <v>4367</v>
      </c>
      <c r="R2425" t="s">
        <v>16</v>
      </c>
    </row>
    <row r="2426" spans="1:18" x14ac:dyDescent="0.2">
      <c r="A2426" s="3" t="s">
        <v>6253</v>
      </c>
      <c r="B2426" t="str" cm="1">
        <f t="array" ref="B2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6" t="str" cm="1">
        <f t="array" ref="C2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6" t="str" cm="1">
        <f t="array" ref="D2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6" cm="1">
        <f t="array" ref="E24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6" s="3" t="s">
        <v>4301</v>
      </c>
      <c r="G2426" s="3" t="s">
        <v>4292</v>
      </c>
      <c r="I2426" s="3" t="s">
        <v>4514</v>
      </c>
      <c r="J2426" t="b">
        <v>1</v>
      </c>
      <c r="K2426" s="3" t="s">
        <v>4312</v>
      </c>
      <c r="M2426">
        <v>200</v>
      </c>
      <c r="N2426">
        <v>220</v>
      </c>
      <c r="O2426">
        <v>5.2999999999999999E-2</v>
      </c>
      <c r="P2426" s="3" t="s">
        <v>4313</v>
      </c>
      <c r="Q2426" t="s">
        <v>4367</v>
      </c>
      <c r="R2426" t="s">
        <v>16</v>
      </c>
    </row>
    <row r="2427" spans="1:18" x14ac:dyDescent="0.2">
      <c r="A2427" s="3" t="s">
        <v>6254</v>
      </c>
      <c r="B2427" t="str" cm="1">
        <f t="array" ref="B2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7" t="str" cm="1">
        <f t="array" ref="C2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7" t="str" cm="1">
        <f t="array" ref="D2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7" cm="1">
        <f t="array" ref="E24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7" s="3" t="s">
        <v>4301</v>
      </c>
      <c r="G2427" s="3" t="s">
        <v>4292</v>
      </c>
      <c r="I2427" s="3" t="s">
        <v>4514</v>
      </c>
      <c r="J2427" t="b">
        <v>1</v>
      </c>
      <c r="K2427" s="3" t="s">
        <v>4312</v>
      </c>
      <c r="M2427">
        <v>220</v>
      </c>
      <c r="N2427">
        <v>240</v>
      </c>
      <c r="O2427">
        <v>5.2999999999999999E-2</v>
      </c>
      <c r="P2427" s="3" t="s">
        <v>4313</v>
      </c>
      <c r="Q2427" t="s">
        <v>4367</v>
      </c>
      <c r="R2427" t="s">
        <v>4333</v>
      </c>
    </row>
    <row r="2428" spans="1:18" x14ac:dyDescent="0.2">
      <c r="A2428" s="3" t="s">
        <v>6255</v>
      </c>
      <c r="B2428" t="str" cm="1">
        <f t="array" ref="B2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8" t="str" cm="1">
        <f t="array" ref="C2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8" t="str" cm="1">
        <f t="array" ref="D2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8" cm="1">
        <f t="array" ref="E24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8" s="3" t="s">
        <v>4301</v>
      </c>
      <c r="G2428" s="3" t="s">
        <v>4292</v>
      </c>
      <c r="I2428" s="3" t="s">
        <v>4514</v>
      </c>
      <c r="J2428" t="b">
        <v>1</v>
      </c>
      <c r="K2428" s="3" t="s">
        <v>4312</v>
      </c>
      <c r="M2428">
        <v>240</v>
      </c>
      <c r="N2428">
        <v>260</v>
      </c>
      <c r="O2428">
        <v>5.2999999999999999E-2</v>
      </c>
      <c r="P2428" s="3" t="s">
        <v>4313</v>
      </c>
      <c r="Q2428" t="s">
        <v>4367</v>
      </c>
      <c r="R2428" t="s">
        <v>16</v>
      </c>
    </row>
    <row r="2429" spans="1:18" x14ac:dyDescent="0.2">
      <c r="A2429" s="3" t="s">
        <v>6256</v>
      </c>
      <c r="B2429" t="str" cm="1">
        <f t="array" ref="B2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29" t="str" cm="1">
        <f t="array" ref="C2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29" t="str" cm="1">
        <f t="array" ref="D2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29" cm="1">
        <f t="array" ref="E24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29" s="3" t="s">
        <v>4301</v>
      </c>
      <c r="G2429" s="3" t="s">
        <v>4292</v>
      </c>
      <c r="I2429" s="3" t="s">
        <v>4514</v>
      </c>
      <c r="J2429" t="b">
        <v>1</v>
      </c>
      <c r="K2429" s="3" t="s">
        <v>4312</v>
      </c>
      <c r="M2429">
        <v>260</v>
      </c>
      <c r="N2429">
        <v>280</v>
      </c>
      <c r="O2429">
        <v>5.2999999999999999E-2</v>
      </c>
      <c r="P2429" s="3" t="s">
        <v>4313</v>
      </c>
      <c r="Q2429" t="s">
        <v>4367</v>
      </c>
      <c r="R2429" t="s">
        <v>4333</v>
      </c>
    </row>
    <row r="2430" spans="1:18" x14ac:dyDescent="0.2">
      <c r="A2430" s="3" t="s">
        <v>6257</v>
      </c>
      <c r="B2430" t="str" cm="1">
        <f t="array" ref="B2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0" t="str" cm="1">
        <f t="array" ref="C2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0" t="str" cm="1">
        <f t="array" ref="D2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0" cm="1">
        <f t="array" ref="E24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0" s="3" t="s">
        <v>4301</v>
      </c>
      <c r="G2430" s="3" t="s">
        <v>4292</v>
      </c>
      <c r="I2430" s="3" t="s">
        <v>4514</v>
      </c>
      <c r="J2430" t="b">
        <v>1</v>
      </c>
      <c r="K2430" s="3" t="s">
        <v>4312</v>
      </c>
      <c r="M2430">
        <v>280</v>
      </c>
      <c r="N2430">
        <v>300</v>
      </c>
      <c r="O2430">
        <v>5.2999999999999999E-2</v>
      </c>
      <c r="P2430" s="3" t="s">
        <v>4313</v>
      </c>
      <c r="Q2430" t="s">
        <v>4367</v>
      </c>
      <c r="R2430" t="s">
        <v>16</v>
      </c>
    </row>
    <row r="2431" spans="1:18" x14ac:dyDescent="0.2">
      <c r="A2431" s="3" t="s">
        <v>6258</v>
      </c>
      <c r="B2431" t="str" cm="1">
        <f t="array" ref="B2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1" t="str" cm="1">
        <f t="array" ref="C2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1" t="str" cm="1">
        <f t="array" ref="D2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1" cm="1">
        <f t="array" ref="E24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1" s="3" t="s">
        <v>4301</v>
      </c>
      <c r="G2431" s="3" t="s">
        <v>4292</v>
      </c>
      <c r="I2431" s="3" t="s">
        <v>4514</v>
      </c>
      <c r="J2431" t="b">
        <v>1</v>
      </c>
      <c r="K2431" s="3" t="s">
        <v>4312</v>
      </c>
      <c r="M2431">
        <v>300</v>
      </c>
      <c r="N2431">
        <v>320</v>
      </c>
      <c r="O2431">
        <v>5.2999999999999999E-2</v>
      </c>
      <c r="P2431" s="3" t="s">
        <v>4313</v>
      </c>
      <c r="Q2431" t="s">
        <v>4367</v>
      </c>
      <c r="R2431" t="s">
        <v>16</v>
      </c>
    </row>
    <row r="2432" spans="1:18" x14ac:dyDescent="0.2">
      <c r="A2432" s="3" t="s">
        <v>6259</v>
      </c>
      <c r="B2432" t="str" cm="1">
        <f t="array" ref="B2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2" t="str" cm="1">
        <f t="array" ref="C2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2" t="str" cm="1">
        <f t="array" ref="D2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2" cm="1">
        <f t="array" ref="E24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2" s="3" t="s">
        <v>4301</v>
      </c>
      <c r="G2432" s="3" t="s">
        <v>4292</v>
      </c>
      <c r="I2432" s="3" t="s">
        <v>4514</v>
      </c>
      <c r="J2432" t="b">
        <v>1</v>
      </c>
      <c r="K2432" s="3" t="s">
        <v>4312</v>
      </c>
      <c r="M2432">
        <v>320</v>
      </c>
      <c r="N2432">
        <v>340</v>
      </c>
      <c r="O2432">
        <v>5.2999999999999999E-2</v>
      </c>
      <c r="P2432" s="3" t="s">
        <v>4313</v>
      </c>
      <c r="Q2432" t="s">
        <v>4367</v>
      </c>
      <c r="R2432" t="s">
        <v>4333</v>
      </c>
    </row>
    <row r="2433" spans="1:18" x14ac:dyDescent="0.2">
      <c r="A2433" s="3" t="s">
        <v>6260</v>
      </c>
      <c r="B2433" t="str" cm="1">
        <f t="array" ref="B2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3" t="str" cm="1">
        <f t="array" ref="C2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3" t="str" cm="1">
        <f t="array" ref="D2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3" cm="1">
        <f t="array" ref="E24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3" s="3" t="s">
        <v>4301</v>
      </c>
      <c r="G2433" s="3" t="s">
        <v>4292</v>
      </c>
      <c r="I2433" s="3" t="s">
        <v>4514</v>
      </c>
      <c r="J2433" t="b">
        <v>1</v>
      </c>
      <c r="K2433" s="3" t="s">
        <v>4312</v>
      </c>
      <c r="M2433">
        <v>340</v>
      </c>
      <c r="N2433">
        <v>360</v>
      </c>
      <c r="O2433">
        <v>5.2999999999999999E-2</v>
      </c>
      <c r="P2433" s="3" t="s">
        <v>4313</v>
      </c>
      <c r="Q2433" t="s">
        <v>4367</v>
      </c>
      <c r="R2433" t="s">
        <v>4333</v>
      </c>
    </row>
    <row r="2434" spans="1:18" x14ac:dyDescent="0.2">
      <c r="A2434" s="3" t="s">
        <v>6261</v>
      </c>
      <c r="B2434" t="str" cm="1">
        <f t="array" ref="B2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4" t="str" cm="1">
        <f t="array" ref="C2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4" t="str" cm="1">
        <f t="array" ref="D2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4" cm="1">
        <f t="array" ref="E24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4" s="3" t="s">
        <v>4301</v>
      </c>
      <c r="G2434" s="3" t="s">
        <v>4292</v>
      </c>
      <c r="I2434" s="3" t="s">
        <v>4514</v>
      </c>
      <c r="J2434" t="b">
        <v>1</v>
      </c>
      <c r="K2434" s="3" t="s">
        <v>4312</v>
      </c>
      <c r="M2434">
        <v>360</v>
      </c>
      <c r="N2434">
        <v>380</v>
      </c>
      <c r="O2434">
        <v>5.2999999999999999E-2</v>
      </c>
      <c r="P2434" s="3" t="s">
        <v>4313</v>
      </c>
      <c r="Q2434" t="s">
        <v>4367</v>
      </c>
      <c r="R2434" t="s">
        <v>16</v>
      </c>
    </row>
    <row r="2435" spans="1:18" x14ac:dyDescent="0.2">
      <c r="A2435" s="3" t="s">
        <v>6262</v>
      </c>
      <c r="B2435" t="str" cm="1">
        <f t="array" ref="B2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5" t="str" cm="1">
        <f t="array" ref="C2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5" t="str" cm="1">
        <f t="array" ref="D2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5" cm="1">
        <f t="array" ref="E24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5" s="3" t="s">
        <v>4301</v>
      </c>
      <c r="G2435" s="3" t="s">
        <v>4292</v>
      </c>
      <c r="I2435" s="3" t="s">
        <v>4514</v>
      </c>
      <c r="J2435" t="b">
        <v>1</v>
      </c>
      <c r="K2435" s="3" t="s">
        <v>4312</v>
      </c>
      <c r="M2435">
        <v>380</v>
      </c>
      <c r="N2435">
        <v>400</v>
      </c>
      <c r="O2435">
        <v>5.2999999999999999E-2</v>
      </c>
      <c r="P2435" s="3" t="s">
        <v>4313</v>
      </c>
      <c r="Q2435" t="s">
        <v>4367</v>
      </c>
      <c r="R2435" t="s">
        <v>4333</v>
      </c>
    </row>
    <row r="2436" spans="1:18" x14ac:dyDescent="0.2">
      <c r="A2436" s="3" t="s">
        <v>6263</v>
      </c>
      <c r="B2436" t="str" cm="1">
        <f t="array" ref="B2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6" t="str" cm="1">
        <f t="array" ref="C2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6" t="str" cm="1">
        <f t="array" ref="D2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6" cm="1">
        <f t="array" ref="E24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6" s="3" t="s">
        <v>4301</v>
      </c>
      <c r="G2436" s="3" t="s">
        <v>4292</v>
      </c>
      <c r="I2436" s="3" t="s">
        <v>4514</v>
      </c>
      <c r="J2436" t="b">
        <v>1</v>
      </c>
      <c r="K2436" s="3" t="s">
        <v>4312</v>
      </c>
      <c r="M2436">
        <v>400</v>
      </c>
      <c r="N2436">
        <v>425</v>
      </c>
      <c r="O2436">
        <v>5.2999999999999999E-2</v>
      </c>
      <c r="P2436" s="3" t="s">
        <v>4313</v>
      </c>
      <c r="Q2436" t="s">
        <v>4367</v>
      </c>
      <c r="R2436" t="s">
        <v>4333</v>
      </c>
    </row>
    <row r="2437" spans="1:18" x14ac:dyDescent="0.2">
      <c r="A2437" s="3" t="s">
        <v>6264</v>
      </c>
      <c r="B2437" t="str" cm="1">
        <f t="array" ref="B2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7" t="str" cm="1">
        <f t="array" ref="C2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7" t="str" cm="1">
        <f t="array" ref="D2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7" cm="1">
        <f t="array" ref="E24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7" s="3" t="s">
        <v>4301</v>
      </c>
      <c r="G2437" s="3" t="s">
        <v>4292</v>
      </c>
      <c r="I2437" s="3" t="s">
        <v>4514</v>
      </c>
      <c r="J2437" t="b">
        <v>1</v>
      </c>
      <c r="K2437" s="3" t="s">
        <v>4312</v>
      </c>
      <c r="M2437">
        <v>425</v>
      </c>
      <c r="N2437">
        <v>450</v>
      </c>
      <c r="O2437">
        <v>5.2999999999999999E-2</v>
      </c>
      <c r="P2437" s="3" t="s">
        <v>4313</v>
      </c>
      <c r="Q2437" t="s">
        <v>4367</v>
      </c>
      <c r="R2437" t="s">
        <v>4333</v>
      </c>
    </row>
    <row r="2438" spans="1:18" x14ac:dyDescent="0.2">
      <c r="A2438" s="3" t="s">
        <v>6265</v>
      </c>
      <c r="B2438" t="str" cm="1">
        <f t="array" ref="B2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8" t="str" cm="1">
        <f t="array" ref="C2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8" t="str" cm="1">
        <f t="array" ref="D2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8" cm="1">
        <f t="array" ref="E24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8" s="3" t="s">
        <v>4301</v>
      </c>
      <c r="G2438" s="3" t="s">
        <v>4292</v>
      </c>
      <c r="I2438" s="3" t="s">
        <v>4514</v>
      </c>
      <c r="J2438" t="b">
        <v>1</v>
      </c>
      <c r="K2438" s="3" t="s">
        <v>4312</v>
      </c>
      <c r="M2438">
        <v>450</v>
      </c>
      <c r="N2438">
        <v>475</v>
      </c>
      <c r="O2438">
        <v>5.2999999999999999E-2</v>
      </c>
      <c r="P2438" s="3" t="s">
        <v>4313</v>
      </c>
      <c r="Q2438" t="s">
        <v>4367</v>
      </c>
      <c r="R2438" t="s">
        <v>4333</v>
      </c>
    </row>
    <row r="2439" spans="1:18" x14ac:dyDescent="0.2">
      <c r="A2439" s="3" t="s">
        <v>6266</v>
      </c>
      <c r="B2439" t="str" cm="1">
        <f t="array" ref="B2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39" t="str" cm="1">
        <f t="array" ref="C2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39" t="str" cm="1">
        <f t="array" ref="D2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39" cm="1">
        <f t="array" ref="E24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39" s="3" t="s">
        <v>4301</v>
      </c>
      <c r="G2439" s="3" t="s">
        <v>4292</v>
      </c>
      <c r="I2439" s="3" t="s">
        <v>4514</v>
      </c>
      <c r="J2439" t="b">
        <v>1</v>
      </c>
      <c r="K2439" s="3" t="s">
        <v>4312</v>
      </c>
      <c r="M2439">
        <v>475</v>
      </c>
      <c r="N2439">
        <v>500</v>
      </c>
      <c r="O2439">
        <v>5.2999999999999999E-2</v>
      </c>
      <c r="P2439" s="3" t="s">
        <v>4313</v>
      </c>
      <c r="Q2439" t="s">
        <v>4367</v>
      </c>
      <c r="R2439" t="s">
        <v>4333</v>
      </c>
    </row>
    <row r="2440" spans="1:18" x14ac:dyDescent="0.2">
      <c r="A2440" s="3" t="s">
        <v>6267</v>
      </c>
      <c r="B2440" t="str" cm="1">
        <f t="array" ref="B2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0" t="str" cm="1">
        <f t="array" ref="C2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0" t="str" cm="1">
        <f t="array" ref="D2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0" cm="1">
        <f t="array" ref="E24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0" s="3" t="s">
        <v>4301</v>
      </c>
      <c r="G2440" s="3" t="s">
        <v>4292</v>
      </c>
      <c r="I2440" s="3" t="s">
        <v>4514</v>
      </c>
      <c r="J2440" t="b">
        <v>1</v>
      </c>
      <c r="K2440" s="3" t="s">
        <v>4312</v>
      </c>
      <c r="M2440">
        <v>500</v>
      </c>
      <c r="N2440">
        <v>525</v>
      </c>
      <c r="O2440">
        <v>5.2999999999999999E-2</v>
      </c>
      <c r="P2440" s="3" t="s">
        <v>4313</v>
      </c>
      <c r="Q2440" t="s">
        <v>4367</v>
      </c>
      <c r="R2440" t="s">
        <v>4333</v>
      </c>
    </row>
    <row r="2441" spans="1:18" x14ac:dyDescent="0.2">
      <c r="A2441" s="3" t="s">
        <v>6268</v>
      </c>
      <c r="B2441" t="str" cm="1">
        <f t="array" ref="B2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1" t="str" cm="1">
        <f t="array" ref="C2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1" t="str" cm="1">
        <f t="array" ref="D2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1" cm="1">
        <f t="array" ref="E24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1" s="3" t="s">
        <v>4301</v>
      </c>
      <c r="G2441" s="3" t="s">
        <v>4292</v>
      </c>
      <c r="I2441" s="3" t="s">
        <v>4514</v>
      </c>
      <c r="J2441" t="b">
        <v>1</v>
      </c>
      <c r="K2441" s="3" t="s">
        <v>4312</v>
      </c>
      <c r="M2441">
        <v>525</v>
      </c>
      <c r="N2441">
        <v>550</v>
      </c>
      <c r="O2441">
        <v>5.2999999999999999E-2</v>
      </c>
      <c r="P2441" s="3" t="s">
        <v>4313</v>
      </c>
      <c r="Q2441" t="s">
        <v>4367</v>
      </c>
      <c r="R2441" t="s">
        <v>4333</v>
      </c>
    </row>
    <row r="2442" spans="1:18" x14ac:dyDescent="0.2">
      <c r="A2442" s="3" t="s">
        <v>6269</v>
      </c>
      <c r="B2442" t="str" cm="1">
        <f t="array" ref="B2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2" t="str" cm="1">
        <f t="array" ref="C2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2" t="str" cm="1">
        <f t="array" ref="D2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2" cm="1">
        <f t="array" ref="E24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2" s="3" t="s">
        <v>4301</v>
      </c>
      <c r="G2442" s="3" t="s">
        <v>4292</v>
      </c>
      <c r="I2442" s="3" t="s">
        <v>4514</v>
      </c>
      <c r="J2442" t="b">
        <v>1</v>
      </c>
      <c r="K2442" s="3" t="s">
        <v>4312</v>
      </c>
      <c r="M2442">
        <v>550</v>
      </c>
      <c r="N2442">
        <v>575</v>
      </c>
      <c r="O2442">
        <v>5.2999999999999999E-2</v>
      </c>
      <c r="P2442" s="3" t="s">
        <v>4313</v>
      </c>
      <c r="Q2442" t="s">
        <v>4367</v>
      </c>
      <c r="R2442" t="s">
        <v>4333</v>
      </c>
    </row>
    <row r="2443" spans="1:18" x14ac:dyDescent="0.2">
      <c r="A2443" s="3" t="s">
        <v>6270</v>
      </c>
      <c r="B2443" t="str" cm="1">
        <f t="array" ref="B2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3" t="str" cm="1">
        <f t="array" ref="C2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3" t="str" cm="1">
        <f t="array" ref="D2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3" cm="1">
        <f t="array" ref="E24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3" s="3" t="s">
        <v>4301</v>
      </c>
      <c r="G2443" s="3" t="s">
        <v>4292</v>
      </c>
      <c r="I2443" s="3" t="s">
        <v>4514</v>
      </c>
      <c r="J2443" t="b">
        <v>1</v>
      </c>
      <c r="K2443" s="3" t="s">
        <v>4312</v>
      </c>
      <c r="M2443">
        <v>575</v>
      </c>
      <c r="N2443">
        <v>600</v>
      </c>
      <c r="O2443">
        <v>5.2999999999999999E-2</v>
      </c>
      <c r="P2443" s="3" t="s">
        <v>4313</v>
      </c>
      <c r="Q2443" t="s">
        <v>4367</v>
      </c>
      <c r="R2443" t="s">
        <v>16</v>
      </c>
    </row>
    <row r="2444" spans="1:18" x14ac:dyDescent="0.2">
      <c r="A2444" s="3" t="s">
        <v>6271</v>
      </c>
      <c r="B2444" t="str" cm="1">
        <f t="array" ref="B2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4" t="str" cm="1">
        <f t="array" ref="C2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4" t="str" cm="1">
        <f t="array" ref="D2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4" cm="1">
        <f t="array" ref="E24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4" s="3" t="s">
        <v>4301</v>
      </c>
      <c r="G2444" s="3" t="s">
        <v>4292</v>
      </c>
      <c r="I2444" s="3" t="s">
        <v>4514</v>
      </c>
      <c r="J2444" t="b">
        <v>1</v>
      </c>
      <c r="K2444" s="3" t="s">
        <v>4312</v>
      </c>
      <c r="M2444">
        <v>600</v>
      </c>
      <c r="N2444">
        <v>625</v>
      </c>
      <c r="O2444">
        <v>5.2999999999999999E-2</v>
      </c>
      <c r="P2444" s="3" t="s">
        <v>4313</v>
      </c>
      <c r="Q2444" t="s">
        <v>4367</v>
      </c>
      <c r="R2444" t="s">
        <v>4333</v>
      </c>
    </row>
    <row r="2445" spans="1:18" x14ac:dyDescent="0.2">
      <c r="A2445" s="3" t="s">
        <v>6272</v>
      </c>
      <c r="B2445" t="str" cm="1">
        <f t="array" ref="B2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5" t="str" cm="1">
        <f t="array" ref="C2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5" t="str" cm="1">
        <f t="array" ref="D2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5" cm="1">
        <f t="array" ref="E24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5" s="3" t="s">
        <v>4301</v>
      </c>
      <c r="G2445" s="3" t="s">
        <v>4292</v>
      </c>
      <c r="I2445" s="3" t="s">
        <v>4514</v>
      </c>
      <c r="J2445" t="b">
        <v>1</v>
      </c>
      <c r="K2445" s="3" t="s">
        <v>4312</v>
      </c>
      <c r="M2445">
        <v>625</v>
      </c>
      <c r="N2445">
        <v>650</v>
      </c>
      <c r="O2445">
        <v>5.2999999999999999E-2</v>
      </c>
      <c r="P2445" s="3" t="s">
        <v>4313</v>
      </c>
      <c r="Q2445" t="s">
        <v>4367</v>
      </c>
      <c r="R2445" t="s">
        <v>4333</v>
      </c>
    </row>
    <row r="2446" spans="1:18" x14ac:dyDescent="0.2">
      <c r="A2446" s="3" t="s">
        <v>6273</v>
      </c>
      <c r="B2446" t="str" cm="1">
        <f t="array" ref="B2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6" t="str" cm="1">
        <f t="array" ref="C2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6" t="str" cm="1">
        <f t="array" ref="D2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6" cm="1">
        <f t="array" ref="E24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6" s="3" t="s">
        <v>4301</v>
      </c>
      <c r="G2446" s="3" t="s">
        <v>4292</v>
      </c>
      <c r="I2446" s="3" t="s">
        <v>4514</v>
      </c>
      <c r="J2446" t="b">
        <v>1</v>
      </c>
      <c r="K2446" s="3" t="s">
        <v>4312</v>
      </c>
      <c r="M2446">
        <v>650</v>
      </c>
      <c r="N2446">
        <v>675</v>
      </c>
      <c r="O2446">
        <v>5.2999999999999999E-2</v>
      </c>
      <c r="P2446" s="3" t="s">
        <v>4313</v>
      </c>
      <c r="Q2446" t="s">
        <v>4367</v>
      </c>
      <c r="R2446" t="s">
        <v>4333</v>
      </c>
    </row>
    <row r="2447" spans="1:18" x14ac:dyDescent="0.2">
      <c r="A2447" s="3" t="s">
        <v>6274</v>
      </c>
      <c r="B2447" t="str" cm="1">
        <f t="array" ref="B2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7" t="str" cm="1">
        <f t="array" ref="C2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7" t="str" cm="1">
        <f t="array" ref="D2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7" cm="1">
        <f t="array" ref="E24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7" s="3" t="s">
        <v>4301</v>
      </c>
      <c r="G2447" s="3" t="s">
        <v>4292</v>
      </c>
      <c r="I2447" s="3" t="s">
        <v>4514</v>
      </c>
      <c r="J2447" t="b">
        <v>1</v>
      </c>
      <c r="K2447" s="3" t="s">
        <v>4312</v>
      </c>
      <c r="M2447">
        <v>675</v>
      </c>
      <c r="N2447">
        <v>700</v>
      </c>
      <c r="O2447">
        <v>5.2999999999999999E-2</v>
      </c>
      <c r="P2447" s="3" t="s">
        <v>4313</v>
      </c>
      <c r="Q2447" t="s">
        <v>4367</v>
      </c>
      <c r="R2447" t="s">
        <v>4333</v>
      </c>
    </row>
    <row r="2448" spans="1:18" x14ac:dyDescent="0.2">
      <c r="A2448" s="3" t="s">
        <v>6275</v>
      </c>
      <c r="B2448" t="str" cm="1">
        <f t="array" ref="B2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8" t="str" cm="1">
        <f t="array" ref="C2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8" t="str" cm="1">
        <f t="array" ref="D2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8" cm="1">
        <f t="array" ref="E24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8" s="3" t="s">
        <v>4301</v>
      </c>
      <c r="G2448" s="3" t="s">
        <v>4292</v>
      </c>
      <c r="I2448" s="3" t="s">
        <v>4514</v>
      </c>
      <c r="J2448" t="b">
        <v>1</v>
      </c>
      <c r="K2448" s="3" t="s">
        <v>4312</v>
      </c>
      <c r="M2448">
        <v>700</v>
      </c>
      <c r="N2448">
        <v>725</v>
      </c>
      <c r="O2448">
        <v>5.2999999999999999E-2</v>
      </c>
      <c r="P2448" s="3" t="s">
        <v>4313</v>
      </c>
      <c r="Q2448" t="s">
        <v>4367</v>
      </c>
      <c r="R2448" t="s">
        <v>16</v>
      </c>
    </row>
    <row r="2449" spans="1:18" x14ac:dyDescent="0.2">
      <c r="A2449" s="3" t="s">
        <v>6276</v>
      </c>
      <c r="B2449" t="str" cm="1">
        <f t="array" ref="B2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49" t="str" cm="1">
        <f t="array" ref="C2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49" t="str" cm="1">
        <f t="array" ref="D2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49" cm="1">
        <f t="array" ref="E24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49" s="3" t="s">
        <v>4301</v>
      </c>
      <c r="G2449" s="3" t="s">
        <v>4292</v>
      </c>
      <c r="I2449" s="3" t="s">
        <v>4514</v>
      </c>
      <c r="J2449" t="b">
        <v>1</v>
      </c>
      <c r="K2449" s="3" t="s">
        <v>4312</v>
      </c>
      <c r="M2449">
        <v>0</v>
      </c>
      <c r="N2449">
        <v>20</v>
      </c>
      <c r="O2449">
        <v>5.2999999999999999E-2</v>
      </c>
      <c r="P2449" s="3" t="s">
        <v>4313</v>
      </c>
      <c r="Q2449" t="s">
        <v>4399</v>
      </c>
      <c r="R2449" t="s">
        <v>16</v>
      </c>
    </row>
    <row r="2450" spans="1:18" x14ac:dyDescent="0.2">
      <c r="A2450" s="3" t="s">
        <v>6277</v>
      </c>
      <c r="B2450" t="str" cm="1">
        <f t="array" ref="B2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0" t="str" cm="1">
        <f t="array" ref="C2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0" t="str" cm="1">
        <f t="array" ref="D2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0" cm="1">
        <f t="array" ref="E24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0" s="3" t="s">
        <v>4301</v>
      </c>
      <c r="G2450" s="3" t="s">
        <v>4292</v>
      </c>
      <c r="I2450" s="3" t="s">
        <v>4514</v>
      </c>
      <c r="J2450" t="b">
        <v>1</v>
      </c>
      <c r="K2450" s="3" t="s">
        <v>4312</v>
      </c>
      <c r="M2450">
        <v>20</v>
      </c>
      <c r="N2450">
        <v>30</v>
      </c>
      <c r="O2450">
        <v>5.2999999999999999E-2</v>
      </c>
      <c r="P2450" s="3" t="s">
        <v>4313</v>
      </c>
      <c r="Q2450" t="s">
        <v>4399</v>
      </c>
      <c r="R2450" t="s">
        <v>16</v>
      </c>
    </row>
    <row r="2451" spans="1:18" x14ac:dyDescent="0.2">
      <c r="A2451" s="3" t="s">
        <v>6278</v>
      </c>
      <c r="B2451" t="str" cm="1">
        <f t="array" ref="B2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1" t="str" cm="1">
        <f t="array" ref="C2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1" t="str" cm="1">
        <f t="array" ref="D2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1" cm="1">
        <f t="array" ref="E24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1" s="3" t="s">
        <v>4301</v>
      </c>
      <c r="G2451" s="3" t="s">
        <v>4292</v>
      </c>
      <c r="I2451" s="3" t="s">
        <v>4514</v>
      </c>
      <c r="J2451" t="b">
        <v>1</v>
      </c>
      <c r="K2451" s="3" t="s">
        <v>4312</v>
      </c>
      <c r="M2451">
        <v>30</v>
      </c>
      <c r="N2451">
        <v>40</v>
      </c>
      <c r="O2451">
        <v>5.2999999999999999E-2</v>
      </c>
      <c r="P2451" s="3" t="s">
        <v>4313</v>
      </c>
      <c r="Q2451" t="s">
        <v>4399</v>
      </c>
      <c r="R2451" t="s">
        <v>16</v>
      </c>
    </row>
    <row r="2452" spans="1:18" x14ac:dyDescent="0.2">
      <c r="A2452" s="3" t="s">
        <v>6279</v>
      </c>
      <c r="B2452" t="str" cm="1">
        <f t="array" ref="B2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2" t="str" cm="1">
        <f t="array" ref="C2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2" t="str" cm="1">
        <f t="array" ref="D2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2" cm="1">
        <f t="array" ref="E24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2" s="3" t="s">
        <v>4301</v>
      </c>
      <c r="G2452" s="3" t="s">
        <v>4292</v>
      </c>
      <c r="I2452" s="3" t="s">
        <v>4514</v>
      </c>
      <c r="J2452" t="b">
        <v>1</v>
      </c>
      <c r="K2452" s="3" t="s">
        <v>4312</v>
      </c>
      <c r="M2452">
        <v>40</v>
      </c>
      <c r="N2452">
        <v>50</v>
      </c>
      <c r="O2452">
        <v>5.2999999999999999E-2</v>
      </c>
      <c r="P2452" s="3" t="s">
        <v>4313</v>
      </c>
      <c r="Q2452" t="s">
        <v>4399</v>
      </c>
      <c r="R2452" t="s">
        <v>16</v>
      </c>
    </row>
    <row r="2453" spans="1:18" x14ac:dyDescent="0.2">
      <c r="A2453" s="3" t="s">
        <v>6280</v>
      </c>
      <c r="B2453" t="str" cm="1">
        <f t="array" ref="B2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3" t="str" cm="1">
        <f t="array" ref="C2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3" t="str" cm="1">
        <f t="array" ref="D2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3" cm="1">
        <f t="array" ref="E24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3" s="3" t="s">
        <v>4301</v>
      </c>
      <c r="G2453" s="3" t="s">
        <v>4292</v>
      </c>
      <c r="I2453" s="3" t="s">
        <v>4514</v>
      </c>
      <c r="J2453" t="b">
        <v>1</v>
      </c>
      <c r="K2453" s="3" t="s">
        <v>4312</v>
      </c>
      <c r="M2453">
        <v>50</v>
      </c>
      <c r="N2453">
        <v>60</v>
      </c>
      <c r="O2453">
        <v>5.2999999999999999E-2</v>
      </c>
      <c r="P2453" s="3" t="s">
        <v>4313</v>
      </c>
      <c r="Q2453" t="s">
        <v>4399</v>
      </c>
      <c r="R2453" t="s">
        <v>16</v>
      </c>
    </row>
    <row r="2454" spans="1:18" x14ac:dyDescent="0.2">
      <c r="A2454" s="3" t="s">
        <v>6281</v>
      </c>
      <c r="B2454" t="str" cm="1">
        <f t="array" ref="B2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4" t="str" cm="1">
        <f t="array" ref="C2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4" t="str" cm="1">
        <f t="array" ref="D2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4" cm="1">
        <f t="array" ref="E24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4" s="3" t="s">
        <v>4301</v>
      </c>
      <c r="G2454" s="3" t="s">
        <v>4292</v>
      </c>
      <c r="I2454" s="3" t="s">
        <v>4514</v>
      </c>
      <c r="J2454" t="b">
        <v>1</v>
      </c>
      <c r="K2454" s="3" t="s">
        <v>4312</v>
      </c>
      <c r="M2454">
        <v>60</v>
      </c>
      <c r="N2454">
        <v>70</v>
      </c>
      <c r="O2454">
        <v>5.2999999999999999E-2</v>
      </c>
      <c r="P2454" s="3" t="s">
        <v>4313</v>
      </c>
      <c r="Q2454" t="s">
        <v>4399</v>
      </c>
      <c r="R2454" t="s">
        <v>4333</v>
      </c>
    </row>
    <row r="2455" spans="1:18" x14ac:dyDescent="0.2">
      <c r="A2455" s="3" t="s">
        <v>6282</v>
      </c>
      <c r="B2455" t="str" cm="1">
        <f t="array" ref="B2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5" t="str" cm="1">
        <f t="array" ref="C2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5" t="str" cm="1">
        <f t="array" ref="D2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5" cm="1">
        <f t="array" ref="E24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5" s="3" t="s">
        <v>4301</v>
      </c>
      <c r="G2455" s="3" t="s">
        <v>4292</v>
      </c>
      <c r="I2455" s="3" t="s">
        <v>4514</v>
      </c>
      <c r="J2455" t="b">
        <v>1</v>
      </c>
      <c r="K2455" s="3" t="s">
        <v>4312</v>
      </c>
      <c r="M2455">
        <v>70</v>
      </c>
      <c r="N2455">
        <v>80</v>
      </c>
      <c r="O2455">
        <v>5.2999999999999999E-2</v>
      </c>
      <c r="P2455" s="3" t="s">
        <v>4313</v>
      </c>
      <c r="Q2455" t="s">
        <v>4399</v>
      </c>
      <c r="R2455" t="s">
        <v>16</v>
      </c>
    </row>
    <row r="2456" spans="1:18" x14ac:dyDescent="0.2">
      <c r="A2456" s="3" t="s">
        <v>6283</v>
      </c>
      <c r="B2456" t="str" cm="1">
        <f t="array" ref="B2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6" t="str" cm="1">
        <f t="array" ref="C2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6" t="str" cm="1">
        <f t="array" ref="D2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6" cm="1">
        <f t="array" ref="E24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6" s="3" t="s">
        <v>4301</v>
      </c>
      <c r="G2456" s="3" t="s">
        <v>4292</v>
      </c>
      <c r="I2456" s="3" t="s">
        <v>4514</v>
      </c>
      <c r="J2456" t="b">
        <v>1</v>
      </c>
      <c r="K2456" s="3" t="s">
        <v>4312</v>
      </c>
      <c r="M2456">
        <v>80</v>
      </c>
      <c r="N2456">
        <v>90</v>
      </c>
      <c r="O2456">
        <v>5.2999999999999999E-2</v>
      </c>
      <c r="P2456" s="3" t="s">
        <v>4313</v>
      </c>
      <c r="Q2456" t="s">
        <v>4399</v>
      </c>
      <c r="R2456" t="s">
        <v>4333</v>
      </c>
    </row>
    <row r="2457" spans="1:18" x14ac:dyDescent="0.2">
      <c r="A2457" s="3" t="s">
        <v>6284</v>
      </c>
      <c r="B2457" t="str" cm="1">
        <f t="array" ref="B2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7" t="str" cm="1">
        <f t="array" ref="C2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7" t="str" cm="1">
        <f t="array" ref="D2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7" cm="1">
        <f t="array" ref="E24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7" s="3" t="s">
        <v>4301</v>
      </c>
      <c r="G2457" s="3" t="s">
        <v>4292</v>
      </c>
      <c r="I2457" s="3" t="s">
        <v>4514</v>
      </c>
      <c r="J2457" t="b">
        <v>1</v>
      </c>
      <c r="K2457" s="3" t="s">
        <v>4312</v>
      </c>
      <c r="M2457">
        <v>90</v>
      </c>
      <c r="N2457">
        <v>100</v>
      </c>
      <c r="O2457">
        <v>5.2999999999999999E-2</v>
      </c>
      <c r="P2457" s="3" t="s">
        <v>4313</v>
      </c>
      <c r="Q2457" t="s">
        <v>4399</v>
      </c>
      <c r="R2457" t="s">
        <v>16</v>
      </c>
    </row>
    <row r="2458" spans="1:18" x14ac:dyDescent="0.2">
      <c r="A2458" s="3" t="s">
        <v>6285</v>
      </c>
      <c r="B2458" t="str" cm="1">
        <f t="array" ref="B2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8" t="str" cm="1">
        <f t="array" ref="C2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8" t="str" cm="1">
        <f t="array" ref="D2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8" cm="1">
        <f t="array" ref="E24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8" s="3" t="s">
        <v>4301</v>
      </c>
      <c r="G2458" s="3" t="s">
        <v>4292</v>
      </c>
      <c r="I2458" s="3" t="s">
        <v>4514</v>
      </c>
      <c r="J2458" t="b">
        <v>1</v>
      </c>
      <c r="K2458" s="3" t="s">
        <v>4312</v>
      </c>
      <c r="M2458">
        <v>100</v>
      </c>
      <c r="N2458">
        <v>110</v>
      </c>
      <c r="O2458">
        <v>5.2999999999999999E-2</v>
      </c>
      <c r="P2458" s="3" t="s">
        <v>4313</v>
      </c>
      <c r="Q2458" t="s">
        <v>4399</v>
      </c>
      <c r="R2458" t="s">
        <v>16</v>
      </c>
    </row>
    <row r="2459" spans="1:18" x14ac:dyDescent="0.2">
      <c r="A2459" s="3" t="s">
        <v>6286</v>
      </c>
      <c r="B2459" t="str" cm="1">
        <f t="array" ref="B2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59" t="str" cm="1">
        <f t="array" ref="C2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59" t="str" cm="1">
        <f t="array" ref="D2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59" cm="1">
        <f t="array" ref="E24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59" s="3" t="s">
        <v>4301</v>
      </c>
      <c r="G2459" s="3" t="s">
        <v>4292</v>
      </c>
      <c r="I2459" s="3" t="s">
        <v>4514</v>
      </c>
      <c r="J2459" t="b">
        <v>1</v>
      </c>
      <c r="K2459" s="3" t="s">
        <v>4312</v>
      </c>
      <c r="M2459">
        <v>110</v>
      </c>
      <c r="N2459">
        <v>120</v>
      </c>
      <c r="O2459">
        <v>5.2999999999999999E-2</v>
      </c>
      <c r="P2459" s="3" t="s">
        <v>4313</v>
      </c>
      <c r="Q2459" t="s">
        <v>4399</v>
      </c>
      <c r="R2459" t="s">
        <v>16</v>
      </c>
    </row>
    <row r="2460" spans="1:18" x14ac:dyDescent="0.2">
      <c r="A2460" s="3" t="s">
        <v>6287</v>
      </c>
      <c r="B2460" t="str" cm="1">
        <f t="array" ref="B2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0" t="str" cm="1">
        <f t="array" ref="C2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0" t="str" cm="1">
        <f t="array" ref="D2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0" cm="1">
        <f t="array" ref="E24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0" s="3" t="s">
        <v>4301</v>
      </c>
      <c r="G2460" s="3" t="s">
        <v>4292</v>
      </c>
      <c r="I2460" s="3" t="s">
        <v>4514</v>
      </c>
      <c r="J2460" t="b">
        <v>1</v>
      </c>
      <c r="K2460" s="3" t="s">
        <v>4312</v>
      </c>
      <c r="M2460">
        <v>120</v>
      </c>
      <c r="N2460">
        <v>130</v>
      </c>
      <c r="O2460">
        <v>5.2999999999999999E-2</v>
      </c>
      <c r="P2460" s="3" t="s">
        <v>4313</v>
      </c>
      <c r="Q2460" t="s">
        <v>4399</v>
      </c>
      <c r="R2460" t="s">
        <v>4333</v>
      </c>
    </row>
    <row r="2461" spans="1:18" x14ac:dyDescent="0.2">
      <c r="A2461" s="3" t="s">
        <v>6288</v>
      </c>
      <c r="B2461" t="str" cm="1">
        <f t="array" ref="B2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1" t="str" cm="1">
        <f t="array" ref="C2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1" t="str" cm="1">
        <f t="array" ref="D2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1" cm="1">
        <f t="array" ref="E24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1" s="3" t="s">
        <v>4301</v>
      </c>
      <c r="G2461" s="3" t="s">
        <v>4292</v>
      </c>
      <c r="I2461" s="3" t="s">
        <v>4514</v>
      </c>
      <c r="J2461" t="b">
        <v>1</v>
      </c>
      <c r="K2461" s="3" t="s">
        <v>4312</v>
      </c>
      <c r="M2461">
        <v>130</v>
      </c>
      <c r="N2461">
        <v>140</v>
      </c>
      <c r="O2461">
        <v>5.2999999999999999E-2</v>
      </c>
      <c r="P2461" s="3" t="s">
        <v>4313</v>
      </c>
      <c r="Q2461" t="s">
        <v>4399</v>
      </c>
      <c r="R2461" t="s">
        <v>16</v>
      </c>
    </row>
    <row r="2462" spans="1:18" x14ac:dyDescent="0.2">
      <c r="A2462" s="3" t="s">
        <v>6289</v>
      </c>
      <c r="B2462" t="str" cm="1">
        <f t="array" ref="B2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2" t="str" cm="1">
        <f t="array" ref="C2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2" t="str" cm="1">
        <f t="array" ref="D2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2" cm="1">
        <f t="array" ref="E24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2" s="3" t="s">
        <v>4301</v>
      </c>
      <c r="G2462" s="3" t="s">
        <v>4292</v>
      </c>
      <c r="I2462" s="3" t="s">
        <v>4514</v>
      </c>
      <c r="J2462" t="b">
        <v>1</v>
      </c>
      <c r="K2462" s="3" t="s">
        <v>4312</v>
      </c>
      <c r="M2462">
        <v>140</v>
      </c>
      <c r="N2462">
        <v>150</v>
      </c>
      <c r="O2462">
        <v>5.2999999999999999E-2</v>
      </c>
      <c r="P2462" s="3" t="s">
        <v>4313</v>
      </c>
      <c r="Q2462" t="s">
        <v>4399</v>
      </c>
      <c r="R2462" t="s">
        <v>4333</v>
      </c>
    </row>
    <row r="2463" spans="1:18" x14ac:dyDescent="0.2">
      <c r="A2463" s="3" t="s">
        <v>6290</v>
      </c>
      <c r="B2463" t="str" cm="1">
        <f t="array" ref="B2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3" t="str" cm="1">
        <f t="array" ref="C2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3" t="str" cm="1">
        <f t="array" ref="D2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3" cm="1">
        <f t="array" ref="E24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3" s="3" t="s">
        <v>4301</v>
      </c>
      <c r="G2463" s="3" t="s">
        <v>4292</v>
      </c>
      <c r="I2463" s="3" t="s">
        <v>4514</v>
      </c>
      <c r="J2463" t="b">
        <v>1</v>
      </c>
      <c r="K2463" s="3" t="s">
        <v>4312</v>
      </c>
      <c r="M2463">
        <v>150</v>
      </c>
      <c r="N2463">
        <v>160</v>
      </c>
      <c r="O2463">
        <v>5.2999999999999999E-2</v>
      </c>
      <c r="P2463" s="3" t="s">
        <v>4313</v>
      </c>
      <c r="Q2463" t="s">
        <v>4399</v>
      </c>
      <c r="R2463" t="s">
        <v>4333</v>
      </c>
    </row>
    <row r="2464" spans="1:18" x14ac:dyDescent="0.2">
      <c r="A2464" s="3" t="s">
        <v>6291</v>
      </c>
      <c r="B2464" t="str" cm="1">
        <f t="array" ref="B2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4" t="str" cm="1">
        <f t="array" ref="C2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4" t="str" cm="1">
        <f t="array" ref="D2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4" cm="1">
        <f t="array" ref="E24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4" s="3" t="s">
        <v>4301</v>
      </c>
      <c r="G2464" s="3" t="s">
        <v>4292</v>
      </c>
      <c r="I2464" s="3" t="s">
        <v>4514</v>
      </c>
      <c r="J2464" t="b">
        <v>1</v>
      </c>
      <c r="K2464" s="3" t="s">
        <v>4312</v>
      </c>
      <c r="M2464">
        <v>160</v>
      </c>
      <c r="N2464">
        <v>170</v>
      </c>
      <c r="O2464">
        <v>5.2999999999999999E-2</v>
      </c>
      <c r="P2464" s="3" t="s">
        <v>4313</v>
      </c>
      <c r="Q2464" t="s">
        <v>4399</v>
      </c>
      <c r="R2464" t="s">
        <v>4333</v>
      </c>
    </row>
    <row r="2465" spans="1:18" x14ac:dyDescent="0.2">
      <c r="A2465" s="3" t="s">
        <v>6292</v>
      </c>
      <c r="B2465" t="str" cm="1">
        <f t="array" ref="B2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5" t="str" cm="1">
        <f t="array" ref="C2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5" t="str" cm="1">
        <f t="array" ref="D2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5" cm="1">
        <f t="array" ref="E24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5" s="3" t="s">
        <v>4301</v>
      </c>
      <c r="G2465" s="3" t="s">
        <v>4292</v>
      </c>
      <c r="I2465" s="3" t="s">
        <v>4514</v>
      </c>
      <c r="J2465" t="b">
        <v>1</v>
      </c>
      <c r="K2465" s="3" t="s">
        <v>4312</v>
      </c>
      <c r="M2465">
        <v>170</v>
      </c>
      <c r="N2465">
        <v>180</v>
      </c>
      <c r="O2465">
        <v>5.2999999999999999E-2</v>
      </c>
      <c r="P2465" s="3" t="s">
        <v>4313</v>
      </c>
      <c r="Q2465" t="s">
        <v>4399</v>
      </c>
      <c r="R2465" t="s">
        <v>16</v>
      </c>
    </row>
    <row r="2466" spans="1:18" x14ac:dyDescent="0.2">
      <c r="A2466" s="3" t="s">
        <v>6293</v>
      </c>
      <c r="B2466" t="str" cm="1">
        <f t="array" ref="B2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6" t="str" cm="1">
        <f t="array" ref="C2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6" t="str" cm="1">
        <f t="array" ref="D2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6" cm="1">
        <f t="array" ref="E24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6" s="3" t="s">
        <v>4301</v>
      </c>
      <c r="G2466" s="3" t="s">
        <v>4292</v>
      </c>
      <c r="I2466" s="3" t="s">
        <v>4514</v>
      </c>
      <c r="J2466" t="b">
        <v>1</v>
      </c>
      <c r="K2466" s="3" t="s">
        <v>4312</v>
      </c>
      <c r="M2466">
        <v>180</v>
      </c>
      <c r="N2466">
        <v>190</v>
      </c>
      <c r="O2466">
        <v>5.2999999999999999E-2</v>
      </c>
      <c r="P2466" s="3" t="s">
        <v>4313</v>
      </c>
      <c r="Q2466" t="s">
        <v>4399</v>
      </c>
      <c r="R2466" t="s">
        <v>4333</v>
      </c>
    </row>
    <row r="2467" spans="1:18" x14ac:dyDescent="0.2">
      <c r="A2467" s="3" t="s">
        <v>6294</v>
      </c>
      <c r="B2467" t="str" cm="1">
        <f t="array" ref="B2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7" t="str" cm="1">
        <f t="array" ref="C2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7" t="str" cm="1">
        <f t="array" ref="D2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7" cm="1">
        <f t="array" ref="E24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7" s="3" t="s">
        <v>4301</v>
      </c>
      <c r="G2467" s="3" t="s">
        <v>4292</v>
      </c>
      <c r="I2467" s="3" t="s">
        <v>4514</v>
      </c>
      <c r="J2467" t="b">
        <v>1</v>
      </c>
      <c r="K2467" s="3" t="s">
        <v>4312</v>
      </c>
      <c r="M2467">
        <v>190</v>
      </c>
      <c r="N2467">
        <v>200</v>
      </c>
      <c r="O2467">
        <v>5.2999999999999999E-2</v>
      </c>
      <c r="P2467" s="3" t="s">
        <v>4313</v>
      </c>
      <c r="Q2467" t="s">
        <v>4399</v>
      </c>
      <c r="R2467" t="s">
        <v>16</v>
      </c>
    </row>
    <row r="2468" spans="1:18" x14ac:dyDescent="0.2">
      <c r="A2468" s="3" t="s">
        <v>6295</v>
      </c>
      <c r="B2468" t="str" cm="1">
        <f t="array" ref="B2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8" t="str" cm="1">
        <f t="array" ref="C2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8" t="str" cm="1">
        <f t="array" ref="D2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8" cm="1">
        <f t="array" ref="E24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8" s="3" t="s">
        <v>4301</v>
      </c>
      <c r="G2468" s="3" t="s">
        <v>4292</v>
      </c>
      <c r="I2468" s="3" t="s">
        <v>4514</v>
      </c>
      <c r="J2468" t="b">
        <v>1</v>
      </c>
      <c r="K2468" s="3" t="s">
        <v>4312</v>
      </c>
      <c r="M2468">
        <v>200</v>
      </c>
      <c r="N2468">
        <v>210</v>
      </c>
      <c r="O2468">
        <v>5.2999999999999999E-2</v>
      </c>
      <c r="P2468" s="3" t="s">
        <v>4313</v>
      </c>
      <c r="Q2468" t="s">
        <v>4399</v>
      </c>
      <c r="R2468" t="s">
        <v>4333</v>
      </c>
    </row>
    <row r="2469" spans="1:18" x14ac:dyDescent="0.2">
      <c r="A2469" s="3" t="s">
        <v>6296</v>
      </c>
      <c r="B2469" t="str" cm="1">
        <f t="array" ref="B2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69" t="str" cm="1">
        <f t="array" ref="C2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69" t="str" cm="1">
        <f t="array" ref="D2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69" cm="1">
        <f t="array" ref="E24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69" s="3" t="s">
        <v>4301</v>
      </c>
      <c r="G2469" s="3" t="s">
        <v>4292</v>
      </c>
      <c r="I2469" s="3" t="s">
        <v>4514</v>
      </c>
      <c r="J2469" t="b">
        <v>1</v>
      </c>
      <c r="K2469" s="3" t="s">
        <v>4312</v>
      </c>
      <c r="M2469">
        <v>210</v>
      </c>
      <c r="N2469">
        <v>220</v>
      </c>
      <c r="O2469">
        <v>5.2999999999999999E-2</v>
      </c>
      <c r="P2469" s="3" t="s">
        <v>4313</v>
      </c>
      <c r="Q2469" t="s">
        <v>4399</v>
      </c>
      <c r="R2469" t="s">
        <v>16</v>
      </c>
    </row>
    <row r="2470" spans="1:18" x14ac:dyDescent="0.2">
      <c r="A2470" s="3" t="s">
        <v>6297</v>
      </c>
      <c r="B2470" t="str" cm="1">
        <f t="array" ref="B2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0" t="str" cm="1">
        <f t="array" ref="C2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0" t="str" cm="1">
        <f t="array" ref="D2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0" cm="1">
        <f t="array" ref="E24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0" s="3" t="s">
        <v>4301</v>
      </c>
      <c r="G2470" s="3" t="s">
        <v>4292</v>
      </c>
      <c r="I2470" s="3" t="s">
        <v>4514</v>
      </c>
      <c r="J2470" t="b">
        <v>1</v>
      </c>
      <c r="K2470" s="3" t="s">
        <v>4312</v>
      </c>
      <c r="M2470">
        <v>0</v>
      </c>
      <c r="N2470">
        <v>20</v>
      </c>
      <c r="O2470">
        <v>5.2999999999999999E-2</v>
      </c>
      <c r="P2470" s="3" t="s">
        <v>4313</v>
      </c>
      <c r="Q2470" t="s">
        <v>4429</v>
      </c>
      <c r="R2470" t="s">
        <v>16</v>
      </c>
    </row>
    <row r="2471" spans="1:18" x14ac:dyDescent="0.2">
      <c r="A2471" s="3" t="s">
        <v>6298</v>
      </c>
      <c r="B2471" t="str" cm="1">
        <f t="array" ref="B2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1" t="str" cm="1">
        <f t="array" ref="C2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1" t="str" cm="1">
        <f t="array" ref="D2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1" cm="1">
        <f t="array" ref="E24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1" s="3" t="s">
        <v>4301</v>
      </c>
      <c r="G2471" s="3" t="s">
        <v>4292</v>
      </c>
      <c r="I2471" s="3" t="s">
        <v>4514</v>
      </c>
      <c r="J2471" t="b">
        <v>1</v>
      </c>
      <c r="K2471" s="3" t="s">
        <v>4312</v>
      </c>
      <c r="M2471">
        <v>20</v>
      </c>
      <c r="N2471">
        <v>40</v>
      </c>
      <c r="O2471">
        <v>5.2999999999999999E-2</v>
      </c>
      <c r="P2471" s="3" t="s">
        <v>4313</v>
      </c>
      <c r="Q2471" t="s">
        <v>4429</v>
      </c>
      <c r="R2471" t="s">
        <v>16</v>
      </c>
    </row>
    <row r="2472" spans="1:18" x14ac:dyDescent="0.2">
      <c r="A2472" s="3" t="s">
        <v>6299</v>
      </c>
      <c r="B2472" t="str" cm="1">
        <f t="array" ref="B2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2" t="str" cm="1">
        <f t="array" ref="C2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2" t="str" cm="1">
        <f t="array" ref="D2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2" cm="1">
        <f t="array" ref="E24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2" s="3" t="s">
        <v>4301</v>
      </c>
      <c r="G2472" s="3" t="s">
        <v>4292</v>
      </c>
      <c r="I2472" s="3" t="s">
        <v>4514</v>
      </c>
      <c r="J2472" t="b">
        <v>1</v>
      </c>
      <c r="K2472" s="3" t="s">
        <v>4312</v>
      </c>
      <c r="M2472">
        <v>40</v>
      </c>
      <c r="N2472">
        <v>60</v>
      </c>
      <c r="O2472">
        <v>5.2999999999999999E-2</v>
      </c>
      <c r="P2472" s="3" t="s">
        <v>4313</v>
      </c>
      <c r="Q2472" t="s">
        <v>4429</v>
      </c>
      <c r="R2472" t="s">
        <v>16</v>
      </c>
    </row>
    <row r="2473" spans="1:18" x14ac:dyDescent="0.2">
      <c r="A2473" s="3" t="s">
        <v>6300</v>
      </c>
      <c r="B2473" t="str" cm="1">
        <f t="array" ref="B2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3" t="str" cm="1">
        <f t="array" ref="C2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3" t="str" cm="1">
        <f t="array" ref="D2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3" cm="1">
        <f t="array" ref="E24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3" s="3" t="s">
        <v>4301</v>
      </c>
      <c r="G2473" s="3" t="s">
        <v>4292</v>
      </c>
      <c r="I2473" s="3" t="s">
        <v>4514</v>
      </c>
      <c r="J2473" t="b">
        <v>1</v>
      </c>
      <c r="K2473" s="3" t="s">
        <v>4312</v>
      </c>
      <c r="M2473">
        <v>60</v>
      </c>
      <c r="N2473">
        <v>80</v>
      </c>
      <c r="O2473">
        <v>5.2999999999999999E-2</v>
      </c>
      <c r="P2473" s="3" t="s">
        <v>4313</v>
      </c>
      <c r="Q2473" t="s">
        <v>4429</v>
      </c>
      <c r="R2473" t="s">
        <v>16</v>
      </c>
    </row>
    <row r="2474" spans="1:18" x14ac:dyDescent="0.2">
      <c r="A2474" s="3" t="s">
        <v>6301</v>
      </c>
      <c r="B2474" t="str" cm="1">
        <f t="array" ref="B2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4" t="str" cm="1">
        <f t="array" ref="C2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4" t="str" cm="1">
        <f t="array" ref="D2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4" cm="1">
        <f t="array" ref="E24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4" s="3" t="s">
        <v>4301</v>
      </c>
      <c r="G2474" s="3" t="s">
        <v>4292</v>
      </c>
      <c r="I2474" s="3" t="s">
        <v>4514</v>
      </c>
      <c r="J2474" t="b">
        <v>1</v>
      </c>
      <c r="K2474" s="3" t="s">
        <v>4312</v>
      </c>
      <c r="M2474">
        <v>80</v>
      </c>
      <c r="N2474">
        <v>100</v>
      </c>
      <c r="O2474">
        <v>5.2999999999999999E-2</v>
      </c>
      <c r="P2474" s="3" t="s">
        <v>4313</v>
      </c>
      <c r="Q2474" t="s">
        <v>4429</v>
      </c>
      <c r="R2474" t="s">
        <v>16</v>
      </c>
    </row>
    <row r="2475" spans="1:18" x14ac:dyDescent="0.2">
      <c r="A2475" s="3" t="s">
        <v>6302</v>
      </c>
      <c r="B2475" t="str" cm="1">
        <f t="array" ref="B2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5" t="str" cm="1">
        <f t="array" ref="C2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5" t="str" cm="1">
        <f t="array" ref="D2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5" cm="1">
        <f t="array" ref="E24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5" s="3" t="s">
        <v>4301</v>
      </c>
      <c r="G2475" s="3" t="s">
        <v>4292</v>
      </c>
      <c r="I2475" s="3" t="s">
        <v>4514</v>
      </c>
      <c r="J2475" t="b">
        <v>1</v>
      </c>
      <c r="K2475" s="3" t="s">
        <v>4312</v>
      </c>
      <c r="M2475">
        <v>100</v>
      </c>
      <c r="N2475">
        <v>120</v>
      </c>
      <c r="O2475">
        <v>5.2999999999999999E-2</v>
      </c>
      <c r="P2475" s="3" t="s">
        <v>4313</v>
      </c>
      <c r="Q2475" t="s">
        <v>4429</v>
      </c>
      <c r="R2475" t="s">
        <v>16</v>
      </c>
    </row>
    <row r="2476" spans="1:18" x14ac:dyDescent="0.2">
      <c r="A2476" s="3" t="s">
        <v>6303</v>
      </c>
      <c r="B2476" t="str" cm="1">
        <f t="array" ref="B2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6" t="str" cm="1">
        <f t="array" ref="C2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6" t="str" cm="1">
        <f t="array" ref="D2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6" cm="1">
        <f t="array" ref="E24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6" s="3" t="s">
        <v>4301</v>
      </c>
      <c r="G2476" s="3" t="s">
        <v>4292</v>
      </c>
      <c r="I2476" s="3" t="s">
        <v>4514</v>
      </c>
      <c r="J2476" t="b">
        <v>1</v>
      </c>
      <c r="K2476" s="3" t="s">
        <v>4312</v>
      </c>
      <c r="M2476">
        <v>120</v>
      </c>
      <c r="N2476">
        <v>140</v>
      </c>
      <c r="O2476">
        <v>5.2999999999999999E-2</v>
      </c>
      <c r="P2476" s="3" t="s">
        <v>4313</v>
      </c>
      <c r="Q2476" t="s">
        <v>4429</v>
      </c>
      <c r="R2476" t="s">
        <v>16</v>
      </c>
    </row>
    <row r="2477" spans="1:18" x14ac:dyDescent="0.2">
      <c r="A2477" s="3" t="s">
        <v>6304</v>
      </c>
      <c r="B2477" t="str" cm="1">
        <f t="array" ref="B2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7" t="str" cm="1">
        <f t="array" ref="C2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7" t="str" cm="1">
        <f t="array" ref="D2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7" cm="1">
        <f t="array" ref="E24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7" s="3" t="s">
        <v>4301</v>
      </c>
      <c r="G2477" s="3" t="s">
        <v>4292</v>
      </c>
      <c r="I2477" s="3" t="s">
        <v>4514</v>
      </c>
      <c r="J2477" t="b">
        <v>1</v>
      </c>
      <c r="K2477" s="3" t="s">
        <v>4312</v>
      </c>
      <c r="M2477">
        <v>140</v>
      </c>
      <c r="N2477">
        <v>160</v>
      </c>
      <c r="O2477">
        <v>5.2999999999999999E-2</v>
      </c>
      <c r="P2477" s="3" t="s">
        <v>4313</v>
      </c>
      <c r="Q2477" t="s">
        <v>4429</v>
      </c>
      <c r="R2477" t="s">
        <v>16</v>
      </c>
    </row>
    <row r="2478" spans="1:18" x14ac:dyDescent="0.2">
      <c r="A2478" s="3" t="s">
        <v>6305</v>
      </c>
      <c r="B2478" t="str" cm="1">
        <f t="array" ref="B2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8" t="str" cm="1">
        <f t="array" ref="C2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8" t="str" cm="1">
        <f t="array" ref="D2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8" cm="1">
        <f t="array" ref="E24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8" s="3" t="s">
        <v>4301</v>
      </c>
      <c r="G2478" s="3" t="s">
        <v>4292</v>
      </c>
      <c r="I2478" s="3" t="s">
        <v>4514</v>
      </c>
      <c r="J2478" t="b">
        <v>1</v>
      </c>
      <c r="K2478" s="3" t="s">
        <v>4312</v>
      </c>
      <c r="M2478">
        <v>160</v>
      </c>
      <c r="N2478">
        <v>180</v>
      </c>
      <c r="O2478">
        <v>5.2999999999999999E-2</v>
      </c>
      <c r="P2478" s="3" t="s">
        <v>4313</v>
      </c>
      <c r="Q2478" t="s">
        <v>4429</v>
      </c>
      <c r="R2478" t="s">
        <v>16</v>
      </c>
    </row>
    <row r="2479" spans="1:18" x14ac:dyDescent="0.2">
      <c r="A2479" s="3" t="s">
        <v>6306</v>
      </c>
      <c r="B2479" t="str" cm="1">
        <f t="array" ref="B2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79" t="str" cm="1">
        <f t="array" ref="C2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79" t="str" cm="1">
        <f t="array" ref="D2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79" cm="1">
        <f t="array" ref="E24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79" s="3" t="s">
        <v>4301</v>
      </c>
      <c r="G2479" s="3" t="s">
        <v>4292</v>
      </c>
      <c r="I2479" s="3" t="s">
        <v>4514</v>
      </c>
      <c r="J2479" t="b">
        <v>1</v>
      </c>
      <c r="K2479" s="3" t="s">
        <v>4312</v>
      </c>
      <c r="M2479">
        <v>180</v>
      </c>
      <c r="N2479">
        <v>200</v>
      </c>
      <c r="O2479">
        <v>5.2999999999999999E-2</v>
      </c>
      <c r="P2479" s="3" t="s">
        <v>4313</v>
      </c>
      <c r="Q2479" t="s">
        <v>4429</v>
      </c>
      <c r="R2479" t="s">
        <v>16</v>
      </c>
    </row>
    <row r="2480" spans="1:18" x14ac:dyDescent="0.2">
      <c r="A2480" s="3" t="s">
        <v>6307</v>
      </c>
      <c r="B2480" t="str" cm="1">
        <f t="array" ref="B2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0" t="str" cm="1">
        <f t="array" ref="C2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0" t="str" cm="1">
        <f t="array" ref="D2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0" cm="1">
        <f t="array" ref="E24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0" s="3" t="s">
        <v>4301</v>
      </c>
      <c r="G2480" s="3" t="s">
        <v>4292</v>
      </c>
      <c r="I2480" s="3" t="s">
        <v>4514</v>
      </c>
      <c r="J2480" t="b">
        <v>1</v>
      </c>
      <c r="K2480" s="3" t="s">
        <v>4312</v>
      </c>
      <c r="M2480">
        <v>200</v>
      </c>
      <c r="N2480">
        <v>220</v>
      </c>
      <c r="O2480">
        <v>5.2999999999999999E-2</v>
      </c>
      <c r="P2480" s="3" t="s">
        <v>4313</v>
      </c>
      <c r="Q2480" t="s">
        <v>4429</v>
      </c>
      <c r="R2480" t="s">
        <v>16</v>
      </c>
    </row>
    <row r="2481" spans="1:18" x14ac:dyDescent="0.2">
      <c r="A2481" s="3" t="s">
        <v>6308</v>
      </c>
      <c r="B2481" t="str" cm="1">
        <f t="array" ref="B2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1" t="str" cm="1">
        <f t="array" ref="C2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1" t="str" cm="1">
        <f t="array" ref="D2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1" cm="1">
        <f t="array" ref="E24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1" s="3" t="s">
        <v>4301</v>
      </c>
      <c r="G2481" s="3" t="s">
        <v>4292</v>
      </c>
      <c r="I2481" s="3" t="s">
        <v>4514</v>
      </c>
      <c r="J2481" t="b">
        <v>1</v>
      </c>
      <c r="K2481" s="3" t="s">
        <v>4312</v>
      </c>
      <c r="M2481">
        <v>220</v>
      </c>
      <c r="N2481">
        <v>240</v>
      </c>
      <c r="O2481">
        <v>5.2999999999999999E-2</v>
      </c>
      <c r="P2481" s="3" t="s">
        <v>4313</v>
      </c>
      <c r="Q2481" t="s">
        <v>4429</v>
      </c>
      <c r="R2481" t="s">
        <v>16</v>
      </c>
    </row>
    <row r="2482" spans="1:18" x14ac:dyDescent="0.2">
      <c r="A2482" s="3" t="s">
        <v>6309</v>
      </c>
      <c r="B2482" t="str" cm="1">
        <f t="array" ref="B2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2" t="str" cm="1">
        <f t="array" ref="C2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2" t="str" cm="1">
        <f t="array" ref="D2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2" cm="1">
        <f t="array" ref="E24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2" s="3" t="s">
        <v>4301</v>
      </c>
      <c r="G2482" s="3" t="s">
        <v>4292</v>
      </c>
      <c r="I2482" s="3" t="s">
        <v>4514</v>
      </c>
      <c r="J2482" t="b">
        <v>1</v>
      </c>
      <c r="K2482" s="3" t="s">
        <v>4312</v>
      </c>
      <c r="M2482">
        <v>240</v>
      </c>
      <c r="N2482">
        <v>260</v>
      </c>
      <c r="O2482">
        <v>5.2999999999999999E-2</v>
      </c>
      <c r="P2482" s="3" t="s">
        <v>4313</v>
      </c>
      <c r="Q2482" t="s">
        <v>4429</v>
      </c>
      <c r="R2482" t="s">
        <v>16</v>
      </c>
    </row>
    <row r="2483" spans="1:18" x14ac:dyDescent="0.2">
      <c r="A2483" s="3" t="s">
        <v>6310</v>
      </c>
      <c r="B2483" t="str" cm="1">
        <f t="array" ref="B2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3" t="str" cm="1">
        <f t="array" ref="C2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3" t="str" cm="1">
        <f t="array" ref="D2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3" cm="1">
        <f t="array" ref="E24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3" s="3" t="s">
        <v>4301</v>
      </c>
      <c r="G2483" s="3" t="s">
        <v>4292</v>
      </c>
      <c r="I2483" s="3" t="s">
        <v>4514</v>
      </c>
      <c r="J2483" t="b">
        <v>1</v>
      </c>
      <c r="K2483" s="3" t="s">
        <v>4312</v>
      </c>
      <c r="M2483">
        <v>260</v>
      </c>
      <c r="N2483">
        <v>280</v>
      </c>
      <c r="O2483">
        <v>5.2999999999999999E-2</v>
      </c>
      <c r="P2483" s="3" t="s">
        <v>4313</v>
      </c>
      <c r="Q2483" t="s">
        <v>4429</v>
      </c>
      <c r="R2483" t="s">
        <v>16</v>
      </c>
    </row>
    <row r="2484" spans="1:18" x14ac:dyDescent="0.2">
      <c r="A2484" s="3" t="s">
        <v>6311</v>
      </c>
      <c r="B2484" t="str" cm="1">
        <f t="array" ref="B2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4" t="str" cm="1">
        <f t="array" ref="C2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4" t="str" cm="1">
        <f t="array" ref="D2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4" cm="1">
        <f t="array" ref="E24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4" s="3" t="s">
        <v>4301</v>
      </c>
      <c r="G2484" s="3" t="s">
        <v>4292</v>
      </c>
      <c r="I2484" s="3" t="s">
        <v>4514</v>
      </c>
      <c r="J2484" t="b">
        <v>1</v>
      </c>
      <c r="K2484" s="3" t="s">
        <v>4312</v>
      </c>
      <c r="M2484">
        <v>280</v>
      </c>
      <c r="N2484">
        <v>300</v>
      </c>
      <c r="O2484">
        <v>5.2999999999999999E-2</v>
      </c>
      <c r="P2484" s="3" t="s">
        <v>4313</v>
      </c>
      <c r="Q2484" t="s">
        <v>4429</v>
      </c>
      <c r="R2484" t="s">
        <v>16</v>
      </c>
    </row>
    <row r="2485" spans="1:18" x14ac:dyDescent="0.2">
      <c r="A2485" s="3" t="s">
        <v>6312</v>
      </c>
      <c r="B2485" t="str" cm="1">
        <f t="array" ref="B2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5" t="str" cm="1">
        <f t="array" ref="C2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5" t="str" cm="1">
        <f t="array" ref="D2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5" cm="1">
        <f t="array" ref="E24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5" s="3" t="s">
        <v>4301</v>
      </c>
      <c r="G2485" s="3" t="s">
        <v>4292</v>
      </c>
      <c r="I2485" s="3" t="s">
        <v>4514</v>
      </c>
      <c r="J2485" t="b">
        <v>1</v>
      </c>
      <c r="K2485" s="3" t="s">
        <v>4312</v>
      </c>
      <c r="M2485">
        <v>300</v>
      </c>
      <c r="N2485">
        <v>320</v>
      </c>
      <c r="O2485">
        <v>5.2999999999999999E-2</v>
      </c>
      <c r="P2485" s="3" t="s">
        <v>4313</v>
      </c>
      <c r="Q2485" t="s">
        <v>4429</v>
      </c>
      <c r="R2485" t="s">
        <v>4333</v>
      </c>
    </row>
    <row r="2486" spans="1:18" x14ac:dyDescent="0.2">
      <c r="A2486" s="3" t="s">
        <v>6313</v>
      </c>
      <c r="B2486" t="str" cm="1">
        <f t="array" ref="B2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6" t="str" cm="1">
        <f t="array" ref="C2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6" t="str" cm="1">
        <f t="array" ref="D2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6" cm="1">
        <f t="array" ref="E24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6" s="3" t="s">
        <v>4301</v>
      </c>
      <c r="G2486" s="3" t="s">
        <v>4292</v>
      </c>
      <c r="I2486" s="3" t="s">
        <v>4514</v>
      </c>
      <c r="J2486" t="b">
        <v>1</v>
      </c>
      <c r="K2486" s="3" t="s">
        <v>4312</v>
      </c>
      <c r="M2486">
        <v>320</v>
      </c>
      <c r="N2486">
        <v>340</v>
      </c>
      <c r="O2486">
        <v>5.2999999999999999E-2</v>
      </c>
      <c r="P2486" s="3" t="s">
        <v>4313</v>
      </c>
      <c r="Q2486" t="s">
        <v>4429</v>
      </c>
      <c r="R2486" t="s">
        <v>16</v>
      </c>
    </row>
    <row r="2487" spans="1:18" x14ac:dyDescent="0.2">
      <c r="A2487" s="3" t="s">
        <v>6314</v>
      </c>
      <c r="B2487" t="str" cm="1">
        <f t="array" ref="B2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7" t="str" cm="1">
        <f t="array" ref="C2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7" t="str" cm="1">
        <f t="array" ref="D2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7" cm="1">
        <f t="array" ref="E24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7" s="3" t="s">
        <v>4301</v>
      </c>
      <c r="G2487" s="3" t="s">
        <v>4292</v>
      </c>
      <c r="I2487" s="3" t="s">
        <v>4514</v>
      </c>
      <c r="J2487" t="b">
        <v>1</v>
      </c>
      <c r="K2487" s="3" t="s">
        <v>4312</v>
      </c>
      <c r="M2487">
        <v>340</v>
      </c>
      <c r="N2487">
        <v>360</v>
      </c>
      <c r="O2487">
        <v>5.2999999999999999E-2</v>
      </c>
      <c r="P2487" s="3" t="s">
        <v>4313</v>
      </c>
      <c r="Q2487" t="s">
        <v>4429</v>
      </c>
      <c r="R2487" t="s">
        <v>16</v>
      </c>
    </row>
    <row r="2488" spans="1:18" x14ac:dyDescent="0.2">
      <c r="A2488" s="3" t="s">
        <v>6315</v>
      </c>
      <c r="B2488" t="str" cm="1">
        <f t="array" ref="B2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8" t="str" cm="1">
        <f t="array" ref="C2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8" t="str" cm="1">
        <f t="array" ref="D2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8" cm="1">
        <f t="array" ref="E24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8" s="3" t="s">
        <v>4301</v>
      </c>
      <c r="G2488" s="3" t="s">
        <v>4292</v>
      </c>
      <c r="I2488" s="3" t="s">
        <v>4514</v>
      </c>
      <c r="J2488" t="b">
        <v>1</v>
      </c>
      <c r="K2488" s="3" t="s">
        <v>4312</v>
      </c>
      <c r="M2488">
        <v>360</v>
      </c>
      <c r="N2488">
        <v>380</v>
      </c>
      <c r="O2488">
        <v>5.2999999999999999E-2</v>
      </c>
      <c r="P2488" s="3" t="s">
        <v>4313</v>
      </c>
      <c r="Q2488" t="s">
        <v>4429</v>
      </c>
      <c r="R2488" t="s">
        <v>4333</v>
      </c>
    </row>
    <row r="2489" spans="1:18" x14ac:dyDescent="0.2">
      <c r="A2489" s="3" t="s">
        <v>6316</v>
      </c>
      <c r="B2489" t="str" cm="1">
        <f t="array" ref="B2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89" t="str" cm="1">
        <f t="array" ref="C2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89" t="str" cm="1">
        <f t="array" ref="D2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89" cm="1">
        <f t="array" ref="E24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89" s="3" t="s">
        <v>4301</v>
      </c>
      <c r="G2489" s="3" t="s">
        <v>4292</v>
      </c>
      <c r="I2489" s="3" t="s">
        <v>4514</v>
      </c>
      <c r="J2489" t="b">
        <v>1</v>
      </c>
      <c r="K2489" s="3" t="s">
        <v>4312</v>
      </c>
      <c r="M2489">
        <v>380</v>
      </c>
      <c r="N2489">
        <v>400</v>
      </c>
      <c r="O2489">
        <v>5.2999999999999999E-2</v>
      </c>
      <c r="P2489" s="3" t="s">
        <v>4313</v>
      </c>
      <c r="Q2489" t="s">
        <v>4429</v>
      </c>
      <c r="R2489" t="s">
        <v>4333</v>
      </c>
    </row>
    <row r="2490" spans="1:18" x14ac:dyDescent="0.2">
      <c r="A2490" s="3" t="s">
        <v>6317</v>
      </c>
      <c r="B2490" t="str" cm="1">
        <f t="array" ref="B2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0" t="str" cm="1">
        <f t="array" ref="C2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0" t="str" cm="1">
        <f t="array" ref="D2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0" cm="1">
        <f t="array" ref="E24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0" s="3" t="s">
        <v>4301</v>
      </c>
      <c r="G2490" s="3" t="s">
        <v>4292</v>
      </c>
      <c r="I2490" s="3" t="s">
        <v>4514</v>
      </c>
      <c r="J2490" t="b">
        <v>1</v>
      </c>
      <c r="K2490" s="3" t="s">
        <v>4312</v>
      </c>
      <c r="M2490">
        <v>400</v>
      </c>
      <c r="N2490">
        <v>425</v>
      </c>
      <c r="O2490">
        <v>5.2999999999999999E-2</v>
      </c>
      <c r="P2490" s="3" t="s">
        <v>4313</v>
      </c>
      <c r="Q2490" t="s">
        <v>4429</v>
      </c>
      <c r="R2490" t="s">
        <v>16</v>
      </c>
    </row>
    <row r="2491" spans="1:18" x14ac:dyDescent="0.2">
      <c r="A2491" s="3" t="s">
        <v>6318</v>
      </c>
      <c r="B2491" t="str" cm="1">
        <f t="array" ref="B2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1" t="str" cm="1">
        <f t="array" ref="C2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1" t="str" cm="1">
        <f t="array" ref="D2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1" cm="1">
        <f t="array" ref="E24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1" s="3" t="s">
        <v>4301</v>
      </c>
      <c r="G2491" s="3" t="s">
        <v>4292</v>
      </c>
      <c r="I2491" s="3" t="s">
        <v>4514</v>
      </c>
      <c r="J2491" t="b">
        <v>1</v>
      </c>
      <c r="K2491" s="3" t="s">
        <v>4312</v>
      </c>
      <c r="M2491">
        <v>425</v>
      </c>
      <c r="N2491">
        <v>450</v>
      </c>
      <c r="O2491">
        <v>5.2999999999999999E-2</v>
      </c>
      <c r="P2491" s="3" t="s">
        <v>4313</v>
      </c>
      <c r="Q2491" t="s">
        <v>4429</v>
      </c>
      <c r="R2491" t="s">
        <v>16</v>
      </c>
    </row>
    <row r="2492" spans="1:18" x14ac:dyDescent="0.2">
      <c r="A2492" s="3" t="s">
        <v>6319</v>
      </c>
      <c r="B2492" t="str" cm="1">
        <f t="array" ref="B2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2" t="str" cm="1">
        <f t="array" ref="C2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2" t="str" cm="1">
        <f t="array" ref="D2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2" cm="1">
        <f t="array" ref="E24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2" s="3" t="s">
        <v>4301</v>
      </c>
      <c r="G2492" s="3" t="s">
        <v>4292</v>
      </c>
      <c r="I2492" s="3" t="s">
        <v>4514</v>
      </c>
      <c r="J2492" t="b">
        <v>1</v>
      </c>
      <c r="K2492" s="3" t="s">
        <v>4312</v>
      </c>
      <c r="M2492">
        <v>450</v>
      </c>
      <c r="N2492">
        <v>475</v>
      </c>
      <c r="O2492">
        <v>5.2999999999999999E-2</v>
      </c>
      <c r="P2492" s="3" t="s">
        <v>4313</v>
      </c>
      <c r="Q2492" t="s">
        <v>4429</v>
      </c>
      <c r="R2492" t="s">
        <v>16</v>
      </c>
    </row>
    <row r="2493" spans="1:18" x14ac:dyDescent="0.2">
      <c r="A2493" s="3" t="s">
        <v>6320</v>
      </c>
      <c r="B2493" t="str" cm="1">
        <f t="array" ref="B2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3" t="str" cm="1">
        <f t="array" ref="C2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3" t="str" cm="1">
        <f t="array" ref="D2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3" cm="1">
        <f t="array" ref="E24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3" s="3" t="s">
        <v>4301</v>
      </c>
      <c r="G2493" s="3" t="s">
        <v>4292</v>
      </c>
      <c r="I2493" s="3" t="s">
        <v>4514</v>
      </c>
      <c r="J2493" t="b">
        <v>1</v>
      </c>
      <c r="K2493" s="3" t="s">
        <v>4312</v>
      </c>
      <c r="M2493">
        <v>475</v>
      </c>
      <c r="N2493">
        <v>500</v>
      </c>
      <c r="O2493">
        <v>5.2999999999999999E-2</v>
      </c>
      <c r="P2493" s="3" t="s">
        <v>4313</v>
      </c>
      <c r="Q2493" t="s">
        <v>4429</v>
      </c>
      <c r="R2493" t="s">
        <v>4333</v>
      </c>
    </row>
    <row r="2494" spans="1:18" x14ac:dyDescent="0.2">
      <c r="A2494" s="3" t="s">
        <v>6321</v>
      </c>
      <c r="B2494" t="str" cm="1">
        <f t="array" ref="B2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4" t="str" cm="1">
        <f t="array" ref="C2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4" t="str" cm="1">
        <f t="array" ref="D2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4" cm="1">
        <f t="array" ref="E24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4" s="3" t="s">
        <v>4301</v>
      </c>
      <c r="G2494" s="3" t="s">
        <v>4292</v>
      </c>
      <c r="I2494" s="3" t="s">
        <v>4514</v>
      </c>
      <c r="J2494" t="b">
        <v>1</v>
      </c>
      <c r="K2494" s="3" t="s">
        <v>4312</v>
      </c>
      <c r="M2494">
        <v>500</v>
      </c>
      <c r="N2494">
        <v>525</v>
      </c>
      <c r="O2494">
        <v>5.2999999999999999E-2</v>
      </c>
      <c r="P2494" s="3" t="s">
        <v>4313</v>
      </c>
      <c r="Q2494" t="s">
        <v>4429</v>
      </c>
      <c r="R2494" t="s">
        <v>16</v>
      </c>
    </row>
    <row r="2495" spans="1:18" x14ac:dyDescent="0.2">
      <c r="A2495" s="3" t="s">
        <v>6322</v>
      </c>
      <c r="B2495" t="str" cm="1">
        <f t="array" ref="B2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5" t="str" cm="1">
        <f t="array" ref="C2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5" t="str" cm="1">
        <f t="array" ref="D2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5" cm="1">
        <f t="array" ref="E24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5" s="3" t="s">
        <v>4301</v>
      </c>
      <c r="G2495" s="3" t="s">
        <v>4292</v>
      </c>
      <c r="I2495" s="3" t="s">
        <v>4514</v>
      </c>
      <c r="J2495" t="b">
        <v>1</v>
      </c>
      <c r="K2495" s="3" t="s">
        <v>4312</v>
      </c>
      <c r="M2495">
        <v>525</v>
      </c>
      <c r="N2495">
        <v>550</v>
      </c>
      <c r="O2495">
        <v>5.2999999999999999E-2</v>
      </c>
      <c r="P2495" s="3" t="s">
        <v>4313</v>
      </c>
      <c r="Q2495" t="s">
        <v>4429</v>
      </c>
      <c r="R2495" t="s">
        <v>16</v>
      </c>
    </row>
    <row r="2496" spans="1:18" x14ac:dyDescent="0.2">
      <c r="A2496" s="3" t="s">
        <v>6323</v>
      </c>
      <c r="B2496" t="str" cm="1">
        <f t="array" ref="B2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6" t="str" cm="1">
        <f t="array" ref="C2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6" t="str" cm="1">
        <f t="array" ref="D2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6" cm="1">
        <f t="array" ref="E24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6" s="3" t="s">
        <v>4301</v>
      </c>
      <c r="G2496" s="3" t="s">
        <v>4292</v>
      </c>
      <c r="I2496" s="3" t="s">
        <v>4514</v>
      </c>
      <c r="J2496" t="b">
        <v>1</v>
      </c>
      <c r="K2496" s="3" t="s">
        <v>4312</v>
      </c>
      <c r="M2496">
        <v>550</v>
      </c>
      <c r="N2496">
        <v>575</v>
      </c>
      <c r="O2496">
        <v>5.2999999999999999E-2</v>
      </c>
      <c r="P2496" s="3" t="s">
        <v>4313</v>
      </c>
      <c r="Q2496" t="s">
        <v>4429</v>
      </c>
      <c r="R2496" t="s">
        <v>4333</v>
      </c>
    </row>
    <row r="2497" spans="1:18" x14ac:dyDescent="0.2">
      <c r="A2497" s="3" t="s">
        <v>6324</v>
      </c>
      <c r="B2497" t="str" cm="1">
        <f t="array" ref="B2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7" t="str" cm="1">
        <f t="array" ref="C2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7" t="str" cm="1">
        <f t="array" ref="D2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7" cm="1">
        <f t="array" ref="E24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7" s="3" t="s">
        <v>4301</v>
      </c>
      <c r="G2497" s="3" t="s">
        <v>4292</v>
      </c>
      <c r="I2497" s="3" t="s">
        <v>4514</v>
      </c>
      <c r="J2497" t="b">
        <v>1</v>
      </c>
      <c r="K2497" s="3" t="s">
        <v>4312</v>
      </c>
      <c r="M2497">
        <v>575</v>
      </c>
      <c r="N2497">
        <v>600</v>
      </c>
      <c r="O2497">
        <v>5.2999999999999999E-2</v>
      </c>
      <c r="P2497" s="3" t="s">
        <v>4313</v>
      </c>
      <c r="Q2497" t="s">
        <v>4429</v>
      </c>
      <c r="R2497" t="s">
        <v>16</v>
      </c>
    </row>
    <row r="2498" spans="1:18" x14ac:dyDescent="0.2">
      <c r="A2498" s="3" t="s">
        <v>6325</v>
      </c>
      <c r="B2498" t="str" cm="1">
        <f t="array" ref="B2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8" t="str" cm="1">
        <f t="array" ref="C2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8" t="str" cm="1">
        <f t="array" ref="D2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8" cm="1">
        <f t="array" ref="E24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8" s="3" t="s">
        <v>4301</v>
      </c>
      <c r="G2498" s="3" t="s">
        <v>4292</v>
      </c>
      <c r="I2498" s="3" t="s">
        <v>4514</v>
      </c>
      <c r="J2498" t="b">
        <v>1</v>
      </c>
      <c r="K2498" s="3" t="s">
        <v>4312</v>
      </c>
      <c r="M2498">
        <v>600</v>
      </c>
      <c r="N2498">
        <v>625</v>
      </c>
      <c r="O2498">
        <v>5.2999999999999999E-2</v>
      </c>
      <c r="P2498" s="3" t="s">
        <v>4313</v>
      </c>
      <c r="Q2498" t="s">
        <v>4429</v>
      </c>
      <c r="R2498" t="s">
        <v>16</v>
      </c>
    </row>
    <row r="2499" spans="1:18" x14ac:dyDescent="0.2">
      <c r="A2499" s="3" t="s">
        <v>6326</v>
      </c>
      <c r="B2499" t="str" cm="1">
        <f t="array" ref="B2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499" t="str" cm="1">
        <f t="array" ref="C2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499" t="str" cm="1">
        <f t="array" ref="D2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499" cm="1">
        <f t="array" ref="E24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499" s="3" t="s">
        <v>4301</v>
      </c>
      <c r="G2499" s="3" t="s">
        <v>4292</v>
      </c>
      <c r="I2499" s="3" t="s">
        <v>4514</v>
      </c>
      <c r="J2499" t="b">
        <v>1</v>
      </c>
      <c r="K2499" s="3" t="s">
        <v>4312</v>
      </c>
      <c r="M2499">
        <v>625</v>
      </c>
      <c r="N2499">
        <v>650</v>
      </c>
      <c r="O2499">
        <v>5.2999999999999999E-2</v>
      </c>
      <c r="P2499" s="3" t="s">
        <v>4313</v>
      </c>
      <c r="Q2499" t="s">
        <v>4429</v>
      </c>
      <c r="R2499" t="s">
        <v>16</v>
      </c>
    </row>
    <row r="2500" spans="1:18" x14ac:dyDescent="0.2">
      <c r="A2500" s="3" t="s">
        <v>6327</v>
      </c>
      <c r="B2500" t="str" cm="1">
        <f t="array" ref="B2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0" t="str" cm="1">
        <f t="array" ref="C2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0" t="str" cm="1">
        <f t="array" ref="D2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0" cm="1">
        <f t="array" ref="E25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0" s="3" t="s">
        <v>4301</v>
      </c>
      <c r="G2500" s="3" t="s">
        <v>4292</v>
      </c>
      <c r="I2500" s="3" t="s">
        <v>4514</v>
      </c>
      <c r="J2500" t="b">
        <v>1</v>
      </c>
      <c r="K2500" s="3" t="s">
        <v>4312</v>
      </c>
      <c r="M2500">
        <v>650</v>
      </c>
      <c r="N2500">
        <v>675</v>
      </c>
      <c r="O2500">
        <v>5.2999999999999999E-2</v>
      </c>
      <c r="P2500" s="3" t="s">
        <v>4313</v>
      </c>
      <c r="Q2500" t="s">
        <v>4429</v>
      </c>
      <c r="R2500" t="s">
        <v>16</v>
      </c>
    </row>
    <row r="2501" spans="1:18" x14ac:dyDescent="0.2">
      <c r="A2501" s="3" t="s">
        <v>6328</v>
      </c>
      <c r="B2501" t="str" cm="1">
        <f t="array" ref="B2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1" t="str" cm="1">
        <f t="array" ref="C2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1" t="str" cm="1">
        <f t="array" ref="D2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1" cm="1">
        <f t="array" ref="E25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1" s="3" t="s">
        <v>4301</v>
      </c>
      <c r="G2501" s="3" t="s">
        <v>4292</v>
      </c>
      <c r="I2501" s="3" t="s">
        <v>4514</v>
      </c>
      <c r="J2501" t="b">
        <v>1</v>
      </c>
      <c r="K2501" s="3" t="s">
        <v>4312</v>
      </c>
      <c r="M2501">
        <v>675</v>
      </c>
      <c r="N2501">
        <v>700</v>
      </c>
      <c r="O2501">
        <v>5.2999999999999999E-2</v>
      </c>
      <c r="P2501" s="3" t="s">
        <v>4313</v>
      </c>
      <c r="Q2501" t="s">
        <v>4429</v>
      </c>
      <c r="R2501" t="s">
        <v>4333</v>
      </c>
    </row>
    <row r="2502" spans="1:18" x14ac:dyDescent="0.2">
      <c r="A2502" s="3" t="s">
        <v>6329</v>
      </c>
      <c r="B2502" t="str" cm="1">
        <f t="array" ref="B2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2" t="str" cm="1">
        <f t="array" ref="C2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2" t="str" cm="1">
        <f t="array" ref="D2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2" cm="1">
        <f t="array" ref="E25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2" s="3" t="s">
        <v>4301</v>
      </c>
      <c r="G2502" s="3" t="s">
        <v>4292</v>
      </c>
      <c r="I2502" s="3" t="s">
        <v>4514</v>
      </c>
      <c r="J2502" t="b">
        <v>1</v>
      </c>
      <c r="K2502" s="3" t="s">
        <v>4312</v>
      </c>
      <c r="M2502">
        <v>700</v>
      </c>
      <c r="N2502">
        <v>725</v>
      </c>
      <c r="O2502">
        <v>5.2999999999999999E-2</v>
      </c>
      <c r="P2502" s="3" t="s">
        <v>4313</v>
      </c>
      <c r="Q2502" t="s">
        <v>4429</v>
      </c>
      <c r="R2502" t="s">
        <v>4333</v>
      </c>
    </row>
    <row r="2503" spans="1:18" x14ac:dyDescent="0.2">
      <c r="A2503" s="3" t="s">
        <v>6330</v>
      </c>
      <c r="B2503" t="str" cm="1">
        <f t="array" ref="B2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3" t="str" cm="1">
        <f t="array" ref="C2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3" t="str" cm="1">
        <f t="array" ref="D2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3" cm="1">
        <f t="array" ref="E25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3" s="3" t="s">
        <v>4301</v>
      </c>
      <c r="G2503" s="3" t="s">
        <v>4292</v>
      </c>
      <c r="I2503" s="3" t="s">
        <v>4514</v>
      </c>
      <c r="J2503" t="b">
        <v>1</v>
      </c>
      <c r="K2503" s="3" t="s">
        <v>4312</v>
      </c>
      <c r="M2503">
        <v>725</v>
      </c>
      <c r="N2503">
        <v>750</v>
      </c>
      <c r="O2503">
        <v>5.2999999999999999E-2</v>
      </c>
      <c r="P2503" s="3" t="s">
        <v>4313</v>
      </c>
      <c r="Q2503" t="s">
        <v>4429</v>
      </c>
      <c r="R2503" t="s">
        <v>4333</v>
      </c>
    </row>
    <row r="2504" spans="1:18" x14ac:dyDescent="0.2">
      <c r="A2504" s="3" t="s">
        <v>6331</v>
      </c>
      <c r="B2504" t="str" cm="1">
        <f t="array" ref="B2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4" t="str" cm="1">
        <f t="array" ref="C2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4" t="str" cm="1">
        <f t="array" ref="D2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4" cm="1">
        <f t="array" ref="E25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4" s="3" t="s">
        <v>4301</v>
      </c>
      <c r="G2504" s="3" t="s">
        <v>4292</v>
      </c>
      <c r="I2504" s="3" t="s">
        <v>4514</v>
      </c>
      <c r="J2504" t="b">
        <v>1</v>
      </c>
      <c r="K2504" s="3" t="s">
        <v>4312</v>
      </c>
      <c r="M2504">
        <v>750</v>
      </c>
      <c r="N2504">
        <v>775</v>
      </c>
      <c r="O2504">
        <v>5.2999999999999999E-2</v>
      </c>
      <c r="P2504" s="3" t="s">
        <v>4313</v>
      </c>
      <c r="Q2504" t="s">
        <v>4429</v>
      </c>
      <c r="R2504" t="s">
        <v>4333</v>
      </c>
    </row>
    <row r="2505" spans="1:18" x14ac:dyDescent="0.2">
      <c r="A2505" s="3" t="s">
        <v>6332</v>
      </c>
      <c r="B2505" t="str" cm="1">
        <f t="array" ref="B2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5" t="str" cm="1">
        <f t="array" ref="C2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5" t="str" cm="1">
        <f t="array" ref="D2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5" cm="1">
        <f t="array" ref="E25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5" s="3" t="s">
        <v>4301</v>
      </c>
      <c r="G2505" s="3" t="s">
        <v>4292</v>
      </c>
      <c r="I2505" s="3" t="s">
        <v>4514</v>
      </c>
      <c r="J2505" t="b">
        <v>1</v>
      </c>
      <c r="K2505" s="3" t="s">
        <v>4312</v>
      </c>
      <c r="M2505">
        <v>775</v>
      </c>
      <c r="N2505">
        <v>800</v>
      </c>
      <c r="O2505">
        <v>5.2999999999999999E-2</v>
      </c>
      <c r="P2505" s="3" t="s">
        <v>4313</v>
      </c>
      <c r="Q2505" t="s">
        <v>4429</v>
      </c>
      <c r="R2505" t="s">
        <v>4333</v>
      </c>
    </row>
    <row r="2506" spans="1:18" x14ac:dyDescent="0.2">
      <c r="A2506" s="3" t="s">
        <v>6333</v>
      </c>
      <c r="B2506" t="str" cm="1">
        <f t="array" ref="B2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6" t="str" cm="1">
        <f t="array" ref="C2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6" t="str" cm="1">
        <f t="array" ref="D2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6" cm="1">
        <f t="array" ref="E25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6" s="3" t="s">
        <v>4301</v>
      </c>
      <c r="G2506" s="3" t="s">
        <v>4292</v>
      </c>
      <c r="I2506" s="3" t="s">
        <v>4514</v>
      </c>
      <c r="J2506" t="b">
        <v>1</v>
      </c>
      <c r="K2506" s="3" t="s">
        <v>4312</v>
      </c>
      <c r="M2506">
        <v>800</v>
      </c>
      <c r="N2506">
        <v>825</v>
      </c>
      <c r="O2506">
        <v>5.2999999999999999E-2</v>
      </c>
      <c r="P2506" s="3" t="s">
        <v>4313</v>
      </c>
      <c r="Q2506" t="s">
        <v>4429</v>
      </c>
      <c r="R2506" t="s">
        <v>16</v>
      </c>
    </row>
    <row r="2507" spans="1:18" x14ac:dyDescent="0.2">
      <c r="A2507" s="3" t="s">
        <v>6334</v>
      </c>
      <c r="B2507" t="str" cm="1">
        <f t="array" ref="B2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7" t="str" cm="1">
        <f t="array" ref="C2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7" t="str" cm="1">
        <f t="array" ref="D2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7" cm="1">
        <f t="array" ref="E25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7" s="3" t="s">
        <v>4301</v>
      </c>
      <c r="G2507" s="3" t="s">
        <v>4292</v>
      </c>
      <c r="I2507" s="3" t="s">
        <v>4514</v>
      </c>
      <c r="J2507" t="b">
        <v>1</v>
      </c>
      <c r="K2507" s="3" t="s">
        <v>4312</v>
      </c>
      <c r="M2507">
        <v>825</v>
      </c>
      <c r="N2507">
        <v>850</v>
      </c>
      <c r="O2507">
        <v>5.2999999999999999E-2</v>
      </c>
      <c r="P2507" s="3" t="s">
        <v>4313</v>
      </c>
      <c r="Q2507" t="s">
        <v>4429</v>
      </c>
      <c r="R2507" t="s">
        <v>4333</v>
      </c>
    </row>
    <row r="2508" spans="1:18" x14ac:dyDescent="0.2">
      <c r="A2508" s="3" t="s">
        <v>6335</v>
      </c>
      <c r="B2508" t="str" cm="1">
        <f t="array" ref="B2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8" t="str" cm="1">
        <f t="array" ref="C2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8" t="str" cm="1">
        <f t="array" ref="D2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8" cm="1">
        <f t="array" ref="E25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8" s="3" t="s">
        <v>4301</v>
      </c>
      <c r="G2508" s="3" t="s">
        <v>4292</v>
      </c>
      <c r="I2508" s="3" t="s">
        <v>4514</v>
      </c>
      <c r="J2508" t="b">
        <v>1</v>
      </c>
      <c r="K2508" s="3" t="s">
        <v>4312</v>
      </c>
      <c r="M2508">
        <v>850</v>
      </c>
      <c r="N2508">
        <v>875</v>
      </c>
      <c r="O2508">
        <v>5.2999999999999999E-2</v>
      </c>
      <c r="P2508" s="3" t="s">
        <v>4313</v>
      </c>
      <c r="Q2508" t="s">
        <v>4429</v>
      </c>
      <c r="R2508" t="s">
        <v>4333</v>
      </c>
    </row>
    <row r="2509" spans="1:18" x14ac:dyDescent="0.2">
      <c r="A2509" s="3" t="s">
        <v>6336</v>
      </c>
      <c r="B2509" t="str" cm="1">
        <f t="array" ref="B2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09" t="str" cm="1">
        <f t="array" ref="C2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09" t="str" cm="1">
        <f t="array" ref="D2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09" cm="1">
        <f t="array" ref="E25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09" s="3" t="s">
        <v>4301</v>
      </c>
      <c r="G2509" s="3" t="s">
        <v>4292</v>
      </c>
      <c r="I2509" s="3" t="s">
        <v>4514</v>
      </c>
      <c r="J2509" t="b">
        <v>1</v>
      </c>
      <c r="K2509" s="3" t="s">
        <v>4312</v>
      </c>
      <c r="M2509">
        <v>875</v>
      </c>
      <c r="N2509">
        <v>900</v>
      </c>
      <c r="O2509">
        <v>5.2999999999999999E-2</v>
      </c>
      <c r="P2509" s="3" t="s">
        <v>4313</v>
      </c>
      <c r="Q2509" t="s">
        <v>4429</v>
      </c>
      <c r="R2509" t="s">
        <v>16</v>
      </c>
    </row>
    <row r="2510" spans="1:18" x14ac:dyDescent="0.2">
      <c r="A2510" s="3" t="s">
        <v>6337</v>
      </c>
      <c r="B2510" t="str" cm="1">
        <f t="array" ref="B2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0" t="str" cm="1">
        <f t="array" ref="C2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0" t="str" cm="1">
        <f t="array" ref="D2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0" cm="1">
        <f t="array" ref="E25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0" s="3" t="s">
        <v>4301</v>
      </c>
      <c r="G2510" s="3" t="s">
        <v>4292</v>
      </c>
      <c r="I2510" s="3" t="s">
        <v>4514</v>
      </c>
      <c r="J2510" t="b">
        <v>1</v>
      </c>
      <c r="K2510" s="3" t="s">
        <v>4312</v>
      </c>
      <c r="M2510">
        <v>900</v>
      </c>
      <c r="N2510">
        <v>925</v>
      </c>
      <c r="O2510">
        <v>5.2999999999999999E-2</v>
      </c>
      <c r="P2510" s="3" t="s">
        <v>4313</v>
      </c>
      <c r="Q2510" t="s">
        <v>4429</v>
      </c>
      <c r="R2510" t="s">
        <v>4333</v>
      </c>
    </row>
    <row r="2511" spans="1:18" x14ac:dyDescent="0.2">
      <c r="A2511" s="3" t="s">
        <v>6338</v>
      </c>
      <c r="B2511" t="str" cm="1">
        <f t="array" ref="B2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1" t="str" cm="1">
        <f t="array" ref="C2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1" t="str" cm="1">
        <f t="array" ref="D2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1" cm="1">
        <f t="array" ref="E25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1" s="3" t="s">
        <v>4301</v>
      </c>
      <c r="G2511" s="3" t="s">
        <v>4292</v>
      </c>
      <c r="I2511" s="3" t="s">
        <v>4514</v>
      </c>
      <c r="J2511" t="b">
        <v>1</v>
      </c>
      <c r="K2511" s="3" t="s">
        <v>4312</v>
      </c>
      <c r="M2511">
        <v>925</v>
      </c>
      <c r="N2511">
        <v>950</v>
      </c>
      <c r="O2511">
        <v>5.2999999999999999E-2</v>
      </c>
      <c r="P2511" s="3" t="s">
        <v>4313</v>
      </c>
      <c r="Q2511" t="s">
        <v>4429</v>
      </c>
      <c r="R2511" t="s">
        <v>4333</v>
      </c>
    </row>
    <row r="2512" spans="1:18" x14ac:dyDescent="0.2">
      <c r="A2512" s="3" t="s">
        <v>6339</v>
      </c>
      <c r="B2512" t="str" cm="1">
        <f t="array" ref="B2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2" t="str" cm="1">
        <f t="array" ref="C2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2" t="str" cm="1">
        <f t="array" ref="D2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2" cm="1">
        <f t="array" ref="E25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2" s="3" t="s">
        <v>4301</v>
      </c>
      <c r="G2512" s="3" t="s">
        <v>4292</v>
      </c>
      <c r="I2512" s="3" t="s">
        <v>4514</v>
      </c>
      <c r="J2512" t="b">
        <v>1</v>
      </c>
      <c r="K2512" s="3" t="s">
        <v>4312</v>
      </c>
      <c r="M2512">
        <v>950</v>
      </c>
      <c r="N2512">
        <v>975</v>
      </c>
      <c r="O2512">
        <v>5.2999999999999999E-2</v>
      </c>
      <c r="P2512" s="3" t="s">
        <v>4313</v>
      </c>
      <c r="Q2512" t="s">
        <v>4429</v>
      </c>
      <c r="R2512" t="s">
        <v>4333</v>
      </c>
    </row>
    <row r="2513" spans="1:18" x14ac:dyDescent="0.2">
      <c r="A2513" s="3" t="s">
        <v>6340</v>
      </c>
      <c r="B2513" t="str" cm="1">
        <f t="array" ref="B2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3" t="str" cm="1">
        <f t="array" ref="C2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3" t="str" cm="1">
        <f t="array" ref="D2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3" cm="1">
        <f t="array" ref="E25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3" s="3" t="s">
        <v>4301</v>
      </c>
      <c r="G2513" s="3" t="s">
        <v>4292</v>
      </c>
      <c r="I2513" s="3" t="s">
        <v>4514</v>
      </c>
      <c r="J2513" t="b">
        <v>1</v>
      </c>
      <c r="K2513" s="3" t="s">
        <v>4312</v>
      </c>
      <c r="M2513">
        <v>975</v>
      </c>
      <c r="N2513">
        <v>1000</v>
      </c>
      <c r="O2513">
        <v>5.2999999999999999E-2</v>
      </c>
      <c r="P2513" s="3" t="s">
        <v>4313</v>
      </c>
      <c r="Q2513" t="s">
        <v>4429</v>
      </c>
      <c r="R2513" t="s">
        <v>4333</v>
      </c>
    </row>
    <row r="2514" spans="1:18" x14ac:dyDescent="0.2">
      <c r="A2514" s="3" t="s">
        <v>6341</v>
      </c>
      <c r="B2514" t="str" cm="1">
        <f t="array" ref="B2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4" t="str" cm="1">
        <f t="array" ref="C2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4" t="str" cm="1">
        <f t="array" ref="D2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4" cm="1">
        <f t="array" ref="E25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4" s="3" t="s">
        <v>4301</v>
      </c>
      <c r="G2514" s="3" t="s">
        <v>4292</v>
      </c>
      <c r="I2514" s="3" t="s">
        <v>4514</v>
      </c>
      <c r="J2514" t="b">
        <v>1</v>
      </c>
      <c r="K2514" s="3" t="s">
        <v>4312</v>
      </c>
      <c r="M2514">
        <v>1000</v>
      </c>
      <c r="N2514">
        <v>1025</v>
      </c>
      <c r="O2514">
        <v>5.2999999999999999E-2</v>
      </c>
      <c r="P2514" s="3" t="s">
        <v>4313</v>
      </c>
      <c r="Q2514" t="s">
        <v>4429</v>
      </c>
      <c r="R2514" t="s">
        <v>16</v>
      </c>
    </row>
    <row r="2515" spans="1:18" x14ac:dyDescent="0.2">
      <c r="A2515" s="3" t="s">
        <v>6342</v>
      </c>
      <c r="B2515" t="str" cm="1">
        <f t="array" ref="B2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5" t="str" cm="1">
        <f t="array" ref="C2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5" t="str" cm="1">
        <f t="array" ref="D2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5" cm="1">
        <f t="array" ref="E25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5" s="3" t="s">
        <v>4301</v>
      </c>
      <c r="G2515" s="3" t="s">
        <v>4292</v>
      </c>
      <c r="I2515" s="3" t="s">
        <v>4514</v>
      </c>
      <c r="J2515" t="b">
        <v>1</v>
      </c>
      <c r="K2515" s="3" t="s">
        <v>4312</v>
      </c>
      <c r="M2515">
        <v>1025</v>
      </c>
      <c r="N2515">
        <v>1050</v>
      </c>
      <c r="O2515">
        <v>5.2999999999999999E-2</v>
      </c>
      <c r="P2515" s="3" t="s">
        <v>4313</v>
      </c>
      <c r="Q2515" t="s">
        <v>4429</v>
      </c>
      <c r="R2515" t="s">
        <v>16</v>
      </c>
    </row>
    <row r="2516" spans="1:18" x14ac:dyDescent="0.2">
      <c r="A2516" s="3" t="s">
        <v>6343</v>
      </c>
      <c r="B2516" t="str" cm="1">
        <f t="array" ref="B2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6" t="str" cm="1">
        <f t="array" ref="C2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6" t="str" cm="1">
        <f t="array" ref="D2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6" cm="1">
        <f t="array" ref="E25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6" s="3" t="s">
        <v>4301</v>
      </c>
      <c r="G2516" s="3" t="s">
        <v>4292</v>
      </c>
      <c r="I2516" s="3" t="s">
        <v>4514</v>
      </c>
      <c r="J2516" t="b">
        <v>1</v>
      </c>
      <c r="K2516" s="3" t="s">
        <v>4312</v>
      </c>
      <c r="M2516">
        <v>0</v>
      </c>
      <c r="N2516">
        <v>50</v>
      </c>
      <c r="O2516">
        <v>5.2999999999999999E-2</v>
      </c>
      <c r="P2516" s="3" t="s">
        <v>4313</v>
      </c>
      <c r="Q2516" t="s">
        <v>4622</v>
      </c>
      <c r="R2516" t="s">
        <v>16</v>
      </c>
    </row>
    <row r="2517" spans="1:18" x14ac:dyDescent="0.2">
      <c r="A2517" s="3" t="s">
        <v>6344</v>
      </c>
      <c r="B2517" t="str" cm="1">
        <f t="array" ref="B2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7" t="str" cm="1">
        <f t="array" ref="C2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7" t="str" cm="1">
        <f t="array" ref="D2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7" cm="1">
        <f t="array" ref="E25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7" s="3" t="s">
        <v>4301</v>
      </c>
      <c r="G2517" s="3" t="s">
        <v>4292</v>
      </c>
      <c r="I2517" s="3" t="s">
        <v>4514</v>
      </c>
      <c r="J2517" t="b">
        <v>1</v>
      </c>
      <c r="K2517" s="3" t="s">
        <v>4312</v>
      </c>
      <c r="M2517">
        <v>50</v>
      </c>
      <c r="N2517">
        <v>100</v>
      </c>
      <c r="O2517">
        <v>5.2999999999999999E-2</v>
      </c>
      <c r="P2517" s="3" t="s">
        <v>4313</v>
      </c>
      <c r="Q2517" t="s">
        <v>4622</v>
      </c>
      <c r="R2517" t="s">
        <v>4333</v>
      </c>
    </row>
    <row r="2518" spans="1:18" x14ac:dyDescent="0.2">
      <c r="A2518" s="3" t="s">
        <v>6345</v>
      </c>
      <c r="B2518" t="str" cm="1">
        <f t="array" ref="B2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8" t="str" cm="1">
        <f t="array" ref="C2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8" t="str" cm="1">
        <f t="array" ref="D2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8" cm="1">
        <f t="array" ref="E25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8" s="3" t="s">
        <v>4301</v>
      </c>
      <c r="G2518" s="3" t="s">
        <v>4292</v>
      </c>
      <c r="I2518" s="3" t="s">
        <v>4514</v>
      </c>
      <c r="J2518" t="b">
        <v>1</v>
      </c>
      <c r="K2518" s="3" t="s">
        <v>4312</v>
      </c>
      <c r="M2518">
        <v>100</v>
      </c>
      <c r="N2518">
        <v>150</v>
      </c>
      <c r="O2518">
        <v>5.2999999999999999E-2</v>
      </c>
      <c r="P2518" s="3" t="s">
        <v>4313</v>
      </c>
      <c r="Q2518" t="s">
        <v>4622</v>
      </c>
      <c r="R2518" t="s">
        <v>16</v>
      </c>
    </row>
    <row r="2519" spans="1:18" x14ac:dyDescent="0.2">
      <c r="A2519" s="3" t="s">
        <v>6346</v>
      </c>
      <c r="B2519" t="str" cm="1">
        <f t="array" ref="B2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19" t="str" cm="1">
        <f t="array" ref="C2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19" t="str" cm="1">
        <f t="array" ref="D2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19" cm="1">
        <f t="array" ref="E25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19" s="3" t="s">
        <v>4301</v>
      </c>
      <c r="G2519" s="3" t="s">
        <v>4292</v>
      </c>
      <c r="I2519" s="3" t="s">
        <v>4514</v>
      </c>
      <c r="J2519" t="b">
        <v>1</v>
      </c>
      <c r="K2519" s="3" t="s">
        <v>4312</v>
      </c>
      <c r="M2519">
        <v>150</v>
      </c>
      <c r="N2519">
        <v>200</v>
      </c>
      <c r="O2519">
        <v>5.2999999999999999E-2</v>
      </c>
      <c r="P2519" s="3" t="s">
        <v>4313</v>
      </c>
      <c r="Q2519" t="s">
        <v>4622</v>
      </c>
      <c r="R2519" t="s">
        <v>16</v>
      </c>
    </row>
    <row r="2520" spans="1:18" x14ac:dyDescent="0.2">
      <c r="A2520" s="3" t="s">
        <v>6347</v>
      </c>
      <c r="B2520" t="str" cm="1">
        <f t="array" ref="B2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0" t="str" cm="1">
        <f t="array" ref="C2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0" t="str" cm="1">
        <f t="array" ref="D2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0" cm="1">
        <f t="array" ref="E25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0" s="3" t="s">
        <v>4301</v>
      </c>
      <c r="G2520" s="3" t="s">
        <v>4292</v>
      </c>
      <c r="I2520" s="3" t="s">
        <v>4514</v>
      </c>
      <c r="J2520" t="b">
        <v>1</v>
      </c>
      <c r="K2520" s="3" t="s">
        <v>4312</v>
      </c>
      <c r="M2520">
        <v>200</v>
      </c>
      <c r="N2520">
        <v>250</v>
      </c>
      <c r="O2520">
        <v>5.2999999999999999E-2</v>
      </c>
      <c r="P2520" s="3" t="s">
        <v>4313</v>
      </c>
      <c r="Q2520" t="s">
        <v>4622</v>
      </c>
      <c r="R2520" t="s">
        <v>16</v>
      </c>
    </row>
    <row r="2521" spans="1:18" x14ac:dyDescent="0.2">
      <c r="A2521" s="3" t="s">
        <v>6348</v>
      </c>
      <c r="B2521" t="str" cm="1">
        <f t="array" ref="B2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1" t="str" cm="1">
        <f t="array" ref="C2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1" t="str" cm="1">
        <f t="array" ref="D2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1" cm="1">
        <f t="array" ref="E25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1" s="3" t="s">
        <v>4301</v>
      </c>
      <c r="G2521" s="3" t="s">
        <v>4292</v>
      </c>
      <c r="I2521" s="3" t="s">
        <v>4514</v>
      </c>
      <c r="J2521" t="b">
        <v>1</v>
      </c>
      <c r="K2521" s="3" t="s">
        <v>4312</v>
      </c>
      <c r="M2521">
        <v>250</v>
      </c>
      <c r="N2521">
        <v>300</v>
      </c>
      <c r="O2521">
        <v>5.2999999999999999E-2</v>
      </c>
      <c r="P2521" s="3" t="s">
        <v>4313</v>
      </c>
      <c r="Q2521" t="s">
        <v>4622</v>
      </c>
      <c r="R2521" t="s">
        <v>16</v>
      </c>
    </row>
    <row r="2522" spans="1:18" x14ac:dyDescent="0.2">
      <c r="A2522" s="3" t="s">
        <v>6349</v>
      </c>
      <c r="B2522" t="str" cm="1">
        <f t="array" ref="B2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2" t="str" cm="1">
        <f t="array" ref="C2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2" t="str" cm="1">
        <f t="array" ref="D2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2" cm="1">
        <f t="array" ref="E25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2" s="3" t="s">
        <v>4301</v>
      </c>
      <c r="G2522" s="3" t="s">
        <v>4292</v>
      </c>
      <c r="I2522" s="3" t="s">
        <v>4514</v>
      </c>
      <c r="J2522" t="b">
        <v>1</v>
      </c>
      <c r="K2522" s="3" t="s">
        <v>4312</v>
      </c>
      <c r="M2522">
        <v>300</v>
      </c>
      <c r="N2522">
        <v>350</v>
      </c>
      <c r="O2522">
        <v>5.2999999999999999E-2</v>
      </c>
      <c r="P2522" s="3" t="s">
        <v>4313</v>
      </c>
      <c r="Q2522" t="s">
        <v>4622</v>
      </c>
      <c r="R2522" t="s">
        <v>16</v>
      </c>
    </row>
    <row r="2523" spans="1:18" x14ac:dyDescent="0.2">
      <c r="A2523" s="3" t="s">
        <v>6350</v>
      </c>
      <c r="B2523" t="str" cm="1">
        <f t="array" ref="B2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3" t="str" cm="1">
        <f t="array" ref="C2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3" t="str" cm="1">
        <f t="array" ref="D2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3" cm="1">
        <f t="array" ref="E25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3" s="3" t="s">
        <v>4301</v>
      </c>
      <c r="G2523" s="3" t="s">
        <v>4292</v>
      </c>
      <c r="I2523" s="3" t="s">
        <v>4514</v>
      </c>
      <c r="J2523" t="b">
        <v>1</v>
      </c>
      <c r="K2523" s="3" t="s">
        <v>4312</v>
      </c>
      <c r="M2523">
        <v>350</v>
      </c>
      <c r="N2523">
        <v>400</v>
      </c>
      <c r="O2523">
        <v>5.2999999999999999E-2</v>
      </c>
      <c r="P2523" s="3" t="s">
        <v>4313</v>
      </c>
      <c r="Q2523" t="s">
        <v>4622</v>
      </c>
      <c r="R2523" t="s">
        <v>16</v>
      </c>
    </row>
    <row r="2524" spans="1:18" x14ac:dyDescent="0.2">
      <c r="A2524" s="3" t="s">
        <v>6351</v>
      </c>
      <c r="B2524" t="str" cm="1">
        <f t="array" ref="B2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4" t="str" cm="1">
        <f t="array" ref="C2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4" t="str" cm="1">
        <f t="array" ref="D2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4" cm="1">
        <f t="array" ref="E25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4" s="3" t="s">
        <v>4301</v>
      </c>
      <c r="G2524" s="3" t="s">
        <v>4292</v>
      </c>
      <c r="I2524" s="3" t="s">
        <v>4514</v>
      </c>
      <c r="J2524" t="b">
        <v>1</v>
      </c>
      <c r="K2524" s="3" t="s">
        <v>4312</v>
      </c>
      <c r="M2524">
        <v>400</v>
      </c>
      <c r="N2524">
        <v>450</v>
      </c>
      <c r="O2524">
        <v>5.2999999999999999E-2</v>
      </c>
      <c r="P2524" s="3" t="s">
        <v>4313</v>
      </c>
      <c r="Q2524" t="s">
        <v>4622</v>
      </c>
      <c r="R2524" t="s">
        <v>16</v>
      </c>
    </row>
    <row r="2525" spans="1:18" x14ac:dyDescent="0.2">
      <c r="A2525" s="3" t="s">
        <v>6352</v>
      </c>
      <c r="B2525" t="str" cm="1">
        <f t="array" ref="B2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5" t="str" cm="1">
        <f t="array" ref="C2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5" t="str" cm="1">
        <f t="array" ref="D2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5" cm="1">
        <f t="array" ref="E25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5" s="3" t="s">
        <v>4301</v>
      </c>
      <c r="G2525" s="3" t="s">
        <v>4292</v>
      </c>
      <c r="I2525" s="3" t="s">
        <v>4514</v>
      </c>
      <c r="J2525" t="b">
        <v>1</v>
      </c>
      <c r="K2525" s="3" t="s">
        <v>4312</v>
      </c>
      <c r="M2525">
        <v>450</v>
      </c>
      <c r="N2525">
        <v>500</v>
      </c>
      <c r="O2525">
        <v>5.2999999999999999E-2</v>
      </c>
      <c r="P2525" s="3" t="s">
        <v>4313</v>
      </c>
      <c r="Q2525" t="s">
        <v>4622</v>
      </c>
      <c r="R2525" t="s">
        <v>16</v>
      </c>
    </row>
    <row r="2526" spans="1:18" x14ac:dyDescent="0.2">
      <c r="A2526" s="3" t="s">
        <v>6353</v>
      </c>
      <c r="B2526" t="str" cm="1">
        <f t="array" ref="B2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6" t="str" cm="1">
        <f t="array" ref="C2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6" t="str" cm="1">
        <f t="array" ref="D2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6" cm="1">
        <f t="array" ref="E25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6" s="3" t="s">
        <v>4301</v>
      </c>
      <c r="G2526" s="3" t="s">
        <v>4292</v>
      </c>
      <c r="I2526" s="3" t="s">
        <v>4514</v>
      </c>
      <c r="J2526" t="b">
        <v>1</v>
      </c>
      <c r="K2526" s="3" t="s">
        <v>4312</v>
      </c>
      <c r="M2526">
        <v>500</v>
      </c>
      <c r="N2526">
        <v>600</v>
      </c>
      <c r="O2526">
        <v>5.2999999999999999E-2</v>
      </c>
      <c r="P2526" s="3" t="s">
        <v>4313</v>
      </c>
      <c r="Q2526" t="s">
        <v>4622</v>
      </c>
      <c r="R2526" t="s">
        <v>4333</v>
      </c>
    </row>
    <row r="2527" spans="1:18" x14ac:dyDescent="0.2">
      <c r="A2527" s="3" t="s">
        <v>6354</v>
      </c>
      <c r="B2527" t="str" cm="1">
        <f t="array" ref="B2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527" t="str" cm="1">
        <f t="array" ref="C2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527" t="str" cm="1">
        <f t="array" ref="D2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7" cm="1">
        <f t="array" ref="E25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7" s="3" t="s">
        <v>4301</v>
      </c>
      <c r="G2527" s="3" t="s">
        <v>4292</v>
      </c>
      <c r="I2527" s="3" t="s">
        <v>4514</v>
      </c>
      <c r="J2527" t="b">
        <v>1</v>
      </c>
      <c r="K2527" s="3" t="s">
        <v>4312</v>
      </c>
      <c r="M2527">
        <v>600</v>
      </c>
      <c r="N2527">
        <v>700</v>
      </c>
      <c r="O2527">
        <v>5.2999999999999999E-2</v>
      </c>
      <c r="P2527" s="3" t="s">
        <v>4313</v>
      </c>
      <c r="Q2527" t="s">
        <v>4622</v>
      </c>
      <c r="R2527" t="s">
        <v>16</v>
      </c>
    </row>
    <row r="2528" spans="1:18" x14ac:dyDescent="0.2">
      <c r="A2528" s="3" t="s">
        <v>6355</v>
      </c>
      <c r="B2528" t="str" cm="1">
        <f t="array" ref="B2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28" t="str" cm="1">
        <f t="array" ref="C2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28" t="str" cm="1">
        <f t="array" ref="D2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8" cm="1">
        <f t="array" ref="E25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28" s="3" t="s">
        <v>4301</v>
      </c>
      <c r="G2528" s="3" t="s">
        <v>4283</v>
      </c>
      <c r="I2528" s="3" t="s">
        <v>4514</v>
      </c>
      <c r="J2528" t="b">
        <v>1</v>
      </c>
      <c r="K2528" s="3" t="s">
        <v>4285</v>
      </c>
      <c r="M2528">
        <v>0</v>
      </c>
      <c r="N2528">
        <v>1000</v>
      </c>
      <c r="O2528">
        <v>5.2999999999999999E-2</v>
      </c>
      <c r="P2528" s="3" t="s">
        <v>4313</v>
      </c>
      <c r="Q2528" t="s">
        <v>4333</v>
      </c>
      <c r="R2528" t="s">
        <v>4333</v>
      </c>
    </row>
    <row r="2529" spans="1:18" x14ac:dyDescent="0.2">
      <c r="A2529" s="3" t="s">
        <v>6356</v>
      </c>
      <c r="B2529" cm="1">
        <f t="array" ref="B2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29" cm="1">
        <f t="array" ref="C2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29" t="str" cm="1">
        <f t="array" ref="D2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29" t="str" cm="1">
        <f t="array" ref="E25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29" s="3" t="s">
        <v>4301</v>
      </c>
      <c r="G2529" s="3" t="s">
        <v>4289</v>
      </c>
      <c r="I2529" s="3" t="s">
        <v>4514</v>
      </c>
      <c r="J2529" t="b">
        <v>1</v>
      </c>
      <c r="K2529" s="3" t="s">
        <v>4285</v>
      </c>
      <c r="M2529">
        <v>0</v>
      </c>
      <c r="N2529">
        <v>1000</v>
      </c>
      <c r="O2529">
        <v>5.2999999999999999E-2</v>
      </c>
      <c r="P2529" s="3" t="s">
        <v>4313</v>
      </c>
      <c r="Q2529" t="s">
        <v>4333</v>
      </c>
      <c r="R2529" t="s">
        <v>4333</v>
      </c>
    </row>
    <row r="2530" spans="1:18" x14ac:dyDescent="0.2">
      <c r="A2530" s="3" t="s">
        <v>6357</v>
      </c>
      <c r="B2530" t="str" cm="1">
        <f t="array" ref="B2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30" t="str" cm="1">
        <f t="array" ref="C2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30" t="str" cm="1">
        <f t="array" ref="D2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0" cm="1">
        <f t="array" ref="E25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30" s="3" t="s">
        <v>4301</v>
      </c>
      <c r="G2530" s="3" t="s">
        <v>4283</v>
      </c>
      <c r="I2530" s="3" t="s">
        <v>4514</v>
      </c>
      <c r="J2530" t="b">
        <v>1</v>
      </c>
      <c r="K2530" s="3" t="s">
        <v>4285</v>
      </c>
      <c r="M2530">
        <v>1000</v>
      </c>
      <c r="N2530">
        <v>2000</v>
      </c>
      <c r="O2530">
        <v>5.2999999999999999E-2</v>
      </c>
      <c r="P2530" s="3" t="s">
        <v>4313</v>
      </c>
      <c r="Q2530" t="s">
        <v>4333</v>
      </c>
      <c r="R2530" t="s">
        <v>4333</v>
      </c>
    </row>
    <row r="2531" spans="1:18" x14ac:dyDescent="0.2">
      <c r="A2531" s="3" t="s">
        <v>6358</v>
      </c>
      <c r="B2531" cm="1">
        <f t="array" ref="B2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31" cm="1">
        <f t="array" ref="C2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31" t="str" cm="1">
        <f t="array" ref="D2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1" t="str" cm="1">
        <f t="array" ref="E25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31" s="3" t="s">
        <v>4301</v>
      </c>
      <c r="G2531" s="3" t="s">
        <v>4289</v>
      </c>
      <c r="I2531" s="3" t="s">
        <v>4514</v>
      </c>
      <c r="J2531" t="b">
        <v>1</v>
      </c>
      <c r="K2531" s="3" t="s">
        <v>4285</v>
      </c>
      <c r="M2531">
        <v>1000</v>
      </c>
      <c r="N2531">
        <v>2000</v>
      </c>
      <c r="O2531">
        <v>5.2999999999999999E-2</v>
      </c>
      <c r="P2531" s="3" t="s">
        <v>4313</v>
      </c>
      <c r="Q2531" t="s">
        <v>4333</v>
      </c>
      <c r="R2531" t="s">
        <v>4333</v>
      </c>
    </row>
    <row r="2532" spans="1:18" x14ac:dyDescent="0.2">
      <c r="A2532" s="3" t="s">
        <v>6359</v>
      </c>
      <c r="B2532" t="str" cm="1">
        <f t="array" ref="B2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32" t="str" cm="1">
        <f t="array" ref="C2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32" t="str" cm="1">
        <f t="array" ref="D2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2" cm="1">
        <f t="array" ref="E25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32" s="3" t="s">
        <v>4301</v>
      </c>
      <c r="G2532" s="3" t="s">
        <v>4283</v>
      </c>
      <c r="I2532" s="3" t="s">
        <v>4514</v>
      </c>
      <c r="J2532" t="b">
        <v>1</v>
      </c>
      <c r="K2532" s="3" t="s">
        <v>4285</v>
      </c>
      <c r="M2532">
        <v>2000</v>
      </c>
      <c r="N2532">
        <v>3000</v>
      </c>
      <c r="O2532">
        <v>5.2999999999999999E-2</v>
      </c>
      <c r="P2532" s="3" t="s">
        <v>4313</v>
      </c>
      <c r="Q2532" t="s">
        <v>4333</v>
      </c>
      <c r="R2532" t="s">
        <v>4333</v>
      </c>
    </row>
    <row r="2533" spans="1:18" x14ac:dyDescent="0.2">
      <c r="A2533" s="3" t="s">
        <v>6360</v>
      </c>
      <c r="B2533" cm="1">
        <f t="array" ref="B2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33" cm="1">
        <f t="array" ref="C2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33" t="str" cm="1">
        <f t="array" ref="D2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3" t="str" cm="1">
        <f t="array" ref="E25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33" s="3" t="s">
        <v>4301</v>
      </c>
      <c r="G2533" s="3" t="s">
        <v>4289</v>
      </c>
      <c r="I2533" s="3" t="s">
        <v>4514</v>
      </c>
      <c r="J2533" t="b">
        <v>1</v>
      </c>
      <c r="K2533" s="3" t="s">
        <v>4285</v>
      </c>
      <c r="M2533">
        <v>2000</v>
      </c>
      <c r="N2533">
        <v>3000</v>
      </c>
      <c r="O2533">
        <v>5.2999999999999999E-2</v>
      </c>
      <c r="P2533" s="3" t="s">
        <v>4313</v>
      </c>
      <c r="Q2533" t="s">
        <v>4333</v>
      </c>
      <c r="R2533" t="s">
        <v>4333</v>
      </c>
    </row>
    <row r="2534" spans="1:18" x14ac:dyDescent="0.2">
      <c r="A2534" s="3" t="s">
        <v>6361</v>
      </c>
      <c r="B2534" t="str" cm="1">
        <f t="array" ref="B2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34" t="str" cm="1">
        <f t="array" ref="C2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34" t="str" cm="1">
        <f t="array" ref="D2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4" cm="1">
        <f t="array" ref="E25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34" s="3" t="s">
        <v>4301</v>
      </c>
      <c r="G2534" s="3" t="s">
        <v>4283</v>
      </c>
      <c r="I2534" s="3" t="s">
        <v>4514</v>
      </c>
      <c r="J2534" t="b">
        <v>1</v>
      </c>
      <c r="K2534" s="3" t="s">
        <v>4285</v>
      </c>
      <c r="M2534">
        <v>3000</v>
      </c>
      <c r="N2534">
        <v>4000</v>
      </c>
      <c r="O2534">
        <v>5.2999999999999999E-2</v>
      </c>
      <c r="P2534" s="3" t="s">
        <v>4313</v>
      </c>
      <c r="Q2534" t="s">
        <v>4333</v>
      </c>
      <c r="R2534" t="s">
        <v>4333</v>
      </c>
    </row>
    <row r="2535" spans="1:18" x14ac:dyDescent="0.2">
      <c r="A2535" s="3" t="s">
        <v>6362</v>
      </c>
      <c r="B2535" cm="1">
        <f t="array" ref="B2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35" cm="1">
        <f t="array" ref="C2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35" t="str" cm="1">
        <f t="array" ref="D2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5" t="str" cm="1">
        <f t="array" ref="E25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35" s="3" t="s">
        <v>4301</v>
      </c>
      <c r="G2535" s="3" t="s">
        <v>4289</v>
      </c>
      <c r="I2535" s="3" t="s">
        <v>4514</v>
      </c>
      <c r="J2535" t="b">
        <v>1</v>
      </c>
      <c r="K2535" s="3" t="s">
        <v>4285</v>
      </c>
      <c r="M2535">
        <v>3000</v>
      </c>
      <c r="N2535">
        <v>4000</v>
      </c>
      <c r="O2535">
        <v>5.2999999999999999E-2</v>
      </c>
      <c r="P2535" s="3" t="s">
        <v>4313</v>
      </c>
      <c r="Q2535" t="s">
        <v>4333</v>
      </c>
      <c r="R2535" t="s">
        <v>4333</v>
      </c>
    </row>
    <row r="2536" spans="1:18" x14ac:dyDescent="0.2">
      <c r="A2536" s="3" t="s">
        <v>6363</v>
      </c>
      <c r="B2536" t="str" cm="1">
        <f t="array" ref="B2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36" t="str" cm="1">
        <f t="array" ref="C2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36" t="str" cm="1">
        <f t="array" ref="D2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6" cm="1">
        <f t="array" ref="E25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36" s="3" t="s">
        <v>4301</v>
      </c>
      <c r="G2536" s="3" t="s">
        <v>4283</v>
      </c>
      <c r="I2536" s="3" t="s">
        <v>4514</v>
      </c>
      <c r="J2536" t="b">
        <v>1</v>
      </c>
      <c r="K2536" s="3" t="s">
        <v>4285</v>
      </c>
      <c r="M2536">
        <v>4000</v>
      </c>
      <c r="N2536">
        <v>5000</v>
      </c>
      <c r="O2536">
        <v>5.2999999999999999E-2</v>
      </c>
      <c r="P2536" s="3" t="s">
        <v>4313</v>
      </c>
      <c r="Q2536" t="s">
        <v>4333</v>
      </c>
      <c r="R2536" t="s">
        <v>4333</v>
      </c>
    </row>
    <row r="2537" spans="1:18" x14ac:dyDescent="0.2">
      <c r="A2537" s="3" t="s">
        <v>6364</v>
      </c>
      <c r="B2537" cm="1">
        <f t="array" ref="B2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37" cm="1">
        <f t="array" ref="C2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37" t="str" cm="1">
        <f t="array" ref="D2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7" t="str" cm="1">
        <f t="array" ref="E25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37" s="3" t="s">
        <v>4301</v>
      </c>
      <c r="G2537" s="3" t="s">
        <v>4289</v>
      </c>
      <c r="I2537" s="3" t="s">
        <v>4514</v>
      </c>
      <c r="J2537" t="b">
        <v>1</v>
      </c>
      <c r="K2537" s="3" t="s">
        <v>4285</v>
      </c>
      <c r="M2537">
        <v>4000</v>
      </c>
      <c r="N2537">
        <v>5000</v>
      </c>
      <c r="O2537">
        <v>5.2999999999999999E-2</v>
      </c>
      <c r="P2537" s="3" t="s">
        <v>4313</v>
      </c>
      <c r="Q2537" t="s">
        <v>4333</v>
      </c>
      <c r="R2537" t="s">
        <v>4333</v>
      </c>
    </row>
    <row r="2538" spans="1:18" x14ac:dyDescent="0.2">
      <c r="A2538" s="3" t="s">
        <v>6365</v>
      </c>
      <c r="B2538" t="str" cm="1">
        <f t="array" ref="B2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38" t="str" cm="1">
        <f t="array" ref="C2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38" t="str" cm="1">
        <f t="array" ref="D2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8" cm="1">
        <f t="array" ref="E25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38" s="3" t="s">
        <v>4301</v>
      </c>
      <c r="G2538" s="3" t="s">
        <v>4283</v>
      </c>
      <c r="I2538" s="3" t="s">
        <v>4514</v>
      </c>
      <c r="J2538" t="b">
        <v>1</v>
      </c>
      <c r="K2538" s="3" t="s">
        <v>4285</v>
      </c>
      <c r="M2538">
        <v>5000</v>
      </c>
      <c r="N2538">
        <v>10000</v>
      </c>
      <c r="O2538">
        <v>5.2999999999999999E-2</v>
      </c>
      <c r="P2538" s="3" t="s">
        <v>4313</v>
      </c>
      <c r="Q2538" t="s">
        <v>4333</v>
      </c>
      <c r="R2538" t="s">
        <v>4333</v>
      </c>
    </row>
    <row r="2539" spans="1:18" x14ac:dyDescent="0.2">
      <c r="A2539" s="3" t="s">
        <v>6366</v>
      </c>
      <c r="B2539" cm="1">
        <f t="array" ref="B2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39" cm="1">
        <f t="array" ref="C2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39" t="str" cm="1">
        <f t="array" ref="D2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39" t="str" cm="1">
        <f t="array" ref="E25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39" s="3" t="s">
        <v>4301</v>
      </c>
      <c r="G2539" s="3" t="s">
        <v>4289</v>
      </c>
      <c r="I2539" s="3" t="s">
        <v>4514</v>
      </c>
      <c r="J2539" t="b">
        <v>1</v>
      </c>
      <c r="K2539" s="3" t="s">
        <v>4285</v>
      </c>
      <c r="M2539">
        <v>5000</v>
      </c>
      <c r="N2539">
        <v>10000</v>
      </c>
      <c r="O2539">
        <v>5.2999999999999999E-2</v>
      </c>
      <c r="P2539" s="3" t="s">
        <v>4313</v>
      </c>
      <c r="Q2539" t="s">
        <v>4290</v>
      </c>
      <c r="R2539" t="s">
        <v>75</v>
      </c>
    </row>
    <row r="2540" spans="1:18" x14ac:dyDescent="0.2">
      <c r="A2540" s="3" t="s">
        <v>6367</v>
      </c>
      <c r="B2540" t="str" cm="1">
        <f t="array" ref="B2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40" t="str" cm="1">
        <f t="array" ref="C2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40" t="str" cm="1">
        <f t="array" ref="D2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0" cm="1">
        <f t="array" ref="E25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40" s="3" t="s">
        <v>4301</v>
      </c>
      <c r="G2540" s="3" t="s">
        <v>4283</v>
      </c>
      <c r="I2540" s="3" t="s">
        <v>4514</v>
      </c>
      <c r="J2540" t="b">
        <v>1</v>
      </c>
      <c r="K2540" s="3" t="s">
        <v>4285</v>
      </c>
      <c r="M2540">
        <v>10000</v>
      </c>
      <c r="N2540">
        <v>20000</v>
      </c>
      <c r="O2540">
        <v>5.2999999999999999E-2</v>
      </c>
      <c r="P2540" s="3" t="s">
        <v>4313</v>
      </c>
      <c r="Q2540" t="s">
        <v>4333</v>
      </c>
      <c r="R2540" t="s">
        <v>4333</v>
      </c>
    </row>
    <row r="2541" spans="1:18" x14ac:dyDescent="0.2">
      <c r="A2541" s="3" t="s">
        <v>6368</v>
      </c>
      <c r="B2541" cm="1">
        <f t="array" ref="B2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41" cm="1">
        <f t="array" ref="C2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41" t="str" cm="1">
        <f t="array" ref="D2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1" t="str" cm="1">
        <f t="array" ref="E25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41" s="3" t="s">
        <v>4301</v>
      </c>
      <c r="G2541" s="3" t="s">
        <v>4289</v>
      </c>
      <c r="I2541" s="3" t="s">
        <v>4514</v>
      </c>
      <c r="J2541" t="b">
        <v>1</v>
      </c>
      <c r="K2541" s="3" t="s">
        <v>4285</v>
      </c>
      <c r="M2541">
        <v>10000</v>
      </c>
      <c r="N2541">
        <v>20000</v>
      </c>
      <c r="O2541">
        <v>5.2999999999999999E-2</v>
      </c>
      <c r="P2541" s="3" t="s">
        <v>4313</v>
      </c>
      <c r="Q2541" t="s">
        <v>4333</v>
      </c>
      <c r="R2541" t="s">
        <v>4333</v>
      </c>
    </row>
    <row r="2542" spans="1:18" x14ac:dyDescent="0.2">
      <c r="A2542" s="3" t="s">
        <v>6369</v>
      </c>
      <c r="B2542" t="str" cm="1">
        <f t="array" ref="B2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42" t="str" cm="1">
        <f t="array" ref="C2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42" t="str" cm="1">
        <f t="array" ref="D2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2" cm="1">
        <f t="array" ref="E25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42" s="3" t="s">
        <v>4301</v>
      </c>
      <c r="G2542" s="3" t="s">
        <v>4283</v>
      </c>
      <c r="I2542" s="3" t="s">
        <v>4514</v>
      </c>
      <c r="J2542" t="b">
        <v>1</v>
      </c>
      <c r="K2542" s="3" t="s">
        <v>4285</v>
      </c>
      <c r="M2542">
        <v>20000</v>
      </c>
      <c r="N2542">
        <v>30000</v>
      </c>
      <c r="O2542">
        <v>5.2999999999999999E-2</v>
      </c>
      <c r="P2542" s="3" t="s">
        <v>4313</v>
      </c>
      <c r="Q2542" t="s">
        <v>4333</v>
      </c>
      <c r="R2542" t="s">
        <v>4333</v>
      </c>
    </row>
    <row r="2543" spans="1:18" x14ac:dyDescent="0.2">
      <c r="A2543" s="3" t="s">
        <v>6370</v>
      </c>
      <c r="B2543" cm="1">
        <f t="array" ref="B2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43" cm="1">
        <f t="array" ref="C2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43" t="str" cm="1">
        <f t="array" ref="D2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3" t="str" cm="1">
        <f t="array" ref="E25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43" s="3" t="s">
        <v>4301</v>
      </c>
      <c r="G2543" s="3" t="s">
        <v>4289</v>
      </c>
      <c r="I2543" s="3" t="s">
        <v>4514</v>
      </c>
      <c r="J2543" t="b">
        <v>1</v>
      </c>
      <c r="K2543" s="3" t="s">
        <v>4285</v>
      </c>
      <c r="M2543">
        <v>20000</v>
      </c>
      <c r="N2543">
        <v>30000</v>
      </c>
      <c r="O2543">
        <v>5.2999999999999999E-2</v>
      </c>
      <c r="P2543" s="3" t="s">
        <v>4313</v>
      </c>
      <c r="Q2543" t="s">
        <v>4333</v>
      </c>
      <c r="R2543" t="s">
        <v>4333</v>
      </c>
    </row>
    <row r="2544" spans="1:18" x14ac:dyDescent="0.2">
      <c r="A2544" s="3" t="s">
        <v>6371</v>
      </c>
      <c r="B2544" t="str" cm="1">
        <f t="array" ref="B2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44" t="str" cm="1">
        <f t="array" ref="C2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44" t="str" cm="1">
        <f t="array" ref="D2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4" cm="1">
        <f t="array" ref="E25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44" s="3" t="s">
        <v>4301</v>
      </c>
      <c r="G2544" s="3" t="s">
        <v>4283</v>
      </c>
      <c r="I2544" s="3" t="s">
        <v>4514</v>
      </c>
      <c r="J2544" t="b">
        <v>1</v>
      </c>
      <c r="K2544" s="3" t="s">
        <v>4285</v>
      </c>
      <c r="M2544">
        <v>30000</v>
      </c>
      <c r="N2544">
        <v>40000</v>
      </c>
      <c r="O2544">
        <v>5.2999999999999999E-2</v>
      </c>
      <c r="P2544" s="3" t="s">
        <v>4313</v>
      </c>
      <c r="Q2544" t="s">
        <v>4333</v>
      </c>
      <c r="R2544" t="s">
        <v>4333</v>
      </c>
    </row>
    <row r="2545" spans="1:18" x14ac:dyDescent="0.2">
      <c r="A2545" s="3" t="s">
        <v>6372</v>
      </c>
      <c r="B2545" cm="1">
        <f t="array" ref="B2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45" cm="1">
        <f t="array" ref="C2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45" t="str" cm="1">
        <f t="array" ref="D2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5" t="str" cm="1">
        <f t="array" ref="E25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45" s="3" t="s">
        <v>4301</v>
      </c>
      <c r="G2545" s="3" t="s">
        <v>4289</v>
      </c>
      <c r="I2545" s="3" t="s">
        <v>4514</v>
      </c>
      <c r="J2545" t="b">
        <v>1</v>
      </c>
      <c r="K2545" s="3" t="s">
        <v>4285</v>
      </c>
      <c r="M2545">
        <v>30000</v>
      </c>
      <c r="N2545">
        <v>40000</v>
      </c>
      <c r="O2545">
        <v>5.2999999999999999E-2</v>
      </c>
      <c r="P2545" s="3" t="s">
        <v>4313</v>
      </c>
      <c r="Q2545" t="s">
        <v>4333</v>
      </c>
      <c r="R2545" t="s">
        <v>4333</v>
      </c>
    </row>
    <row r="2546" spans="1:18" x14ac:dyDescent="0.2">
      <c r="A2546" s="3" t="s">
        <v>6373</v>
      </c>
      <c r="B2546" t="str" cm="1">
        <f t="array" ref="B2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46" t="str" cm="1">
        <f t="array" ref="C2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46" t="str" cm="1">
        <f t="array" ref="D2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6" cm="1">
        <f t="array" ref="E25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46" s="3" t="s">
        <v>4301</v>
      </c>
      <c r="G2546" s="3" t="s">
        <v>4283</v>
      </c>
      <c r="I2546" s="3" t="s">
        <v>4514</v>
      </c>
      <c r="J2546" t="b">
        <v>1</v>
      </c>
      <c r="K2546" s="3" t="s">
        <v>4285</v>
      </c>
      <c r="M2546">
        <v>40000</v>
      </c>
      <c r="N2546">
        <v>50000</v>
      </c>
      <c r="O2546">
        <v>5.2999999999999999E-2</v>
      </c>
      <c r="P2546" s="3" t="s">
        <v>4313</v>
      </c>
      <c r="Q2546" t="s">
        <v>4333</v>
      </c>
      <c r="R2546" t="s">
        <v>4333</v>
      </c>
    </row>
    <row r="2547" spans="1:18" x14ac:dyDescent="0.2">
      <c r="A2547" s="3" t="s">
        <v>6374</v>
      </c>
      <c r="B2547" cm="1">
        <f t="array" ref="B2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47" cm="1">
        <f t="array" ref="C2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47" t="str" cm="1">
        <f t="array" ref="D2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7" t="str" cm="1">
        <f t="array" ref="E25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47" s="3" t="s">
        <v>4301</v>
      </c>
      <c r="G2547" s="3" t="s">
        <v>4289</v>
      </c>
      <c r="I2547" s="3" t="s">
        <v>4514</v>
      </c>
      <c r="J2547" t="b">
        <v>1</v>
      </c>
      <c r="K2547" s="3" t="s">
        <v>4285</v>
      </c>
      <c r="M2547">
        <v>40000</v>
      </c>
      <c r="N2547">
        <v>50000</v>
      </c>
      <c r="O2547">
        <v>5.2999999999999999E-2</v>
      </c>
      <c r="P2547" s="3" t="s">
        <v>4313</v>
      </c>
      <c r="Q2547" t="s">
        <v>4333</v>
      </c>
      <c r="R2547" t="s">
        <v>4333</v>
      </c>
    </row>
    <row r="2548" spans="1:18" x14ac:dyDescent="0.2">
      <c r="A2548" s="3" t="s">
        <v>6375</v>
      </c>
      <c r="B2548" t="str" cm="1">
        <f t="array" ref="B2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48" t="str" cm="1">
        <f t="array" ref="C2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48" t="str" cm="1">
        <f t="array" ref="D2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8" cm="1">
        <f t="array" ref="E25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48" s="3" t="s">
        <v>4301</v>
      </c>
      <c r="G2548" s="3" t="s">
        <v>4283</v>
      </c>
      <c r="I2548" s="3" t="s">
        <v>4514</v>
      </c>
      <c r="J2548" t="b">
        <v>1</v>
      </c>
      <c r="K2548" s="3" t="s">
        <v>4285</v>
      </c>
      <c r="M2548">
        <v>50000</v>
      </c>
      <c r="N2548">
        <v>60000</v>
      </c>
      <c r="O2548">
        <v>5.2999999999999999E-2</v>
      </c>
      <c r="P2548" s="3" t="s">
        <v>4313</v>
      </c>
      <c r="Q2548" t="s">
        <v>4333</v>
      </c>
      <c r="R2548" t="s">
        <v>4333</v>
      </c>
    </row>
    <row r="2549" spans="1:18" x14ac:dyDescent="0.2">
      <c r="A2549" s="3" t="s">
        <v>6376</v>
      </c>
      <c r="B2549" cm="1">
        <f t="array" ref="B2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49" cm="1">
        <f t="array" ref="C2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49" t="str" cm="1">
        <f t="array" ref="D2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49" t="str" cm="1">
        <f t="array" ref="E25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49" s="3" t="s">
        <v>4301</v>
      </c>
      <c r="G2549" s="3" t="s">
        <v>4289</v>
      </c>
      <c r="I2549" s="3" t="s">
        <v>4514</v>
      </c>
      <c r="J2549" t="b">
        <v>1</v>
      </c>
      <c r="K2549" s="3" t="s">
        <v>4285</v>
      </c>
      <c r="M2549">
        <v>50000</v>
      </c>
      <c r="N2549">
        <v>60000</v>
      </c>
      <c r="O2549">
        <v>5.2999999999999999E-2</v>
      </c>
      <c r="P2549" s="3" t="s">
        <v>4313</v>
      </c>
      <c r="Q2549" t="s">
        <v>4333</v>
      </c>
      <c r="R2549" t="s">
        <v>4333</v>
      </c>
    </row>
    <row r="2550" spans="1:18" x14ac:dyDescent="0.2">
      <c r="A2550" s="3" t="s">
        <v>6377</v>
      </c>
      <c r="B2550" t="str" cm="1">
        <f t="array" ref="B2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50" t="str" cm="1">
        <f t="array" ref="C2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50" t="str" cm="1">
        <f t="array" ref="D2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0" cm="1">
        <f t="array" ref="E25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50" s="3" t="s">
        <v>4301</v>
      </c>
      <c r="G2550" s="3" t="s">
        <v>4283</v>
      </c>
      <c r="I2550" s="3" t="s">
        <v>4514</v>
      </c>
      <c r="J2550" t="b">
        <v>1</v>
      </c>
      <c r="K2550" s="3" t="s">
        <v>4285</v>
      </c>
      <c r="M2550">
        <v>60000</v>
      </c>
      <c r="N2550">
        <v>70000</v>
      </c>
      <c r="O2550">
        <v>5.2999999999999999E-2</v>
      </c>
      <c r="P2550" s="3" t="s">
        <v>4313</v>
      </c>
      <c r="Q2550" t="s">
        <v>4333</v>
      </c>
      <c r="R2550" t="s">
        <v>4333</v>
      </c>
    </row>
    <row r="2551" spans="1:18" x14ac:dyDescent="0.2">
      <c r="A2551" s="3" t="s">
        <v>6378</v>
      </c>
      <c r="B2551" cm="1">
        <f t="array" ref="B2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51" cm="1">
        <f t="array" ref="C2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51" t="str" cm="1">
        <f t="array" ref="D2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1" t="str" cm="1">
        <f t="array" ref="E25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51" s="3" t="s">
        <v>4301</v>
      </c>
      <c r="G2551" s="3" t="s">
        <v>4289</v>
      </c>
      <c r="I2551" s="3" t="s">
        <v>4514</v>
      </c>
      <c r="J2551" t="b">
        <v>1</v>
      </c>
      <c r="K2551" s="3" t="s">
        <v>4285</v>
      </c>
      <c r="M2551">
        <v>60000</v>
      </c>
      <c r="N2551">
        <v>70000</v>
      </c>
      <c r="O2551">
        <v>5.2999999999999999E-2</v>
      </c>
      <c r="P2551" s="3" t="s">
        <v>4313</v>
      </c>
      <c r="Q2551" t="s">
        <v>4333</v>
      </c>
      <c r="R2551" t="s">
        <v>4333</v>
      </c>
    </row>
    <row r="2552" spans="1:18" x14ac:dyDescent="0.2">
      <c r="A2552" s="3" t="s">
        <v>6379</v>
      </c>
      <c r="B2552" t="str" cm="1">
        <f t="array" ref="B2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52" t="str" cm="1">
        <f t="array" ref="C2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52" t="str" cm="1">
        <f t="array" ref="D2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2" cm="1">
        <f t="array" ref="E25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52" s="3" t="s">
        <v>4301</v>
      </c>
      <c r="G2552" s="3" t="s">
        <v>4283</v>
      </c>
      <c r="I2552" s="3" t="s">
        <v>4514</v>
      </c>
      <c r="J2552" t="b">
        <v>1</v>
      </c>
      <c r="K2552" s="3" t="s">
        <v>4285</v>
      </c>
      <c r="M2552">
        <v>70000</v>
      </c>
      <c r="N2552">
        <v>80000</v>
      </c>
      <c r="O2552">
        <v>5.2999999999999999E-2</v>
      </c>
      <c r="P2552" s="3" t="s">
        <v>4313</v>
      </c>
      <c r="Q2552" t="s">
        <v>4333</v>
      </c>
      <c r="R2552" t="s">
        <v>4333</v>
      </c>
    </row>
    <row r="2553" spans="1:18" x14ac:dyDescent="0.2">
      <c r="A2553" s="3" t="s">
        <v>6380</v>
      </c>
      <c r="B2553" cm="1">
        <f t="array" ref="B2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53" cm="1">
        <f t="array" ref="C2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53" t="str" cm="1">
        <f t="array" ref="D2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3" t="str" cm="1">
        <f t="array" ref="E25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53" s="3" t="s">
        <v>4301</v>
      </c>
      <c r="G2553" s="3" t="s">
        <v>4289</v>
      </c>
      <c r="I2553" s="3" t="s">
        <v>4514</v>
      </c>
      <c r="J2553" t="b">
        <v>1</v>
      </c>
      <c r="K2553" s="3" t="s">
        <v>4285</v>
      </c>
      <c r="M2553">
        <v>70000</v>
      </c>
      <c r="N2553">
        <v>80000</v>
      </c>
      <c r="O2553">
        <v>5.2999999999999999E-2</v>
      </c>
      <c r="P2553" s="3" t="s">
        <v>4313</v>
      </c>
      <c r="Q2553" t="s">
        <v>4333</v>
      </c>
      <c r="R2553" t="s">
        <v>4333</v>
      </c>
    </row>
    <row r="2554" spans="1:18" x14ac:dyDescent="0.2">
      <c r="A2554" s="3" t="s">
        <v>6381</v>
      </c>
      <c r="B2554" t="str" cm="1">
        <f t="array" ref="B2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54" t="str" cm="1">
        <f t="array" ref="C2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54" t="str" cm="1">
        <f t="array" ref="D2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4" cm="1">
        <f t="array" ref="E25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54" s="3" t="s">
        <v>4301</v>
      </c>
      <c r="G2554" s="3" t="s">
        <v>4283</v>
      </c>
      <c r="I2554" s="3" t="s">
        <v>4514</v>
      </c>
      <c r="J2554" t="b">
        <v>1</v>
      </c>
      <c r="K2554" s="3" t="s">
        <v>4285</v>
      </c>
      <c r="M2554">
        <v>80000</v>
      </c>
      <c r="N2554">
        <v>90000</v>
      </c>
      <c r="O2554">
        <v>5.2999999999999999E-2</v>
      </c>
      <c r="P2554" s="3" t="s">
        <v>4313</v>
      </c>
      <c r="Q2554" t="s">
        <v>4333</v>
      </c>
      <c r="R2554" t="s">
        <v>4333</v>
      </c>
    </row>
    <row r="2555" spans="1:18" x14ac:dyDescent="0.2">
      <c r="A2555" s="3" t="s">
        <v>6382</v>
      </c>
      <c r="B2555" cm="1">
        <f t="array" ref="B2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55" cm="1">
        <f t="array" ref="C2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55" t="str" cm="1">
        <f t="array" ref="D2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5" t="str" cm="1">
        <f t="array" ref="E25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55" s="3" t="s">
        <v>4301</v>
      </c>
      <c r="G2555" s="3" t="s">
        <v>4289</v>
      </c>
      <c r="I2555" s="3" t="s">
        <v>4514</v>
      </c>
      <c r="J2555" t="b">
        <v>1</v>
      </c>
      <c r="K2555" s="3" t="s">
        <v>4285</v>
      </c>
      <c r="M2555">
        <v>80000</v>
      </c>
      <c r="N2555">
        <v>90000</v>
      </c>
      <c r="O2555">
        <v>5.2999999999999999E-2</v>
      </c>
      <c r="P2555" s="3" t="s">
        <v>4313</v>
      </c>
      <c r="Q2555" t="s">
        <v>4333</v>
      </c>
      <c r="R2555" t="s">
        <v>4333</v>
      </c>
    </row>
    <row r="2556" spans="1:18" x14ac:dyDescent="0.2">
      <c r="A2556" s="3" t="s">
        <v>6383</v>
      </c>
      <c r="B2556" t="str" cm="1">
        <f t="array" ref="B2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56" t="str" cm="1">
        <f t="array" ref="C2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56" t="str" cm="1">
        <f t="array" ref="D2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6" cm="1">
        <f t="array" ref="E25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56" s="3" t="s">
        <v>4301</v>
      </c>
      <c r="G2556" s="3" t="s">
        <v>4283</v>
      </c>
      <c r="I2556" s="3" t="s">
        <v>4514</v>
      </c>
      <c r="J2556" t="b">
        <v>1</v>
      </c>
      <c r="K2556" s="3" t="s">
        <v>4285</v>
      </c>
      <c r="M2556">
        <v>90000</v>
      </c>
      <c r="N2556">
        <v>100000</v>
      </c>
      <c r="O2556">
        <v>5.2999999999999999E-2</v>
      </c>
      <c r="P2556" s="3" t="s">
        <v>4313</v>
      </c>
      <c r="Q2556" t="s">
        <v>4333</v>
      </c>
      <c r="R2556" t="s">
        <v>4333</v>
      </c>
    </row>
    <row r="2557" spans="1:18" x14ac:dyDescent="0.2">
      <c r="A2557" s="3" t="s">
        <v>6384</v>
      </c>
      <c r="B2557" cm="1">
        <f t="array" ref="B2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57" cm="1">
        <f t="array" ref="C2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57" t="str" cm="1">
        <f t="array" ref="D2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7" t="str" cm="1">
        <f t="array" ref="E25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57" s="3" t="s">
        <v>4301</v>
      </c>
      <c r="G2557" s="3" t="s">
        <v>4289</v>
      </c>
      <c r="I2557" s="3" t="s">
        <v>4514</v>
      </c>
      <c r="J2557" t="b">
        <v>1</v>
      </c>
      <c r="K2557" s="3" t="s">
        <v>4285</v>
      </c>
      <c r="M2557">
        <v>90000</v>
      </c>
      <c r="N2557">
        <v>100000</v>
      </c>
      <c r="O2557">
        <v>5.2999999999999999E-2</v>
      </c>
      <c r="P2557" s="3" t="s">
        <v>4313</v>
      </c>
      <c r="Q2557" t="s">
        <v>4333</v>
      </c>
      <c r="R2557" t="s">
        <v>4333</v>
      </c>
    </row>
    <row r="2558" spans="1:18" x14ac:dyDescent="0.2">
      <c r="A2558" s="3" t="s">
        <v>6385</v>
      </c>
      <c r="B2558" t="str" cm="1">
        <f t="array" ref="B2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58" t="str" cm="1">
        <f t="array" ref="C2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58" t="str" cm="1">
        <f t="array" ref="D2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8" cm="1">
        <f t="array" ref="E25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58" s="3" t="s">
        <v>4301</v>
      </c>
      <c r="G2558" s="3" t="s">
        <v>4283</v>
      </c>
      <c r="I2558" s="3" t="s">
        <v>4514</v>
      </c>
      <c r="J2558" t="b">
        <v>1</v>
      </c>
      <c r="K2558" s="3" t="s">
        <v>4285</v>
      </c>
      <c r="M2558">
        <v>100000</v>
      </c>
      <c r="N2558">
        <v>110000</v>
      </c>
      <c r="O2558">
        <v>5.2999999999999999E-2</v>
      </c>
      <c r="P2558" s="3" t="s">
        <v>4313</v>
      </c>
      <c r="Q2558" t="s">
        <v>4333</v>
      </c>
      <c r="R2558" t="s">
        <v>4333</v>
      </c>
    </row>
    <row r="2559" spans="1:18" x14ac:dyDescent="0.2">
      <c r="A2559" s="3" t="s">
        <v>6386</v>
      </c>
      <c r="B2559" cm="1">
        <f t="array" ref="B2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59" cm="1">
        <f t="array" ref="C2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59" t="str" cm="1">
        <f t="array" ref="D2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59" t="str" cm="1">
        <f t="array" ref="E25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59" s="3" t="s">
        <v>4301</v>
      </c>
      <c r="G2559" s="3" t="s">
        <v>4289</v>
      </c>
      <c r="I2559" s="3" t="s">
        <v>4514</v>
      </c>
      <c r="J2559" t="b">
        <v>1</v>
      </c>
      <c r="K2559" s="3" t="s">
        <v>4285</v>
      </c>
      <c r="M2559">
        <v>100000</v>
      </c>
      <c r="N2559">
        <v>110000</v>
      </c>
      <c r="O2559">
        <v>5.2999999999999999E-2</v>
      </c>
      <c r="P2559" s="3" t="s">
        <v>4313</v>
      </c>
      <c r="Q2559" t="s">
        <v>4333</v>
      </c>
      <c r="R2559" t="s">
        <v>4333</v>
      </c>
    </row>
    <row r="2560" spans="1:18" x14ac:dyDescent="0.2">
      <c r="A2560" s="3" t="s">
        <v>6387</v>
      </c>
      <c r="B2560" t="str" cm="1">
        <f t="array" ref="B2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60" t="str" cm="1">
        <f t="array" ref="C2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60" t="str" cm="1">
        <f t="array" ref="D2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0" cm="1">
        <f t="array" ref="E25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60" s="3" t="s">
        <v>4301</v>
      </c>
      <c r="G2560" s="3" t="s">
        <v>4283</v>
      </c>
      <c r="I2560" s="3" t="s">
        <v>4514</v>
      </c>
      <c r="J2560" t="b">
        <v>1</v>
      </c>
      <c r="K2560" s="3" t="s">
        <v>4285</v>
      </c>
      <c r="M2560">
        <v>110000</v>
      </c>
      <c r="N2560">
        <v>120000</v>
      </c>
      <c r="O2560">
        <v>5.2999999999999999E-2</v>
      </c>
      <c r="P2560" s="3" t="s">
        <v>4313</v>
      </c>
      <c r="Q2560" t="s">
        <v>4333</v>
      </c>
      <c r="R2560" t="s">
        <v>4333</v>
      </c>
    </row>
    <row r="2561" spans="1:18" x14ac:dyDescent="0.2">
      <c r="A2561" s="3" t="s">
        <v>6388</v>
      </c>
      <c r="B2561" cm="1">
        <f t="array" ref="B2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61" cm="1">
        <f t="array" ref="C2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61" t="str" cm="1">
        <f t="array" ref="D2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1" t="str" cm="1">
        <f t="array" ref="E25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61" s="3" t="s">
        <v>4301</v>
      </c>
      <c r="G2561" s="3" t="s">
        <v>4289</v>
      </c>
      <c r="I2561" s="3" t="s">
        <v>4514</v>
      </c>
      <c r="J2561" t="b">
        <v>1</v>
      </c>
      <c r="K2561" s="3" t="s">
        <v>4285</v>
      </c>
      <c r="M2561">
        <v>110000</v>
      </c>
      <c r="N2561">
        <v>120000</v>
      </c>
      <c r="O2561">
        <v>5.2999999999999999E-2</v>
      </c>
      <c r="P2561" s="3" t="s">
        <v>4313</v>
      </c>
      <c r="Q2561" t="s">
        <v>4333</v>
      </c>
      <c r="R2561" t="s">
        <v>4333</v>
      </c>
    </row>
    <row r="2562" spans="1:18" x14ac:dyDescent="0.2">
      <c r="A2562" s="3" t="s">
        <v>6389</v>
      </c>
      <c r="B2562" t="str" cm="1">
        <f t="array" ref="B2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62" t="str" cm="1">
        <f t="array" ref="C2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62" t="str" cm="1">
        <f t="array" ref="D2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2" cm="1">
        <f t="array" ref="E25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62" s="3" t="s">
        <v>4301</v>
      </c>
      <c r="G2562" s="3" t="s">
        <v>4283</v>
      </c>
      <c r="I2562" s="3" t="s">
        <v>4514</v>
      </c>
      <c r="J2562" t="b">
        <v>1</v>
      </c>
      <c r="K2562" s="3" t="s">
        <v>4285</v>
      </c>
      <c r="M2562">
        <v>120000</v>
      </c>
      <c r="N2562">
        <v>130000</v>
      </c>
      <c r="O2562">
        <v>5.2999999999999999E-2</v>
      </c>
      <c r="P2562" s="3" t="s">
        <v>4313</v>
      </c>
      <c r="Q2562" t="s">
        <v>4333</v>
      </c>
      <c r="R2562" t="s">
        <v>4333</v>
      </c>
    </row>
    <row r="2563" spans="1:18" x14ac:dyDescent="0.2">
      <c r="A2563" s="3" t="s">
        <v>6390</v>
      </c>
      <c r="B2563" cm="1">
        <f t="array" ref="B2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63" cm="1">
        <f t="array" ref="C2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63" t="str" cm="1">
        <f t="array" ref="D2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3" t="str" cm="1">
        <f t="array" ref="E25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63" s="3" t="s">
        <v>4301</v>
      </c>
      <c r="G2563" s="3" t="s">
        <v>4289</v>
      </c>
      <c r="I2563" s="3" t="s">
        <v>4514</v>
      </c>
      <c r="J2563" t="b">
        <v>1</v>
      </c>
      <c r="K2563" s="3" t="s">
        <v>4285</v>
      </c>
      <c r="M2563">
        <v>120000</v>
      </c>
      <c r="N2563">
        <v>130000</v>
      </c>
      <c r="O2563">
        <v>5.2999999999999999E-2</v>
      </c>
      <c r="P2563" s="3" t="s">
        <v>4313</v>
      </c>
      <c r="Q2563" t="s">
        <v>4333</v>
      </c>
      <c r="R2563" t="s">
        <v>4333</v>
      </c>
    </row>
    <row r="2564" spans="1:18" x14ac:dyDescent="0.2">
      <c r="A2564" s="3" t="s">
        <v>6391</v>
      </c>
      <c r="B2564" t="str" cm="1">
        <f t="array" ref="B2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64" t="str" cm="1">
        <f t="array" ref="C2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64" t="str" cm="1">
        <f t="array" ref="D2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4" cm="1">
        <f t="array" ref="E25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64" s="3" t="s">
        <v>4301</v>
      </c>
      <c r="G2564" s="3" t="s">
        <v>4283</v>
      </c>
      <c r="I2564" s="3" t="s">
        <v>4514</v>
      </c>
      <c r="J2564" t="b">
        <v>1</v>
      </c>
      <c r="K2564" s="3" t="s">
        <v>4285</v>
      </c>
      <c r="M2564">
        <v>130000</v>
      </c>
      <c r="N2564">
        <v>140000</v>
      </c>
      <c r="O2564">
        <v>5.2999999999999999E-2</v>
      </c>
      <c r="P2564" s="3" t="s">
        <v>4313</v>
      </c>
      <c r="Q2564" t="s">
        <v>4333</v>
      </c>
      <c r="R2564" t="s">
        <v>4333</v>
      </c>
    </row>
    <row r="2565" spans="1:18" x14ac:dyDescent="0.2">
      <c r="A2565" s="3" t="s">
        <v>6392</v>
      </c>
      <c r="B2565" cm="1">
        <f t="array" ref="B2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65" cm="1">
        <f t="array" ref="C2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65" t="str" cm="1">
        <f t="array" ref="D2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5" t="str" cm="1">
        <f t="array" ref="E25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65" s="3" t="s">
        <v>4301</v>
      </c>
      <c r="G2565" s="3" t="s">
        <v>4289</v>
      </c>
      <c r="I2565" s="3" t="s">
        <v>4514</v>
      </c>
      <c r="J2565" t="b">
        <v>1</v>
      </c>
      <c r="K2565" s="3" t="s">
        <v>4285</v>
      </c>
      <c r="M2565">
        <v>130000</v>
      </c>
      <c r="N2565">
        <v>140000</v>
      </c>
      <c r="O2565">
        <v>5.2999999999999999E-2</v>
      </c>
      <c r="P2565" s="3" t="s">
        <v>4313</v>
      </c>
      <c r="Q2565" t="s">
        <v>4333</v>
      </c>
      <c r="R2565" t="s">
        <v>4333</v>
      </c>
    </row>
    <row r="2566" spans="1:18" x14ac:dyDescent="0.2">
      <c r="A2566" s="3" t="s">
        <v>6393</v>
      </c>
      <c r="B2566" t="str" cm="1">
        <f t="array" ref="B2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66" t="str" cm="1">
        <f t="array" ref="C2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66" t="str" cm="1">
        <f t="array" ref="D2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6" cm="1">
        <f t="array" ref="E25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66" s="3" t="s">
        <v>4301</v>
      </c>
      <c r="G2566" s="3" t="s">
        <v>4283</v>
      </c>
      <c r="I2566" s="3" t="s">
        <v>4514</v>
      </c>
      <c r="J2566" t="b">
        <v>1</v>
      </c>
      <c r="K2566" s="3" t="s">
        <v>4285</v>
      </c>
      <c r="M2566">
        <v>140000</v>
      </c>
      <c r="N2566">
        <v>150000</v>
      </c>
      <c r="O2566">
        <v>5.2999999999999999E-2</v>
      </c>
      <c r="P2566" s="3" t="s">
        <v>4313</v>
      </c>
      <c r="Q2566" t="s">
        <v>4333</v>
      </c>
      <c r="R2566" t="s">
        <v>4333</v>
      </c>
    </row>
    <row r="2567" spans="1:18" x14ac:dyDescent="0.2">
      <c r="A2567" s="3" t="s">
        <v>6394</v>
      </c>
      <c r="B2567" cm="1">
        <f t="array" ref="B2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67" cm="1">
        <f t="array" ref="C2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67" t="str" cm="1">
        <f t="array" ref="D2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7" t="str" cm="1">
        <f t="array" ref="E25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67" s="3" t="s">
        <v>4301</v>
      </c>
      <c r="G2567" s="3" t="s">
        <v>4289</v>
      </c>
      <c r="I2567" s="3" t="s">
        <v>4514</v>
      </c>
      <c r="J2567" t="b">
        <v>1</v>
      </c>
      <c r="K2567" s="3" t="s">
        <v>4285</v>
      </c>
      <c r="M2567">
        <v>140000</v>
      </c>
      <c r="N2567">
        <v>150000</v>
      </c>
      <c r="O2567">
        <v>5.2999999999999999E-2</v>
      </c>
      <c r="P2567" s="3" t="s">
        <v>4313</v>
      </c>
      <c r="Q2567" t="s">
        <v>4333</v>
      </c>
      <c r="R2567" t="s">
        <v>4333</v>
      </c>
    </row>
    <row r="2568" spans="1:18" x14ac:dyDescent="0.2">
      <c r="A2568" s="3" t="s">
        <v>6395</v>
      </c>
      <c r="B2568" t="str" cm="1">
        <f t="array" ref="B2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68" t="str" cm="1">
        <f t="array" ref="C2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68" t="str" cm="1">
        <f t="array" ref="D2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8" cm="1">
        <f t="array" ref="E25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68" s="3" t="s">
        <v>4301</v>
      </c>
      <c r="G2568" s="3" t="s">
        <v>4283</v>
      </c>
      <c r="I2568" s="3" t="s">
        <v>4514</v>
      </c>
      <c r="J2568" t="b">
        <v>1</v>
      </c>
      <c r="K2568" s="3" t="s">
        <v>4285</v>
      </c>
      <c r="M2568">
        <v>150000</v>
      </c>
      <c r="N2568">
        <v>160000</v>
      </c>
      <c r="O2568">
        <v>5.2999999999999999E-2</v>
      </c>
      <c r="P2568" s="3" t="s">
        <v>4313</v>
      </c>
      <c r="Q2568" t="s">
        <v>4287</v>
      </c>
      <c r="R2568" t="s">
        <v>75</v>
      </c>
    </row>
    <row r="2569" spans="1:18" x14ac:dyDescent="0.2">
      <c r="A2569" s="3" t="s">
        <v>6396</v>
      </c>
      <c r="B2569" cm="1">
        <f t="array" ref="B2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69" cm="1">
        <f t="array" ref="C2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69" t="str" cm="1">
        <f t="array" ref="D2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69" t="str" cm="1">
        <f t="array" ref="E25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69" s="3" t="s">
        <v>4301</v>
      </c>
      <c r="G2569" s="3" t="s">
        <v>4289</v>
      </c>
      <c r="I2569" s="3" t="s">
        <v>4514</v>
      </c>
      <c r="J2569" t="b">
        <v>1</v>
      </c>
      <c r="K2569" s="3" t="s">
        <v>4285</v>
      </c>
      <c r="M2569">
        <v>150000</v>
      </c>
      <c r="N2569">
        <v>160000</v>
      </c>
      <c r="O2569">
        <v>5.2999999999999999E-2</v>
      </c>
      <c r="P2569" s="3" t="s">
        <v>4313</v>
      </c>
      <c r="Q2569" t="s">
        <v>4333</v>
      </c>
      <c r="R2569" t="s">
        <v>4333</v>
      </c>
    </row>
    <row r="2570" spans="1:18" x14ac:dyDescent="0.2">
      <c r="A2570" s="3" t="s">
        <v>6397</v>
      </c>
      <c r="B2570" t="str" cm="1">
        <f t="array" ref="B2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70" t="str" cm="1">
        <f t="array" ref="C2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70" t="str" cm="1">
        <f t="array" ref="D2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0" cm="1">
        <f t="array" ref="E25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70" s="3" t="s">
        <v>4301</v>
      </c>
      <c r="G2570" s="3" t="s">
        <v>4283</v>
      </c>
      <c r="I2570" s="3" t="s">
        <v>4514</v>
      </c>
      <c r="J2570" t="b">
        <v>1</v>
      </c>
      <c r="K2570" s="3" t="s">
        <v>4285</v>
      </c>
      <c r="M2570">
        <v>160000</v>
      </c>
      <c r="N2570">
        <v>170000</v>
      </c>
      <c r="O2570">
        <v>5.2999999999999999E-2</v>
      </c>
      <c r="P2570" s="3" t="s">
        <v>4313</v>
      </c>
      <c r="Q2570" t="s">
        <v>4333</v>
      </c>
      <c r="R2570" t="s">
        <v>4333</v>
      </c>
    </row>
    <row r="2571" spans="1:18" x14ac:dyDescent="0.2">
      <c r="A2571" s="3" t="s">
        <v>6398</v>
      </c>
      <c r="B2571" cm="1">
        <f t="array" ref="B2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71" cm="1">
        <f t="array" ref="C2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71" t="str" cm="1">
        <f t="array" ref="D2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1" t="str" cm="1">
        <f t="array" ref="E25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71" s="3" t="s">
        <v>4301</v>
      </c>
      <c r="G2571" s="3" t="s">
        <v>4289</v>
      </c>
      <c r="I2571" s="3" t="s">
        <v>4514</v>
      </c>
      <c r="J2571" t="b">
        <v>1</v>
      </c>
      <c r="K2571" s="3" t="s">
        <v>4285</v>
      </c>
      <c r="M2571">
        <v>160000</v>
      </c>
      <c r="N2571">
        <v>170000</v>
      </c>
      <c r="O2571">
        <v>5.2999999999999999E-2</v>
      </c>
      <c r="P2571" s="3" t="s">
        <v>4313</v>
      </c>
      <c r="Q2571" t="s">
        <v>4333</v>
      </c>
      <c r="R2571" t="s">
        <v>4333</v>
      </c>
    </row>
    <row r="2572" spans="1:18" x14ac:dyDescent="0.2">
      <c r="A2572" s="3" t="s">
        <v>6399</v>
      </c>
      <c r="B2572" t="str" cm="1">
        <f t="array" ref="B2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72" t="str" cm="1">
        <f t="array" ref="C2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72" t="str" cm="1">
        <f t="array" ref="D2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2" cm="1">
        <f t="array" ref="E25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72" s="3" t="s">
        <v>4301</v>
      </c>
      <c r="G2572" s="3" t="s">
        <v>4283</v>
      </c>
      <c r="I2572" s="3" t="s">
        <v>4514</v>
      </c>
      <c r="J2572" t="b">
        <v>1</v>
      </c>
      <c r="K2572" s="3" t="s">
        <v>4285</v>
      </c>
      <c r="M2572">
        <v>170000</v>
      </c>
      <c r="N2572">
        <v>180000</v>
      </c>
      <c r="O2572">
        <v>5.2999999999999999E-2</v>
      </c>
      <c r="P2572" s="3" t="s">
        <v>4313</v>
      </c>
      <c r="Q2572" t="s">
        <v>4333</v>
      </c>
      <c r="R2572" t="s">
        <v>4333</v>
      </c>
    </row>
    <row r="2573" spans="1:18" x14ac:dyDescent="0.2">
      <c r="A2573" s="3" t="s">
        <v>6400</v>
      </c>
      <c r="B2573" cm="1">
        <f t="array" ref="B2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73" cm="1">
        <f t="array" ref="C2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73" t="str" cm="1">
        <f t="array" ref="D2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3" t="str" cm="1">
        <f t="array" ref="E25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73" s="3" t="s">
        <v>4301</v>
      </c>
      <c r="G2573" s="3" t="s">
        <v>4289</v>
      </c>
      <c r="I2573" s="3" t="s">
        <v>4514</v>
      </c>
      <c r="J2573" t="b">
        <v>1</v>
      </c>
      <c r="K2573" s="3" t="s">
        <v>4285</v>
      </c>
      <c r="M2573">
        <v>170000</v>
      </c>
      <c r="N2573">
        <v>180000</v>
      </c>
      <c r="O2573">
        <v>5.2999999999999999E-2</v>
      </c>
      <c r="P2573" s="3" t="s">
        <v>4313</v>
      </c>
      <c r="Q2573" t="s">
        <v>4333</v>
      </c>
      <c r="R2573" t="s">
        <v>4333</v>
      </c>
    </row>
    <row r="2574" spans="1:18" x14ac:dyDescent="0.2">
      <c r="A2574" s="3" t="s">
        <v>6401</v>
      </c>
      <c r="B2574" t="str" cm="1">
        <f t="array" ref="B2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74" t="str" cm="1">
        <f t="array" ref="C2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74" t="str" cm="1">
        <f t="array" ref="D2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4" cm="1">
        <f t="array" ref="E25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74" s="3" t="s">
        <v>4301</v>
      </c>
      <c r="G2574" s="3" t="s">
        <v>4283</v>
      </c>
      <c r="I2574" s="3" t="s">
        <v>4514</v>
      </c>
      <c r="J2574" t="b">
        <v>1</v>
      </c>
      <c r="K2574" s="3" t="s">
        <v>4285</v>
      </c>
      <c r="M2574">
        <v>180000</v>
      </c>
      <c r="N2574">
        <v>190000</v>
      </c>
      <c r="O2574">
        <v>5.2999999999999999E-2</v>
      </c>
      <c r="P2574" s="3" t="s">
        <v>4313</v>
      </c>
      <c r="Q2574" t="s">
        <v>4333</v>
      </c>
      <c r="R2574" t="s">
        <v>4333</v>
      </c>
    </row>
    <row r="2575" spans="1:18" x14ac:dyDescent="0.2">
      <c r="A2575" s="3" t="s">
        <v>6402</v>
      </c>
      <c r="B2575" cm="1">
        <f t="array" ref="B2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75" cm="1">
        <f t="array" ref="C2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75" t="str" cm="1">
        <f t="array" ref="D2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5" t="str" cm="1">
        <f t="array" ref="E25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75" s="3" t="s">
        <v>4301</v>
      </c>
      <c r="G2575" s="3" t="s">
        <v>4289</v>
      </c>
      <c r="I2575" s="3" t="s">
        <v>4514</v>
      </c>
      <c r="J2575" t="b">
        <v>1</v>
      </c>
      <c r="K2575" s="3" t="s">
        <v>4285</v>
      </c>
      <c r="M2575">
        <v>180000</v>
      </c>
      <c r="N2575">
        <v>190000</v>
      </c>
      <c r="O2575">
        <v>5.2999999999999999E-2</v>
      </c>
      <c r="P2575" s="3" t="s">
        <v>4313</v>
      </c>
      <c r="Q2575" t="s">
        <v>4333</v>
      </c>
      <c r="R2575" t="s">
        <v>4333</v>
      </c>
    </row>
    <row r="2576" spans="1:18" x14ac:dyDescent="0.2">
      <c r="A2576" s="3" t="s">
        <v>6403</v>
      </c>
      <c r="B2576" t="str" cm="1">
        <f t="array" ref="B2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76" t="str" cm="1">
        <f t="array" ref="C2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76" t="str" cm="1">
        <f t="array" ref="D2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6" cm="1">
        <f t="array" ref="E25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76" s="3" t="s">
        <v>4301</v>
      </c>
      <c r="G2576" s="3" t="s">
        <v>4283</v>
      </c>
      <c r="I2576" s="3" t="s">
        <v>4514</v>
      </c>
      <c r="J2576" t="b">
        <v>1</v>
      </c>
      <c r="K2576" s="3" t="s">
        <v>4285</v>
      </c>
      <c r="M2576">
        <v>190000</v>
      </c>
      <c r="N2576">
        <v>200000</v>
      </c>
      <c r="O2576">
        <v>5.2999999999999999E-2</v>
      </c>
      <c r="P2576" s="3" t="s">
        <v>4313</v>
      </c>
      <c r="Q2576" t="s">
        <v>4333</v>
      </c>
      <c r="R2576" t="s">
        <v>4333</v>
      </c>
    </row>
    <row r="2577" spans="1:18" x14ac:dyDescent="0.2">
      <c r="A2577" s="3" t="s">
        <v>6404</v>
      </c>
      <c r="B2577" cm="1">
        <f t="array" ref="B2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77" cm="1">
        <f t="array" ref="C2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77" t="str" cm="1">
        <f t="array" ref="D2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7" t="str" cm="1">
        <f t="array" ref="E25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77" s="3" t="s">
        <v>4301</v>
      </c>
      <c r="G2577" s="3" t="s">
        <v>4289</v>
      </c>
      <c r="I2577" s="3" t="s">
        <v>4514</v>
      </c>
      <c r="J2577" t="b">
        <v>1</v>
      </c>
      <c r="K2577" s="3" t="s">
        <v>4285</v>
      </c>
      <c r="M2577">
        <v>190000</v>
      </c>
      <c r="N2577">
        <v>200000</v>
      </c>
      <c r="O2577">
        <v>5.2999999999999999E-2</v>
      </c>
      <c r="P2577" s="3" t="s">
        <v>4313</v>
      </c>
      <c r="Q2577" t="s">
        <v>4333</v>
      </c>
      <c r="R2577" t="s">
        <v>4333</v>
      </c>
    </row>
    <row r="2578" spans="1:18" x14ac:dyDescent="0.2">
      <c r="A2578" s="3" t="s">
        <v>6405</v>
      </c>
      <c r="B2578" t="str" cm="1">
        <f t="array" ref="B2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78" t="str" cm="1">
        <f t="array" ref="C2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78" t="str" cm="1">
        <f t="array" ref="D2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8" cm="1">
        <f t="array" ref="E25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78" s="3" t="s">
        <v>4301</v>
      </c>
      <c r="G2578" s="3" t="s">
        <v>4283</v>
      </c>
      <c r="I2578" s="3" t="s">
        <v>4514</v>
      </c>
      <c r="J2578" t="b">
        <v>1</v>
      </c>
      <c r="K2578" s="3" t="s">
        <v>4285</v>
      </c>
      <c r="M2578">
        <v>200000</v>
      </c>
      <c r="N2578">
        <v>210000</v>
      </c>
      <c r="O2578">
        <v>5.2999999999999999E-2</v>
      </c>
      <c r="P2578" s="3" t="s">
        <v>4313</v>
      </c>
      <c r="Q2578" t="s">
        <v>4333</v>
      </c>
      <c r="R2578" t="s">
        <v>4333</v>
      </c>
    </row>
    <row r="2579" spans="1:18" x14ac:dyDescent="0.2">
      <c r="A2579" s="3" t="s">
        <v>6406</v>
      </c>
      <c r="B2579" cm="1">
        <f t="array" ref="B2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79" cm="1">
        <f t="array" ref="C2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79" t="str" cm="1">
        <f t="array" ref="D2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79" t="str" cm="1">
        <f t="array" ref="E25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79" s="3" t="s">
        <v>4301</v>
      </c>
      <c r="G2579" s="3" t="s">
        <v>4289</v>
      </c>
      <c r="I2579" s="3" t="s">
        <v>4514</v>
      </c>
      <c r="J2579" t="b">
        <v>1</v>
      </c>
      <c r="K2579" s="3" t="s">
        <v>4285</v>
      </c>
      <c r="M2579">
        <v>200000</v>
      </c>
      <c r="N2579">
        <v>210000</v>
      </c>
      <c r="O2579">
        <v>5.2999999999999999E-2</v>
      </c>
      <c r="P2579" s="3" t="s">
        <v>4313</v>
      </c>
      <c r="Q2579" t="s">
        <v>4333</v>
      </c>
      <c r="R2579" t="s">
        <v>4333</v>
      </c>
    </row>
    <row r="2580" spans="1:18" x14ac:dyDescent="0.2">
      <c r="A2580" s="3" t="s">
        <v>6407</v>
      </c>
      <c r="B2580" t="str" cm="1">
        <f t="array" ref="B2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80" t="str" cm="1">
        <f t="array" ref="C2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80" t="str" cm="1">
        <f t="array" ref="D2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0" cm="1">
        <f t="array" ref="E25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80" s="3" t="s">
        <v>4301</v>
      </c>
      <c r="G2580" s="3" t="s">
        <v>4283</v>
      </c>
      <c r="I2580" s="3" t="s">
        <v>4514</v>
      </c>
      <c r="J2580" t="b">
        <v>1</v>
      </c>
      <c r="K2580" s="3" t="s">
        <v>4285</v>
      </c>
      <c r="M2580">
        <v>210000</v>
      </c>
      <c r="N2580">
        <v>220000</v>
      </c>
      <c r="O2580">
        <v>5.2999999999999999E-2</v>
      </c>
      <c r="P2580" s="3" t="s">
        <v>4313</v>
      </c>
      <c r="Q2580" t="s">
        <v>4333</v>
      </c>
      <c r="R2580" t="s">
        <v>4333</v>
      </c>
    </row>
    <row r="2581" spans="1:18" x14ac:dyDescent="0.2">
      <c r="A2581" s="3" t="s">
        <v>6408</v>
      </c>
      <c r="B2581" cm="1">
        <f t="array" ref="B2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81" cm="1">
        <f t="array" ref="C2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81" t="str" cm="1">
        <f t="array" ref="D2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1" t="str" cm="1">
        <f t="array" ref="E25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81" s="3" t="s">
        <v>4301</v>
      </c>
      <c r="G2581" s="3" t="s">
        <v>4289</v>
      </c>
      <c r="I2581" s="3" t="s">
        <v>4514</v>
      </c>
      <c r="J2581" t="b">
        <v>1</v>
      </c>
      <c r="K2581" s="3" t="s">
        <v>4285</v>
      </c>
      <c r="M2581">
        <v>210000</v>
      </c>
      <c r="N2581">
        <v>220000</v>
      </c>
      <c r="O2581">
        <v>5.2999999999999999E-2</v>
      </c>
      <c r="P2581" s="3" t="s">
        <v>4313</v>
      </c>
      <c r="Q2581" t="s">
        <v>4333</v>
      </c>
      <c r="R2581" t="s">
        <v>4333</v>
      </c>
    </row>
    <row r="2582" spans="1:18" x14ac:dyDescent="0.2">
      <c r="A2582" s="3" t="s">
        <v>6409</v>
      </c>
      <c r="B2582" t="str" cm="1">
        <f t="array" ref="B2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82" t="str" cm="1">
        <f t="array" ref="C2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82" t="str" cm="1">
        <f t="array" ref="D2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2" cm="1">
        <f t="array" ref="E25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82" s="3" t="s">
        <v>4301</v>
      </c>
      <c r="G2582" s="3" t="s">
        <v>4283</v>
      </c>
      <c r="I2582" s="3" t="s">
        <v>4514</v>
      </c>
      <c r="J2582" t="b">
        <v>1</v>
      </c>
      <c r="K2582" s="3" t="s">
        <v>4285</v>
      </c>
      <c r="M2582">
        <v>220000</v>
      </c>
      <c r="N2582">
        <v>230000</v>
      </c>
      <c r="O2582">
        <v>5.2999999999999999E-2</v>
      </c>
      <c r="P2582" s="3" t="s">
        <v>4313</v>
      </c>
      <c r="Q2582" t="s">
        <v>4333</v>
      </c>
      <c r="R2582" t="s">
        <v>4333</v>
      </c>
    </row>
    <row r="2583" spans="1:18" x14ac:dyDescent="0.2">
      <c r="A2583" s="3" t="s">
        <v>6410</v>
      </c>
      <c r="B2583" cm="1">
        <f t="array" ref="B2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83" cm="1">
        <f t="array" ref="C2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83" t="str" cm="1">
        <f t="array" ref="D2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3" t="str" cm="1">
        <f t="array" ref="E25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83" s="3" t="s">
        <v>4301</v>
      </c>
      <c r="G2583" s="3" t="s">
        <v>4289</v>
      </c>
      <c r="I2583" s="3" t="s">
        <v>4514</v>
      </c>
      <c r="J2583" t="b">
        <v>1</v>
      </c>
      <c r="K2583" s="3" t="s">
        <v>4285</v>
      </c>
      <c r="M2583">
        <v>220000</v>
      </c>
      <c r="N2583">
        <v>230000</v>
      </c>
      <c r="O2583">
        <v>5.2999999999999999E-2</v>
      </c>
      <c r="P2583" s="3" t="s">
        <v>4313</v>
      </c>
      <c r="Q2583" t="s">
        <v>4333</v>
      </c>
      <c r="R2583" t="s">
        <v>4333</v>
      </c>
    </row>
    <row r="2584" spans="1:18" x14ac:dyDescent="0.2">
      <c r="A2584" s="3" t="s">
        <v>6411</v>
      </c>
      <c r="B2584" t="str" cm="1">
        <f t="array" ref="B2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84" t="str" cm="1">
        <f t="array" ref="C2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84" t="str" cm="1">
        <f t="array" ref="D2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4" cm="1">
        <f t="array" ref="E25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84" s="3" t="s">
        <v>4301</v>
      </c>
      <c r="G2584" s="3" t="s">
        <v>4283</v>
      </c>
      <c r="I2584" s="3" t="s">
        <v>4514</v>
      </c>
      <c r="J2584" t="b">
        <v>1</v>
      </c>
      <c r="K2584" s="3" t="s">
        <v>4285</v>
      </c>
      <c r="M2584">
        <v>230000</v>
      </c>
      <c r="N2584">
        <v>240000</v>
      </c>
      <c r="O2584">
        <v>5.2999999999999999E-2</v>
      </c>
      <c r="P2584" s="3" t="s">
        <v>4313</v>
      </c>
      <c r="Q2584" t="s">
        <v>4333</v>
      </c>
      <c r="R2584" t="s">
        <v>4333</v>
      </c>
    </row>
    <row r="2585" spans="1:18" x14ac:dyDescent="0.2">
      <c r="A2585" s="3" t="s">
        <v>6412</v>
      </c>
      <c r="B2585" cm="1">
        <f t="array" ref="B2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85" cm="1">
        <f t="array" ref="C2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85" t="str" cm="1">
        <f t="array" ref="D2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5" t="str" cm="1">
        <f t="array" ref="E25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85" s="3" t="s">
        <v>4301</v>
      </c>
      <c r="G2585" s="3" t="s">
        <v>4289</v>
      </c>
      <c r="I2585" s="3" t="s">
        <v>4514</v>
      </c>
      <c r="J2585" t="b">
        <v>1</v>
      </c>
      <c r="K2585" s="3" t="s">
        <v>4285</v>
      </c>
      <c r="M2585">
        <v>230000</v>
      </c>
      <c r="N2585">
        <v>240000</v>
      </c>
      <c r="O2585">
        <v>5.2999999999999999E-2</v>
      </c>
      <c r="P2585" s="3" t="s">
        <v>4313</v>
      </c>
      <c r="Q2585" t="s">
        <v>4333</v>
      </c>
      <c r="R2585" t="s">
        <v>4333</v>
      </c>
    </row>
    <row r="2586" spans="1:18" x14ac:dyDescent="0.2">
      <c r="A2586" s="3" t="s">
        <v>6413</v>
      </c>
      <c r="B2586" t="str" cm="1">
        <f t="array" ref="B2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86" t="str" cm="1">
        <f t="array" ref="C2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86" t="str" cm="1">
        <f t="array" ref="D2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6" cm="1">
        <f t="array" ref="E25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86" s="3" t="s">
        <v>4301</v>
      </c>
      <c r="G2586" s="3" t="s">
        <v>4283</v>
      </c>
      <c r="I2586" s="3" t="s">
        <v>4514</v>
      </c>
      <c r="J2586" t="b">
        <v>1</v>
      </c>
      <c r="K2586" s="3" t="s">
        <v>4285</v>
      </c>
      <c r="M2586">
        <v>240000</v>
      </c>
      <c r="N2586">
        <v>250000</v>
      </c>
      <c r="O2586">
        <v>5.2999999999999999E-2</v>
      </c>
      <c r="P2586" s="3" t="s">
        <v>4313</v>
      </c>
      <c r="Q2586" t="s">
        <v>4333</v>
      </c>
      <c r="R2586" t="s">
        <v>4333</v>
      </c>
    </row>
    <row r="2587" spans="1:18" x14ac:dyDescent="0.2">
      <c r="A2587" s="3" t="s">
        <v>6414</v>
      </c>
      <c r="B2587" cm="1">
        <f t="array" ref="B2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87" cm="1">
        <f t="array" ref="C2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87" t="str" cm="1">
        <f t="array" ref="D2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7" t="str" cm="1">
        <f t="array" ref="E25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87" s="3" t="s">
        <v>4301</v>
      </c>
      <c r="G2587" s="3" t="s">
        <v>4289</v>
      </c>
      <c r="I2587" s="3" t="s">
        <v>4514</v>
      </c>
      <c r="J2587" t="b">
        <v>1</v>
      </c>
      <c r="K2587" s="3" t="s">
        <v>4285</v>
      </c>
      <c r="M2587">
        <v>240000</v>
      </c>
      <c r="N2587">
        <v>250000</v>
      </c>
      <c r="O2587">
        <v>5.2999999999999999E-2</v>
      </c>
      <c r="P2587" s="3" t="s">
        <v>4313</v>
      </c>
      <c r="Q2587" t="s">
        <v>4333</v>
      </c>
      <c r="R2587" t="s">
        <v>4333</v>
      </c>
    </row>
    <row r="2588" spans="1:18" x14ac:dyDescent="0.2">
      <c r="A2588" s="3" t="s">
        <v>6415</v>
      </c>
      <c r="B2588" t="str" cm="1">
        <f t="array" ref="B2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88" t="str" cm="1">
        <f t="array" ref="C2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88" t="str" cm="1">
        <f t="array" ref="D2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8" cm="1">
        <f t="array" ref="E25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88" s="3" t="s">
        <v>4301</v>
      </c>
      <c r="G2588" s="3" t="s">
        <v>4283</v>
      </c>
      <c r="I2588" s="3" t="s">
        <v>4514</v>
      </c>
      <c r="J2588" t="b">
        <v>1</v>
      </c>
      <c r="K2588" s="3" t="s">
        <v>4285</v>
      </c>
      <c r="M2588">
        <v>250000</v>
      </c>
      <c r="N2588">
        <v>260000</v>
      </c>
      <c r="O2588">
        <v>5.2999999999999999E-2</v>
      </c>
      <c r="P2588" s="3" t="s">
        <v>4313</v>
      </c>
      <c r="Q2588" t="s">
        <v>4333</v>
      </c>
      <c r="R2588" t="s">
        <v>4333</v>
      </c>
    </row>
    <row r="2589" spans="1:18" x14ac:dyDescent="0.2">
      <c r="A2589" s="3" t="s">
        <v>6416</v>
      </c>
      <c r="B2589" cm="1">
        <f t="array" ref="B2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89" cm="1">
        <f t="array" ref="C2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89" t="str" cm="1">
        <f t="array" ref="D2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89" t="str" cm="1">
        <f t="array" ref="E25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89" s="3" t="s">
        <v>4301</v>
      </c>
      <c r="G2589" s="3" t="s">
        <v>4289</v>
      </c>
      <c r="I2589" s="3" t="s">
        <v>4514</v>
      </c>
      <c r="J2589" t="b">
        <v>1</v>
      </c>
      <c r="K2589" s="3" t="s">
        <v>4285</v>
      </c>
      <c r="M2589">
        <v>250000</v>
      </c>
      <c r="N2589">
        <v>260000</v>
      </c>
      <c r="O2589">
        <v>5.2999999999999999E-2</v>
      </c>
      <c r="P2589" s="3" t="s">
        <v>4313</v>
      </c>
      <c r="Q2589" t="s">
        <v>4333</v>
      </c>
      <c r="R2589" t="s">
        <v>4333</v>
      </c>
    </row>
    <row r="2590" spans="1:18" x14ac:dyDescent="0.2">
      <c r="A2590" s="3" t="s">
        <v>6417</v>
      </c>
      <c r="B2590" t="str" cm="1">
        <f t="array" ref="B2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90" t="str" cm="1">
        <f t="array" ref="C2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90" t="str" cm="1">
        <f t="array" ref="D2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0" cm="1">
        <f t="array" ref="E25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90" s="3" t="s">
        <v>4301</v>
      </c>
      <c r="G2590" s="3" t="s">
        <v>4283</v>
      </c>
      <c r="I2590" s="3" t="s">
        <v>4514</v>
      </c>
      <c r="J2590" t="b">
        <v>1</v>
      </c>
      <c r="K2590" s="3" t="s">
        <v>4285</v>
      </c>
      <c r="M2590">
        <v>260000</v>
      </c>
      <c r="N2590">
        <v>270000</v>
      </c>
      <c r="O2590">
        <v>5.2999999999999999E-2</v>
      </c>
      <c r="P2590" s="3" t="s">
        <v>4313</v>
      </c>
      <c r="Q2590" t="s">
        <v>4333</v>
      </c>
      <c r="R2590" t="s">
        <v>4333</v>
      </c>
    </row>
    <row r="2591" spans="1:18" x14ac:dyDescent="0.2">
      <c r="A2591" s="3" t="s">
        <v>6418</v>
      </c>
      <c r="B2591" cm="1">
        <f t="array" ref="B2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91" cm="1">
        <f t="array" ref="C2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91" t="str" cm="1">
        <f t="array" ref="D2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1" t="str" cm="1">
        <f t="array" ref="E25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91" s="3" t="s">
        <v>4301</v>
      </c>
      <c r="G2591" s="3" t="s">
        <v>4289</v>
      </c>
      <c r="I2591" s="3" t="s">
        <v>4514</v>
      </c>
      <c r="J2591" t="b">
        <v>1</v>
      </c>
      <c r="K2591" s="3" t="s">
        <v>4285</v>
      </c>
      <c r="M2591">
        <v>260000</v>
      </c>
      <c r="N2591">
        <v>270000</v>
      </c>
      <c r="O2591">
        <v>5.2999999999999999E-2</v>
      </c>
      <c r="P2591" s="3" t="s">
        <v>4313</v>
      </c>
      <c r="Q2591" t="s">
        <v>4333</v>
      </c>
      <c r="R2591" t="s">
        <v>4333</v>
      </c>
    </row>
    <row r="2592" spans="1:18" x14ac:dyDescent="0.2">
      <c r="A2592" s="3" t="s">
        <v>6419</v>
      </c>
      <c r="B2592" t="str" cm="1">
        <f t="array" ref="B2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92" t="str" cm="1">
        <f t="array" ref="C2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92" t="str" cm="1">
        <f t="array" ref="D2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2" cm="1">
        <f t="array" ref="E25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92" s="3" t="s">
        <v>4301</v>
      </c>
      <c r="G2592" s="3" t="s">
        <v>4283</v>
      </c>
      <c r="I2592" s="3" t="s">
        <v>4514</v>
      </c>
      <c r="J2592" t="b">
        <v>1</v>
      </c>
      <c r="K2592" s="3" t="s">
        <v>4285</v>
      </c>
      <c r="M2592">
        <v>270000</v>
      </c>
      <c r="N2592">
        <v>280000</v>
      </c>
      <c r="O2592">
        <v>5.2999999999999999E-2</v>
      </c>
      <c r="P2592" s="3" t="s">
        <v>4313</v>
      </c>
      <c r="Q2592" t="s">
        <v>4333</v>
      </c>
      <c r="R2592" t="s">
        <v>4333</v>
      </c>
    </row>
    <row r="2593" spans="1:18" x14ac:dyDescent="0.2">
      <c r="A2593" s="3" t="s">
        <v>6420</v>
      </c>
      <c r="B2593" cm="1">
        <f t="array" ref="B2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93" cm="1">
        <f t="array" ref="C2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93" t="str" cm="1">
        <f t="array" ref="D2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3" t="str" cm="1">
        <f t="array" ref="E25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93" s="3" t="s">
        <v>4301</v>
      </c>
      <c r="G2593" s="3" t="s">
        <v>4289</v>
      </c>
      <c r="I2593" s="3" t="s">
        <v>4514</v>
      </c>
      <c r="J2593" t="b">
        <v>1</v>
      </c>
      <c r="K2593" s="3" t="s">
        <v>4285</v>
      </c>
      <c r="M2593">
        <v>270000</v>
      </c>
      <c r="N2593">
        <v>280000</v>
      </c>
      <c r="O2593">
        <v>5.2999999999999999E-2</v>
      </c>
      <c r="P2593" s="3" t="s">
        <v>4313</v>
      </c>
      <c r="Q2593" t="s">
        <v>4333</v>
      </c>
      <c r="R2593" t="s">
        <v>4333</v>
      </c>
    </row>
    <row r="2594" spans="1:18" x14ac:dyDescent="0.2">
      <c r="A2594" s="3" t="s">
        <v>6421</v>
      </c>
      <c r="B2594" t="str" cm="1">
        <f t="array" ref="B2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94" t="str" cm="1">
        <f t="array" ref="C2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94" t="str" cm="1">
        <f t="array" ref="D2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4" cm="1">
        <f t="array" ref="E25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94" s="3" t="s">
        <v>4301</v>
      </c>
      <c r="G2594" s="3" t="s">
        <v>4283</v>
      </c>
      <c r="I2594" s="3" t="s">
        <v>4514</v>
      </c>
      <c r="J2594" t="b">
        <v>1</v>
      </c>
      <c r="K2594" s="3" t="s">
        <v>4285</v>
      </c>
      <c r="M2594">
        <v>280000</v>
      </c>
      <c r="N2594">
        <v>290000</v>
      </c>
      <c r="O2594">
        <v>5.2999999999999999E-2</v>
      </c>
      <c r="P2594" s="3" t="s">
        <v>4313</v>
      </c>
      <c r="Q2594" t="s">
        <v>4333</v>
      </c>
      <c r="R2594" t="s">
        <v>4333</v>
      </c>
    </row>
    <row r="2595" spans="1:18" x14ac:dyDescent="0.2">
      <c r="A2595" s="3" t="s">
        <v>6422</v>
      </c>
      <c r="B2595" cm="1">
        <f t="array" ref="B2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95" cm="1">
        <f t="array" ref="C2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95" t="str" cm="1">
        <f t="array" ref="D2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5" t="str" cm="1">
        <f t="array" ref="E25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95" s="3" t="s">
        <v>4301</v>
      </c>
      <c r="G2595" s="3" t="s">
        <v>4289</v>
      </c>
      <c r="I2595" s="3" t="s">
        <v>4514</v>
      </c>
      <c r="J2595" t="b">
        <v>1</v>
      </c>
      <c r="K2595" s="3" t="s">
        <v>4285</v>
      </c>
      <c r="M2595">
        <v>280000</v>
      </c>
      <c r="N2595">
        <v>290000</v>
      </c>
      <c r="O2595">
        <v>5.2999999999999999E-2</v>
      </c>
      <c r="P2595" s="3" t="s">
        <v>4313</v>
      </c>
      <c r="Q2595" t="s">
        <v>4333</v>
      </c>
      <c r="R2595" t="s">
        <v>4333</v>
      </c>
    </row>
    <row r="2596" spans="1:18" x14ac:dyDescent="0.2">
      <c r="A2596" s="3" t="s">
        <v>6423</v>
      </c>
      <c r="B2596" t="str" cm="1">
        <f t="array" ref="B2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96" t="str" cm="1">
        <f t="array" ref="C2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96" t="str" cm="1">
        <f t="array" ref="D2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6" cm="1">
        <f t="array" ref="E25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96" s="3" t="s">
        <v>4301</v>
      </c>
      <c r="G2596" s="3" t="s">
        <v>4283</v>
      </c>
      <c r="I2596" s="3" t="s">
        <v>4514</v>
      </c>
      <c r="J2596" t="b">
        <v>1</v>
      </c>
      <c r="K2596" s="3" t="s">
        <v>4285</v>
      </c>
      <c r="M2596">
        <v>290000</v>
      </c>
      <c r="N2596">
        <v>300000</v>
      </c>
      <c r="O2596">
        <v>5.2999999999999999E-2</v>
      </c>
      <c r="P2596" s="3" t="s">
        <v>4313</v>
      </c>
      <c r="Q2596" t="s">
        <v>4333</v>
      </c>
      <c r="R2596" t="s">
        <v>4333</v>
      </c>
    </row>
    <row r="2597" spans="1:18" x14ac:dyDescent="0.2">
      <c r="A2597" s="3" t="s">
        <v>6424</v>
      </c>
      <c r="B2597" cm="1">
        <f t="array" ref="B2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97" cm="1">
        <f t="array" ref="C2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97" t="str" cm="1">
        <f t="array" ref="D2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7" t="str" cm="1">
        <f t="array" ref="E25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97" s="3" t="s">
        <v>4301</v>
      </c>
      <c r="G2597" s="3" t="s">
        <v>4289</v>
      </c>
      <c r="I2597" s="3" t="s">
        <v>4514</v>
      </c>
      <c r="J2597" t="b">
        <v>1</v>
      </c>
      <c r="K2597" s="3" t="s">
        <v>4285</v>
      </c>
      <c r="M2597">
        <v>290000</v>
      </c>
      <c r="N2597">
        <v>300000</v>
      </c>
      <c r="O2597">
        <v>5.2999999999999999E-2</v>
      </c>
      <c r="P2597" s="3" t="s">
        <v>4313</v>
      </c>
      <c r="Q2597" t="s">
        <v>4333</v>
      </c>
      <c r="R2597" t="s">
        <v>4333</v>
      </c>
    </row>
    <row r="2598" spans="1:18" x14ac:dyDescent="0.2">
      <c r="A2598" s="3" t="s">
        <v>6425</v>
      </c>
      <c r="B2598" t="str" cm="1">
        <f t="array" ref="B2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598" t="str" cm="1">
        <f t="array" ref="C2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598" t="str" cm="1">
        <f t="array" ref="D2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8" cm="1">
        <f t="array" ref="E25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598" s="3" t="s">
        <v>4301</v>
      </c>
      <c r="G2598" s="3" t="s">
        <v>4283</v>
      </c>
      <c r="I2598" s="3" t="s">
        <v>4514</v>
      </c>
      <c r="J2598" t="b">
        <v>1</v>
      </c>
      <c r="K2598" s="3" t="s">
        <v>4285</v>
      </c>
      <c r="M2598">
        <v>300000</v>
      </c>
      <c r="N2598">
        <v>310000</v>
      </c>
      <c r="O2598">
        <v>5.2999999999999999E-2</v>
      </c>
      <c r="P2598" s="3" t="s">
        <v>4313</v>
      </c>
      <c r="Q2598" t="s">
        <v>4333</v>
      </c>
      <c r="R2598" t="s">
        <v>4333</v>
      </c>
    </row>
    <row r="2599" spans="1:18" x14ac:dyDescent="0.2">
      <c r="A2599" s="3" t="s">
        <v>6426</v>
      </c>
      <c r="B2599" cm="1">
        <f t="array" ref="B2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599" cm="1">
        <f t="array" ref="C2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599" t="str" cm="1">
        <f t="array" ref="D2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599" t="str" cm="1">
        <f t="array" ref="E25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599" s="3" t="s">
        <v>4301</v>
      </c>
      <c r="G2599" s="3" t="s">
        <v>4289</v>
      </c>
      <c r="I2599" s="3" t="s">
        <v>4514</v>
      </c>
      <c r="J2599" t="b">
        <v>1</v>
      </c>
      <c r="K2599" s="3" t="s">
        <v>4285</v>
      </c>
      <c r="M2599">
        <v>300000</v>
      </c>
      <c r="N2599">
        <v>310000</v>
      </c>
      <c r="O2599">
        <v>5.2999999999999999E-2</v>
      </c>
      <c r="P2599" s="3" t="s">
        <v>4313</v>
      </c>
      <c r="Q2599" t="s">
        <v>4333</v>
      </c>
      <c r="R2599" t="s">
        <v>4333</v>
      </c>
    </row>
    <row r="2600" spans="1:18" x14ac:dyDescent="0.2">
      <c r="A2600" s="3" t="s">
        <v>6427</v>
      </c>
      <c r="B2600" t="str" cm="1">
        <f t="array" ref="B2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600" t="str" cm="1">
        <f t="array" ref="C2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600" t="str" cm="1">
        <f t="array" ref="D2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0" cm="1">
        <f t="array" ref="E26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00" s="3" t="s">
        <v>4301</v>
      </c>
      <c r="G2600" s="3" t="s">
        <v>4283</v>
      </c>
      <c r="I2600" s="3" t="s">
        <v>4514</v>
      </c>
      <c r="J2600" t="b">
        <v>1</v>
      </c>
      <c r="K2600" s="3" t="s">
        <v>4285</v>
      </c>
      <c r="M2600">
        <v>310000</v>
      </c>
      <c r="N2600">
        <v>320000</v>
      </c>
      <c r="O2600">
        <v>5.2999999999999999E-2</v>
      </c>
      <c r="P2600" s="3" t="s">
        <v>4313</v>
      </c>
      <c r="Q2600" t="s">
        <v>4333</v>
      </c>
      <c r="R2600" t="s">
        <v>4333</v>
      </c>
    </row>
    <row r="2601" spans="1:18" x14ac:dyDescent="0.2">
      <c r="A2601" s="3" t="s">
        <v>6428</v>
      </c>
      <c r="B2601" cm="1">
        <f t="array" ref="B2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601" cm="1">
        <f t="array" ref="C2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01" t="str" cm="1">
        <f t="array" ref="D2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1" t="str" cm="1">
        <f t="array" ref="E26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601" s="3" t="s">
        <v>4301</v>
      </c>
      <c r="G2601" s="3" t="s">
        <v>4289</v>
      </c>
      <c r="I2601" s="3" t="s">
        <v>4514</v>
      </c>
      <c r="J2601" t="b">
        <v>1</v>
      </c>
      <c r="K2601" s="3" t="s">
        <v>4285</v>
      </c>
      <c r="M2601">
        <v>310000</v>
      </c>
      <c r="N2601">
        <v>320000</v>
      </c>
      <c r="O2601">
        <v>5.2999999999999999E-2</v>
      </c>
      <c r="P2601" s="3" t="s">
        <v>4313</v>
      </c>
      <c r="Q2601" t="s">
        <v>4333</v>
      </c>
      <c r="R2601" t="s">
        <v>4333</v>
      </c>
    </row>
    <row r="2602" spans="1:18" x14ac:dyDescent="0.2">
      <c r="A2602" s="3" t="s">
        <v>6429</v>
      </c>
      <c r="B2602" t="str" cm="1">
        <f t="array" ref="B2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602" t="str" cm="1">
        <f t="array" ref="C2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602" t="str" cm="1">
        <f t="array" ref="D2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2" cm="1">
        <f t="array" ref="E26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02" s="3" t="s">
        <v>4301</v>
      </c>
      <c r="G2602" s="3" t="s">
        <v>4283</v>
      </c>
      <c r="I2602" s="3" t="s">
        <v>4514</v>
      </c>
      <c r="J2602" t="b">
        <v>1</v>
      </c>
      <c r="K2602" s="3" t="s">
        <v>4285</v>
      </c>
      <c r="M2602">
        <v>320000</v>
      </c>
      <c r="N2602">
        <v>330000</v>
      </c>
      <c r="O2602">
        <v>5.2999999999999999E-2</v>
      </c>
      <c r="P2602" s="3" t="s">
        <v>4313</v>
      </c>
      <c r="Q2602" t="s">
        <v>4333</v>
      </c>
      <c r="R2602" t="s">
        <v>4333</v>
      </c>
    </row>
    <row r="2603" spans="1:18" x14ac:dyDescent="0.2">
      <c r="A2603" s="3" t="s">
        <v>6430</v>
      </c>
      <c r="B2603" cm="1">
        <f t="array" ref="B2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603" cm="1">
        <f t="array" ref="C2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03" t="str" cm="1">
        <f t="array" ref="D2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3" t="str" cm="1">
        <f t="array" ref="E26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603" s="3" t="s">
        <v>4301</v>
      </c>
      <c r="G2603" s="3" t="s">
        <v>4289</v>
      </c>
      <c r="I2603" s="3" t="s">
        <v>4514</v>
      </c>
      <c r="J2603" t="b">
        <v>1</v>
      </c>
      <c r="K2603" s="3" t="s">
        <v>4285</v>
      </c>
      <c r="M2603">
        <v>320000</v>
      </c>
      <c r="N2603">
        <v>330000</v>
      </c>
      <c r="O2603">
        <v>5.2999999999999999E-2</v>
      </c>
      <c r="P2603" s="3" t="s">
        <v>4313</v>
      </c>
      <c r="Q2603" t="s">
        <v>4333</v>
      </c>
      <c r="R2603" t="s">
        <v>4333</v>
      </c>
    </row>
    <row r="2604" spans="1:18" x14ac:dyDescent="0.2">
      <c r="A2604" s="3" t="s">
        <v>6431</v>
      </c>
      <c r="B2604" t="str" cm="1">
        <f t="array" ref="B2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604" t="str" cm="1">
        <f t="array" ref="C2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604" t="str" cm="1">
        <f t="array" ref="D2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4" cm="1">
        <f t="array" ref="E26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04" s="3" t="s">
        <v>4301</v>
      </c>
      <c r="G2604" s="3" t="s">
        <v>4283</v>
      </c>
      <c r="I2604" s="3" t="s">
        <v>4514</v>
      </c>
      <c r="J2604" t="b">
        <v>1</v>
      </c>
      <c r="K2604" s="3" t="s">
        <v>4285</v>
      </c>
      <c r="M2604">
        <v>330000</v>
      </c>
      <c r="N2604">
        <v>340000</v>
      </c>
      <c r="O2604">
        <v>5.2999999999999999E-2</v>
      </c>
      <c r="P2604" s="3" t="s">
        <v>4313</v>
      </c>
      <c r="Q2604" t="s">
        <v>4333</v>
      </c>
      <c r="R2604" t="s">
        <v>4333</v>
      </c>
    </row>
    <row r="2605" spans="1:18" x14ac:dyDescent="0.2">
      <c r="A2605" s="3" t="s">
        <v>6432</v>
      </c>
      <c r="B2605" cm="1">
        <f t="array" ref="B2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605" cm="1">
        <f t="array" ref="C2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05" t="str" cm="1">
        <f t="array" ref="D2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5" t="str" cm="1">
        <f t="array" ref="E26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605" s="3" t="s">
        <v>4301</v>
      </c>
      <c r="G2605" s="3" t="s">
        <v>4289</v>
      </c>
      <c r="I2605" s="3" t="s">
        <v>4514</v>
      </c>
      <c r="J2605" t="b">
        <v>1</v>
      </c>
      <c r="K2605" s="3" t="s">
        <v>4285</v>
      </c>
      <c r="M2605">
        <v>330000</v>
      </c>
      <c r="N2605">
        <v>340000</v>
      </c>
      <c r="O2605">
        <v>5.2999999999999999E-2</v>
      </c>
      <c r="P2605" s="3" t="s">
        <v>4313</v>
      </c>
      <c r="Q2605" t="s">
        <v>4333</v>
      </c>
      <c r="R2605" t="s">
        <v>4333</v>
      </c>
    </row>
    <row r="2606" spans="1:18" x14ac:dyDescent="0.2">
      <c r="A2606" s="3" t="s">
        <v>6433</v>
      </c>
      <c r="B2606" t="str" cm="1">
        <f t="array" ref="B2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606" t="str" cm="1">
        <f t="array" ref="C2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606" t="str" cm="1">
        <f t="array" ref="D2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6" cm="1">
        <f t="array" ref="E26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06" s="3" t="s">
        <v>4301</v>
      </c>
      <c r="G2606" s="3" t="s">
        <v>4283</v>
      </c>
      <c r="I2606" s="3" t="s">
        <v>4514</v>
      </c>
      <c r="J2606" t="b">
        <v>1</v>
      </c>
      <c r="K2606" s="3" t="s">
        <v>4285</v>
      </c>
      <c r="M2606">
        <v>340000</v>
      </c>
      <c r="N2606">
        <v>350000</v>
      </c>
      <c r="O2606">
        <v>5.2999999999999999E-2</v>
      </c>
      <c r="P2606" s="3" t="s">
        <v>4313</v>
      </c>
      <c r="Q2606" t="s">
        <v>4333</v>
      </c>
      <c r="R2606" t="s">
        <v>4333</v>
      </c>
    </row>
    <row r="2607" spans="1:18" x14ac:dyDescent="0.2">
      <c r="A2607" s="3" t="s">
        <v>6434</v>
      </c>
      <c r="B2607" cm="1">
        <f t="array" ref="B2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607" cm="1">
        <f t="array" ref="C2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07" t="str" cm="1">
        <f t="array" ref="D2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7" t="str" cm="1">
        <f t="array" ref="E26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607" s="3" t="s">
        <v>4301</v>
      </c>
      <c r="G2607" s="3" t="s">
        <v>4289</v>
      </c>
      <c r="I2607" s="3" t="s">
        <v>4514</v>
      </c>
      <c r="J2607" t="b">
        <v>1</v>
      </c>
      <c r="K2607" s="3" t="s">
        <v>4285</v>
      </c>
      <c r="M2607">
        <v>340000</v>
      </c>
      <c r="N2607">
        <v>350000</v>
      </c>
      <c r="O2607">
        <v>5.2999999999999999E-2</v>
      </c>
      <c r="P2607" s="3" t="s">
        <v>4313</v>
      </c>
      <c r="Q2607" t="s">
        <v>4333</v>
      </c>
      <c r="R2607" t="s">
        <v>4333</v>
      </c>
    </row>
    <row r="2608" spans="1:18" x14ac:dyDescent="0.2">
      <c r="A2608" s="3" t="s">
        <v>6435</v>
      </c>
      <c r="B2608" t="str" cm="1">
        <f t="array" ref="B2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608" t="str" cm="1">
        <f t="array" ref="C2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608" t="str" cm="1">
        <f t="array" ref="D2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8" cm="1">
        <f t="array" ref="E26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08" s="3" t="s">
        <v>4301</v>
      </c>
      <c r="G2608" s="3" t="s">
        <v>4283</v>
      </c>
      <c r="I2608" s="3" t="s">
        <v>4514</v>
      </c>
      <c r="J2608" t="b">
        <v>1</v>
      </c>
      <c r="K2608" s="3" t="s">
        <v>4285</v>
      </c>
      <c r="M2608">
        <v>350000.01</v>
      </c>
      <c r="N2608">
        <v>999999999</v>
      </c>
      <c r="O2608">
        <v>5.2999999999999999E-2</v>
      </c>
      <c r="P2608" s="3" t="s">
        <v>4313</v>
      </c>
      <c r="Q2608" t="s">
        <v>4333</v>
      </c>
      <c r="R2608" t="s">
        <v>4333</v>
      </c>
    </row>
    <row r="2609" spans="1:18" x14ac:dyDescent="0.2">
      <c r="A2609" s="3" t="s">
        <v>6436</v>
      </c>
      <c r="B2609" cm="1">
        <f t="array" ref="B2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609" cm="1">
        <f t="array" ref="C2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09" t="str" cm="1">
        <f t="array" ref="D2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09" t="str" cm="1">
        <f t="array" ref="E26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609" s="3" t="s">
        <v>4301</v>
      </c>
      <c r="G2609" s="3" t="s">
        <v>4289</v>
      </c>
      <c r="I2609" s="3" t="s">
        <v>4514</v>
      </c>
      <c r="J2609" t="b">
        <v>1</v>
      </c>
      <c r="K2609" s="3" t="s">
        <v>4285</v>
      </c>
      <c r="M2609">
        <v>350000.01</v>
      </c>
      <c r="N2609">
        <v>999999999</v>
      </c>
      <c r="O2609">
        <v>5.2999999999999999E-2</v>
      </c>
      <c r="P2609" s="3" t="s">
        <v>4313</v>
      </c>
      <c r="Q2609" t="s">
        <v>4333</v>
      </c>
      <c r="R2609" t="s">
        <v>4333</v>
      </c>
    </row>
    <row r="2610" spans="1:18" x14ac:dyDescent="0.2">
      <c r="A2610" s="3" t="s">
        <v>6437</v>
      </c>
      <c r="B2610" t="str" cm="1">
        <f t="array" ref="B2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2610" t="str" cm="1">
        <f t="array" ref="C2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2610" t="str" cm="1">
        <f t="array" ref="D2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10" cm="1">
        <f t="array" ref="E26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10" s="3" t="s">
        <v>4301</v>
      </c>
      <c r="G2610" s="3" t="s">
        <v>4717</v>
      </c>
      <c r="I2610" s="3" t="s">
        <v>4514</v>
      </c>
      <c r="J2610" t="b">
        <v>1</v>
      </c>
      <c r="K2610" s="3" t="s">
        <v>4285</v>
      </c>
      <c r="M2610">
        <v>1000.01</v>
      </c>
      <c r="N2610">
        <v>2000</v>
      </c>
      <c r="O2610">
        <v>5.2999999999999999E-2</v>
      </c>
      <c r="P2610" s="3" t="s">
        <v>4313</v>
      </c>
      <c r="Q2610" t="s">
        <v>4718</v>
      </c>
      <c r="R2610" t="s">
        <v>75</v>
      </c>
    </row>
    <row r="2611" spans="1:18" x14ac:dyDescent="0.2">
      <c r="A2611" s="3" t="s">
        <v>6438</v>
      </c>
      <c r="B2611" t="str" cm="1">
        <f t="array" ref="B2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2611" t="str" cm="1">
        <f t="array" ref="C2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2611" t="str" cm="1">
        <f t="array" ref="D2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2611" cm="1">
        <f t="array" ref="E26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11" s="3" t="s">
        <v>4301</v>
      </c>
      <c r="G2611" s="3" t="s">
        <v>4717</v>
      </c>
      <c r="I2611" s="3" t="s">
        <v>4514</v>
      </c>
      <c r="J2611" t="b">
        <v>1</v>
      </c>
      <c r="K2611" s="3" t="s">
        <v>4285</v>
      </c>
      <c r="M2611">
        <v>2000.01</v>
      </c>
      <c r="N2611">
        <v>8000</v>
      </c>
      <c r="O2611">
        <v>5.2999999999999999E-2</v>
      </c>
      <c r="P2611" s="3" t="s">
        <v>4313</v>
      </c>
      <c r="Q2611" t="s">
        <v>4718</v>
      </c>
      <c r="R2611" t="s">
        <v>75</v>
      </c>
    </row>
    <row r="2612" spans="1:18" x14ac:dyDescent="0.2">
      <c r="A2612" s="3" t="s">
        <v>2503</v>
      </c>
      <c r="B2612" t="str" cm="1">
        <f t="array" ref="B2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2" t="str" cm="1">
        <f t="array" ref="C2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2" t="str" cm="1">
        <f t="array" ref="D2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2" t="str" cm="1">
        <f t="array" ref="E26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2" s="3" t="s">
        <v>4301</v>
      </c>
      <c r="G2612" s="3" t="s">
        <v>4292</v>
      </c>
      <c r="H2612" t="s">
        <v>254</v>
      </c>
      <c r="I2612" s="3" t="s">
        <v>4720</v>
      </c>
      <c r="J2612" t="b">
        <v>1</v>
      </c>
      <c r="K2612" s="3" t="s">
        <v>4312</v>
      </c>
      <c r="M2612">
        <v>0.08</v>
      </c>
      <c r="N2612">
        <v>0.1</v>
      </c>
      <c r="O2612">
        <v>5.2999999999999999E-2</v>
      </c>
      <c r="P2612" s="3" t="s">
        <v>4313</v>
      </c>
      <c r="Q2612" t="s">
        <v>4357</v>
      </c>
      <c r="R2612" t="s">
        <v>16</v>
      </c>
    </row>
    <row r="2613" spans="1:18" x14ac:dyDescent="0.2">
      <c r="A2613" s="3" t="s">
        <v>2505</v>
      </c>
      <c r="B2613" t="str" cm="1">
        <f t="array" ref="B2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3" t="str" cm="1">
        <f t="array" ref="C2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3" t="str" cm="1">
        <f t="array" ref="D2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3" t="str" cm="1">
        <f t="array" ref="E26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3" s="3" t="s">
        <v>4301</v>
      </c>
      <c r="G2613" s="3" t="s">
        <v>4292</v>
      </c>
      <c r="H2613" t="s">
        <v>257</v>
      </c>
      <c r="I2613" s="3" t="s">
        <v>4720</v>
      </c>
      <c r="J2613" t="b">
        <v>1</v>
      </c>
      <c r="K2613" s="3" t="s">
        <v>4312</v>
      </c>
      <c r="M2613">
        <v>0.1</v>
      </c>
      <c r="N2613">
        <v>0.12</v>
      </c>
      <c r="O2613">
        <v>5.2999999999999999E-2</v>
      </c>
      <c r="P2613" s="3" t="s">
        <v>4313</v>
      </c>
      <c r="Q2613" t="s">
        <v>4357</v>
      </c>
      <c r="R2613" t="s">
        <v>16</v>
      </c>
    </row>
    <row r="2614" spans="1:18" x14ac:dyDescent="0.2">
      <c r="A2614" s="3" t="s">
        <v>2507</v>
      </c>
      <c r="B2614" t="str" cm="1">
        <f t="array" ref="B2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4" t="str" cm="1">
        <f t="array" ref="C2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4" t="str" cm="1">
        <f t="array" ref="D2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4" t="str" cm="1">
        <f t="array" ref="E26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4" s="3" t="s">
        <v>4301</v>
      </c>
      <c r="G2614" s="3" t="s">
        <v>4292</v>
      </c>
      <c r="H2614" t="s">
        <v>260</v>
      </c>
      <c r="I2614" s="3" t="s">
        <v>4720</v>
      </c>
      <c r="J2614" t="b">
        <v>1</v>
      </c>
      <c r="K2614" s="3" t="s">
        <v>4312</v>
      </c>
      <c r="M2614">
        <v>0.14000000000000001</v>
      </c>
      <c r="N2614">
        <v>0.18</v>
      </c>
      <c r="O2614">
        <v>5.2999999999999999E-2</v>
      </c>
      <c r="P2614" s="3" t="s">
        <v>4313</v>
      </c>
      <c r="Q2614" t="s">
        <v>4357</v>
      </c>
      <c r="R2614" t="s">
        <v>16</v>
      </c>
    </row>
    <row r="2615" spans="1:18" x14ac:dyDescent="0.2">
      <c r="A2615" s="3" t="s">
        <v>2511</v>
      </c>
      <c r="B2615" t="str" cm="1">
        <f t="array" ref="B2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5" t="str" cm="1">
        <f t="array" ref="C2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5" t="str" cm="1">
        <f t="array" ref="D2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5" t="str" cm="1">
        <f t="array" ref="E26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5" s="3" t="s">
        <v>4301</v>
      </c>
      <c r="G2615" s="3" t="s">
        <v>4292</v>
      </c>
      <c r="H2615" t="s">
        <v>266</v>
      </c>
      <c r="I2615" s="3" t="s">
        <v>4720</v>
      </c>
      <c r="J2615" t="b">
        <v>1</v>
      </c>
      <c r="K2615" s="3" t="s">
        <v>4312</v>
      </c>
      <c r="M2615">
        <v>0.2</v>
      </c>
      <c r="N2615">
        <v>0.26</v>
      </c>
      <c r="O2615">
        <v>5.2999999999999999E-2</v>
      </c>
      <c r="P2615" s="3" t="s">
        <v>4313</v>
      </c>
      <c r="Q2615" t="s">
        <v>4357</v>
      </c>
      <c r="R2615" t="s">
        <v>16</v>
      </c>
    </row>
    <row r="2616" spans="1:18" x14ac:dyDescent="0.2">
      <c r="A2616" s="3" t="s">
        <v>2513</v>
      </c>
      <c r="B2616" t="str" cm="1">
        <f t="array" ref="B2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6" t="str" cm="1">
        <f t="array" ref="C2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6" t="str" cm="1">
        <f t="array" ref="D2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6" t="str" cm="1">
        <f t="array" ref="E26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6" s="3" t="s">
        <v>4301</v>
      </c>
      <c r="G2616" s="3" t="s">
        <v>4292</v>
      </c>
      <c r="H2616" t="s">
        <v>269</v>
      </c>
      <c r="I2616" s="3" t="s">
        <v>4720</v>
      </c>
      <c r="J2616" t="b">
        <v>1</v>
      </c>
      <c r="K2616" s="3" t="s">
        <v>4312</v>
      </c>
      <c r="M2616">
        <v>0.28000000000000003</v>
      </c>
      <c r="N2616">
        <v>0.32</v>
      </c>
      <c r="O2616">
        <v>5.2999999999999999E-2</v>
      </c>
      <c r="P2616" s="3" t="s">
        <v>4313</v>
      </c>
      <c r="Q2616" t="s">
        <v>4333</v>
      </c>
      <c r="R2616" t="s">
        <v>4333</v>
      </c>
    </row>
    <row r="2617" spans="1:18" x14ac:dyDescent="0.2">
      <c r="A2617" s="3" t="s">
        <v>2515</v>
      </c>
      <c r="B2617" t="str" cm="1">
        <f t="array" ref="B2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7" t="str" cm="1">
        <f t="array" ref="C2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7" t="str" cm="1">
        <f t="array" ref="D2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7" t="str" cm="1">
        <f t="array" ref="E26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7" s="3" t="s">
        <v>4301</v>
      </c>
      <c r="G2617" s="3" t="s">
        <v>4292</v>
      </c>
      <c r="H2617" t="s">
        <v>272</v>
      </c>
      <c r="I2617" s="3" t="s">
        <v>4720</v>
      </c>
      <c r="J2617" t="b">
        <v>1</v>
      </c>
      <c r="K2617" s="3" t="s">
        <v>4312</v>
      </c>
      <c r="M2617">
        <v>0.3</v>
      </c>
      <c r="N2617">
        <v>0.5</v>
      </c>
      <c r="O2617">
        <v>5.2999999999999999E-2</v>
      </c>
      <c r="P2617" s="3" t="s">
        <v>4313</v>
      </c>
      <c r="Q2617" t="s">
        <v>4357</v>
      </c>
      <c r="R2617" t="s">
        <v>16</v>
      </c>
    </row>
    <row r="2618" spans="1:18" x14ac:dyDescent="0.2">
      <c r="A2618" s="3" t="s">
        <v>2520</v>
      </c>
      <c r="B2618" t="str" cm="1">
        <f t="array" ref="B2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8" t="str" cm="1">
        <f t="array" ref="C2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8" t="str" cm="1">
        <f t="array" ref="D2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8" t="str" cm="1">
        <f t="array" ref="E26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8" s="3" t="s">
        <v>4301</v>
      </c>
      <c r="G2618" s="3" t="s">
        <v>4292</v>
      </c>
      <c r="H2618" t="s">
        <v>226</v>
      </c>
      <c r="I2618" s="3" t="s">
        <v>4720</v>
      </c>
      <c r="J2618" t="b">
        <v>1</v>
      </c>
      <c r="K2618" s="3" t="s">
        <v>4312</v>
      </c>
      <c r="M2618">
        <v>3.8</v>
      </c>
      <c r="N2618">
        <v>4.2</v>
      </c>
      <c r="O2618">
        <v>5.2999999999999999E-2</v>
      </c>
      <c r="P2618" s="3" t="s">
        <v>4313</v>
      </c>
      <c r="Q2618" t="s">
        <v>4357</v>
      </c>
      <c r="R2618" t="s">
        <v>16</v>
      </c>
    </row>
    <row r="2619" spans="1:18" x14ac:dyDescent="0.2">
      <c r="A2619" s="3" t="s">
        <v>2528</v>
      </c>
      <c r="B2619" t="str" cm="1">
        <f t="array" ref="B2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19" t="str" cm="1">
        <f t="array" ref="C2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19" t="str" cm="1">
        <f t="array" ref="D2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19" t="str" cm="1">
        <f t="array" ref="E26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19" s="3" t="s">
        <v>4301</v>
      </c>
      <c r="G2619" s="3" t="s">
        <v>4292</v>
      </c>
      <c r="H2619" t="s">
        <v>290</v>
      </c>
      <c r="I2619" s="3" t="s">
        <v>4720</v>
      </c>
      <c r="J2619" t="b">
        <v>1</v>
      </c>
      <c r="K2619" s="3" t="s">
        <v>4312</v>
      </c>
      <c r="M2619">
        <v>5.8</v>
      </c>
      <c r="N2619">
        <v>6.6</v>
      </c>
      <c r="O2619">
        <v>5.2999999999999999E-2</v>
      </c>
      <c r="P2619" s="3" t="s">
        <v>4313</v>
      </c>
      <c r="Q2619" t="s">
        <v>4357</v>
      </c>
      <c r="R2619" t="s">
        <v>16</v>
      </c>
    </row>
    <row r="2620" spans="1:18" x14ac:dyDescent="0.2">
      <c r="A2620" s="3" t="s">
        <v>6439</v>
      </c>
      <c r="B2620" t="str" cm="1">
        <f t="array" ref="B2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0" t="str" cm="1">
        <f t="array" ref="C2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0" t="str" cm="1">
        <f t="array" ref="D2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0" cm="1">
        <f t="array" ref="E26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0" s="3" t="s">
        <v>4301</v>
      </c>
      <c r="G2620" s="3" t="s">
        <v>4292</v>
      </c>
      <c r="I2620" s="3" t="s">
        <v>4720</v>
      </c>
      <c r="J2620" t="b">
        <v>1</v>
      </c>
      <c r="K2620" s="3" t="s">
        <v>4312</v>
      </c>
      <c r="M2620">
        <v>0</v>
      </c>
      <c r="N2620">
        <v>10</v>
      </c>
      <c r="O2620">
        <v>5.7000000000000002E-2</v>
      </c>
      <c r="P2620" s="3" t="s">
        <v>4313</v>
      </c>
      <c r="Q2620" t="s">
        <v>4399</v>
      </c>
      <c r="R2620" t="s">
        <v>16</v>
      </c>
    </row>
    <row r="2621" spans="1:18" x14ac:dyDescent="0.2">
      <c r="A2621" s="3" t="s">
        <v>6440</v>
      </c>
      <c r="B2621" t="str" cm="1">
        <f t="array" ref="B2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1" t="str" cm="1">
        <f t="array" ref="C2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1" t="str" cm="1">
        <f t="array" ref="D2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1" cm="1">
        <f t="array" ref="E26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1" s="3" t="s">
        <v>4301</v>
      </c>
      <c r="G2621" s="3" t="s">
        <v>4292</v>
      </c>
      <c r="I2621" s="3" t="s">
        <v>4720</v>
      </c>
      <c r="J2621" t="b">
        <v>1</v>
      </c>
      <c r="K2621" s="3" t="s">
        <v>4312</v>
      </c>
      <c r="M2621">
        <v>10</v>
      </c>
      <c r="N2621">
        <v>20</v>
      </c>
      <c r="O2621">
        <v>5.7000000000000002E-2</v>
      </c>
      <c r="P2621" s="3" t="s">
        <v>4313</v>
      </c>
      <c r="Q2621" t="s">
        <v>4399</v>
      </c>
      <c r="R2621" t="s">
        <v>16</v>
      </c>
    </row>
    <row r="2622" spans="1:18" x14ac:dyDescent="0.2">
      <c r="A2622" s="3" t="s">
        <v>6441</v>
      </c>
      <c r="B2622" t="str" cm="1">
        <f t="array" ref="B2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2" t="str" cm="1">
        <f t="array" ref="C2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2" t="str" cm="1">
        <f t="array" ref="D2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2" cm="1">
        <f t="array" ref="E26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2" s="3" t="s">
        <v>4301</v>
      </c>
      <c r="G2622" s="3" t="s">
        <v>4292</v>
      </c>
      <c r="I2622" s="3" t="s">
        <v>4720</v>
      </c>
      <c r="J2622" t="b">
        <v>1</v>
      </c>
      <c r="K2622" s="3" t="s">
        <v>4312</v>
      </c>
      <c r="M2622">
        <v>20</v>
      </c>
      <c r="N2622">
        <v>30</v>
      </c>
      <c r="O2622">
        <v>5.7000000000000002E-2</v>
      </c>
      <c r="P2622" s="3" t="s">
        <v>4313</v>
      </c>
      <c r="Q2622" t="s">
        <v>4399</v>
      </c>
      <c r="R2622" t="s">
        <v>16</v>
      </c>
    </row>
    <row r="2623" spans="1:18" x14ac:dyDescent="0.2">
      <c r="A2623" s="3" t="s">
        <v>6442</v>
      </c>
      <c r="B2623" t="str" cm="1">
        <f t="array" ref="B2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3" t="str" cm="1">
        <f t="array" ref="C2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3" t="str" cm="1">
        <f t="array" ref="D2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3" cm="1">
        <f t="array" ref="E26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3" s="3" t="s">
        <v>4301</v>
      </c>
      <c r="G2623" s="3" t="s">
        <v>4292</v>
      </c>
      <c r="I2623" s="3" t="s">
        <v>4720</v>
      </c>
      <c r="J2623" t="b">
        <v>1</v>
      </c>
      <c r="K2623" s="3" t="s">
        <v>4312</v>
      </c>
      <c r="M2623">
        <v>30</v>
      </c>
      <c r="N2623">
        <v>40</v>
      </c>
      <c r="O2623">
        <v>5.7000000000000002E-2</v>
      </c>
      <c r="P2623" s="3" t="s">
        <v>4313</v>
      </c>
      <c r="Q2623" t="s">
        <v>4399</v>
      </c>
      <c r="R2623" t="s">
        <v>16</v>
      </c>
    </row>
    <row r="2624" spans="1:18" x14ac:dyDescent="0.2">
      <c r="A2624" s="3" t="s">
        <v>6443</v>
      </c>
      <c r="B2624" t="str" cm="1">
        <f t="array" ref="B2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4" t="str" cm="1">
        <f t="array" ref="C2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4" t="str" cm="1">
        <f t="array" ref="D2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4" cm="1">
        <f t="array" ref="E26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4" s="3" t="s">
        <v>4301</v>
      </c>
      <c r="G2624" s="3" t="s">
        <v>4292</v>
      </c>
      <c r="I2624" s="3" t="s">
        <v>4720</v>
      </c>
      <c r="J2624" t="b">
        <v>1</v>
      </c>
      <c r="K2624" s="3" t="s">
        <v>4312</v>
      </c>
      <c r="M2624">
        <v>40</v>
      </c>
      <c r="N2624">
        <v>50</v>
      </c>
      <c r="O2624">
        <v>5.7000000000000002E-2</v>
      </c>
      <c r="P2624" s="3" t="s">
        <v>4313</v>
      </c>
      <c r="Q2624" t="s">
        <v>4399</v>
      </c>
      <c r="R2624" t="s">
        <v>16</v>
      </c>
    </row>
    <row r="2625" spans="1:18" x14ac:dyDescent="0.2">
      <c r="A2625" s="3" t="s">
        <v>6444</v>
      </c>
      <c r="B2625" t="str" cm="1">
        <f t="array" ref="B2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5" t="str" cm="1">
        <f t="array" ref="C2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5" t="str" cm="1">
        <f t="array" ref="D2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5" cm="1">
        <f t="array" ref="E26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5" s="3" t="s">
        <v>4301</v>
      </c>
      <c r="G2625" s="3" t="s">
        <v>4292</v>
      </c>
      <c r="I2625" s="3" t="s">
        <v>4720</v>
      </c>
      <c r="J2625" t="b">
        <v>1</v>
      </c>
      <c r="K2625" s="3" t="s">
        <v>4312</v>
      </c>
      <c r="M2625">
        <v>50</v>
      </c>
      <c r="N2625">
        <v>60</v>
      </c>
      <c r="O2625">
        <v>5.7000000000000002E-2</v>
      </c>
      <c r="P2625" s="3" t="s">
        <v>4313</v>
      </c>
      <c r="Q2625" t="s">
        <v>4399</v>
      </c>
      <c r="R2625" t="s">
        <v>16</v>
      </c>
    </row>
    <row r="2626" spans="1:18" x14ac:dyDescent="0.2">
      <c r="A2626" s="3" t="s">
        <v>6445</v>
      </c>
      <c r="B2626" t="str" cm="1">
        <f t="array" ref="B2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6" t="str" cm="1">
        <f t="array" ref="C2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6" t="str" cm="1">
        <f t="array" ref="D2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6" cm="1">
        <f t="array" ref="E26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6" s="3" t="s">
        <v>4301</v>
      </c>
      <c r="G2626" s="3" t="s">
        <v>4292</v>
      </c>
      <c r="I2626" s="3" t="s">
        <v>4720</v>
      </c>
      <c r="J2626" t="b">
        <v>1</v>
      </c>
      <c r="K2626" s="3" t="s">
        <v>4312</v>
      </c>
      <c r="M2626">
        <v>60</v>
      </c>
      <c r="N2626">
        <v>70</v>
      </c>
      <c r="O2626">
        <v>5.7000000000000002E-2</v>
      </c>
      <c r="P2626" s="3" t="s">
        <v>4313</v>
      </c>
      <c r="Q2626" t="s">
        <v>4399</v>
      </c>
      <c r="R2626" t="s">
        <v>16</v>
      </c>
    </row>
    <row r="2627" spans="1:18" x14ac:dyDescent="0.2">
      <c r="A2627" s="3" t="s">
        <v>6446</v>
      </c>
      <c r="B2627" t="str" cm="1">
        <f t="array" ref="B2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7" t="str" cm="1">
        <f t="array" ref="C2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7" t="str" cm="1">
        <f t="array" ref="D2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7" cm="1">
        <f t="array" ref="E26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7" s="3" t="s">
        <v>4301</v>
      </c>
      <c r="G2627" s="3" t="s">
        <v>4292</v>
      </c>
      <c r="I2627" s="3" t="s">
        <v>4720</v>
      </c>
      <c r="J2627" t="b">
        <v>1</v>
      </c>
      <c r="K2627" s="3" t="s">
        <v>4312</v>
      </c>
      <c r="M2627">
        <v>70</v>
      </c>
      <c r="N2627">
        <v>80</v>
      </c>
      <c r="O2627">
        <v>5.7000000000000002E-2</v>
      </c>
      <c r="P2627" s="3" t="s">
        <v>4313</v>
      </c>
      <c r="Q2627" t="s">
        <v>4399</v>
      </c>
      <c r="R2627" t="s">
        <v>16</v>
      </c>
    </row>
    <row r="2628" spans="1:18" x14ac:dyDescent="0.2">
      <c r="A2628" s="3" t="s">
        <v>6447</v>
      </c>
      <c r="B2628" t="str" cm="1">
        <f t="array" ref="B2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8" t="str" cm="1">
        <f t="array" ref="C2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8" t="str" cm="1">
        <f t="array" ref="D2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8" cm="1">
        <f t="array" ref="E26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8" s="3" t="s">
        <v>4301</v>
      </c>
      <c r="G2628" s="3" t="s">
        <v>4292</v>
      </c>
      <c r="I2628" s="3" t="s">
        <v>4720</v>
      </c>
      <c r="J2628" t="b">
        <v>1</v>
      </c>
      <c r="K2628" s="3" t="s">
        <v>4312</v>
      </c>
      <c r="M2628">
        <v>80</v>
      </c>
      <c r="N2628">
        <v>90</v>
      </c>
      <c r="O2628">
        <v>5.7000000000000002E-2</v>
      </c>
      <c r="P2628" s="3" t="s">
        <v>4313</v>
      </c>
      <c r="Q2628" t="s">
        <v>4399</v>
      </c>
      <c r="R2628" t="s">
        <v>16</v>
      </c>
    </row>
    <row r="2629" spans="1:18" x14ac:dyDescent="0.2">
      <c r="A2629" s="3" t="s">
        <v>6448</v>
      </c>
      <c r="B2629" t="str" cm="1">
        <f t="array" ref="B2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29" t="str" cm="1">
        <f t="array" ref="C2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29" t="str" cm="1">
        <f t="array" ref="D2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29" cm="1">
        <f t="array" ref="E26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29" s="3" t="s">
        <v>4301</v>
      </c>
      <c r="G2629" s="3" t="s">
        <v>4292</v>
      </c>
      <c r="I2629" s="3" t="s">
        <v>4720</v>
      </c>
      <c r="J2629" t="b">
        <v>1</v>
      </c>
      <c r="K2629" s="3" t="s">
        <v>4312</v>
      </c>
      <c r="M2629">
        <v>90</v>
      </c>
      <c r="N2629">
        <v>100</v>
      </c>
      <c r="O2629">
        <v>5.7000000000000002E-2</v>
      </c>
      <c r="P2629" s="3" t="s">
        <v>4313</v>
      </c>
      <c r="Q2629" t="s">
        <v>4399</v>
      </c>
      <c r="R2629" t="s">
        <v>16</v>
      </c>
    </row>
    <row r="2630" spans="1:18" x14ac:dyDescent="0.2">
      <c r="A2630" s="3" t="s">
        <v>6449</v>
      </c>
      <c r="B2630" t="str" cm="1">
        <f t="array" ref="B2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0" t="str" cm="1">
        <f t="array" ref="C2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0" t="str" cm="1">
        <f t="array" ref="D2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0" cm="1">
        <f t="array" ref="E26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0" s="3" t="s">
        <v>4301</v>
      </c>
      <c r="G2630" s="3" t="s">
        <v>4292</v>
      </c>
      <c r="I2630" s="3" t="s">
        <v>4720</v>
      </c>
      <c r="J2630" t="b">
        <v>1</v>
      </c>
      <c r="K2630" s="3" t="s">
        <v>4312</v>
      </c>
      <c r="M2630">
        <v>100</v>
      </c>
      <c r="N2630">
        <v>110</v>
      </c>
      <c r="O2630">
        <v>5.7000000000000002E-2</v>
      </c>
      <c r="P2630" s="3" t="s">
        <v>4313</v>
      </c>
      <c r="Q2630" t="s">
        <v>4399</v>
      </c>
      <c r="R2630" t="s">
        <v>16</v>
      </c>
    </row>
    <row r="2631" spans="1:18" x14ac:dyDescent="0.2">
      <c r="A2631" s="3" t="s">
        <v>6450</v>
      </c>
      <c r="B2631" t="str" cm="1">
        <f t="array" ref="B2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1" t="str" cm="1">
        <f t="array" ref="C2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1" t="str" cm="1">
        <f t="array" ref="D2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1" cm="1">
        <f t="array" ref="E26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1" s="3" t="s">
        <v>4301</v>
      </c>
      <c r="G2631" s="3" t="s">
        <v>4292</v>
      </c>
      <c r="I2631" s="3" t="s">
        <v>4720</v>
      </c>
      <c r="J2631" t="b">
        <v>1</v>
      </c>
      <c r="K2631" s="3" t="s">
        <v>4312</v>
      </c>
      <c r="M2631">
        <v>110</v>
      </c>
      <c r="N2631">
        <v>120</v>
      </c>
      <c r="O2631">
        <v>5.7000000000000002E-2</v>
      </c>
      <c r="P2631" s="3" t="s">
        <v>4313</v>
      </c>
      <c r="Q2631" t="s">
        <v>4399</v>
      </c>
      <c r="R2631" t="s">
        <v>16</v>
      </c>
    </row>
    <row r="2632" spans="1:18" x14ac:dyDescent="0.2">
      <c r="A2632" s="3" t="s">
        <v>6451</v>
      </c>
      <c r="B2632" t="str" cm="1">
        <f t="array" ref="B2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2" t="str" cm="1">
        <f t="array" ref="C2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2" t="str" cm="1">
        <f t="array" ref="D2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2" cm="1">
        <f t="array" ref="E26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2" s="3" t="s">
        <v>4301</v>
      </c>
      <c r="G2632" s="3" t="s">
        <v>4292</v>
      </c>
      <c r="I2632" s="3" t="s">
        <v>4720</v>
      </c>
      <c r="J2632" t="b">
        <v>1</v>
      </c>
      <c r="K2632" s="3" t="s">
        <v>4312</v>
      </c>
      <c r="M2632">
        <v>120</v>
      </c>
      <c r="N2632">
        <v>130</v>
      </c>
      <c r="O2632">
        <v>5.7000000000000002E-2</v>
      </c>
      <c r="P2632" s="3" t="s">
        <v>4313</v>
      </c>
      <c r="Q2632" t="s">
        <v>4399</v>
      </c>
      <c r="R2632" t="s">
        <v>16</v>
      </c>
    </row>
    <row r="2633" spans="1:18" x14ac:dyDescent="0.2">
      <c r="A2633" s="3" t="s">
        <v>6452</v>
      </c>
      <c r="B2633" t="str" cm="1">
        <f t="array" ref="B2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3" t="str" cm="1">
        <f t="array" ref="C2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3" t="str" cm="1">
        <f t="array" ref="D26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3" cm="1">
        <f t="array" ref="E26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3" s="3" t="s">
        <v>4301</v>
      </c>
      <c r="G2633" s="3" t="s">
        <v>4292</v>
      </c>
      <c r="I2633" s="3" t="s">
        <v>4720</v>
      </c>
      <c r="J2633" t="b">
        <v>1</v>
      </c>
      <c r="K2633" s="3" t="s">
        <v>4312</v>
      </c>
      <c r="M2633">
        <v>130</v>
      </c>
      <c r="N2633">
        <v>140</v>
      </c>
      <c r="O2633">
        <v>5.7000000000000002E-2</v>
      </c>
      <c r="P2633" s="3" t="s">
        <v>4313</v>
      </c>
      <c r="Q2633" t="s">
        <v>4399</v>
      </c>
      <c r="R2633" t="s">
        <v>16</v>
      </c>
    </row>
    <row r="2634" spans="1:18" x14ac:dyDescent="0.2">
      <c r="A2634" s="3" t="s">
        <v>6453</v>
      </c>
      <c r="B2634" t="str" cm="1">
        <f t="array" ref="B2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4" t="str" cm="1">
        <f t="array" ref="C2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4" t="str" cm="1">
        <f t="array" ref="D2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4" cm="1">
        <f t="array" ref="E26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4" s="3" t="s">
        <v>4301</v>
      </c>
      <c r="G2634" s="3" t="s">
        <v>4292</v>
      </c>
      <c r="I2634" s="3" t="s">
        <v>4720</v>
      </c>
      <c r="J2634" t="b">
        <v>1</v>
      </c>
      <c r="K2634" s="3" t="s">
        <v>4312</v>
      </c>
      <c r="M2634">
        <v>140</v>
      </c>
      <c r="N2634">
        <v>150</v>
      </c>
      <c r="O2634">
        <v>5.7000000000000002E-2</v>
      </c>
      <c r="P2634" s="3" t="s">
        <v>4313</v>
      </c>
      <c r="Q2634" t="s">
        <v>4399</v>
      </c>
      <c r="R2634" t="s">
        <v>16</v>
      </c>
    </row>
    <row r="2635" spans="1:18" x14ac:dyDescent="0.2">
      <c r="A2635" s="3" t="s">
        <v>6454</v>
      </c>
      <c r="B2635" t="str" cm="1">
        <f t="array" ref="B2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5" t="str" cm="1">
        <f t="array" ref="C2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5" t="str" cm="1">
        <f t="array" ref="D2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5" cm="1">
        <f t="array" ref="E26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5" s="3" t="s">
        <v>4301</v>
      </c>
      <c r="G2635" s="3" t="s">
        <v>4292</v>
      </c>
      <c r="I2635" s="3" t="s">
        <v>4720</v>
      </c>
      <c r="J2635" t="b">
        <v>1</v>
      </c>
      <c r="K2635" s="3" t="s">
        <v>4312</v>
      </c>
      <c r="M2635">
        <v>150</v>
      </c>
      <c r="N2635">
        <v>160</v>
      </c>
      <c r="O2635">
        <v>0.2</v>
      </c>
      <c r="P2635" s="3" t="s">
        <v>4313</v>
      </c>
      <c r="Q2635" t="s">
        <v>4399</v>
      </c>
      <c r="R2635" t="s">
        <v>16</v>
      </c>
    </row>
    <row r="2636" spans="1:18" x14ac:dyDescent="0.2">
      <c r="A2636" s="3" t="s">
        <v>6455</v>
      </c>
      <c r="B2636" t="str" cm="1">
        <f t="array" ref="B2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6" t="str" cm="1">
        <f t="array" ref="C2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6" t="str" cm="1">
        <f t="array" ref="D2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6" cm="1">
        <f t="array" ref="E26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6" s="3" t="s">
        <v>4301</v>
      </c>
      <c r="G2636" s="3" t="s">
        <v>4292</v>
      </c>
      <c r="I2636" s="3" t="s">
        <v>4720</v>
      </c>
      <c r="J2636" t="b">
        <v>1</v>
      </c>
      <c r="K2636" s="3" t="s">
        <v>4312</v>
      </c>
      <c r="M2636">
        <v>160</v>
      </c>
      <c r="N2636">
        <v>170</v>
      </c>
      <c r="O2636">
        <v>0.2</v>
      </c>
      <c r="P2636" s="3" t="s">
        <v>4313</v>
      </c>
      <c r="Q2636" t="s">
        <v>4399</v>
      </c>
      <c r="R2636" t="s">
        <v>16</v>
      </c>
    </row>
    <row r="2637" spans="1:18" x14ac:dyDescent="0.2">
      <c r="A2637" s="3" t="s">
        <v>6456</v>
      </c>
      <c r="B2637" t="str" cm="1">
        <f t="array" ref="B2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7" t="str" cm="1">
        <f t="array" ref="C2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7" t="str" cm="1">
        <f t="array" ref="D2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7" cm="1">
        <f t="array" ref="E26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7" s="3" t="s">
        <v>4301</v>
      </c>
      <c r="G2637" s="3" t="s">
        <v>4292</v>
      </c>
      <c r="I2637" s="3" t="s">
        <v>4720</v>
      </c>
      <c r="J2637" t="b">
        <v>1</v>
      </c>
      <c r="K2637" s="3" t="s">
        <v>4312</v>
      </c>
      <c r="M2637">
        <v>170</v>
      </c>
      <c r="N2637">
        <v>180</v>
      </c>
      <c r="O2637">
        <v>0.2</v>
      </c>
      <c r="P2637" s="3" t="s">
        <v>4313</v>
      </c>
      <c r="Q2637" t="s">
        <v>4399</v>
      </c>
      <c r="R2637" t="s">
        <v>16</v>
      </c>
    </row>
    <row r="2638" spans="1:18" x14ac:dyDescent="0.2">
      <c r="A2638" s="3" t="s">
        <v>6457</v>
      </c>
      <c r="B2638" t="str" cm="1">
        <f t="array" ref="B2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8" t="str" cm="1">
        <f t="array" ref="C2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8" t="str" cm="1">
        <f t="array" ref="D2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8" cm="1">
        <f t="array" ref="E26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8" s="3" t="s">
        <v>4301</v>
      </c>
      <c r="G2638" s="3" t="s">
        <v>4292</v>
      </c>
      <c r="I2638" s="3" t="s">
        <v>4720</v>
      </c>
      <c r="J2638" t="b">
        <v>1</v>
      </c>
      <c r="K2638" s="3" t="s">
        <v>4312</v>
      </c>
      <c r="M2638">
        <v>180</v>
      </c>
      <c r="N2638">
        <v>190</v>
      </c>
      <c r="O2638">
        <v>0.2</v>
      </c>
      <c r="P2638" s="3" t="s">
        <v>4313</v>
      </c>
      <c r="Q2638" t="s">
        <v>4399</v>
      </c>
      <c r="R2638" t="s">
        <v>16</v>
      </c>
    </row>
    <row r="2639" spans="1:18" x14ac:dyDescent="0.2">
      <c r="A2639" s="3" t="s">
        <v>6458</v>
      </c>
      <c r="B2639" t="str" cm="1">
        <f t="array" ref="B2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39" t="str" cm="1">
        <f t="array" ref="C2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39" t="str" cm="1">
        <f t="array" ref="D2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39" cm="1">
        <f t="array" ref="E26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39" s="3" t="s">
        <v>4301</v>
      </c>
      <c r="G2639" s="3" t="s">
        <v>4292</v>
      </c>
      <c r="I2639" s="3" t="s">
        <v>4720</v>
      </c>
      <c r="J2639" t="b">
        <v>1</v>
      </c>
      <c r="K2639" s="3" t="s">
        <v>4312</v>
      </c>
      <c r="M2639">
        <v>190</v>
      </c>
      <c r="N2639">
        <v>200</v>
      </c>
      <c r="O2639">
        <v>0.2</v>
      </c>
      <c r="P2639" s="3" t="s">
        <v>4313</v>
      </c>
      <c r="Q2639" t="s">
        <v>4399</v>
      </c>
      <c r="R2639" t="s">
        <v>16</v>
      </c>
    </row>
    <row r="2640" spans="1:18" x14ac:dyDescent="0.2">
      <c r="A2640" s="3" t="s">
        <v>6459</v>
      </c>
      <c r="B2640" t="str" cm="1">
        <f t="array" ref="B2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0" cm="1">
        <f t="array" ref="C2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0" t="str" cm="1">
        <f t="array" ref="D2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0" t="str" cm="1">
        <f t="array" ref="E26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0" s="3" t="s">
        <v>4301</v>
      </c>
      <c r="G2640" s="3" t="s">
        <v>4292</v>
      </c>
      <c r="I2640" s="3" t="s">
        <v>4284</v>
      </c>
      <c r="J2640" t="b">
        <v>1</v>
      </c>
      <c r="M2640">
        <v>0</v>
      </c>
      <c r="N2640">
        <v>20</v>
      </c>
      <c r="O2640">
        <v>5.7000000000000002E-2</v>
      </c>
      <c r="P2640" s="3" t="s">
        <v>4313</v>
      </c>
      <c r="Q2640" t="s">
        <v>4293</v>
      </c>
      <c r="R2640" t="s">
        <v>16</v>
      </c>
    </row>
    <row r="2641" spans="1:18" x14ac:dyDescent="0.2">
      <c r="A2641" s="3" t="s">
        <v>6460</v>
      </c>
      <c r="B2641" t="str" cm="1">
        <f t="array" ref="B2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1" cm="1">
        <f t="array" ref="C2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1" t="str" cm="1">
        <f t="array" ref="D2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1" t="str" cm="1">
        <f t="array" ref="E26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1" s="3" t="s">
        <v>4301</v>
      </c>
      <c r="G2641" s="3" t="s">
        <v>4292</v>
      </c>
      <c r="I2641" s="3" t="s">
        <v>4284</v>
      </c>
      <c r="J2641" t="b">
        <v>1</v>
      </c>
      <c r="M2641">
        <v>20</v>
      </c>
      <c r="N2641">
        <v>40</v>
      </c>
      <c r="O2641">
        <v>5.7000000000000002E-2</v>
      </c>
      <c r="P2641" s="3" t="s">
        <v>4313</v>
      </c>
      <c r="Q2641" t="s">
        <v>4293</v>
      </c>
      <c r="R2641" t="s">
        <v>16</v>
      </c>
    </row>
    <row r="2642" spans="1:18" x14ac:dyDescent="0.2">
      <c r="A2642" s="3" t="s">
        <v>6461</v>
      </c>
      <c r="B2642" t="str" cm="1">
        <f t="array" ref="B2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2" t="str" cm="1">
        <f t="array" ref="C2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42" t="str" cm="1">
        <f t="array" ref="D26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2" cm="1">
        <f t="array" ref="E26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42" s="3" t="s">
        <v>4301</v>
      </c>
      <c r="G2642" s="3" t="s">
        <v>4292</v>
      </c>
      <c r="I2642" s="3" t="s">
        <v>4284</v>
      </c>
      <c r="J2642" t="b">
        <v>1</v>
      </c>
      <c r="K2642" s="3" t="s">
        <v>4312</v>
      </c>
      <c r="M2642">
        <v>43</v>
      </c>
      <c r="N2642">
        <v>47</v>
      </c>
      <c r="O2642">
        <v>5.7000000000000002E-2</v>
      </c>
      <c r="P2642" s="3" t="s">
        <v>4313</v>
      </c>
      <c r="Q2642" t="s">
        <v>4316</v>
      </c>
      <c r="R2642" t="s">
        <v>16</v>
      </c>
    </row>
    <row r="2643" spans="1:18" x14ac:dyDescent="0.2">
      <c r="A2643" s="3" t="s">
        <v>6462</v>
      </c>
      <c r="B2643" t="str" cm="1">
        <f t="array" ref="B2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3" cm="1">
        <f t="array" ref="C2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3" t="str" cm="1">
        <f t="array" ref="D2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3" t="str" cm="1">
        <f t="array" ref="E26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3" s="3" t="s">
        <v>4301</v>
      </c>
      <c r="G2643" s="3" t="s">
        <v>4292</v>
      </c>
      <c r="I2643" s="3" t="s">
        <v>4284</v>
      </c>
      <c r="J2643" t="b">
        <v>1</v>
      </c>
      <c r="M2643">
        <v>40</v>
      </c>
      <c r="N2643">
        <v>60</v>
      </c>
      <c r="O2643">
        <v>5.7000000000000002E-2</v>
      </c>
      <c r="P2643" s="3" t="s">
        <v>4313</v>
      </c>
      <c r="Q2643" t="s">
        <v>4293</v>
      </c>
      <c r="R2643" t="s">
        <v>16</v>
      </c>
    </row>
    <row r="2644" spans="1:18" x14ac:dyDescent="0.2">
      <c r="A2644" s="3" t="s">
        <v>6463</v>
      </c>
      <c r="B2644" t="str" cm="1">
        <f t="array" ref="B2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4" cm="1">
        <f t="array" ref="C2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4" t="str" cm="1">
        <f t="array" ref="D2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4" t="str" cm="1">
        <f t="array" ref="E26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4" s="3" t="s">
        <v>4301</v>
      </c>
      <c r="G2644" s="3" t="s">
        <v>4292</v>
      </c>
      <c r="I2644" s="3" t="s">
        <v>4284</v>
      </c>
      <c r="J2644" t="b">
        <v>1</v>
      </c>
      <c r="M2644">
        <v>60</v>
      </c>
      <c r="N2644">
        <v>80</v>
      </c>
      <c r="O2644">
        <v>5.7000000000000002E-2</v>
      </c>
      <c r="P2644" s="3" t="s">
        <v>4313</v>
      </c>
      <c r="Q2644" t="s">
        <v>4293</v>
      </c>
      <c r="R2644" t="s">
        <v>16</v>
      </c>
    </row>
    <row r="2645" spans="1:18" x14ac:dyDescent="0.2">
      <c r="A2645" s="3" t="s">
        <v>6464</v>
      </c>
      <c r="B2645" t="str" cm="1">
        <f t="array" ref="B2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5" cm="1">
        <f t="array" ref="C2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5" t="str" cm="1">
        <f t="array" ref="D2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5" t="str" cm="1">
        <f t="array" ref="E26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5" s="3" t="s">
        <v>4301</v>
      </c>
      <c r="G2645" s="3" t="s">
        <v>4292</v>
      </c>
      <c r="I2645" s="3" t="s">
        <v>4284</v>
      </c>
      <c r="J2645" t="b">
        <v>1</v>
      </c>
      <c r="M2645">
        <v>80</v>
      </c>
      <c r="N2645">
        <v>100</v>
      </c>
      <c r="O2645">
        <v>5.7000000000000002E-2</v>
      </c>
      <c r="P2645" s="3" t="s">
        <v>4313</v>
      </c>
      <c r="Q2645" t="s">
        <v>4293</v>
      </c>
      <c r="R2645" t="s">
        <v>16</v>
      </c>
    </row>
    <row r="2646" spans="1:18" x14ac:dyDescent="0.2">
      <c r="A2646" s="3" t="s">
        <v>6465</v>
      </c>
      <c r="B2646" t="str" cm="1">
        <f t="array" ref="B2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6" cm="1">
        <f t="array" ref="C2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6" t="str" cm="1">
        <f t="array" ref="D2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6" t="str" cm="1">
        <f t="array" ref="E26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6" s="3" t="s">
        <v>4301</v>
      </c>
      <c r="G2646" s="3" t="s">
        <v>4292</v>
      </c>
      <c r="I2646" s="3" t="s">
        <v>4284</v>
      </c>
      <c r="J2646" t="b">
        <v>1</v>
      </c>
      <c r="M2646">
        <v>100</v>
      </c>
      <c r="N2646">
        <v>110</v>
      </c>
      <c r="O2646">
        <v>5.7000000000000002E-2</v>
      </c>
      <c r="P2646" s="3" t="s">
        <v>4313</v>
      </c>
      <c r="Q2646" t="s">
        <v>4293</v>
      </c>
      <c r="R2646" t="s">
        <v>16</v>
      </c>
    </row>
    <row r="2647" spans="1:18" x14ac:dyDescent="0.2">
      <c r="A2647" s="3" t="s">
        <v>6466</v>
      </c>
      <c r="B2647" t="str" cm="1">
        <f t="array" ref="B2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7" cm="1">
        <f t="array" ref="C2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7" t="str" cm="1">
        <f t="array" ref="D2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7" t="str" cm="1">
        <f t="array" ref="E26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7" s="3" t="s">
        <v>4301</v>
      </c>
      <c r="G2647" s="3" t="s">
        <v>4292</v>
      </c>
      <c r="I2647" s="3" t="s">
        <v>4284</v>
      </c>
      <c r="J2647" t="b">
        <v>1</v>
      </c>
      <c r="M2647">
        <v>110</v>
      </c>
      <c r="N2647">
        <v>120</v>
      </c>
      <c r="O2647">
        <v>5.7000000000000002E-2</v>
      </c>
      <c r="P2647" s="3" t="s">
        <v>4313</v>
      </c>
      <c r="Q2647" t="s">
        <v>4293</v>
      </c>
      <c r="R2647" t="s">
        <v>16</v>
      </c>
    </row>
    <row r="2648" spans="1:18" x14ac:dyDescent="0.2">
      <c r="A2648" s="3" t="s">
        <v>6467</v>
      </c>
      <c r="B2648" t="str" cm="1">
        <f t="array" ref="B2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8" cm="1">
        <f t="array" ref="C2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8" t="str" cm="1">
        <f t="array" ref="D2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8" t="str" cm="1">
        <f t="array" ref="E26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8" s="3" t="s">
        <v>4301</v>
      </c>
      <c r="G2648" s="3" t="s">
        <v>4292</v>
      </c>
      <c r="I2648" s="3" t="s">
        <v>4284</v>
      </c>
      <c r="J2648" t="b">
        <v>1</v>
      </c>
      <c r="M2648">
        <v>120</v>
      </c>
      <c r="N2648">
        <v>130</v>
      </c>
      <c r="O2648">
        <v>5.7000000000000002E-2</v>
      </c>
      <c r="P2648" s="3" t="s">
        <v>4313</v>
      </c>
      <c r="Q2648" t="s">
        <v>4293</v>
      </c>
      <c r="R2648" t="s">
        <v>16</v>
      </c>
    </row>
    <row r="2649" spans="1:18" x14ac:dyDescent="0.2">
      <c r="A2649" s="3" t="s">
        <v>6468</v>
      </c>
      <c r="B2649" t="str" cm="1">
        <f t="array" ref="B2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49" cm="1">
        <f t="array" ref="C2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49" t="str" cm="1">
        <f t="array" ref="D2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49" t="str" cm="1">
        <f t="array" ref="E26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49" s="3" t="s">
        <v>4301</v>
      </c>
      <c r="G2649" s="3" t="s">
        <v>4292</v>
      </c>
      <c r="I2649" s="3" t="s">
        <v>4284</v>
      </c>
      <c r="J2649" t="b">
        <v>1</v>
      </c>
      <c r="M2649">
        <v>130</v>
      </c>
      <c r="N2649">
        <v>140</v>
      </c>
      <c r="O2649">
        <v>5.7000000000000002E-2</v>
      </c>
      <c r="P2649" s="3" t="s">
        <v>4313</v>
      </c>
      <c r="Q2649" t="s">
        <v>4293</v>
      </c>
      <c r="R2649" t="s">
        <v>16</v>
      </c>
    </row>
    <row r="2650" spans="1:18" x14ac:dyDescent="0.2">
      <c r="A2650" s="3" t="s">
        <v>6469</v>
      </c>
      <c r="B2650" t="str" cm="1">
        <f t="array" ref="B2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0" cm="1">
        <f t="array" ref="C2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50" t="str" cm="1">
        <f t="array" ref="D2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0" t="str" cm="1">
        <f t="array" ref="E26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50" s="3" t="s">
        <v>4301</v>
      </c>
      <c r="G2650" s="3" t="s">
        <v>4292</v>
      </c>
      <c r="I2650" s="3" t="s">
        <v>4284</v>
      </c>
      <c r="J2650" t="b">
        <v>1</v>
      </c>
      <c r="M2650">
        <v>140</v>
      </c>
      <c r="N2650">
        <v>150</v>
      </c>
      <c r="O2650">
        <v>5.7000000000000002E-2</v>
      </c>
      <c r="P2650" s="3" t="s">
        <v>4313</v>
      </c>
      <c r="Q2650" t="s">
        <v>4293</v>
      </c>
      <c r="R2650" t="s">
        <v>16</v>
      </c>
    </row>
    <row r="2651" spans="1:18" x14ac:dyDescent="0.2">
      <c r="A2651" s="3" t="s">
        <v>6470</v>
      </c>
      <c r="B2651" t="str" cm="1">
        <f t="array" ref="B2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1" cm="1">
        <f t="array" ref="C2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51" t="str" cm="1">
        <f t="array" ref="D2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1" t="str" cm="1">
        <f t="array" ref="E26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51" s="3" t="s">
        <v>4301</v>
      </c>
      <c r="G2651" s="3" t="s">
        <v>4292</v>
      </c>
      <c r="I2651" s="3" t="s">
        <v>4284</v>
      </c>
      <c r="J2651" t="b">
        <v>1</v>
      </c>
      <c r="M2651">
        <v>150</v>
      </c>
      <c r="N2651">
        <v>160</v>
      </c>
      <c r="O2651">
        <v>0.2</v>
      </c>
      <c r="P2651" s="3" t="s">
        <v>4313</v>
      </c>
      <c r="Q2651" t="s">
        <v>4293</v>
      </c>
      <c r="R2651" t="s">
        <v>16</v>
      </c>
    </row>
    <row r="2652" spans="1:18" x14ac:dyDescent="0.2">
      <c r="A2652" s="3" t="s">
        <v>6471</v>
      </c>
      <c r="B2652" t="str" cm="1">
        <f t="array" ref="B2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2" cm="1">
        <f t="array" ref="C2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52" t="str" cm="1">
        <f t="array" ref="D2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2" t="str" cm="1">
        <f t="array" ref="E26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52" s="3" t="s">
        <v>4301</v>
      </c>
      <c r="G2652" s="3" t="s">
        <v>4292</v>
      </c>
      <c r="I2652" s="3" t="s">
        <v>4284</v>
      </c>
      <c r="J2652" t="b">
        <v>1</v>
      </c>
      <c r="M2652">
        <v>160</v>
      </c>
      <c r="N2652">
        <v>170</v>
      </c>
      <c r="O2652">
        <v>0.2</v>
      </c>
      <c r="P2652" s="3" t="s">
        <v>4313</v>
      </c>
      <c r="Q2652" t="s">
        <v>4293</v>
      </c>
      <c r="R2652" t="s">
        <v>16</v>
      </c>
    </row>
    <row r="2653" spans="1:18" x14ac:dyDescent="0.2">
      <c r="A2653" s="3" t="s">
        <v>6472</v>
      </c>
      <c r="B2653" t="str" cm="1">
        <f t="array" ref="B2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3" cm="1">
        <f t="array" ref="C2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53" t="str" cm="1">
        <f t="array" ref="D2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3" t="str" cm="1">
        <f t="array" ref="E26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53" s="3" t="s">
        <v>4301</v>
      </c>
      <c r="G2653" s="3" t="s">
        <v>4292</v>
      </c>
      <c r="I2653" s="3" t="s">
        <v>4284</v>
      </c>
      <c r="J2653" t="b">
        <v>1</v>
      </c>
      <c r="M2653">
        <v>170</v>
      </c>
      <c r="N2653">
        <v>180</v>
      </c>
      <c r="O2653">
        <v>0.2</v>
      </c>
      <c r="P2653" s="3" t="s">
        <v>4313</v>
      </c>
      <c r="Q2653" t="s">
        <v>4293</v>
      </c>
      <c r="R2653" t="s">
        <v>16</v>
      </c>
    </row>
    <row r="2654" spans="1:18" x14ac:dyDescent="0.2">
      <c r="A2654" s="3" t="s">
        <v>6473</v>
      </c>
      <c r="B2654" t="str" cm="1">
        <f t="array" ref="B2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4" cm="1">
        <f t="array" ref="C2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54" t="str" cm="1">
        <f t="array" ref="D2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4" t="str" cm="1">
        <f t="array" ref="E26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54" s="3" t="s">
        <v>4301</v>
      </c>
      <c r="G2654" s="3" t="s">
        <v>4292</v>
      </c>
      <c r="I2654" s="3" t="s">
        <v>4284</v>
      </c>
      <c r="J2654" t="b">
        <v>1</v>
      </c>
      <c r="M2654">
        <v>180</v>
      </c>
      <c r="N2654">
        <v>190</v>
      </c>
      <c r="O2654">
        <v>0.2</v>
      </c>
      <c r="P2654" s="3" t="s">
        <v>4313</v>
      </c>
      <c r="Q2654" t="s">
        <v>4293</v>
      </c>
      <c r="R2654" t="s">
        <v>16</v>
      </c>
    </row>
    <row r="2655" spans="1:18" x14ac:dyDescent="0.2">
      <c r="A2655" s="3" t="s">
        <v>6474</v>
      </c>
      <c r="B2655" t="str" cm="1">
        <f t="array" ref="B2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5" cm="1">
        <f t="array" ref="C2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655" t="str" cm="1">
        <f t="array" ref="D2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5" t="str" cm="1">
        <f t="array" ref="E26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655" s="3" t="s">
        <v>4301</v>
      </c>
      <c r="G2655" s="3" t="s">
        <v>4292</v>
      </c>
      <c r="I2655" s="3" t="s">
        <v>4284</v>
      </c>
      <c r="J2655" t="b">
        <v>1</v>
      </c>
      <c r="M2655">
        <v>190</v>
      </c>
      <c r="N2655">
        <v>200</v>
      </c>
      <c r="O2655">
        <v>0.2</v>
      </c>
      <c r="P2655" s="3" t="s">
        <v>4313</v>
      </c>
      <c r="Q2655" t="s">
        <v>4293</v>
      </c>
      <c r="R2655" t="s">
        <v>16</v>
      </c>
    </row>
    <row r="2656" spans="1:18" x14ac:dyDescent="0.2">
      <c r="A2656" s="3" t="s">
        <v>3323</v>
      </c>
      <c r="B2656" t="str" cm="1">
        <f t="array" ref="B2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2656" t="str" cm="1">
        <f t="array" ref="C2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2656" t="str" cm="1">
        <f t="array" ref="D2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2656" t="str" cm="1">
        <f t="array" ref="E26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2656" s="3" t="s">
        <v>4301</v>
      </c>
      <c r="G2656" s="3" t="s">
        <v>4292</v>
      </c>
      <c r="H2656" t="s">
        <v>1293</v>
      </c>
      <c r="I2656" s="3" t="s">
        <v>4284</v>
      </c>
      <c r="J2656" t="b">
        <v>1</v>
      </c>
      <c r="K2656" s="3" t="s">
        <v>4312</v>
      </c>
      <c r="M2656">
        <v>15</v>
      </c>
      <c r="N2656">
        <v>20</v>
      </c>
      <c r="O2656">
        <v>5.7000000000000002E-2</v>
      </c>
      <c r="P2656" s="3" t="s">
        <v>4313</v>
      </c>
      <c r="Q2656" t="s">
        <v>4353</v>
      </c>
      <c r="R2656" t="s">
        <v>16</v>
      </c>
    </row>
    <row r="2657" spans="1:18" x14ac:dyDescent="0.2">
      <c r="A2657" s="3" t="s">
        <v>6475</v>
      </c>
      <c r="B2657" t="str" cm="1">
        <f t="array" ref="B2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7" t="str" cm="1">
        <f t="array" ref="C2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57" t="str" cm="1">
        <f t="array" ref="D2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7" cm="1">
        <f t="array" ref="E26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57" s="3" t="s">
        <v>4301</v>
      </c>
      <c r="G2657" s="3" t="s">
        <v>4292</v>
      </c>
      <c r="I2657" s="3" t="s">
        <v>4284</v>
      </c>
      <c r="J2657" t="b">
        <v>1</v>
      </c>
      <c r="K2657" s="3" t="s">
        <v>4312</v>
      </c>
      <c r="M2657">
        <v>0</v>
      </c>
      <c r="N2657">
        <v>50</v>
      </c>
      <c r="O2657">
        <v>5.7000000000000002E-2</v>
      </c>
      <c r="P2657" s="3" t="s">
        <v>4313</v>
      </c>
      <c r="Q2657" t="s">
        <v>4367</v>
      </c>
      <c r="R2657" t="s">
        <v>16</v>
      </c>
    </row>
    <row r="2658" spans="1:18" x14ac:dyDescent="0.2">
      <c r="A2658" s="3" t="s">
        <v>6476</v>
      </c>
      <c r="B2658" t="str" cm="1">
        <f t="array" ref="B2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8" t="str" cm="1">
        <f t="array" ref="C2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58" t="str" cm="1">
        <f t="array" ref="D2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8" cm="1">
        <f t="array" ref="E26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58" s="3" t="s">
        <v>4301</v>
      </c>
      <c r="G2658" s="3" t="s">
        <v>4292</v>
      </c>
      <c r="I2658" s="3" t="s">
        <v>4284</v>
      </c>
      <c r="J2658" t="b">
        <v>1</v>
      </c>
      <c r="K2658" s="3" t="s">
        <v>4312</v>
      </c>
      <c r="M2658">
        <v>43</v>
      </c>
      <c r="N2658">
        <v>53</v>
      </c>
      <c r="O2658">
        <v>5.7000000000000002E-2</v>
      </c>
      <c r="P2658" s="3" t="s">
        <v>4313</v>
      </c>
      <c r="Q2658" t="s">
        <v>4367</v>
      </c>
      <c r="R2658" t="s">
        <v>16</v>
      </c>
    </row>
    <row r="2659" spans="1:18" x14ac:dyDescent="0.2">
      <c r="A2659" s="3" t="s">
        <v>6477</v>
      </c>
      <c r="B2659" t="str" cm="1">
        <f t="array" ref="B2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59" t="str" cm="1">
        <f t="array" ref="C2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59" t="str" cm="1">
        <f t="array" ref="D2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59" cm="1">
        <f t="array" ref="E26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59" s="3" t="s">
        <v>4301</v>
      </c>
      <c r="G2659" s="3" t="s">
        <v>4292</v>
      </c>
      <c r="I2659" s="3" t="s">
        <v>4284</v>
      </c>
      <c r="J2659" t="b">
        <v>1</v>
      </c>
      <c r="K2659" s="3" t="s">
        <v>4312</v>
      </c>
      <c r="M2659">
        <v>50</v>
      </c>
      <c r="N2659">
        <v>100</v>
      </c>
      <c r="O2659">
        <v>5.7000000000000002E-2</v>
      </c>
      <c r="P2659" s="3" t="s">
        <v>4313</v>
      </c>
      <c r="Q2659" t="s">
        <v>4367</v>
      </c>
      <c r="R2659" t="s">
        <v>16</v>
      </c>
    </row>
    <row r="2660" spans="1:18" x14ac:dyDescent="0.2">
      <c r="A2660" s="3" t="s">
        <v>6478</v>
      </c>
      <c r="B2660" t="str" cm="1">
        <f t="array" ref="B2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0" t="str" cm="1">
        <f t="array" ref="C2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0" t="str" cm="1">
        <f t="array" ref="D2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0" cm="1">
        <f t="array" ref="E26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0" s="3" t="s">
        <v>4301</v>
      </c>
      <c r="G2660" s="3" t="s">
        <v>4292</v>
      </c>
      <c r="I2660" s="3" t="s">
        <v>4284</v>
      </c>
      <c r="J2660" t="b">
        <v>1</v>
      </c>
      <c r="K2660" s="3" t="s">
        <v>4312</v>
      </c>
      <c r="M2660">
        <v>100</v>
      </c>
      <c r="N2660">
        <v>120</v>
      </c>
      <c r="O2660">
        <v>5.7000000000000002E-2</v>
      </c>
      <c r="P2660" s="3" t="s">
        <v>4313</v>
      </c>
      <c r="Q2660" t="s">
        <v>4367</v>
      </c>
      <c r="R2660" t="s">
        <v>16</v>
      </c>
    </row>
    <row r="2661" spans="1:18" x14ac:dyDescent="0.2">
      <c r="A2661" s="3" t="s">
        <v>6479</v>
      </c>
      <c r="B2661" t="str" cm="1">
        <f t="array" ref="B2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1" t="str" cm="1">
        <f t="array" ref="C2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1" t="str" cm="1">
        <f t="array" ref="D2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1" cm="1">
        <f t="array" ref="E26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1" s="3" t="s">
        <v>4301</v>
      </c>
      <c r="G2661" s="3" t="s">
        <v>4292</v>
      </c>
      <c r="I2661" s="3" t="s">
        <v>4284</v>
      </c>
      <c r="J2661" t="b">
        <v>1</v>
      </c>
      <c r="K2661" s="3" t="s">
        <v>4312</v>
      </c>
      <c r="M2661">
        <v>120</v>
      </c>
      <c r="N2661">
        <v>140</v>
      </c>
      <c r="O2661">
        <v>5.7000000000000002E-2</v>
      </c>
      <c r="P2661" s="3" t="s">
        <v>4313</v>
      </c>
      <c r="Q2661" t="s">
        <v>4367</v>
      </c>
      <c r="R2661" t="s">
        <v>16</v>
      </c>
    </row>
    <row r="2662" spans="1:18" x14ac:dyDescent="0.2">
      <c r="A2662" s="3" t="s">
        <v>6480</v>
      </c>
      <c r="B2662" t="str" cm="1">
        <f t="array" ref="B2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2" t="str" cm="1">
        <f t="array" ref="C2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2" t="str" cm="1">
        <f t="array" ref="D2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2" cm="1">
        <f t="array" ref="E26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2" s="3" t="s">
        <v>4301</v>
      </c>
      <c r="G2662" s="3" t="s">
        <v>4292</v>
      </c>
      <c r="I2662" s="3" t="s">
        <v>4284</v>
      </c>
      <c r="J2662" t="b">
        <v>1</v>
      </c>
      <c r="K2662" s="3" t="s">
        <v>4312</v>
      </c>
      <c r="M2662">
        <v>140</v>
      </c>
      <c r="N2662">
        <v>150</v>
      </c>
      <c r="O2662">
        <v>5.7000000000000002E-2</v>
      </c>
      <c r="P2662" s="3" t="s">
        <v>4313</v>
      </c>
      <c r="Q2662" t="s">
        <v>4367</v>
      </c>
      <c r="R2662" t="s">
        <v>16</v>
      </c>
    </row>
    <row r="2663" spans="1:18" x14ac:dyDescent="0.2">
      <c r="A2663" s="3" t="s">
        <v>6481</v>
      </c>
      <c r="B2663" t="str" cm="1">
        <f t="array" ref="B2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3" t="str" cm="1">
        <f t="array" ref="C2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3" t="str" cm="1">
        <f t="array" ref="D2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3" cm="1">
        <f t="array" ref="E26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3" s="3" t="s">
        <v>4301</v>
      </c>
      <c r="G2663" s="3" t="s">
        <v>4292</v>
      </c>
      <c r="I2663" s="3" t="s">
        <v>4284</v>
      </c>
      <c r="J2663" t="b">
        <v>1</v>
      </c>
      <c r="K2663" s="3" t="s">
        <v>4312</v>
      </c>
      <c r="M2663">
        <v>150</v>
      </c>
      <c r="N2663">
        <v>160</v>
      </c>
      <c r="O2663">
        <v>0.2</v>
      </c>
      <c r="P2663" s="3" t="s">
        <v>4313</v>
      </c>
      <c r="Q2663" t="s">
        <v>4367</v>
      </c>
      <c r="R2663" t="s">
        <v>16</v>
      </c>
    </row>
    <row r="2664" spans="1:18" x14ac:dyDescent="0.2">
      <c r="A2664" s="3" t="s">
        <v>6482</v>
      </c>
      <c r="B2664" t="str" cm="1">
        <f t="array" ref="B2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4" t="str" cm="1">
        <f t="array" ref="C2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4" t="str" cm="1">
        <f t="array" ref="D2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4" cm="1">
        <f t="array" ref="E26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4" s="3" t="s">
        <v>4301</v>
      </c>
      <c r="G2664" s="3" t="s">
        <v>4292</v>
      </c>
      <c r="I2664" s="3" t="s">
        <v>4284</v>
      </c>
      <c r="J2664" t="b">
        <v>1</v>
      </c>
      <c r="K2664" s="3" t="s">
        <v>4312</v>
      </c>
      <c r="M2664">
        <v>160</v>
      </c>
      <c r="N2664">
        <v>180</v>
      </c>
      <c r="O2664">
        <v>0.2</v>
      </c>
      <c r="P2664" s="3" t="s">
        <v>4313</v>
      </c>
      <c r="Q2664" t="s">
        <v>4367</v>
      </c>
      <c r="R2664" t="s">
        <v>16</v>
      </c>
    </row>
    <row r="2665" spans="1:18" x14ac:dyDescent="0.2">
      <c r="A2665" s="3" t="s">
        <v>6483</v>
      </c>
      <c r="B2665" t="str" cm="1">
        <f t="array" ref="B2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5" t="str" cm="1">
        <f t="array" ref="C2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5" t="str" cm="1">
        <f t="array" ref="D2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5" cm="1">
        <f t="array" ref="E26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5" s="3" t="s">
        <v>4301</v>
      </c>
      <c r="G2665" s="3" t="s">
        <v>4292</v>
      </c>
      <c r="I2665" s="3" t="s">
        <v>4284</v>
      </c>
      <c r="J2665" t="b">
        <v>1</v>
      </c>
      <c r="K2665" s="3" t="s">
        <v>4312</v>
      </c>
      <c r="M2665">
        <v>180</v>
      </c>
      <c r="N2665">
        <v>200</v>
      </c>
      <c r="O2665">
        <v>0.2</v>
      </c>
      <c r="P2665" s="3" t="s">
        <v>4313</v>
      </c>
      <c r="Q2665" t="s">
        <v>4367</v>
      </c>
      <c r="R2665" t="s">
        <v>16</v>
      </c>
    </row>
    <row r="2666" spans="1:18" x14ac:dyDescent="0.2">
      <c r="A2666" s="3" t="s">
        <v>6484</v>
      </c>
      <c r="B2666" t="str" cm="1">
        <f t="array" ref="B2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6" t="str" cm="1">
        <f t="array" ref="C2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6" t="str" cm="1">
        <f t="array" ref="D2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6" cm="1">
        <f t="array" ref="E26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6" s="3" t="s">
        <v>4301</v>
      </c>
      <c r="G2666" s="3" t="s">
        <v>4292</v>
      </c>
      <c r="I2666" s="3" t="s">
        <v>4284</v>
      </c>
      <c r="J2666" t="b">
        <v>1</v>
      </c>
      <c r="K2666" s="3" t="s">
        <v>4312</v>
      </c>
      <c r="M2666">
        <v>200</v>
      </c>
      <c r="N2666">
        <v>220</v>
      </c>
      <c r="O2666">
        <v>0.2</v>
      </c>
      <c r="P2666" s="3" t="s">
        <v>4313</v>
      </c>
      <c r="Q2666" t="s">
        <v>4367</v>
      </c>
      <c r="R2666" t="s">
        <v>16</v>
      </c>
    </row>
    <row r="2667" spans="1:18" x14ac:dyDescent="0.2">
      <c r="A2667" s="3" t="s">
        <v>6485</v>
      </c>
      <c r="B2667" t="str" cm="1">
        <f t="array" ref="B2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7" t="str" cm="1">
        <f t="array" ref="C2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7" t="str" cm="1">
        <f t="array" ref="D2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7" cm="1">
        <f t="array" ref="E26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7" s="3" t="s">
        <v>4301</v>
      </c>
      <c r="G2667" s="3" t="s">
        <v>4292</v>
      </c>
      <c r="I2667" s="3" t="s">
        <v>4284</v>
      </c>
      <c r="J2667" t="b">
        <v>1</v>
      </c>
      <c r="K2667" s="3" t="s">
        <v>4312</v>
      </c>
      <c r="M2667">
        <v>220</v>
      </c>
      <c r="N2667">
        <v>240</v>
      </c>
      <c r="O2667">
        <v>0.2</v>
      </c>
      <c r="P2667" s="3" t="s">
        <v>4313</v>
      </c>
      <c r="Q2667" t="s">
        <v>4367</v>
      </c>
      <c r="R2667" t="s">
        <v>16</v>
      </c>
    </row>
    <row r="2668" spans="1:18" x14ac:dyDescent="0.2">
      <c r="A2668" s="3" t="s">
        <v>6486</v>
      </c>
      <c r="B2668" t="str" cm="1">
        <f t="array" ref="B2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8" t="str" cm="1">
        <f t="array" ref="C2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8" t="str" cm="1">
        <f t="array" ref="D2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8" cm="1">
        <f t="array" ref="E26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8" s="3" t="s">
        <v>4301</v>
      </c>
      <c r="G2668" s="3" t="s">
        <v>4292</v>
      </c>
      <c r="I2668" s="3" t="s">
        <v>4284</v>
      </c>
      <c r="J2668" t="b">
        <v>1</v>
      </c>
      <c r="K2668" s="3" t="s">
        <v>4312</v>
      </c>
      <c r="M2668">
        <v>240</v>
      </c>
      <c r="N2668">
        <v>260</v>
      </c>
      <c r="O2668">
        <v>0.2</v>
      </c>
      <c r="P2668" s="3" t="s">
        <v>4313</v>
      </c>
      <c r="Q2668" t="s">
        <v>4367</v>
      </c>
      <c r="R2668" t="s">
        <v>16</v>
      </c>
    </row>
    <row r="2669" spans="1:18" x14ac:dyDescent="0.2">
      <c r="A2669" s="3" t="s">
        <v>6487</v>
      </c>
      <c r="B2669" t="str" cm="1">
        <f t="array" ref="B2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69" t="str" cm="1">
        <f t="array" ref="C2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69" t="str" cm="1">
        <f t="array" ref="D2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69" cm="1">
        <f t="array" ref="E26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69" s="3" t="s">
        <v>4301</v>
      </c>
      <c r="G2669" s="3" t="s">
        <v>4292</v>
      </c>
      <c r="I2669" s="3" t="s">
        <v>4284</v>
      </c>
      <c r="J2669" t="b">
        <v>1</v>
      </c>
      <c r="K2669" s="3" t="s">
        <v>4312</v>
      </c>
      <c r="M2669">
        <v>260</v>
      </c>
      <c r="N2669">
        <v>280</v>
      </c>
      <c r="O2669">
        <v>0.2</v>
      </c>
      <c r="P2669" s="3" t="s">
        <v>4313</v>
      </c>
      <c r="Q2669" t="s">
        <v>4367</v>
      </c>
      <c r="R2669" t="s">
        <v>16</v>
      </c>
    </row>
    <row r="2670" spans="1:18" x14ac:dyDescent="0.2">
      <c r="A2670" s="3" t="s">
        <v>6488</v>
      </c>
      <c r="B2670" t="str" cm="1">
        <f t="array" ref="B2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0" t="str" cm="1">
        <f t="array" ref="C2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0" t="str" cm="1">
        <f t="array" ref="D2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0" cm="1">
        <f t="array" ref="E26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0" s="3" t="s">
        <v>4301</v>
      </c>
      <c r="G2670" s="3" t="s">
        <v>4292</v>
      </c>
      <c r="I2670" s="3" t="s">
        <v>4284</v>
      </c>
      <c r="J2670" t="b">
        <v>1</v>
      </c>
      <c r="K2670" s="3" t="s">
        <v>4312</v>
      </c>
      <c r="M2670">
        <v>280</v>
      </c>
      <c r="N2670">
        <v>300</v>
      </c>
      <c r="O2670">
        <v>0.2</v>
      </c>
      <c r="P2670" s="3" t="s">
        <v>4313</v>
      </c>
      <c r="Q2670" t="s">
        <v>4367</v>
      </c>
      <c r="R2670" t="s">
        <v>16</v>
      </c>
    </row>
    <row r="2671" spans="1:18" x14ac:dyDescent="0.2">
      <c r="A2671" s="3" t="s">
        <v>6489</v>
      </c>
      <c r="B2671" t="str" cm="1">
        <f t="array" ref="B2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1" t="str" cm="1">
        <f t="array" ref="C2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1" t="str" cm="1">
        <f t="array" ref="D2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1" cm="1">
        <f t="array" ref="E26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1" s="3" t="s">
        <v>4301</v>
      </c>
      <c r="G2671" s="3" t="s">
        <v>4292</v>
      </c>
      <c r="I2671" s="3" t="s">
        <v>4284</v>
      </c>
      <c r="J2671" t="b">
        <v>1</v>
      </c>
      <c r="K2671" s="3" t="s">
        <v>4312</v>
      </c>
      <c r="M2671">
        <v>300</v>
      </c>
      <c r="N2671">
        <v>320</v>
      </c>
      <c r="O2671">
        <v>0.2</v>
      </c>
      <c r="P2671" s="3" t="s">
        <v>4313</v>
      </c>
      <c r="Q2671" t="s">
        <v>4367</v>
      </c>
      <c r="R2671" t="s">
        <v>16</v>
      </c>
    </row>
    <row r="2672" spans="1:18" x14ac:dyDescent="0.2">
      <c r="A2672" s="3" t="s">
        <v>6490</v>
      </c>
      <c r="B2672" t="str" cm="1">
        <f t="array" ref="B2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2" t="str" cm="1">
        <f t="array" ref="C2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2" t="str" cm="1">
        <f t="array" ref="D2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2" cm="1">
        <f t="array" ref="E26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2" s="3" t="s">
        <v>4301</v>
      </c>
      <c r="G2672" s="3" t="s">
        <v>4292</v>
      </c>
      <c r="I2672" s="3" t="s">
        <v>4284</v>
      </c>
      <c r="J2672" t="b">
        <v>1</v>
      </c>
      <c r="K2672" s="3" t="s">
        <v>4312</v>
      </c>
      <c r="M2672">
        <v>320</v>
      </c>
      <c r="N2672">
        <v>340</v>
      </c>
      <c r="O2672">
        <v>0.2</v>
      </c>
      <c r="P2672" s="3" t="s">
        <v>4313</v>
      </c>
      <c r="Q2672" t="s">
        <v>4367</v>
      </c>
      <c r="R2672" t="s">
        <v>16</v>
      </c>
    </row>
    <row r="2673" spans="1:18" x14ac:dyDescent="0.2">
      <c r="A2673" s="3" t="s">
        <v>6491</v>
      </c>
      <c r="B2673" t="str" cm="1">
        <f t="array" ref="B2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3" t="str" cm="1">
        <f t="array" ref="C2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3" t="str" cm="1">
        <f t="array" ref="D2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3" cm="1">
        <f t="array" ref="E26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3" s="3" t="s">
        <v>4301</v>
      </c>
      <c r="G2673" s="3" t="s">
        <v>4292</v>
      </c>
      <c r="I2673" s="3" t="s">
        <v>4284</v>
      </c>
      <c r="J2673" t="b">
        <v>1</v>
      </c>
      <c r="K2673" s="3" t="s">
        <v>4312</v>
      </c>
      <c r="M2673">
        <v>340</v>
      </c>
      <c r="N2673">
        <v>360</v>
      </c>
      <c r="O2673">
        <v>0.2</v>
      </c>
      <c r="P2673" s="3" t="s">
        <v>4313</v>
      </c>
      <c r="Q2673" t="s">
        <v>4367</v>
      </c>
      <c r="R2673" t="s">
        <v>16</v>
      </c>
    </row>
    <row r="2674" spans="1:18" x14ac:dyDescent="0.2">
      <c r="A2674" s="3" t="s">
        <v>6492</v>
      </c>
      <c r="B2674" t="str" cm="1">
        <f t="array" ref="B2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4" t="str" cm="1">
        <f t="array" ref="C2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4" t="str" cm="1">
        <f t="array" ref="D2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4" cm="1">
        <f t="array" ref="E26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4" s="3" t="s">
        <v>4301</v>
      </c>
      <c r="G2674" s="3" t="s">
        <v>4292</v>
      </c>
      <c r="I2674" s="3" t="s">
        <v>4284</v>
      </c>
      <c r="J2674" t="b">
        <v>1</v>
      </c>
      <c r="K2674" s="3" t="s">
        <v>4312</v>
      </c>
      <c r="M2674">
        <v>360</v>
      </c>
      <c r="N2674">
        <v>380</v>
      </c>
      <c r="O2674">
        <v>0.2</v>
      </c>
      <c r="P2674" s="3" t="s">
        <v>4313</v>
      </c>
      <c r="Q2674" t="s">
        <v>4367</v>
      </c>
      <c r="R2674" t="s">
        <v>16</v>
      </c>
    </row>
    <row r="2675" spans="1:18" x14ac:dyDescent="0.2">
      <c r="A2675" s="3" t="s">
        <v>6493</v>
      </c>
      <c r="B2675" t="str" cm="1">
        <f t="array" ref="B2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5" t="str" cm="1">
        <f t="array" ref="C2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5" t="str" cm="1">
        <f t="array" ref="D2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5" cm="1">
        <f t="array" ref="E26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5" s="3" t="s">
        <v>4301</v>
      </c>
      <c r="G2675" s="3" t="s">
        <v>4292</v>
      </c>
      <c r="I2675" s="3" t="s">
        <v>4284</v>
      </c>
      <c r="J2675" t="b">
        <v>1</v>
      </c>
      <c r="K2675" s="3" t="s">
        <v>4312</v>
      </c>
      <c r="M2675">
        <v>380</v>
      </c>
      <c r="N2675">
        <v>400</v>
      </c>
      <c r="O2675">
        <v>0.2</v>
      </c>
      <c r="P2675" s="3" t="s">
        <v>4313</v>
      </c>
      <c r="Q2675" t="s">
        <v>4367</v>
      </c>
      <c r="R2675" t="s">
        <v>16</v>
      </c>
    </row>
    <row r="2676" spans="1:18" x14ac:dyDescent="0.2">
      <c r="A2676" s="3" t="s">
        <v>6494</v>
      </c>
      <c r="B2676" t="str" cm="1">
        <f t="array" ref="B2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6" t="str" cm="1">
        <f t="array" ref="C2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6" t="str" cm="1">
        <f t="array" ref="D2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6" cm="1">
        <f t="array" ref="E26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6" s="3" t="s">
        <v>4301</v>
      </c>
      <c r="G2676" s="3" t="s">
        <v>4292</v>
      </c>
      <c r="I2676" s="3" t="s">
        <v>4284</v>
      </c>
      <c r="J2676" t="b">
        <v>1</v>
      </c>
      <c r="K2676" s="3" t="s">
        <v>4312</v>
      </c>
      <c r="M2676">
        <v>0</v>
      </c>
      <c r="N2676">
        <v>10</v>
      </c>
      <c r="O2676">
        <v>5.7000000000000002E-2</v>
      </c>
      <c r="P2676" s="3" t="s">
        <v>4313</v>
      </c>
      <c r="Q2676" t="s">
        <v>4399</v>
      </c>
      <c r="R2676" t="s">
        <v>16</v>
      </c>
    </row>
    <row r="2677" spans="1:18" x14ac:dyDescent="0.2">
      <c r="A2677" s="3" t="s">
        <v>6495</v>
      </c>
      <c r="B2677" t="str" cm="1">
        <f t="array" ref="B2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7" t="str" cm="1">
        <f t="array" ref="C2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7" t="str" cm="1">
        <f t="array" ref="D2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7" cm="1">
        <f t="array" ref="E26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7" s="3" t="s">
        <v>4301</v>
      </c>
      <c r="G2677" s="3" t="s">
        <v>4292</v>
      </c>
      <c r="I2677" s="3" t="s">
        <v>4284</v>
      </c>
      <c r="J2677" t="b">
        <v>1</v>
      </c>
      <c r="K2677" s="3" t="s">
        <v>4312</v>
      </c>
      <c r="M2677">
        <v>10</v>
      </c>
      <c r="N2677">
        <v>20</v>
      </c>
      <c r="O2677">
        <v>5.7000000000000002E-2</v>
      </c>
      <c r="P2677" s="3" t="s">
        <v>4313</v>
      </c>
      <c r="Q2677" t="s">
        <v>4399</v>
      </c>
      <c r="R2677" t="s">
        <v>16</v>
      </c>
    </row>
    <row r="2678" spans="1:18" x14ac:dyDescent="0.2">
      <c r="A2678" s="3" t="s">
        <v>6496</v>
      </c>
      <c r="B2678" t="str" cm="1">
        <f t="array" ref="B2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8" t="str" cm="1">
        <f t="array" ref="C2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8" t="str" cm="1">
        <f t="array" ref="D2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8" cm="1">
        <f t="array" ref="E26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8" s="3" t="s">
        <v>4301</v>
      </c>
      <c r="G2678" s="3" t="s">
        <v>4292</v>
      </c>
      <c r="I2678" s="3" t="s">
        <v>4284</v>
      </c>
      <c r="J2678" t="b">
        <v>1</v>
      </c>
      <c r="K2678" s="3" t="s">
        <v>4312</v>
      </c>
      <c r="M2678">
        <v>20</v>
      </c>
      <c r="N2678">
        <v>30</v>
      </c>
      <c r="O2678">
        <v>5.7000000000000002E-2</v>
      </c>
      <c r="P2678" s="3" t="s">
        <v>4313</v>
      </c>
      <c r="Q2678" t="s">
        <v>4399</v>
      </c>
      <c r="R2678" t="s">
        <v>16</v>
      </c>
    </row>
    <row r="2679" spans="1:18" x14ac:dyDescent="0.2">
      <c r="A2679" s="3" t="s">
        <v>6497</v>
      </c>
      <c r="B2679" t="str" cm="1">
        <f t="array" ref="B2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79" t="str" cm="1">
        <f t="array" ref="C2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79" t="str" cm="1">
        <f t="array" ref="D2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79" cm="1">
        <f t="array" ref="E26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79" s="3" t="s">
        <v>4301</v>
      </c>
      <c r="G2679" s="3" t="s">
        <v>4292</v>
      </c>
      <c r="I2679" s="3" t="s">
        <v>4284</v>
      </c>
      <c r="J2679" t="b">
        <v>1</v>
      </c>
      <c r="K2679" s="3" t="s">
        <v>4312</v>
      </c>
      <c r="M2679">
        <v>30</v>
      </c>
      <c r="N2679">
        <v>40</v>
      </c>
      <c r="O2679">
        <v>5.7000000000000002E-2</v>
      </c>
      <c r="P2679" s="3" t="s">
        <v>4313</v>
      </c>
      <c r="Q2679" t="s">
        <v>4399</v>
      </c>
      <c r="R2679" t="s">
        <v>16</v>
      </c>
    </row>
    <row r="2680" spans="1:18" x14ac:dyDescent="0.2">
      <c r="A2680" s="3" t="s">
        <v>6498</v>
      </c>
      <c r="B2680" t="str" cm="1">
        <f t="array" ref="B2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0" t="str" cm="1">
        <f t="array" ref="C2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0" t="str" cm="1">
        <f t="array" ref="D2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0" cm="1">
        <f t="array" ref="E26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0" s="3" t="s">
        <v>4301</v>
      </c>
      <c r="G2680" s="3" t="s">
        <v>4292</v>
      </c>
      <c r="I2680" s="3" t="s">
        <v>4284</v>
      </c>
      <c r="J2680" t="b">
        <v>1</v>
      </c>
      <c r="K2680" s="3" t="s">
        <v>4312</v>
      </c>
      <c r="M2680">
        <v>40</v>
      </c>
      <c r="N2680">
        <v>50</v>
      </c>
      <c r="O2680">
        <v>5.7000000000000002E-2</v>
      </c>
      <c r="P2680" s="3" t="s">
        <v>4313</v>
      </c>
      <c r="Q2680" t="s">
        <v>4399</v>
      </c>
      <c r="R2680" t="s">
        <v>16</v>
      </c>
    </row>
    <row r="2681" spans="1:18" x14ac:dyDescent="0.2">
      <c r="A2681" s="3" t="s">
        <v>6499</v>
      </c>
      <c r="B2681" t="str" cm="1">
        <f t="array" ref="B2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1" t="str" cm="1">
        <f t="array" ref="C2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1" t="str" cm="1">
        <f t="array" ref="D2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1" cm="1">
        <f t="array" ref="E26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1" s="3" t="s">
        <v>4301</v>
      </c>
      <c r="G2681" s="3" t="s">
        <v>4292</v>
      </c>
      <c r="I2681" s="3" t="s">
        <v>4284</v>
      </c>
      <c r="J2681" t="b">
        <v>1</v>
      </c>
      <c r="K2681" s="3" t="s">
        <v>4312</v>
      </c>
      <c r="M2681">
        <v>50</v>
      </c>
      <c r="N2681">
        <v>60</v>
      </c>
      <c r="O2681">
        <v>5.7000000000000002E-2</v>
      </c>
      <c r="P2681" s="3" t="s">
        <v>4313</v>
      </c>
      <c r="Q2681" t="s">
        <v>4399</v>
      </c>
      <c r="R2681" t="s">
        <v>16</v>
      </c>
    </row>
    <row r="2682" spans="1:18" x14ac:dyDescent="0.2">
      <c r="A2682" s="3" t="s">
        <v>6500</v>
      </c>
      <c r="B2682" t="str" cm="1">
        <f t="array" ref="B2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2" t="str" cm="1">
        <f t="array" ref="C2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2" t="str" cm="1">
        <f t="array" ref="D2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2" cm="1">
        <f t="array" ref="E26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2" s="3" t="s">
        <v>4301</v>
      </c>
      <c r="G2682" s="3" t="s">
        <v>4292</v>
      </c>
      <c r="I2682" s="3" t="s">
        <v>4284</v>
      </c>
      <c r="J2682" t="b">
        <v>1</v>
      </c>
      <c r="K2682" s="3" t="s">
        <v>4312</v>
      </c>
      <c r="M2682">
        <v>60</v>
      </c>
      <c r="N2682">
        <v>70</v>
      </c>
      <c r="O2682">
        <v>5.7000000000000002E-2</v>
      </c>
      <c r="P2682" s="3" t="s">
        <v>4313</v>
      </c>
      <c r="Q2682" t="s">
        <v>4399</v>
      </c>
      <c r="R2682" t="s">
        <v>16</v>
      </c>
    </row>
    <row r="2683" spans="1:18" x14ac:dyDescent="0.2">
      <c r="A2683" s="3" t="s">
        <v>6501</v>
      </c>
      <c r="B2683" t="str" cm="1">
        <f t="array" ref="B2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3" t="str" cm="1">
        <f t="array" ref="C2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3" t="str" cm="1">
        <f t="array" ref="D2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3" cm="1">
        <f t="array" ref="E26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3" s="3" t="s">
        <v>4301</v>
      </c>
      <c r="G2683" s="3" t="s">
        <v>4292</v>
      </c>
      <c r="I2683" s="3" t="s">
        <v>4284</v>
      </c>
      <c r="J2683" t="b">
        <v>1</v>
      </c>
      <c r="K2683" s="3" t="s">
        <v>4312</v>
      </c>
      <c r="M2683">
        <v>70</v>
      </c>
      <c r="N2683">
        <v>80</v>
      </c>
      <c r="O2683">
        <v>5.7000000000000002E-2</v>
      </c>
      <c r="P2683" s="3" t="s">
        <v>4313</v>
      </c>
      <c r="Q2683" t="s">
        <v>4399</v>
      </c>
      <c r="R2683" t="s">
        <v>16</v>
      </c>
    </row>
    <row r="2684" spans="1:18" x14ac:dyDescent="0.2">
      <c r="A2684" s="3" t="s">
        <v>6502</v>
      </c>
      <c r="B2684" t="str" cm="1">
        <f t="array" ref="B2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4" t="str" cm="1">
        <f t="array" ref="C2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4" t="str" cm="1">
        <f t="array" ref="D2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4" cm="1">
        <f t="array" ref="E26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4" s="3" t="s">
        <v>4301</v>
      </c>
      <c r="G2684" s="3" t="s">
        <v>4292</v>
      </c>
      <c r="I2684" s="3" t="s">
        <v>4284</v>
      </c>
      <c r="J2684" t="b">
        <v>1</v>
      </c>
      <c r="K2684" s="3" t="s">
        <v>4312</v>
      </c>
      <c r="M2684">
        <v>80</v>
      </c>
      <c r="N2684">
        <v>90</v>
      </c>
      <c r="O2684">
        <v>5.7000000000000002E-2</v>
      </c>
      <c r="P2684" s="3" t="s">
        <v>4313</v>
      </c>
      <c r="Q2684" t="s">
        <v>4399</v>
      </c>
      <c r="R2684" t="s">
        <v>16</v>
      </c>
    </row>
    <row r="2685" spans="1:18" x14ac:dyDescent="0.2">
      <c r="A2685" s="3" t="s">
        <v>6503</v>
      </c>
      <c r="B2685" t="str" cm="1">
        <f t="array" ref="B2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5" t="str" cm="1">
        <f t="array" ref="C2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5" t="str" cm="1">
        <f t="array" ref="D2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5" cm="1">
        <f t="array" ref="E26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5" s="3" t="s">
        <v>4301</v>
      </c>
      <c r="G2685" s="3" t="s">
        <v>4292</v>
      </c>
      <c r="I2685" s="3" t="s">
        <v>4284</v>
      </c>
      <c r="J2685" t="b">
        <v>1</v>
      </c>
      <c r="K2685" s="3" t="s">
        <v>4312</v>
      </c>
      <c r="M2685">
        <v>90</v>
      </c>
      <c r="N2685">
        <v>100</v>
      </c>
      <c r="O2685">
        <v>5.7000000000000002E-2</v>
      </c>
      <c r="P2685" s="3" t="s">
        <v>4313</v>
      </c>
      <c r="Q2685" t="s">
        <v>4399</v>
      </c>
      <c r="R2685" t="s">
        <v>16</v>
      </c>
    </row>
    <row r="2686" spans="1:18" x14ac:dyDescent="0.2">
      <c r="A2686" s="3" t="s">
        <v>6504</v>
      </c>
      <c r="B2686" t="str" cm="1">
        <f t="array" ref="B2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6" t="str" cm="1">
        <f t="array" ref="C2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6" t="str" cm="1">
        <f t="array" ref="D2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6" cm="1">
        <f t="array" ref="E26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6" s="3" t="s">
        <v>4301</v>
      </c>
      <c r="G2686" s="3" t="s">
        <v>4292</v>
      </c>
      <c r="I2686" s="3" t="s">
        <v>4284</v>
      </c>
      <c r="J2686" t="b">
        <v>1</v>
      </c>
      <c r="K2686" s="3" t="s">
        <v>4312</v>
      </c>
      <c r="M2686">
        <v>100</v>
      </c>
      <c r="N2686">
        <v>110</v>
      </c>
      <c r="O2686">
        <v>5.7000000000000002E-2</v>
      </c>
      <c r="P2686" s="3" t="s">
        <v>4313</v>
      </c>
      <c r="Q2686" t="s">
        <v>4399</v>
      </c>
      <c r="R2686" t="s">
        <v>16</v>
      </c>
    </row>
    <row r="2687" spans="1:18" x14ac:dyDescent="0.2">
      <c r="A2687" s="3" t="s">
        <v>6505</v>
      </c>
      <c r="B2687" t="str" cm="1">
        <f t="array" ref="B2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7" t="str" cm="1">
        <f t="array" ref="C2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7" t="str" cm="1">
        <f t="array" ref="D2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7" cm="1">
        <f t="array" ref="E26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7" s="3" t="s">
        <v>4301</v>
      </c>
      <c r="G2687" s="3" t="s">
        <v>4292</v>
      </c>
      <c r="I2687" s="3" t="s">
        <v>4284</v>
      </c>
      <c r="J2687" t="b">
        <v>1</v>
      </c>
      <c r="K2687" s="3" t="s">
        <v>4312</v>
      </c>
      <c r="M2687">
        <v>110</v>
      </c>
      <c r="N2687">
        <v>120</v>
      </c>
      <c r="O2687">
        <v>5.7000000000000002E-2</v>
      </c>
      <c r="P2687" s="3" t="s">
        <v>4313</v>
      </c>
      <c r="Q2687" t="s">
        <v>4399</v>
      </c>
      <c r="R2687" t="s">
        <v>16</v>
      </c>
    </row>
    <row r="2688" spans="1:18" x14ac:dyDescent="0.2">
      <c r="A2688" s="3" t="s">
        <v>6506</v>
      </c>
      <c r="B2688" t="str" cm="1">
        <f t="array" ref="B2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8" t="str" cm="1">
        <f t="array" ref="C2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8" t="str" cm="1">
        <f t="array" ref="D2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8" cm="1">
        <f t="array" ref="E26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8" s="3" t="s">
        <v>4301</v>
      </c>
      <c r="G2688" s="3" t="s">
        <v>4292</v>
      </c>
      <c r="I2688" s="3" t="s">
        <v>4284</v>
      </c>
      <c r="J2688" t="b">
        <v>1</v>
      </c>
      <c r="K2688" s="3" t="s">
        <v>4312</v>
      </c>
      <c r="M2688">
        <v>120</v>
      </c>
      <c r="N2688">
        <v>130</v>
      </c>
      <c r="O2688">
        <v>5.7000000000000002E-2</v>
      </c>
      <c r="P2688" s="3" t="s">
        <v>4313</v>
      </c>
      <c r="Q2688" t="s">
        <v>4399</v>
      </c>
      <c r="R2688" t="s">
        <v>16</v>
      </c>
    </row>
    <row r="2689" spans="1:18" x14ac:dyDescent="0.2">
      <c r="A2689" s="3" t="s">
        <v>6507</v>
      </c>
      <c r="B2689" t="str" cm="1">
        <f t="array" ref="B2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89" t="str" cm="1">
        <f t="array" ref="C2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89" t="str" cm="1">
        <f t="array" ref="D2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89" cm="1">
        <f t="array" ref="E26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89" s="3" t="s">
        <v>4301</v>
      </c>
      <c r="G2689" s="3" t="s">
        <v>4292</v>
      </c>
      <c r="I2689" s="3" t="s">
        <v>4284</v>
      </c>
      <c r="J2689" t="b">
        <v>1</v>
      </c>
      <c r="K2689" s="3" t="s">
        <v>4312</v>
      </c>
      <c r="M2689">
        <v>130</v>
      </c>
      <c r="N2689">
        <v>140</v>
      </c>
      <c r="O2689">
        <v>5.7000000000000002E-2</v>
      </c>
      <c r="P2689" s="3" t="s">
        <v>4313</v>
      </c>
      <c r="Q2689" t="s">
        <v>4399</v>
      </c>
      <c r="R2689" t="s">
        <v>16</v>
      </c>
    </row>
    <row r="2690" spans="1:18" x14ac:dyDescent="0.2">
      <c r="A2690" s="3" t="s">
        <v>6508</v>
      </c>
      <c r="B2690" t="str" cm="1">
        <f t="array" ref="B2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0" t="str" cm="1">
        <f t="array" ref="C2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0" t="str" cm="1">
        <f t="array" ref="D2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0" cm="1">
        <f t="array" ref="E26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0" s="3" t="s">
        <v>4301</v>
      </c>
      <c r="G2690" s="3" t="s">
        <v>4292</v>
      </c>
      <c r="I2690" s="3" t="s">
        <v>4284</v>
      </c>
      <c r="J2690" t="b">
        <v>1</v>
      </c>
      <c r="K2690" s="3" t="s">
        <v>4312</v>
      </c>
      <c r="M2690">
        <v>140</v>
      </c>
      <c r="N2690">
        <v>150</v>
      </c>
      <c r="O2690">
        <v>5.7000000000000002E-2</v>
      </c>
      <c r="P2690" s="3" t="s">
        <v>4313</v>
      </c>
      <c r="Q2690" t="s">
        <v>4399</v>
      </c>
      <c r="R2690" t="s">
        <v>16</v>
      </c>
    </row>
    <row r="2691" spans="1:18" x14ac:dyDescent="0.2">
      <c r="A2691" s="3" t="s">
        <v>6509</v>
      </c>
      <c r="B2691" t="str" cm="1">
        <f t="array" ref="B2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1" t="str" cm="1">
        <f t="array" ref="C2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1" t="str" cm="1">
        <f t="array" ref="D2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1" cm="1">
        <f t="array" ref="E26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1" s="3" t="s">
        <v>4301</v>
      </c>
      <c r="G2691" s="3" t="s">
        <v>4292</v>
      </c>
      <c r="I2691" s="3" t="s">
        <v>4284</v>
      </c>
      <c r="J2691" t="b">
        <v>1</v>
      </c>
      <c r="K2691" s="3" t="s">
        <v>4312</v>
      </c>
      <c r="M2691">
        <v>150</v>
      </c>
      <c r="N2691">
        <v>160</v>
      </c>
      <c r="O2691">
        <v>0.2</v>
      </c>
      <c r="P2691" s="3" t="s">
        <v>4313</v>
      </c>
      <c r="Q2691" t="s">
        <v>4399</v>
      </c>
      <c r="R2691" t="s">
        <v>16</v>
      </c>
    </row>
    <row r="2692" spans="1:18" x14ac:dyDescent="0.2">
      <c r="A2692" s="3" t="s">
        <v>6510</v>
      </c>
      <c r="B2692" t="str" cm="1">
        <f t="array" ref="B2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2" t="str" cm="1">
        <f t="array" ref="C2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2" t="str" cm="1">
        <f t="array" ref="D2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2" cm="1">
        <f t="array" ref="E26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2" s="3" t="s">
        <v>4301</v>
      </c>
      <c r="G2692" s="3" t="s">
        <v>4292</v>
      </c>
      <c r="I2692" s="3" t="s">
        <v>4284</v>
      </c>
      <c r="J2692" t="b">
        <v>1</v>
      </c>
      <c r="K2692" s="3" t="s">
        <v>4312</v>
      </c>
      <c r="M2692">
        <v>160</v>
      </c>
      <c r="N2692">
        <v>170</v>
      </c>
      <c r="O2692">
        <v>0.2</v>
      </c>
      <c r="P2692" s="3" t="s">
        <v>4313</v>
      </c>
      <c r="Q2692" t="s">
        <v>4399</v>
      </c>
      <c r="R2692" t="s">
        <v>16</v>
      </c>
    </row>
    <row r="2693" spans="1:18" x14ac:dyDescent="0.2">
      <c r="A2693" s="3" t="s">
        <v>6511</v>
      </c>
      <c r="B2693" t="str" cm="1">
        <f t="array" ref="B2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3" t="str" cm="1">
        <f t="array" ref="C2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3" t="str" cm="1">
        <f t="array" ref="D2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3" cm="1">
        <f t="array" ref="E26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3" s="3" t="s">
        <v>4301</v>
      </c>
      <c r="G2693" s="3" t="s">
        <v>4292</v>
      </c>
      <c r="I2693" s="3" t="s">
        <v>4284</v>
      </c>
      <c r="J2693" t="b">
        <v>1</v>
      </c>
      <c r="K2693" s="3" t="s">
        <v>4312</v>
      </c>
      <c r="M2693">
        <v>170</v>
      </c>
      <c r="N2693">
        <v>180</v>
      </c>
      <c r="O2693">
        <v>0.2</v>
      </c>
      <c r="P2693" s="3" t="s">
        <v>4313</v>
      </c>
      <c r="Q2693" t="s">
        <v>4399</v>
      </c>
      <c r="R2693" t="s">
        <v>16</v>
      </c>
    </row>
    <row r="2694" spans="1:18" x14ac:dyDescent="0.2">
      <c r="A2694" s="3" t="s">
        <v>6512</v>
      </c>
      <c r="B2694" t="str" cm="1">
        <f t="array" ref="B2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4" t="str" cm="1">
        <f t="array" ref="C2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4" t="str" cm="1">
        <f t="array" ref="D2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4" cm="1">
        <f t="array" ref="E26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4" s="3" t="s">
        <v>4301</v>
      </c>
      <c r="G2694" s="3" t="s">
        <v>4292</v>
      </c>
      <c r="I2694" s="3" t="s">
        <v>4284</v>
      </c>
      <c r="J2694" t="b">
        <v>1</v>
      </c>
      <c r="K2694" s="3" t="s">
        <v>4312</v>
      </c>
      <c r="M2694">
        <v>180</v>
      </c>
      <c r="N2694">
        <v>190</v>
      </c>
      <c r="O2694">
        <v>0.2</v>
      </c>
      <c r="P2694" s="3" t="s">
        <v>4313</v>
      </c>
      <c r="Q2694" t="s">
        <v>4399</v>
      </c>
      <c r="R2694" t="s">
        <v>16</v>
      </c>
    </row>
    <row r="2695" spans="1:18" x14ac:dyDescent="0.2">
      <c r="A2695" s="3" t="s">
        <v>6513</v>
      </c>
      <c r="B2695" t="str" cm="1">
        <f t="array" ref="B2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5" t="str" cm="1">
        <f t="array" ref="C2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5" t="str" cm="1">
        <f t="array" ref="D2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5" cm="1">
        <f t="array" ref="E26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5" s="3" t="s">
        <v>4301</v>
      </c>
      <c r="G2695" s="3" t="s">
        <v>4292</v>
      </c>
      <c r="I2695" s="3" t="s">
        <v>4284</v>
      </c>
      <c r="J2695" t="b">
        <v>1</v>
      </c>
      <c r="K2695" s="3" t="s">
        <v>4312</v>
      </c>
      <c r="M2695">
        <v>190</v>
      </c>
      <c r="N2695">
        <v>200</v>
      </c>
      <c r="O2695">
        <v>0.2</v>
      </c>
      <c r="P2695" s="3" t="s">
        <v>4313</v>
      </c>
      <c r="Q2695" t="s">
        <v>4399</v>
      </c>
      <c r="R2695" t="s">
        <v>16</v>
      </c>
    </row>
    <row r="2696" spans="1:18" x14ac:dyDescent="0.2">
      <c r="A2696" s="3" t="s">
        <v>6514</v>
      </c>
      <c r="B2696" t="str" cm="1">
        <f t="array" ref="B2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6" t="str" cm="1">
        <f t="array" ref="C2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6" t="str" cm="1">
        <f t="array" ref="D2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6" cm="1">
        <f t="array" ref="E26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6" s="3" t="s">
        <v>4301</v>
      </c>
      <c r="G2696" s="3" t="s">
        <v>4292</v>
      </c>
      <c r="I2696" s="3" t="s">
        <v>4284</v>
      </c>
      <c r="J2696" t="b">
        <v>1</v>
      </c>
      <c r="K2696" s="3" t="s">
        <v>4312</v>
      </c>
      <c r="M2696">
        <v>0</v>
      </c>
      <c r="N2696">
        <v>100</v>
      </c>
      <c r="O2696">
        <v>5.7000000000000002E-2</v>
      </c>
      <c r="P2696" s="3" t="s">
        <v>4313</v>
      </c>
      <c r="Q2696" t="s">
        <v>4429</v>
      </c>
      <c r="R2696" t="s">
        <v>16</v>
      </c>
    </row>
    <row r="2697" spans="1:18" x14ac:dyDescent="0.2">
      <c r="A2697" s="3" t="s">
        <v>6515</v>
      </c>
      <c r="B2697" t="str" cm="1">
        <f t="array" ref="B2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7" t="str" cm="1">
        <f t="array" ref="C2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7" t="str" cm="1">
        <f t="array" ref="D2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7" cm="1">
        <f t="array" ref="E26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7" s="3" t="s">
        <v>4301</v>
      </c>
      <c r="G2697" s="3" t="s">
        <v>4292</v>
      </c>
      <c r="I2697" s="3" t="s">
        <v>4284</v>
      </c>
      <c r="J2697" t="b">
        <v>1</v>
      </c>
      <c r="K2697" s="3" t="s">
        <v>4312</v>
      </c>
      <c r="M2697">
        <v>100</v>
      </c>
      <c r="N2697">
        <v>150</v>
      </c>
      <c r="O2697">
        <v>5.7000000000000002E-2</v>
      </c>
      <c r="P2697" s="3" t="s">
        <v>4313</v>
      </c>
      <c r="Q2697" t="s">
        <v>4429</v>
      </c>
      <c r="R2697" t="s">
        <v>16</v>
      </c>
    </row>
    <row r="2698" spans="1:18" x14ac:dyDescent="0.2">
      <c r="A2698" s="3" t="s">
        <v>6516</v>
      </c>
      <c r="B2698" t="str" cm="1">
        <f t="array" ref="B2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8" t="str" cm="1">
        <f t="array" ref="C2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8" t="str" cm="1">
        <f t="array" ref="D2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8" cm="1">
        <f t="array" ref="E26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8" s="3" t="s">
        <v>4301</v>
      </c>
      <c r="G2698" s="3" t="s">
        <v>4292</v>
      </c>
      <c r="I2698" s="3" t="s">
        <v>4284</v>
      </c>
      <c r="J2698" t="b">
        <v>1</v>
      </c>
      <c r="K2698" s="3" t="s">
        <v>4312</v>
      </c>
      <c r="M2698">
        <v>150</v>
      </c>
      <c r="N2698">
        <v>200</v>
      </c>
      <c r="O2698">
        <v>0.2</v>
      </c>
      <c r="P2698" s="3" t="s">
        <v>4313</v>
      </c>
      <c r="Q2698" t="s">
        <v>4429</v>
      </c>
      <c r="R2698" t="s">
        <v>16</v>
      </c>
    </row>
    <row r="2699" spans="1:18" x14ac:dyDescent="0.2">
      <c r="A2699" s="3" t="s">
        <v>6517</v>
      </c>
      <c r="B2699" t="str" cm="1">
        <f t="array" ref="B2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699" t="str" cm="1">
        <f t="array" ref="C2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699" t="str" cm="1">
        <f t="array" ref="D2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699" cm="1">
        <f t="array" ref="E26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699" s="3" t="s">
        <v>4301</v>
      </c>
      <c r="G2699" s="3" t="s">
        <v>4292</v>
      </c>
      <c r="I2699" s="3" t="s">
        <v>4284</v>
      </c>
      <c r="J2699" t="b">
        <v>1</v>
      </c>
      <c r="K2699" s="3" t="s">
        <v>4312</v>
      </c>
      <c r="M2699">
        <v>200</v>
      </c>
      <c r="N2699">
        <v>300</v>
      </c>
      <c r="O2699">
        <v>0.2</v>
      </c>
      <c r="P2699" s="3" t="s">
        <v>4313</v>
      </c>
      <c r="Q2699" t="s">
        <v>4429</v>
      </c>
      <c r="R2699" t="s">
        <v>16</v>
      </c>
    </row>
    <row r="2700" spans="1:18" x14ac:dyDescent="0.2">
      <c r="A2700" s="3" t="s">
        <v>6518</v>
      </c>
      <c r="B2700" t="str" cm="1">
        <f t="array" ref="B2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0" t="str" cm="1">
        <f t="array" ref="C2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0" t="str" cm="1">
        <f t="array" ref="D2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0" cm="1">
        <f t="array" ref="E27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0" s="3" t="s">
        <v>4301</v>
      </c>
      <c r="G2700" s="3" t="s">
        <v>4292</v>
      </c>
      <c r="I2700" s="3" t="s">
        <v>4284</v>
      </c>
      <c r="J2700" t="b">
        <v>1</v>
      </c>
      <c r="K2700" s="3" t="s">
        <v>4312</v>
      </c>
      <c r="M2700">
        <v>300</v>
      </c>
      <c r="N2700">
        <v>400</v>
      </c>
      <c r="O2700">
        <v>0.2</v>
      </c>
      <c r="P2700" s="3" t="s">
        <v>4313</v>
      </c>
      <c r="Q2700" t="s">
        <v>4429</v>
      </c>
      <c r="R2700" t="s">
        <v>16</v>
      </c>
    </row>
    <row r="2701" spans="1:18" x14ac:dyDescent="0.2">
      <c r="A2701" s="3" t="s">
        <v>6519</v>
      </c>
      <c r="B2701" t="str" cm="1">
        <f t="array" ref="B2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1" t="str" cm="1">
        <f t="array" ref="C2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1" t="str" cm="1">
        <f t="array" ref="D2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1" cm="1">
        <f t="array" ref="E27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1" s="3" t="s">
        <v>4301</v>
      </c>
      <c r="G2701" s="3" t="s">
        <v>4292</v>
      </c>
      <c r="I2701" s="3" t="s">
        <v>4284</v>
      </c>
      <c r="J2701" t="b">
        <v>1</v>
      </c>
      <c r="K2701" s="3" t="s">
        <v>4312</v>
      </c>
      <c r="M2701">
        <v>400</v>
      </c>
      <c r="N2701">
        <v>500</v>
      </c>
      <c r="O2701">
        <v>0.2</v>
      </c>
      <c r="P2701" s="3" t="s">
        <v>4313</v>
      </c>
      <c r="Q2701" t="s">
        <v>4429</v>
      </c>
      <c r="R2701" t="s">
        <v>16</v>
      </c>
    </row>
    <row r="2702" spans="1:18" x14ac:dyDescent="0.2">
      <c r="A2702" s="3" t="s">
        <v>6520</v>
      </c>
      <c r="B2702" t="str" cm="1">
        <f t="array" ref="B2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2" t="str" cm="1">
        <f t="array" ref="C2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2" t="str" cm="1">
        <f t="array" ref="D2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2" cm="1">
        <f t="array" ref="E27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2" s="3" t="s">
        <v>4301</v>
      </c>
      <c r="G2702" s="3" t="s">
        <v>4292</v>
      </c>
      <c r="I2702" s="3" t="s">
        <v>4284</v>
      </c>
      <c r="J2702" t="b">
        <v>1</v>
      </c>
      <c r="K2702" s="3" t="s">
        <v>4312</v>
      </c>
      <c r="M2702">
        <v>500</v>
      </c>
      <c r="N2702">
        <v>600</v>
      </c>
      <c r="O2702">
        <v>0.85</v>
      </c>
      <c r="P2702" s="3" t="s">
        <v>4313</v>
      </c>
      <c r="Q2702" t="s">
        <v>4429</v>
      </c>
      <c r="R2702" t="s">
        <v>16</v>
      </c>
    </row>
    <row r="2703" spans="1:18" x14ac:dyDescent="0.2">
      <c r="A2703" s="3" t="s">
        <v>6521</v>
      </c>
      <c r="B2703" t="str" cm="1">
        <f t="array" ref="B2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3" t="str" cm="1">
        <f t="array" ref="C2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3" t="str" cm="1">
        <f t="array" ref="D2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3" cm="1">
        <f t="array" ref="E27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3" s="3" t="s">
        <v>4301</v>
      </c>
      <c r="G2703" s="3" t="s">
        <v>4292</v>
      </c>
      <c r="I2703" s="3" t="s">
        <v>4284</v>
      </c>
      <c r="J2703" t="b">
        <v>1</v>
      </c>
      <c r="K2703" s="3" t="s">
        <v>4312</v>
      </c>
      <c r="M2703">
        <v>600</v>
      </c>
      <c r="N2703">
        <v>700</v>
      </c>
      <c r="O2703">
        <v>0.85</v>
      </c>
      <c r="P2703" s="3" t="s">
        <v>4313</v>
      </c>
      <c r="Q2703" t="s">
        <v>4429</v>
      </c>
      <c r="R2703" t="s">
        <v>16</v>
      </c>
    </row>
    <row r="2704" spans="1:18" x14ac:dyDescent="0.2">
      <c r="A2704" s="3" t="s">
        <v>6522</v>
      </c>
      <c r="B2704" t="str" cm="1">
        <f t="array" ref="B2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4" t="str" cm="1">
        <f t="array" ref="C2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4" t="str" cm="1">
        <f t="array" ref="D2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4" cm="1">
        <f t="array" ref="E27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4" s="3" t="s">
        <v>4301</v>
      </c>
      <c r="G2704" s="3" t="s">
        <v>4292</v>
      </c>
      <c r="I2704" s="3" t="s">
        <v>4284</v>
      </c>
      <c r="J2704" t="b">
        <v>1</v>
      </c>
      <c r="K2704" s="3" t="s">
        <v>4312</v>
      </c>
      <c r="M2704">
        <v>700</v>
      </c>
      <c r="N2704">
        <v>800</v>
      </c>
      <c r="O2704">
        <v>0.85</v>
      </c>
      <c r="P2704" s="3" t="s">
        <v>4313</v>
      </c>
      <c r="Q2704" t="s">
        <v>4429</v>
      </c>
      <c r="R2704" t="s">
        <v>16</v>
      </c>
    </row>
    <row r="2705" spans="1:18" x14ac:dyDescent="0.2">
      <c r="A2705" s="3" t="s">
        <v>6523</v>
      </c>
      <c r="B2705" t="str" cm="1">
        <f t="array" ref="B2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5" t="str" cm="1">
        <f t="array" ref="C2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5" t="str" cm="1">
        <f t="array" ref="D2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5" cm="1">
        <f t="array" ref="E27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5" s="3" t="s">
        <v>4301</v>
      </c>
      <c r="G2705" s="3" t="s">
        <v>4292</v>
      </c>
      <c r="I2705" s="3" t="s">
        <v>4284</v>
      </c>
      <c r="J2705" t="b">
        <v>1</v>
      </c>
      <c r="K2705" s="3" t="s">
        <v>4312</v>
      </c>
      <c r="M2705">
        <v>800</v>
      </c>
      <c r="N2705">
        <v>900</v>
      </c>
      <c r="O2705">
        <v>0.85</v>
      </c>
      <c r="P2705" s="3" t="s">
        <v>4313</v>
      </c>
      <c r="Q2705" t="s">
        <v>4429</v>
      </c>
      <c r="R2705" t="s">
        <v>16</v>
      </c>
    </row>
    <row r="2706" spans="1:18" x14ac:dyDescent="0.2">
      <c r="A2706" s="3" t="s">
        <v>6524</v>
      </c>
      <c r="B2706" t="str" cm="1">
        <f t="array" ref="B2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6" t="str" cm="1">
        <f t="array" ref="C2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6" t="str" cm="1">
        <f t="array" ref="D2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6" cm="1">
        <f t="array" ref="E27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6" s="3" t="s">
        <v>4301</v>
      </c>
      <c r="G2706" s="3" t="s">
        <v>4292</v>
      </c>
      <c r="I2706" s="3" t="s">
        <v>4284</v>
      </c>
      <c r="J2706" t="b">
        <v>1</v>
      </c>
      <c r="K2706" s="3" t="s">
        <v>4312</v>
      </c>
      <c r="M2706">
        <v>900</v>
      </c>
      <c r="N2706">
        <v>1000</v>
      </c>
      <c r="O2706">
        <v>0.85</v>
      </c>
      <c r="P2706" s="3" t="s">
        <v>4313</v>
      </c>
      <c r="Q2706" t="s">
        <v>4429</v>
      </c>
      <c r="R2706" t="s">
        <v>16</v>
      </c>
    </row>
    <row r="2707" spans="1:18" x14ac:dyDescent="0.2">
      <c r="A2707" s="3" t="s">
        <v>6525</v>
      </c>
      <c r="B2707" t="str" cm="1">
        <f t="array" ref="B2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7" t="str" cm="1">
        <f t="array" ref="C2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7" t="str" cm="1">
        <f t="array" ref="D2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7" cm="1">
        <f t="array" ref="E27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7" s="3" t="s">
        <v>4301</v>
      </c>
      <c r="G2707" s="3" t="s">
        <v>4292</v>
      </c>
      <c r="I2707" s="3" t="s">
        <v>4284</v>
      </c>
      <c r="J2707" t="b">
        <v>1</v>
      </c>
      <c r="K2707" s="3" t="s">
        <v>4312</v>
      </c>
      <c r="M2707">
        <v>1000</v>
      </c>
      <c r="N2707">
        <v>1100</v>
      </c>
      <c r="O2707">
        <v>0.85</v>
      </c>
      <c r="P2707" s="3" t="s">
        <v>4313</v>
      </c>
      <c r="Q2707" t="s">
        <v>4429</v>
      </c>
      <c r="R2707" t="s">
        <v>16</v>
      </c>
    </row>
    <row r="2708" spans="1:18" x14ac:dyDescent="0.2">
      <c r="A2708" s="3" t="s">
        <v>6526</v>
      </c>
      <c r="B2708" t="str" cm="1">
        <f t="array" ref="B2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708" t="str" cm="1">
        <f t="array" ref="C2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2708" t="str" cm="1">
        <f t="array" ref="D2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8" cm="1">
        <f t="array" ref="E27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8" s="3" t="s">
        <v>4301</v>
      </c>
      <c r="G2708" s="3" t="s">
        <v>4292</v>
      </c>
      <c r="I2708" s="3" t="s">
        <v>4284</v>
      </c>
      <c r="J2708" t="b">
        <v>1</v>
      </c>
      <c r="K2708" s="3" t="s">
        <v>4312</v>
      </c>
      <c r="M2708">
        <v>1100</v>
      </c>
      <c r="N2708">
        <v>1200</v>
      </c>
      <c r="O2708">
        <v>0.85</v>
      </c>
      <c r="P2708" s="3" t="s">
        <v>4313</v>
      </c>
      <c r="Q2708" t="s">
        <v>4429</v>
      </c>
      <c r="R2708" t="s">
        <v>16</v>
      </c>
    </row>
    <row r="2709" spans="1:18" x14ac:dyDescent="0.2">
      <c r="A2709" s="3" t="s">
        <v>6527</v>
      </c>
      <c r="B2709" t="str" cm="1">
        <f t="array" ref="B2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09" t="str" cm="1">
        <f t="array" ref="C2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09" t="str" cm="1">
        <f t="array" ref="D2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09" cm="1">
        <f t="array" ref="E27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09" s="3" t="s">
        <v>4301</v>
      </c>
      <c r="G2709" s="3" t="s">
        <v>4283</v>
      </c>
      <c r="I2709" s="3" t="s">
        <v>4284</v>
      </c>
      <c r="J2709" t="b">
        <v>1</v>
      </c>
      <c r="K2709" s="3" t="s">
        <v>4285</v>
      </c>
      <c r="M2709">
        <v>0</v>
      </c>
      <c r="N2709">
        <v>150</v>
      </c>
      <c r="O2709">
        <v>5.7000000000000002E-2</v>
      </c>
      <c r="P2709" s="3" t="s">
        <v>4313</v>
      </c>
      <c r="Q2709" t="s">
        <v>4287</v>
      </c>
      <c r="R2709" t="s">
        <v>75</v>
      </c>
    </row>
    <row r="2710" spans="1:18" x14ac:dyDescent="0.2">
      <c r="A2710" s="3" t="s">
        <v>6528</v>
      </c>
      <c r="B2710" t="str" cm="1">
        <f t="array" ref="B2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10" t="str" cm="1">
        <f t="array" ref="C2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10" t="str" cm="1">
        <f t="array" ref="D2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0" cm="1">
        <f t="array" ref="E27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10" s="3" t="s">
        <v>4301</v>
      </c>
      <c r="G2710" s="3" t="s">
        <v>4283</v>
      </c>
      <c r="I2710" s="3" t="s">
        <v>4284</v>
      </c>
      <c r="J2710" t="b">
        <v>1</v>
      </c>
      <c r="K2710" s="3" t="s">
        <v>4285</v>
      </c>
      <c r="M2710">
        <v>150</v>
      </c>
      <c r="N2710">
        <v>500</v>
      </c>
      <c r="O2710">
        <v>0.2</v>
      </c>
      <c r="P2710" s="3" t="s">
        <v>4313</v>
      </c>
      <c r="Q2710" t="s">
        <v>4287</v>
      </c>
      <c r="R2710" t="s">
        <v>75</v>
      </c>
    </row>
    <row r="2711" spans="1:18" x14ac:dyDescent="0.2">
      <c r="A2711" s="3" t="s">
        <v>6529</v>
      </c>
      <c r="B2711" t="str" cm="1">
        <f t="array" ref="B2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11" t="str" cm="1">
        <f t="array" ref="C2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11" t="str" cm="1">
        <f t="array" ref="D2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1" cm="1">
        <f t="array" ref="E27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11" s="3" t="s">
        <v>4301</v>
      </c>
      <c r="G2711" s="3" t="s">
        <v>4283</v>
      </c>
      <c r="I2711" s="3" t="s">
        <v>4284</v>
      </c>
      <c r="J2711" t="b">
        <v>1</v>
      </c>
      <c r="K2711" s="3" t="s">
        <v>4285</v>
      </c>
      <c r="M2711">
        <v>500</v>
      </c>
      <c r="N2711">
        <v>1000</v>
      </c>
      <c r="O2711">
        <v>0.85</v>
      </c>
      <c r="P2711" s="3" t="s">
        <v>4313</v>
      </c>
      <c r="Q2711" t="s">
        <v>4287</v>
      </c>
      <c r="R2711" t="s">
        <v>75</v>
      </c>
    </row>
    <row r="2712" spans="1:18" x14ac:dyDescent="0.2">
      <c r="A2712" s="3" t="s">
        <v>6530</v>
      </c>
      <c r="B2712" cm="1">
        <f t="array" ref="B2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12" cm="1">
        <f t="array" ref="C2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12" t="str" cm="1">
        <f t="array" ref="D2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2" t="str" cm="1">
        <f t="array" ref="E27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12" s="3" t="s">
        <v>4301</v>
      </c>
      <c r="G2712" s="3" t="s">
        <v>4289</v>
      </c>
      <c r="I2712" s="3" t="s">
        <v>4284</v>
      </c>
      <c r="J2712" t="b">
        <v>1</v>
      </c>
      <c r="K2712" s="3" t="s">
        <v>4285</v>
      </c>
      <c r="M2712">
        <v>0</v>
      </c>
      <c r="N2712">
        <v>150</v>
      </c>
      <c r="O2712">
        <v>5.7000000000000002E-2</v>
      </c>
      <c r="P2712" s="3" t="s">
        <v>4313</v>
      </c>
      <c r="Q2712" t="s">
        <v>4290</v>
      </c>
      <c r="R2712" t="s">
        <v>75</v>
      </c>
    </row>
    <row r="2713" spans="1:18" x14ac:dyDescent="0.2">
      <c r="A2713" s="3" t="s">
        <v>6531</v>
      </c>
      <c r="B2713" cm="1">
        <f t="array" ref="B2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13" cm="1">
        <f t="array" ref="C2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13" t="str" cm="1">
        <f t="array" ref="D2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3" t="str" cm="1">
        <f t="array" ref="E27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13" s="3" t="s">
        <v>4301</v>
      </c>
      <c r="G2713" s="3" t="s">
        <v>4289</v>
      </c>
      <c r="I2713" s="3" t="s">
        <v>4284</v>
      </c>
      <c r="J2713" t="b">
        <v>1</v>
      </c>
      <c r="K2713" s="3" t="s">
        <v>4285</v>
      </c>
      <c r="M2713">
        <v>150</v>
      </c>
      <c r="N2713">
        <v>500</v>
      </c>
      <c r="O2713">
        <v>0.2</v>
      </c>
      <c r="P2713" s="3" t="s">
        <v>4313</v>
      </c>
      <c r="Q2713" t="s">
        <v>4290</v>
      </c>
      <c r="R2713" t="s">
        <v>75</v>
      </c>
    </row>
    <row r="2714" spans="1:18" x14ac:dyDescent="0.2">
      <c r="A2714" s="3" t="s">
        <v>6532</v>
      </c>
      <c r="B2714" cm="1">
        <f t="array" ref="B2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14" cm="1">
        <f t="array" ref="C2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14" t="str" cm="1">
        <f t="array" ref="D2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4" t="str" cm="1">
        <f t="array" ref="E27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14" s="3" t="s">
        <v>4301</v>
      </c>
      <c r="G2714" s="3" t="s">
        <v>4289</v>
      </c>
      <c r="I2714" s="3" t="s">
        <v>4284</v>
      </c>
      <c r="J2714" t="b">
        <v>1</v>
      </c>
      <c r="K2714" s="3" t="s">
        <v>4285</v>
      </c>
      <c r="M2714">
        <v>500</v>
      </c>
      <c r="N2714">
        <v>1000</v>
      </c>
      <c r="O2714">
        <v>0.85</v>
      </c>
      <c r="P2714" s="3" t="s">
        <v>4313</v>
      </c>
      <c r="Q2714" t="s">
        <v>4290</v>
      </c>
      <c r="R2714" t="s">
        <v>75</v>
      </c>
    </row>
    <row r="2715" spans="1:18" x14ac:dyDescent="0.2">
      <c r="A2715" s="3" t="s">
        <v>6533</v>
      </c>
      <c r="B2715" t="str" cm="1">
        <f t="array" ref="B2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15" t="str" cm="1">
        <f t="array" ref="C2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15" t="str" cm="1">
        <f t="array" ref="D2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5" cm="1">
        <f t="array" ref="E27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15" s="3" t="s">
        <v>4301</v>
      </c>
      <c r="G2715" s="3" t="s">
        <v>4283</v>
      </c>
      <c r="I2715" s="3" t="s">
        <v>4284</v>
      </c>
      <c r="J2715" t="b">
        <v>1</v>
      </c>
      <c r="K2715" s="3" t="s">
        <v>4285</v>
      </c>
      <c r="M2715">
        <v>1000</v>
      </c>
      <c r="N2715">
        <v>2000</v>
      </c>
      <c r="O2715">
        <v>0.85</v>
      </c>
      <c r="P2715" s="3" t="s">
        <v>4313</v>
      </c>
      <c r="Q2715" t="s">
        <v>4287</v>
      </c>
      <c r="R2715" t="s">
        <v>75</v>
      </c>
    </row>
    <row r="2716" spans="1:18" x14ac:dyDescent="0.2">
      <c r="A2716" s="3" t="s">
        <v>6534</v>
      </c>
      <c r="B2716" cm="1">
        <f t="array" ref="B2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16" cm="1">
        <f t="array" ref="C2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16" t="str" cm="1">
        <f t="array" ref="D2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6" t="str" cm="1">
        <f t="array" ref="E27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16" s="3" t="s">
        <v>4301</v>
      </c>
      <c r="G2716" s="3" t="s">
        <v>4289</v>
      </c>
      <c r="I2716" s="3" t="s">
        <v>4284</v>
      </c>
      <c r="J2716" t="b">
        <v>1</v>
      </c>
      <c r="K2716" s="3" t="s">
        <v>4285</v>
      </c>
      <c r="M2716">
        <v>1000</v>
      </c>
      <c r="N2716">
        <v>2000</v>
      </c>
      <c r="O2716">
        <v>0.85</v>
      </c>
      <c r="P2716" s="3" t="s">
        <v>4313</v>
      </c>
      <c r="Q2716" t="s">
        <v>4290</v>
      </c>
      <c r="R2716" t="s">
        <v>75</v>
      </c>
    </row>
    <row r="2717" spans="1:18" x14ac:dyDescent="0.2">
      <c r="A2717" s="3" t="s">
        <v>6535</v>
      </c>
      <c r="B2717" t="str" cm="1">
        <f t="array" ref="B2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17" t="str" cm="1">
        <f t="array" ref="C2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17" t="str" cm="1">
        <f t="array" ref="D2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7" cm="1">
        <f t="array" ref="E27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17" s="3" t="s">
        <v>4301</v>
      </c>
      <c r="G2717" s="3" t="s">
        <v>4283</v>
      </c>
      <c r="I2717" s="3" t="s">
        <v>4284</v>
      </c>
      <c r="J2717" t="b">
        <v>1</v>
      </c>
      <c r="K2717" s="3" t="s">
        <v>4285</v>
      </c>
      <c r="M2717">
        <v>2000</v>
      </c>
      <c r="N2717">
        <v>3000</v>
      </c>
      <c r="O2717">
        <v>7</v>
      </c>
      <c r="P2717" s="3" t="s">
        <v>4313</v>
      </c>
      <c r="Q2717" t="s">
        <v>4287</v>
      </c>
      <c r="R2717" t="s">
        <v>75</v>
      </c>
    </row>
    <row r="2718" spans="1:18" x14ac:dyDescent="0.2">
      <c r="A2718" s="3" t="s">
        <v>6536</v>
      </c>
      <c r="B2718" cm="1">
        <f t="array" ref="B2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18" cm="1">
        <f t="array" ref="C2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18" t="str" cm="1">
        <f t="array" ref="D2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8" t="str" cm="1">
        <f t="array" ref="E27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18" s="3" t="s">
        <v>4301</v>
      </c>
      <c r="G2718" s="3" t="s">
        <v>4289</v>
      </c>
      <c r="I2718" s="3" t="s">
        <v>4284</v>
      </c>
      <c r="J2718" t="b">
        <v>1</v>
      </c>
      <c r="K2718" s="3" t="s">
        <v>4285</v>
      </c>
      <c r="M2718">
        <v>2000</v>
      </c>
      <c r="N2718">
        <v>3000</v>
      </c>
      <c r="O2718">
        <v>7</v>
      </c>
      <c r="P2718" s="3" t="s">
        <v>4313</v>
      </c>
      <c r="Q2718" t="s">
        <v>4290</v>
      </c>
      <c r="R2718" t="s">
        <v>75</v>
      </c>
    </row>
    <row r="2719" spans="1:18" x14ac:dyDescent="0.2">
      <c r="A2719" s="3" t="s">
        <v>6537</v>
      </c>
      <c r="B2719" t="str" cm="1">
        <f t="array" ref="B2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19" t="str" cm="1">
        <f t="array" ref="C2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19" t="str" cm="1">
        <f t="array" ref="D2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19" cm="1">
        <f t="array" ref="E27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19" s="3" t="s">
        <v>4301</v>
      </c>
      <c r="G2719" s="3" t="s">
        <v>4283</v>
      </c>
      <c r="I2719" s="3" t="s">
        <v>4284</v>
      </c>
      <c r="J2719" t="b">
        <v>1</v>
      </c>
      <c r="K2719" s="3" t="s">
        <v>4285</v>
      </c>
      <c r="M2719">
        <v>3000</v>
      </c>
      <c r="N2719">
        <v>4000</v>
      </c>
      <c r="O2719">
        <v>7</v>
      </c>
      <c r="P2719" s="3" t="s">
        <v>4313</v>
      </c>
      <c r="Q2719" t="s">
        <v>4287</v>
      </c>
      <c r="R2719" t="s">
        <v>75</v>
      </c>
    </row>
    <row r="2720" spans="1:18" x14ac:dyDescent="0.2">
      <c r="A2720" s="3" t="s">
        <v>6538</v>
      </c>
      <c r="B2720" cm="1">
        <f t="array" ref="B2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20" cm="1">
        <f t="array" ref="C2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20" t="str" cm="1">
        <f t="array" ref="D2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0" t="str" cm="1">
        <f t="array" ref="E27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20" s="3" t="s">
        <v>4301</v>
      </c>
      <c r="G2720" s="3" t="s">
        <v>4289</v>
      </c>
      <c r="I2720" s="3" t="s">
        <v>4284</v>
      </c>
      <c r="J2720" t="b">
        <v>1</v>
      </c>
      <c r="K2720" s="3" t="s">
        <v>4285</v>
      </c>
      <c r="M2720">
        <v>3000</v>
      </c>
      <c r="N2720">
        <v>4000</v>
      </c>
      <c r="O2720">
        <v>7</v>
      </c>
      <c r="P2720" s="3" t="s">
        <v>4313</v>
      </c>
      <c r="Q2720" t="s">
        <v>4290</v>
      </c>
      <c r="R2720" t="s">
        <v>75</v>
      </c>
    </row>
    <row r="2721" spans="1:18" x14ac:dyDescent="0.2">
      <c r="A2721" s="3" t="s">
        <v>6539</v>
      </c>
      <c r="B2721" t="str" cm="1">
        <f t="array" ref="B2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21" t="str" cm="1">
        <f t="array" ref="C2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21" t="str" cm="1">
        <f t="array" ref="D2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1" cm="1">
        <f t="array" ref="E27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21" s="3" t="s">
        <v>4301</v>
      </c>
      <c r="G2721" s="3" t="s">
        <v>4283</v>
      </c>
      <c r="I2721" s="3" t="s">
        <v>4284</v>
      </c>
      <c r="J2721" t="b">
        <v>1</v>
      </c>
      <c r="K2721" s="3" t="s">
        <v>4285</v>
      </c>
      <c r="M2721">
        <v>4000</v>
      </c>
      <c r="N2721">
        <v>5000</v>
      </c>
      <c r="O2721">
        <v>7</v>
      </c>
      <c r="P2721" s="3" t="s">
        <v>4313</v>
      </c>
      <c r="Q2721" t="s">
        <v>4333</v>
      </c>
      <c r="R2721" t="s">
        <v>4333</v>
      </c>
    </row>
    <row r="2722" spans="1:18" x14ac:dyDescent="0.2">
      <c r="A2722" s="3" t="s">
        <v>6540</v>
      </c>
      <c r="B2722" cm="1">
        <f t="array" ref="B2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22" cm="1">
        <f t="array" ref="C2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22" t="str" cm="1">
        <f t="array" ref="D2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2" t="str" cm="1">
        <f t="array" ref="E27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22" s="3" t="s">
        <v>4301</v>
      </c>
      <c r="G2722" s="3" t="s">
        <v>4289</v>
      </c>
      <c r="I2722" s="3" t="s">
        <v>4284</v>
      </c>
      <c r="J2722" t="b">
        <v>1</v>
      </c>
      <c r="K2722" s="3" t="s">
        <v>4285</v>
      </c>
      <c r="M2722">
        <v>4000</v>
      </c>
      <c r="N2722">
        <v>5000</v>
      </c>
      <c r="O2722">
        <v>7</v>
      </c>
      <c r="P2722" s="3" t="s">
        <v>4313</v>
      </c>
      <c r="Q2722" t="s">
        <v>4290</v>
      </c>
      <c r="R2722" t="s">
        <v>75</v>
      </c>
    </row>
    <row r="2723" spans="1:18" x14ac:dyDescent="0.2">
      <c r="A2723" s="3" t="s">
        <v>6541</v>
      </c>
      <c r="B2723" t="str" cm="1">
        <f t="array" ref="B2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23" t="str" cm="1">
        <f t="array" ref="C2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23" t="str" cm="1">
        <f t="array" ref="D2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3" cm="1">
        <f t="array" ref="E27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23" s="3" t="s">
        <v>4301</v>
      </c>
      <c r="G2723" s="3" t="s">
        <v>4283</v>
      </c>
      <c r="I2723" s="3" t="s">
        <v>4284</v>
      </c>
      <c r="J2723" t="b">
        <v>1</v>
      </c>
      <c r="K2723" s="3" t="s">
        <v>4285</v>
      </c>
      <c r="M2723">
        <v>5000</v>
      </c>
      <c r="N2723">
        <v>10000</v>
      </c>
      <c r="O2723">
        <v>7</v>
      </c>
      <c r="P2723" s="3" t="s">
        <v>4313</v>
      </c>
      <c r="Q2723" t="s">
        <v>4287</v>
      </c>
      <c r="R2723" t="s">
        <v>75</v>
      </c>
    </row>
    <row r="2724" spans="1:18" x14ac:dyDescent="0.2">
      <c r="A2724" s="3" t="s">
        <v>6542</v>
      </c>
      <c r="B2724" cm="1">
        <f t="array" ref="B2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24" cm="1">
        <f t="array" ref="C2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24" t="str" cm="1">
        <f t="array" ref="D2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4" t="str" cm="1">
        <f t="array" ref="E27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24" s="3" t="s">
        <v>4301</v>
      </c>
      <c r="G2724" s="3" t="s">
        <v>4289</v>
      </c>
      <c r="I2724" s="3" t="s">
        <v>4284</v>
      </c>
      <c r="J2724" t="b">
        <v>1</v>
      </c>
      <c r="K2724" s="3" t="s">
        <v>4285</v>
      </c>
      <c r="M2724">
        <v>5000</v>
      </c>
      <c r="N2724">
        <v>10000</v>
      </c>
      <c r="O2724">
        <v>7</v>
      </c>
      <c r="P2724" s="3" t="s">
        <v>4313</v>
      </c>
      <c r="Q2724" t="s">
        <v>4290</v>
      </c>
      <c r="R2724" t="s">
        <v>75</v>
      </c>
    </row>
    <row r="2725" spans="1:18" x14ac:dyDescent="0.2">
      <c r="A2725" s="3" t="s">
        <v>6543</v>
      </c>
      <c r="B2725" t="str" cm="1">
        <f t="array" ref="B2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25" t="str" cm="1">
        <f t="array" ref="C2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25" t="str" cm="1">
        <f t="array" ref="D2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5" cm="1">
        <f t="array" ref="E27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25" s="3" t="s">
        <v>4301</v>
      </c>
      <c r="G2725" s="3" t="s">
        <v>4283</v>
      </c>
      <c r="I2725" s="3" t="s">
        <v>4284</v>
      </c>
      <c r="J2725" t="b">
        <v>1</v>
      </c>
      <c r="K2725" s="3" t="s">
        <v>4285</v>
      </c>
      <c r="M2725">
        <v>20000</v>
      </c>
      <c r="N2725">
        <v>25000</v>
      </c>
      <c r="O2725">
        <v>5.2999999999999999E-2</v>
      </c>
      <c r="P2725" s="3" t="s">
        <v>4313</v>
      </c>
      <c r="Q2725" t="s">
        <v>4287</v>
      </c>
      <c r="R2725" t="s">
        <v>75</v>
      </c>
    </row>
    <row r="2726" spans="1:18" x14ac:dyDescent="0.2">
      <c r="A2726" s="3" t="s">
        <v>6544</v>
      </c>
      <c r="B2726" cm="1">
        <f t="array" ref="B2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26" cm="1">
        <f t="array" ref="C2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26" t="str" cm="1">
        <f t="array" ref="D2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6" t="str" cm="1">
        <f t="array" ref="E27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26" s="3" t="s">
        <v>4301</v>
      </c>
      <c r="G2726" s="3" t="s">
        <v>4289</v>
      </c>
      <c r="I2726" s="3" t="s">
        <v>4284</v>
      </c>
      <c r="J2726" t="b">
        <v>1</v>
      </c>
      <c r="K2726" s="3" t="s">
        <v>4285</v>
      </c>
      <c r="M2726">
        <v>20000</v>
      </c>
      <c r="N2726">
        <v>30000</v>
      </c>
      <c r="O2726">
        <v>5.2999999999999999E-2</v>
      </c>
      <c r="P2726" s="3" t="s">
        <v>4313</v>
      </c>
      <c r="Q2726" t="s">
        <v>4290</v>
      </c>
      <c r="R2726" t="s">
        <v>75</v>
      </c>
    </row>
    <row r="2727" spans="1:18" x14ac:dyDescent="0.2">
      <c r="A2727" s="3" t="s">
        <v>6545</v>
      </c>
      <c r="B2727" t="str" cm="1">
        <f t="array" ref="B2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27" t="str" cm="1">
        <f t="array" ref="C2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27" t="str" cm="1">
        <f t="array" ref="D2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7" cm="1">
        <f t="array" ref="E27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27" s="3" t="s">
        <v>4301</v>
      </c>
      <c r="G2727" s="3" t="s">
        <v>4283</v>
      </c>
      <c r="I2727" s="3" t="s">
        <v>4284</v>
      </c>
      <c r="J2727" t="b">
        <v>1</v>
      </c>
      <c r="K2727" s="3" t="s">
        <v>4285</v>
      </c>
      <c r="M2727">
        <v>25000</v>
      </c>
      <c r="N2727">
        <v>30000</v>
      </c>
      <c r="O2727">
        <v>5.2999999999999999E-2</v>
      </c>
      <c r="P2727" s="3" t="s">
        <v>4313</v>
      </c>
      <c r="Q2727" t="s">
        <v>4333</v>
      </c>
      <c r="R2727" t="s">
        <v>4333</v>
      </c>
    </row>
    <row r="2728" spans="1:18" x14ac:dyDescent="0.2">
      <c r="A2728" s="3" t="s">
        <v>6546</v>
      </c>
      <c r="B2728" t="str" cm="1">
        <f t="array" ref="B2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28" t="str" cm="1">
        <f t="array" ref="C2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28" t="str" cm="1">
        <f t="array" ref="D2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8" cm="1">
        <f t="array" ref="E27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28" s="3" t="s">
        <v>4301</v>
      </c>
      <c r="G2728" s="3" t="s">
        <v>4283</v>
      </c>
      <c r="I2728" s="3" t="s">
        <v>4284</v>
      </c>
      <c r="J2728" t="b">
        <v>1</v>
      </c>
      <c r="K2728" s="3" t="s">
        <v>4285</v>
      </c>
      <c r="M2728">
        <v>30000</v>
      </c>
      <c r="N2728">
        <v>40000</v>
      </c>
      <c r="O2728">
        <v>5.2999999999999999E-2</v>
      </c>
      <c r="P2728" s="3" t="s">
        <v>4313</v>
      </c>
      <c r="Q2728" t="s">
        <v>4287</v>
      </c>
      <c r="R2728" t="s">
        <v>75</v>
      </c>
    </row>
    <row r="2729" spans="1:18" x14ac:dyDescent="0.2">
      <c r="A2729" s="3" t="s">
        <v>6547</v>
      </c>
      <c r="B2729" cm="1">
        <f t="array" ref="B2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29" cm="1">
        <f t="array" ref="C2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29" t="str" cm="1">
        <f t="array" ref="D2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29" t="str" cm="1">
        <f t="array" ref="E27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29" s="3" t="s">
        <v>4301</v>
      </c>
      <c r="G2729" s="3" t="s">
        <v>4289</v>
      </c>
      <c r="I2729" s="3" t="s">
        <v>4284</v>
      </c>
      <c r="J2729" t="b">
        <v>1</v>
      </c>
      <c r="K2729" s="3" t="s">
        <v>4285</v>
      </c>
      <c r="M2729">
        <v>30000</v>
      </c>
      <c r="N2729">
        <v>40000</v>
      </c>
      <c r="O2729">
        <v>5.2999999999999999E-2</v>
      </c>
      <c r="P2729" s="3" t="s">
        <v>4313</v>
      </c>
      <c r="Q2729" t="s">
        <v>4290</v>
      </c>
      <c r="R2729" t="s">
        <v>75</v>
      </c>
    </row>
    <row r="2730" spans="1:18" x14ac:dyDescent="0.2">
      <c r="A2730" s="3" t="s">
        <v>6548</v>
      </c>
      <c r="B2730" t="str" cm="1">
        <f t="array" ref="B2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30" t="str" cm="1">
        <f t="array" ref="C2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30" t="str" cm="1">
        <f t="array" ref="D2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0" cm="1">
        <f t="array" ref="E27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30" s="3" t="s">
        <v>4301</v>
      </c>
      <c r="G2730" s="3" t="s">
        <v>4283</v>
      </c>
      <c r="I2730" s="3" t="s">
        <v>4284</v>
      </c>
      <c r="J2730" t="b">
        <v>1</v>
      </c>
      <c r="K2730" s="3" t="s">
        <v>4285</v>
      </c>
      <c r="M2730">
        <v>40000</v>
      </c>
      <c r="N2730">
        <v>50000</v>
      </c>
      <c r="O2730">
        <v>5.2999999999999999E-2</v>
      </c>
      <c r="P2730" s="3" t="s">
        <v>4313</v>
      </c>
      <c r="Q2730" t="s">
        <v>4287</v>
      </c>
      <c r="R2730" t="s">
        <v>75</v>
      </c>
    </row>
    <row r="2731" spans="1:18" x14ac:dyDescent="0.2">
      <c r="A2731" s="3" t="s">
        <v>6549</v>
      </c>
      <c r="B2731" cm="1">
        <f t="array" ref="B2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31" cm="1">
        <f t="array" ref="C2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31" t="str" cm="1">
        <f t="array" ref="D2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1" t="str" cm="1">
        <f t="array" ref="E27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31" s="3" t="s">
        <v>4301</v>
      </c>
      <c r="G2731" s="3" t="s">
        <v>4289</v>
      </c>
      <c r="I2731" s="3" t="s">
        <v>4284</v>
      </c>
      <c r="J2731" t="b">
        <v>1</v>
      </c>
      <c r="K2731" s="3" t="s">
        <v>4285</v>
      </c>
      <c r="M2731">
        <v>40000</v>
      </c>
      <c r="N2731">
        <v>50000</v>
      </c>
      <c r="O2731">
        <v>5.2999999999999999E-2</v>
      </c>
      <c r="P2731" s="3" t="s">
        <v>4313</v>
      </c>
      <c r="Q2731" t="s">
        <v>4290</v>
      </c>
      <c r="R2731" t="s">
        <v>75</v>
      </c>
    </row>
    <row r="2732" spans="1:18" x14ac:dyDescent="0.2">
      <c r="A2732" s="3" t="s">
        <v>6550</v>
      </c>
      <c r="B2732" t="str" cm="1">
        <f t="array" ref="B2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32" t="str" cm="1">
        <f t="array" ref="C2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32" t="str" cm="1">
        <f t="array" ref="D2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2" cm="1">
        <f t="array" ref="E27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32" s="3" t="s">
        <v>4301</v>
      </c>
      <c r="G2732" s="3" t="s">
        <v>4283</v>
      </c>
      <c r="I2732" s="3" t="s">
        <v>4284</v>
      </c>
      <c r="J2732" t="b">
        <v>1</v>
      </c>
      <c r="K2732" s="3" t="s">
        <v>4285</v>
      </c>
      <c r="M2732">
        <v>50000</v>
      </c>
      <c r="N2732">
        <v>60000</v>
      </c>
      <c r="O2732">
        <v>5.2999999999999999E-2</v>
      </c>
      <c r="P2732" s="3" t="s">
        <v>4313</v>
      </c>
      <c r="Q2732" t="s">
        <v>4333</v>
      </c>
      <c r="R2732" t="s">
        <v>4333</v>
      </c>
    </row>
    <row r="2733" spans="1:18" x14ac:dyDescent="0.2">
      <c r="A2733" s="3" t="s">
        <v>6551</v>
      </c>
      <c r="B2733" cm="1">
        <f t="array" ref="B2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33" cm="1">
        <f t="array" ref="C2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33" t="str" cm="1">
        <f t="array" ref="D2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3" t="str" cm="1">
        <f t="array" ref="E27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33" s="3" t="s">
        <v>4301</v>
      </c>
      <c r="G2733" s="3" t="s">
        <v>4289</v>
      </c>
      <c r="I2733" s="3" t="s">
        <v>4284</v>
      </c>
      <c r="J2733" t="b">
        <v>1</v>
      </c>
      <c r="K2733" s="3" t="s">
        <v>4285</v>
      </c>
      <c r="M2733">
        <v>50000</v>
      </c>
      <c r="N2733">
        <v>60000</v>
      </c>
      <c r="O2733">
        <v>5.2999999999999999E-2</v>
      </c>
      <c r="P2733" s="3" t="s">
        <v>4313</v>
      </c>
      <c r="Q2733" t="s">
        <v>4290</v>
      </c>
      <c r="R2733" t="s">
        <v>75</v>
      </c>
    </row>
    <row r="2734" spans="1:18" x14ac:dyDescent="0.2">
      <c r="A2734" s="3" t="s">
        <v>6552</v>
      </c>
      <c r="B2734" t="str" cm="1">
        <f t="array" ref="B2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34" t="str" cm="1">
        <f t="array" ref="C2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34" t="str" cm="1">
        <f t="array" ref="D2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4" cm="1">
        <f t="array" ref="E27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34" s="3" t="s">
        <v>4301</v>
      </c>
      <c r="G2734" s="3" t="s">
        <v>4283</v>
      </c>
      <c r="I2734" s="3" t="s">
        <v>4284</v>
      </c>
      <c r="J2734" t="b">
        <v>1</v>
      </c>
      <c r="K2734" s="3" t="s">
        <v>4285</v>
      </c>
      <c r="M2734">
        <v>60000</v>
      </c>
      <c r="N2734">
        <v>70000</v>
      </c>
      <c r="O2734">
        <v>5.2999999999999999E-2</v>
      </c>
      <c r="P2734" s="3" t="s">
        <v>4313</v>
      </c>
      <c r="Q2734" t="s">
        <v>4287</v>
      </c>
      <c r="R2734" t="s">
        <v>75</v>
      </c>
    </row>
    <row r="2735" spans="1:18" x14ac:dyDescent="0.2">
      <c r="A2735" s="3" t="s">
        <v>6553</v>
      </c>
      <c r="B2735" cm="1">
        <f t="array" ref="B2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35" cm="1">
        <f t="array" ref="C2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35" t="str" cm="1">
        <f t="array" ref="D2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5" t="str" cm="1">
        <f t="array" ref="E27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35" s="3" t="s">
        <v>4301</v>
      </c>
      <c r="G2735" s="3" t="s">
        <v>4289</v>
      </c>
      <c r="I2735" s="3" t="s">
        <v>4284</v>
      </c>
      <c r="J2735" t="b">
        <v>1</v>
      </c>
      <c r="K2735" s="3" t="s">
        <v>4285</v>
      </c>
      <c r="M2735">
        <v>60000</v>
      </c>
      <c r="N2735">
        <v>70000</v>
      </c>
      <c r="O2735">
        <v>5.2999999999999999E-2</v>
      </c>
      <c r="P2735" s="3" t="s">
        <v>4313</v>
      </c>
      <c r="Q2735" t="s">
        <v>4290</v>
      </c>
      <c r="R2735" t="s">
        <v>75</v>
      </c>
    </row>
    <row r="2736" spans="1:18" x14ac:dyDescent="0.2">
      <c r="A2736" s="3" t="s">
        <v>6554</v>
      </c>
      <c r="B2736" t="str" cm="1">
        <f t="array" ref="B2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36" t="str" cm="1">
        <f t="array" ref="C2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36" t="str" cm="1">
        <f t="array" ref="D2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6" cm="1">
        <f t="array" ref="E27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36" s="3" t="s">
        <v>4301</v>
      </c>
      <c r="G2736" s="3" t="s">
        <v>4283</v>
      </c>
      <c r="I2736" s="3" t="s">
        <v>4284</v>
      </c>
      <c r="J2736" t="b">
        <v>1</v>
      </c>
      <c r="K2736" s="3" t="s">
        <v>4285</v>
      </c>
      <c r="M2736">
        <v>70000</v>
      </c>
      <c r="N2736">
        <v>80000</v>
      </c>
      <c r="O2736">
        <v>5.2999999999999999E-2</v>
      </c>
      <c r="P2736" s="3" t="s">
        <v>4313</v>
      </c>
      <c r="Q2736" t="s">
        <v>4333</v>
      </c>
      <c r="R2736" t="s">
        <v>4333</v>
      </c>
    </row>
    <row r="2737" spans="1:18" x14ac:dyDescent="0.2">
      <c r="A2737" s="3" t="s">
        <v>6555</v>
      </c>
      <c r="B2737" cm="1">
        <f t="array" ref="B2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37" cm="1">
        <f t="array" ref="C2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37" t="str" cm="1">
        <f t="array" ref="D2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7" t="str" cm="1">
        <f t="array" ref="E27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37" s="3" t="s">
        <v>4301</v>
      </c>
      <c r="G2737" s="3" t="s">
        <v>4289</v>
      </c>
      <c r="I2737" s="3" t="s">
        <v>4284</v>
      </c>
      <c r="J2737" t="b">
        <v>1</v>
      </c>
      <c r="K2737" s="3" t="s">
        <v>4285</v>
      </c>
      <c r="M2737">
        <v>70000</v>
      </c>
      <c r="N2737">
        <v>80000</v>
      </c>
      <c r="O2737">
        <v>5.2999999999999999E-2</v>
      </c>
      <c r="P2737" s="3" t="s">
        <v>4313</v>
      </c>
      <c r="Q2737" t="s">
        <v>4333</v>
      </c>
      <c r="R2737" t="s">
        <v>4333</v>
      </c>
    </row>
    <row r="2738" spans="1:18" x14ac:dyDescent="0.2">
      <c r="A2738" s="3" t="s">
        <v>6556</v>
      </c>
      <c r="B2738" t="str" cm="1">
        <f t="array" ref="B2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38" t="str" cm="1">
        <f t="array" ref="C2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38" t="str" cm="1">
        <f t="array" ref="D2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8" cm="1">
        <f t="array" ref="E27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38" s="3" t="s">
        <v>4301</v>
      </c>
      <c r="G2738" s="3" t="s">
        <v>4283</v>
      </c>
      <c r="I2738" s="3" t="s">
        <v>4284</v>
      </c>
      <c r="J2738" t="b">
        <v>1</v>
      </c>
      <c r="K2738" s="3" t="s">
        <v>4285</v>
      </c>
      <c r="M2738">
        <v>80000</v>
      </c>
      <c r="N2738">
        <v>90000</v>
      </c>
      <c r="O2738">
        <v>5.2999999999999999E-2</v>
      </c>
      <c r="P2738" s="3" t="s">
        <v>4313</v>
      </c>
      <c r="Q2738" t="s">
        <v>4287</v>
      </c>
      <c r="R2738" t="s">
        <v>75</v>
      </c>
    </row>
    <row r="2739" spans="1:18" x14ac:dyDescent="0.2">
      <c r="A2739" s="3" t="s">
        <v>6557</v>
      </c>
      <c r="B2739" cm="1">
        <f t="array" ref="B2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39" cm="1">
        <f t="array" ref="C2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39" t="str" cm="1">
        <f t="array" ref="D2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39" t="str" cm="1">
        <f t="array" ref="E27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39" s="3" t="s">
        <v>4301</v>
      </c>
      <c r="G2739" s="3" t="s">
        <v>4289</v>
      </c>
      <c r="I2739" s="3" t="s">
        <v>4284</v>
      </c>
      <c r="J2739" t="b">
        <v>1</v>
      </c>
      <c r="K2739" s="3" t="s">
        <v>4285</v>
      </c>
      <c r="M2739">
        <v>80000</v>
      </c>
      <c r="N2739">
        <v>90000</v>
      </c>
      <c r="O2739">
        <v>5.2999999999999999E-2</v>
      </c>
      <c r="P2739" s="3" t="s">
        <v>4313</v>
      </c>
      <c r="Q2739" t="s">
        <v>4290</v>
      </c>
      <c r="R2739" t="s">
        <v>75</v>
      </c>
    </row>
    <row r="2740" spans="1:18" x14ac:dyDescent="0.2">
      <c r="A2740" s="3" t="s">
        <v>6558</v>
      </c>
      <c r="B2740" t="str" cm="1">
        <f t="array" ref="B2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40" t="str" cm="1">
        <f t="array" ref="C2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40" t="str" cm="1">
        <f t="array" ref="D2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0" cm="1">
        <f t="array" ref="E27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40" s="3" t="s">
        <v>4301</v>
      </c>
      <c r="G2740" s="3" t="s">
        <v>4283</v>
      </c>
      <c r="I2740" s="3" t="s">
        <v>4284</v>
      </c>
      <c r="J2740" t="b">
        <v>1</v>
      </c>
      <c r="K2740" s="3" t="s">
        <v>4285</v>
      </c>
      <c r="M2740">
        <v>90000</v>
      </c>
      <c r="N2740">
        <v>100000</v>
      </c>
      <c r="O2740">
        <v>5.2999999999999999E-2</v>
      </c>
      <c r="P2740" s="3" t="s">
        <v>4313</v>
      </c>
      <c r="Q2740" t="s">
        <v>4287</v>
      </c>
      <c r="R2740" t="s">
        <v>75</v>
      </c>
    </row>
    <row r="2741" spans="1:18" x14ac:dyDescent="0.2">
      <c r="A2741" s="3" t="s">
        <v>6559</v>
      </c>
      <c r="B2741" cm="1">
        <f t="array" ref="B2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41" cm="1">
        <f t="array" ref="C2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41" t="str" cm="1">
        <f t="array" ref="D2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1" t="str" cm="1">
        <f t="array" ref="E27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41" s="3" t="s">
        <v>4301</v>
      </c>
      <c r="G2741" s="3" t="s">
        <v>4289</v>
      </c>
      <c r="I2741" s="3" t="s">
        <v>4284</v>
      </c>
      <c r="J2741" t="b">
        <v>1</v>
      </c>
      <c r="K2741" s="3" t="s">
        <v>4285</v>
      </c>
      <c r="M2741">
        <v>90000</v>
      </c>
      <c r="N2741">
        <v>100000</v>
      </c>
      <c r="O2741">
        <v>5.2999999999999999E-2</v>
      </c>
      <c r="P2741" s="3" t="s">
        <v>4313</v>
      </c>
      <c r="Q2741" t="s">
        <v>4290</v>
      </c>
      <c r="R2741" t="s">
        <v>75</v>
      </c>
    </row>
    <row r="2742" spans="1:18" x14ac:dyDescent="0.2">
      <c r="A2742" s="3" t="s">
        <v>6560</v>
      </c>
      <c r="B2742" t="str" cm="1">
        <f t="array" ref="B2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42" t="str" cm="1">
        <f t="array" ref="C2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42" t="str" cm="1">
        <f t="array" ref="D2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2" cm="1">
        <f t="array" ref="E27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42" s="3" t="s">
        <v>4301</v>
      </c>
      <c r="G2742" s="3" t="s">
        <v>4283</v>
      </c>
      <c r="I2742" s="3" t="s">
        <v>4284</v>
      </c>
      <c r="J2742" t="b">
        <v>1</v>
      </c>
      <c r="K2742" s="3" t="s">
        <v>4285</v>
      </c>
      <c r="M2742">
        <v>100000</v>
      </c>
      <c r="N2742">
        <v>110000</v>
      </c>
      <c r="O2742">
        <v>5.2999999999999999E-2</v>
      </c>
      <c r="P2742" s="3" t="s">
        <v>4313</v>
      </c>
      <c r="Q2742" t="s">
        <v>4287</v>
      </c>
      <c r="R2742" t="s">
        <v>75</v>
      </c>
    </row>
    <row r="2743" spans="1:18" x14ac:dyDescent="0.2">
      <c r="A2743" s="3" t="s">
        <v>6561</v>
      </c>
      <c r="B2743" cm="1">
        <f t="array" ref="B2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43" cm="1">
        <f t="array" ref="C2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43" t="str" cm="1">
        <f t="array" ref="D2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3" t="str" cm="1">
        <f t="array" ref="E27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43" s="3" t="s">
        <v>4301</v>
      </c>
      <c r="G2743" s="3" t="s">
        <v>4289</v>
      </c>
      <c r="I2743" s="3" t="s">
        <v>4284</v>
      </c>
      <c r="J2743" t="b">
        <v>1</v>
      </c>
      <c r="K2743" s="3" t="s">
        <v>4285</v>
      </c>
      <c r="M2743">
        <v>100000</v>
      </c>
      <c r="N2743">
        <v>110000</v>
      </c>
      <c r="O2743">
        <v>5.2999999999999999E-2</v>
      </c>
      <c r="P2743" s="3" t="s">
        <v>4313</v>
      </c>
      <c r="Q2743" t="s">
        <v>4290</v>
      </c>
      <c r="R2743" t="s">
        <v>75</v>
      </c>
    </row>
    <row r="2744" spans="1:18" x14ac:dyDescent="0.2">
      <c r="A2744" s="3" t="s">
        <v>6562</v>
      </c>
      <c r="B2744" t="str" cm="1">
        <f t="array" ref="B2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44" t="str" cm="1">
        <f t="array" ref="C2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44" t="str" cm="1">
        <f t="array" ref="D2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4" cm="1">
        <f t="array" ref="E27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44" s="3" t="s">
        <v>4301</v>
      </c>
      <c r="G2744" s="3" t="s">
        <v>4283</v>
      </c>
      <c r="I2744" s="3" t="s">
        <v>4284</v>
      </c>
      <c r="J2744" t="b">
        <v>1</v>
      </c>
      <c r="K2744" s="3" t="s">
        <v>4285</v>
      </c>
      <c r="M2744">
        <v>110000</v>
      </c>
      <c r="N2744">
        <v>120000</v>
      </c>
      <c r="O2744">
        <v>5.2999999999999999E-2</v>
      </c>
      <c r="P2744" s="3" t="s">
        <v>4313</v>
      </c>
      <c r="Q2744" t="s">
        <v>4287</v>
      </c>
      <c r="R2744" t="s">
        <v>75</v>
      </c>
    </row>
    <row r="2745" spans="1:18" x14ac:dyDescent="0.2">
      <c r="A2745" s="3" t="s">
        <v>6563</v>
      </c>
      <c r="B2745" cm="1">
        <f t="array" ref="B2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45" cm="1">
        <f t="array" ref="C2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45" t="str" cm="1">
        <f t="array" ref="D2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5" t="str" cm="1">
        <f t="array" ref="E27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45" s="3" t="s">
        <v>4301</v>
      </c>
      <c r="G2745" s="3" t="s">
        <v>4289</v>
      </c>
      <c r="I2745" s="3" t="s">
        <v>4284</v>
      </c>
      <c r="J2745" t="b">
        <v>1</v>
      </c>
      <c r="K2745" s="3" t="s">
        <v>4285</v>
      </c>
      <c r="M2745">
        <v>110000</v>
      </c>
      <c r="N2745">
        <v>120000</v>
      </c>
      <c r="O2745">
        <v>5.2999999999999999E-2</v>
      </c>
      <c r="P2745" s="3" t="s">
        <v>4313</v>
      </c>
      <c r="Q2745" t="s">
        <v>4290</v>
      </c>
      <c r="R2745" t="s">
        <v>75</v>
      </c>
    </row>
    <row r="2746" spans="1:18" x14ac:dyDescent="0.2">
      <c r="A2746" s="3" t="s">
        <v>6564</v>
      </c>
      <c r="B2746" t="str" cm="1">
        <f t="array" ref="B2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46" t="str" cm="1">
        <f t="array" ref="C2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46" t="str" cm="1">
        <f t="array" ref="D2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6" cm="1">
        <f t="array" ref="E27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46" s="3" t="s">
        <v>4301</v>
      </c>
      <c r="G2746" s="3" t="s">
        <v>4283</v>
      </c>
      <c r="I2746" s="3" t="s">
        <v>4284</v>
      </c>
      <c r="J2746" t="b">
        <v>1</v>
      </c>
      <c r="K2746" s="3" t="s">
        <v>4285</v>
      </c>
      <c r="M2746">
        <v>120000</v>
      </c>
      <c r="N2746">
        <v>130000</v>
      </c>
      <c r="O2746">
        <v>5.2999999999999999E-2</v>
      </c>
      <c r="P2746" s="3" t="s">
        <v>4313</v>
      </c>
      <c r="Q2746" t="s">
        <v>4287</v>
      </c>
      <c r="R2746" t="s">
        <v>75</v>
      </c>
    </row>
    <row r="2747" spans="1:18" x14ac:dyDescent="0.2">
      <c r="A2747" s="3" t="s">
        <v>6565</v>
      </c>
      <c r="B2747" cm="1">
        <f t="array" ref="B2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47" cm="1">
        <f t="array" ref="C2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47" t="str" cm="1">
        <f t="array" ref="D2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7" t="str" cm="1">
        <f t="array" ref="E27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47" s="3" t="s">
        <v>4301</v>
      </c>
      <c r="G2747" s="3" t="s">
        <v>4289</v>
      </c>
      <c r="I2747" s="3" t="s">
        <v>4284</v>
      </c>
      <c r="J2747" t="b">
        <v>1</v>
      </c>
      <c r="K2747" s="3" t="s">
        <v>4285</v>
      </c>
      <c r="M2747">
        <v>120000</v>
      </c>
      <c r="N2747">
        <v>130000</v>
      </c>
      <c r="O2747">
        <v>5.2999999999999999E-2</v>
      </c>
      <c r="P2747" s="3" t="s">
        <v>4313</v>
      </c>
      <c r="Q2747" t="s">
        <v>4290</v>
      </c>
      <c r="R2747" t="s">
        <v>75</v>
      </c>
    </row>
    <row r="2748" spans="1:18" x14ac:dyDescent="0.2">
      <c r="A2748" s="3" t="s">
        <v>6566</v>
      </c>
      <c r="B2748" t="str" cm="1">
        <f t="array" ref="B2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48" t="str" cm="1">
        <f t="array" ref="C2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48" t="str" cm="1">
        <f t="array" ref="D2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8" cm="1">
        <f t="array" ref="E27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48" s="3" t="s">
        <v>4301</v>
      </c>
      <c r="G2748" s="3" t="s">
        <v>4283</v>
      </c>
      <c r="I2748" s="3" t="s">
        <v>4284</v>
      </c>
      <c r="J2748" t="b">
        <v>1</v>
      </c>
      <c r="K2748" s="3" t="s">
        <v>4285</v>
      </c>
      <c r="M2748">
        <v>130000</v>
      </c>
      <c r="N2748">
        <v>140000</v>
      </c>
      <c r="O2748">
        <v>5.2999999999999999E-2</v>
      </c>
      <c r="P2748" s="3" t="s">
        <v>4313</v>
      </c>
      <c r="Q2748" t="s">
        <v>4333</v>
      </c>
      <c r="R2748" t="s">
        <v>4333</v>
      </c>
    </row>
    <row r="2749" spans="1:18" x14ac:dyDescent="0.2">
      <c r="A2749" s="3" t="s">
        <v>6567</v>
      </c>
      <c r="B2749" cm="1">
        <f t="array" ref="B2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49" cm="1">
        <f t="array" ref="C2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49" t="str" cm="1">
        <f t="array" ref="D2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49" t="str" cm="1">
        <f t="array" ref="E27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49" s="3" t="s">
        <v>4301</v>
      </c>
      <c r="G2749" s="3" t="s">
        <v>4289</v>
      </c>
      <c r="I2749" s="3" t="s">
        <v>4284</v>
      </c>
      <c r="J2749" t="b">
        <v>1</v>
      </c>
      <c r="K2749" s="3" t="s">
        <v>4285</v>
      </c>
      <c r="M2749">
        <v>130000</v>
      </c>
      <c r="N2749">
        <v>140000</v>
      </c>
      <c r="O2749">
        <v>5.2999999999999999E-2</v>
      </c>
      <c r="P2749" s="3" t="s">
        <v>4313</v>
      </c>
      <c r="Q2749" t="s">
        <v>4333</v>
      </c>
      <c r="R2749" t="s">
        <v>4333</v>
      </c>
    </row>
    <row r="2750" spans="1:18" x14ac:dyDescent="0.2">
      <c r="A2750" s="3" t="s">
        <v>6568</v>
      </c>
      <c r="B2750" t="str" cm="1">
        <f t="array" ref="B2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50" t="str" cm="1">
        <f t="array" ref="C2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50" t="str" cm="1">
        <f t="array" ref="D2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0" cm="1">
        <f t="array" ref="E27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50" s="3" t="s">
        <v>4301</v>
      </c>
      <c r="G2750" s="3" t="s">
        <v>4283</v>
      </c>
      <c r="I2750" s="3" t="s">
        <v>4284</v>
      </c>
      <c r="J2750" t="b">
        <v>1</v>
      </c>
      <c r="K2750" s="3" t="s">
        <v>4285</v>
      </c>
      <c r="M2750">
        <v>140000</v>
      </c>
      <c r="N2750">
        <v>150000</v>
      </c>
      <c r="O2750">
        <v>5.2999999999999999E-2</v>
      </c>
      <c r="P2750" s="3" t="s">
        <v>4313</v>
      </c>
      <c r="Q2750" t="s">
        <v>4333</v>
      </c>
      <c r="R2750" t="s">
        <v>4333</v>
      </c>
    </row>
    <row r="2751" spans="1:18" x14ac:dyDescent="0.2">
      <c r="A2751" s="3" t="s">
        <v>6569</v>
      </c>
      <c r="B2751" cm="1">
        <f t="array" ref="B2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51" cm="1">
        <f t="array" ref="C2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51" t="str" cm="1">
        <f t="array" ref="D2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1" t="str" cm="1">
        <f t="array" ref="E27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51" s="3" t="s">
        <v>4301</v>
      </c>
      <c r="G2751" s="3" t="s">
        <v>4289</v>
      </c>
      <c r="I2751" s="3" t="s">
        <v>4284</v>
      </c>
      <c r="J2751" t="b">
        <v>1</v>
      </c>
      <c r="K2751" s="3" t="s">
        <v>4285</v>
      </c>
      <c r="M2751">
        <v>140000</v>
      </c>
      <c r="N2751">
        <v>150000</v>
      </c>
      <c r="O2751">
        <v>5.2999999999999999E-2</v>
      </c>
      <c r="P2751" s="3" t="s">
        <v>4313</v>
      </c>
      <c r="Q2751" t="s">
        <v>4290</v>
      </c>
      <c r="R2751" t="s">
        <v>75</v>
      </c>
    </row>
    <row r="2752" spans="1:18" x14ac:dyDescent="0.2">
      <c r="A2752" s="3" t="s">
        <v>6570</v>
      </c>
      <c r="B2752" t="str" cm="1">
        <f t="array" ref="B2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52" t="str" cm="1">
        <f t="array" ref="C2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52" t="str" cm="1">
        <f t="array" ref="D2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2" cm="1">
        <f t="array" ref="E27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52" s="3" t="s">
        <v>4301</v>
      </c>
      <c r="G2752" s="3" t="s">
        <v>4283</v>
      </c>
      <c r="I2752" s="3" t="s">
        <v>4284</v>
      </c>
      <c r="J2752" t="b">
        <v>1</v>
      </c>
      <c r="K2752" s="3" t="s">
        <v>4285</v>
      </c>
      <c r="M2752">
        <v>150000</v>
      </c>
      <c r="N2752">
        <v>160000</v>
      </c>
      <c r="O2752">
        <v>5.2999999999999999E-2</v>
      </c>
      <c r="P2752" s="3" t="s">
        <v>4313</v>
      </c>
      <c r="Q2752" t="s">
        <v>4333</v>
      </c>
      <c r="R2752" t="s">
        <v>4333</v>
      </c>
    </row>
    <row r="2753" spans="1:18" x14ac:dyDescent="0.2">
      <c r="A2753" s="3" t="s">
        <v>6571</v>
      </c>
      <c r="B2753" cm="1">
        <f t="array" ref="B2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53" cm="1">
        <f t="array" ref="C2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53" t="str" cm="1">
        <f t="array" ref="D2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3" t="str" cm="1">
        <f t="array" ref="E27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53" s="3" t="s">
        <v>4301</v>
      </c>
      <c r="G2753" s="3" t="s">
        <v>4289</v>
      </c>
      <c r="I2753" s="3" t="s">
        <v>4284</v>
      </c>
      <c r="J2753" t="b">
        <v>1</v>
      </c>
      <c r="K2753" s="3" t="s">
        <v>4285</v>
      </c>
      <c r="M2753">
        <v>150000</v>
      </c>
      <c r="N2753">
        <v>160000</v>
      </c>
      <c r="O2753">
        <v>5.2999999999999999E-2</v>
      </c>
      <c r="P2753" s="3" t="s">
        <v>4313</v>
      </c>
      <c r="Q2753" t="s">
        <v>4333</v>
      </c>
      <c r="R2753" t="s">
        <v>4333</v>
      </c>
    </row>
    <row r="2754" spans="1:18" x14ac:dyDescent="0.2">
      <c r="A2754" s="3" t="s">
        <v>6572</v>
      </c>
      <c r="B2754" t="str" cm="1">
        <f t="array" ref="B2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54" t="str" cm="1">
        <f t="array" ref="C2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54" t="str" cm="1">
        <f t="array" ref="D2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4" cm="1">
        <f t="array" ref="E27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54" s="3" t="s">
        <v>4301</v>
      </c>
      <c r="G2754" s="3" t="s">
        <v>4283</v>
      </c>
      <c r="I2754" s="3" t="s">
        <v>4284</v>
      </c>
      <c r="J2754" t="b">
        <v>1</v>
      </c>
      <c r="K2754" s="3" t="s">
        <v>4285</v>
      </c>
      <c r="M2754">
        <v>160000</v>
      </c>
      <c r="N2754">
        <v>170000</v>
      </c>
      <c r="O2754">
        <v>5.2999999999999999E-2</v>
      </c>
      <c r="P2754" s="3" t="s">
        <v>4313</v>
      </c>
      <c r="Q2754" t="s">
        <v>4333</v>
      </c>
      <c r="R2754" t="s">
        <v>4333</v>
      </c>
    </row>
    <row r="2755" spans="1:18" x14ac:dyDescent="0.2">
      <c r="A2755" s="3" t="s">
        <v>6573</v>
      </c>
      <c r="B2755" cm="1">
        <f t="array" ref="B2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55" cm="1">
        <f t="array" ref="C2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55" t="str" cm="1">
        <f t="array" ref="D2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5" t="str" cm="1">
        <f t="array" ref="E27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55" s="3" t="s">
        <v>4301</v>
      </c>
      <c r="G2755" s="3" t="s">
        <v>4289</v>
      </c>
      <c r="I2755" s="3" t="s">
        <v>4284</v>
      </c>
      <c r="J2755" t="b">
        <v>1</v>
      </c>
      <c r="K2755" s="3" t="s">
        <v>4285</v>
      </c>
      <c r="M2755">
        <v>160000</v>
      </c>
      <c r="N2755">
        <v>170000</v>
      </c>
      <c r="O2755">
        <v>5.2999999999999999E-2</v>
      </c>
      <c r="P2755" s="3" t="s">
        <v>4313</v>
      </c>
      <c r="Q2755" t="s">
        <v>4290</v>
      </c>
      <c r="R2755" t="s">
        <v>75</v>
      </c>
    </row>
    <row r="2756" spans="1:18" x14ac:dyDescent="0.2">
      <c r="A2756" s="3" t="s">
        <v>6574</v>
      </c>
      <c r="B2756" t="str" cm="1">
        <f t="array" ref="B2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56" t="str" cm="1">
        <f t="array" ref="C2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56" t="str" cm="1">
        <f t="array" ref="D2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6" cm="1">
        <f t="array" ref="E27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56" s="3" t="s">
        <v>4301</v>
      </c>
      <c r="G2756" s="3" t="s">
        <v>4283</v>
      </c>
      <c r="I2756" s="3" t="s">
        <v>4284</v>
      </c>
      <c r="J2756" t="b">
        <v>1</v>
      </c>
      <c r="K2756" s="3" t="s">
        <v>4285</v>
      </c>
      <c r="M2756">
        <v>170000</v>
      </c>
      <c r="N2756">
        <v>180000</v>
      </c>
      <c r="O2756">
        <v>5.2999999999999999E-2</v>
      </c>
      <c r="P2756" s="3" t="s">
        <v>4313</v>
      </c>
      <c r="Q2756" t="s">
        <v>4333</v>
      </c>
      <c r="R2756" t="s">
        <v>4333</v>
      </c>
    </row>
    <row r="2757" spans="1:18" x14ac:dyDescent="0.2">
      <c r="A2757" s="3" t="s">
        <v>6575</v>
      </c>
      <c r="B2757" cm="1">
        <f t="array" ref="B2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57" cm="1">
        <f t="array" ref="C2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57" t="str" cm="1">
        <f t="array" ref="D2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7" t="str" cm="1">
        <f t="array" ref="E27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57" s="3" t="s">
        <v>4301</v>
      </c>
      <c r="G2757" s="3" t="s">
        <v>4289</v>
      </c>
      <c r="I2757" s="3" t="s">
        <v>4284</v>
      </c>
      <c r="J2757" t="b">
        <v>1</v>
      </c>
      <c r="K2757" s="3" t="s">
        <v>4285</v>
      </c>
      <c r="M2757">
        <v>170000</v>
      </c>
      <c r="N2757">
        <v>180000</v>
      </c>
      <c r="O2757">
        <v>5.2999999999999999E-2</v>
      </c>
      <c r="P2757" s="3" t="s">
        <v>4313</v>
      </c>
      <c r="Q2757" t="s">
        <v>4290</v>
      </c>
      <c r="R2757" t="s">
        <v>75</v>
      </c>
    </row>
    <row r="2758" spans="1:18" x14ac:dyDescent="0.2">
      <c r="A2758" s="3" t="s">
        <v>6576</v>
      </c>
      <c r="B2758" t="str" cm="1">
        <f t="array" ref="B2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58" t="str" cm="1">
        <f t="array" ref="C2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58" t="str" cm="1">
        <f t="array" ref="D2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8" cm="1">
        <f t="array" ref="E27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58" s="3" t="s">
        <v>4301</v>
      </c>
      <c r="G2758" s="3" t="s">
        <v>4283</v>
      </c>
      <c r="I2758" s="3" t="s">
        <v>4284</v>
      </c>
      <c r="J2758" t="b">
        <v>1</v>
      </c>
      <c r="K2758" s="3" t="s">
        <v>4285</v>
      </c>
      <c r="M2758">
        <v>180000</v>
      </c>
      <c r="N2758">
        <v>190000</v>
      </c>
      <c r="O2758">
        <v>5.2999999999999999E-2</v>
      </c>
      <c r="P2758" s="3" t="s">
        <v>4313</v>
      </c>
      <c r="Q2758" t="s">
        <v>4333</v>
      </c>
      <c r="R2758" t="s">
        <v>4333</v>
      </c>
    </row>
    <row r="2759" spans="1:18" x14ac:dyDescent="0.2">
      <c r="A2759" s="3" t="s">
        <v>6577</v>
      </c>
      <c r="B2759" cm="1">
        <f t="array" ref="B2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59" cm="1">
        <f t="array" ref="C2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59" t="str" cm="1">
        <f t="array" ref="D2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59" t="str" cm="1">
        <f t="array" ref="E27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59" s="3" t="s">
        <v>4301</v>
      </c>
      <c r="G2759" s="3" t="s">
        <v>4289</v>
      </c>
      <c r="I2759" s="3" t="s">
        <v>4284</v>
      </c>
      <c r="J2759" t="b">
        <v>1</v>
      </c>
      <c r="K2759" s="3" t="s">
        <v>4285</v>
      </c>
      <c r="M2759">
        <v>180000</v>
      </c>
      <c r="N2759">
        <v>190000</v>
      </c>
      <c r="O2759">
        <v>5.2999999999999999E-2</v>
      </c>
      <c r="P2759" s="3" t="s">
        <v>4313</v>
      </c>
      <c r="Q2759" t="s">
        <v>4333</v>
      </c>
      <c r="R2759" t="s">
        <v>4333</v>
      </c>
    </row>
    <row r="2760" spans="1:18" x14ac:dyDescent="0.2">
      <c r="A2760" s="3" t="s">
        <v>6578</v>
      </c>
      <c r="B2760" t="str" cm="1">
        <f t="array" ref="B2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60" t="str" cm="1">
        <f t="array" ref="C2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60" t="str" cm="1">
        <f t="array" ref="D2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0" cm="1">
        <f t="array" ref="E27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60" s="3" t="s">
        <v>4301</v>
      </c>
      <c r="G2760" s="3" t="s">
        <v>4283</v>
      </c>
      <c r="I2760" s="3" t="s">
        <v>4284</v>
      </c>
      <c r="J2760" t="b">
        <v>1</v>
      </c>
      <c r="K2760" s="3" t="s">
        <v>4285</v>
      </c>
      <c r="M2760">
        <v>190000</v>
      </c>
      <c r="N2760">
        <v>200000</v>
      </c>
      <c r="O2760">
        <v>5.2999999999999999E-2</v>
      </c>
      <c r="P2760" s="3" t="s">
        <v>4313</v>
      </c>
      <c r="Q2760" t="s">
        <v>4333</v>
      </c>
      <c r="R2760" t="s">
        <v>4333</v>
      </c>
    </row>
    <row r="2761" spans="1:18" x14ac:dyDescent="0.2">
      <c r="A2761" s="3" t="s">
        <v>6579</v>
      </c>
      <c r="B2761" cm="1">
        <f t="array" ref="B2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61" cm="1">
        <f t="array" ref="C2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61" t="str" cm="1">
        <f t="array" ref="D2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1" t="str" cm="1">
        <f t="array" ref="E27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61" s="3" t="s">
        <v>4301</v>
      </c>
      <c r="G2761" s="3" t="s">
        <v>4289</v>
      </c>
      <c r="I2761" s="3" t="s">
        <v>4284</v>
      </c>
      <c r="J2761" t="b">
        <v>1</v>
      </c>
      <c r="K2761" s="3" t="s">
        <v>4285</v>
      </c>
      <c r="M2761">
        <v>190000</v>
      </c>
      <c r="N2761">
        <v>200000</v>
      </c>
      <c r="O2761">
        <v>5.2999999999999999E-2</v>
      </c>
      <c r="P2761" s="3" t="s">
        <v>4313</v>
      </c>
      <c r="Q2761" t="s">
        <v>4290</v>
      </c>
      <c r="R2761" t="s">
        <v>75</v>
      </c>
    </row>
    <row r="2762" spans="1:18" x14ac:dyDescent="0.2">
      <c r="A2762" s="3" t="s">
        <v>6580</v>
      </c>
      <c r="B2762" t="str" cm="1">
        <f t="array" ref="B2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62" t="str" cm="1">
        <f t="array" ref="C2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62" t="str" cm="1">
        <f t="array" ref="D2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2" cm="1">
        <f t="array" ref="E27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62" s="3" t="s">
        <v>4301</v>
      </c>
      <c r="G2762" s="3" t="s">
        <v>4283</v>
      </c>
      <c r="I2762" s="3" t="s">
        <v>4284</v>
      </c>
      <c r="J2762" t="b">
        <v>1</v>
      </c>
      <c r="K2762" s="3" t="s">
        <v>4285</v>
      </c>
      <c r="M2762">
        <v>200000</v>
      </c>
      <c r="N2762">
        <v>210000</v>
      </c>
      <c r="O2762">
        <v>5.2999999999999999E-2</v>
      </c>
      <c r="P2762" s="3" t="s">
        <v>4313</v>
      </c>
      <c r="Q2762" t="s">
        <v>4333</v>
      </c>
      <c r="R2762" t="s">
        <v>4333</v>
      </c>
    </row>
    <row r="2763" spans="1:18" x14ac:dyDescent="0.2">
      <c r="A2763" s="3" t="s">
        <v>6581</v>
      </c>
      <c r="B2763" cm="1">
        <f t="array" ref="B2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63" cm="1">
        <f t="array" ref="C2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63" t="str" cm="1">
        <f t="array" ref="D2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3" t="str" cm="1">
        <f t="array" ref="E27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63" s="3" t="s">
        <v>4301</v>
      </c>
      <c r="G2763" s="3" t="s">
        <v>4289</v>
      </c>
      <c r="I2763" s="3" t="s">
        <v>4284</v>
      </c>
      <c r="J2763" t="b">
        <v>1</v>
      </c>
      <c r="K2763" s="3" t="s">
        <v>4285</v>
      </c>
      <c r="M2763">
        <v>200000</v>
      </c>
      <c r="N2763">
        <v>210000</v>
      </c>
      <c r="O2763">
        <v>5.2999999999999999E-2</v>
      </c>
      <c r="P2763" s="3" t="s">
        <v>4313</v>
      </c>
      <c r="Q2763" t="s">
        <v>4290</v>
      </c>
      <c r="R2763" t="s">
        <v>75</v>
      </c>
    </row>
    <row r="2764" spans="1:18" x14ac:dyDescent="0.2">
      <c r="A2764" s="3" t="s">
        <v>6582</v>
      </c>
      <c r="B2764" t="str" cm="1">
        <f t="array" ref="B2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64" t="str" cm="1">
        <f t="array" ref="C2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64" t="str" cm="1">
        <f t="array" ref="D2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4" cm="1">
        <f t="array" ref="E27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64" s="3" t="s">
        <v>4301</v>
      </c>
      <c r="G2764" s="3" t="s">
        <v>4283</v>
      </c>
      <c r="I2764" s="3" t="s">
        <v>4284</v>
      </c>
      <c r="J2764" t="b">
        <v>1</v>
      </c>
      <c r="K2764" s="3" t="s">
        <v>4285</v>
      </c>
      <c r="M2764">
        <v>210000</v>
      </c>
      <c r="N2764">
        <v>220000</v>
      </c>
      <c r="O2764">
        <v>5.2999999999999999E-2</v>
      </c>
      <c r="P2764" s="3" t="s">
        <v>4313</v>
      </c>
      <c r="Q2764" t="s">
        <v>4287</v>
      </c>
      <c r="R2764" t="s">
        <v>75</v>
      </c>
    </row>
    <row r="2765" spans="1:18" x14ac:dyDescent="0.2">
      <c r="A2765" s="3" t="s">
        <v>6583</v>
      </c>
      <c r="B2765" cm="1">
        <f t="array" ref="B2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65" cm="1">
        <f t="array" ref="C2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65" t="str" cm="1">
        <f t="array" ref="D2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5" t="str" cm="1">
        <f t="array" ref="E27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65" s="3" t="s">
        <v>4301</v>
      </c>
      <c r="G2765" s="3" t="s">
        <v>4289</v>
      </c>
      <c r="I2765" s="3" t="s">
        <v>4284</v>
      </c>
      <c r="J2765" t="b">
        <v>1</v>
      </c>
      <c r="K2765" s="3" t="s">
        <v>4285</v>
      </c>
      <c r="M2765">
        <v>210000</v>
      </c>
      <c r="N2765">
        <v>220000</v>
      </c>
      <c r="O2765">
        <v>5.2999999999999999E-2</v>
      </c>
      <c r="P2765" s="3" t="s">
        <v>4313</v>
      </c>
      <c r="Q2765" t="s">
        <v>4333</v>
      </c>
      <c r="R2765" t="s">
        <v>4333</v>
      </c>
    </row>
    <row r="2766" spans="1:18" x14ac:dyDescent="0.2">
      <c r="A2766" s="3" t="s">
        <v>6584</v>
      </c>
      <c r="B2766" t="str" cm="1">
        <f t="array" ref="B2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66" t="str" cm="1">
        <f t="array" ref="C2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66" t="str" cm="1">
        <f t="array" ref="D2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6" cm="1">
        <f t="array" ref="E27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66" s="3" t="s">
        <v>4301</v>
      </c>
      <c r="G2766" s="3" t="s">
        <v>4283</v>
      </c>
      <c r="I2766" s="3" t="s">
        <v>4284</v>
      </c>
      <c r="J2766" t="b">
        <v>1</v>
      </c>
      <c r="K2766" s="3" t="s">
        <v>4285</v>
      </c>
      <c r="M2766">
        <v>220000</v>
      </c>
      <c r="N2766">
        <v>230000</v>
      </c>
      <c r="O2766">
        <v>5.2999999999999999E-2</v>
      </c>
      <c r="P2766" s="3" t="s">
        <v>4313</v>
      </c>
      <c r="Q2766" t="s">
        <v>4287</v>
      </c>
      <c r="R2766" t="s">
        <v>75</v>
      </c>
    </row>
    <row r="2767" spans="1:18" x14ac:dyDescent="0.2">
      <c r="A2767" s="3" t="s">
        <v>6585</v>
      </c>
      <c r="B2767" cm="1">
        <f t="array" ref="B2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67" cm="1">
        <f t="array" ref="C2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67" t="str" cm="1">
        <f t="array" ref="D2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7" t="str" cm="1">
        <f t="array" ref="E27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67" s="3" t="s">
        <v>4301</v>
      </c>
      <c r="G2767" s="3" t="s">
        <v>4289</v>
      </c>
      <c r="I2767" s="3" t="s">
        <v>4284</v>
      </c>
      <c r="J2767" t="b">
        <v>1</v>
      </c>
      <c r="K2767" s="3" t="s">
        <v>4285</v>
      </c>
      <c r="M2767">
        <v>220000</v>
      </c>
      <c r="N2767">
        <v>230000</v>
      </c>
      <c r="O2767">
        <v>5.2999999999999999E-2</v>
      </c>
      <c r="P2767" s="3" t="s">
        <v>4313</v>
      </c>
      <c r="Q2767" t="s">
        <v>4290</v>
      </c>
      <c r="R2767" t="s">
        <v>75</v>
      </c>
    </row>
    <row r="2768" spans="1:18" x14ac:dyDescent="0.2">
      <c r="A2768" s="3" t="s">
        <v>6586</v>
      </c>
      <c r="B2768" t="str" cm="1">
        <f t="array" ref="B2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68" t="str" cm="1">
        <f t="array" ref="C2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68" t="str" cm="1">
        <f t="array" ref="D2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8" cm="1">
        <f t="array" ref="E27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68" s="3" t="s">
        <v>4301</v>
      </c>
      <c r="G2768" s="3" t="s">
        <v>4283</v>
      </c>
      <c r="I2768" s="3" t="s">
        <v>4284</v>
      </c>
      <c r="J2768" t="b">
        <v>1</v>
      </c>
      <c r="K2768" s="3" t="s">
        <v>4285</v>
      </c>
      <c r="M2768">
        <v>230000</v>
      </c>
      <c r="N2768">
        <v>240000</v>
      </c>
      <c r="O2768">
        <v>5.2999999999999999E-2</v>
      </c>
      <c r="P2768" s="3" t="s">
        <v>4313</v>
      </c>
      <c r="Q2768" t="s">
        <v>4287</v>
      </c>
      <c r="R2768" t="s">
        <v>75</v>
      </c>
    </row>
    <row r="2769" spans="1:18" x14ac:dyDescent="0.2">
      <c r="A2769" s="3" t="s">
        <v>6587</v>
      </c>
      <c r="B2769" cm="1">
        <f t="array" ref="B2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69" cm="1">
        <f t="array" ref="C2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69" t="str" cm="1">
        <f t="array" ref="D2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69" t="str" cm="1">
        <f t="array" ref="E27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69" s="3" t="s">
        <v>4301</v>
      </c>
      <c r="G2769" s="3" t="s">
        <v>4289</v>
      </c>
      <c r="I2769" s="3" t="s">
        <v>4284</v>
      </c>
      <c r="J2769" t="b">
        <v>1</v>
      </c>
      <c r="K2769" s="3" t="s">
        <v>4285</v>
      </c>
      <c r="M2769">
        <v>230000</v>
      </c>
      <c r="N2769">
        <v>240000</v>
      </c>
      <c r="O2769">
        <v>5.2999999999999999E-2</v>
      </c>
      <c r="P2769" s="3" t="s">
        <v>4313</v>
      </c>
      <c r="Q2769" t="s">
        <v>4333</v>
      </c>
      <c r="R2769" t="s">
        <v>4333</v>
      </c>
    </row>
    <row r="2770" spans="1:18" x14ac:dyDescent="0.2">
      <c r="A2770" s="3" t="s">
        <v>6588</v>
      </c>
      <c r="B2770" t="str" cm="1">
        <f t="array" ref="B2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70" t="str" cm="1">
        <f t="array" ref="C2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70" t="str" cm="1">
        <f t="array" ref="D2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0" cm="1">
        <f t="array" ref="E27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70" s="3" t="s">
        <v>4301</v>
      </c>
      <c r="G2770" s="3" t="s">
        <v>4283</v>
      </c>
      <c r="I2770" s="3" t="s">
        <v>4284</v>
      </c>
      <c r="J2770" t="b">
        <v>1</v>
      </c>
      <c r="K2770" s="3" t="s">
        <v>4285</v>
      </c>
      <c r="M2770">
        <v>240000</v>
      </c>
      <c r="N2770">
        <v>250000</v>
      </c>
      <c r="O2770">
        <v>5.2999999999999999E-2</v>
      </c>
      <c r="P2770" s="3" t="s">
        <v>4313</v>
      </c>
      <c r="Q2770" t="s">
        <v>4333</v>
      </c>
      <c r="R2770" t="s">
        <v>4333</v>
      </c>
    </row>
    <row r="2771" spans="1:18" x14ac:dyDescent="0.2">
      <c r="A2771" s="3" t="s">
        <v>6589</v>
      </c>
      <c r="B2771" cm="1">
        <f t="array" ref="B2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71" cm="1">
        <f t="array" ref="C2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71" t="str" cm="1">
        <f t="array" ref="D2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1" t="str" cm="1">
        <f t="array" ref="E27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71" s="3" t="s">
        <v>4301</v>
      </c>
      <c r="G2771" s="3" t="s">
        <v>4289</v>
      </c>
      <c r="I2771" s="3" t="s">
        <v>4284</v>
      </c>
      <c r="J2771" t="b">
        <v>1</v>
      </c>
      <c r="K2771" s="3" t="s">
        <v>4285</v>
      </c>
      <c r="M2771">
        <v>240000</v>
      </c>
      <c r="N2771">
        <v>250000</v>
      </c>
      <c r="O2771">
        <v>5.2999999999999999E-2</v>
      </c>
      <c r="P2771" s="3" t="s">
        <v>4313</v>
      </c>
      <c r="Q2771" t="s">
        <v>4290</v>
      </c>
      <c r="R2771" t="s">
        <v>75</v>
      </c>
    </row>
    <row r="2772" spans="1:18" x14ac:dyDescent="0.2">
      <c r="A2772" s="3" t="s">
        <v>6590</v>
      </c>
      <c r="B2772" t="str" cm="1">
        <f t="array" ref="B2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72" t="str" cm="1">
        <f t="array" ref="C2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72" t="str" cm="1">
        <f t="array" ref="D2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2" cm="1">
        <f t="array" ref="E27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72" s="3" t="s">
        <v>4301</v>
      </c>
      <c r="G2772" s="3" t="s">
        <v>4283</v>
      </c>
      <c r="I2772" s="3" t="s">
        <v>4284</v>
      </c>
      <c r="J2772" t="b">
        <v>1</v>
      </c>
      <c r="K2772" s="3" t="s">
        <v>4285</v>
      </c>
      <c r="M2772">
        <v>250000</v>
      </c>
      <c r="N2772">
        <v>260000</v>
      </c>
      <c r="O2772">
        <v>5.2999999999999999E-2</v>
      </c>
      <c r="P2772" s="3" t="s">
        <v>4313</v>
      </c>
      <c r="Q2772" t="s">
        <v>4287</v>
      </c>
      <c r="R2772" t="s">
        <v>75</v>
      </c>
    </row>
    <row r="2773" spans="1:18" x14ac:dyDescent="0.2">
      <c r="A2773" s="3" t="s">
        <v>6591</v>
      </c>
      <c r="B2773" cm="1">
        <f t="array" ref="B2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73" cm="1">
        <f t="array" ref="C2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73" t="str" cm="1">
        <f t="array" ref="D2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3" t="str" cm="1">
        <f t="array" ref="E27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73" s="3" t="s">
        <v>4301</v>
      </c>
      <c r="G2773" s="3" t="s">
        <v>4289</v>
      </c>
      <c r="I2773" s="3" t="s">
        <v>4284</v>
      </c>
      <c r="J2773" t="b">
        <v>1</v>
      </c>
      <c r="K2773" s="3" t="s">
        <v>4285</v>
      </c>
      <c r="M2773">
        <v>250000</v>
      </c>
      <c r="N2773">
        <v>260000</v>
      </c>
      <c r="O2773">
        <v>5.2999999999999999E-2</v>
      </c>
      <c r="P2773" s="3" t="s">
        <v>4313</v>
      </c>
      <c r="Q2773" t="s">
        <v>4333</v>
      </c>
      <c r="R2773" t="s">
        <v>4333</v>
      </c>
    </row>
    <row r="2774" spans="1:18" x14ac:dyDescent="0.2">
      <c r="A2774" s="3" t="s">
        <v>6592</v>
      </c>
      <c r="B2774" t="str" cm="1">
        <f t="array" ref="B2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74" t="str" cm="1">
        <f t="array" ref="C2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74" t="str" cm="1">
        <f t="array" ref="D2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4" cm="1">
        <f t="array" ref="E27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74" s="3" t="s">
        <v>4301</v>
      </c>
      <c r="G2774" s="3" t="s">
        <v>4283</v>
      </c>
      <c r="I2774" s="3" t="s">
        <v>4284</v>
      </c>
      <c r="J2774" t="b">
        <v>1</v>
      </c>
      <c r="K2774" s="3" t="s">
        <v>4285</v>
      </c>
      <c r="M2774">
        <v>260000</v>
      </c>
      <c r="N2774">
        <v>270000</v>
      </c>
      <c r="O2774">
        <v>5.2999999999999999E-2</v>
      </c>
      <c r="P2774" s="3" t="s">
        <v>4313</v>
      </c>
      <c r="Q2774" t="s">
        <v>4333</v>
      </c>
      <c r="R2774" t="s">
        <v>4333</v>
      </c>
    </row>
    <row r="2775" spans="1:18" x14ac:dyDescent="0.2">
      <c r="A2775" s="3" t="s">
        <v>6593</v>
      </c>
      <c r="B2775" cm="1">
        <f t="array" ref="B2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75" cm="1">
        <f t="array" ref="C2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75" t="str" cm="1">
        <f t="array" ref="D2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5" t="str" cm="1">
        <f t="array" ref="E27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75" s="3" t="s">
        <v>4301</v>
      </c>
      <c r="G2775" s="3" t="s">
        <v>4289</v>
      </c>
      <c r="I2775" s="3" t="s">
        <v>4284</v>
      </c>
      <c r="J2775" t="b">
        <v>1</v>
      </c>
      <c r="K2775" s="3" t="s">
        <v>4285</v>
      </c>
      <c r="M2775">
        <v>260000</v>
      </c>
      <c r="N2775">
        <v>270000</v>
      </c>
      <c r="O2775">
        <v>5.2999999999999999E-2</v>
      </c>
      <c r="P2775" s="3" t="s">
        <v>4313</v>
      </c>
      <c r="Q2775" t="s">
        <v>4333</v>
      </c>
      <c r="R2775" t="s">
        <v>4333</v>
      </c>
    </row>
    <row r="2776" spans="1:18" x14ac:dyDescent="0.2">
      <c r="A2776" s="3" t="s">
        <v>6594</v>
      </c>
      <c r="B2776" t="str" cm="1">
        <f t="array" ref="B2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76" t="str" cm="1">
        <f t="array" ref="C2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76" t="str" cm="1">
        <f t="array" ref="D2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6" cm="1">
        <f t="array" ref="E27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76" s="3" t="s">
        <v>4301</v>
      </c>
      <c r="G2776" s="3" t="s">
        <v>4283</v>
      </c>
      <c r="I2776" s="3" t="s">
        <v>4284</v>
      </c>
      <c r="J2776" t="b">
        <v>1</v>
      </c>
      <c r="K2776" s="3" t="s">
        <v>4285</v>
      </c>
      <c r="M2776">
        <v>270000</v>
      </c>
      <c r="N2776">
        <v>280000</v>
      </c>
      <c r="O2776">
        <v>5.2999999999999999E-2</v>
      </c>
      <c r="P2776" s="3" t="s">
        <v>4313</v>
      </c>
      <c r="Q2776" t="s">
        <v>4333</v>
      </c>
      <c r="R2776" t="s">
        <v>4333</v>
      </c>
    </row>
    <row r="2777" spans="1:18" x14ac:dyDescent="0.2">
      <c r="A2777" s="3" t="s">
        <v>6595</v>
      </c>
      <c r="B2777" cm="1">
        <f t="array" ref="B2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77" cm="1">
        <f t="array" ref="C2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77" t="str" cm="1">
        <f t="array" ref="D2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7" t="str" cm="1">
        <f t="array" ref="E27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77" s="3" t="s">
        <v>4301</v>
      </c>
      <c r="G2777" s="3" t="s">
        <v>4289</v>
      </c>
      <c r="I2777" s="3" t="s">
        <v>4284</v>
      </c>
      <c r="J2777" t="b">
        <v>1</v>
      </c>
      <c r="K2777" s="3" t="s">
        <v>4285</v>
      </c>
      <c r="M2777">
        <v>270000</v>
      </c>
      <c r="N2777">
        <v>280000</v>
      </c>
      <c r="O2777">
        <v>5.2999999999999999E-2</v>
      </c>
      <c r="P2777" s="3" t="s">
        <v>4313</v>
      </c>
      <c r="Q2777" t="s">
        <v>4290</v>
      </c>
      <c r="R2777" t="s">
        <v>75</v>
      </c>
    </row>
    <row r="2778" spans="1:18" x14ac:dyDescent="0.2">
      <c r="A2778" s="3" t="s">
        <v>6596</v>
      </c>
      <c r="B2778" t="str" cm="1">
        <f t="array" ref="B2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78" t="str" cm="1">
        <f t="array" ref="C2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78" t="str" cm="1">
        <f t="array" ref="D2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8" cm="1">
        <f t="array" ref="E27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78" s="3" t="s">
        <v>4301</v>
      </c>
      <c r="G2778" s="3" t="s">
        <v>4283</v>
      </c>
      <c r="I2778" s="3" t="s">
        <v>4284</v>
      </c>
      <c r="J2778" t="b">
        <v>1</v>
      </c>
      <c r="K2778" s="3" t="s">
        <v>4285</v>
      </c>
      <c r="M2778">
        <v>280000</v>
      </c>
      <c r="N2778">
        <v>290000</v>
      </c>
      <c r="O2778">
        <v>5.2999999999999999E-2</v>
      </c>
      <c r="P2778" s="3" t="s">
        <v>4313</v>
      </c>
      <c r="Q2778" t="s">
        <v>4333</v>
      </c>
      <c r="R2778" t="s">
        <v>4333</v>
      </c>
    </row>
    <row r="2779" spans="1:18" x14ac:dyDescent="0.2">
      <c r="A2779" s="3" t="s">
        <v>6597</v>
      </c>
      <c r="B2779" cm="1">
        <f t="array" ref="B2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79" cm="1">
        <f t="array" ref="C2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79" t="str" cm="1">
        <f t="array" ref="D2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79" t="str" cm="1">
        <f t="array" ref="E27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79" s="3" t="s">
        <v>4301</v>
      </c>
      <c r="G2779" s="3" t="s">
        <v>4289</v>
      </c>
      <c r="I2779" s="3" t="s">
        <v>4284</v>
      </c>
      <c r="J2779" t="b">
        <v>1</v>
      </c>
      <c r="K2779" s="3" t="s">
        <v>4285</v>
      </c>
      <c r="M2779">
        <v>280000</v>
      </c>
      <c r="N2779">
        <v>290000</v>
      </c>
      <c r="O2779">
        <v>5.2999999999999999E-2</v>
      </c>
      <c r="P2779" s="3" t="s">
        <v>4313</v>
      </c>
      <c r="Q2779" t="s">
        <v>4290</v>
      </c>
      <c r="R2779" t="s">
        <v>75</v>
      </c>
    </row>
    <row r="2780" spans="1:18" x14ac:dyDescent="0.2">
      <c r="A2780" s="3" t="s">
        <v>6598</v>
      </c>
      <c r="B2780" t="str" cm="1">
        <f t="array" ref="B2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80" t="str" cm="1">
        <f t="array" ref="C2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80" t="str" cm="1">
        <f t="array" ref="D2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0" cm="1">
        <f t="array" ref="E27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80" s="3" t="s">
        <v>4301</v>
      </c>
      <c r="G2780" s="3" t="s">
        <v>4283</v>
      </c>
      <c r="I2780" s="3" t="s">
        <v>4284</v>
      </c>
      <c r="J2780" t="b">
        <v>1</v>
      </c>
      <c r="K2780" s="3" t="s">
        <v>4285</v>
      </c>
      <c r="M2780">
        <v>290000</v>
      </c>
      <c r="N2780">
        <v>300000</v>
      </c>
      <c r="O2780">
        <v>5.2999999999999999E-2</v>
      </c>
      <c r="P2780" s="3" t="s">
        <v>4313</v>
      </c>
      <c r="Q2780" t="s">
        <v>4333</v>
      </c>
      <c r="R2780" t="s">
        <v>4333</v>
      </c>
    </row>
    <row r="2781" spans="1:18" x14ac:dyDescent="0.2">
      <c r="A2781" s="3" t="s">
        <v>6599</v>
      </c>
      <c r="B2781" cm="1">
        <f t="array" ref="B2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81" cm="1">
        <f t="array" ref="C2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81" t="str" cm="1">
        <f t="array" ref="D2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1" t="str" cm="1">
        <f t="array" ref="E27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81" s="3" t="s">
        <v>4301</v>
      </c>
      <c r="G2781" s="3" t="s">
        <v>4289</v>
      </c>
      <c r="I2781" s="3" t="s">
        <v>4284</v>
      </c>
      <c r="J2781" t="b">
        <v>1</v>
      </c>
      <c r="K2781" s="3" t="s">
        <v>4285</v>
      </c>
      <c r="M2781">
        <v>290000</v>
      </c>
      <c r="N2781">
        <v>300000</v>
      </c>
      <c r="O2781">
        <v>5.2999999999999999E-2</v>
      </c>
      <c r="P2781" s="3" t="s">
        <v>4313</v>
      </c>
      <c r="Q2781" t="s">
        <v>4333</v>
      </c>
      <c r="R2781" t="s">
        <v>4333</v>
      </c>
    </row>
    <row r="2782" spans="1:18" x14ac:dyDescent="0.2">
      <c r="A2782" s="3" t="s">
        <v>6600</v>
      </c>
      <c r="B2782" t="str" cm="1">
        <f t="array" ref="B2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82" t="str" cm="1">
        <f t="array" ref="C2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82" t="str" cm="1">
        <f t="array" ref="D2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2" cm="1">
        <f t="array" ref="E27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82" s="3" t="s">
        <v>4301</v>
      </c>
      <c r="G2782" s="3" t="s">
        <v>4283</v>
      </c>
      <c r="I2782" s="3" t="s">
        <v>4284</v>
      </c>
      <c r="J2782" t="b">
        <v>1</v>
      </c>
      <c r="K2782" s="3" t="s">
        <v>4285</v>
      </c>
      <c r="M2782">
        <v>300000</v>
      </c>
      <c r="N2782">
        <v>310000</v>
      </c>
      <c r="O2782">
        <v>5.2999999999999999E-2</v>
      </c>
      <c r="P2782" s="3" t="s">
        <v>4313</v>
      </c>
      <c r="Q2782" t="s">
        <v>4333</v>
      </c>
      <c r="R2782" t="s">
        <v>4333</v>
      </c>
    </row>
    <row r="2783" spans="1:18" x14ac:dyDescent="0.2">
      <c r="A2783" s="3" t="s">
        <v>6601</v>
      </c>
      <c r="B2783" cm="1">
        <f t="array" ref="B2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83" cm="1">
        <f t="array" ref="C2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83" t="str" cm="1">
        <f t="array" ref="D2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3" t="str" cm="1">
        <f t="array" ref="E27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83" s="3" t="s">
        <v>4301</v>
      </c>
      <c r="G2783" s="3" t="s">
        <v>4289</v>
      </c>
      <c r="I2783" s="3" t="s">
        <v>4284</v>
      </c>
      <c r="J2783" t="b">
        <v>1</v>
      </c>
      <c r="K2783" s="3" t="s">
        <v>4285</v>
      </c>
      <c r="M2783">
        <v>300000</v>
      </c>
      <c r="N2783">
        <v>310000</v>
      </c>
      <c r="O2783">
        <v>5.2999999999999999E-2</v>
      </c>
      <c r="P2783" s="3" t="s">
        <v>4313</v>
      </c>
      <c r="Q2783" t="s">
        <v>4333</v>
      </c>
      <c r="R2783" t="s">
        <v>4333</v>
      </c>
    </row>
    <row r="2784" spans="1:18" x14ac:dyDescent="0.2">
      <c r="A2784" s="3" t="s">
        <v>6602</v>
      </c>
      <c r="B2784" t="str" cm="1">
        <f t="array" ref="B2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84" t="str" cm="1">
        <f t="array" ref="C2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84" t="str" cm="1">
        <f t="array" ref="D2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4" cm="1">
        <f t="array" ref="E27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84" s="3" t="s">
        <v>4301</v>
      </c>
      <c r="G2784" s="3" t="s">
        <v>4283</v>
      </c>
      <c r="I2784" s="3" t="s">
        <v>4284</v>
      </c>
      <c r="J2784" t="b">
        <v>1</v>
      </c>
      <c r="K2784" s="3" t="s">
        <v>4285</v>
      </c>
      <c r="M2784">
        <v>310000</v>
      </c>
      <c r="N2784">
        <v>320000</v>
      </c>
      <c r="O2784">
        <v>5.2999999999999999E-2</v>
      </c>
      <c r="P2784" s="3" t="s">
        <v>4313</v>
      </c>
      <c r="Q2784" t="s">
        <v>4333</v>
      </c>
      <c r="R2784" t="s">
        <v>4333</v>
      </c>
    </row>
    <row r="2785" spans="1:18" x14ac:dyDescent="0.2">
      <c r="A2785" s="3" t="s">
        <v>6603</v>
      </c>
      <c r="B2785" cm="1">
        <f t="array" ref="B2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85" cm="1">
        <f t="array" ref="C2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85" t="str" cm="1">
        <f t="array" ref="D2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5" t="str" cm="1">
        <f t="array" ref="E27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85" s="3" t="s">
        <v>4301</v>
      </c>
      <c r="G2785" s="3" t="s">
        <v>4289</v>
      </c>
      <c r="I2785" s="3" t="s">
        <v>4284</v>
      </c>
      <c r="J2785" t="b">
        <v>1</v>
      </c>
      <c r="K2785" s="3" t="s">
        <v>4285</v>
      </c>
      <c r="M2785">
        <v>310000</v>
      </c>
      <c r="N2785">
        <v>320000</v>
      </c>
      <c r="O2785">
        <v>5.2999999999999999E-2</v>
      </c>
      <c r="P2785" s="3" t="s">
        <v>4313</v>
      </c>
      <c r="Q2785" t="s">
        <v>4290</v>
      </c>
      <c r="R2785" t="s">
        <v>75</v>
      </c>
    </row>
    <row r="2786" spans="1:18" x14ac:dyDescent="0.2">
      <c r="A2786" s="3" t="s">
        <v>6604</v>
      </c>
      <c r="B2786" t="str" cm="1">
        <f t="array" ref="B2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86" t="str" cm="1">
        <f t="array" ref="C2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86" t="str" cm="1">
        <f t="array" ref="D2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6" cm="1">
        <f t="array" ref="E27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86" s="3" t="s">
        <v>4301</v>
      </c>
      <c r="G2786" s="3" t="s">
        <v>4283</v>
      </c>
      <c r="I2786" s="3" t="s">
        <v>4284</v>
      </c>
      <c r="J2786" t="b">
        <v>1</v>
      </c>
      <c r="K2786" s="3" t="s">
        <v>4285</v>
      </c>
      <c r="M2786">
        <v>320000</v>
      </c>
      <c r="N2786">
        <v>330000</v>
      </c>
      <c r="O2786">
        <v>5.2999999999999999E-2</v>
      </c>
      <c r="P2786" s="3" t="s">
        <v>4313</v>
      </c>
      <c r="Q2786" t="s">
        <v>4333</v>
      </c>
      <c r="R2786" t="s">
        <v>4333</v>
      </c>
    </row>
    <row r="2787" spans="1:18" x14ac:dyDescent="0.2">
      <c r="A2787" s="3" t="s">
        <v>6605</v>
      </c>
      <c r="B2787" cm="1">
        <f t="array" ref="B2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87" cm="1">
        <f t="array" ref="C2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87" t="str" cm="1">
        <f t="array" ref="D2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7" t="str" cm="1">
        <f t="array" ref="E27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87" s="3" t="s">
        <v>4301</v>
      </c>
      <c r="G2787" s="3" t="s">
        <v>4289</v>
      </c>
      <c r="I2787" s="3" t="s">
        <v>4284</v>
      </c>
      <c r="J2787" t="b">
        <v>1</v>
      </c>
      <c r="K2787" s="3" t="s">
        <v>4285</v>
      </c>
      <c r="M2787">
        <v>320000</v>
      </c>
      <c r="N2787">
        <v>330000</v>
      </c>
      <c r="O2787">
        <v>5.2999999999999999E-2</v>
      </c>
      <c r="P2787" s="3" t="s">
        <v>4313</v>
      </c>
      <c r="Q2787" t="s">
        <v>4333</v>
      </c>
      <c r="R2787" t="s">
        <v>4333</v>
      </c>
    </row>
    <row r="2788" spans="1:18" x14ac:dyDescent="0.2">
      <c r="A2788" s="3" t="s">
        <v>6606</v>
      </c>
      <c r="B2788" t="str" cm="1">
        <f t="array" ref="B2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88" t="str" cm="1">
        <f t="array" ref="C2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88" t="str" cm="1">
        <f t="array" ref="D2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8" cm="1">
        <f t="array" ref="E27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88" s="3" t="s">
        <v>4301</v>
      </c>
      <c r="G2788" s="3" t="s">
        <v>4283</v>
      </c>
      <c r="I2788" s="3" t="s">
        <v>4284</v>
      </c>
      <c r="J2788" t="b">
        <v>1</v>
      </c>
      <c r="K2788" s="3" t="s">
        <v>4285</v>
      </c>
      <c r="M2788">
        <v>330000</v>
      </c>
      <c r="N2788">
        <v>340000</v>
      </c>
      <c r="O2788">
        <v>5.2999999999999999E-2</v>
      </c>
      <c r="P2788" s="3" t="s">
        <v>4313</v>
      </c>
      <c r="Q2788" t="s">
        <v>4333</v>
      </c>
      <c r="R2788" t="s">
        <v>4333</v>
      </c>
    </row>
    <row r="2789" spans="1:18" x14ac:dyDescent="0.2">
      <c r="A2789" s="3" t="s">
        <v>6607</v>
      </c>
      <c r="B2789" cm="1">
        <f t="array" ref="B2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89" cm="1">
        <f t="array" ref="C2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89" t="str" cm="1">
        <f t="array" ref="D2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89" t="str" cm="1">
        <f t="array" ref="E27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89" s="3" t="s">
        <v>4301</v>
      </c>
      <c r="G2789" s="3" t="s">
        <v>4289</v>
      </c>
      <c r="I2789" s="3" t="s">
        <v>4284</v>
      </c>
      <c r="J2789" t="b">
        <v>1</v>
      </c>
      <c r="K2789" s="3" t="s">
        <v>4285</v>
      </c>
      <c r="M2789">
        <v>330000</v>
      </c>
      <c r="N2789">
        <v>340000</v>
      </c>
      <c r="O2789">
        <v>5.2999999999999999E-2</v>
      </c>
      <c r="P2789" s="3" t="s">
        <v>4313</v>
      </c>
      <c r="Q2789" t="s">
        <v>4333</v>
      </c>
      <c r="R2789" t="s">
        <v>4333</v>
      </c>
    </row>
    <row r="2790" spans="1:18" x14ac:dyDescent="0.2">
      <c r="A2790" s="3" t="s">
        <v>6608</v>
      </c>
      <c r="B2790" t="str" cm="1">
        <f t="array" ref="B2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0" t="str" cm="1">
        <f t="array" ref="C2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0" t="str" cm="1">
        <f t="array" ref="D2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0" cm="1">
        <f t="array" ref="E27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0" s="3" t="s">
        <v>4301</v>
      </c>
      <c r="G2790" s="3" t="s">
        <v>4283</v>
      </c>
      <c r="I2790" s="3" t="s">
        <v>4284</v>
      </c>
      <c r="J2790" t="b">
        <v>1</v>
      </c>
      <c r="K2790" s="3" t="s">
        <v>4285</v>
      </c>
      <c r="M2790">
        <v>340000</v>
      </c>
      <c r="N2790">
        <v>350000</v>
      </c>
      <c r="O2790">
        <v>5.2999999999999999E-2</v>
      </c>
      <c r="P2790" s="3" t="s">
        <v>4313</v>
      </c>
      <c r="Q2790" t="s">
        <v>4287</v>
      </c>
      <c r="R2790" t="s">
        <v>75</v>
      </c>
    </row>
    <row r="2791" spans="1:18" x14ac:dyDescent="0.2">
      <c r="A2791" s="3" t="s">
        <v>6609</v>
      </c>
      <c r="B2791" cm="1">
        <f t="array" ref="B2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2791" cm="1">
        <f t="array" ref="C2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791" t="str" cm="1">
        <f t="array" ref="D2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1" t="str" cm="1">
        <f t="array" ref="E27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2791" s="3" t="s">
        <v>4301</v>
      </c>
      <c r="G2791" s="3" t="s">
        <v>4289</v>
      </c>
      <c r="I2791" s="3" t="s">
        <v>4284</v>
      </c>
      <c r="J2791" t="b">
        <v>1</v>
      </c>
      <c r="K2791" s="3" t="s">
        <v>4285</v>
      </c>
      <c r="M2791">
        <v>340000</v>
      </c>
      <c r="N2791">
        <v>350000</v>
      </c>
      <c r="O2791">
        <v>5.2999999999999999E-2</v>
      </c>
      <c r="P2791" s="3" t="s">
        <v>4313</v>
      </c>
      <c r="Q2791" t="s">
        <v>4333</v>
      </c>
      <c r="R2791" t="s">
        <v>4333</v>
      </c>
    </row>
    <row r="2792" spans="1:18" x14ac:dyDescent="0.2">
      <c r="A2792" s="3" t="s">
        <v>6610</v>
      </c>
      <c r="B2792" t="str" cm="1">
        <f t="array" ref="B2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2" t="str" cm="1">
        <f t="array" ref="C2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2" t="str" cm="1">
        <f t="array" ref="D2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2" cm="1">
        <f t="array" ref="E27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2" s="3" t="s">
        <v>4301</v>
      </c>
      <c r="G2792" s="3" t="s">
        <v>4283</v>
      </c>
      <c r="I2792" s="3" t="s">
        <v>4284</v>
      </c>
      <c r="J2792" t="b">
        <v>1</v>
      </c>
      <c r="K2792" s="3" t="s">
        <v>4285</v>
      </c>
      <c r="M2792">
        <v>350000</v>
      </c>
      <c r="N2792">
        <v>360000</v>
      </c>
      <c r="O2792">
        <v>5.2999999999999999E-2</v>
      </c>
      <c r="P2792" s="3" t="s">
        <v>4313</v>
      </c>
      <c r="Q2792" t="s">
        <v>4333</v>
      </c>
      <c r="R2792" t="s">
        <v>4333</v>
      </c>
    </row>
    <row r="2793" spans="1:18" x14ac:dyDescent="0.2">
      <c r="A2793" s="3" t="s">
        <v>6611</v>
      </c>
      <c r="B2793" t="str" cm="1">
        <f t="array" ref="B2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3" t="str" cm="1">
        <f t="array" ref="C2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3" t="str" cm="1">
        <f t="array" ref="D2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3" cm="1">
        <f t="array" ref="E27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3" s="3" t="s">
        <v>4301</v>
      </c>
      <c r="G2793" s="3" t="s">
        <v>4283</v>
      </c>
      <c r="I2793" s="3" t="s">
        <v>4284</v>
      </c>
      <c r="J2793" t="b">
        <v>1</v>
      </c>
      <c r="K2793" s="3" t="s">
        <v>4285</v>
      </c>
      <c r="M2793">
        <v>360000</v>
      </c>
      <c r="N2793">
        <v>370000</v>
      </c>
      <c r="O2793">
        <v>5.2999999999999999E-2</v>
      </c>
      <c r="P2793" s="3" t="s">
        <v>4313</v>
      </c>
      <c r="Q2793" t="s">
        <v>4333</v>
      </c>
      <c r="R2793" t="s">
        <v>4333</v>
      </c>
    </row>
    <row r="2794" spans="1:18" x14ac:dyDescent="0.2">
      <c r="A2794" s="3" t="s">
        <v>6612</v>
      </c>
      <c r="B2794" t="str" cm="1">
        <f t="array" ref="B2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4" t="str" cm="1">
        <f t="array" ref="C2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4" t="str" cm="1">
        <f t="array" ref="D2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4" cm="1">
        <f t="array" ref="E27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4" s="3" t="s">
        <v>4301</v>
      </c>
      <c r="G2794" s="3" t="s">
        <v>4283</v>
      </c>
      <c r="I2794" s="3" t="s">
        <v>4284</v>
      </c>
      <c r="J2794" t="b">
        <v>1</v>
      </c>
      <c r="K2794" s="3" t="s">
        <v>4285</v>
      </c>
      <c r="M2794">
        <v>370000</v>
      </c>
      <c r="N2794">
        <v>380000</v>
      </c>
      <c r="O2794">
        <v>5.2999999999999999E-2</v>
      </c>
      <c r="P2794" s="3" t="s">
        <v>4313</v>
      </c>
      <c r="Q2794" t="s">
        <v>4333</v>
      </c>
      <c r="R2794" t="s">
        <v>4333</v>
      </c>
    </row>
    <row r="2795" spans="1:18" x14ac:dyDescent="0.2">
      <c r="A2795" s="3" t="s">
        <v>6613</v>
      </c>
      <c r="B2795" t="str" cm="1">
        <f t="array" ref="B2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5" t="str" cm="1">
        <f t="array" ref="C2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5" t="str" cm="1">
        <f t="array" ref="D2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5" cm="1">
        <f t="array" ref="E27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5" s="3" t="s">
        <v>4301</v>
      </c>
      <c r="G2795" s="3" t="s">
        <v>4283</v>
      </c>
      <c r="I2795" s="3" t="s">
        <v>4284</v>
      </c>
      <c r="J2795" t="b">
        <v>1</v>
      </c>
      <c r="K2795" s="3" t="s">
        <v>4285</v>
      </c>
      <c r="M2795">
        <v>380000</v>
      </c>
      <c r="N2795">
        <v>390000</v>
      </c>
      <c r="O2795">
        <v>5.2999999999999999E-2</v>
      </c>
      <c r="P2795" s="3" t="s">
        <v>4313</v>
      </c>
      <c r="Q2795" t="s">
        <v>4333</v>
      </c>
      <c r="R2795" t="s">
        <v>4333</v>
      </c>
    </row>
    <row r="2796" spans="1:18" x14ac:dyDescent="0.2">
      <c r="A2796" s="3" t="s">
        <v>6614</v>
      </c>
      <c r="B2796" t="str" cm="1">
        <f t="array" ref="B2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6" t="str" cm="1">
        <f t="array" ref="C2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6" t="str" cm="1">
        <f t="array" ref="D2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6" cm="1">
        <f t="array" ref="E27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6" s="3" t="s">
        <v>4301</v>
      </c>
      <c r="G2796" s="3" t="s">
        <v>4283</v>
      </c>
      <c r="I2796" s="3" t="s">
        <v>4284</v>
      </c>
      <c r="J2796" t="b">
        <v>1</v>
      </c>
      <c r="K2796" s="3" t="s">
        <v>4285</v>
      </c>
      <c r="M2796">
        <v>390000</v>
      </c>
      <c r="N2796">
        <v>400000</v>
      </c>
      <c r="O2796">
        <v>5.2999999999999999E-2</v>
      </c>
      <c r="P2796" s="3" t="s">
        <v>4313</v>
      </c>
      <c r="Q2796" t="s">
        <v>4333</v>
      </c>
      <c r="R2796" t="s">
        <v>4333</v>
      </c>
    </row>
    <row r="2797" spans="1:18" x14ac:dyDescent="0.2">
      <c r="A2797" s="3" t="s">
        <v>6615</v>
      </c>
      <c r="B2797" t="str" cm="1">
        <f t="array" ref="B2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7" t="str" cm="1">
        <f t="array" ref="C2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7" t="str" cm="1">
        <f t="array" ref="D2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7" cm="1">
        <f t="array" ref="E27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7" s="3" t="s">
        <v>4301</v>
      </c>
      <c r="G2797" s="3" t="s">
        <v>4283</v>
      </c>
      <c r="I2797" s="3" t="s">
        <v>4284</v>
      </c>
      <c r="J2797" t="b">
        <v>1</v>
      </c>
      <c r="K2797" s="3" t="s">
        <v>4285</v>
      </c>
      <c r="M2797">
        <v>400000</v>
      </c>
      <c r="N2797">
        <v>410000</v>
      </c>
      <c r="O2797">
        <v>5.2999999999999999E-2</v>
      </c>
      <c r="P2797" s="3" t="s">
        <v>4313</v>
      </c>
      <c r="Q2797" t="s">
        <v>4333</v>
      </c>
      <c r="R2797" t="s">
        <v>4333</v>
      </c>
    </row>
    <row r="2798" spans="1:18" x14ac:dyDescent="0.2">
      <c r="A2798" s="3" t="s">
        <v>6616</v>
      </c>
      <c r="B2798" t="str" cm="1">
        <f t="array" ref="B2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8" t="str" cm="1">
        <f t="array" ref="C2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8" t="str" cm="1">
        <f t="array" ref="D2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8" cm="1">
        <f t="array" ref="E27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8" s="3" t="s">
        <v>4301</v>
      </c>
      <c r="G2798" s="3" t="s">
        <v>4283</v>
      </c>
      <c r="I2798" s="3" t="s">
        <v>4284</v>
      </c>
      <c r="J2798" t="b">
        <v>1</v>
      </c>
      <c r="K2798" s="3" t="s">
        <v>4285</v>
      </c>
      <c r="M2798">
        <v>410000</v>
      </c>
      <c r="N2798">
        <v>420000</v>
      </c>
      <c r="O2798">
        <v>5.2999999999999999E-2</v>
      </c>
      <c r="P2798" s="3" t="s">
        <v>4313</v>
      </c>
      <c r="Q2798" t="s">
        <v>4333</v>
      </c>
      <c r="R2798" t="s">
        <v>4333</v>
      </c>
    </row>
    <row r="2799" spans="1:18" x14ac:dyDescent="0.2">
      <c r="A2799" s="3" t="s">
        <v>6617</v>
      </c>
      <c r="B2799" t="str" cm="1">
        <f t="array" ref="B2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799" t="str" cm="1">
        <f t="array" ref="C2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799" t="str" cm="1">
        <f t="array" ref="D2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799" cm="1">
        <f t="array" ref="E27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799" s="3" t="s">
        <v>4301</v>
      </c>
      <c r="G2799" s="3" t="s">
        <v>4283</v>
      </c>
      <c r="I2799" s="3" t="s">
        <v>4284</v>
      </c>
      <c r="J2799" t="b">
        <v>1</v>
      </c>
      <c r="K2799" s="3" t="s">
        <v>4285</v>
      </c>
      <c r="M2799">
        <v>420000</v>
      </c>
      <c r="N2799">
        <v>430000</v>
      </c>
      <c r="O2799">
        <v>5.2999999999999999E-2</v>
      </c>
      <c r="P2799" s="3" t="s">
        <v>4313</v>
      </c>
      <c r="Q2799" t="s">
        <v>4333</v>
      </c>
      <c r="R2799" t="s">
        <v>4333</v>
      </c>
    </row>
    <row r="2800" spans="1:18" x14ac:dyDescent="0.2">
      <c r="A2800" s="3" t="s">
        <v>6618</v>
      </c>
      <c r="B2800" t="str" cm="1">
        <f t="array" ref="B2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0" t="str" cm="1">
        <f t="array" ref="C2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0" t="str" cm="1">
        <f t="array" ref="D2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0" cm="1">
        <f t="array" ref="E28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0" s="3" t="s">
        <v>4301</v>
      </c>
      <c r="G2800" s="3" t="s">
        <v>4283</v>
      </c>
      <c r="I2800" s="3" t="s">
        <v>4284</v>
      </c>
      <c r="J2800" t="b">
        <v>1</v>
      </c>
      <c r="K2800" s="3" t="s">
        <v>4285</v>
      </c>
      <c r="M2800">
        <v>430000</v>
      </c>
      <c r="N2800">
        <v>440000</v>
      </c>
      <c r="O2800">
        <v>5.2999999999999999E-2</v>
      </c>
      <c r="P2800" s="3" t="s">
        <v>4313</v>
      </c>
      <c r="Q2800" t="s">
        <v>4333</v>
      </c>
      <c r="R2800" t="s">
        <v>4333</v>
      </c>
    </row>
    <row r="2801" spans="1:18" x14ac:dyDescent="0.2">
      <c r="A2801" s="3" t="s">
        <v>6619</v>
      </c>
      <c r="B2801" t="str" cm="1">
        <f t="array" ref="B2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1" t="str" cm="1">
        <f t="array" ref="C2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1" t="str" cm="1">
        <f t="array" ref="D2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1" cm="1">
        <f t="array" ref="E28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1" s="3" t="s">
        <v>4301</v>
      </c>
      <c r="G2801" s="3" t="s">
        <v>4283</v>
      </c>
      <c r="I2801" s="3" t="s">
        <v>4284</v>
      </c>
      <c r="J2801" t="b">
        <v>1</v>
      </c>
      <c r="K2801" s="3" t="s">
        <v>4285</v>
      </c>
      <c r="M2801">
        <v>440000</v>
      </c>
      <c r="N2801">
        <v>450000</v>
      </c>
      <c r="O2801">
        <v>5.2999999999999999E-2</v>
      </c>
      <c r="P2801" s="3" t="s">
        <v>4313</v>
      </c>
      <c r="Q2801" t="s">
        <v>4333</v>
      </c>
      <c r="R2801" t="s">
        <v>4333</v>
      </c>
    </row>
    <row r="2802" spans="1:18" x14ac:dyDescent="0.2">
      <c r="A2802" s="3" t="s">
        <v>6620</v>
      </c>
      <c r="B2802" t="str" cm="1">
        <f t="array" ref="B2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2" t="str" cm="1">
        <f t="array" ref="C2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2" t="str" cm="1">
        <f t="array" ref="D2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2" cm="1">
        <f t="array" ref="E28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2" s="3" t="s">
        <v>4301</v>
      </c>
      <c r="G2802" s="3" t="s">
        <v>4283</v>
      </c>
      <c r="I2802" s="3" t="s">
        <v>4284</v>
      </c>
      <c r="J2802" t="b">
        <v>1</v>
      </c>
      <c r="K2802" s="3" t="s">
        <v>4285</v>
      </c>
      <c r="M2802">
        <v>450000</v>
      </c>
      <c r="N2802">
        <v>460000</v>
      </c>
      <c r="O2802">
        <v>5.2999999999999999E-2</v>
      </c>
      <c r="P2802" s="3" t="s">
        <v>4313</v>
      </c>
      <c r="Q2802" t="s">
        <v>4333</v>
      </c>
      <c r="R2802" t="s">
        <v>4333</v>
      </c>
    </row>
    <row r="2803" spans="1:18" x14ac:dyDescent="0.2">
      <c r="A2803" s="3" t="s">
        <v>6621</v>
      </c>
      <c r="B2803" t="str" cm="1">
        <f t="array" ref="B2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3" t="str" cm="1">
        <f t="array" ref="C2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3" t="str" cm="1">
        <f t="array" ref="D2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3" cm="1">
        <f t="array" ref="E28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3" s="3" t="s">
        <v>4301</v>
      </c>
      <c r="G2803" s="3" t="s">
        <v>4283</v>
      </c>
      <c r="I2803" s="3" t="s">
        <v>4284</v>
      </c>
      <c r="J2803" t="b">
        <v>1</v>
      </c>
      <c r="K2803" s="3" t="s">
        <v>4285</v>
      </c>
      <c r="M2803">
        <v>460000</v>
      </c>
      <c r="N2803">
        <v>470000</v>
      </c>
      <c r="O2803">
        <v>5.2999999999999999E-2</v>
      </c>
      <c r="P2803" s="3" t="s">
        <v>4313</v>
      </c>
      <c r="Q2803" t="s">
        <v>4333</v>
      </c>
      <c r="R2803" t="s">
        <v>4333</v>
      </c>
    </row>
    <row r="2804" spans="1:18" x14ac:dyDescent="0.2">
      <c r="A2804" s="3" t="s">
        <v>6622</v>
      </c>
      <c r="B2804" t="str" cm="1">
        <f t="array" ref="B2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4" t="str" cm="1">
        <f t="array" ref="C2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4" t="str" cm="1">
        <f t="array" ref="D2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4" cm="1">
        <f t="array" ref="E28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4" s="3" t="s">
        <v>4301</v>
      </c>
      <c r="G2804" s="3" t="s">
        <v>4283</v>
      </c>
      <c r="I2804" s="3" t="s">
        <v>4284</v>
      </c>
      <c r="J2804" t="b">
        <v>1</v>
      </c>
      <c r="K2804" s="3" t="s">
        <v>4285</v>
      </c>
      <c r="M2804">
        <v>470000</v>
      </c>
      <c r="N2804">
        <v>480000</v>
      </c>
      <c r="O2804">
        <v>5.2999999999999999E-2</v>
      </c>
      <c r="P2804" s="3" t="s">
        <v>4313</v>
      </c>
      <c r="Q2804" t="s">
        <v>4333</v>
      </c>
      <c r="R2804" t="s">
        <v>4333</v>
      </c>
    </row>
    <row r="2805" spans="1:18" x14ac:dyDescent="0.2">
      <c r="A2805" s="3" t="s">
        <v>6623</v>
      </c>
      <c r="B2805" t="str" cm="1">
        <f t="array" ref="B2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5" t="str" cm="1">
        <f t="array" ref="C2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5" t="str" cm="1">
        <f t="array" ref="D2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5" cm="1">
        <f t="array" ref="E28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5" s="3" t="s">
        <v>4301</v>
      </c>
      <c r="G2805" s="3" t="s">
        <v>4283</v>
      </c>
      <c r="I2805" s="3" t="s">
        <v>4284</v>
      </c>
      <c r="J2805" t="b">
        <v>1</v>
      </c>
      <c r="K2805" s="3" t="s">
        <v>4285</v>
      </c>
      <c r="M2805">
        <v>480000</v>
      </c>
      <c r="N2805">
        <v>490000</v>
      </c>
      <c r="O2805">
        <v>5.2999999999999999E-2</v>
      </c>
      <c r="P2805" s="3" t="s">
        <v>4313</v>
      </c>
      <c r="Q2805" t="s">
        <v>4333</v>
      </c>
      <c r="R2805" t="s">
        <v>4333</v>
      </c>
    </row>
    <row r="2806" spans="1:18" x14ac:dyDescent="0.2">
      <c r="A2806" s="3" t="s">
        <v>6624</v>
      </c>
      <c r="B2806" t="str" cm="1">
        <f t="array" ref="B2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6" t="str" cm="1">
        <f t="array" ref="C2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6" t="str" cm="1">
        <f t="array" ref="D2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6" cm="1">
        <f t="array" ref="E28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6" s="3" t="s">
        <v>4301</v>
      </c>
      <c r="G2806" s="3" t="s">
        <v>4283</v>
      </c>
      <c r="I2806" s="3" t="s">
        <v>4284</v>
      </c>
      <c r="J2806" t="b">
        <v>1</v>
      </c>
      <c r="K2806" s="3" t="s">
        <v>4285</v>
      </c>
      <c r="M2806">
        <v>490000</v>
      </c>
      <c r="N2806">
        <v>500000</v>
      </c>
      <c r="O2806">
        <v>5.2999999999999999E-2</v>
      </c>
      <c r="P2806" s="3" t="s">
        <v>4313</v>
      </c>
      <c r="Q2806" t="s">
        <v>4333</v>
      </c>
      <c r="R2806" t="s">
        <v>4333</v>
      </c>
    </row>
    <row r="2807" spans="1:18" x14ac:dyDescent="0.2">
      <c r="A2807" s="3" t="s">
        <v>6625</v>
      </c>
      <c r="B2807" t="str" cm="1">
        <f t="array" ref="B2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7" t="str" cm="1">
        <f t="array" ref="C2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7" t="str" cm="1">
        <f t="array" ref="D2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7" cm="1">
        <f t="array" ref="E28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7" s="3" t="s">
        <v>4301</v>
      </c>
      <c r="G2807" s="3" t="s">
        <v>4283</v>
      </c>
      <c r="I2807" s="3" t="s">
        <v>4284</v>
      </c>
      <c r="J2807" t="b">
        <v>1</v>
      </c>
      <c r="K2807" s="3" t="s">
        <v>4285</v>
      </c>
      <c r="M2807">
        <v>500000</v>
      </c>
      <c r="N2807">
        <v>510000</v>
      </c>
      <c r="O2807">
        <v>5.2999999999999999E-2</v>
      </c>
      <c r="P2807" s="3" t="s">
        <v>4313</v>
      </c>
      <c r="Q2807" t="s">
        <v>4333</v>
      </c>
      <c r="R2807" t="s">
        <v>4333</v>
      </c>
    </row>
    <row r="2808" spans="1:18" x14ac:dyDescent="0.2">
      <c r="A2808" s="3" t="s">
        <v>6626</v>
      </c>
      <c r="B2808" t="str" cm="1">
        <f t="array" ref="B2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8" t="str" cm="1">
        <f t="array" ref="C2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8" t="str" cm="1">
        <f t="array" ref="D2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8" cm="1">
        <f t="array" ref="E28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8" s="3" t="s">
        <v>4301</v>
      </c>
      <c r="G2808" s="3" t="s">
        <v>4283</v>
      </c>
      <c r="I2808" s="3" t="s">
        <v>4284</v>
      </c>
      <c r="J2808" t="b">
        <v>1</v>
      </c>
      <c r="K2808" s="3" t="s">
        <v>4285</v>
      </c>
      <c r="M2808">
        <v>510000</v>
      </c>
      <c r="N2808">
        <v>520000</v>
      </c>
      <c r="O2808">
        <v>5.2999999999999999E-2</v>
      </c>
      <c r="P2808" s="3" t="s">
        <v>4313</v>
      </c>
      <c r="Q2808" t="s">
        <v>4287</v>
      </c>
      <c r="R2808" t="s">
        <v>75</v>
      </c>
    </row>
    <row r="2809" spans="1:18" x14ac:dyDescent="0.2">
      <c r="A2809" s="3" t="s">
        <v>6627</v>
      </c>
      <c r="B2809" t="str" cm="1">
        <f t="array" ref="B2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09" t="str" cm="1">
        <f t="array" ref="C2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09" t="str" cm="1">
        <f t="array" ref="D2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09" cm="1">
        <f t="array" ref="E28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09" s="3" t="s">
        <v>4301</v>
      </c>
      <c r="G2809" s="3" t="s">
        <v>4283</v>
      </c>
      <c r="I2809" s="3" t="s">
        <v>4284</v>
      </c>
      <c r="J2809" t="b">
        <v>1</v>
      </c>
      <c r="K2809" s="3" t="s">
        <v>4285</v>
      </c>
      <c r="M2809">
        <v>520000</v>
      </c>
      <c r="N2809">
        <v>530000</v>
      </c>
      <c r="O2809">
        <v>5.2999999999999999E-2</v>
      </c>
      <c r="P2809" s="3" t="s">
        <v>4313</v>
      </c>
      <c r="Q2809" t="s">
        <v>4333</v>
      </c>
      <c r="R2809" t="s">
        <v>4333</v>
      </c>
    </row>
    <row r="2810" spans="1:18" x14ac:dyDescent="0.2">
      <c r="A2810" s="3" t="s">
        <v>6628</v>
      </c>
      <c r="B2810" t="str" cm="1">
        <f t="array" ref="B2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0" t="str" cm="1">
        <f t="array" ref="C2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0" t="str" cm="1">
        <f t="array" ref="D2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0" cm="1">
        <f t="array" ref="E28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0" s="3" t="s">
        <v>4301</v>
      </c>
      <c r="G2810" s="3" t="s">
        <v>4283</v>
      </c>
      <c r="I2810" s="3" t="s">
        <v>4284</v>
      </c>
      <c r="J2810" t="b">
        <v>1</v>
      </c>
      <c r="K2810" s="3" t="s">
        <v>4285</v>
      </c>
      <c r="M2810">
        <v>530000</v>
      </c>
      <c r="N2810">
        <v>540000</v>
      </c>
      <c r="O2810">
        <v>5.2999999999999999E-2</v>
      </c>
      <c r="P2810" s="3" t="s">
        <v>4313</v>
      </c>
      <c r="Q2810" t="s">
        <v>4333</v>
      </c>
      <c r="R2810" t="s">
        <v>4333</v>
      </c>
    </row>
    <row r="2811" spans="1:18" x14ac:dyDescent="0.2">
      <c r="A2811" s="3" t="s">
        <v>6629</v>
      </c>
      <c r="B2811" t="str" cm="1">
        <f t="array" ref="B2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1" t="str" cm="1">
        <f t="array" ref="C2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1" t="str" cm="1">
        <f t="array" ref="D2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1" cm="1">
        <f t="array" ref="E28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1" s="3" t="s">
        <v>4301</v>
      </c>
      <c r="G2811" s="3" t="s">
        <v>4283</v>
      </c>
      <c r="I2811" s="3" t="s">
        <v>4284</v>
      </c>
      <c r="J2811" t="b">
        <v>1</v>
      </c>
      <c r="K2811" s="3" t="s">
        <v>4285</v>
      </c>
      <c r="M2811">
        <v>540000</v>
      </c>
      <c r="N2811">
        <v>550000</v>
      </c>
      <c r="O2811">
        <v>5.2999999999999999E-2</v>
      </c>
      <c r="P2811" s="3" t="s">
        <v>4313</v>
      </c>
      <c r="Q2811" t="s">
        <v>4287</v>
      </c>
      <c r="R2811" t="s">
        <v>75</v>
      </c>
    </row>
    <row r="2812" spans="1:18" x14ac:dyDescent="0.2">
      <c r="A2812" s="3" t="s">
        <v>6630</v>
      </c>
      <c r="B2812" t="str" cm="1">
        <f t="array" ref="B2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2" t="str" cm="1">
        <f t="array" ref="C2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2" t="str" cm="1">
        <f t="array" ref="D2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2" cm="1">
        <f t="array" ref="E28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2" s="3" t="s">
        <v>4301</v>
      </c>
      <c r="G2812" s="3" t="s">
        <v>4283</v>
      </c>
      <c r="I2812" s="3" t="s">
        <v>4284</v>
      </c>
      <c r="J2812" t="b">
        <v>1</v>
      </c>
      <c r="K2812" s="3" t="s">
        <v>4285</v>
      </c>
      <c r="M2812">
        <v>550000</v>
      </c>
      <c r="N2812">
        <v>560000</v>
      </c>
      <c r="O2812">
        <v>5.2999999999999999E-2</v>
      </c>
      <c r="P2812" s="3" t="s">
        <v>4313</v>
      </c>
      <c r="Q2812" t="s">
        <v>4287</v>
      </c>
      <c r="R2812" t="s">
        <v>75</v>
      </c>
    </row>
    <row r="2813" spans="1:18" x14ac:dyDescent="0.2">
      <c r="A2813" s="3" t="s">
        <v>6631</v>
      </c>
      <c r="B2813" t="str" cm="1">
        <f t="array" ref="B2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3" t="str" cm="1">
        <f t="array" ref="C2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3" t="str" cm="1">
        <f t="array" ref="D2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3" cm="1">
        <f t="array" ref="E28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3" s="3" t="s">
        <v>4301</v>
      </c>
      <c r="G2813" s="3" t="s">
        <v>4283</v>
      </c>
      <c r="I2813" s="3" t="s">
        <v>4284</v>
      </c>
      <c r="J2813" t="b">
        <v>1</v>
      </c>
      <c r="K2813" s="3" t="s">
        <v>4285</v>
      </c>
      <c r="M2813">
        <v>560000</v>
      </c>
      <c r="N2813">
        <v>570000</v>
      </c>
      <c r="O2813">
        <v>5.2999999999999999E-2</v>
      </c>
      <c r="P2813" s="3" t="s">
        <v>4313</v>
      </c>
      <c r="Q2813" t="s">
        <v>4333</v>
      </c>
      <c r="R2813" t="s">
        <v>4333</v>
      </c>
    </row>
    <row r="2814" spans="1:18" x14ac:dyDescent="0.2">
      <c r="A2814" s="3" t="s">
        <v>6632</v>
      </c>
      <c r="B2814" t="str" cm="1">
        <f t="array" ref="B2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4" t="str" cm="1">
        <f t="array" ref="C2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4" t="str" cm="1">
        <f t="array" ref="D2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4" cm="1">
        <f t="array" ref="E28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4" s="3" t="s">
        <v>4301</v>
      </c>
      <c r="G2814" s="3" t="s">
        <v>4283</v>
      </c>
      <c r="I2814" s="3" t="s">
        <v>4284</v>
      </c>
      <c r="J2814" t="b">
        <v>1</v>
      </c>
      <c r="K2814" s="3" t="s">
        <v>4285</v>
      </c>
      <c r="M2814">
        <v>570000</v>
      </c>
      <c r="N2814">
        <v>580000</v>
      </c>
      <c r="O2814">
        <v>5.2999999999999999E-2</v>
      </c>
      <c r="P2814" s="3" t="s">
        <v>4313</v>
      </c>
      <c r="Q2814" t="s">
        <v>4333</v>
      </c>
      <c r="R2814" t="s">
        <v>4333</v>
      </c>
    </row>
    <row r="2815" spans="1:18" x14ac:dyDescent="0.2">
      <c r="A2815" s="3" t="s">
        <v>6633</v>
      </c>
      <c r="B2815" t="str" cm="1">
        <f t="array" ref="B2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5" t="str" cm="1">
        <f t="array" ref="C2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5" t="str" cm="1">
        <f t="array" ref="D2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5" cm="1">
        <f t="array" ref="E28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5" s="3" t="s">
        <v>4301</v>
      </c>
      <c r="G2815" s="3" t="s">
        <v>4283</v>
      </c>
      <c r="I2815" s="3" t="s">
        <v>4284</v>
      </c>
      <c r="J2815" t="b">
        <v>1</v>
      </c>
      <c r="K2815" s="3" t="s">
        <v>4285</v>
      </c>
      <c r="M2815">
        <v>580000</v>
      </c>
      <c r="N2815">
        <v>590000</v>
      </c>
      <c r="O2815">
        <v>5.2999999999999999E-2</v>
      </c>
      <c r="P2815" s="3" t="s">
        <v>4313</v>
      </c>
      <c r="Q2815" t="s">
        <v>4333</v>
      </c>
      <c r="R2815" t="s">
        <v>4333</v>
      </c>
    </row>
    <row r="2816" spans="1:18" x14ac:dyDescent="0.2">
      <c r="A2816" s="3" t="s">
        <v>6634</v>
      </c>
      <c r="B2816" t="str" cm="1">
        <f t="array" ref="B2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6" t="str" cm="1">
        <f t="array" ref="C2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6" t="str" cm="1">
        <f t="array" ref="D2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6" cm="1">
        <f t="array" ref="E28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6" s="3" t="s">
        <v>4301</v>
      </c>
      <c r="G2816" s="3" t="s">
        <v>4283</v>
      </c>
      <c r="I2816" s="3" t="s">
        <v>4284</v>
      </c>
      <c r="J2816" t="b">
        <v>1</v>
      </c>
      <c r="K2816" s="3" t="s">
        <v>4285</v>
      </c>
      <c r="M2816">
        <v>590000</v>
      </c>
      <c r="N2816">
        <v>600000</v>
      </c>
      <c r="O2816">
        <v>5.2999999999999999E-2</v>
      </c>
      <c r="P2816" s="3" t="s">
        <v>4313</v>
      </c>
      <c r="Q2816" t="s">
        <v>4287</v>
      </c>
      <c r="R2816" t="s">
        <v>75</v>
      </c>
    </row>
    <row r="2817" spans="1:18" x14ac:dyDescent="0.2">
      <c r="A2817" s="3" t="s">
        <v>6635</v>
      </c>
      <c r="B2817" t="str" cm="1">
        <f t="array" ref="B2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7" t="str" cm="1">
        <f t="array" ref="C2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7" t="str" cm="1">
        <f t="array" ref="D2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7" cm="1">
        <f t="array" ref="E28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7" s="3" t="s">
        <v>4301</v>
      </c>
      <c r="G2817" s="3" t="s">
        <v>4283</v>
      </c>
      <c r="I2817" s="3" t="s">
        <v>4284</v>
      </c>
      <c r="J2817" t="b">
        <v>1</v>
      </c>
      <c r="K2817" s="3" t="s">
        <v>4285</v>
      </c>
      <c r="M2817">
        <v>600000</v>
      </c>
      <c r="N2817">
        <v>610000</v>
      </c>
      <c r="O2817">
        <v>5.2999999999999999E-2</v>
      </c>
      <c r="P2817" s="3" t="s">
        <v>4313</v>
      </c>
      <c r="Q2817" t="s">
        <v>4287</v>
      </c>
      <c r="R2817" t="s">
        <v>75</v>
      </c>
    </row>
    <row r="2818" spans="1:18" x14ac:dyDescent="0.2">
      <c r="A2818" s="3" t="s">
        <v>6636</v>
      </c>
      <c r="B2818" t="str" cm="1">
        <f t="array" ref="B2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8" t="str" cm="1">
        <f t="array" ref="C2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8" t="str" cm="1">
        <f t="array" ref="D2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8" cm="1">
        <f t="array" ref="E28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8" s="3" t="s">
        <v>4301</v>
      </c>
      <c r="G2818" s="3" t="s">
        <v>4283</v>
      </c>
      <c r="I2818" s="3" t="s">
        <v>4284</v>
      </c>
      <c r="J2818" t="b">
        <v>1</v>
      </c>
      <c r="K2818" s="3" t="s">
        <v>4285</v>
      </c>
      <c r="M2818">
        <v>610000</v>
      </c>
      <c r="N2818">
        <v>620000</v>
      </c>
      <c r="O2818">
        <v>5.2999999999999999E-2</v>
      </c>
      <c r="P2818" s="3" t="s">
        <v>4313</v>
      </c>
      <c r="Q2818" t="s">
        <v>4333</v>
      </c>
      <c r="R2818" t="s">
        <v>4333</v>
      </c>
    </row>
    <row r="2819" spans="1:18" x14ac:dyDescent="0.2">
      <c r="A2819" s="3" t="s">
        <v>6637</v>
      </c>
      <c r="B2819" t="str" cm="1">
        <f t="array" ref="B2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19" t="str" cm="1">
        <f t="array" ref="C2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19" t="str" cm="1">
        <f t="array" ref="D2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19" cm="1">
        <f t="array" ref="E28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19" s="3" t="s">
        <v>4301</v>
      </c>
      <c r="G2819" s="3" t="s">
        <v>4283</v>
      </c>
      <c r="I2819" s="3" t="s">
        <v>4284</v>
      </c>
      <c r="J2819" t="b">
        <v>1</v>
      </c>
      <c r="K2819" s="3" t="s">
        <v>4285</v>
      </c>
      <c r="M2819">
        <v>620000</v>
      </c>
      <c r="N2819">
        <v>630000</v>
      </c>
      <c r="O2819">
        <v>5.2999999999999999E-2</v>
      </c>
      <c r="P2819" s="3" t="s">
        <v>4313</v>
      </c>
      <c r="Q2819" t="s">
        <v>4333</v>
      </c>
      <c r="R2819" t="s">
        <v>4333</v>
      </c>
    </row>
    <row r="2820" spans="1:18" x14ac:dyDescent="0.2">
      <c r="A2820" s="3" t="s">
        <v>6638</v>
      </c>
      <c r="B2820" t="str" cm="1">
        <f t="array" ref="B2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0" t="str" cm="1">
        <f t="array" ref="C2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0" t="str" cm="1">
        <f t="array" ref="D2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0" cm="1">
        <f t="array" ref="E28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0" s="3" t="s">
        <v>4301</v>
      </c>
      <c r="G2820" s="3" t="s">
        <v>4283</v>
      </c>
      <c r="I2820" s="3" t="s">
        <v>4284</v>
      </c>
      <c r="J2820" t="b">
        <v>1</v>
      </c>
      <c r="K2820" s="3" t="s">
        <v>4285</v>
      </c>
      <c r="M2820">
        <v>630000</v>
      </c>
      <c r="N2820">
        <v>640000</v>
      </c>
      <c r="O2820">
        <v>5.2999999999999999E-2</v>
      </c>
      <c r="P2820" s="3" t="s">
        <v>4313</v>
      </c>
      <c r="Q2820" t="s">
        <v>4287</v>
      </c>
      <c r="R2820" t="s">
        <v>75</v>
      </c>
    </row>
    <row r="2821" spans="1:18" x14ac:dyDescent="0.2">
      <c r="A2821" s="3" t="s">
        <v>6639</v>
      </c>
      <c r="B2821" t="str" cm="1">
        <f t="array" ref="B2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1" t="str" cm="1">
        <f t="array" ref="C2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1" t="str" cm="1">
        <f t="array" ref="D2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1" cm="1">
        <f t="array" ref="E28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1" s="3" t="s">
        <v>4301</v>
      </c>
      <c r="G2821" s="3" t="s">
        <v>4283</v>
      </c>
      <c r="I2821" s="3" t="s">
        <v>4284</v>
      </c>
      <c r="J2821" t="b">
        <v>1</v>
      </c>
      <c r="K2821" s="3" t="s">
        <v>4285</v>
      </c>
      <c r="M2821">
        <v>640000</v>
      </c>
      <c r="N2821">
        <v>650000</v>
      </c>
      <c r="O2821">
        <v>5.2999999999999999E-2</v>
      </c>
      <c r="P2821" s="3" t="s">
        <v>4313</v>
      </c>
      <c r="Q2821" t="s">
        <v>4287</v>
      </c>
      <c r="R2821" t="s">
        <v>75</v>
      </c>
    </row>
    <row r="2822" spans="1:18" x14ac:dyDescent="0.2">
      <c r="A2822" s="3" t="s">
        <v>6640</v>
      </c>
      <c r="B2822" t="str" cm="1">
        <f t="array" ref="B2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2" t="str" cm="1">
        <f t="array" ref="C2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2" t="str" cm="1">
        <f t="array" ref="D2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2" cm="1">
        <f t="array" ref="E28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2" s="3" t="s">
        <v>4301</v>
      </c>
      <c r="G2822" s="3" t="s">
        <v>4283</v>
      </c>
      <c r="I2822" s="3" t="s">
        <v>4284</v>
      </c>
      <c r="J2822" t="b">
        <v>1</v>
      </c>
      <c r="K2822" s="3" t="s">
        <v>4285</v>
      </c>
      <c r="M2822">
        <v>650000</v>
      </c>
      <c r="N2822">
        <v>660000</v>
      </c>
      <c r="O2822">
        <v>5.2999999999999999E-2</v>
      </c>
      <c r="P2822" s="3" t="s">
        <v>4313</v>
      </c>
      <c r="Q2822" t="s">
        <v>4333</v>
      </c>
      <c r="R2822" t="s">
        <v>4333</v>
      </c>
    </row>
    <row r="2823" spans="1:18" x14ac:dyDescent="0.2">
      <c r="A2823" s="3" t="s">
        <v>6641</v>
      </c>
      <c r="B2823" t="str" cm="1">
        <f t="array" ref="B2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3" t="str" cm="1">
        <f t="array" ref="C2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3" t="str" cm="1">
        <f t="array" ref="D2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3" cm="1">
        <f t="array" ref="E28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3" s="3" t="s">
        <v>4301</v>
      </c>
      <c r="G2823" s="3" t="s">
        <v>4283</v>
      </c>
      <c r="I2823" s="3" t="s">
        <v>4284</v>
      </c>
      <c r="J2823" t="b">
        <v>1</v>
      </c>
      <c r="K2823" s="3" t="s">
        <v>4285</v>
      </c>
      <c r="M2823">
        <v>660000</v>
      </c>
      <c r="N2823">
        <v>670000</v>
      </c>
      <c r="O2823">
        <v>5.2999999999999999E-2</v>
      </c>
      <c r="P2823" s="3" t="s">
        <v>4313</v>
      </c>
      <c r="Q2823" t="s">
        <v>4333</v>
      </c>
      <c r="R2823" t="s">
        <v>4333</v>
      </c>
    </row>
    <row r="2824" spans="1:18" x14ac:dyDescent="0.2">
      <c r="A2824" s="3" t="s">
        <v>6642</v>
      </c>
      <c r="B2824" t="str" cm="1">
        <f t="array" ref="B2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4" t="str" cm="1">
        <f t="array" ref="C2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4" t="str" cm="1">
        <f t="array" ref="D2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4" cm="1">
        <f t="array" ref="E28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4" s="3" t="s">
        <v>4301</v>
      </c>
      <c r="G2824" s="3" t="s">
        <v>4283</v>
      </c>
      <c r="I2824" s="3" t="s">
        <v>4284</v>
      </c>
      <c r="J2824" t="b">
        <v>1</v>
      </c>
      <c r="K2824" s="3" t="s">
        <v>4285</v>
      </c>
      <c r="M2824">
        <v>670000</v>
      </c>
      <c r="N2824">
        <v>680000</v>
      </c>
      <c r="O2824">
        <v>5.2999999999999999E-2</v>
      </c>
      <c r="P2824" s="3" t="s">
        <v>4313</v>
      </c>
      <c r="Q2824" t="s">
        <v>4333</v>
      </c>
      <c r="R2824" t="s">
        <v>4333</v>
      </c>
    </row>
    <row r="2825" spans="1:18" x14ac:dyDescent="0.2">
      <c r="A2825" s="3" t="s">
        <v>6643</v>
      </c>
      <c r="B2825" t="str" cm="1">
        <f t="array" ref="B2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5" t="str" cm="1">
        <f t="array" ref="C2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5" t="str" cm="1">
        <f t="array" ref="D2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5" cm="1">
        <f t="array" ref="E28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5" s="3" t="s">
        <v>4301</v>
      </c>
      <c r="G2825" s="3" t="s">
        <v>4283</v>
      </c>
      <c r="I2825" s="3" t="s">
        <v>4284</v>
      </c>
      <c r="J2825" t="b">
        <v>1</v>
      </c>
      <c r="K2825" s="3" t="s">
        <v>4285</v>
      </c>
      <c r="M2825">
        <v>680000</v>
      </c>
      <c r="N2825">
        <v>690000</v>
      </c>
      <c r="O2825">
        <v>5.2999999999999999E-2</v>
      </c>
      <c r="P2825" s="3" t="s">
        <v>4313</v>
      </c>
      <c r="Q2825" t="s">
        <v>4333</v>
      </c>
      <c r="R2825" t="s">
        <v>4333</v>
      </c>
    </row>
    <row r="2826" spans="1:18" x14ac:dyDescent="0.2">
      <c r="A2826" s="3" t="s">
        <v>6644</v>
      </c>
      <c r="B2826" t="str" cm="1">
        <f t="array" ref="B2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6" t="str" cm="1">
        <f t="array" ref="C2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6" t="str" cm="1">
        <f t="array" ref="D2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6" cm="1">
        <f t="array" ref="E28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6" s="3" t="s">
        <v>4301</v>
      </c>
      <c r="G2826" s="3" t="s">
        <v>4283</v>
      </c>
      <c r="I2826" s="3" t="s">
        <v>4284</v>
      </c>
      <c r="J2826" t="b">
        <v>1</v>
      </c>
      <c r="K2826" s="3" t="s">
        <v>4285</v>
      </c>
      <c r="M2826">
        <v>690000</v>
      </c>
      <c r="N2826">
        <v>700000</v>
      </c>
      <c r="O2826">
        <v>5.2999999999999999E-2</v>
      </c>
      <c r="P2826" s="3" t="s">
        <v>4313</v>
      </c>
      <c r="Q2826" t="s">
        <v>4333</v>
      </c>
      <c r="R2826" t="s">
        <v>4333</v>
      </c>
    </row>
    <row r="2827" spans="1:18" x14ac:dyDescent="0.2">
      <c r="A2827" s="3" t="s">
        <v>6645</v>
      </c>
      <c r="B2827" t="str" cm="1">
        <f t="array" ref="B2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7" t="str" cm="1">
        <f t="array" ref="C2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7" t="str" cm="1">
        <f t="array" ref="D2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7" cm="1">
        <f t="array" ref="E28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7" s="3" t="s">
        <v>4301</v>
      </c>
      <c r="G2827" s="3" t="s">
        <v>4283</v>
      </c>
      <c r="I2827" s="3" t="s">
        <v>4284</v>
      </c>
      <c r="J2827" t="b">
        <v>1</v>
      </c>
      <c r="K2827" s="3" t="s">
        <v>4285</v>
      </c>
      <c r="M2827">
        <v>700000</v>
      </c>
      <c r="N2827">
        <v>710000</v>
      </c>
      <c r="O2827">
        <v>5.2999999999999999E-2</v>
      </c>
      <c r="P2827" s="3" t="s">
        <v>4313</v>
      </c>
      <c r="Q2827" t="s">
        <v>4333</v>
      </c>
      <c r="R2827" t="s">
        <v>4333</v>
      </c>
    </row>
    <row r="2828" spans="1:18" x14ac:dyDescent="0.2">
      <c r="A2828" s="3" t="s">
        <v>6646</v>
      </c>
      <c r="B2828" t="str" cm="1">
        <f t="array" ref="B2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2828" t="str" cm="1">
        <f t="array" ref="C2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2828" t="str" cm="1">
        <f t="array" ref="D2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8" cm="1">
        <f t="array" ref="E28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8" s="3" t="s">
        <v>4301</v>
      </c>
      <c r="G2828" s="3" t="s">
        <v>4283</v>
      </c>
      <c r="I2828" s="3" t="s">
        <v>4284</v>
      </c>
      <c r="J2828" t="b">
        <v>1</v>
      </c>
      <c r="K2828" s="3" t="s">
        <v>4285</v>
      </c>
      <c r="M2828">
        <v>710000.01</v>
      </c>
      <c r="N2828">
        <v>999999999</v>
      </c>
      <c r="O2828">
        <v>5.2999999999999999E-2</v>
      </c>
      <c r="P2828" s="3" t="s">
        <v>4313</v>
      </c>
      <c r="Q2828" t="s">
        <v>4287</v>
      </c>
      <c r="R2828" t="s">
        <v>75</v>
      </c>
    </row>
    <row r="2829" spans="1:18" x14ac:dyDescent="0.2">
      <c r="A2829" s="3" t="s">
        <v>6647</v>
      </c>
      <c r="B2829" t="str" cm="1">
        <f t="array" ref="B2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2829" t="str" cm="1">
        <f t="array" ref="C2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2829" t="str" cm="1">
        <f t="array" ref="D2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29" cm="1">
        <f t="array" ref="E28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29" s="3" t="s">
        <v>4301</v>
      </c>
      <c r="G2829" s="3" t="s">
        <v>4717</v>
      </c>
      <c r="I2829" s="3" t="s">
        <v>4284</v>
      </c>
      <c r="J2829" t="b">
        <v>1</v>
      </c>
      <c r="K2829" s="3" t="s">
        <v>4285</v>
      </c>
      <c r="M2829">
        <v>0.01</v>
      </c>
      <c r="N2829">
        <v>2000</v>
      </c>
      <c r="O2829">
        <v>0.85</v>
      </c>
      <c r="P2829" s="3" t="s">
        <v>4313</v>
      </c>
      <c r="Q2829" t="s">
        <v>4718</v>
      </c>
      <c r="R2829" t="s">
        <v>75</v>
      </c>
    </row>
    <row r="2830" spans="1:18" x14ac:dyDescent="0.2">
      <c r="A2830" s="3" t="s">
        <v>6648</v>
      </c>
      <c r="B2830" t="str" cm="1">
        <f t="array" ref="B2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2830" t="str" cm="1">
        <f t="array" ref="C2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2830" t="str" cm="1">
        <f t="array" ref="D2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2830" cm="1">
        <f t="array" ref="E28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2830" s="3" t="s">
        <v>4301</v>
      </c>
      <c r="G2830" s="3" t="s">
        <v>4717</v>
      </c>
      <c r="I2830" s="3" t="s">
        <v>4284</v>
      </c>
      <c r="J2830" t="b">
        <v>1</v>
      </c>
      <c r="K2830" s="3" t="s">
        <v>4285</v>
      </c>
      <c r="M2830">
        <v>2000.01</v>
      </c>
      <c r="N2830">
        <v>8000</v>
      </c>
      <c r="O2830">
        <v>7</v>
      </c>
      <c r="P2830" s="3" t="s">
        <v>4313</v>
      </c>
      <c r="Q2830" t="s">
        <v>4718</v>
      </c>
      <c r="R2830" t="s">
        <v>75</v>
      </c>
    </row>
    <row r="2831" spans="1:18" x14ac:dyDescent="0.2">
      <c r="A2831" s="3" t="s">
        <v>6649</v>
      </c>
      <c r="B2831" t="str" cm="1">
        <f t="array" ref="B2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1" cm="1">
        <f t="array" ref="C2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1" t="str" cm="1">
        <f t="array" ref="D2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1" t="str" cm="1">
        <f t="array" ref="E28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1" s="3" t="s">
        <v>4301</v>
      </c>
      <c r="G2831" s="3" t="s">
        <v>4292</v>
      </c>
      <c r="I2831" s="3" t="s">
        <v>4932</v>
      </c>
      <c r="J2831" t="b">
        <v>1</v>
      </c>
      <c r="M2831">
        <v>0</v>
      </c>
      <c r="N2831">
        <v>50</v>
      </c>
      <c r="O2831">
        <v>5.2999999999999999E-2</v>
      </c>
      <c r="P2831" s="3" t="s">
        <v>4313</v>
      </c>
      <c r="Q2831" t="s">
        <v>4933</v>
      </c>
      <c r="R2831" t="s">
        <v>16</v>
      </c>
    </row>
    <row r="2832" spans="1:18" x14ac:dyDescent="0.2">
      <c r="A2832" s="3" t="s">
        <v>6650</v>
      </c>
      <c r="B2832" t="str" cm="1">
        <f t="array" ref="B2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2" cm="1">
        <f t="array" ref="C2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2" t="str" cm="1">
        <f t="array" ref="D2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2" t="str" cm="1">
        <f t="array" ref="E28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2" s="3" t="s">
        <v>4301</v>
      </c>
      <c r="G2832" s="3" t="s">
        <v>4292</v>
      </c>
      <c r="I2832" s="3" t="s">
        <v>4932</v>
      </c>
      <c r="J2832" t="b">
        <v>1</v>
      </c>
      <c r="M2832">
        <v>50</v>
      </c>
      <c r="N2832">
        <v>100</v>
      </c>
      <c r="O2832">
        <v>5.2999999999999999E-2</v>
      </c>
      <c r="P2832" s="3" t="s">
        <v>4313</v>
      </c>
      <c r="Q2832" t="s">
        <v>4933</v>
      </c>
      <c r="R2832" t="s">
        <v>16</v>
      </c>
    </row>
    <row r="2833" spans="1:18" x14ac:dyDescent="0.2">
      <c r="A2833" s="3" t="s">
        <v>6651</v>
      </c>
      <c r="B2833" t="str" cm="1">
        <f t="array" ref="B2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3" cm="1">
        <f t="array" ref="C2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3" t="str" cm="1">
        <f t="array" ref="D2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3" t="str" cm="1">
        <f t="array" ref="E28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3" s="3" t="s">
        <v>4301</v>
      </c>
      <c r="G2833" s="3" t="s">
        <v>4292</v>
      </c>
      <c r="I2833" s="3" t="s">
        <v>4932</v>
      </c>
      <c r="J2833" t="b">
        <v>1</v>
      </c>
      <c r="M2833">
        <v>100</v>
      </c>
      <c r="N2833">
        <v>150</v>
      </c>
      <c r="O2833">
        <v>5.2999999999999999E-2</v>
      </c>
      <c r="P2833" s="3" t="s">
        <v>4313</v>
      </c>
      <c r="Q2833" t="s">
        <v>4933</v>
      </c>
      <c r="R2833" t="s">
        <v>16</v>
      </c>
    </row>
    <row r="2834" spans="1:18" x14ac:dyDescent="0.2">
      <c r="A2834" s="3" t="s">
        <v>6652</v>
      </c>
      <c r="B2834" t="str" cm="1">
        <f t="array" ref="B2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4" cm="1">
        <f t="array" ref="C2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4" t="str" cm="1">
        <f t="array" ref="D2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4" t="str" cm="1">
        <f t="array" ref="E28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4" s="3" t="s">
        <v>4301</v>
      </c>
      <c r="G2834" s="3" t="s">
        <v>4292</v>
      </c>
      <c r="I2834" s="3" t="s">
        <v>4932</v>
      </c>
      <c r="J2834" t="b">
        <v>1</v>
      </c>
      <c r="M2834">
        <v>150</v>
      </c>
      <c r="N2834">
        <v>200</v>
      </c>
      <c r="O2834">
        <v>5.2999999999999999E-2</v>
      </c>
      <c r="P2834" s="3" t="s">
        <v>4313</v>
      </c>
      <c r="Q2834" t="s">
        <v>4933</v>
      </c>
      <c r="R2834" t="s">
        <v>16</v>
      </c>
    </row>
    <row r="2835" spans="1:18" x14ac:dyDescent="0.2">
      <c r="A2835" s="3" t="s">
        <v>6653</v>
      </c>
      <c r="B2835" t="str" cm="1">
        <f t="array" ref="B2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5" cm="1">
        <f t="array" ref="C2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5" t="str" cm="1">
        <f t="array" ref="D2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5" t="str" cm="1">
        <f t="array" ref="E28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5" s="3" t="s">
        <v>4301</v>
      </c>
      <c r="G2835" s="3" t="s">
        <v>4292</v>
      </c>
      <c r="I2835" s="3" t="s">
        <v>4932</v>
      </c>
      <c r="J2835" t="b">
        <v>1</v>
      </c>
      <c r="M2835">
        <v>200</v>
      </c>
      <c r="N2835">
        <v>250</v>
      </c>
      <c r="O2835">
        <v>5.2999999999999999E-2</v>
      </c>
      <c r="P2835" s="3" t="s">
        <v>4313</v>
      </c>
      <c r="Q2835" t="s">
        <v>4933</v>
      </c>
      <c r="R2835" t="s">
        <v>16</v>
      </c>
    </row>
    <row r="2836" spans="1:18" x14ac:dyDescent="0.2">
      <c r="A2836" s="3" t="s">
        <v>6654</v>
      </c>
      <c r="B2836" t="str" cm="1">
        <f t="array" ref="B2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6" cm="1">
        <f t="array" ref="C2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6" t="str" cm="1">
        <f t="array" ref="D2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6" t="str" cm="1">
        <f t="array" ref="E28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6" s="3" t="s">
        <v>4301</v>
      </c>
      <c r="G2836" s="3" t="s">
        <v>4292</v>
      </c>
      <c r="I2836" s="3" t="s">
        <v>4932</v>
      </c>
      <c r="J2836" t="b">
        <v>1</v>
      </c>
      <c r="M2836">
        <v>250</v>
      </c>
      <c r="N2836">
        <v>300</v>
      </c>
      <c r="O2836">
        <v>5.2999999999999999E-2</v>
      </c>
      <c r="P2836" s="3" t="s">
        <v>4313</v>
      </c>
      <c r="Q2836" t="s">
        <v>4933</v>
      </c>
      <c r="R2836" t="s">
        <v>16</v>
      </c>
    </row>
    <row r="2837" spans="1:18" x14ac:dyDescent="0.2">
      <c r="A2837" s="3" t="s">
        <v>6655</v>
      </c>
      <c r="B2837" t="str" cm="1">
        <f t="array" ref="B2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7" cm="1">
        <f t="array" ref="C2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7" t="str" cm="1">
        <f t="array" ref="D2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7" t="str" cm="1">
        <f t="array" ref="E28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7" s="3" t="s">
        <v>4301</v>
      </c>
      <c r="G2837" s="3" t="s">
        <v>4292</v>
      </c>
      <c r="I2837" s="3" t="s">
        <v>4932</v>
      </c>
      <c r="J2837" t="b">
        <v>1</v>
      </c>
      <c r="M2837">
        <v>300</v>
      </c>
      <c r="N2837">
        <v>350</v>
      </c>
      <c r="O2837">
        <v>5.2999999999999999E-2</v>
      </c>
      <c r="P2837" s="3" t="s">
        <v>4313</v>
      </c>
      <c r="Q2837" t="s">
        <v>4933</v>
      </c>
      <c r="R2837" t="s">
        <v>16</v>
      </c>
    </row>
    <row r="2838" spans="1:18" x14ac:dyDescent="0.2">
      <c r="A2838" s="3" t="s">
        <v>6656</v>
      </c>
      <c r="B2838" t="str" cm="1">
        <f t="array" ref="B2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8" cm="1">
        <f t="array" ref="C2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8" t="str" cm="1">
        <f t="array" ref="D2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8" t="str" cm="1">
        <f t="array" ref="E28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8" s="3" t="s">
        <v>4301</v>
      </c>
      <c r="G2838" s="3" t="s">
        <v>4292</v>
      </c>
      <c r="I2838" s="3" t="s">
        <v>4932</v>
      </c>
      <c r="J2838" t="b">
        <v>1</v>
      </c>
      <c r="M2838">
        <v>350</v>
      </c>
      <c r="N2838">
        <v>400</v>
      </c>
      <c r="O2838">
        <v>5.2999999999999999E-2</v>
      </c>
      <c r="P2838" s="3" t="s">
        <v>4313</v>
      </c>
      <c r="Q2838" t="s">
        <v>4933</v>
      </c>
      <c r="R2838" t="s">
        <v>16</v>
      </c>
    </row>
    <row r="2839" spans="1:18" x14ac:dyDescent="0.2">
      <c r="A2839" s="3" t="s">
        <v>6657</v>
      </c>
      <c r="B2839" t="str" cm="1">
        <f t="array" ref="B2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39" cm="1">
        <f t="array" ref="C2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39" t="str" cm="1">
        <f t="array" ref="D2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39" t="str" cm="1">
        <f t="array" ref="E28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39" s="3" t="s">
        <v>4301</v>
      </c>
      <c r="G2839" s="3" t="s">
        <v>4292</v>
      </c>
      <c r="I2839" s="3" t="s">
        <v>4932</v>
      </c>
      <c r="J2839" t="b">
        <v>1</v>
      </c>
      <c r="M2839">
        <v>400</v>
      </c>
      <c r="N2839">
        <v>450</v>
      </c>
      <c r="O2839">
        <v>5.2999999999999999E-2</v>
      </c>
      <c r="P2839" s="3" t="s">
        <v>4313</v>
      </c>
      <c r="Q2839" t="s">
        <v>4933</v>
      </c>
      <c r="R2839" t="s">
        <v>16</v>
      </c>
    </row>
    <row r="2840" spans="1:18" x14ac:dyDescent="0.2">
      <c r="A2840" s="3" t="s">
        <v>6658</v>
      </c>
      <c r="B2840" t="str" cm="1">
        <f t="array" ref="B2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0" cm="1">
        <f t="array" ref="C2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0" t="str" cm="1">
        <f t="array" ref="D2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0" t="str" cm="1">
        <f t="array" ref="E28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0" s="3" t="s">
        <v>4301</v>
      </c>
      <c r="G2840" s="3" t="s">
        <v>4292</v>
      </c>
      <c r="I2840" s="3" t="s">
        <v>4932</v>
      </c>
      <c r="J2840" t="b">
        <v>1</v>
      </c>
      <c r="M2840">
        <v>450</v>
      </c>
      <c r="N2840">
        <v>500</v>
      </c>
      <c r="O2840">
        <v>5.2999999999999999E-2</v>
      </c>
      <c r="P2840" s="3" t="s">
        <v>4313</v>
      </c>
      <c r="Q2840" t="s">
        <v>4933</v>
      </c>
      <c r="R2840" t="s">
        <v>16</v>
      </c>
    </row>
    <row r="2841" spans="1:18" x14ac:dyDescent="0.2">
      <c r="A2841" s="3" t="s">
        <v>6659</v>
      </c>
      <c r="B2841" t="str" cm="1">
        <f t="array" ref="B2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1" cm="1">
        <f t="array" ref="C2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1" t="str" cm="1">
        <f t="array" ref="D2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1" t="str" cm="1">
        <f t="array" ref="E28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1" s="3" t="s">
        <v>4301</v>
      </c>
      <c r="G2841" s="3" t="s">
        <v>4292</v>
      </c>
      <c r="I2841" s="3" t="s">
        <v>4932</v>
      </c>
      <c r="J2841" t="b">
        <v>1</v>
      </c>
      <c r="M2841">
        <v>500</v>
      </c>
      <c r="N2841">
        <v>550</v>
      </c>
      <c r="O2841">
        <v>5.2999999999999999E-2</v>
      </c>
      <c r="P2841" s="3" t="s">
        <v>4313</v>
      </c>
      <c r="Q2841" t="s">
        <v>4933</v>
      </c>
      <c r="R2841" t="s">
        <v>16</v>
      </c>
    </row>
    <row r="2842" spans="1:18" x14ac:dyDescent="0.2">
      <c r="A2842" s="3" t="s">
        <v>6660</v>
      </c>
      <c r="B2842" t="str" cm="1">
        <f t="array" ref="B2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2" cm="1">
        <f t="array" ref="C2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2" t="str" cm="1">
        <f t="array" ref="D2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2" t="str" cm="1">
        <f t="array" ref="E28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2" s="3" t="s">
        <v>4301</v>
      </c>
      <c r="G2842" s="3" t="s">
        <v>4292</v>
      </c>
      <c r="I2842" s="3" t="s">
        <v>4932</v>
      </c>
      <c r="J2842" t="b">
        <v>1</v>
      </c>
      <c r="M2842">
        <v>550</v>
      </c>
      <c r="N2842">
        <v>600</v>
      </c>
      <c r="O2842">
        <v>5.2999999999999999E-2</v>
      </c>
      <c r="P2842" s="3" t="s">
        <v>4313</v>
      </c>
      <c r="Q2842" t="s">
        <v>4933</v>
      </c>
      <c r="R2842" t="s">
        <v>16</v>
      </c>
    </row>
    <row r="2843" spans="1:18" x14ac:dyDescent="0.2">
      <c r="A2843" s="3" t="s">
        <v>6661</v>
      </c>
      <c r="B2843" t="str" cm="1">
        <f t="array" ref="B2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3" cm="1">
        <f t="array" ref="C2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3" t="str" cm="1">
        <f t="array" ref="D2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3" t="str" cm="1">
        <f t="array" ref="E28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3" s="3" t="s">
        <v>4301</v>
      </c>
      <c r="G2843" s="3" t="s">
        <v>4292</v>
      </c>
      <c r="I2843" s="3" t="s">
        <v>4932</v>
      </c>
      <c r="J2843" t="b">
        <v>1</v>
      </c>
      <c r="M2843">
        <v>600</v>
      </c>
      <c r="N2843">
        <v>650</v>
      </c>
      <c r="O2843">
        <v>5.2999999999999999E-2</v>
      </c>
      <c r="P2843" s="3" t="s">
        <v>4313</v>
      </c>
      <c r="Q2843" t="s">
        <v>4933</v>
      </c>
      <c r="R2843" t="s">
        <v>16</v>
      </c>
    </row>
    <row r="2844" spans="1:18" x14ac:dyDescent="0.2">
      <c r="A2844" s="3" t="s">
        <v>6662</v>
      </c>
      <c r="B2844" t="str" cm="1">
        <f t="array" ref="B2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4" cm="1">
        <f t="array" ref="C2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4" t="str" cm="1">
        <f t="array" ref="D2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4" t="str" cm="1">
        <f t="array" ref="E28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4" s="3" t="s">
        <v>4301</v>
      </c>
      <c r="G2844" s="3" t="s">
        <v>4292</v>
      </c>
      <c r="I2844" s="3" t="s">
        <v>4932</v>
      </c>
      <c r="J2844" t="b">
        <v>1</v>
      </c>
      <c r="M2844">
        <v>650</v>
      </c>
      <c r="N2844">
        <v>700</v>
      </c>
      <c r="O2844">
        <v>5.2999999999999999E-2</v>
      </c>
      <c r="P2844" s="3" t="s">
        <v>4313</v>
      </c>
      <c r="Q2844" t="s">
        <v>4933</v>
      </c>
      <c r="R2844" t="s">
        <v>16</v>
      </c>
    </row>
    <row r="2845" spans="1:18" x14ac:dyDescent="0.2">
      <c r="A2845" s="3" t="s">
        <v>6663</v>
      </c>
      <c r="B2845" t="str" cm="1">
        <f t="array" ref="B2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5" cm="1">
        <f t="array" ref="C2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5" t="str" cm="1">
        <f t="array" ref="D2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5" t="str" cm="1">
        <f t="array" ref="E28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5" s="3" t="s">
        <v>4301</v>
      </c>
      <c r="G2845" s="3" t="s">
        <v>4292</v>
      </c>
      <c r="I2845" s="3" t="s">
        <v>4932</v>
      </c>
      <c r="J2845" t="b">
        <v>1</v>
      </c>
      <c r="M2845">
        <v>700</v>
      </c>
      <c r="N2845">
        <v>750</v>
      </c>
      <c r="O2845">
        <v>5.2999999999999999E-2</v>
      </c>
      <c r="P2845" s="3" t="s">
        <v>4313</v>
      </c>
      <c r="Q2845" t="s">
        <v>4933</v>
      </c>
      <c r="R2845" t="s">
        <v>16</v>
      </c>
    </row>
    <row r="2846" spans="1:18" x14ac:dyDescent="0.2">
      <c r="A2846" s="3" t="s">
        <v>6664</v>
      </c>
      <c r="B2846" t="str" cm="1">
        <f t="array" ref="B2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6" cm="1">
        <f t="array" ref="C2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6" t="str" cm="1">
        <f t="array" ref="D2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6" t="str" cm="1">
        <f t="array" ref="E28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6" s="3" t="s">
        <v>4301</v>
      </c>
      <c r="G2846" s="3" t="s">
        <v>4292</v>
      </c>
      <c r="I2846" s="3" t="s">
        <v>4932</v>
      </c>
      <c r="J2846" t="b">
        <v>1</v>
      </c>
      <c r="M2846">
        <v>750</v>
      </c>
      <c r="N2846">
        <v>800</v>
      </c>
      <c r="O2846">
        <v>5.2999999999999999E-2</v>
      </c>
      <c r="P2846" s="3" t="s">
        <v>4313</v>
      </c>
      <c r="Q2846" t="s">
        <v>4933</v>
      </c>
      <c r="R2846" t="s">
        <v>16</v>
      </c>
    </row>
    <row r="2847" spans="1:18" x14ac:dyDescent="0.2">
      <c r="A2847" s="3" t="s">
        <v>6665</v>
      </c>
      <c r="B2847" t="str" cm="1">
        <f t="array" ref="B2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7" cm="1">
        <f t="array" ref="C2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7" t="str" cm="1">
        <f t="array" ref="D2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7" t="str" cm="1">
        <f t="array" ref="E28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7" s="3" t="s">
        <v>4301</v>
      </c>
      <c r="G2847" s="3" t="s">
        <v>4292</v>
      </c>
      <c r="I2847" s="3" t="s">
        <v>4932</v>
      </c>
      <c r="J2847" t="b">
        <v>1</v>
      </c>
      <c r="M2847">
        <v>800</v>
      </c>
      <c r="N2847">
        <v>850</v>
      </c>
      <c r="O2847">
        <v>5.2999999999999999E-2</v>
      </c>
      <c r="P2847" s="3" t="s">
        <v>4313</v>
      </c>
      <c r="Q2847" t="s">
        <v>4933</v>
      </c>
      <c r="R2847" t="s">
        <v>16</v>
      </c>
    </row>
    <row r="2848" spans="1:18" x14ac:dyDescent="0.2">
      <c r="A2848" s="3" t="s">
        <v>6666</v>
      </c>
      <c r="B2848" t="str" cm="1">
        <f t="array" ref="B2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8" cm="1">
        <f t="array" ref="C2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8" t="str" cm="1">
        <f t="array" ref="D2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8" t="str" cm="1">
        <f t="array" ref="E28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8" s="3" t="s">
        <v>4301</v>
      </c>
      <c r="G2848" s="3" t="s">
        <v>4292</v>
      </c>
      <c r="I2848" s="3" t="s">
        <v>4932</v>
      </c>
      <c r="J2848" t="b">
        <v>1</v>
      </c>
      <c r="M2848">
        <v>850</v>
      </c>
      <c r="N2848">
        <v>900</v>
      </c>
      <c r="O2848">
        <v>5.2999999999999999E-2</v>
      </c>
      <c r="P2848" s="3" t="s">
        <v>4313</v>
      </c>
      <c r="Q2848" t="s">
        <v>4933</v>
      </c>
      <c r="R2848" t="s">
        <v>16</v>
      </c>
    </row>
    <row r="2849" spans="1:18" x14ac:dyDescent="0.2">
      <c r="A2849" s="3" t="s">
        <v>6667</v>
      </c>
      <c r="B2849" t="str" cm="1">
        <f t="array" ref="B2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49" cm="1">
        <f t="array" ref="C2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49" t="str" cm="1">
        <f t="array" ref="D2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49" t="str" cm="1">
        <f t="array" ref="E28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49" s="3" t="s">
        <v>4301</v>
      </c>
      <c r="G2849" s="3" t="s">
        <v>4292</v>
      </c>
      <c r="I2849" s="3" t="s">
        <v>4932</v>
      </c>
      <c r="J2849" t="b">
        <v>1</v>
      </c>
      <c r="M2849">
        <v>900</v>
      </c>
      <c r="N2849">
        <v>950</v>
      </c>
      <c r="O2849">
        <v>5.2999999999999999E-2</v>
      </c>
      <c r="P2849" s="3" t="s">
        <v>4313</v>
      </c>
      <c r="Q2849" t="s">
        <v>4933</v>
      </c>
      <c r="R2849" t="s">
        <v>16</v>
      </c>
    </row>
    <row r="2850" spans="1:18" x14ac:dyDescent="0.2">
      <c r="A2850" s="3" t="s">
        <v>6668</v>
      </c>
      <c r="B2850" t="str" cm="1">
        <f t="array" ref="B2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0" cm="1">
        <f t="array" ref="C2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0" t="str" cm="1">
        <f t="array" ref="D2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0" t="str" cm="1">
        <f t="array" ref="E28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0" s="3" t="s">
        <v>4301</v>
      </c>
      <c r="G2850" s="3" t="s">
        <v>4292</v>
      </c>
      <c r="I2850" s="3" t="s">
        <v>4932</v>
      </c>
      <c r="J2850" t="b">
        <v>1</v>
      </c>
      <c r="M2850">
        <v>950</v>
      </c>
      <c r="N2850">
        <v>1000</v>
      </c>
      <c r="O2850">
        <v>5.2999999999999999E-2</v>
      </c>
      <c r="P2850" s="3" t="s">
        <v>4313</v>
      </c>
      <c r="Q2850" t="s">
        <v>4933</v>
      </c>
      <c r="R2850" t="s">
        <v>16</v>
      </c>
    </row>
    <row r="2851" spans="1:18" x14ac:dyDescent="0.2">
      <c r="A2851" s="3" t="s">
        <v>6669</v>
      </c>
      <c r="B2851" t="str" cm="1">
        <f t="array" ref="B2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1" cm="1">
        <f t="array" ref="C2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1" t="str" cm="1">
        <f t="array" ref="D2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1" t="str" cm="1">
        <f t="array" ref="E28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1" s="3" t="s">
        <v>4301</v>
      </c>
      <c r="G2851" s="3" t="s">
        <v>4292</v>
      </c>
      <c r="I2851" s="3" t="s">
        <v>4932</v>
      </c>
      <c r="J2851" t="b">
        <v>1</v>
      </c>
      <c r="M2851">
        <v>1000</v>
      </c>
      <c r="N2851">
        <v>1050</v>
      </c>
      <c r="O2851">
        <v>5.2999999999999999E-2</v>
      </c>
      <c r="P2851" s="3" t="s">
        <v>4313</v>
      </c>
      <c r="Q2851" t="s">
        <v>4933</v>
      </c>
      <c r="R2851" t="s">
        <v>16</v>
      </c>
    </row>
    <row r="2852" spans="1:18" x14ac:dyDescent="0.2">
      <c r="A2852" s="3" t="s">
        <v>6670</v>
      </c>
      <c r="B2852" t="str" cm="1">
        <f t="array" ref="B2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2" cm="1">
        <f t="array" ref="C2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2" t="str" cm="1">
        <f t="array" ref="D2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2" t="str" cm="1">
        <f t="array" ref="E28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2" s="3" t="s">
        <v>4301</v>
      </c>
      <c r="G2852" s="3" t="s">
        <v>4292</v>
      </c>
      <c r="I2852" s="3" t="s">
        <v>4932</v>
      </c>
      <c r="J2852" t="b">
        <v>1</v>
      </c>
      <c r="M2852">
        <v>1050</v>
      </c>
      <c r="N2852">
        <v>1100</v>
      </c>
      <c r="O2852">
        <v>5.2999999999999999E-2</v>
      </c>
      <c r="P2852" s="3" t="s">
        <v>4313</v>
      </c>
      <c r="Q2852" t="s">
        <v>4933</v>
      </c>
      <c r="R2852" t="s">
        <v>16</v>
      </c>
    </row>
    <row r="2853" spans="1:18" x14ac:dyDescent="0.2">
      <c r="A2853" s="3" t="s">
        <v>6671</v>
      </c>
      <c r="B2853" t="str" cm="1">
        <f t="array" ref="B2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3" cm="1">
        <f t="array" ref="C2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3" t="str" cm="1">
        <f t="array" ref="D2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3" t="str" cm="1">
        <f t="array" ref="E28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3" s="3" t="s">
        <v>4301</v>
      </c>
      <c r="G2853" s="3" t="s">
        <v>4292</v>
      </c>
      <c r="I2853" s="3" t="s">
        <v>4932</v>
      </c>
      <c r="J2853" t="b">
        <v>1</v>
      </c>
      <c r="M2853">
        <v>1100</v>
      </c>
      <c r="N2853">
        <v>1150</v>
      </c>
      <c r="O2853">
        <v>5.2999999999999999E-2</v>
      </c>
      <c r="P2853" s="3" t="s">
        <v>4313</v>
      </c>
      <c r="Q2853" t="s">
        <v>4933</v>
      </c>
      <c r="R2853" t="s">
        <v>16</v>
      </c>
    </row>
    <row r="2854" spans="1:18" x14ac:dyDescent="0.2">
      <c r="A2854" s="3" t="s">
        <v>6672</v>
      </c>
      <c r="B2854" t="str" cm="1">
        <f t="array" ref="B2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4" cm="1">
        <f t="array" ref="C2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4" t="str" cm="1">
        <f t="array" ref="D2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4" t="str" cm="1">
        <f t="array" ref="E28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4" s="3" t="s">
        <v>4301</v>
      </c>
      <c r="G2854" s="3" t="s">
        <v>4292</v>
      </c>
      <c r="I2854" s="3" t="s">
        <v>4932</v>
      </c>
      <c r="J2854" t="b">
        <v>1</v>
      </c>
      <c r="M2854">
        <v>1150</v>
      </c>
      <c r="N2854">
        <v>1200</v>
      </c>
      <c r="O2854">
        <v>5.2999999999999999E-2</v>
      </c>
      <c r="P2854" s="3" t="s">
        <v>4313</v>
      </c>
      <c r="Q2854" t="s">
        <v>4933</v>
      </c>
      <c r="R2854" t="s">
        <v>16</v>
      </c>
    </row>
    <row r="2855" spans="1:18" x14ac:dyDescent="0.2">
      <c r="A2855" s="3" t="s">
        <v>6673</v>
      </c>
      <c r="B2855" t="str" cm="1">
        <f t="array" ref="B2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5" cm="1">
        <f t="array" ref="C2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5" t="str" cm="1">
        <f t="array" ref="D2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5" t="str" cm="1">
        <f t="array" ref="E28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5" s="3" t="s">
        <v>4301</v>
      </c>
      <c r="G2855" s="3" t="s">
        <v>4292</v>
      </c>
      <c r="I2855" s="3" t="s">
        <v>4932</v>
      </c>
      <c r="J2855" t="b">
        <v>1</v>
      </c>
      <c r="M2855">
        <v>1200</v>
      </c>
      <c r="N2855">
        <v>1250</v>
      </c>
      <c r="O2855">
        <v>5.2999999999999999E-2</v>
      </c>
      <c r="P2855" s="3" t="s">
        <v>4313</v>
      </c>
      <c r="Q2855" t="s">
        <v>4933</v>
      </c>
      <c r="R2855" t="s">
        <v>16</v>
      </c>
    </row>
    <row r="2856" spans="1:18" x14ac:dyDescent="0.2">
      <c r="A2856" s="3" t="s">
        <v>6674</v>
      </c>
      <c r="B2856" t="str" cm="1">
        <f t="array" ref="B2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6" cm="1">
        <f t="array" ref="C2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6" t="str" cm="1">
        <f t="array" ref="D2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6" t="str" cm="1">
        <f t="array" ref="E28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6" s="3" t="s">
        <v>4301</v>
      </c>
      <c r="G2856" s="3" t="s">
        <v>4292</v>
      </c>
      <c r="I2856" s="3" t="s">
        <v>4932</v>
      </c>
      <c r="J2856" t="b">
        <v>1</v>
      </c>
      <c r="M2856">
        <v>1250</v>
      </c>
      <c r="N2856">
        <v>1300</v>
      </c>
      <c r="O2856">
        <v>5.2999999999999999E-2</v>
      </c>
      <c r="P2856" s="3" t="s">
        <v>4313</v>
      </c>
      <c r="Q2856" t="s">
        <v>4933</v>
      </c>
      <c r="R2856" t="s">
        <v>16</v>
      </c>
    </row>
    <row r="2857" spans="1:18" x14ac:dyDescent="0.2">
      <c r="A2857" s="3" t="s">
        <v>6675</v>
      </c>
      <c r="B2857" t="str" cm="1">
        <f t="array" ref="B2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7" cm="1">
        <f t="array" ref="C2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7" t="str" cm="1">
        <f t="array" ref="D2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7" t="str" cm="1">
        <f t="array" ref="E28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7" s="3" t="s">
        <v>4301</v>
      </c>
      <c r="G2857" s="3" t="s">
        <v>4292</v>
      </c>
      <c r="I2857" s="3" t="s">
        <v>4932</v>
      </c>
      <c r="J2857" t="b">
        <v>1</v>
      </c>
      <c r="M2857">
        <v>1300</v>
      </c>
      <c r="N2857">
        <v>1350</v>
      </c>
      <c r="O2857">
        <v>5.2999999999999999E-2</v>
      </c>
      <c r="P2857" s="3" t="s">
        <v>4313</v>
      </c>
      <c r="Q2857" t="s">
        <v>4933</v>
      </c>
      <c r="R2857" t="s">
        <v>16</v>
      </c>
    </row>
    <row r="2858" spans="1:18" x14ac:dyDescent="0.2">
      <c r="A2858" s="3" t="s">
        <v>6676</v>
      </c>
      <c r="B2858" t="str" cm="1">
        <f t="array" ref="B2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8" cm="1">
        <f t="array" ref="C2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8" t="str" cm="1">
        <f t="array" ref="D2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8" t="str" cm="1">
        <f t="array" ref="E28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8" s="3" t="s">
        <v>4301</v>
      </c>
      <c r="G2858" s="3" t="s">
        <v>4292</v>
      </c>
      <c r="I2858" s="3" t="s">
        <v>4932</v>
      </c>
      <c r="J2858" t="b">
        <v>1</v>
      </c>
      <c r="M2858">
        <v>1350</v>
      </c>
      <c r="N2858">
        <v>1400</v>
      </c>
      <c r="O2858">
        <v>5.2999999999999999E-2</v>
      </c>
      <c r="P2858" s="3" t="s">
        <v>4313</v>
      </c>
      <c r="Q2858" t="s">
        <v>4933</v>
      </c>
      <c r="R2858" t="s">
        <v>16</v>
      </c>
    </row>
    <row r="2859" spans="1:18" x14ac:dyDescent="0.2">
      <c r="A2859" s="3" t="s">
        <v>6677</v>
      </c>
      <c r="B2859" t="str" cm="1">
        <f t="array" ref="B2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59" cm="1">
        <f t="array" ref="C2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59" t="str" cm="1">
        <f t="array" ref="D2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59" t="str" cm="1">
        <f t="array" ref="E28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59" s="3" t="s">
        <v>4301</v>
      </c>
      <c r="G2859" s="3" t="s">
        <v>4292</v>
      </c>
      <c r="I2859" s="3" t="s">
        <v>4932</v>
      </c>
      <c r="J2859" t="b">
        <v>1</v>
      </c>
      <c r="M2859">
        <v>1400</v>
      </c>
      <c r="N2859">
        <v>1450</v>
      </c>
      <c r="O2859">
        <v>5.2999999999999999E-2</v>
      </c>
      <c r="P2859" s="3" t="s">
        <v>4313</v>
      </c>
      <c r="Q2859" t="s">
        <v>4933</v>
      </c>
      <c r="R2859" t="s">
        <v>16</v>
      </c>
    </row>
    <row r="2860" spans="1:18" x14ac:dyDescent="0.2">
      <c r="A2860" s="3" t="s">
        <v>6678</v>
      </c>
      <c r="B2860" t="str" cm="1">
        <f t="array" ref="B2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0" cm="1">
        <f t="array" ref="C2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0" t="str" cm="1">
        <f t="array" ref="D2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0" t="str" cm="1">
        <f t="array" ref="E28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0" s="3" t="s">
        <v>4301</v>
      </c>
      <c r="G2860" s="3" t="s">
        <v>4292</v>
      </c>
      <c r="I2860" s="3" t="s">
        <v>4932</v>
      </c>
      <c r="J2860" t="b">
        <v>1</v>
      </c>
      <c r="M2860">
        <v>1450</v>
      </c>
      <c r="N2860">
        <v>1500</v>
      </c>
      <c r="O2860">
        <v>5.2999999999999999E-2</v>
      </c>
      <c r="P2860" s="3" t="s">
        <v>4313</v>
      </c>
      <c r="Q2860" t="s">
        <v>4933</v>
      </c>
      <c r="R2860" t="s">
        <v>16</v>
      </c>
    </row>
    <row r="2861" spans="1:18" x14ac:dyDescent="0.2">
      <c r="A2861" s="3" t="s">
        <v>6679</v>
      </c>
      <c r="B2861" t="str" cm="1">
        <f t="array" ref="B2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1" cm="1">
        <f t="array" ref="C2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1" t="str" cm="1">
        <f t="array" ref="D2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1" t="str" cm="1">
        <f t="array" ref="E28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1" s="3" t="s">
        <v>4301</v>
      </c>
      <c r="G2861" s="3" t="s">
        <v>4292</v>
      </c>
      <c r="I2861" s="3" t="s">
        <v>4932</v>
      </c>
      <c r="J2861" t="b">
        <v>1</v>
      </c>
      <c r="M2861">
        <v>1500</v>
      </c>
      <c r="N2861">
        <v>1550</v>
      </c>
      <c r="O2861">
        <v>5.2999999999999999E-2</v>
      </c>
      <c r="P2861" s="3" t="s">
        <v>4313</v>
      </c>
      <c r="Q2861" t="s">
        <v>4933</v>
      </c>
      <c r="R2861" t="s">
        <v>16</v>
      </c>
    </row>
    <row r="2862" spans="1:18" x14ac:dyDescent="0.2">
      <c r="A2862" s="3" t="s">
        <v>6680</v>
      </c>
      <c r="B2862" t="str" cm="1">
        <f t="array" ref="B2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2" cm="1">
        <f t="array" ref="C2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2" t="str" cm="1">
        <f t="array" ref="D2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2" t="str" cm="1">
        <f t="array" ref="E28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2" s="3" t="s">
        <v>4301</v>
      </c>
      <c r="G2862" s="3" t="s">
        <v>4292</v>
      </c>
      <c r="I2862" s="3" t="s">
        <v>4932</v>
      </c>
      <c r="J2862" t="b">
        <v>1</v>
      </c>
      <c r="M2862">
        <v>1550</v>
      </c>
      <c r="N2862">
        <v>1600</v>
      </c>
      <c r="O2862">
        <v>5.2999999999999999E-2</v>
      </c>
      <c r="P2862" s="3" t="s">
        <v>4313</v>
      </c>
      <c r="Q2862" t="s">
        <v>4933</v>
      </c>
      <c r="R2862" t="s">
        <v>16</v>
      </c>
    </row>
    <row r="2863" spans="1:18" x14ac:dyDescent="0.2">
      <c r="A2863" s="3" t="s">
        <v>6681</v>
      </c>
      <c r="B2863" t="str" cm="1">
        <f t="array" ref="B2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3" cm="1">
        <f t="array" ref="C2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3" t="str" cm="1">
        <f t="array" ref="D2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3" t="str" cm="1">
        <f t="array" ref="E28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3" s="3" t="s">
        <v>4301</v>
      </c>
      <c r="G2863" s="3" t="s">
        <v>4292</v>
      </c>
      <c r="I2863" s="3" t="s">
        <v>4932</v>
      </c>
      <c r="J2863" t="b">
        <v>1</v>
      </c>
      <c r="M2863">
        <v>1600</v>
      </c>
      <c r="N2863">
        <v>1650</v>
      </c>
      <c r="O2863">
        <v>5.2999999999999999E-2</v>
      </c>
      <c r="P2863" s="3" t="s">
        <v>4313</v>
      </c>
      <c r="Q2863" t="s">
        <v>4933</v>
      </c>
      <c r="R2863" t="s">
        <v>16</v>
      </c>
    </row>
    <row r="2864" spans="1:18" x14ac:dyDescent="0.2">
      <c r="A2864" s="3" t="s">
        <v>6682</v>
      </c>
      <c r="B2864" t="str" cm="1">
        <f t="array" ref="B2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4" cm="1">
        <f t="array" ref="C2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4" t="str" cm="1">
        <f t="array" ref="D2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4" t="str" cm="1">
        <f t="array" ref="E28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4" s="3" t="s">
        <v>4301</v>
      </c>
      <c r="G2864" s="3" t="s">
        <v>4292</v>
      </c>
      <c r="I2864" s="3" t="s">
        <v>4932</v>
      </c>
      <c r="J2864" t="b">
        <v>1</v>
      </c>
      <c r="M2864">
        <v>1650</v>
      </c>
      <c r="N2864">
        <v>1700</v>
      </c>
      <c r="O2864">
        <v>5.2999999999999999E-2</v>
      </c>
      <c r="P2864" s="3" t="s">
        <v>4313</v>
      </c>
      <c r="Q2864" t="s">
        <v>4933</v>
      </c>
      <c r="R2864" t="s">
        <v>16</v>
      </c>
    </row>
    <row r="2865" spans="1:18" x14ac:dyDescent="0.2">
      <c r="A2865" s="3" t="s">
        <v>6683</v>
      </c>
      <c r="B2865" t="str" cm="1">
        <f t="array" ref="B2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5" cm="1">
        <f t="array" ref="C2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5" t="str" cm="1">
        <f t="array" ref="D2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5" t="str" cm="1">
        <f t="array" ref="E28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5" s="3" t="s">
        <v>4301</v>
      </c>
      <c r="G2865" s="3" t="s">
        <v>4292</v>
      </c>
      <c r="I2865" s="3" t="s">
        <v>4932</v>
      </c>
      <c r="J2865" t="b">
        <v>1</v>
      </c>
      <c r="M2865">
        <v>1700</v>
      </c>
      <c r="N2865">
        <v>1750</v>
      </c>
      <c r="O2865">
        <v>5.2999999999999999E-2</v>
      </c>
      <c r="P2865" s="3" t="s">
        <v>4313</v>
      </c>
      <c r="Q2865" t="s">
        <v>4933</v>
      </c>
      <c r="R2865" t="s">
        <v>16</v>
      </c>
    </row>
    <row r="2866" spans="1:18" x14ac:dyDescent="0.2">
      <c r="A2866" s="3" t="s">
        <v>6684</v>
      </c>
      <c r="B2866" t="str" cm="1">
        <f t="array" ref="B2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6" cm="1">
        <f t="array" ref="C2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6" t="str" cm="1">
        <f t="array" ref="D2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6" t="str" cm="1">
        <f t="array" ref="E28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6" s="3" t="s">
        <v>4301</v>
      </c>
      <c r="G2866" s="3" t="s">
        <v>4292</v>
      </c>
      <c r="I2866" s="3" t="s">
        <v>4932</v>
      </c>
      <c r="J2866" t="b">
        <v>1</v>
      </c>
      <c r="M2866">
        <v>1750</v>
      </c>
      <c r="N2866">
        <v>1800</v>
      </c>
      <c r="O2866">
        <v>5.2999999999999999E-2</v>
      </c>
      <c r="P2866" s="3" t="s">
        <v>4313</v>
      </c>
      <c r="Q2866" t="s">
        <v>4933</v>
      </c>
      <c r="R2866" t="s">
        <v>16</v>
      </c>
    </row>
    <row r="2867" spans="1:18" x14ac:dyDescent="0.2">
      <c r="A2867" s="3" t="s">
        <v>6685</v>
      </c>
      <c r="B2867" t="str" cm="1">
        <f t="array" ref="B2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7" cm="1">
        <f t="array" ref="C2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7" t="str" cm="1">
        <f t="array" ref="D2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7" t="str" cm="1">
        <f t="array" ref="E28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7" s="3" t="s">
        <v>4301</v>
      </c>
      <c r="G2867" s="3" t="s">
        <v>4292</v>
      </c>
      <c r="I2867" s="3" t="s">
        <v>4932</v>
      </c>
      <c r="J2867" t="b">
        <v>1</v>
      </c>
      <c r="M2867">
        <v>1800</v>
      </c>
      <c r="N2867">
        <v>1850</v>
      </c>
      <c r="O2867">
        <v>5.2999999999999999E-2</v>
      </c>
      <c r="P2867" s="3" t="s">
        <v>4313</v>
      </c>
      <c r="Q2867" t="s">
        <v>4933</v>
      </c>
      <c r="R2867" t="s">
        <v>16</v>
      </c>
    </row>
    <row r="2868" spans="1:18" x14ac:dyDescent="0.2">
      <c r="A2868" s="3" t="s">
        <v>6686</v>
      </c>
      <c r="B2868" t="str" cm="1">
        <f t="array" ref="B2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8" cm="1">
        <f t="array" ref="C2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8" t="str" cm="1">
        <f t="array" ref="D2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8" t="str" cm="1">
        <f t="array" ref="E28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8" s="3" t="s">
        <v>4301</v>
      </c>
      <c r="G2868" s="3" t="s">
        <v>4292</v>
      </c>
      <c r="I2868" s="3" t="s">
        <v>4932</v>
      </c>
      <c r="J2868" t="b">
        <v>1</v>
      </c>
      <c r="M2868">
        <v>1850</v>
      </c>
      <c r="N2868">
        <v>1900</v>
      </c>
      <c r="O2868">
        <v>5.2999999999999999E-2</v>
      </c>
      <c r="P2868" s="3" t="s">
        <v>4313</v>
      </c>
      <c r="Q2868" t="s">
        <v>4933</v>
      </c>
      <c r="R2868" t="s">
        <v>16</v>
      </c>
    </row>
    <row r="2869" spans="1:18" x14ac:dyDescent="0.2">
      <c r="A2869" s="3" t="s">
        <v>6687</v>
      </c>
      <c r="B2869" t="str" cm="1">
        <f t="array" ref="B2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69" cm="1">
        <f t="array" ref="C2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69" t="str" cm="1">
        <f t="array" ref="D2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69" t="str" cm="1">
        <f t="array" ref="E28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69" s="3" t="s">
        <v>4301</v>
      </c>
      <c r="G2869" s="3" t="s">
        <v>4292</v>
      </c>
      <c r="I2869" s="3" t="s">
        <v>4932</v>
      </c>
      <c r="J2869" t="b">
        <v>1</v>
      </c>
      <c r="M2869">
        <v>1900</v>
      </c>
      <c r="N2869">
        <v>1950</v>
      </c>
      <c r="O2869">
        <v>5.2999999999999999E-2</v>
      </c>
      <c r="P2869" s="3" t="s">
        <v>4313</v>
      </c>
      <c r="Q2869" t="s">
        <v>4933</v>
      </c>
      <c r="R2869" t="s">
        <v>16</v>
      </c>
    </row>
    <row r="2870" spans="1:18" x14ac:dyDescent="0.2">
      <c r="A2870" s="3" t="s">
        <v>6688</v>
      </c>
      <c r="B2870" t="str" cm="1">
        <f t="array" ref="B2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0" cm="1">
        <f t="array" ref="C2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0" t="str" cm="1">
        <f t="array" ref="D2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0" t="str" cm="1">
        <f t="array" ref="E28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0" s="3" t="s">
        <v>4301</v>
      </c>
      <c r="G2870" s="3" t="s">
        <v>4292</v>
      </c>
      <c r="I2870" s="3" t="s">
        <v>4932</v>
      </c>
      <c r="J2870" t="b">
        <v>1</v>
      </c>
      <c r="M2870">
        <v>1950</v>
      </c>
      <c r="N2870">
        <v>2000</v>
      </c>
      <c r="O2870">
        <v>5.2999999999999999E-2</v>
      </c>
      <c r="P2870" s="3" t="s">
        <v>4313</v>
      </c>
      <c r="Q2870" t="s">
        <v>4933</v>
      </c>
      <c r="R2870" t="s">
        <v>16</v>
      </c>
    </row>
    <row r="2871" spans="1:18" x14ac:dyDescent="0.2">
      <c r="A2871" s="3" t="s">
        <v>6689</v>
      </c>
      <c r="B2871" t="str" cm="1">
        <f t="array" ref="B2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1" cm="1">
        <f t="array" ref="C2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1" t="str" cm="1">
        <f t="array" ref="D2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1" t="str" cm="1">
        <f t="array" ref="E28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1" s="3" t="s">
        <v>4301</v>
      </c>
      <c r="G2871" s="3" t="s">
        <v>4292</v>
      </c>
      <c r="I2871" s="3" t="s">
        <v>4932</v>
      </c>
      <c r="J2871" t="b">
        <v>1</v>
      </c>
      <c r="M2871">
        <v>2000</v>
      </c>
      <c r="N2871">
        <v>2050</v>
      </c>
      <c r="O2871">
        <v>5.2999999999999999E-2</v>
      </c>
      <c r="P2871" s="3" t="s">
        <v>4313</v>
      </c>
      <c r="Q2871" t="s">
        <v>4933</v>
      </c>
      <c r="R2871" t="s">
        <v>16</v>
      </c>
    </row>
    <row r="2872" spans="1:18" x14ac:dyDescent="0.2">
      <c r="A2872" s="3" t="s">
        <v>6690</v>
      </c>
      <c r="B2872" t="str" cm="1">
        <f t="array" ref="B2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2" cm="1">
        <f t="array" ref="C2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2" t="str" cm="1">
        <f t="array" ref="D2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2" t="str" cm="1">
        <f t="array" ref="E28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2" s="3" t="s">
        <v>4301</v>
      </c>
      <c r="G2872" s="3" t="s">
        <v>4292</v>
      </c>
      <c r="I2872" s="3" t="s">
        <v>4932</v>
      </c>
      <c r="J2872" t="b">
        <v>1</v>
      </c>
      <c r="M2872">
        <v>2050</v>
      </c>
      <c r="N2872">
        <v>2100</v>
      </c>
      <c r="O2872">
        <v>5.2999999999999999E-2</v>
      </c>
      <c r="P2872" s="3" t="s">
        <v>4313</v>
      </c>
      <c r="Q2872" t="s">
        <v>4933</v>
      </c>
      <c r="R2872" t="s">
        <v>16</v>
      </c>
    </row>
    <row r="2873" spans="1:18" x14ac:dyDescent="0.2">
      <c r="A2873" s="3" t="s">
        <v>6691</v>
      </c>
      <c r="B2873" t="str" cm="1">
        <f t="array" ref="B2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3" cm="1">
        <f t="array" ref="C2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3" t="str" cm="1">
        <f t="array" ref="D2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3" t="str" cm="1">
        <f t="array" ref="E28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3" s="3" t="s">
        <v>4301</v>
      </c>
      <c r="G2873" s="3" t="s">
        <v>4292</v>
      </c>
      <c r="I2873" s="3" t="s">
        <v>4932</v>
      </c>
      <c r="J2873" t="b">
        <v>1</v>
      </c>
      <c r="M2873">
        <v>2100</v>
      </c>
      <c r="N2873">
        <v>2150</v>
      </c>
      <c r="O2873">
        <v>5.2999999999999999E-2</v>
      </c>
      <c r="P2873" s="3" t="s">
        <v>4313</v>
      </c>
      <c r="Q2873" t="s">
        <v>4933</v>
      </c>
      <c r="R2873" t="s">
        <v>16</v>
      </c>
    </row>
    <row r="2874" spans="1:18" x14ac:dyDescent="0.2">
      <c r="A2874" s="3" t="s">
        <v>6692</v>
      </c>
      <c r="B2874" t="str" cm="1">
        <f t="array" ref="B2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4" cm="1">
        <f t="array" ref="C2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4" t="str" cm="1">
        <f t="array" ref="D2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4" t="str" cm="1">
        <f t="array" ref="E28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4" s="3" t="s">
        <v>4301</v>
      </c>
      <c r="G2874" s="3" t="s">
        <v>4292</v>
      </c>
      <c r="I2874" s="3" t="s">
        <v>4932</v>
      </c>
      <c r="J2874" t="b">
        <v>1</v>
      </c>
      <c r="M2874">
        <v>2150</v>
      </c>
      <c r="N2874">
        <v>2200</v>
      </c>
      <c r="O2874">
        <v>5.2999999999999999E-2</v>
      </c>
      <c r="P2874" s="3" t="s">
        <v>4313</v>
      </c>
      <c r="Q2874" t="s">
        <v>4933</v>
      </c>
      <c r="R2874" t="s">
        <v>16</v>
      </c>
    </row>
    <row r="2875" spans="1:18" x14ac:dyDescent="0.2">
      <c r="A2875" s="3" t="s">
        <v>6693</v>
      </c>
      <c r="B2875" t="str" cm="1">
        <f t="array" ref="B2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5" cm="1">
        <f t="array" ref="C2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5" t="str" cm="1">
        <f t="array" ref="D2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5" t="str" cm="1">
        <f t="array" ref="E28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5" s="3" t="s">
        <v>4301</v>
      </c>
      <c r="G2875" s="3" t="s">
        <v>4292</v>
      </c>
      <c r="I2875" s="3" t="s">
        <v>4932</v>
      </c>
      <c r="J2875" t="b">
        <v>1</v>
      </c>
      <c r="M2875">
        <v>2200</v>
      </c>
      <c r="N2875">
        <v>2250</v>
      </c>
      <c r="O2875">
        <v>5.2999999999999999E-2</v>
      </c>
      <c r="P2875" s="3" t="s">
        <v>4313</v>
      </c>
      <c r="Q2875" t="s">
        <v>4933</v>
      </c>
      <c r="R2875" t="s">
        <v>16</v>
      </c>
    </row>
    <row r="2876" spans="1:18" x14ac:dyDescent="0.2">
      <c r="A2876" s="3" t="s">
        <v>6694</v>
      </c>
      <c r="B2876" t="str" cm="1">
        <f t="array" ref="B2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6" cm="1">
        <f t="array" ref="C2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6" t="str" cm="1">
        <f t="array" ref="D2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6" t="str" cm="1">
        <f t="array" ref="E28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6" s="3" t="s">
        <v>4301</v>
      </c>
      <c r="G2876" s="3" t="s">
        <v>4292</v>
      </c>
      <c r="I2876" s="3" t="s">
        <v>4932</v>
      </c>
      <c r="J2876" t="b">
        <v>1</v>
      </c>
      <c r="M2876">
        <v>2250</v>
      </c>
      <c r="N2876">
        <v>2300</v>
      </c>
      <c r="O2876">
        <v>5.2999999999999999E-2</v>
      </c>
      <c r="P2876" s="3" t="s">
        <v>4313</v>
      </c>
      <c r="Q2876" t="s">
        <v>4933</v>
      </c>
      <c r="R2876" t="s">
        <v>16</v>
      </c>
    </row>
    <row r="2877" spans="1:18" x14ac:dyDescent="0.2">
      <c r="A2877" s="3" t="s">
        <v>6695</v>
      </c>
      <c r="B2877" t="str" cm="1">
        <f t="array" ref="B2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7" cm="1">
        <f t="array" ref="C2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7" t="str" cm="1">
        <f t="array" ref="D2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7" t="str" cm="1">
        <f t="array" ref="E28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7" s="3" t="s">
        <v>4301</v>
      </c>
      <c r="G2877" s="3" t="s">
        <v>4292</v>
      </c>
      <c r="I2877" s="3" t="s">
        <v>4932</v>
      </c>
      <c r="J2877" t="b">
        <v>1</v>
      </c>
      <c r="M2877">
        <v>2300</v>
      </c>
      <c r="N2877">
        <v>2350</v>
      </c>
      <c r="O2877">
        <v>5.2999999999999999E-2</v>
      </c>
      <c r="P2877" s="3" t="s">
        <v>4313</v>
      </c>
      <c r="Q2877" t="s">
        <v>4933</v>
      </c>
      <c r="R2877" t="s">
        <v>16</v>
      </c>
    </row>
    <row r="2878" spans="1:18" x14ac:dyDescent="0.2">
      <c r="A2878" s="3" t="s">
        <v>6696</v>
      </c>
      <c r="B2878" t="str" cm="1">
        <f t="array" ref="B2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8" cm="1">
        <f t="array" ref="C2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8" t="str" cm="1">
        <f t="array" ref="D2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8" t="str" cm="1">
        <f t="array" ref="E28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8" s="3" t="s">
        <v>4301</v>
      </c>
      <c r="G2878" s="3" t="s">
        <v>4292</v>
      </c>
      <c r="I2878" s="3" t="s">
        <v>4932</v>
      </c>
      <c r="J2878" t="b">
        <v>1</v>
      </c>
      <c r="M2878">
        <v>2350</v>
      </c>
      <c r="N2878">
        <v>2400</v>
      </c>
      <c r="O2878">
        <v>5.2999999999999999E-2</v>
      </c>
      <c r="P2878" s="3" t="s">
        <v>4313</v>
      </c>
      <c r="Q2878" t="s">
        <v>4933</v>
      </c>
      <c r="R2878" t="s">
        <v>16</v>
      </c>
    </row>
    <row r="2879" spans="1:18" x14ac:dyDescent="0.2">
      <c r="A2879" s="3" t="s">
        <v>6697</v>
      </c>
      <c r="B2879" t="str" cm="1">
        <f t="array" ref="B2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79" cm="1">
        <f t="array" ref="C2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79" t="str" cm="1">
        <f t="array" ref="D2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79" t="str" cm="1">
        <f t="array" ref="E28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79" s="3" t="s">
        <v>4301</v>
      </c>
      <c r="G2879" s="3" t="s">
        <v>4292</v>
      </c>
      <c r="I2879" s="3" t="s">
        <v>4932</v>
      </c>
      <c r="J2879" t="b">
        <v>1</v>
      </c>
      <c r="M2879">
        <v>2400</v>
      </c>
      <c r="N2879">
        <v>2450</v>
      </c>
      <c r="O2879">
        <v>5.2999999999999999E-2</v>
      </c>
      <c r="P2879" s="3" t="s">
        <v>4313</v>
      </c>
      <c r="Q2879" t="s">
        <v>4933</v>
      </c>
      <c r="R2879" t="s">
        <v>16</v>
      </c>
    </row>
    <row r="2880" spans="1:18" x14ac:dyDescent="0.2">
      <c r="A2880" s="3" t="s">
        <v>6698</v>
      </c>
      <c r="B2880" t="str" cm="1">
        <f t="array" ref="B2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0" cm="1">
        <f t="array" ref="C2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0" t="str" cm="1">
        <f t="array" ref="D2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0" t="str" cm="1">
        <f t="array" ref="E28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0" s="3" t="s">
        <v>4301</v>
      </c>
      <c r="G2880" s="3" t="s">
        <v>4292</v>
      </c>
      <c r="I2880" s="3" t="s">
        <v>4932</v>
      </c>
      <c r="J2880" t="b">
        <v>1</v>
      </c>
      <c r="M2880">
        <v>2450</v>
      </c>
      <c r="N2880">
        <v>2500</v>
      </c>
      <c r="O2880">
        <v>5.2999999999999999E-2</v>
      </c>
      <c r="P2880" s="3" t="s">
        <v>4313</v>
      </c>
      <c r="Q2880" t="s">
        <v>4933</v>
      </c>
      <c r="R2880" t="s">
        <v>16</v>
      </c>
    </row>
    <row r="2881" spans="1:18" x14ac:dyDescent="0.2">
      <c r="A2881" s="3" t="s">
        <v>6699</v>
      </c>
      <c r="B2881" t="str" cm="1">
        <f t="array" ref="B2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1" cm="1">
        <f t="array" ref="C2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1" t="str" cm="1">
        <f t="array" ref="D2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1" t="str" cm="1">
        <f t="array" ref="E28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1" s="3" t="s">
        <v>4301</v>
      </c>
      <c r="G2881" s="3" t="s">
        <v>4292</v>
      </c>
      <c r="I2881" s="3" t="s">
        <v>4932</v>
      </c>
      <c r="J2881" t="b">
        <v>1</v>
      </c>
      <c r="M2881">
        <v>2500</v>
      </c>
      <c r="N2881">
        <v>2550</v>
      </c>
      <c r="O2881">
        <v>5.2999999999999999E-2</v>
      </c>
      <c r="P2881" s="3" t="s">
        <v>4313</v>
      </c>
      <c r="Q2881" t="s">
        <v>4933</v>
      </c>
      <c r="R2881" t="s">
        <v>16</v>
      </c>
    </row>
    <row r="2882" spans="1:18" x14ac:dyDescent="0.2">
      <c r="A2882" s="3" t="s">
        <v>6700</v>
      </c>
      <c r="B2882" t="str" cm="1">
        <f t="array" ref="B2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2" cm="1">
        <f t="array" ref="C2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2" t="str" cm="1">
        <f t="array" ref="D2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2" t="str" cm="1">
        <f t="array" ref="E28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2" s="3" t="s">
        <v>4301</v>
      </c>
      <c r="G2882" s="3" t="s">
        <v>4292</v>
      </c>
      <c r="I2882" s="3" t="s">
        <v>4932</v>
      </c>
      <c r="J2882" t="b">
        <v>1</v>
      </c>
      <c r="M2882">
        <v>2550</v>
      </c>
      <c r="N2882">
        <v>2600</v>
      </c>
      <c r="O2882">
        <v>5.2999999999999999E-2</v>
      </c>
      <c r="P2882" s="3" t="s">
        <v>4313</v>
      </c>
      <c r="Q2882" t="s">
        <v>4933</v>
      </c>
      <c r="R2882" t="s">
        <v>16</v>
      </c>
    </row>
    <row r="2883" spans="1:18" x14ac:dyDescent="0.2">
      <c r="A2883" s="3" t="s">
        <v>6701</v>
      </c>
      <c r="B2883" t="str" cm="1">
        <f t="array" ref="B2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3" cm="1">
        <f t="array" ref="C2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3" t="str" cm="1">
        <f t="array" ref="D2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3" t="str" cm="1">
        <f t="array" ref="E28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3" s="3" t="s">
        <v>4301</v>
      </c>
      <c r="G2883" s="3" t="s">
        <v>4292</v>
      </c>
      <c r="I2883" s="3" t="s">
        <v>4932</v>
      </c>
      <c r="J2883" t="b">
        <v>1</v>
      </c>
      <c r="M2883">
        <v>2600</v>
      </c>
      <c r="N2883">
        <v>2650</v>
      </c>
      <c r="O2883">
        <v>5.2999999999999999E-2</v>
      </c>
      <c r="P2883" s="3" t="s">
        <v>4313</v>
      </c>
      <c r="Q2883" t="s">
        <v>4933</v>
      </c>
      <c r="R2883" t="s">
        <v>16</v>
      </c>
    </row>
    <row r="2884" spans="1:18" x14ac:dyDescent="0.2">
      <c r="A2884" s="3" t="s">
        <v>6702</v>
      </c>
      <c r="B2884" t="str" cm="1">
        <f t="array" ref="B2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4" cm="1">
        <f t="array" ref="C2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4" t="str" cm="1">
        <f t="array" ref="D2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4" t="str" cm="1">
        <f t="array" ref="E28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4" s="3" t="s">
        <v>4301</v>
      </c>
      <c r="G2884" s="3" t="s">
        <v>4292</v>
      </c>
      <c r="I2884" s="3" t="s">
        <v>4932</v>
      </c>
      <c r="J2884" t="b">
        <v>1</v>
      </c>
      <c r="M2884">
        <v>2650</v>
      </c>
      <c r="N2884">
        <v>2700</v>
      </c>
      <c r="O2884">
        <v>5.2999999999999999E-2</v>
      </c>
      <c r="P2884" s="3" t="s">
        <v>4313</v>
      </c>
      <c r="Q2884" t="s">
        <v>4933</v>
      </c>
      <c r="R2884" t="s">
        <v>16</v>
      </c>
    </row>
    <row r="2885" spans="1:18" x14ac:dyDescent="0.2">
      <c r="A2885" s="3" t="s">
        <v>6703</v>
      </c>
      <c r="B2885" t="str" cm="1">
        <f t="array" ref="B2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5" cm="1">
        <f t="array" ref="C2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5" t="str" cm="1">
        <f t="array" ref="D2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5" t="str" cm="1">
        <f t="array" ref="E28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5" s="3" t="s">
        <v>4301</v>
      </c>
      <c r="G2885" s="3" t="s">
        <v>4292</v>
      </c>
      <c r="I2885" s="3" t="s">
        <v>4932</v>
      </c>
      <c r="J2885" t="b">
        <v>1</v>
      </c>
      <c r="M2885">
        <v>2700</v>
      </c>
      <c r="N2885">
        <v>2750</v>
      </c>
      <c r="O2885">
        <v>5.2999999999999999E-2</v>
      </c>
      <c r="P2885" s="3" t="s">
        <v>4313</v>
      </c>
      <c r="Q2885" t="s">
        <v>4933</v>
      </c>
      <c r="R2885" t="s">
        <v>16</v>
      </c>
    </row>
    <row r="2886" spans="1:18" x14ac:dyDescent="0.2">
      <c r="A2886" s="3" t="s">
        <v>6704</v>
      </c>
      <c r="B2886" t="str" cm="1">
        <f t="array" ref="B2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6" cm="1">
        <f t="array" ref="C2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6" t="str" cm="1">
        <f t="array" ref="D2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6" t="str" cm="1">
        <f t="array" ref="E28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6" s="3" t="s">
        <v>4301</v>
      </c>
      <c r="G2886" s="3" t="s">
        <v>4292</v>
      </c>
      <c r="I2886" s="3" t="s">
        <v>4932</v>
      </c>
      <c r="J2886" t="b">
        <v>1</v>
      </c>
      <c r="M2886">
        <v>2750</v>
      </c>
      <c r="N2886">
        <v>2800</v>
      </c>
      <c r="O2886">
        <v>5.2999999999999999E-2</v>
      </c>
      <c r="P2886" s="3" t="s">
        <v>4313</v>
      </c>
      <c r="Q2886" t="s">
        <v>4933</v>
      </c>
      <c r="R2886" t="s">
        <v>16</v>
      </c>
    </row>
    <row r="2887" spans="1:18" x14ac:dyDescent="0.2">
      <c r="A2887" s="3" t="s">
        <v>6705</v>
      </c>
      <c r="B2887" t="str" cm="1">
        <f t="array" ref="B2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7" cm="1">
        <f t="array" ref="C2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7" t="str" cm="1">
        <f t="array" ref="D2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7" t="str" cm="1">
        <f t="array" ref="E28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7" s="3" t="s">
        <v>4301</v>
      </c>
      <c r="G2887" s="3" t="s">
        <v>4292</v>
      </c>
      <c r="I2887" s="3" t="s">
        <v>4932</v>
      </c>
      <c r="J2887" t="b">
        <v>1</v>
      </c>
      <c r="M2887">
        <v>2800</v>
      </c>
      <c r="N2887">
        <v>2850</v>
      </c>
      <c r="O2887">
        <v>5.2999999999999999E-2</v>
      </c>
      <c r="P2887" s="3" t="s">
        <v>4313</v>
      </c>
      <c r="Q2887" t="s">
        <v>4933</v>
      </c>
      <c r="R2887" t="s">
        <v>16</v>
      </c>
    </row>
    <row r="2888" spans="1:18" x14ac:dyDescent="0.2">
      <c r="A2888" s="3" t="s">
        <v>6706</v>
      </c>
      <c r="B2888" t="str" cm="1">
        <f t="array" ref="B2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8" cm="1">
        <f t="array" ref="C2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8" t="str" cm="1">
        <f t="array" ref="D2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8" t="str" cm="1">
        <f t="array" ref="E28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8" s="3" t="s">
        <v>4301</v>
      </c>
      <c r="G2888" s="3" t="s">
        <v>4292</v>
      </c>
      <c r="I2888" s="3" t="s">
        <v>4932</v>
      </c>
      <c r="J2888" t="b">
        <v>1</v>
      </c>
      <c r="M2888">
        <v>2850</v>
      </c>
      <c r="N2888">
        <v>2900</v>
      </c>
      <c r="O2888">
        <v>5.2999999999999999E-2</v>
      </c>
      <c r="P2888" s="3" t="s">
        <v>4313</v>
      </c>
      <c r="Q2888" t="s">
        <v>4933</v>
      </c>
      <c r="R2888" t="s">
        <v>16</v>
      </c>
    </row>
    <row r="2889" spans="1:18" x14ac:dyDescent="0.2">
      <c r="A2889" s="3" t="s">
        <v>6707</v>
      </c>
      <c r="B2889" t="str" cm="1">
        <f t="array" ref="B2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89" cm="1">
        <f t="array" ref="C2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89" t="str" cm="1">
        <f t="array" ref="D2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89" t="str" cm="1">
        <f t="array" ref="E28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89" s="3" t="s">
        <v>4301</v>
      </c>
      <c r="G2889" s="3" t="s">
        <v>4292</v>
      </c>
      <c r="I2889" s="3" t="s">
        <v>4932</v>
      </c>
      <c r="J2889" t="b">
        <v>1</v>
      </c>
      <c r="M2889">
        <v>2900</v>
      </c>
      <c r="N2889">
        <v>2950</v>
      </c>
      <c r="O2889">
        <v>5.2999999999999999E-2</v>
      </c>
      <c r="P2889" s="3" t="s">
        <v>4313</v>
      </c>
      <c r="Q2889" t="s">
        <v>4933</v>
      </c>
      <c r="R2889" t="s">
        <v>16</v>
      </c>
    </row>
    <row r="2890" spans="1:18" x14ac:dyDescent="0.2">
      <c r="A2890" s="3" t="s">
        <v>6708</v>
      </c>
      <c r="B2890" t="str" cm="1">
        <f t="array" ref="B2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0" cm="1">
        <f t="array" ref="C2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0" t="str" cm="1">
        <f t="array" ref="D2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0" t="str" cm="1">
        <f t="array" ref="E28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2890" s="3" t="s">
        <v>4301</v>
      </c>
      <c r="G2890" s="3" t="s">
        <v>4292</v>
      </c>
      <c r="I2890" s="3" t="s">
        <v>4932</v>
      </c>
      <c r="J2890" t="b">
        <v>1</v>
      </c>
      <c r="M2890">
        <v>2950</v>
      </c>
      <c r="N2890">
        <v>3000</v>
      </c>
      <c r="O2890">
        <v>5.2999999999999999E-2</v>
      </c>
      <c r="P2890" s="3" t="s">
        <v>4313</v>
      </c>
      <c r="Q2890" t="s">
        <v>4933</v>
      </c>
      <c r="R2890" t="s">
        <v>16</v>
      </c>
    </row>
    <row r="2891" spans="1:18" x14ac:dyDescent="0.2">
      <c r="A2891" s="3" t="s">
        <v>6709</v>
      </c>
      <c r="B2891" t="str" cm="1">
        <f t="array" ref="B2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1" cm="1">
        <f t="array" ref="C2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1" t="str" cm="1">
        <f t="array" ref="D2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1" t="str" cm="1">
        <f t="array" ref="E28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1" s="3" t="s">
        <v>4301</v>
      </c>
      <c r="G2891" s="3" t="s">
        <v>4292</v>
      </c>
      <c r="I2891" s="3" t="s">
        <v>4932</v>
      </c>
      <c r="J2891" t="b">
        <v>1</v>
      </c>
      <c r="K2891" s="3" t="s">
        <v>4285</v>
      </c>
      <c r="M2891">
        <v>3000</v>
      </c>
      <c r="N2891">
        <v>3050</v>
      </c>
      <c r="O2891">
        <v>5.2999999999999999E-2</v>
      </c>
      <c r="P2891" s="3" t="s">
        <v>4313</v>
      </c>
      <c r="Q2891" t="s">
        <v>4933</v>
      </c>
      <c r="R2891" t="s">
        <v>75</v>
      </c>
    </row>
    <row r="2892" spans="1:18" x14ac:dyDescent="0.2">
      <c r="A2892" s="3" t="s">
        <v>6710</v>
      </c>
      <c r="B2892" t="str" cm="1">
        <f t="array" ref="B2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2" cm="1">
        <f t="array" ref="C2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2" t="str" cm="1">
        <f t="array" ref="D2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2" t="str" cm="1">
        <f t="array" ref="E28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2" s="3" t="s">
        <v>4301</v>
      </c>
      <c r="G2892" s="3" t="s">
        <v>4292</v>
      </c>
      <c r="I2892" s="3" t="s">
        <v>4932</v>
      </c>
      <c r="J2892" t="b">
        <v>1</v>
      </c>
      <c r="K2892" s="3" t="s">
        <v>4285</v>
      </c>
      <c r="M2892">
        <v>3050</v>
      </c>
      <c r="N2892">
        <v>3100</v>
      </c>
      <c r="O2892">
        <v>5.2999999999999999E-2</v>
      </c>
      <c r="P2892" s="3" t="s">
        <v>4313</v>
      </c>
      <c r="Q2892" t="s">
        <v>4933</v>
      </c>
      <c r="R2892" t="s">
        <v>75</v>
      </c>
    </row>
    <row r="2893" spans="1:18" x14ac:dyDescent="0.2">
      <c r="A2893" s="3" t="s">
        <v>6711</v>
      </c>
      <c r="B2893" t="str" cm="1">
        <f t="array" ref="B2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3" cm="1">
        <f t="array" ref="C2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3" t="str" cm="1">
        <f t="array" ref="D2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3" t="str" cm="1">
        <f t="array" ref="E28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3" s="3" t="s">
        <v>4301</v>
      </c>
      <c r="G2893" s="3" t="s">
        <v>4292</v>
      </c>
      <c r="I2893" s="3" t="s">
        <v>4932</v>
      </c>
      <c r="J2893" t="b">
        <v>1</v>
      </c>
      <c r="K2893" s="3" t="s">
        <v>4285</v>
      </c>
      <c r="M2893">
        <v>3100</v>
      </c>
      <c r="N2893">
        <v>3150</v>
      </c>
      <c r="O2893">
        <v>5.2999999999999999E-2</v>
      </c>
      <c r="P2893" s="3" t="s">
        <v>4313</v>
      </c>
      <c r="Q2893" t="s">
        <v>4933</v>
      </c>
      <c r="R2893" t="s">
        <v>75</v>
      </c>
    </row>
    <row r="2894" spans="1:18" x14ac:dyDescent="0.2">
      <c r="A2894" s="3" t="s">
        <v>6712</v>
      </c>
      <c r="B2894" t="str" cm="1">
        <f t="array" ref="B2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4" cm="1">
        <f t="array" ref="C2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4" t="str" cm="1">
        <f t="array" ref="D2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4" t="str" cm="1">
        <f t="array" ref="E28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4" s="3" t="s">
        <v>4301</v>
      </c>
      <c r="G2894" s="3" t="s">
        <v>4292</v>
      </c>
      <c r="I2894" s="3" t="s">
        <v>4932</v>
      </c>
      <c r="J2894" t="b">
        <v>1</v>
      </c>
      <c r="K2894" s="3" t="s">
        <v>4285</v>
      </c>
      <c r="M2894">
        <v>3150</v>
      </c>
      <c r="N2894">
        <v>3200</v>
      </c>
      <c r="O2894">
        <v>5.2999999999999999E-2</v>
      </c>
      <c r="P2894" s="3" t="s">
        <v>4313</v>
      </c>
      <c r="Q2894" t="s">
        <v>4933</v>
      </c>
      <c r="R2894" t="s">
        <v>75</v>
      </c>
    </row>
    <row r="2895" spans="1:18" x14ac:dyDescent="0.2">
      <c r="A2895" s="3" t="s">
        <v>6713</v>
      </c>
      <c r="B2895" t="str" cm="1">
        <f t="array" ref="B2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5" cm="1">
        <f t="array" ref="C2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5" t="str" cm="1">
        <f t="array" ref="D2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5" t="str" cm="1">
        <f t="array" ref="E28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5" s="3" t="s">
        <v>4301</v>
      </c>
      <c r="G2895" s="3" t="s">
        <v>4292</v>
      </c>
      <c r="I2895" s="3" t="s">
        <v>4932</v>
      </c>
      <c r="J2895" t="b">
        <v>1</v>
      </c>
      <c r="K2895" s="3" t="s">
        <v>4285</v>
      </c>
      <c r="M2895">
        <v>3200</v>
      </c>
      <c r="N2895">
        <v>3250</v>
      </c>
      <c r="O2895">
        <v>5.2999999999999999E-2</v>
      </c>
      <c r="P2895" s="3" t="s">
        <v>4313</v>
      </c>
      <c r="Q2895" t="s">
        <v>4933</v>
      </c>
      <c r="R2895" t="s">
        <v>75</v>
      </c>
    </row>
    <row r="2896" spans="1:18" x14ac:dyDescent="0.2">
      <c r="A2896" s="3" t="s">
        <v>6714</v>
      </c>
      <c r="B2896" t="str" cm="1">
        <f t="array" ref="B2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6" cm="1">
        <f t="array" ref="C2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6" t="str" cm="1">
        <f t="array" ref="D2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6" t="str" cm="1">
        <f t="array" ref="E28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6" s="3" t="s">
        <v>4301</v>
      </c>
      <c r="G2896" s="3" t="s">
        <v>4292</v>
      </c>
      <c r="I2896" s="3" t="s">
        <v>4932</v>
      </c>
      <c r="J2896" t="b">
        <v>1</v>
      </c>
      <c r="K2896" s="3" t="s">
        <v>4285</v>
      </c>
      <c r="M2896">
        <v>3250</v>
      </c>
      <c r="N2896">
        <v>3300</v>
      </c>
      <c r="O2896">
        <v>5.2999999999999999E-2</v>
      </c>
      <c r="P2896" s="3" t="s">
        <v>4313</v>
      </c>
      <c r="Q2896" t="s">
        <v>4933</v>
      </c>
      <c r="R2896" t="s">
        <v>75</v>
      </c>
    </row>
    <row r="2897" spans="1:18" x14ac:dyDescent="0.2">
      <c r="A2897" s="3" t="s">
        <v>6715</v>
      </c>
      <c r="B2897" t="str" cm="1">
        <f t="array" ref="B2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7" cm="1">
        <f t="array" ref="C2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7" t="str" cm="1">
        <f t="array" ref="D2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7" t="str" cm="1">
        <f t="array" ref="E28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7" s="3" t="s">
        <v>4301</v>
      </c>
      <c r="G2897" s="3" t="s">
        <v>4292</v>
      </c>
      <c r="I2897" s="3" t="s">
        <v>4932</v>
      </c>
      <c r="J2897" t="b">
        <v>1</v>
      </c>
      <c r="K2897" s="3" t="s">
        <v>4285</v>
      </c>
      <c r="M2897">
        <v>3300</v>
      </c>
      <c r="N2897">
        <v>3350</v>
      </c>
      <c r="O2897">
        <v>5.2999999999999999E-2</v>
      </c>
      <c r="P2897" s="3" t="s">
        <v>4313</v>
      </c>
      <c r="Q2897" t="s">
        <v>4333</v>
      </c>
      <c r="R2897" t="s">
        <v>4333</v>
      </c>
    </row>
    <row r="2898" spans="1:18" x14ac:dyDescent="0.2">
      <c r="A2898" s="3" t="s">
        <v>6716</v>
      </c>
      <c r="B2898" t="str" cm="1">
        <f t="array" ref="B2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8" cm="1">
        <f t="array" ref="C2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8" t="str" cm="1">
        <f t="array" ref="D2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8" t="str" cm="1">
        <f t="array" ref="E28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8" s="3" t="s">
        <v>4301</v>
      </c>
      <c r="G2898" s="3" t="s">
        <v>4292</v>
      </c>
      <c r="I2898" s="3" t="s">
        <v>4932</v>
      </c>
      <c r="J2898" t="b">
        <v>1</v>
      </c>
      <c r="K2898" s="3" t="s">
        <v>4285</v>
      </c>
      <c r="M2898">
        <v>3350</v>
      </c>
      <c r="N2898">
        <v>3400</v>
      </c>
      <c r="O2898">
        <v>5.2999999999999999E-2</v>
      </c>
      <c r="P2898" s="3" t="s">
        <v>4313</v>
      </c>
      <c r="Q2898" t="s">
        <v>4933</v>
      </c>
      <c r="R2898" t="s">
        <v>75</v>
      </c>
    </row>
    <row r="2899" spans="1:18" x14ac:dyDescent="0.2">
      <c r="A2899" s="3" t="s">
        <v>6717</v>
      </c>
      <c r="B2899" t="str" cm="1">
        <f t="array" ref="B2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899" cm="1">
        <f t="array" ref="C2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899" t="str" cm="1">
        <f t="array" ref="D2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899" t="str" cm="1">
        <f t="array" ref="E28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899" s="3" t="s">
        <v>4301</v>
      </c>
      <c r="G2899" s="3" t="s">
        <v>4292</v>
      </c>
      <c r="I2899" s="3" t="s">
        <v>4932</v>
      </c>
      <c r="J2899" t="b">
        <v>1</v>
      </c>
      <c r="K2899" s="3" t="s">
        <v>4285</v>
      </c>
      <c r="M2899">
        <v>3400</v>
      </c>
      <c r="N2899">
        <v>3450</v>
      </c>
      <c r="O2899">
        <v>5.2999999999999999E-2</v>
      </c>
      <c r="P2899" s="3" t="s">
        <v>4313</v>
      </c>
      <c r="Q2899" t="s">
        <v>4333</v>
      </c>
      <c r="R2899" t="s">
        <v>4333</v>
      </c>
    </row>
    <row r="2900" spans="1:18" x14ac:dyDescent="0.2">
      <c r="A2900" s="3" t="s">
        <v>6718</v>
      </c>
      <c r="B2900" t="str" cm="1">
        <f t="array" ref="B2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0" cm="1">
        <f t="array" ref="C2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0" t="str" cm="1">
        <f t="array" ref="D2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0" t="str" cm="1">
        <f t="array" ref="E29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0" s="3" t="s">
        <v>4301</v>
      </c>
      <c r="G2900" s="3" t="s">
        <v>4292</v>
      </c>
      <c r="I2900" s="3" t="s">
        <v>4932</v>
      </c>
      <c r="J2900" t="b">
        <v>1</v>
      </c>
      <c r="K2900" s="3" t="s">
        <v>4285</v>
      </c>
      <c r="M2900">
        <v>3450</v>
      </c>
      <c r="N2900">
        <v>3500</v>
      </c>
      <c r="O2900">
        <v>5.2999999999999999E-2</v>
      </c>
      <c r="P2900" s="3" t="s">
        <v>4313</v>
      </c>
      <c r="Q2900" t="s">
        <v>4933</v>
      </c>
      <c r="R2900" t="s">
        <v>75</v>
      </c>
    </row>
    <row r="2901" spans="1:18" x14ac:dyDescent="0.2">
      <c r="A2901" s="3" t="s">
        <v>6719</v>
      </c>
      <c r="B2901" t="str" cm="1">
        <f t="array" ref="B2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1" cm="1">
        <f t="array" ref="C2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1" t="str" cm="1">
        <f t="array" ref="D2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1" t="str" cm="1">
        <f t="array" ref="E29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1" s="3" t="s">
        <v>4301</v>
      </c>
      <c r="G2901" s="3" t="s">
        <v>4292</v>
      </c>
      <c r="I2901" s="3" t="s">
        <v>4932</v>
      </c>
      <c r="J2901" t="b">
        <v>1</v>
      </c>
      <c r="K2901" s="3" t="s">
        <v>4285</v>
      </c>
      <c r="M2901">
        <v>3500</v>
      </c>
      <c r="N2901">
        <v>3550</v>
      </c>
      <c r="O2901">
        <v>5.2999999999999999E-2</v>
      </c>
      <c r="P2901" s="3" t="s">
        <v>4313</v>
      </c>
      <c r="Q2901" t="s">
        <v>4933</v>
      </c>
      <c r="R2901" t="s">
        <v>75</v>
      </c>
    </row>
    <row r="2902" spans="1:18" x14ac:dyDescent="0.2">
      <c r="A2902" s="3" t="s">
        <v>6720</v>
      </c>
      <c r="B2902" t="str" cm="1">
        <f t="array" ref="B2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2" cm="1">
        <f t="array" ref="C2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2" t="str" cm="1">
        <f t="array" ref="D2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2" t="str" cm="1">
        <f t="array" ref="E29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2" s="3" t="s">
        <v>4301</v>
      </c>
      <c r="G2902" s="3" t="s">
        <v>4292</v>
      </c>
      <c r="I2902" s="3" t="s">
        <v>4932</v>
      </c>
      <c r="J2902" t="b">
        <v>1</v>
      </c>
      <c r="K2902" s="3" t="s">
        <v>4285</v>
      </c>
      <c r="M2902">
        <v>3550</v>
      </c>
      <c r="N2902">
        <v>3600</v>
      </c>
      <c r="O2902">
        <v>5.2999999999999999E-2</v>
      </c>
      <c r="P2902" s="3" t="s">
        <v>4313</v>
      </c>
      <c r="Q2902" t="s">
        <v>4933</v>
      </c>
      <c r="R2902" t="s">
        <v>75</v>
      </c>
    </row>
    <row r="2903" spans="1:18" x14ac:dyDescent="0.2">
      <c r="A2903" s="3" t="s">
        <v>6721</v>
      </c>
      <c r="B2903" t="str" cm="1">
        <f t="array" ref="B2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3" cm="1">
        <f t="array" ref="C2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3" t="str" cm="1">
        <f t="array" ref="D2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3" t="str" cm="1">
        <f t="array" ref="E29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3" s="3" t="s">
        <v>4301</v>
      </c>
      <c r="G2903" s="3" t="s">
        <v>4292</v>
      </c>
      <c r="I2903" s="3" t="s">
        <v>4932</v>
      </c>
      <c r="J2903" t="b">
        <v>1</v>
      </c>
      <c r="K2903" s="3" t="s">
        <v>4285</v>
      </c>
      <c r="M2903">
        <v>3600</v>
      </c>
      <c r="N2903">
        <v>3650</v>
      </c>
      <c r="O2903">
        <v>5.2999999999999999E-2</v>
      </c>
      <c r="P2903" s="3" t="s">
        <v>4313</v>
      </c>
      <c r="Q2903" t="s">
        <v>4933</v>
      </c>
      <c r="R2903" t="s">
        <v>75</v>
      </c>
    </row>
    <row r="2904" spans="1:18" x14ac:dyDescent="0.2">
      <c r="A2904" s="3" t="s">
        <v>6722</v>
      </c>
      <c r="B2904" t="str" cm="1">
        <f t="array" ref="B2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4" cm="1">
        <f t="array" ref="C2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4" t="str" cm="1">
        <f t="array" ref="D2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4" t="str" cm="1">
        <f t="array" ref="E29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4" s="3" t="s">
        <v>4301</v>
      </c>
      <c r="G2904" s="3" t="s">
        <v>4292</v>
      </c>
      <c r="I2904" s="3" t="s">
        <v>4932</v>
      </c>
      <c r="J2904" t="b">
        <v>1</v>
      </c>
      <c r="K2904" s="3" t="s">
        <v>4285</v>
      </c>
      <c r="M2904">
        <v>3650</v>
      </c>
      <c r="N2904">
        <v>3700</v>
      </c>
      <c r="O2904">
        <v>5.2999999999999999E-2</v>
      </c>
      <c r="P2904" s="3" t="s">
        <v>4313</v>
      </c>
      <c r="Q2904" t="s">
        <v>4933</v>
      </c>
      <c r="R2904" t="s">
        <v>75</v>
      </c>
    </row>
    <row r="2905" spans="1:18" x14ac:dyDescent="0.2">
      <c r="A2905" s="3" t="s">
        <v>6723</v>
      </c>
      <c r="B2905" t="str" cm="1">
        <f t="array" ref="B2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5" cm="1">
        <f t="array" ref="C2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5" t="str" cm="1">
        <f t="array" ref="D2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5" t="str" cm="1">
        <f t="array" ref="E29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5" s="3" t="s">
        <v>4301</v>
      </c>
      <c r="G2905" s="3" t="s">
        <v>4292</v>
      </c>
      <c r="I2905" s="3" t="s">
        <v>4932</v>
      </c>
      <c r="J2905" t="b">
        <v>1</v>
      </c>
      <c r="K2905" s="3" t="s">
        <v>4285</v>
      </c>
      <c r="M2905">
        <v>3700</v>
      </c>
      <c r="N2905">
        <v>3750</v>
      </c>
      <c r="O2905">
        <v>5.2999999999999999E-2</v>
      </c>
      <c r="P2905" s="3" t="s">
        <v>4313</v>
      </c>
      <c r="Q2905" t="s">
        <v>4933</v>
      </c>
      <c r="R2905" t="s">
        <v>75</v>
      </c>
    </row>
    <row r="2906" spans="1:18" x14ac:dyDescent="0.2">
      <c r="A2906" s="3" t="s">
        <v>6724</v>
      </c>
      <c r="B2906" t="str" cm="1">
        <f t="array" ref="B2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6" cm="1">
        <f t="array" ref="C2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6" t="str" cm="1">
        <f t="array" ref="D2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6" t="str" cm="1">
        <f t="array" ref="E29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6" s="3" t="s">
        <v>4301</v>
      </c>
      <c r="G2906" s="3" t="s">
        <v>4292</v>
      </c>
      <c r="I2906" s="3" t="s">
        <v>4932</v>
      </c>
      <c r="J2906" t="b">
        <v>1</v>
      </c>
      <c r="K2906" s="3" t="s">
        <v>4285</v>
      </c>
      <c r="M2906">
        <v>3750</v>
      </c>
      <c r="N2906">
        <v>3800</v>
      </c>
      <c r="O2906">
        <v>5.2999999999999999E-2</v>
      </c>
      <c r="P2906" s="3" t="s">
        <v>4313</v>
      </c>
      <c r="Q2906" t="s">
        <v>4933</v>
      </c>
      <c r="R2906" t="s">
        <v>75</v>
      </c>
    </row>
    <row r="2907" spans="1:18" x14ac:dyDescent="0.2">
      <c r="A2907" s="3" t="s">
        <v>6725</v>
      </c>
      <c r="B2907" t="str" cm="1">
        <f t="array" ref="B2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7" cm="1">
        <f t="array" ref="C2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7" t="str" cm="1">
        <f t="array" ref="D2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7" t="str" cm="1">
        <f t="array" ref="E29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7" s="3" t="s">
        <v>4301</v>
      </c>
      <c r="G2907" s="3" t="s">
        <v>4292</v>
      </c>
      <c r="I2907" s="3" t="s">
        <v>4932</v>
      </c>
      <c r="J2907" t="b">
        <v>1</v>
      </c>
      <c r="K2907" s="3" t="s">
        <v>4285</v>
      </c>
      <c r="M2907">
        <v>3800</v>
      </c>
      <c r="N2907">
        <v>3850</v>
      </c>
      <c r="O2907">
        <v>5.2999999999999999E-2</v>
      </c>
      <c r="P2907" s="3" t="s">
        <v>4313</v>
      </c>
      <c r="Q2907" t="s">
        <v>4933</v>
      </c>
      <c r="R2907" t="s">
        <v>75</v>
      </c>
    </row>
    <row r="2908" spans="1:18" x14ac:dyDescent="0.2">
      <c r="A2908" s="3" t="s">
        <v>6726</v>
      </c>
      <c r="B2908" t="str" cm="1">
        <f t="array" ref="B2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8" cm="1">
        <f t="array" ref="C2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8" t="str" cm="1">
        <f t="array" ref="D2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8" t="str" cm="1">
        <f t="array" ref="E29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8" s="3" t="s">
        <v>4301</v>
      </c>
      <c r="G2908" s="3" t="s">
        <v>4292</v>
      </c>
      <c r="I2908" s="3" t="s">
        <v>4932</v>
      </c>
      <c r="J2908" t="b">
        <v>1</v>
      </c>
      <c r="K2908" s="3" t="s">
        <v>4285</v>
      </c>
      <c r="M2908">
        <v>3850</v>
      </c>
      <c r="N2908">
        <v>3900</v>
      </c>
      <c r="O2908">
        <v>5.2999999999999999E-2</v>
      </c>
      <c r="P2908" s="3" t="s">
        <v>4313</v>
      </c>
      <c r="Q2908" t="s">
        <v>4933</v>
      </c>
      <c r="R2908" t="s">
        <v>75</v>
      </c>
    </row>
    <row r="2909" spans="1:18" x14ac:dyDescent="0.2">
      <c r="A2909" s="3" t="s">
        <v>6727</v>
      </c>
      <c r="B2909" t="str" cm="1">
        <f t="array" ref="B2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09" cm="1">
        <f t="array" ref="C2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09" t="str" cm="1">
        <f t="array" ref="D2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09" t="str" cm="1">
        <f t="array" ref="E29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09" s="3" t="s">
        <v>4301</v>
      </c>
      <c r="G2909" s="3" t="s">
        <v>4292</v>
      </c>
      <c r="I2909" s="3" t="s">
        <v>4932</v>
      </c>
      <c r="J2909" t="b">
        <v>1</v>
      </c>
      <c r="K2909" s="3" t="s">
        <v>4285</v>
      </c>
      <c r="M2909">
        <v>3900</v>
      </c>
      <c r="N2909">
        <v>3950</v>
      </c>
      <c r="O2909">
        <v>5.2999999999999999E-2</v>
      </c>
      <c r="P2909" s="3" t="s">
        <v>4313</v>
      </c>
      <c r="Q2909" t="s">
        <v>4933</v>
      </c>
      <c r="R2909" t="s">
        <v>75</v>
      </c>
    </row>
    <row r="2910" spans="1:18" x14ac:dyDescent="0.2">
      <c r="A2910" s="3" t="s">
        <v>6728</v>
      </c>
      <c r="B2910" t="str" cm="1">
        <f t="array" ref="B2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0" cm="1">
        <f t="array" ref="C2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0" t="str" cm="1">
        <f t="array" ref="D2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0" t="str" cm="1">
        <f t="array" ref="E29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0" s="3" t="s">
        <v>4301</v>
      </c>
      <c r="G2910" s="3" t="s">
        <v>4292</v>
      </c>
      <c r="I2910" s="3" t="s">
        <v>4932</v>
      </c>
      <c r="J2910" t="b">
        <v>1</v>
      </c>
      <c r="K2910" s="3" t="s">
        <v>4285</v>
      </c>
      <c r="M2910">
        <v>3950</v>
      </c>
      <c r="N2910">
        <v>4000</v>
      </c>
      <c r="O2910">
        <v>5.2999999999999999E-2</v>
      </c>
      <c r="P2910" s="3" t="s">
        <v>4313</v>
      </c>
      <c r="Q2910" t="s">
        <v>4933</v>
      </c>
      <c r="R2910" t="s">
        <v>75</v>
      </c>
    </row>
    <row r="2911" spans="1:18" x14ac:dyDescent="0.2">
      <c r="A2911" s="3" t="s">
        <v>6729</v>
      </c>
      <c r="B2911" t="str" cm="1">
        <f t="array" ref="B2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1" cm="1">
        <f t="array" ref="C2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1" t="str" cm="1">
        <f t="array" ref="D2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1" t="str" cm="1">
        <f t="array" ref="E29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1" s="3" t="s">
        <v>4301</v>
      </c>
      <c r="G2911" s="3" t="s">
        <v>4292</v>
      </c>
      <c r="I2911" s="3" t="s">
        <v>4932</v>
      </c>
      <c r="J2911" t="b">
        <v>1</v>
      </c>
      <c r="K2911" s="3" t="s">
        <v>4285</v>
      </c>
      <c r="M2911">
        <v>4000</v>
      </c>
      <c r="N2911">
        <v>4050</v>
      </c>
      <c r="O2911">
        <v>5.2999999999999999E-2</v>
      </c>
      <c r="P2911" s="3" t="s">
        <v>4313</v>
      </c>
      <c r="Q2911" t="s">
        <v>4933</v>
      </c>
      <c r="R2911" t="s">
        <v>75</v>
      </c>
    </row>
    <row r="2912" spans="1:18" x14ac:dyDescent="0.2">
      <c r="A2912" s="3" t="s">
        <v>6730</v>
      </c>
      <c r="B2912" t="str" cm="1">
        <f t="array" ref="B2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2" cm="1">
        <f t="array" ref="C2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2" t="str" cm="1">
        <f t="array" ref="D2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2" t="str" cm="1">
        <f t="array" ref="E29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2" s="3" t="s">
        <v>4301</v>
      </c>
      <c r="G2912" s="3" t="s">
        <v>4292</v>
      </c>
      <c r="I2912" s="3" t="s">
        <v>4932</v>
      </c>
      <c r="J2912" t="b">
        <v>1</v>
      </c>
      <c r="K2912" s="3" t="s">
        <v>4285</v>
      </c>
      <c r="M2912">
        <v>4050</v>
      </c>
      <c r="N2912">
        <v>4100</v>
      </c>
      <c r="O2912">
        <v>5.2999999999999999E-2</v>
      </c>
      <c r="P2912" s="3" t="s">
        <v>4313</v>
      </c>
      <c r="Q2912" t="s">
        <v>4933</v>
      </c>
      <c r="R2912" t="s">
        <v>75</v>
      </c>
    </row>
    <row r="2913" spans="1:18" x14ac:dyDescent="0.2">
      <c r="A2913" s="3" t="s">
        <v>6731</v>
      </c>
      <c r="B2913" t="str" cm="1">
        <f t="array" ref="B2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3" cm="1">
        <f t="array" ref="C2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3" t="str" cm="1">
        <f t="array" ref="D2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3" t="str" cm="1">
        <f t="array" ref="E29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3" s="3" t="s">
        <v>4301</v>
      </c>
      <c r="G2913" s="3" t="s">
        <v>4292</v>
      </c>
      <c r="I2913" s="3" t="s">
        <v>4932</v>
      </c>
      <c r="J2913" t="b">
        <v>1</v>
      </c>
      <c r="K2913" s="3" t="s">
        <v>4285</v>
      </c>
      <c r="M2913">
        <v>4100</v>
      </c>
      <c r="N2913">
        <v>4150</v>
      </c>
      <c r="O2913">
        <v>5.2999999999999999E-2</v>
      </c>
      <c r="P2913" s="3" t="s">
        <v>4313</v>
      </c>
      <c r="Q2913" t="s">
        <v>4933</v>
      </c>
      <c r="R2913" t="s">
        <v>75</v>
      </c>
    </row>
    <row r="2914" spans="1:18" x14ac:dyDescent="0.2">
      <c r="A2914" s="3" t="s">
        <v>6732</v>
      </c>
      <c r="B2914" t="str" cm="1">
        <f t="array" ref="B2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4" cm="1">
        <f t="array" ref="C2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4" t="str" cm="1">
        <f t="array" ref="D2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4" t="str" cm="1">
        <f t="array" ref="E29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4" s="3" t="s">
        <v>4301</v>
      </c>
      <c r="G2914" s="3" t="s">
        <v>4292</v>
      </c>
      <c r="I2914" s="3" t="s">
        <v>4932</v>
      </c>
      <c r="J2914" t="b">
        <v>1</v>
      </c>
      <c r="K2914" s="3" t="s">
        <v>4285</v>
      </c>
      <c r="M2914">
        <v>4150</v>
      </c>
      <c r="N2914">
        <v>4200</v>
      </c>
      <c r="O2914">
        <v>5.2999999999999999E-2</v>
      </c>
      <c r="P2914" s="3" t="s">
        <v>4313</v>
      </c>
      <c r="Q2914" t="s">
        <v>4933</v>
      </c>
      <c r="R2914" t="s">
        <v>75</v>
      </c>
    </row>
    <row r="2915" spans="1:18" x14ac:dyDescent="0.2">
      <c r="A2915" s="3" t="s">
        <v>6733</v>
      </c>
      <c r="B2915" t="str" cm="1">
        <f t="array" ref="B2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5" cm="1">
        <f t="array" ref="C2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5" t="str" cm="1">
        <f t="array" ref="D2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5" t="str" cm="1">
        <f t="array" ref="E29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5" s="3" t="s">
        <v>4301</v>
      </c>
      <c r="G2915" s="3" t="s">
        <v>4292</v>
      </c>
      <c r="I2915" s="3" t="s">
        <v>4932</v>
      </c>
      <c r="J2915" t="b">
        <v>1</v>
      </c>
      <c r="K2915" s="3" t="s">
        <v>4285</v>
      </c>
      <c r="M2915">
        <v>4200</v>
      </c>
      <c r="N2915">
        <v>4250</v>
      </c>
      <c r="O2915">
        <v>5.2999999999999999E-2</v>
      </c>
      <c r="P2915" s="3" t="s">
        <v>4313</v>
      </c>
      <c r="Q2915" t="s">
        <v>4933</v>
      </c>
      <c r="R2915" t="s">
        <v>75</v>
      </c>
    </row>
    <row r="2916" spans="1:18" x14ac:dyDescent="0.2">
      <c r="A2916" s="3" t="s">
        <v>6734</v>
      </c>
      <c r="B2916" t="str" cm="1">
        <f t="array" ref="B2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6" cm="1">
        <f t="array" ref="C2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6" t="str" cm="1">
        <f t="array" ref="D2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6" t="str" cm="1">
        <f t="array" ref="E29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6" s="3" t="s">
        <v>4301</v>
      </c>
      <c r="G2916" s="3" t="s">
        <v>4292</v>
      </c>
      <c r="I2916" s="3" t="s">
        <v>4932</v>
      </c>
      <c r="J2916" t="b">
        <v>1</v>
      </c>
      <c r="K2916" s="3" t="s">
        <v>4285</v>
      </c>
      <c r="M2916">
        <v>4250</v>
      </c>
      <c r="N2916">
        <v>4300</v>
      </c>
      <c r="O2916">
        <v>5.2999999999999999E-2</v>
      </c>
      <c r="P2916" s="3" t="s">
        <v>4313</v>
      </c>
      <c r="Q2916" t="s">
        <v>4933</v>
      </c>
      <c r="R2916" t="s">
        <v>75</v>
      </c>
    </row>
    <row r="2917" spans="1:18" x14ac:dyDescent="0.2">
      <c r="A2917" s="3" t="s">
        <v>6735</v>
      </c>
      <c r="B2917" t="str" cm="1">
        <f t="array" ref="B2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7" cm="1">
        <f t="array" ref="C2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7" t="str" cm="1">
        <f t="array" ref="D2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7" t="str" cm="1">
        <f t="array" ref="E29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7" s="3" t="s">
        <v>4301</v>
      </c>
      <c r="G2917" s="3" t="s">
        <v>4292</v>
      </c>
      <c r="I2917" s="3" t="s">
        <v>4932</v>
      </c>
      <c r="J2917" t="b">
        <v>1</v>
      </c>
      <c r="K2917" s="3" t="s">
        <v>4285</v>
      </c>
      <c r="M2917">
        <v>4300</v>
      </c>
      <c r="N2917">
        <v>4350</v>
      </c>
      <c r="O2917">
        <v>5.2999999999999999E-2</v>
      </c>
      <c r="P2917" s="3" t="s">
        <v>4313</v>
      </c>
      <c r="Q2917" t="s">
        <v>4933</v>
      </c>
      <c r="R2917" t="s">
        <v>75</v>
      </c>
    </row>
    <row r="2918" spans="1:18" x14ac:dyDescent="0.2">
      <c r="A2918" s="3" t="s">
        <v>6736</v>
      </c>
      <c r="B2918" t="str" cm="1">
        <f t="array" ref="B2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8" cm="1">
        <f t="array" ref="C2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8" t="str" cm="1">
        <f t="array" ref="D2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8" t="str" cm="1">
        <f t="array" ref="E29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8" s="3" t="s">
        <v>4301</v>
      </c>
      <c r="G2918" s="3" t="s">
        <v>4292</v>
      </c>
      <c r="I2918" s="3" t="s">
        <v>4932</v>
      </c>
      <c r="J2918" t="b">
        <v>1</v>
      </c>
      <c r="K2918" s="3" t="s">
        <v>4285</v>
      </c>
      <c r="M2918">
        <v>4350</v>
      </c>
      <c r="N2918">
        <v>4400</v>
      </c>
      <c r="O2918">
        <v>5.2999999999999999E-2</v>
      </c>
      <c r="P2918" s="3" t="s">
        <v>4313</v>
      </c>
      <c r="Q2918" t="s">
        <v>4333</v>
      </c>
      <c r="R2918" t="s">
        <v>4333</v>
      </c>
    </row>
    <row r="2919" spans="1:18" x14ac:dyDescent="0.2">
      <c r="A2919" s="3" t="s">
        <v>6737</v>
      </c>
      <c r="B2919" t="str" cm="1">
        <f t="array" ref="B2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19" cm="1">
        <f t="array" ref="C2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19" t="str" cm="1">
        <f t="array" ref="D2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19" t="str" cm="1">
        <f t="array" ref="E29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19" s="3" t="s">
        <v>4301</v>
      </c>
      <c r="G2919" s="3" t="s">
        <v>4292</v>
      </c>
      <c r="I2919" s="3" t="s">
        <v>4932</v>
      </c>
      <c r="J2919" t="b">
        <v>1</v>
      </c>
      <c r="K2919" s="3" t="s">
        <v>4285</v>
      </c>
      <c r="M2919">
        <v>4400</v>
      </c>
      <c r="N2919">
        <v>4450</v>
      </c>
      <c r="O2919">
        <v>5.2999999999999999E-2</v>
      </c>
      <c r="P2919" s="3" t="s">
        <v>4313</v>
      </c>
      <c r="Q2919" t="s">
        <v>4933</v>
      </c>
      <c r="R2919" t="s">
        <v>75</v>
      </c>
    </row>
    <row r="2920" spans="1:18" x14ac:dyDescent="0.2">
      <c r="A2920" s="3" t="s">
        <v>6738</v>
      </c>
      <c r="B2920" t="str" cm="1">
        <f t="array" ref="B2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0" cm="1">
        <f t="array" ref="C2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0" t="str" cm="1">
        <f t="array" ref="D2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0" t="str" cm="1">
        <f t="array" ref="E29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0" s="3" t="s">
        <v>4301</v>
      </c>
      <c r="G2920" s="3" t="s">
        <v>4292</v>
      </c>
      <c r="I2920" s="3" t="s">
        <v>4932</v>
      </c>
      <c r="J2920" t="b">
        <v>1</v>
      </c>
      <c r="K2920" s="3" t="s">
        <v>4285</v>
      </c>
      <c r="M2920">
        <v>4450</v>
      </c>
      <c r="N2920">
        <v>4500</v>
      </c>
      <c r="O2920">
        <v>5.2999999999999999E-2</v>
      </c>
      <c r="P2920" s="3" t="s">
        <v>4313</v>
      </c>
      <c r="Q2920" t="s">
        <v>4933</v>
      </c>
      <c r="R2920" t="s">
        <v>75</v>
      </c>
    </row>
    <row r="2921" spans="1:18" x14ac:dyDescent="0.2">
      <c r="A2921" s="3" t="s">
        <v>6739</v>
      </c>
      <c r="B2921" t="str" cm="1">
        <f t="array" ref="B2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1" cm="1">
        <f t="array" ref="C2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1" t="str" cm="1">
        <f t="array" ref="D2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1" t="str" cm="1">
        <f t="array" ref="E29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1" s="3" t="s">
        <v>4301</v>
      </c>
      <c r="G2921" s="3" t="s">
        <v>4292</v>
      </c>
      <c r="I2921" s="3" t="s">
        <v>4932</v>
      </c>
      <c r="J2921" t="b">
        <v>1</v>
      </c>
      <c r="K2921" s="3" t="s">
        <v>4285</v>
      </c>
      <c r="M2921">
        <v>4500</v>
      </c>
      <c r="N2921">
        <v>4550</v>
      </c>
      <c r="O2921">
        <v>5.2999999999999999E-2</v>
      </c>
      <c r="P2921" s="3" t="s">
        <v>4313</v>
      </c>
      <c r="Q2921" t="s">
        <v>4933</v>
      </c>
      <c r="R2921" t="s">
        <v>75</v>
      </c>
    </row>
    <row r="2922" spans="1:18" x14ac:dyDescent="0.2">
      <c r="A2922" s="3" t="s">
        <v>6740</v>
      </c>
      <c r="B2922" t="str" cm="1">
        <f t="array" ref="B2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2" cm="1">
        <f t="array" ref="C2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2" t="str" cm="1">
        <f t="array" ref="D2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2" t="str" cm="1">
        <f t="array" ref="E29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2" s="3" t="s">
        <v>4301</v>
      </c>
      <c r="G2922" s="3" t="s">
        <v>4292</v>
      </c>
      <c r="I2922" s="3" t="s">
        <v>4932</v>
      </c>
      <c r="J2922" t="b">
        <v>1</v>
      </c>
      <c r="K2922" s="3" t="s">
        <v>4285</v>
      </c>
      <c r="M2922">
        <v>4550</v>
      </c>
      <c r="N2922">
        <v>4600</v>
      </c>
      <c r="O2922">
        <v>5.2999999999999999E-2</v>
      </c>
      <c r="P2922" s="3" t="s">
        <v>4313</v>
      </c>
      <c r="Q2922" t="s">
        <v>4933</v>
      </c>
      <c r="R2922" t="s">
        <v>75</v>
      </c>
    </row>
    <row r="2923" spans="1:18" x14ac:dyDescent="0.2">
      <c r="A2923" s="3" t="s">
        <v>6741</v>
      </c>
      <c r="B2923" t="str" cm="1">
        <f t="array" ref="B2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3" cm="1">
        <f t="array" ref="C2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3" t="str" cm="1">
        <f t="array" ref="D2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3" t="str" cm="1">
        <f t="array" ref="E29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3" s="3" t="s">
        <v>4301</v>
      </c>
      <c r="G2923" s="3" t="s">
        <v>4292</v>
      </c>
      <c r="I2923" s="3" t="s">
        <v>4932</v>
      </c>
      <c r="J2923" t="b">
        <v>1</v>
      </c>
      <c r="K2923" s="3" t="s">
        <v>4285</v>
      </c>
      <c r="M2923">
        <v>4600</v>
      </c>
      <c r="N2923">
        <v>4650</v>
      </c>
      <c r="O2923">
        <v>5.2999999999999999E-2</v>
      </c>
      <c r="P2923" s="3" t="s">
        <v>4313</v>
      </c>
      <c r="Q2923" t="s">
        <v>4933</v>
      </c>
      <c r="R2923" t="s">
        <v>75</v>
      </c>
    </row>
    <row r="2924" spans="1:18" x14ac:dyDescent="0.2">
      <c r="A2924" s="3" t="s">
        <v>6742</v>
      </c>
      <c r="B2924" t="str" cm="1">
        <f t="array" ref="B2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4" cm="1">
        <f t="array" ref="C2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4" t="str" cm="1">
        <f t="array" ref="D2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4" t="str" cm="1">
        <f t="array" ref="E29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4" s="3" t="s">
        <v>4301</v>
      </c>
      <c r="G2924" s="3" t="s">
        <v>4292</v>
      </c>
      <c r="I2924" s="3" t="s">
        <v>4932</v>
      </c>
      <c r="J2924" t="b">
        <v>1</v>
      </c>
      <c r="K2924" s="3" t="s">
        <v>4285</v>
      </c>
      <c r="M2924">
        <v>4650</v>
      </c>
      <c r="N2924">
        <v>4700</v>
      </c>
      <c r="O2924">
        <v>5.2999999999999999E-2</v>
      </c>
      <c r="P2924" s="3" t="s">
        <v>4313</v>
      </c>
      <c r="Q2924" t="s">
        <v>4333</v>
      </c>
      <c r="R2924" t="s">
        <v>4333</v>
      </c>
    </row>
    <row r="2925" spans="1:18" x14ac:dyDescent="0.2">
      <c r="A2925" s="3" t="s">
        <v>6743</v>
      </c>
      <c r="B2925" t="str" cm="1">
        <f t="array" ref="B2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5" cm="1">
        <f t="array" ref="C2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5" t="str" cm="1">
        <f t="array" ref="D2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5" t="str" cm="1">
        <f t="array" ref="E29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5" s="3" t="s">
        <v>4301</v>
      </c>
      <c r="G2925" s="3" t="s">
        <v>4292</v>
      </c>
      <c r="I2925" s="3" t="s">
        <v>4932</v>
      </c>
      <c r="J2925" t="b">
        <v>1</v>
      </c>
      <c r="K2925" s="3" t="s">
        <v>4285</v>
      </c>
      <c r="M2925">
        <v>4700</v>
      </c>
      <c r="N2925">
        <v>4750</v>
      </c>
      <c r="O2925">
        <v>5.2999999999999999E-2</v>
      </c>
      <c r="P2925" s="3" t="s">
        <v>4313</v>
      </c>
      <c r="Q2925" t="s">
        <v>4933</v>
      </c>
      <c r="R2925" t="s">
        <v>75</v>
      </c>
    </row>
    <row r="2926" spans="1:18" x14ac:dyDescent="0.2">
      <c r="A2926" s="3" t="s">
        <v>6744</v>
      </c>
      <c r="B2926" t="str" cm="1">
        <f t="array" ref="B2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6" cm="1">
        <f t="array" ref="C2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6" t="str" cm="1">
        <f t="array" ref="D2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6" t="str" cm="1">
        <f t="array" ref="E29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6" s="3" t="s">
        <v>4301</v>
      </c>
      <c r="G2926" s="3" t="s">
        <v>4292</v>
      </c>
      <c r="I2926" s="3" t="s">
        <v>4932</v>
      </c>
      <c r="J2926" t="b">
        <v>1</v>
      </c>
      <c r="K2926" s="3" t="s">
        <v>4285</v>
      </c>
      <c r="M2926">
        <v>4750</v>
      </c>
      <c r="N2926">
        <v>4800</v>
      </c>
      <c r="O2926">
        <v>5.2999999999999999E-2</v>
      </c>
      <c r="P2926" s="3" t="s">
        <v>4313</v>
      </c>
      <c r="Q2926" t="s">
        <v>4933</v>
      </c>
      <c r="R2926" t="s">
        <v>75</v>
      </c>
    </row>
    <row r="2927" spans="1:18" x14ac:dyDescent="0.2">
      <c r="A2927" s="3" t="s">
        <v>6745</v>
      </c>
      <c r="B2927" t="str" cm="1">
        <f t="array" ref="B2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7" cm="1">
        <f t="array" ref="C2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7" t="str" cm="1">
        <f t="array" ref="D2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7" t="str" cm="1">
        <f t="array" ref="E29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7" s="3" t="s">
        <v>4301</v>
      </c>
      <c r="G2927" s="3" t="s">
        <v>4292</v>
      </c>
      <c r="I2927" s="3" t="s">
        <v>4932</v>
      </c>
      <c r="J2927" t="b">
        <v>1</v>
      </c>
      <c r="K2927" s="3" t="s">
        <v>4285</v>
      </c>
      <c r="M2927">
        <v>4800</v>
      </c>
      <c r="N2927">
        <v>4850</v>
      </c>
      <c r="O2927">
        <v>5.2999999999999999E-2</v>
      </c>
      <c r="P2927" s="3" t="s">
        <v>4313</v>
      </c>
      <c r="Q2927" t="s">
        <v>4933</v>
      </c>
      <c r="R2927" t="s">
        <v>75</v>
      </c>
    </row>
    <row r="2928" spans="1:18" x14ac:dyDescent="0.2">
      <c r="A2928" s="3" t="s">
        <v>6746</v>
      </c>
      <c r="B2928" t="str" cm="1">
        <f t="array" ref="B2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8" cm="1">
        <f t="array" ref="C2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8" t="str" cm="1">
        <f t="array" ref="D2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8" t="str" cm="1">
        <f t="array" ref="E29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8" s="3" t="s">
        <v>4301</v>
      </c>
      <c r="G2928" s="3" t="s">
        <v>4292</v>
      </c>
      <c r="I2928" s="3" t="s">
        <v>4932</v>
      </c>
      <c r="J2928" t="b">
        <v>1</v>
      </c>
      <c r="K2928" s="3" t="s">
        <v>4285</v>
      </c>
      <c r="M2928">
        <v>4850</v>
      </c>
      <c r="N2928">
        <v>4900</v>
      </c>
      <c r="O2928">
        <v>5.2999999999999999E-2</v>
      </c>
      <c r="P2928" s="3" t="s">
        <v>4313</v>
      </c>
      <c r="Q2928" t="s">
        <v>4933</v>
      </c>
      <c r="R2928" t="s">
        <v>75</v>
      </c>
    </row>
    <row r="2929" spans="1:18" x14ac:dyDescent="0.2">
      <c r="A2929" s="3" t="s">
        <v>6747</v>
      </c>
      <c r="B2929" t="str" cm="1">
        <f t="array" ref="B2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29" cm="1">
        <f t="array" ref="C2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29" t="str" cm="1">
        <f t="array" ref="D2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29" t="str" cm="1">
        <f t="array" ref="E29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29" s="3" t="s">
        <v>4301</v>
      </c>
      <c r="G2929" s="3" t="s">
        <v>4292</v>
      </c>
      <c r="I2929" s="3" t="s">
        <v>4932</v>
      </c>
      <c r="J2929" t="b">
        <v>1</v>
      </c>
      <c r="K2929" s="3" t="s">
        <v>4285</v>
      </c>
      <c r="M2929">
        <v>4900</v>
      </c>
      <c r="N2929">
        <v>4950</v>
      </c>
      <c r="O2929">
        <v>5.2999999999999999E-2</v>
      </c>
      <c r="P2929" s="3" t="s">
        <v>4313</v>
      </c>
      <c r="Q2929" t="s">
        <v>4933</v>
      </c>
      <c r="R2929" t="s">
        <v>75</v>
      </c>
    </row>
    <row r="2930" spans="1:18" x14ac:dyDescent="0.2">
      <c r="A2930" s="3" t="s">
        <v>6748</v>
      </c>
      <c r="B2930" t="str" cm="1">
        <f t="array" ref="B2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0" cm="1">
        <f t="array" ref="C2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2930" t="str" cm="1">
        <f t="array" ref="D2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2930" t="str" cm="1">
        <f t="array" ref="E29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2930" s="3" t="s">
        <v>4301</v>
      </c>
      <c r="G2930" s="3" t="s">
        <v>4292</v>
      </c>
      <c r="I2930" s="3" t="s">
        <v>4932</v>
      </c>
      <c r="J2930" t="b">
        <v>1</v>
      </c>
      <c r="K2930" s="3" t="s">
        <v>4285</v>
      </c>
      <c r="M2930">
        <v>4950</v>
      </c>
      <c r="N2930">
        <v>5000</v>
      </c>
      <c r="O2930">
        <v>5.2999999999999999E-2</v>
      </c>
      <c r="P2930" s="3" t="s">
        <v>4313</v>
      </c>
      <c r="Q2930" t="s">
        <v>4933</v>
      </c>
      <c r="R2930" t="s">
        <v>75</v>
      </c>
    </row>
    <row r="2931" spans="1:18" x14ac:dyDescent="0.2">
      <c r="A2931" s="3" t="s">
        <v>6749</v>
      </c>
      <c r="B2931" t="str" cm="1">
        <f t="array" ref="B2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1" s="6" t="s">
        <v>75</v>
      </c>
      <c r="D2931" t="str" cm="1">
        <f t="array" ref="D2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1" s="3" t="s">
        <v>4301</v>
      </c>
      <c r="G2931" s="3" t="s">
        <v>4292</v>
      </c>
      <c r="I2931" s="3" t="s">
        <v>4932</v>
      </c>
      <c r="J2931" t="b">
        <v>1</v>
      </c>
      <c r="K2931" s="3" t="s">
        <v>4285</v>
      </c>
      <c r="M2931">
        <v>5000</v>
      </c>
      <c r="N2931">
        <v>5100</v>
      </c>
      <c r="O2931">
        <v>5.2999999999999999E-2</v>
      </c>
      <c r="P2931" s="3" t="s">
        <v>4313</v>
      </c>
      <c r="Q2931" t="s">
        <v>4933</v>
      </c>
      <c r="R2931" t="s">
        <v>75</v>
      </c>
    </row>
    <row r="2932" spans="1:18" x14ac:dyDescent="0.2">
      <c r="A2932" s="3" t="s">
        <v>6750</v>
      </c>
      <c r="B2932" t="str" cm="1">
        <f t="array" ref="B2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2" s="6" t="s">
        <v>75</v>
      </c>
      <c r="D2932" t="str" cm="1">
        <f t="array" ref="D2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2" s="3" t="s">
        <v>4301</v>
      </c>
      <c r="G2932" s="3" t="s">
        <v>4292</v>
      </c>
      <c r="I2932" s="3" t="s">
        <v>4932</v>
      </c>
      <c r="J2932" t="b">
        <v>1</v>
      </c>
      <c r="K2932" s="3" t="s">
        <v>4285</v>
      </c>
      <c r="M2932">
        <v>5100</v>
      </c>
      <c r="N2932">
        <v>5200</v>
      </c>
      <c r="O2932">
        <v>5.2999999999999999E-2</v>
      </c>
      <c r="P2932" s="3" t="s">
        <v>4313</v>
      </c>
      <c r="Q2932" t="s">
        <v>4933</v>
      </c>
      <c r="R2932" t="s">
        <v>75</v>
      </c>
    </row>
    <row r="2933" spans="1:18" x14ac:dyDescent="0.2">
      <c r="A2933" s="3" t="s">
        <v>6751</v>
      </c>
      <c r="B2933" t="str" cm="1">
        <f t="array" ref="B2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3" s="6" t="s">
        <v>75</v>
      </c>
      <c r="D2933" t="str" cm="1">
        <f t="array" ref="D2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3" s="3" t="s">
        <v>4301</v>
      </c>
      <c r="G2933" s="3" t="s">
        <v>4292</v>
      </c>
      <c r="I2933" s="3" t="s">
        <v>4932</v>
      </c>
      <c r="J2933" t="b">
        <v>1</v>
      </c>
      <c r="K2933" s="3" t="s">
        <v>4285</v>
      </c>
      <c r="M2933">
        <v>5200</v>
      </c>
      <c r="N2933">
        <v>5300</v>
      </c>
      <c r="O2933">
        <v>5.2999999999999999E-2</v>
      </c>
      <c r="P2933" s="3" t="s">
        <v>4313</v>
      </c>
      <c r="Q2933" t="s">
        <v>4933</v>
      </c>
      <c r="R2933" t="s">
        <v>75</v>
      </c>
    </row>
    <row r="2934" spans="1:18" x14ac:dyDescent="0.2">
      <c r="A2934" s="3" t="s">
        <v>6752</v>
      </c>
      <c r="B2934" t="str" cm="1">
        <f t="array" ref="B2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4" s="6" t="s">
        <v>75</v>
      </c>
      <c r="D2934" t="str" cm="1">
        <f t="array" ref="D2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4" s="3" t="s">
        <v>4301</v>
      </c>
      <c r="G2934" s="3" t="s">
        <v>4292</v>
      </c>
      <c r="I2934" s="3" t="s">
        <v>4932</v>
      </c>
      <c r="J2934" t="b">
        <v>1</v>
      </c>
      <c r="K2934" s="3" t="s">
        <v>4285</v>
      </c>
      <c r="M2934">
        <v>5300</v>
      </c>
      <c r="N2934">
        <v>5400</v>
      </c>
      <c r="O2934">
        <v>5.2999999999999999E-2</v>
      </c>
      <c r="P2934" s="3" t="s">
        <v>4313</v>
      </c>
      <c r="Q2934" t="s">
        <v>4933</v>
      </c>
      <c r="R2934" t="s">
        <v>75</v>
      </c>
    </row>
    <row r="2935" spans="1:18" x14ac:dyDescent="0.2">
      <c r="A2935" s="3" t="s">
        <v>6753</v>
      </c>
      <c r="B2935" t="str" cm="1">
        <f t="array" ref="B2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5" s="6" t="s">
        <v>75</v>
      </c>
      <c r="D2935" t="str" cm="1">
        <f t="array" ref="D2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5" s="3" t="s">
        <v>4301</v>
      </c>
      <c r="G2935" s="3" t="s">
        <v>4292</v>
      </c>
      <c r="I2935" s="3" t="s">
        <v>4932</v>
      </c>
      <c r="J2935" t="b">
        <v>1</v>
      </c>
      <c r="K2935" s="3" t="s">
        <v>4285</v>
      </c>
      <c r="M2935">
        <v>5400</v>
      </c>
      <c r="N2935">
        <v>5500</v>
      </c>
      <c r="O2935">
        <v>5.2999999999999999E-2</v>
      </c>
      <c r="P2935" s="3" t="s">
        <v>4313</v>
      </c>
      <c r="Q2935" t="s">
        <v>4933</v>
      </c>
      <c r="R2935" t="s">
        <v>75</v>
      </c>
    </row>
    <row r="2936" spans="1:18" x14ac:dyDescent="0.2">
      <c r="A2936" s="3" t="s">
        <v>6754</v>
      </c>
      <c r="B2936" t="str" cm="1">
        <f t="array" ref="B2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6" s="6" t="s">
        <v>75</v>
      </c>
      <c r="D2936" t="str" cm="1">
        <f t="array" ref="D2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6" s="3" t="s">
        <v>4301</v>
      </c>
      <c r="G2936" s="3" t="s">
        <v>4292</v>
      </c>
      <c r="I2936" s="3" t="s">
        <v>4932</v>
      </c>
      <c r="J2936" t="b">
        <v>1</v>
      </c>
      <c r="K2936" s="3" t="s">
        <v>4285</v>
      </c>
      <c r="M2936">
        <v>5500</v>
      </c>
      <c r="N2936">
        <v>5600</v>
      </c>
      <c r="O2936">
        <v>5.2999999999999999E-2</v>
      </c>
      <c r="P2936" s="3" t="s">
        <v>4313</v>
      </c>
      <c r="Q2936" t="s">
        <v>4933</v>
      </c>
      <c r="R2936" t="s">
        <v>75</v>
      </c>
    </row>
    <row r="2937" spans="1:18" x14ac:dyDescent="0.2">
      <c r="A2937" s="3" t="s">
        <v>6755</v>
      </c>
      <c r="B2937" t="str" cm="1">
        <f t="array" ref="B2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7" s="6" t="s">
        <v>75</v>
      </c>
      <c r="D2937" t="str" cm="1">
        <f t="array" ref="D2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7" s="3" t="s">
        <v>4301</v>
      </c>
      <c r="G2937" s="3" t="s">
        <v>4292</v>
      </c>
      <c r="I2937" s="3" t="s">
        <v>4932</v>
      </c>
      <c r="J2937" t="b">
        <v>1</v>
      </c>
      <c r="K2937" s="3" t="s">
        <v>4285</v>
      </c>
      <c r="M2937">
        <v>5600</v>
      </c>
      <c r="N2937">
        <v>5700</v>
      </c>
      <c r="O2937">
        <v>5.2999999999999999E-2</v>
      </c>
      <c r="P2937" s="3" t="s">
        <v>4313</v>
      </c>
      <c r="Q2937" t="s">
        <v>4933</v>
      </c>
      <c r="R2937" t="s">
        <v>75</v>
      </c>
    </row>
    <row r="2938" spans="1:18" x14ac:dyDescent="0.2">
      <c r="A2938" s="3" t="s">
        <v>6756</v>
      </c>
      <c r="B2938" t="str" cm="1">
        <f t="array" ref="B2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8" s="6" t="s">
        <v>75</v>
      </c>
      <c r="D2938" t="str" cm="1">
        <f t="array" ref="D2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8" s="3" t="s">
        <v>4301</v>
      </c>
      <c r="G2938" s="3" t="s">
        <v>4292</v>
      </c>
      <c r="I2938" s="3" t="s">
        <v>4932</v>
      </c>
      <c r="J2938" t="b">
        <v>1</v>
      </c>
      <c r="K2938" s="3" t="s">
        <v>4285</v>
      </c>
      <c r="M2938">
        <v>5700</v>
      </c>
      <c r="N2938">
        <v>5800</v>
      </c>
      <c r="O2938">
        <v>5.2999999999999999E-2</v>
      </c>
      <c r="P2938" s="3" t="s">
        <v>4313</v>
      </c>
      <c r="Q2938" t="s">
        <v>4933</v>
      </c>
      <c r="R2938" t="s">
        <v>75</v>
      </c>
    </row>
    <row r="2939" spans="1:18" x14ac:dyDescent="0.2">
      <c r="A2939" s="3" t="s">
        <v>6757</v>
      </c>
      <c r="B2939" t="str" cm="1">
        <f t="array" ref="B2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39" s="6" t="s">
        <v>75</v>
      </c>
      <c r="D2939" t="str" cm="1">
        <f t="array" ref="D2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39" s="3" t="s">
        <v>4301</v>
      </c>
      <c r="G2939" s="3" t="s">
        <v>4292</v>
      </c>
      <c r="I2939" s="3" t="s">
        <v>4932</v>
      </c>
      <c r="J2939" t="b">
        <v>1</v>
      </c>
      <c r="K2939" s="3" t="s">
        <v>4285</v>
      </c>
      <c r="M2939">
        <v>5800</v>
      </c>
      <c r="N2939">
        <v>5900</v>
      </c>
      <c r="O2939">
        <v>5.2999999999999999E-2</v>
      </c>
      <c r="P2939" s="3" t="s">
        <v>4313</v>
      </c>
      <c r="Q2939" t="s">
        <v>4933</v>
      </c>
      <c r="R2939" t="s">
        <v>75</v>
      </c>
    </row>
    <row r="2940" spans="1:18" x14ac:dyDescent="0.2">
      <c r="A2940" s="3" t="s">
        <v>6758</v>
      </c>
      <c r="B2940" t="str" cm="1">
        <f t="array" ref="B2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0" s="6" t="s">
        <v>75</v>
      </c>
      <c r="D2940" t="str" cm="1">
        <f t="array" ref="D2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0" s="3" t="s">
        <v>4301</v>
      </c>
      <c r="G2940" s="3" t="s">
        <v>4292</v>
      </c>
      <c r="I2940" s="3" t="s">
        <v>4932</v>
      </c>
      <c r="J2940" t="b">
        <v>1</v>
      </c>
      <c r="K2940" s="3" t="s">
        <v>4285</v>
      </c>
      <c r="M2940">
        <v>5900</v>
      </c>
      <c r="N2940">
        <v>6000</v>
      </c>
      <c r="O2940">
        <v>5.2999999999999999E-2</v>
      </c>
      <c r="P2940" s="3" t="s">
        <v>4313</v>
      </c>
      <c r="Q2940" t="s">
        <v>4933</v>
      </c>
      <c r="R2940" t="s">
        <v>75</v>
      </c>
    </row>
    <row r="2941" spans="1:18" x14ac:dyDescent="0.2">
      <c r="A2941" s="3" t="s">
        <v>6759</v>
      </c>
      <c r="B2941" t="str" cm="1">
        <f t="array" ref="B2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1" s="6" t="s">
        <v>75</v>
      </c>
      <c r="D2941" t="str" cm="1">
        <f t="array" ref="D2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1" s="3" t="s">
        <v>4301</v>
      </c>
      <c r="G2941" s="3" t="s">
        <v>4292</v>
      </c>
      <c r="I2941" s="3" t="s">
        <v>4932</v>
      </c>
      <c r="J2941" t="b">
        <v>1</v>
      </c>
      <c r="K2941" s="3" t="s">
        <v>4285</v>
      </c>
      <c r="M2941">
        <v>6000</v>
      </c>
      <c r="N2941">
        <v>6100</v>
      </c>
      <c r="O2941">
        <v>5.2999999999999999E-2</v>
      </c>
      <c r="P2941" s="3" t="s">
        <v>4313</v>
      </c>
      <c r="Q2941" t="s">
        <v>4933</v>
      </c>
      <c r="R2941" t="s">
        <v>75</v>
      </c>
    </row>
    <row r="2942" spans="1:18" x14ac:dyDescent="0.2">
      <c r="A2942" s="3" t="s">
        <v>6760</v>
      </c>
      <c r="B2942" t="str" cm="1">
        <f t="array" ref="B2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2" s="6" t="s">
        <v>75</v>
      </c>
      <c r="D2942" t="str" cm="1">
        <f t="array" ref="D2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2" s="3" t="s">
        <v>4301</v>
      </c>
      <c r="G2942" s="3" t="s">
        <v>4292</v>
      </c>
      <c r="I2942" s="3" t="s">
        <v>4932</v>
      </c>
      <c r="J2942" t="b">
        <v>1</v>
      </c>
      <c r="K2942" s="3" t="s">
        <v>4285</v>
      </c>
      <c r="M2942">
        <v>6100</v>
      </c>
      <c r="N2942">
        <v>6200</v>
      </c>
      <c r="O2942">
        <v>5.2999999999999999E-2</v>
      </c>
      <c r="P2942" s="3" t="s">
        <v>4313</v>
      </c>
      <c r="Q2942" t="s">
        <v>4933</v>
      </c>
      <c r="R2942" t="s">
        <v>75</v>
      </c>
    </row>
    <row r="2943" spans="1:18" x14ac:dyDescent="0.2">
      <c r="A2943" s="3" t="s">
        <v>6761</v>
      </c>
      <c r="B2943" t="str" cm="1">
        <f t="array" ref="B2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3" s="6" t="s">
        <v>75</v>
      </c>
      <c r="D2943" t="str" cm="1">
        <f t="array" ref="D2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3" s="3" t="s">
        <v>4301</v>
      </c>
      <c r="G2943" s="3" t="s">
        <v>4292</v>
      </c>
      <c r="I2943" s="3" t="s">
        <v>4932</v>
      </c>
      <c r="J2943" t="b">
        <v>1</v>
      </c>
      <c r="K2943" s="3" t="s">
        <v>4285</v>
      </c>
      <c r="M2943">
        <v>6200</v>
      </c>
      <c r="N2943">
        <v>6300</v>
      </c>
      <c r="O2943">
        <v>5.2999999999999999E-2</v>
      </c>
      <c r="P2943" s="3" t="s">
        <v>4313</v>
      </c>
      <c r="Q2943" t="s">
        <v>4333</v>
      </c>
      <c r="R2943" t="s">
        <v>4333</v>
      </c>
    </row>
    <row r="2944" spans="1:18" x14ac:dyDescent="0.2">
      <c r="A2944" s="3" t="s">
        <v>6762</v>
      </c>
      <c r="B2944" t="str" cm="1">
        <f t="array" ref="B2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4" s="6" t="s">
        <v>75</v>
      </c>
      <c r="D2944" t="str" cm="1">
        <f t="array" ref="D2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4" s="3" t="s">
        <v>4301</v>
      </c>
      <c r="G2944" s="3" t="s">
        <v>4292</v>
      </c>
      <c r="I2944" s="3" t="s">
        <v>4932</v>
      </c>
      <c r="J2944" t="b">
        <v>1</v>
      </c>
      <c r="K2944" s="3" t="s">
        <v>4285</v>
      </c>
      <c r="M2944">
        <v>6300</v>
      </c>
      <c r="N2944">
        <v>6400</v>
      </c>
      <c r="O2944">
        <v>5.2999999999999999E-2</v>
      </c>
      <c r="P2944" s="3" t="s">
        <v>4313</v>
      </c>
      <c r="Q2944" t="s">
        <v>4333</v>
      </c>
      <c r="R2944" t="s">
        <v>4333</v>
      </c>
    </row>
    <row r="2945" spans="1:18" x14ac:dyDescent="0.2">
      <c r="A2945" s="3" t="s">
        <v>6763</v>
      </c>
      <c r="B2945" t="str" cm="1">
        <f t="array" ref="B2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5" s="6" t="s">
        <v>75</v>
      </c>
      <c r="D2945" t="str" cm="1">
        <f t="array" ref="D2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5" s="3" t="s">
        <v>4301</v>
      </c>
      <c r="G2945" s="3" t="s">
        <v>4292</v>
      </c>
      <c r="I2945" s="3" t="s">
        <v>4932</v>
      </c>
      <c r="J2945" t="b">
        <v>1</v>
      </c>
      <c r="K2945" s="3" t="s">
        <v>4285</v>
      </c>
      <c r="M2945">
        <v>6400</v>
      </c>
      <c r="N2945">
        <v>6500</v>
      </c>
      <c r="O2945">
        <v>5.2999999999999999E-2</v>
      </c>
      <c r="P2945" s="3" t="s">
        <v>4313</v>
      </c>
      <c r="Q2945" t="s">
        <v>4933</v>
      </c>
      <c r="R2945" t="s">
        <v>75</v>
      </c>
    </row>
    <row r="2946" spans="1:18" x14ac:dyDescent="0.2">
      <c r="A2946" s="3" t="s">
        <v>6764</v>
      </c>
      <c r="B2946" t="str" cm="1">
        <f t="array" ref="B2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6" s="6" t="s">
        <v>75</v>
      </c>
      <c r="D2946" t="str" cm="1">
        <f t="array" ref="D2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6" s="3" t="s">
        <v>4301</v>
      </c>
      <c r="G2946" s="3" t="s">
        <v>4292</v>
      </c>
      <c r="I2946" s="3" t="s">
        <v>4932</v>
      </c>
      <c r="J2946" t="b">
        <v>1</v>
      </c>
      <c r="K2946" s="3" t="s">
        <v>4285</v>
      </c>
      <c r="M2946">
        <v>6500</v>
      </c>
      <c r="N2946">
        <v>6600</v>
      </c>
      <c r="O2946">
        <v>5.2999999999999999E-2</v>
      </c>
      <c r="P2946" s="3" t="s">
        <v>4313</v>
      </c>
      <c r="Q2946" t="s">
        <v>4333</v>
      </c>
      <c r="R2946" t="s">
        <v>4333</v>
      </c>
    </row>
    <row r="2947" spans="1:18" x14ac:dyDescent="0.2">
      <c r="A2947" s="3" t="s">
        <v>6765</v>
      </c>
      <c r="B2947" t="str" cm="1">
        <f t="array" ref="B2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7" s="6" t="s">
        <v>75</v>
      </c>
      <c r="D2947" t="str" cm="1">
        <f t="array" ref="D2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7" s="3" t="s">
        <v>4301</v>
      </c>
      <c r="G2947" s="3" t="s">
        <v>4292</v>
      </c>
      <c r="I2947" s="3" t="s">
        <v>4932</v>
      </c>
      <c r="J2947" t="b">
        <v>1</v>
      </c>
      <c r="K2947" s="3" t="s">
        <v>4285</v>
      </c>
      <c r="M2947">
        <v>6600</v>
      </c>
      <c r="N2947">
        <v>6700</v>
      </c>
      <c r="O2947">
        <v>5.2999999999999999E-2</v>
      </c>
      <c r="P2947" s="3" t="s">
        <v>4313</v>
      </c>
      <c r="Q2947" t="s">
        <v>4933</v>
      </c>
      <c r="R2947" t="s">
        <v>75</v>
      </c>
    </row>
    <row r="2948" spans="1:18" x14ac:dyDescent="0.2">
      <c r="A2948" s="3" t="s">
        <v>6766</v>
      </c>
      <c r="B2948" t="str" cm="1">
        <f t="array" ref="B2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8" s="6" t="s">
        <v>75</v>
      </c>
      <c r="D2948" t="str" cm="1">
        <f t="array" ref="D2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8" s="3" t="s">
        <v>4301</v>
      </c>
      <c r="G2948" s="3" t="s">
        <v>4292</v>
      </c>
      <c r="I2948" s="3" t="s">
        <v>4932</v>
      </c>
      <c r="J2948" t="b">
        <v>1</v>
      </c>
      <c r="K2948" s="3" t="s">
        <v>4285</v>
      </c>
      <c r="M2948">
        <v>6700</v>
      </c>
      <c r="N2948">
        <v>6800</v>
      </c>
      <c r="O2948">
        <v>5.2999999999999999E-2</v>
      </c>
      <c r="P2948" s="3" t="s">
        <v>4313</v>
      </c>
      <c r="Q2948" t="s">
        <v>4933</v>
      </c>
      <c r="R2948" t="s">
        <v>75</v>
      </c>
    </row>
    <row r="2949" spans="1:18" x14ac:dyDescent="0.2">
      <c r="A2949" s="3" t="s">
        <v>6767</v>
      </c>
      <c r="B2949" t="str" cm="1">
        <f t="array" ref="B2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49" s="6" t="s">
        <v>75</v>
      </c>
      <c r="D2949" t="str" cm="1">
        <f t="array" ref="D2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49" s="3" t="s">
        <v>4301</v>
      </c>
      <c r="G2949" s="3" t="s">
        <v>4292</v>
      </c>
      <c r="I2949" s="3" t="s">
        <v>4932</v>
      </c>
      <c r="J2949" t="b">
        <v>1</v>
      </c>
      <c r="K2949" s="3" t="s">
        <v>4285</v>
      </c>
      <c r="M2949">
        <v>6800</v>
      </c>
      <c r="N2949">
        <v>6900</v>
      </c>
      <c r="O2949">
        <v>5.2999999999999999E-2</v>
      </c>
      <c r="P2949" s="3" t="s">
        <v>4313</v>
      </c>
      <c r="Q2949" t="s">
        <v>4933</v>
      </c>
      <c r="R2949" t="s">
        <v>75</v>
      </c>
    </row>
    <row r="2950" spans="1:18" x14ac:dyDescent="0.2">
      <c r="A2950" s="3" t="s">
        <v>6768</v>
      </c>
      <c r="B2950" t="str" cm="1">
        <f t="array" ref="B2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0" s="6" t="s">
        <v>75</v>
      </c>
      <c r="D2950" t="str" cm="1">
        <f t="array" ref="D2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0" s="3" t="s">
        <v>4301</v>
      </c>
      <c r="G2950" s="3" t="s">
        <v>4292</v>
      </c>
      <c r="I2950" s="3" t="s">
        <v>4932</v>
      </c>
      <c r="J2950" t="b">
        <v>1</v>
      </c>
      <c r="K2950" s="3" t="s">
        <v>4285</v>
      </c>
      <c r="M2950">
        <v>6900</v>
      </c>
      <c r="N2950">
        <v>7000</v>
      </c>
      <c r="O2950">
        <v>5.2999999999999999E-2</v>
      </c>
      <c r="P2950" s="3" t="s">
        <v>4313</v>
      </c>
      <c r="Q2950" t="s">
        <v>4933</v>
      </c>
      <c r="R2950" t="s">
        <v>75</v>
      </c>
    </row>
    <row r="2951" spans="1:18" x14ac:dyDescent="0.2">
      <c r="A2951" s="3" t="s">
        <v>6769</v>
      </c>
      <c r="B2951" t="str" cm="1">
        <f t="array" ref="B2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1" s="6" t="s">
        <v>75</v>
      </c>
      <c r="D2951" t="str" cm="1">
        <f t="array" ref="D2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1" s="3" t="s">
        <v>4301</v>
      </c>
      <c r="G2951" s="3" t="s">
        <v>4292</v>
      </c>
      <c r="I2951" s="3" t="s">
        <v>4932</v>
      </c>
      <c r="J2951" t="b">
        <v>1</v>
      </c>
      <c r="K2951" s="3" t="s">
        <v>4285</v>
      </c>
      <c r="M2951">
        <v>7000</v>
      </c>
      <c r="N2951">
        <v>7100</v>
      </c>
      <c r="O2951">
        <v>5.2999999999999999E-2</v>
      </c>
      <c r="P2951" s="3" t="s">
        <v>4313</v>
      </c>
      <c r="Q2951" t="s">
        <v>4933</v>
      </c>
      <c r="R2951" t="s">
        <v>75</v>
      </c>
    </row>
    <row r="2952" spans="1:18" x14ac:dyDescent="0.2">
      <c r="A2952" s="3" t="s">
        <v>6770</v>
      </c>
      <c r="B2952" t="str" cm="1">
        <f t="array" ref="B2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2" s="6" t="s">
        <v>75</v>
      </c>
      <c r="D2952" t="str" cm="1">
        <f t="array" ref="D2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2" s="3" t="s">
        <v>4301</v>
      </c>
      <c r="G2952" s="3" t="s">
        <v>4292</v>
      </c>
      <c r="I2952" s="3" t="s">
        <v>4932</v>
      </c>
      <c r="J2952" t="b">
        <v>1</v>
      </c>
      <c r="K2952" s="3" t="s">
        <v>4285</v>
      </c>
      <c r="M2952">
        <v>7100</v>
      </c>
      <c r="N2952">
        <v>7200</v>
      </c>
      <c r="O2952">
        <v>5.2999999999999999E-2</v>
      </c>
      <c r="P2952" s="3" t="s">
        <v>4313</v>
      </c>
      <c r="Q2952" t="s">
        <v>4933</v>
      </c>
      <c r="R2952" t="s">
        <v>75</v>
      </c>
    </row>
    <row r="2953" spans="1:18" x14ac:dyDescent="0.2">
      <c r="A2953" s="3" t="s">
        <v>6771</v>
      </c>
      <c r="B2953" t="str" cm="1">
        <f t="array" ref="B2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3" s="6" t="s">
        <v>75</v>
      </c>
      <c r="D2953" t="str" cm="1">
        <f t="array" ref="D2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3" s="3" t="s">
        <v>4301</v>
      </c>
      <c r="G2953" s="3" t="s">
        <v>4292</v>
      </c>
      <c r="I2953" s="3" t="s">
        <v>4932</v>
      </c>
      <c r="J2953" t="b">
        <v>1</v>
      </c>
      <c r="K2953" s="3" t="s">
        <v>4285</v>
      </c>
      <c r="M2953">
        <v>7200</v>
      </c>
      <c r="N2953">
        <v>7300</v>
      </c>
      <c r="O2953">
        <v>5.2999999999999999E-2</v>
      </c>
      <c r="P2953" s="3" t="s">
        <v>4313</v>
      </c>
      <c r="Q2953" t="s">
        <v>4933</v>
      </c>
      <c r="R2953" t="s">
        <v>75</v>
      </c>
    </row>
    <row r="2954" spans="1:18" x14ac:dyDescent="0.2">
      <c r="A2954" s="3" t="s">
        <v>6772</v>
      </c>
      <c r="B2954" t="str" cm="1">
        <f t="array" ref="B2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4" s="6" t="s">
        <v>75</v>
      </c>
      <c r="D2954" t="str" cm="1">
        <f t="array" ref="D2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4" s="3" t="s">
        <v>4301</v>
      </c>
      <c r="G2954" s="3" t="s">
        <v>4292</v>
      </c>
      <c r="I2954" s="3" t="s">
        <v>4932</v>
      </c>
      <c r="J2954" t="b">
        <v>1</v>
      </c>
      <c r="K2954" s="3" t="s">
        <v>4285</v>
      </c>
      <c r="M2954">
        <v>7300</v>
      </c>
      <c r="N2954">
        <v>7400</v>
      </c>
      <c r="O2954">
        <v>5.2999999999999999E-2</v>
      </c>
      <c r="P2954" s="3" t="s">
        <v>4313</v>
      </c>
      <c r="Q2954" t="s">
        <v>4933</v>
      </c>
      <c r="R2954" t="s">
        <v>75</v>
      </c>
    </row>
    <row r="2955" spans="1:18" x14ac:dyDescent="0.2">
      <c r="A2955" s="3" t="s">
        <v>6773</v>
      </c>
      <c r="B2955" t="str" cm="1">
        <f t="array" ref="B2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5" s="6" t="s">
        <v>75</v>
      </c>
      <c r="D2955" t="str" cm="1">
        <f t="array" ref="D2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5" s="3" t="s">
        <v>4301</v>
      </c>
      <c r="G2955" s="3" t="s">
        <v>4292</v>
      </c>
      <c r="I2955" s="3" t="s">
        <v>4932</v>
      </c>
      <c r="J2955" t="b">
        <v>1</v>
      </c>
      <c r="K2955" s="3" t="s">
        <v>4285</v>
      </c>
      <c r="M2955">
        <v>7400</v>
      </c>
      <c r="N2955">
        <v>7500</v>
      </c>
      <c r="O2955">
        <v>5.2999999999999999E-2</v>
      </c>
      <c r="P2955" s="3" t="s">
        <v>4313</v>
      </c>
      <c r="Q2955" t="s">
        <v>4933</v>
      </c>
      <c r="R2955" t="s">
        <v>75</v>
      </c>
    </row>
    <row r="2956" spans="1:18" x14ac:dyDescent="0.2">
      <c r="A2956" s="3" t="s">
        <v>6774</v>
      </c>
      <c r="B2956" t="str" cm="1">
        <f t="array" ref="B2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6" s="6" t="s">
        <v>75</v>
      </c>
      <c r="D2956" t="str" cm="1">
        <f t="array" ref="D2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6" s="3" t="s">
        <v>4301</v>
      </c>
      <c r="G2956" s="3" t="s">
        <v>4292</v>
      </c>
      <c r="I2956" s="3" t="s">
        <v>4932</v>
      </c>
      <c r="J2956" t="b">
        <v>1</v>
      </c>
      <c r="K2956" s="3" t="s">
        <v>4285</v>
      </c>
      <c r="M2956">
        <v>7500</v>
      </c>
      <c r="N2956">
        <v>7600</v>
      </c>
      <c r="O2956">
        <v>5.2999999999999999E-2</v>
      </c>
      <c r="P2956" s="3" t="s">
        <v>4313</v>
      </c>
      <c r="Q2956" t="s">
        <v>4933</v>
      </c>
      <c r="R2956" t="s">
        <v>75</v>
      </c>
    </row>
    <row r="2957" spans="1:18" x14ac:dyDescent="0.2">
      <c r="A2957" s="3" t="s">
        <v>6775</v>
      </c>
      <c r="B2957" t="str" cm="1">
        <f t="array" ref="B2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7" s="6" t="s">
        <v>75</v>
      </c>
      <c r="D2957" t="str" cm="1">
        <f t="array" ref="D2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7" s="3" t="s">
        <v>4301</v>
      </c>
      <c r="G2957" s="3" t="s">
        <v>4292</v>
      </c>
      <c r="I2957" s="3" t="s">
        <v>4932</v>
      </c>
      <c r="J2957" t="b">
        <v>1</v>
      </c>
      <c r="K2957" s="3" t="s">
        <v>4285</v>
      </c>
      <c r="M2957">
        <v>7600</v>
      </c>
      <c r="N2957">
        <v>7700</v>
      </c>
      <c r="O2957">
        <v>5.2999999999999999E-2</v>
      </c>
      <c r="P2957" s="3" t="s">
        <v>4313</v>
      </c>
      <c r="Q2957" t="s">
        <v>4933</v>
      </c>
      <c r="R2957" t="s">
        <v>75</v>
      </c>
    </row>
    <row r="2958" spans="1:18" x14ac:dyDescent="0.2">
      <c r="A2958" s="3" t="s">
        <v>6776</v>
      </c>
      <c r="B2958" t="str" cm="1">
        <f t="array" ref="B2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8" s="6" t="s">
        <v>75</v>
      </c>
      <c r="D2958" t="str" cm="1">
        <f t="array" ref="D2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8" s="3" t="s">
        <v>4301</v>
      </c>
      <c r="G2958" s="3" t="s">
        <v>4292</v>
      </c>
      <c r="I2958" s="3" t="s">
        <v>4932</v>
      </c>
      <c r="J2958" t="b">
        <v>1</v>
      </c>
      <c r="K2958" s="3" t="s">
        <v>4285</v>
      </c>
      <c r="M2958">
        <v>7700</v>
      </c>
      <c r="N2958">
        <v>7800</v>
      </c>
      <c r="O2958">
        <v>5.2999999999999999E-2</v>
      </c>
      <c r="P2958" s="3" t="s">
        <v>4313</v>
      </c>
      <c r="Q2958" t="s">
        <v>4933</v>
      </c>
      <c r="R2958" t="s">
        <v>75</v>
      </c>
    </row>
    <row r="2959" spans="1:18" x14ac:dyDescent="0.2">
      <c r="A2959" s="3" t="s">
        <v>6777</v>
      </c>
      <c r="B2959" t="str" cm="1">
        <f t="array" ref="B2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59" s="6" t="s">
        <v>75</v>
      </c>
      <c r="D2959" t="str" cm="1">
        <f t="array" ref="D2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59" s="3" t="s">
        <v>4301</v>
      </c>
      <c r="G2959" s="3" t="s">
        <v>4292</v>
      </c>
      <c r="I2959" s="3" t="s">
        <v>4932</v>
      </c>
      <c r="J2959" t="b">
        <v>1</v>
      </c>
      <c r="K2959" s="3" t="s">
        <v>4285</v>
      </c>
      <c r="M2959">
        <v>7800</v>
      </c>
      <c r="N2959">
        <v>7900</v>
      </c>
      <c r="O2959">
        <v>5.2999999999999999E-2</v>
      </c>
      <c r="P2959" s="3" t="s">
        <v>4313</v>
      </c>
      <c r="Q2959" t="s">
        <v>4933</v>
      </c>
      <c r="R2959" t="s">
        <v>75</v>
      </c>
    </row>
    <row r="2960" spans="1:18" x14ac:dyDescent="0.2">
      <c r="A2960" s="3" t="s">
        <v>6778</v>
      </c>
      <c r="B2960" t="str" cm="1">
        <f t="array" ref="B2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0" s="6" t="s">
        <v>75</v>
      </c>
      <c r="D2960" t="str" cm="1">
        <f t="array" ref="D2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0" s="3" t="s">
        <v>4301</v>
      </c>
      <c r="G2960" s="3" t="s">
        <v>4292</v>
      </c>
      <c r="I2960" s="3" t="s">
        <v>4932</v>
      </c>
      <c r="J2960" t="b">
        <v>1</v>
      </c>
      <c r="K2960" s="3" t="s">
        <v>4285</v>
      </c>
      <c r="M2960">
        <v>7900</v>
      </c>
      <c r="N2960">
        <v>8000</v>
      </c>
      <c r="O2960">
        <v>5.2999999999999999E-2</v>
      </c>
      <c r="P2960" s="3" t="s">
        <v>4313</v>
      </c>
      <c r="Q2960" t="s">
        <v>4933</v>
      </c>
      <c r="R2960" t="s">
        <v>75</v>
      </c>
    </row>
    <row r="2961" spans="1:18" x14ac:dyDescent="0.2">
      <c r="A2961" s="3" t="s">
        <v>6779</v>
      </c>
      <c r="B2961" t="str" cm="1">
        <f t="array" ref="B2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1" s="6" t="s">
        <v>75</v>
      </c>
      <c r="D2961" t="str" cm="1">
        <f t="array" ref="D2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1" s="3" t="s">
        <v>4301</v>
      </c>
      <c r="G2961" s="3" t="s">
        <v>4292</v>
      </c>
      <c r="I2961" s="3" t="s">
        <v>4932</v>
      </c>
      <c r="J2961" t="b">
        <v>1</v>
      </c>
      <c r="K2961" s="3" t="s">
        <v>4285</v>
      </c>
      <c r="M2961">
        <v>8000</v>
      </c>
      <c r="N2961">
        <v>8100</v>
      </c>
      <c r="O2961">
        <v>5.2999999999999999E-2</v>
      </c>
      <c r="P2961" s="3" t="s">
        <v>4313</v>
      </c>
      <c r="Q2961" t="s">
        <v>4333</v>
      </c>
      <c r="R2961" t="s">
        <v>4333</v>
      </c>
    </row>
    <row r="2962" spans="1:18" x14ac:dyDescent="0.2">
      <c r="A2962" s="3" t="s">
        <v>6780</v>
      </c>
      <c r="B2962" t="str" cm="1">
        <f t="array" ref="B2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2" s="6" t="s">
        <v>75</v>
      </c>
      <c r="D2962" t="str" cm="1">
        <f t="array" ref="D2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2" s="3" t="s">
        <v>4301</v>
      </c>
      <c r="G2962" s="3" t="s">
        <v>4292</v>
      </c>
      <c r="I2962" s="3" t="s">
        <v>4932</v>
      </c>
      <c r="J2962" t="b">
        <v>1</v>
      </c>
      <c r="K2962" s="3" t="s">
        <v>4285</v>
      </c>
      <c r="M2962">
        <v>8100</v>
      </c>
      <c r="N2962">
        <v>8200</v>
      </c>
      <c r="O2962">
        <v>5.2999999999999999E-2</v>
      </c>
      <c r="P2962" s="3" t="s">
        <v>4313</v>
      </c>
      <c r="Q2962" t="s">
        <v>4933</v>
      </c>
      <c r="R2962" t="s">
        <v>75</v>
      </c>
    </row>
    <row r="2963" spans="1:18" x14ac:dyDescent="0.2">
      <c r="A2963" s="3" t="s">
        <v>6781</v>
      </c>
      <c r="B2963" t="str" cm="1">
        <f t="array" ref="B2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3" s="6" t="s">
        <v>75</v>
      </c>
      <c r="D2963" t="str" cm="1">
        <f t="array" ref="D2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3" s="3" t="s">
        <v>4301</v>
      </c>
      <c r="G2963" s="3" t="s">
        <v>4292</v>
      </c>
      <c r="I2963" s="3" t="s">
        <v>4932</v>
      </c>
      <c r="J2963" t="b">
        <v>1</v>
      </c>
      <c r="K2963" s="3" t="s">
        <v>4285</v>
      </c>
      <c r="M2963">
        <v>8200</v>
      </c>
      <c r="N2963">
        <v>8300</v>
      </c>
      <c r="O2963">
        <v>5.2999999999999999E-2</v>
      </c>
      <c r="P2963" s="3" t="s">
        <v>4313</v>
      </c>
      <c r="Q2963" t="s">
        <v>4933</v>
      </c>
      <c r="R2963" t="s">
        <v>75</v>
      </c>
    </row>
    <row r="2964" spans="1:18" x14ac:dyDescent="0.2">
      <c r="A2964" s="3" t="s">
        <v>6782</v>
      </c>
      <c r="B2964" t="str" cm="1">
        <f t="array" ref="B2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4" s="6" t="s">
        <v>75</v>
      </c>
      <c r="D2964" t="str" cm="1">
        <f t="array" ref="D2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4" s="3" t="s">
        <v>4301</v>
      </c>
      <c r="G2964" s="3" t="s">
        <v>4292</v>
      </c>
      <c r="I2964" s="3" t="s">
        <v>4932</v>
      </c>
      <c r="J2964" t="b">
        <v>1</v>
      </c>
      <c r="K2964" s="3" t="s">
        <v>4285</v>
      </c>
      <c r="M2964">
        <v>8300</v>
      </c>
      <c r="N2964">
        <v>8400</v>
      </c>
      <c r="O2964">
        <v>5.2999999999999999E-2</v>
      </c>
      <c r="P2964" s="3" t="s">
        <v>4313</v>
      </c>
      <c r="Q2964" t="s">
        <v>4933</v>
      </c>
      <c r="R2964" t="s">
        <v>75</v>
      </c>
    </row>
    <row r="2965" spans="1:18" x14ac:dyDescent="0.2">
      <c r="A2965" s="3" t="s">
        <v>6783</v>
      </c>
      <c r="B2965" t="str" cm="1">
        <f t="array" ref="B2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5" s="6" t="s">
        <v>75</v>
      </c>
      <c r="D2965" t="str" cm="1">
        <f t="array" ref="D2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5" s="3" t="s">
        <v>4301</v>
      </c>
      <c r="G2965" s="3" t="s">
        <v>4292</v>
      </c>
      <c r="I2965" s="3" t="s">
        <v>4932</v>
      </c>
      <c r="J2965" t="b">
        <v>1</v>
      </c>
      <c r="K2965" s="3" t="s">
        <v>4285</v>
      </c>
      <c r="M2965">
        <v>8400</v>
      </c>
      <c r="N2965">
        <v>8500</v>
      </c>
      <c r="O2965">
        <v>5.2999999999999999E-2</v>
      </c>
      <c r="P2965" s="3" t="s">
        <v>4313</v>
      </c>
      <c r="Q2965" t="s">
        <v>4933</v>
      </c>
      <c r="R2965" t="s">
        <v>75</v>
      </c>
    </row>
    <row r="2966" spans="1:18" x14ac:dyDescent="0.2">
      <c r="A2966" s="3" t="s">
        <v>6784</v>
      </c>
      <c r="B2966" t="str" cm="1">
        <f t="array" ref="B2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6" s="6" t="s">
        <v>75</v>
      </c>
      <c r="D2966" t="str" cm="1">
        <f t="array" ref="D2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6" s="3" t="s">
        <v>4301</v>
      </c>
      <c r="G2966" s="3" t="s">
        <v>4292</v>
      </c>
      <c r="I2966" s="3" t="s">
        <v>4932</v>
      </c>
      <c r="J2966" t="b">
        <v>1</v>
      </c>
      <c r="K2966" s="3" t="s">
        <v>4285</v>
      </c>
      <c r="M2966">
        <v>8500</v>
      </c>
      <c r="N2966">
        <v>8600</v>
      </c>
      <c r="O2966">
        <v>5.2999999999999999E-2</v>
      </c>
      <c r="P2966" s="3" t="s">
        <v>4313</v>
      </c>
      <c r="Q2966" t="s">
        <v>4933</v>
      </c>
      <c r="R2966" t="s">
        <v>75</v>
      </c>
    </row>
    <row r="2967" spans="1:18" x14ac:dyDescent="0.2">
      <c r="A2967" s="3" t="s">
        <v>6785</v>
      </c>
      <c r="B2967" t="str" cm="1">
        <f t="array" ref="B2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7" s="6" t="s">
        <v>75</v>
      </c>
      <c r="D2967" t="str" cm="1">
        <f t="array" ref="D2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7" s="3" t="s">
        <v>4301</v>
      </c>
      <c r="G2967" s="3" t="s">
        <v>4292</v>
      </c>
      <c r="I2967" s="3" t="s">
        <v>4932</v>
      </c>
      <c r="J2967" t="b">
        <v>1</v>
      </c>
      <c r="K2967" s="3" t="s">
        <v>4285</v>
      </c>
      <c r="M2967">
        <v>8600</v>
      </c>
      <c r="N2967">
        <v>8700</v>
      </c>
      <c r="O2967">
        <v>5.2999999999999999E-2</v>
      </c>
      <c r="P2967" s="3" t="s">
        <v>4313</v>
      </c>
      <c r="Q2967" t="s">
        <v>4933</v>
      </c>
      <c r="R2967" t="s">
        <v>75</v>
      </c>
    </row>
    <row r="2968" spans="1:18" x14ac:dyDescent="0.2">
      <c r="A2968" s="3" t="s">
        <v>6786</v>
      </c>
      <c r="B2968" t="str" cm="1">
        <f t="array" ref="B2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8" s="6" t="s">
        <v>75</v>
      </c>
      <c r="D2968" t="str" cm="1">
        <f t="array" ref="D2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8" s="3" t="s">
        <v>4301</v>
      </c>
      <c r="G2968" s="3" t="s">
        <v>4292</v>
      </c>
      <c r="I2968" s="3" t="s">
        <v>4932</v>
      </c>
      <c r="J2968" t="b">
        <v>1</v>
      </c>
      <c r="K2968" s="3" t="s">
        <v>4285</v>
      </c>
      <c r="M2968">
        <v>8700</v>
      </c>
      <c r="N2968">
        <v>8800</v>
      </c>
      <c r="O2968">
        <v>5.2999999999999999E-2</v>
      </c>
      <c r="P2968" s="3" t="s">
        <v>4313</v>
      </c>
      <c r="Q2968" t="s">
        <v>4333</v>
      </c>
      <c r="R2968" t="s">
        <v>4333</v>
      </c>
    </row>
    <row r="2969" spans="1:18" x14ac:dyDescent="0.2">
      <c r="A2969" s="3" t="s">
        <v>6787</v>
      </c>
      <c r="B2969" t="str" cm="1">
        <f t="array" ref="B2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69" s="6" t="s">
        <v>75</v>
      </c>
      <c r="D2969" t="str" cm="1">
        <f t="array" ref="D2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69" s="3" t="s">
        <v>4301</v>
      </c>
      <c r="G2969" s="3" t="s">
        <v>4292</v>
      </c>
      <c r="I2969" s="3" t="s">
        <v>4932</v>
      </c>
      <c r="J2969" t="b">
        <v>1</v>
      </c>
      <c r="K2969" s="3" t="s">
        <v>4285</v>
      </c>
      <c r="M2969">
        <v>8800</v>
      </c>
      <c r="N2969">
        <v>8900</v>
      </c>
      <c r="O2969">
        <v>5.2999999999999999E-2</v>
      </c>
      <c r="P2969" s="3" t="s">
        <v>4313</v>
      </c>
      <c r="Q2969" t="s">
        <v>4933</v>
      </c>
      <c r="R2969" t="s">
        <v>75</v>
      </c>
    </row>
    <row r="2970" spans="1:18" x14ac:dyDescent="0.2">
      <c r="A2970" s="3" t="s">
        <v>6788</v>
      </c>
      <c r="B2970" t="str" cm="1">
        <f t="array" ref="B2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0" s="6" t="s">
        <v>75</v>
      </c>
      <c r="D2970" t="str" cm="1">
        <f t="array" ref="D2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0" s="3" t="s">
        <v>4301</v>
      </c>
      <c r="G2970" s="3" t="s">
        <v>4292</v>
      </c>
      <c r="I2970" s="3" t="s">
        <v>4932</v>
      </c>
      <c r="J2970" t="b">
        <v>1</v>
      </c>
      <c r="K2970" s="3" t="s">
        <v>4285</v>
      </c>
      <c r="M2970">
        <v>8900</v>
      </c>
      <c r="N2970">
        <v>9000</v>
      </c>
      <c r="O2970">
        <v>5.2999999999999999E-2</v>
      </c>
      <c r="P2970" s="3" t="s">
        <v>4313</v>
      </c>
      <c r="Q2970" t="s">
        <v>4933</v>
      </c>
      <c r="R2970" t="s">
        <v>75</v>
      </c>
    </row>
    <row r="2971" spans="1:18" x14ac:dyDescent="0.2">
      <c r="A2971" s="3" t="s">
        <v>6789</v>
      </c>
      <c r="B2971" t="str" cm="1">
        <f t="array" ref="B2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1" s="6" t="s">
        <v>75</v>
      </c>
      <c r="D2971" t="str" cm="1">
        <f t="array" ref="D2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1" s="3" t="s">
        <v>4301</v>
      </c>
      <c r="G2971" s="3" t="s">
        <v>4292</v>
      </c>
      <c r="I2971" s="3" t="s">
        <v>4932</v>
      </c>
      <c r="J2971" t="b">
        <v>1</v>
      </c>
      <c r="K2971" s="3" t="s">
        <v>4285</v>
      </c>
      <c r="M2971">
        <v>9000</v>
      </c>
      <c r="N2971">
        <v>9100</v>
      </c>
      <c r="O2971">
        <v>5.2999999999999999E-2</v>
      </c>
      <c r="P2971" s="3" t="s">
        <v>4313</v>
      </c>
      <c r="Q2971" t="s">
        <v>4933</v>
      </c>
      <c r="R2971" t="s">
        <v>75</v>
      </c>
    </row>
    <row r="2972" spans="1:18" x14ac:dyDescent="0.2">
      <c r="A2972" s="3" t="s">
        <v>6790</v>
      </c>
      <c r="B2972" t="str" cm="1">
        <f t="array" ref="B2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2" s="6" t="s">
        <v>75</v>
      </c>
      <c r="D2972" t="str" cm="1">
        <f t="array" ref="D2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2" s="3" t="s">
        <v>4301</v>
      </c>
      <c r="G2972" s="3" t="s">
        <v>4292</v>
      </c>
      <c r="I2972" s="3" t="s">
        <v>4932</v>
      </c>
      <c r="J2972" t="b">
        <v>1</v>
      </c>
      <c r="K2972" s="3" t="s">
        <v>4285</v>
      </c>
      <c r="M2972">
        <v>9100</v>
      </c>
      <c r="N2972">
        <v>9200</v>
      </c>
      <c r="O2972">
        <v>5.2999999999999999E-2</v>
      </c>
      <c r="P2972" s="3" t="s">
        <v>4313</v>
      </c>
      <c r="Q2972" t="s">
        <v>4333</v>
      </c>
      <c r="R2972" t="s">
        <v>4333</v>
      </c>
    </row>
    <row r="2973" spans="1:18" x14ac:dyDescent="0.2">
      <c r="A2973" s="3" t="s">
        <v>6791</v>
      </c>
      <c r="B2973" t="str" cm="1">
        <f t="array" ref="B2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3" s="6" t="s">
        <v>75</v>
      </c>
      <c r="D2973" t="str" cm="1">
        <f t="array" ref="D2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3" s="3" t="s">
        <v>4301</v>
      </c>
      <c r="G2973" s="3" t="s">
        <v>4292</v>
      </c>
      <c r="I2973" s="3" t="s">
        <v>4932</v>
      </c>
      <c r="J2973" t="b">
        <v>1</v>
      </c>
      <c r="K2973" s="3" t="s">
        <v>4285</v>
      </c>
      <c r="M2973">
        <v>9200</v>
      </c>
      <c r="N2973">
        <v>9300</v>
      </c>
      <c r="O2973">
        <v>5.2999999999999999E-2</v>
      </c>
      <c r="P2973" s="3" t="s">
        <v>4313</v>
      </c>
      <c r="Q2973" t="s">
        <v>4933</v>
      </c>
      <c r="R2973" t="s">
        <v>75</v>
      </c>
    </row>
    <row r="2974" spans="1:18" x14ac:dyDescent="0.2">
      <c r="A2974" s="3" t="s">
        <v>6792</v>
      </c>
      <c r="B2974" t="str" cm="1">
        <f t="array" ref="B2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4" s="6" t="s">
        <v>75</v>
      </c>
      <c r="D2974" t="str" cm="1">
        <f t="array" ref="D2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4" s="3" t="s">
        <v>4301</v>
      </c>
      <c r="G2974" s="3" t="s">
        <v>4292</v>
      </c>
      <c r="I2974" s="3" t="s">
        <v>4932</v>
      </c>
      <c r="J2974" t="b">
        <v>1</v>
      </c>
      <c r="K2974" s="3" t="s">
        <v>4285</v>
      </c>
      <c r="M2974">
        <v>9300</v>
      </c>
      <c r="N2974">
        <v>9400</v>
      </c>
      <c r="O2974">
        <v>5.2999999999999999E-2</v>
      </c>
      <c r="P2974" s="3" t="s">
        <v>4313</v>
      </c>
      <c r="Q2974" t="s">
        <v>4333</v>
      </c>
      <c r="R2974" t="s">
        <v>4333</v>
      </c>
    </row>
    <row r="2975" spans="1:18" x14ac:dyDescent="0.2">
      <c r="A2975" s="3" t="s">
        <v>6793</v>
      </c>
      <c r="B2975" t="str" cm="1">
        <f t="array" ref="B2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5" s="6" t="s">
        <v>75</v>
      </c>
      <c r="D2975" t="str" cm="1">
        <f t="array" ref="D2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5" s="3" t="s">
        <v>4301</v>
      </c>
      <c r="G2975" s="3" t="s">
        <v>4292</v>
      </c>
      <c r="I2975" s="3" t="s">
        <v>4932</v>
      </c>
      <c r="J2975" t="b">
        <v>1</v>
      </c>
      <c r="K2975" s="3" t="s">
        <v>4285</v>
      </c>
      <c r="M2975">
        <v>9400</v>
      </c>
      <c r="N2975">
        <v>9500</v>
      </c>
      <c r="O2975">
        <v>5.2999999999999999E-2</v>
      </c>
      <c r="P2975" s="3" t="s">
        <v>4313</v>
      </c>
      <c r="Q2975" t="s">
        <v>4933</v>
      </c>
      <c r="R2975" t="s">
        <v>75</v>
      </c>
    </row>
    <row r="2976" spans="1:18" x14ac:dyDescent="0.2">
      <c r="A2976" s="3" t="s">
        <v>6794</v>
      </c>
      <c r="B2976" t="str" cm="1">
        <f t="array" ref="B2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6" s="6" t="s">
        <v>75</v>
      </c>
      <c r="D2976" t="str" cm="1">
        <f t="array" ref="D2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6" s="3" t="s">
        <v>4301</v>
      </c>
      <c r="G2976" s="3" t="s">
        <v>4292</v>
      </c>
      <c r="I2976" s="3" t="s">
        <v>4932</v>
      </c>
      <c r="J2976" t="b">
        <v>1</v>
      </c>
      <c r="K2976" s="3" t="s">
        <v>4285</v>
      </c>
      <c r="M2976">
        <v>9500</v>
      </c>
      <c r="N2976">
        <v>9600</v>
      </c>
      <c r="O2976">
        <v>5.2999999999999999E-2</v>
      </c>
      <c r="P2976" s="3" t="s">
        <v>4313</v>
      </c>
      <c r="Q2976" t="s">
        <v>4933</v>
      </c>
      <c r="R2976" t="s">
        <v>75</v>
      </c>
    </row>
    <row r="2977" spans="1:18" x14ac:dyDescent="0.2">
      <c r="A2977" s="3" t="s">
        <v>6795</v>
      </c>
      <c r="B2977" t="str" cm="1">
        <f t="array" ref="B2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7" s="6" t="s">
        <v>75</v>
      </c>
      <c r="D2977" t="str" cm="1">
        <f t="array" ref="D2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7" s="3" t="s">
        <v>4301</v>
      </c>
      <c r="G2977" s="3" t="s">
        <v>4292</v>
      </c>
      <c r="I2977" s="3" t="s">
        <v>4932</v>
      </c>
      <c r="J2977" t="b">
        <v>1</v>
      </c>
      <c r="K2977" s="3" t="s">
        <v>4285</v>
      </c>
      <c r="M2977">
        <v>9600</v>
      </c>
      <c r="N2977">
        <v>9700</v>
      </c>
      <c r="O2977">
        <v>5.2999999999999999E-2</v>
      </c>
      <c r="P2977" s="3" t="s">
        <v>4313</v>
      </c>
      <c r="Q2977" t="s">
        <v>4933</v>
      </c>
      <c r="R2977" t="s">
        <v>75</v>
      </c>
    </row>
    <row r="2978" spans="1:18" x14ac:dyDescent="0.2">
      <c r="A2978" s="3" t="s">
        <v>6796</v>
      </c>
      <c r="B2978" t="str" cm="1">
        <f t="array" ref="B2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8" s="6" t="s">
        <v>75</v>
      </c>
      <c r="D2978" t="str" cm="1">
        <f t="array" ref="D2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8" s="3" t="s">
        <v>4301</v>
      </c>
      <c r="G2978" s="3" t="s">
        <v>4292</v>
      </c>
      <c r="I2978" s="3" t="s">
        <v>4932</v>
      </c>
      <c r="J2978" t="b">
        <v>1</v>
      </c>
      <c r="K2978" s="3" t="s">
        <v>4285</v>
      </c>
      <c r="M2978">
        <v>9700</v>
      </c>
      <c r="N2978">
        <v>9800</v>
      </c>
      <c r="O2978">
        <v>5.2999999999999999E-2</v>
      </c>
      <c r="P2978" s="3" t="s">
        <v>4313</v>
      </c>
      <c r="Q2978" t="s">
        <v>4333</v>
      </c>
      <c r="R2978" t="s">
        <v>4333</v>
      </c>
    </row>
    <row r="2979" spans="1:18" x14ac:dyDescent="0.2">
      <c r="A2979" s="3" t="s">
        <v>6797</v>
      </c>
      <c r="B2979" t="str" cm="1">
        <f t="array" ref="B2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79" s="6" t="s">
        <v>75</v>
      </c>
      <c r="D2979" t="str" cm="1">
        <f t="array" ref="D2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79" s="3" t="s">
        <v>4301</v>
      </c>
      <c r="G2979" s="3" t="s">
        <v>4292</v>
      </c>
      <c r="I2979" s="3" t="s">
        <v>4932</v>
      </c>
      <c r="J2979" t="b">
        <v>1</v>
      </c>
      <c r="K2979" s="3" t="s">
        <v>4285</v>
      </c>
      <c r="M2979">
        <v>9800</v>
      </c>
      <c r="N2979">
        <v>9900</v>
      </c>
      <c r="O2979">
        <v>5.2999999999999999E-2</v>
      </c>
      <c r="P2979" s="3" t="s">
        <v>4313</v>
      </c>
      <c r="Q2979" t="s">
        <v>4933</v>
      </c>
      <c r="R2979" t="s">
        <v>75</v>
      </c>
    </row>
    <row r="2980" spans="1:18" x14ac:dyDescent="0.2">
      <c r="A2980" s="3" t="s">
        <v>6798</v>
      </c>
      <c r="B2980" t="str" cm="1">
        <f t="array" ref="B2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0" s="6" t="s">
        <v>75</v>
      </c>
      <c r="D2980" t="str" cm="1">
        <f t="array" ref="D2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0" s="3" t="s">
        <v>4301</v>
      </c>
      <c r="G2980" s="3" t="s">
        <v>4292</v>
      </c>
      <c r="I2980" s="3" t="s">
        <v>4932</v>
      </c>
      <c r="J2980" t="b">
        <v>1</v>
      </c>
      <c r="K2980" s="3" t="s">
        <v>4285</v>
      </c>
      <c r="M2980">
        <v>9900</v>
      </c>
      <c r="N2980">
        <v>10000</v>
      </c>
      <c r="O2980">
        <v>5.2999999999999999E-2</v>
      </c>
      <c r="P2980" s="3" t="s">
        <v>4313</v>
      </c>
      <c r="Q2980" t="s">
        <v>4933</v>
      </c>
      <c r="R2980" t="s">
        <v>75</v>
      </c>
    </row>
    <row r="2981" spans="1:18" x14ac:dyDescent="0.2">
      <c r="A2981" s="3" t="s">
        <v>6799</v>
      </c>
      <c r="B2981" t="str" cm="1">
        <f t="array" ref="B2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1" s="6" t="s">
        <v>75</v>
      </c>
      <c r="D2981" t="str" cm="1">
        <f t="array" ref="D2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1" s="3" t="s">
        <v>4301</v>
      </c>
      <c r="G2981" s="3" t="s">
        <v>4292</v>
      </c>
      <c r="I2981" s="3" t="s">
        <v>4932</v>
      </c>
      <c r="J2981" t="b">
        <v>1</v>
      </c>
      <c r="K2981" s="3" t="s">
        <v>4285</v>
      </c>
      <c r="M2981">
        <v>10000</v>
      </c>
      <c r="N2981">
        <v>10500</v>
      </c>
      <c r="O2981">
        <v>5.2999999999999999E-2</v>
      </c>
      <c r="P2981" s="3" t="s">
        <v>4313</v>
      </c>
      <c r="Q2981" t="s">
        <v>4933</v>
      </c>
      <c r="R2981" t="s">
        <v>75</v>
      </c>
    </row>
    <row r="2982" spans="1:18" x14ac:dyDescent="0.2">
      <c r="A2982" s="3" t="s">
        <v>6800</v>
      </c>
      <c r="B2982" t="str" cm="1">
        <f t="array" ref="B2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2" s="6" t="s">
        <v>75</v>
      </c>
      <c r="D2982" t="str" cm="1">
        <f t="array" ref="D2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2" s="3" t="s">
        <v>4301</v>
      </c>
      <c r="G2982" s="3" t="s">
        <v>4292</v>
      </c>
      <c r="I2982" s="3" t="s">
        <v>4932</v>
      </c>
      <c r="J2982" t="b">
        <v>1</v>
      </c>
      <c r="K2982" s="3" t="s">
        <v>4285</v>
      </c>
      <c r="M2982">
        <v>10500</v>
      </c>
      <c r="N2982">
        <v>11000</v>
      </c>
      <c r="O2982">
        <v>5.2999999999999999E-2</v>
      </c>
      <c r="P2982" s="3" t="s">
        <v>4313</v>
      </c>
      <c r="Q2982" t="s">
        <v>4933</v>
      </c>
      <c r="R2982" t="s">
        <v>75</v>
      </c>
    </row>
    <row r="2983" spans="1:18" x14ac:dyDescent="0.2">
      <c r="A2983" s="3" t="s">
        <v>6801</v>
      </c>
      <c r="B2983" t="str" cm="1">
        <f t="array" ref="B2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3" s="6" t="s">
        <v>75</v>
      </c>
      <c r="D2983" t="str" cm="1">
        <f t="array" ref="D2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3" s="3" t="s">
        <v>4301</v>
      </c>
      <c r="G2983" s="3" t="s">
        <v>4292</v>
      </c>
      <c r="I2983" s="3" t="s">
        <v>4932</v>
      </c>
      <c r="J2983" t="b">
        <v>1</v>
      </c>
      <c r="K2983" s="3" t="s">
        <v>4285</v>
      </c>
      <c r="M2983">
        <v>11000</v>
      </c>
      <c r="N2983">
        <v>11500</v>
      </c>
      <c r="O2983">
        <v>5.2999999999999999E-2</v>
      </c>
      <c r="P2983" s="3" t="s">
        <v>4313</v>
      </c>
      <c r="Q2983" t="s">
        <v>4933</v>
      </c>
      <c r="R2983" t="s">
        <v>75</v>
      </c>
    </row>
    <row r="2984" spans="1:18" x14ac:dyDescent="0.2">
      <c r="A2984" s="3" t="s">
        <v>6802</v>
      </c>
      <c r="B2984" t="str" cm="1">
        <f t="array" ref="B2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4" s="6" t="s">
        <v>75</v>
      </c>
      <c r="D2984" t="str" cm="1">
        <f t="array" ref="D2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4" s="3" t="s">
        <v>4301</v>
      </c>
      <c r="G2984" s="3" t="s">
        <v>4292</v>
      </c>
      <c r="I2984" s="3" t="s">
        <v>4932</v>
      </c>
      <c r="J2984" t="b">
        <v>1</v>
      </c>
      <c r="K2984" s="3" t="s">
        <v>4285</v>
      </c>
      <c r="M2984">
        <v>11500</v>
      </c>
      <c r="N2984">
        <v>12000</v>
      </c>
      <c r="O2984">
        <v>5.2999999999999999E-2</v>
      </c>
      <c r="P2984" s="3" t="s">
        <v>4313</v>
      </c>
      <c r="Q2984" t="s">
        <v>4933</v>
      </c>
      <c r="R2984" t="s">
        <v>75</v>
      </c>
    </row>
    <row r="2985" spans="1:18" x14ac:dyDescent="0.2">
      <c r="A2985" s="3" t="s">
        <v>6803</v>
      </c>
      <c r="B2985" t="str" cm="1">
        <f t="array" ref="B2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5" s="6" t="s">
        <v>75</v>
      </c>
      <c r="D2985" t="str" cm="1">
        <f t="array" ref="D2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5" s="3" t="s">
        <v>4301</v>
      </c>
      <c r="G2985" s="3" t="s">
        <v>4292</v>
      </c>
      <c r="I2985" s="3" t="s">
        <v>4932</v>
      </c>
      <c r="J2985" t="b">
        <v>1</v>
      </c>
      <c r="K2985" s="3" t="s">
        <v>4285</v>
      </c>
      <c r="M2985">
        <v>12000</v>
      </c>
      <c r="N2985">
        <v>12500</v>
      </c>
      <c r="O2985">
        <v>5.2999999999999999E-2</v>
      </c>
      <c r="P2985" s="3" t="s">
        <v>4313</v>
      </c>
      <c r="Q2985" t="s">
        <v>4933</v>
      </c>
      <c r="R2985" t="s">
        <v>75</v>
      </c>
    </row>
    <row r="2986" spans="1:18" x14ac:dyDescent="0.2">
      <c r="A2986" s="3" t="s">
        <v>6804</v>
      </c>
      <c r="B2986" t="str" cm="1">
        <f t="array" ref="B2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6" s="6" t="s">
        <v>75</v>
      </c>
      <c r="D2986" t="str" cm="1">
        <f t="array" ref="D2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6" s="3" t="s">
        <v>4301</v>
      </c>
      <c r="G2986" s="3" t="s">
        <v>4292</v>
      </c>
      <c r="I2986" s="3" t="s">
        <v>4932</v>
      </c>
      <c r="J2986" t="b">
        <v>1</v>
      </c>
      <c r="K2986" s="3" t="s">
        <v>4285</v>
      </c>
      <c r="M2986">
        <v>12500</v>
      </c>
      <c r="N2986">
        <v>13000</v>
      </c>
      <c r="O2986">
        <v>5.2999999999999999E-2</v>
      </c>
      <c r="P2986" s="3" t="s">
        <v>4313</v>
      </c>
      <c r="Q2986" t="s">
        <v>4933</v>
      </c>
      <c r="R2986" t="s">
        <v>75</v>
      </c>
    </row>
    <row r="2987" spans="1:18" x14ac:dyDescent="0.2">
      <c r="A2987" s="3" t="s">
        <v>6805</v>
      </c>
      <c r="B2987" t="str" cm="1">
        <f t="array" ref="B2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7" s="6" t="s">
        <v>75</v>
      </c>
      <c r="D2987" t="str" cm="1">
        <f t="array" ref="D2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7" s="3" t="s">
        <v>4301</v>
      </c>
      <c r="G2987" s="3" t="s">
        <v>4292</v>
      </c>
      <c r="I2987" s="3" t="s">
        <v>4932</v>
      </c>
      <c r="J2987" t="b">
        <v>1</v>
      </c>
      <c r="K2987" s="3" t="s">
        <v>4285</v>
      </c>
      <c r="M2987">
        <v>13000</v>
      </c>
      <c r="N2987">
        <v>13500</v>
      </c>
      <c r="O2987">
        <v>5.2999999999999999E-2</v>
      </c>
      <c r="P2987" s="3" t="s">
        <v>4313</v>
      </c>
      <c r="Q2987" t="s">
        <v>4933</v>
      </c>
      <c r="R2987" t="s">
        <v>75</v>
      </c>
    </row>
    <row r="2988" spans="1:18" x14ac:dyDescent="0.2">
      <c r="A2988" s="3" t="s">
        <v>6806</v>
      </c>
      <c r="B2988" t="str" cm="1">
        <f t="array" ref="B2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8" s="6" t="s">
        <v>75</v>
      </c>
      <c r="D2988" t="str" cm="1">
        <f t="array" ref="D2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8" s="3" t="s">
        <v>4301</v>
      </c>
      <c r="G2988" s="3" t="s">
        <v>4292</v>
      </c>
      <c r="I2988" s="3" t="s">
        <v>4932</v>
      </c>
      <c r="J2988" t="b">
        <v>1</v>
      </c>
      <c r="K2988" s="3" t="s">
        <v>4285</v>
      </c>
      <c r="M2988">
        <v>13500</v>
      </c>
      <c r="N2988">
        <v>14000</v>
      </c>
      <c r="O2988">
        <v>5.2999999999999999E-2</v>
      </c>
      <c r="P2988" s="3" t="s">
        <v>4313</v>
      </c>
      <c r="Q2988" t="s">
        <v>4933</v>
      </c>
      <c r="R2988" t="s">
        <v>75</v>
      </c>
    </row>
    <row r="2989" spans="1:18" x14ac:dyDescent="0.2">
      <c r="A2989" s="3" t="s">
        <v>6807</v>
      </c>
      <c r="B2989" t="str" cm="1">
        <f t="array" ref="B2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89" s="6" t="s">
        <v>75</v>
      </c>
      <c r="D2989" t="str" cm="1">
        <f t="array" ref="D2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89" s="3" t="s">
        <v>4301</v>
      </c>
      <c r="G2989" s="3" t="s">
        <v>4292</v>
      </c>
      <c r="I2989" s="3" t="s">
        <v>4932</v>
      </c>
      <c r="J2989" t="b">
        <v>1</v>
      </c>
      <c r="K2989" s="3" t="s">
        <v>4285</v>
      </c>
      <c r="M2989">
        <v>14000</v>
      </c>
      <c r="N2989">
        <v>14500</v>
      </c>
      <c r="O2989">
        <v>5.2999999999999999E-2</v>
      </c>
      <c r="P2989" s="3" t="s">
        <v>4313</v>
      </c>
      <c r="Q2989" t="s">
        <v>4933</v>
      </c>
      <c r="R2989" t="s">
        <v>75</v>
      </c>
    </row>
    <row r="2990" spans="1:18" x14ac:dyDescent="0.2">
      <c r="A2990" s="3" t="s">
        <v>6808</v>
      </c>
      <c r="B2990" t="str" cm="1">
        <f t="array" ref="B2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0" s="6" t="s">
        <v>75</v>
      </c>
      <c r="D2990" t="str" cm="1">
        <f t="array" ref="D2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0" s="3" t="s">
        <v>4301</v>
      </c>
      <c r="G2990" s="3" t="s">
        <v>4292</v>
      </c>
      <c r="I2990" s="3" t="s">
        <v>4932</v>
      </c>
      <c r="J2990" t="b">
        <v>1</v>
      </c>
      <c r="K2990" s="3" t="s">
        <v>4285</v>
      </c>
      <c r="M2990">
        <v>14500</v>
      </c>
      <c r="N2990">
        <v>15000</v>
      </c>
      <c r="O2990">
        <v>5.2999999999999999E-2</v>
      </c>
      <c r="P2990" s="3" t="s">
        <v>4313</v>
      </c>
      <c r="Q2990" t="s">
        <v>4933</v>
      </c>
      <c r="R2990" t="s">
        <v>75</v>
      </c>
    </row>
    <row r="2991" spans="1:18" x14ac:dyDescent="0.2">
      <c r="A2991" s="3" t="s">
        <v>6809</v>
      </c>
      <c r="B2991" t="str" cm="1">
        <f t="array" ref="B2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1" s="6" t="s">
        <v>75</v>
      </c>
      <c r="D2991" t="str" cm="1">
        <f t="array" ref="D2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1" s="3" t="s">
        <v>4301</v>
      </c>
      <c r="G2991" s="3" t="s">
        <v>4292</v>
      </c>
      <c r="I2991" s="3" t="s">
        <v>4932</v>
      </c>
      <c r="J2991" t="b">
        <v>1</v>
      </c>
      <c r="K2991" s="3" t="s">
        <v>4285</v>
      </c>
      <c r="M2991">
        <v>15000</v>
      </c>
      <c r="N2991">
        <v>15500</v>
      </c>
      <c r="O2991">
        <v>5.2999999999999999E-2</v>
      </c>
      <c r="P2991" s="3" t="s">
        <v>4313</v>
      </c>
      <c r="Q2991" t="s">
        <v>4933</v>
      </c>
      <c r="R2991" t="s">
        <v>75</v>
      </c>
    </row>
    <row r="2992" spans="1:18" x14ac:dyDescent="0.2">
      <c r="A2992" s="3" t="s">
        <v>6810</v>
      </c>
      <c r="B2992" t="str" cm="1">
        <f t="array" ref="B2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2" s="6" t="s">
        <v>75</v>
      </c>
      <c r="D2992" t="str" cm="1">
        <f t="array" ref="D2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2" s="3" t="s">
        <v>4301</v>
      </c>
      <c r="G2992" s="3" t="s">
        <v>4292</v>
      </c>
      <c r="I2992" s="3" t="s">
        <v>4932</v>
      </c>
      <c r="J2992" t="b">
        <v>1</v>
      </c>
      <c r="K2992" s="3" t="s">
        <v>4285</v>
      </c>
      <c r="M2992">
        <v>15500</v>
      </c>
      <c r="N2992">
        <v>16000</v>
      </c>
      <c r="O2992">
        <v>5.2999999999999999E-2</v>
      </c>
      <c r="P2992" s="3" t="s">
        <v>4313</v>
      </c>
      <c r="Q2992" t="s">
        <v>4933</v>
      </c>
      <c r="R2992" t="s">
        <v>75</v>
      </c>
    </row>
    <row r="2993" spans="1:18" x14ac:dyDescent="0.2">
      <c r="A2993" s="3" t="s">
        <v>6811</v>
      </c>
      <c r="B2993" t="str" cm="1">
        <f t="array" ref="B2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3" s="6" t="s">
        <v>75</v>
      </c>
      <c r="D2993" t="str" cm="1">
        <f t="array" ref="D2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3" s="3" t="s">
        <v>4301</v>
      </c>
      <c r="G2993" s="3" t="s">
        <v>4292</v>
      </c>
      <c r="I2993" s="3" t="s">
        <v>4932</v>
      </c>
      <c r="J2993" t="b">
        <v>1</v>
      </c>
      <c r="K2993" s="3" t="s">
        <v>4285</v>
      </c>
      <c r="M2993">
        <v>16000</v>
      </c>
      <c r="N2993">
        <v>16500</v>
      </c>
      <c r="O2993">
        <v>5.2999999999999999E-2</v>
      </c>
      <c r="P2993" s="3" t="s">
        <v>4313</v>
      </c>
      <c r="Q2993" t="s">
        <v>4933</v>
      </c>
      <c r="R2993" t="s">
        <v>75</v>
      </c>
    </row>
    <row r="2994" spans="1:18" x14ac:dyDescent="0.2">
      <c r="A2994" s="3" t="s">
        <v>6812</v>
      </c>
      <c r="B2994" t="str" cm="1">
        <f t="array" ref="B2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4" s="6" t="s">
        <v>75</v>
      </c>
      <c r="D2994" t="str" cm="1">
        <f t="array" ref="D2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4" s="3" t="s">
        <v>4301</v>
      </c>
      <c r="G2994" s="3" t="s">
        <v>4292</v>
      </c>
      <c r="I2994" s="3" t="s">
        <v>4932</v>
      </c>
      <c r="J2994" t="b">
        <v>1</v>
      </c>
      <c r="K2994" s="3" t="s">
        <v>4285</v>
      </c>
      <c r="M2994">
        <v>16500</v>
      </c>
      <c r="N2994">
        <v>17000</v>
      </c>
      <c r="O2994">
        <v>5.2999999999999999E-2</v>
      </c>
      <c r="P2994" s="3" t="s">
        <v>4313</v>
      </c>
      <c r="Q2994" t="s">
        <v>4933</v>
      </c>
      <c r="R2994" t="s">
        <v>75</v>
      </c>
    </row>
    <row r="2995" spans="1:18" x14ac:dyDescent="0.2">
      <c r="A2995" s="3" t="s">
        <v>6813</v>
      </c>
      <c r="B2995" t="str" cm="1">
        <f t="array" ref="B2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5" s="6" t="s">
        <v>75</v>
      </c>
      <c r="D2995" t="str" cm="1">
        <f t="array" ref="D2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5" s="3" t="s">
        <v>4301</v>
      </c>
      <c r="G2995" s="3" t="s">
        <v>4292</v>
      </c>
      <c r="I2995" s="3" t="s">
        <v>4932</v>
      </c>
      <c r="J2995" t="b">
        <v>1</v>
      </c>
      <c r="K2995" s="3" t="s">
        <v>4285</v>
      </c>
      <c r="M2995">
        <v>17000</v>
      </c>
      <c r="N2995">
        <v>17500</v>
      </c>
      <c r="O2995">
        <v>5.2999999999999999E-2</v>
      </c>
      <c r="P2995" s="3" t="s">
        <v>4313</v>
      </c>
      <c r="Q2995" t="s">
        <v>4933</v>
      </c>
      <c r="R2995" t="s">
        <v>75</v>
      </c>
    </row>
    <row r="2996" spans="1:18" x14ac:dyDescent="0.2">
      <c r="A2996" s="3" t="s">
        <v>6814</v>
      </c>
      <c r="B2996" t="str" cm="1">
        <f t="array" ref="B2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6" s="6" t="s">
        <v>75</v>
      </c>
      <c r="D2996" t="str" cm="1">
        <f t="array" ref="D2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6" s="3" t="s">
        <v>4301</v>
      </c>
      <c r="G2996" s="3" t="s">
        <v>4292</v>
      </c>
      <c r="I2996" s="3" t="s">
        <v>4932</v>
      </c>
      <c r="J2996" t="b">
        <v>1</v>
      </c>
      <c r="K2996" s="3" t="s">
        <v>4285</v>
      </c>
      <c r="M2996">
        <v>17500</v>
      </c>
      <c r="N2996">
        <v>18000</v>
      </c>
      <c r="O2996">
        <v>5.2999999999999999E-2</v>
      </c>
      <c r="P2996" s="3" t="s">
        <v>4313</v>
      </c>
      <c r="Q2996" t="s">
        <v>4933</v>
      </c>
      <c r="R2996" t="s">
        <v>75</v>
      </c>
    </row>
    <row r="2997" spans="1:18" x14ac:dyDescent="0.2">
      <c r="A2997" s="3" t="s">
        <v>6815</v>
      </c>
      <c r="B2997" t="str" cm="1">
        <f t="array" ref="B2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7" s="6" t="s">
        <v>75</v>
      </c>
      <c r="D2997" t="str" cm="1">
        <f t="array" ref="D2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7" s="3" t="s">
        <v>4301</v>
      </c>
      <c r="G2997" s="3" t="s">
        <v>4292</v>
      </c>
      <c r="I2997" s="3" t="s">
        <v>4932</v>
      </c>
      <c r="J2997" t="b">
        <v>1</v>
      </c>
      <c r="K2997" s="3" t="s">
        <v>4285</v>
      </c>
      <c r="M2997">
        <v>18000</v>
      </c>
      <c r="N2997">
        <v>18500</v>
      </c>
      <c r="O2997">
        <v>5.2999999999999999E-2</v>
      </c>
      <c r="P2997" s="3" t="s">
        <v>4313</v>
      </c>
      <c r="Q2997" t="s">
        <v>4933</v>
      </c>
      <c r="R2997" t="s">
        <v>75</v>
      </c>
    </row>
    <row r="2998" spans="1:18" x14ac:dyDescent="0.2">
      <c r="A2998" s="3" t="s">
        <v>6816</v>
      </c>
      <c r="B2998" t="str" cm="1">
        <f t="array" ref="B2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8" s="6" t="s">
        <v>75</v>
      </c>
      <c r="D2998" t="str" cm="1">
        <f t="array" ref="D2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8" s="3" t="s">
        <v>4301</v>
      </c>
      <c r="G2998" s="3" t="s">
        <v>4292</v>
      </c>
      <c r="I2998" s="3" t="s">
        <v>4932</v>
      </c>
      <c r="J2998" t="b">
        <v>1</v>
      </c>
      <c r="K2998" s="3" t="s">
        <v>4285</v>
      </c>
      <c r="M2998">
        <v>18500</v>
      </c>
      <c r="N2998">
        <v>19000</v>
      </c>
      <c r="O2998">
        <v>5.2999999999999999E-2</v>
      </c>
      <c r="P2998" s="3" t="s">
        <v>4313</v>
      </c>
      <c r="Q2998" t="s">
        <v>4933</v>
      </c>
      <c r="R2998" t="s">
        <v>75</v>
      </c>
    </row>
    <row r="2999" spans="1:18" x14ac:dyDescent="0.2">
      <c r="A2999" s="3" t="s">
        <v>6817</v>
      </c>
      <c r="B2999" t="str" cm="1">
        <f t="array" ref="B2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2999" s="6" t="s">
        <v>75</v>
      </c>
      <c r="D2999" t="str" cm="1">
        <f t="array" ref="D2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2999" s="3" t="s">
        <v>4301</v>
      </c>
      <c r="G2999" s="3" t="s">
        <v>4292</v>
      </c>
      <c r="I2999" s="3" t="s">
        <v>4932</v>
      </c>
      <c r="J2999" t="b">
        <v>1</v>
      </c>
      <c r="K2999" s="3" t="s">
        <v>4285</v>
      </c>
      <c r="M2999">
        <v>19000</v>
      </c>
      <c r="N2999">
        <v>19500</v>
      </c>
      <c r="O2999">
        <v>5.2999999999999999E-2</v>
      </c>
      <c r="P2999" s="3" t="s">
        <v>4313</v>
      </c>
      <c r="Q2999" t="s">
        <v>4933</v>
      </c>
      <c r="R2999" t="s">
        <v>75</v>
      </c>
    </row>
    <row r="3000" spans="1:18" x14ac:dyDescent="0.2">
      <c r="A3000" s="3" t="s">
        <v>6818</v>
      </c>
      <c r="B3000" t="str" cm="1">
        <f t="array" ref="B3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0" s="6" t="s">
        <v>75</v>
      </c>
      <c r="D3000" t="str" cm="1">
        <f t="array" ref="D3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0" s="3" t="s">
        <v>4301</v>
      </c>
      <c r="G3000" s="3" t="s">
        <v>4292</v>
      </c>
      <c r="I3000" s="3" t="s">
        <v>4932</v>
      </c>
      <c r="J3000" t="b">
        <v>1</v>
      </c>
      <c r="K3000" s="3" t="s">
        <v>4285</v>
      </c>
      <c r="M3000">
        <v>19500</v>
      </c>
      <c r="N3000">
        <v>20000</v>
      </c>
      <c r="O3000">
        <v>5.2999999999999999E-2</v>
      </c>
      <c r="P3000" s="3" t="s">
        <v>4313</v>
      </c>
      <c r="Q3000" t="s">
        <v>4333</v>
      </c>
      <c r="R3000" t="s">
        <v>4333</v>
      </c>
    </row>
    <row r="3001" spans="1:18" x14ac:dyDescent="0.2">
      <c r="A3001" s="3" t="s">
        <v>6819</v>
      </c>
      <c r="B3001" t="str" cm="1">
        <f t="array" ref="B3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1" s="6" t="s">
        <v>75</v>
      </c>
      <c r="D3001" t="str" cm="1">
        <f t="array" ref="D3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1" s="3" t="s">
        <v>4301</v>
      </c>
      <c r="G3001" s="3" t="s">
        <v>4292</v>
      </c>
      <c r="I3001" s="3" t="s">
        <v>4932</v>
      </c>
      <c r="J3001" t="b">
        <v>1</v>
      </c>
      <c r="K3001" s="3" t="s">
        <v>4285</v>
      </c>
      <c r="M3001">
        <v>20000</v>
      </c>
      <c r="N3001">
        <v>20500</v>
      </c>
      <c r="O3001">
        <v>5.2999999999999999E-2</v>
      </c>
      <c r="P3001" s="3" t="s">
        <v>4313</v>
      </c>
      <c r="Q3001" t="s">
        <v>4933</v>
      </c>
      <c r="R3001" t="s">
        <v>75</v>
      </c>
    </row>
    <row r="3002" spans="1:18" x14ac:dyDescent="0.2">
      <c r="A3002" s="3" t="s">
        <v>6820</v>
      </c>
      <c r="B3002" t="str" cm="1">
        <f t="array" ref="B3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2" s="6" t="s">
        <v>75</v>
      </c>
      <c r="D3002" t="str" cm="1">
        <f t="array" ref="D3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2" s="3" t="s">
        <v>4301</v>
      </c>
      <c r="G3002" s="3" t="s">
        <v>4292</v>
      </c>
      <c r="I3002" s="3" t="s">
        <v>4932</v>
      </c>
      <c r="J3002" t="b">
        <v>1</v>
      </c>
      <c r="K3002" s="3" t="s">
        <v>4285</v>
      </c>
      <c r="M3002">
        <v>20500</v>
      </c>
      <c r="N3002">
        <v>21000</v>
      </c>
      <c r="O3002">
        <v>5.2999999999999999E-2</v>
      </c>
      <c r="P3002" s="3" t="s">
        <v>4313</v>
      </c>
      <c r="Q3002" t="s">
        <v>4333</v>
      </c>
      <c r="R3002" t="s">
        <v>4333</v>
      </c>
    </row>
    <row r="3003" spans="1:18" x14ac:dyDescent="0.2">
      <c r="A3003" s="3" t="s">
        <v>6821</v>
      </c>
      <c r="B3003" t="str" cm="1">
        <f t="array" ref="B3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3" s="6" t="s">
        <v>75</v>
      </c>
      <c r="D3003" t="str" cm="1">
        <f t="array" ref="D3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3" s="3" t="s">
        <v>4301</v>
      </c>
      <c r="G3003" s="3" t="s">
        <v>4292</v>
      </c>
      <c r="I3003" s="3" t="s">
        <v>4932</v>
      </c>
      <c r="J3003" t="b">
        <v>1</v>
      </c>
      <c r="K3003" s="3" t="s">
        <v>4285</v>
      </c>
      <c r="M3003">
        <v>21000</v>
      </c>
      <c r="N3003">
        <v>22000</v>
      </c>
      <c r="O3003">
        <v>5.2999999999999999E-2</v>
      </c>
      <c r="P3003" s="3" t="s">
        <v>4313</v>
      </c>
      <c r="Q3003" t="s">
        <v>4933</v>
      </c>
      <c r="R3003" t="s">
        <v>75</v>
      </c>
    </row>
    <row r="3004" spans="1:18" x14ac:dyDescent="0.2">
      <c r="A3004" s="3" t="s">
        <v>6822</v>
      </c>
      <c r="B3004" t="str" cm="1">
        <f t="array" ref="B3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4" s="6" t="s">
        <v>75</v>
      </c>
      <c r="D3004" t="str" cm="1">
        <f t="array" ref="D3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4" s="3" t="s">
        <v>4301</v>
      </c>
      <c r="G3004" s="3" t="s">
        <v>4292</v>
      </c>
      <c r="I3004" s="3" t="s">
        <v>4932</v>
      </c>
      <c r="J3004" t="b">
        <v>1</v>
      </c>
      <c r="K3004" s="3" t="s">
        <v>4285</v>
      </c>
      <c r="M3004">
        <v>22000</v>
      </c>
      <c r="N3004">
        <v>23000</v>
      </c>
      <c r="O3004">
        <v>5.2999999999999999E-2</v>
      </c>
      <c r="P3004" s="3" t="s">
        <v>4313</v>
      </c>
      <c r="Q3004" t="s">
        <v>4933</v>
      </c>
      <c r="R3004" t="s">
        <v>75</v>
      </c>
    </row>
    <row r="3005" spans="1:18" x14ac:dyDescent="0.2">
      <c r="A3005" s="3" t="s">
        <v>6823</v>
      </c>
      <c r="B3005" t="str" cm="1">
        <f t="array" ref="B3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5" s="6" t="s">
        <v>75</v>
      </c>
      <c r="D3005" t="str" cm="1">
        <f t="array" ref="D3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5" s="3" t="s">
        <v>4301</v>
      </c>
      <c r="G3005" s="3" t="s">
        <v>4292</v>
      </c>
      <c r="I3005" s="3" t="s">
        <v>4932</v>
      </c>
      <c r="J3005" t="b">
        <v>1</v>
      </c>
      <c r="K3005" s="3" t="s">
        <v>4285</v>
      </c>
      <c r="M3005">
        <v>23000</v>
      </c>
      <c r="N3005">
        <v>24000</v>
      </c>
      <c r="O3005">
        <v>5.2999999999999999E-2</v>
      </c>
      <c r="P3005" s="3" t="s">
        <v>4313</v>
      </c>
      <c r="Q3005" t="s">
        <v>4933</v>
      </c>
      <c r="R3005" t="s">
        <v>75</v>
      </c>
    </row>
    <row r="3006" spans="1:18" x14ac:dyDescent="0.2">
      <c r="A3006" s="3" t="s">
        <v>6824</v>
      </c>
      <c r="B3006" t="str" cm="1">
        <f t="array" ref="B3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6" s="6" t="s">
        <v>75</v>
      </c>
      <c r="D3006" t="str" cm="1">
        <f t="array" ref="D3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6" s="3" t="s">
        <v>4301</v>
      </c>
      <c r="G3006" s="3" t="s">
        <v>4292</v>
      </c>
      <c r="I3006" s="3" t="s">
        <v>4932</v>
      </c>
      <c r="J3006" t="b">
        <v>1</v>
      </c>
      <c r="K3006" s="3" t="s">
        <v>4285</v>
      </c>
      <c r="M3006">
        <v>24000</v>
      </c>
      <c r="N3006">
        <v>25000</v>
      </c>
      <c r="O3006">
        <v>5.2999999999999999E-2</v>
      </c>
      <c r="P3006" s="3" t="s">
        <v>4313</v>
      </c>
      <c r="Q3006" t="s">
        <v>4933</v>
      </c>
      <c r="R3006" t="s">
        <v>75</v>
      </c>
    </row>
    <row r="3007" spans="1:18" x14ac:dyDescent="0.2">
      <c r="A3007" s="3" t="s">
        <v>6825</v>
      </c>
      <c r="B3007" t="str" cm="1">
        <f t="array" ref="B3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7" s="6" t="s">
        <v>75</v>
      </c>
      <c r="D3007" t="str" cm="1">
        <f t="array" ref="D3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7" s="3" t="s">
        <v>4301</v>
      </c>
      <c r="G3007" s="3" t="s">
        <v>4292</v>
      </c>
      <c r="I3007" s="3" t="s">
        <v>4932</v>
      </c>
      <c r="J3007" t="b">
        <v>1</v>
      </c>
      <c r="K3007" s="3" t="s">
        <v>4285</v>
      </c>
      <c r="M3007">
        <v>25000</v>
      </c>
      <c r="N3007">
        <v>26000</v>
      </c>
      <c r="O3007">
        <v>5.2999999999999999E-2</v>
      </c>
      <c r="P3007" s="3" t="s">
        <v>4313</v>
      </c>
      <c r="Q3007" t="s">
        <v>4933</v>
      </c>
      <c r="R3007" t="s">
        <v>75</v>
      </c>
    </row>
    <row r="3008" spans="1:18" x14ac:dyDescent="0.2">
      <c r="A3008" s="3" t="s">
        <v>6826</v>
      </c>
      <c r="B3008" t="str" cm="1">
        <f t="array" ref="B3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8" s="6" t="s">
        <v>75</v>
      </c>
      <c r="D3008" t="str" cm="1">
        <f t="array" ref="D3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8" s="3" t="s">
        <v>4301</v>
      </c>
      <c r="G3008" s="3" t="s">
        <v>4292</v>
      </c>
      <c r="I3008" s="3" t="s">
        <v>4932</v>
      </c>
      <c r="J3008" t="b">
        <v>1</v>
      </c>
      <c r="K3008" s="3" t="s">
        <v>4285</v>
      </c>
      <c r="M3008">
        <v>26000</v>
      </c>
      <c r="N3008">
        <v>27000</v>
      </c>
      <c r="O3008">
        <v>5.2999999999999999E-2</v>
      </c>
      <c r="P3008" s="3" t="s">
        <v>4313</v>
      </c>
      <c r="Q3008" t="s">
        <v>4933</v>
      </c>
      <c r="R3008" t="s">
        <v>75</v>
      </c>
    </row>
    <row r="3009" spans="1:18" x14ac:dyDescent="0.2">
      <c r="A3009" s="3" t="s">
        <v>6827</v>
      </c>
      <c r="B3009" t="str" cm="1">
        <f t="array" ref="B3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09" s="6" t="s">
        <v>75</v>
      </c>
      <c r="D3009" t="str" cm="1">
        <f t="array" ref="D3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09" s="3" t="s">
        <v>4301</v>
      </c>
      <c r="G3009" s="3" t="s">
        <v>4292</v>
      </c>
      <c r="I3009" s="3" t="s">
        <v>4932</v>
      </c>
      <c r="J3009" t="b">
        <v>1</v>
      </c>
      <c r="K3009" s="3" t="s">
        <v>4285</v>
      </c>
      <c r="M3009">
        <v>27000</v>
      </c>
      <c r="N3009">
        <v>28000</v>
      </c>
      <c r="O3009">
        <v>5.2999999999999999E-2</v>
      </c>
      <c r="P3009" s="3" t="s">
        <v>4313</v>
      </c>
      <c r="Q3009" t="s">
        <v>4933</v>
      </c>
      <c r="R3009" t="s">
        <v>75</v>
      </c>
    </row>
    <row r="3010" spans="1:18" x14ac:dyDescent="0.2">
      <c r="A3010" s="3" t="s">
        <v>6828</v>
      </c>
      <c r="B3010" t="str" cm="1">
        <f t="array" ref="B3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0" s="6" t="s">
        <v>75</v>
      </c>
      <c r="D3010" t="str" cm="1">
        <f t="array" ref="D3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0" s="3" t="s">
        <v>4301</v>
      </c>
      <c r="G3010" s="3" t="s">
        <v>4292</v>
      </c>
      <c r="I3010" s="3" t="s">
        <v>4932</v>
      </c>
      <c r="J3010" t="b">
        <v>1</v>
      </c>
      <c r="K3010" s="3" t="s">
        <v>4285</v>
      </c>
      <c r="M3010">
        <v>28000</v>
      </c>
      <c r="N3010">
        <v>29000</v>
      </c>
      <c r="O3010">
        <v>5.2999999999999999E-2</v>
      </c>
      <c r="P3010" s="3" t="s">
        <v>4313</v>
      </c>
      <c r="Q3010" t="s">
        <v>4933</v>
      </c>
      <c r="R3010" t="s">
        <v>75</v>
      </c>
    </row>
    <row r="3011" spans="1:18" x14ac:dyDescent="0.2">
      <c r="A3011" s="3" t="s">
        <v>6829</v>
      </c>
      <c r="B3011" t="str" cm="1">
        <f t="array" ref="B3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1" s="6" t="s">
        <v>75</v>
      </c>
      <c r="D3011" t="str" cm="1">
        <f t="array" ref="D3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1" s="3" t="s">
        <v>4301</v>
      </c>
      <c r="G3011" s="3" t="s">
        <v>4292</v>
      </c>
      <c r="I3011" s="3" t="s">
        <v>4932</v>
      </c>
      <c r="J3011" t="b">
        <v>1</v>
      </c>
      <c r="K3011" s="3" t="s">
        <v>4285</v>
      </c>
      <c r="M3011">
        <v>29000</v>
      </c>
      <c r="N3011">
        <v>30000</v>
      </c>
      <c r="O3011">
        <v>5.2999999999999999E-2</v>
      </c>
      <c r="P3011" s="3" t="s">
        <v>4313</v>
      </c>
      <c r="Q3011" t="s">
        <v>4933</v>
      </c>
      <c r="R3011" t="s">
        <v>75</v>
      </c>
    </row>
    <row r="3012" spans="1:18" x14ac:dyDescent="0.2">
      <c r="A3012" s="3" t="s">
        <v>6830</v>
      </c>
      <c r="B3012" t="str" cm="1">
        <f t="array" ref="B3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2" s="6" t="s">
        <v>75</v>
      </c>
      <c r="D3012" t="str" cm="1">
        <f t="array" ref="D3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2" s="3" t="s">
        <v>4301</v>
      </c>
      <c r="G3012" s="3" t="s">
        <v>4292</v>
      </c>
      <c r="I3012" s="3" t="s">
        <v>4932</v>
      </c>
      <c r="J3012" t="b">
        <v>1</v>
      </c>
      <c r="K3012" s="3" t="s">
        <v>4285</v>
      </c>
      <c r="M3012">
        <v>30000</v>
      </c>
      <c r="N3012">
        <v>31000</v>
      </c>
      <c r="O3012">
        <v>5.2999999999999999E-2</v>
      </c>
      <c r="P3012" s="3" t="s">
        <v>4313</v>
      </c>
      <c r="Q3012" t="s">
        <v>4933</v>
      </c>
      <c r="R3012" t="s">
        <v>75</v>
      </c>
    </row>
    <row r="3013" spans="1:18" x14ac:dyDescent="0.2">
      <c r="A3013" s="3" t="s">
        <v>6831</v>
      </c>
      <c r="B3013" t="str" cm="1">
        <f t="array" ref="B3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3" s="6" t="s">
        <v>75</v>
      </c>
      <c r="D3013" t="str" cm="1">
        <f t="array" ref="D3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3" s="3" t="s">
        <v>4301</v>
      </c>
      <c r="G3013" s="3" t="s">
        <v>4292</v>
      </c>
      <c r="I3013" s="3" t="s">
        <v>4932</v>
      </c>
      <c r="J3013" t="b">
        <v>1</v>
      </c>
      <c r="K3013" s="3" t="s">
        <v>4285</v>
      </c>
      <c r="M3013">
        <v>31000</v>
      </c>
      <c r="N3013">
        <v>32000</v>
      </c>
      <c r="O3013">
        <v>5.2999999999999999E-2</v>
      </c>
      <c r="P3013" s="3" t="s">
        <v>4313</v>
      </c>
      <c r="Q3013" t="s">
        <v>4933</v>
      </c>
      <c r="R3013" t="s">
        <v>75</v>
      </c>
    </row>
    <row r="3014" spans="1:18" x14ac:dyDescent="0.2">
      <c r="A3014" s="3" t="s">
        <v>6832</v>
      </c>
      <c r="B3014" t="str" cm="1">
        <f t="array" ref="B3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4" s="6" t="s">
        <v>75</v>
      </c>
      <c r="D3014" t="str" cm="1">
        <f t="array" ref="D3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4" s="3" t="s">
        <v>4301</v>
      </c>
      <c r="G3014" s="3" t="s">
        <v>4292</v>
      </c>
      <c r="I3014" s="3" t="s">
        <v>4932</v>
      </c>
      <c r="J3014" t="b">
        <v>1</v>
      </c>
      <c r="K3014" s="3" t="s">
        <v>4285</v>
      </c>
      <c r="M3014">
        <v>32000</v>
      </c>
      <c r="N3014">
        <v>33000</v>
      </c>
      <c r="O3014">
        <v>5.2999999999999999E-2</v>
      </c>
      <c r="P3014" s="3" t="s">
        <v>4313</v>
      </c>
      <c r="Q3014" t="s">
        <v>4933</v>
      </c>
      <c r="R3014" t="s">
        <v>75</v>
      </c>
    </row>
    <row r="3015" spans="1:18" x14ac:dyDescent="0.2">
      <c r="A3015" s="3" t="s">
        <v>6833</v>
      </c>
      <c r="B3015" t="str" cm="1">
        <f t="array" ref="B3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5" s="6" t="s">
        <v>75</v>
      </c>
      <c r="D3015" t="str" cm="1">
        <f t="array" ref="D3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5" s="3" t="s">
        <v>4301</v>
      </c>
      <c r="G3015" s="3" t="s">
        <v>4292</v>
      </c>
      <c r="I3015" s="3" t="s">
        <v>4932</v>
      </c>
      <c r="J3015" t="b">
        <v>1</v>
      </c>
      <c r="K3015" s="3" t="s">
        <v>4285</v>
      </c>
      <c r="M3015">
        <v>33000</v>
      </c>
      <c r="N3015">
        <v>34000</v>
      </c>
      <c r="O3015">
        <v>5.2999999999999999E-2</v>
      </c>
      <c r="P3015" s="3" t="s">
        <v>4313</v>
      </c>
      <c r="Q3015" t="s">
        <v>4933</v>
      </c>
      <c r="R3015" t="s">
        <v>75</v>
      </c>
    </row>
    <row r="3016" spans="1:18" x14ac:dyDescent="0.2">
      <c r="A3016" s="3" t="s">
        <v>6834</v>
      </c>
      <c r="B3016" t="str" cm="1">
        <f t="array" ref="B3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6" s="6" t="s">
        <v>75</v>
      </c>
      <c r="D3016" t="str" cm="1">
        <f t="array" ref="D3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6" s="3" t="s">
        <v>4301</v>
      </c>
      <c r="G3016" s="3" t="s">
        <v>4292</v>
      </c>
      <c r="I3016" s="3" t="s">
        <v>4932</v>
      </c>
      <c r="J3016" t="b">
        <v>1</v>
      </c>
      <c r="K3016" s="3" t="s">
        <v>4285</v>
      </c>
      <c r="M3016">
        <v>34000</v>
      </c>
      <c r="N3016">
        <v>35000</v>
      </c>
      <c r="O3016">
        <v>5.2999999999999999E-2</v>
      </c>
      <c r="P3016" s="3" t="s">
        <v>4313</v>
      </c>
      <c r="Q3016" t="s">
        <v>4933</v>
      </c>
      <c r="R3016" t="s">
        <v>75</v>
      </c>
    </row>
    <row r="3017" spans="1:18" x14ac:dyDescent="0.2">
      <c r="A3017" s="3" t="s">
        <v>6835</v>
      </c>
      <c r="B3017" t="str" cm="1">
        <f t="array" ref="B3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7" s="6" t="s">
        <v>75</v>
      </c>
      <c r="D3017" t="str" cm="1">
        <f t="array" ref="D3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7" s="3" t="s">
        <v>4301</v>
      </c>
      <c r="G3017" s="3" t="s">
        <v>4292</v>
      </c>
      <c r="I3017" s="3" t="s">
        <v>4932</v>
      </c>
      <c r="J3017" t="b">
        <v>1</v>
      </c>
      <c r="K3017" s="3" t="s">
        <v>4285</v>
      </c>
      <c r="M3017">
        <v>35000</v>
      </c>
      <c r="N3017">
        <v>40000</v>
      </c>
      <c r="O3017">
        <v>5.2999999999999999E-2</v>
      </c>
      <c r="P3017" s="3" t="s">
        <v>4313</v>
      </c>
      <c r="Q3017" t="s">
        <v>4933</v>
      </c>
      <c r="R3017" t="s">
        <v>75</v>
      </c>
    </row>
    <row r="3018" spans="1:18" x14ac:dyDescent="0.2">
      <c r="A3018" s="3" t="s">
        <v>6836</v>
      </c>
      <c r="B3018" t="str" cm="1">
        <f t="array" ref="B3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8" s="6" t="s">
        <v>75</v>
      </c>
      <c r="D3018" t="str" cm="1">
        <f t="array" ref="D3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8" s="3" t="s">
        <v>4301</v>
      </c>
      <c r="G3018" s="3" t="s">
        <v>4292</v>
      </c>
      <c r="I3018" s="3" t="s">
        <v>4932</v>
      </c>
      <c r="J3018" t="b">
        <v>1</v>
      </c>
      <c r="K3018" s="3" t="s">
        <v>4285</v>
      </c>
      <c r="M3018">
        <v>40000</v>
      </c>
      <c r="N3018">
        <v>45000</v>
      </c>
      <c r="O3018">
        <v>5.2999999999999999E-2</v>
      </c>
      <c r="P3018" s="3" t="s">
        <v>4313</v>
      </c>
      <c r="Q3018" t="s">
        <v>4933</v>
      </c>
      <c r="R3018" t="s">
        <v>75</v>
      </c>
    </row>
    <row r="3019" spans="1:18" x14ac:dyDescent="0.2">
      <c r="A3019" s="3" t="s">
        <v>6837</v>
      </c>
      <c r="B3019" t="str" cm="1">
        <f t="array" ref="B3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19" s="6" t="s">
        <v>75</v>
      </c>
      <c r="D3019" t="str" cm="1">
        <f t="array" ref="D3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19" s="3" t="s">
        <v>4301</v>
      </c>
      <c r="G3019" s="3" t="s">
        <v>4292</v>
      </c>
      <c r="I3019" s="3" t="s">
        <v>4932</v>
      </c>
      <c r="J3019" t="b">
        <v>1</v>
      </c>
      <c r="K3019" s="3" t="s">
        <v>4285</v>
      </c>
      <c r="M3019">
        <v>45000</v>
      </c>
      <c r="N3019">
        <v>50000</v>
      </c>
      <c r="O3019">
        <v>5.2999999999999999E-2</v>
      </c>
      <c r="P3019" s="3" t="s">
        <v>4313</v>
      </c>
      <c r="Q3019" t="s">
        <v>4933</v>
      </c>
      <c r="R3019" t="s">
        <v>75</v>
      </c>
    </row>
    <row r="3020" spans="1:18" x14ac:dyDescent="0.2">
      <c r="A3020" s="3" t="s">
        <v>6838</v>
      </c>
      <c r="B3020" t="str" cm="1">
        <f t="array" ref="B3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0" s="6" t="s">
        <v>75</v>
      </c>
      <c r="D3020" t="str" cm="1">
        <f t="array" ref="D3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0" s="3" t="s">
        <v>4301</v>
      </c>
      <c r="G3020" s="3" t="s">
        <v>4292</v>
      </c>
      <c r="I3020" s="3" t="s">
        <v>4932</v>
      </c>
      <c r="J3020" t="b">
        <v>1</v>
      </c>
      <c r="K3020" s="3" t="s">
        <v>4285</v>
      </c>
      <c r="M3020">
        <v>50000</v>
      </c>
      <c r="N3020">
        <v>55000</v>
      </c>
      <c r="O3020">
        <v>5.2999999999999999E-2</v>
      </c>
      <c r="P3020" s="3" t="s">
        <v>4313</v>
      </c>
      <c r="Q3020" t="s">
        <v>4933</v>
      </c>
      <c r="R3020" t="s">
        <v>75</v>
      </c>
    </row>
    <row r="3021" spans="1:18" x14ac:dyDescent="0.2">
      <c r="A3021" s="3" t="s">
        <v>6839</v>
      </c>
      <c r="B3021" t="str" cm="1">
        <f t="array" ref="B3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1" s="6" t="s">
        <v>75</v>
      </c>
      <c r="D3021" t="str" cm="1">
        <f t="array" ref="D3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1" s="3" t="s">
        <v>4301</v>
      </c>
      <c r="G3021" s="3" t="s">
        <v>4292</v>
      </c>
      <c r="I3021" s="3" t="s">
        <v>4932</v>
      </c>
      <c r="J3021" t="b">
        <v>1</v>
      </c>
      <c r="K3021" s="3" t="s">
        <v>4285</v>
      </c>
      <c r="M3021">
        <v>55000</v>
      </c>
      <c r="N3021">
        <v>60000</v>
      </c>
      <c r="O3021">
        <v>5.2999999999999999E-2</v>
      </c>
      <c r="P3021" s="3" t="s">
        <v>4313</v>
      </c>
      <c r="Q3021" t="s">
        <v>4933</v>
      </c>
      <c r="R3021" t="s">
        <v>75</v>
      </c>
    </row>
    <row r="3022" spans="1:18" x14ac:dyDescent="0.2">
      <c r="A3022" s="3" t="s">
        <v>6840</v>
      </c>
      <c r="B3022" t="str" cm="1">
        <f t="array" ref="B3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2" s="6" t="s">
        <v>75</v>
      </c>
      <c r="D3022" t="str" cm="1">
        <f t="array" ref="D3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2" s="3" t="s">
        <v>4301</v>
      </c>
      <c r="G3022" s="3" t="s">
        <v>4292</v>
      </c>
      <c r="I3022" s="3" t="s">
        <v>4932</v>
      </c>
      <c r="J3022" t="b">
        <v>1</v>
      </c>
      <c r="K3022" s="3" t="s">
        <v>4285</v>
      </c>
      <c r="M3022">
        <v>60000</v>
      </c>
      <c r="N3022">
        <v>65000</v>
      </c>
      <c r="O3022">
        <v>5.2999999999999999E-2</v>
      </c>
      <c r="P3022" s="3" t="s">
        <v>4313</v>
      </c>
      <c r="Q3022" t="s">
        <v>4933</v>
      </c>
      <c r="R3022" t="s">
        <v>75</v>
      </c>
    </row>
    <row r="3023" spans="1:18" x14ac:dyDescent="0.2">
      <c r="A3023" s="3" t="s">
        <v>6841</v>
      </c>
      <c r="B3023" t="str" cm="1">
        <f t="array" ref="B3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3" s="6" t="s">
        <v>75</v>
      </c>
      <c r="D3023" t="str" cm="1">
        <f t="array" ref="D3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3" s="3" t="s">
        <v>4301</v>
      </c>
      <c r="G3023" s="3" t="s">
        <v>4292</v>
      </c>
      <c r="I3023" s="3" t="s">
        <v>4932</v>
      </c>
      <c r="J3023" t="b">
        <v>1</v>
      </c>
      <c r="K3023" s="3" t="s">
        <v>4285</v>
      </c>
      <c r="M3023">
        <v>65000</v>
      </c>
      <c r="N3023">
        <v>70000</v>
      </c>
      <c r="O3023">
        <v>5.2999999999999999E-2</v>
      </c>
      <c r="P3023" s="3" t="s">
        <v>4313</v>
      </c>
      <c r="Q3023" t="s">
        <v>4933</v>
      </c>
      <c r="R3023" t="s">
        <v>75</v>
      </c>
    </row>
    <row r="3024" spans="1:18" x14ac:dyDescent="0.2">
      <c r="A3024" s="3" t="s">
        <v>6842</v>
      </c>
      <c r="B3024" t="str" cm="1">
        <f t="array" ref="B3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4" s="6" t="s">
        <v>75</v>
      </c>
      <c r="D3024" t="str" cm="1">
        <f t="array" ref="D3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4" s="3" t="s">
        <v>4301</v>
      </c>
      <c r="G3024" s="3" t="s">
        <v>4292</v>
      </c>
      <c r="I3024" s="3" t="s">
        <v>4932</v>
      </c>
      <c r="J3024" t="b">
        <v>1</v>
      </c>
      <c r="K3024" s="3" t="s">
        <v>4285</v>
      </c>
      <c r="M3024">
        <v>70000</v>
      </c>
      <c r="N3024">
        <v>75000</v>
      </c>
      <c r="O3024">
        <v>5.2999999999999999E-2</v>
      </c>
      <c r="P3024" s="3" t="s">
        <v>4313</v>
      </c>
      <c r="Q3024" t="s">
        <v>4333</v>
      </c>
      <c r="R3024" t="s">
        <v>4333</v>
      </c>
    </row>
    <row r="3025" spans="1:18" x14ac:dyDescent="0.2">
      <c r="A3025" s="3" t="s">
        <v>6843</v>
      </c>
      <c r="B3025" t="str" cm="1">
        <f t="array" ref="B3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5" s="6" t="s">
        <v>75</v>
      </c>
      <c r="D3025" t="str" cm="1">
        <f t="array" ref="D3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5" s="3" t="s">
        <v>4301</v>
      </c>
      <c r="G3025" s="3" t="s">
        <v>4292</v>
      </c>
      <c r="I3025" s="3" t="s">
        <v>4932</v>
      </c>
      <c r="J3025" t="b">
        <v>1</v>
      </c>
      <c r="K3025" s="3" t="s">
        <v>4285</v>
      </c>
      <c r="M3025">
        <v>75000</v>
      </c>
      <c r="N3025">
        <v>80000</v>
      </c>
      <c r="O3025">
        <v>5.2999999999999999E-2</v>
      </c>
      <c r="P3025" s="3" t="s">
        <v>4313</v>
      </c>
      <c r="Q3025" t="s">
        <v>4333</v>
      </c>
      <c r="R3025" t="s">
        <v>4333</v>
      </c>
    </row>
    <row r="3026" spans="1:18" x14ac:dyDescent="0.2">
      <c r="A3026" s="3" t="s">
        <v>6844</v>
      </c>
      <c r="B3026" t="str" cm="1">
        <f t="array" ref="B3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6" s="6" t="s">
        <v>75</v>
      </c>
      <c r="D3026" t="str" cm="1">
        <f t="array" ref="D3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6" s="3" t="s">
        <v>4301</v>
      </c>
      <c r="G3026" s="3" t="s">
        <v>4292</v>
      </c>
      <c r="I3026" s="3" t="s">
        <v>4932</v>
      </c>
      <c r="J3026" t="b">
        <v>1</v>
      </c>
      <c r="K3026" s="3" t="s">
        <v>4285</v>
      </c>
      <c r="M3026">
        <v>80000</v>
      </c>
      <c r="N3026">
        <v>85000</v>
      </c>
      <c r="O3026">
        <v>5.2999999999999999E-2</v>
      </c>
      <c r="P3026" s="3" t="s">
        <v>4313</v>
      </c>
      <c r="Q3026" t="s">
        <v>4333</v>
      </c>
      <c r="R3026" t="s">
        <v>4333</v>
      </c>
    </row>
    <row r="3027" spans="1:18" x14ac:dyDescent="0.2">
      <c r="A3027" s="3" t="s">
        <v>6845</v>
      </c>
      <c r="B3027" t="str" cm="1">
        <f t="array" ref="B3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7" s="6" t="s">
        <v>75</v>
      </c>
      <c r="D3027" t="str" cm="1">
        <f t="array" ref="D3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7" s="3" t="s">
        <v>4301</v>
      </c>
      <c r="G3027" s="3" t="s">
        <v>4292</v>
      </c>
      <c r="I3027" s="3" t="s">
        <v>4932</v>
      </c>
      <c r="J3027" t="b">
        <v>1</v>
      </c>
      <c r="K3027" s="3" t="s">
        <v>4285</v>
      </c>
      <c r="M3027">
        <v>85000</v>
      </c>
      <c r="N3027">
        <v>90000</v>
      </c>
      <c r="O3027">
        <v>5.2999999999999999E-2</v>
      </c>
      <c r="P3027" s="3" t="s">
        <v>4313</v>
      </c>
      <c r="Q3027" t="s">
        <v>4333</v>
      </c>
      <c r="R3027" t="s">
        <v>4333</v>
      </c>
    </row>
    <row r="3028" spans="1:18" x14ac:dyDescent="0.2">
      <c r="A3028" s="3" t="s">
        <v>6846</v>
      </c>
      <c r="B3028" t="str" cm="1">
        <f t="array" ref="B3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8" s="6" t="s">
        <v>75</v>
      </c>
      <c r="D3028" t="str" cm="1">
        <f t="array" ref="D3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8" s="3" t="s">
        <v>4301</v>
      </c>
      <c r="G3028" s="3" t="s">
        <v>4292</v>
      </c>
      <c r="I3028" s="3" t="s">
        <v>4932</v>
      </c>
      <c r="J3028" t="b">
        <v>1</v>
      </c>
      <c r="K3028" s="3" t="s">
        <v>4285</v>
      </c>
      <c r="M3028">
        <v>90000</v>
      </c>
      <c r="N3028">
        <v>95000</v>
      </c>
      <c r="O3028">
        <v>5.2999999999999999E-2</v>
      </c>
      <c r="P3028" s="3" t="s">
        <v>4313</v>
      </c>
      <c r="Q3028" t="s">
        <v>4933</v>
      </c>
      <c r="R3028" t="s">
        <v>75</v>
      </c>
    </row>
    <row r="3029" spans="1:18" x14ac:dyDescent="0.2">
      <c r="A3029" s="3" t="s">
        <v>6847</v>
      </c>
      <c r="B3029" t="str" cm="1">
        <f t="array" ref="B3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29" s="6" t="s">
        <v>75</v>
      </c>
      <c r="D3029" t="str" cm="1">
        <f t="array" ref="D3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29" s="3" t="s">
        <v>4301</v>
      </c>
      <c r="G3029" s="3" t="s">
        <v>4292</v>
      </c>
      <c r="I3029" s="3" t="s">
        <v>4932</v>
      </c>
      <c r="J3029" t="b">
        <v>1</v>
      </c>
      <c r="K3029" s="3" t="s">
        <v>4285</v>
      </c>
      <c r="M3029">
        <v>95000</v>
      </c>
      <c r="N3029">
        <v>100000</v>
      </c>
      <c r="O3029">
        <v>5.2999999999999999E-2</v>
      </c>
      <c r="P3029" s="3" t="s">
        <v>4313</v>
      </c>
      <c r="Q3029" t="s">
        <v>4933</v>
      </c>
      <c r="R3029" t="s">
        <v>75</v>
      </c>
    </row>
    <row r="3030" spans="1:18" x14ac:dyDescent="0.2">
      <c r="A3030" s="3" t="s">
        <v>6848</v>
      </c>
      <c r="B3030" t="str" cm="1">
        <f t="array" ref="B3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030" s="6" t="s">
        <v>75</v>
      </c>
      <c r="D3030" t="str" cm="1">
        <f t="array" ref="D3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030" s="3" t="s">
        <v>4301</v>
      </c>
      <c r="G3030" s="3" t="s">
        <v>4292</v>
      </c>
      <c r="I3030" s="3" t="s">
        <v>4932</v>
      </c>
      <c r="J3030" t="b">
        <v>1</v>
      </c>
      <c r="K3030" s="3" t="s">
        <v>4285</v>
      </c>
      <c r="M3030">
        <v>100000</v>
      </c>
      <c r="N3030">
        <v>105000</v>
      </c>
      <c r="O3030">
        <v>5.2999999999999999E-2</v>
      </c>
      <c r="P3030" s="3" t="s">
        <v>4313</v>
      </c>
      <c r="Q3030" t="s">
        <v>4333</v>
      </c>
      <c r="R3030" t="s">
        <v>4333</v>
      </c>
    </row>
    <row r="3031" spans="1:18" x14ac:dyDescent="0.2">
      <c r="A3031" s="3" t="s">
        <v>6849</v>
      </c>
      <c r="B3031" t="str" cm="1">
        <f t="array" ref="B3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31" t="str" cm="1">
        <f t="array" ref="C3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31" t="str" cm="1">
        <f t="array" ref="D3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1" t="str" cm="1">
        <f t="array" ref="E30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31" s="3" t="s">
        <v>4301</v>
      </c>
      <c r="G3031" s="3" t="s">
        <v>4283</v>
      </c>
      <c r="I3031" s="3" t="s">
        <v>4932</v>
      </c>
      <c r="J3031" t="b">
        <v>1</v>
      </c>
      <c r="K3031" s="3" t="s">
        <v>4285</v>
      </c>
      <c r="M3031">
        <v>0</v>
      </c>
      <c r="N3031">
        <v>1000</v>
      </c>
      <c r="O3031">
        <v>5.2999999999999999E-2</v>
      </c>
      <c r="P3031" s="3" t="s">
        <v>4313</v>
      </c>
      <c r="Q3031" t="s">
        <v>4333</v>
      </c>
      <c r="R3031" t="s">
        <v>4333</v>
      </c>
    </row>
    <row r="3032" spans="1:18" x14ac:dyDescent="0.2">
      <c r="A3032" s="3" t="s">
        <v>6850</v>
      </c>
      <c r="B3032" cm="1">
        <f t="array" ref="B3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32" cm="1">
        <f t="array" ref="C3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32" t="str" cm="1">
        <f t="array" ref="D3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2" t="str" cm="1">
        <f t="array" ref="E30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32" s="3" t="s">
        <v>4301</v>
      </c>
      <c r="G3032" s="3" t="s">
        <v>4289</v>
      </c>
      <c r="I3032" s="3" t="s">
        <v>4932</v>
      </c>
      <c r="J3032" t="b">
        <v>1</v>
      </c>
      <c r="K3032" s="3" t="s">
        <v>4285</v>
      </c>
      <c r="M3032">
        <v>0</v>
      </c>
      <c r="N3032">
        <v>1000</v>
      </c>
      <c r="O3032">
        <v>5.2999999999999999E-2</v>
      </c>
      <c r="P3032" s="3" t="s">
        <v>4313</v>
      </c>
      <c r="Q3032" t="s">
        <v>4290</v>
      </c>
      <c r="R3032" t="s">
        <v>75</v>
      </c>
    </row>
    <row r="3033" spans="1:18" x14ac:dyDescent="0.2">
      <c r="A3033" s="3" t="s">
        <v>6851</v>
      </c>
      <c r="B3033" t="str" cm="1">
        <f t="array" ref="B3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33" t="str" cm="1">
        <f t="array" ref="C3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33" t="str" cm="1">
        <f t="array" ref="D3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3" t="str" cm="1">
        <f t="array" ref="E30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33" s="3" t="s">
        <v>4301</v>
      </c>
      <c r="G3033" s="3" t="s">
        <v>4283</v>
      </c>
      <c r="I3033" s="3" t="s">
        <v>4932</v>
      </c>
      <c r="J3033" t="b">
        <v>1</v>
      </c>
      <c r="K3033" s="3" t="s">
        <v>4285</v>
      </c>
      <c r="M3033">
        <v>1000</v>
      </c>
      <c r="N3033">
        <v>2000</v>
      </c>
      <c r="O3033">
        <v>5.2999999999999999E-2</v>
      </c>
      <c r="P3033" s="3" t="s">
        <v>4313</v>
      </c>
      <c r="Q3033" t="s">
        <v>4333</v>
      </c>
      <c r="R3033" t="s">
        <v>4333</v>
      </c>
    </row>
    <row r="3034" spans="1:18" x14ac:dyDescent="0.2">
      <c r="A3034" s="3" t="s">
        <v>6852</v>
      </c>
      <c r="B3034" cm="1">
        <f t="array" ref="B3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34" cm="1">
        <f t="array" ref="C3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34" t="str" cm="1">
        <f t="array" ref="D3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4" t="str" cm="1">
        <f t="array" ref="E30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34" s="3" t="s">
        <v>4301</v>
      </c>
      <c r="G3034" s="3" t="s">
        <v>4289</v>
      </c>
      <c r="I3034" s="3" t="s">
        <v>4932</v>
      </c>
      <c r="J3034" t="b">
        <v>1</v>
      </c>
      <c r="K3034" s="3" t="s">
        <v>4285</v>
      </c>
      <c r="M3034">
        <v>1000</v>
      </c>
      <c r="N3034">
        <v>2000</v>
      </c>
      <c r="O3034">
        <v>5.2999999999999999E-2</v>
      </c>
      <c r="P3034" s="3" t="s">
        <v>4313</v>
      </c>
      <c r="Q3034" t="s">
        <v>4290</v>
      </c>
      <c r="R3034" t="s">
        <v>75</v>
      </c>
    </row>
    <row r="3035" spans="1:18" x14ac:dyDescent="0.2">
      <c r="A3035" s="3" t="s">
        <v>6853</v>
      </c>
      <c r="B3035" t="str" cm="1">
        <f t="array" ref="B3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35" t="str" cm="1">
        <f t="array" ref="C3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35" t="str" cm="1">
        <f t="array" ref="D3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5" t="str" cm="1">
        <f t="array" ref="E30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35" s="3" t="s">
        <v>4301</v>
      </c>
      <c r="G3035" s="3" t="s">
        <v>4283</v>
      </c>
      <c r="I3035" s="3" t="s">
        <v>4932</v>
      </c>
      <c r="J3035" t="b">
        <v>1</v>
      </c>
      <c r="K3035" s="3" t="s">
        <v>4285</v>
      </c>
      <c r="M3035">
        <v>2000</v>
      </c>
      <c r="N3035">
        <v>3000</v>
      </c>
      <c r="O3035">
        <v>5.2999999999999999E-2</v>
      </c>
      <c r="P3035" s="3" t="s">
        <v>4313</v>
      </c>
      <c r="Q3035" t="s">
        <v>4333</v>
      </c>
      <c r="R3035" t="s">
        <v>4333</v>
      </c>
    </row>
    <row r="3036" spans="1:18" x14ac:dyDescent="0.2">
      <c r="A3036" s="3" t="s">
        <v>6854</v>
      </c>
      <c r="B3036" cm="1">
        <f t="array" ref="B3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36" cm="1">
        <f t="array" ref="C3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36" t="str" cm="1">
        <f t="array" ref="D3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6" t="str" cm="1">
        <f t="array" ref="E30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36" s="3" t="s">
        <v>4301</v>
      </c>
      <c r="G3036" s="3" t="s">
        <v>4289</v>
      </c>
      <c r="I3036" s="3" t="s">
        <v>4932</v>
      </c>
      <c r="J3036" t="b">
        <v>1</v>
      </c>
      <c r="K3036" s="3" t="s">
        <v>4285</v>
      </c>
      <c r="M3036">
        <v>2000</v>
      </c>
      <c r="N3036">
        <v>3000</v>
      </c>
      <c r="O3036">
        <v>5.2999999999999999E-2</v>
      </c>
      <c r="P3036" s="3" t="s">
        <v>4313</v>
      </c>
      <c r="Q3036" t="s">
        <v>4290</v>
      </c>
      <c r="R3036" t="s">
        <v>75</v>
      </c>
    </row>
    <row r="3037" spans="1:18" x14ac:dyDescent="0.2">
      <c r="A3037" s="3" t="s">
        <v>6855</v>
      </c>
      <c r="B3037" t="str" cm="1">
        <f t="array" ref="B3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37" t="str" cm="1">
        <f t="array" ref="C3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37" t="str" cm="1">
        <f t="array" ref="D3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7" t="str" cm="1">
        <f t="array" ref="E30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37" s="3" t="s">
        <v>4301</v>
      </c>
      <c r="G3037" s="3" t="s">
        <v>4283</v>
      </c>
      <c r="I3037" s="3" t="s">
        <v>4932</v>
      </c>
      <c r="J3037" t="b">
        <v>1</v>
      </c>
      <c r="K3037" s="3" t="s">
        <v>4285</v>
      </c>
      <c r="M3037">
        <v>3000</v>
      </c>
      <c r="N3037">
        <v>4000</v>
      </c>
      <c r="O3037">
        <v>5.2999999999999999E-2</v>
      </c>
      <c r="P3037" s="3" t="s">
        <v>4313</v>
      </c>
      <c r="Q3037" t="s">
        <v>4333</v>
      </c>
      <c r="R3037" t="s">
        <v>4333</v>
      </c>
    </row>
    <row r="3038" spans="1:18" x14ac:dyDescent="0.2">
      <c r="A3038" s="3" t="s">
        <v>6856</v>
      </c>
      <c r="B3038" cm="1">
        <f t="array" ref="B3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38" cm="1">
        <f t="array" ref="C3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38" t="str" cm="1">
        <f t="array" ref="D3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8" t="str" cm="1">
        <f t="array" ref="E30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38" s="3" t="s">
        <v>4301</v>
      </c>
      <c r="G3038" s="3" t="s">
        <v>4289</v>
      </c>
      <c r="I3038" s="3" t="s">
        <v>4932</v>
      </c>
      <c r="J3038" t="b">
        <v>1</v>
      </c>
      <c r="K3038" s="3" t="s">
        <v>4285</v>
      </c>
      <c r="M3038">
        <v>3000</v>
      </c>
      <c r="N3038">
        <v>4000</v>
      </c>
      <c r="O3038">
        <v>5.2999999999999999E-2</v>
      </c>
      <c r="P3038" s="3" t="s">
        <v>4313</v>
      </c>
      <c r="Q3038" t="s">
        <v>4290</v>
      </c>
      <c r="R3038" t="s">
        <v>75</v>
      </c>
    </row>
    <row r="3039" spans="1:18" x14ac:dyDescent="0.2">
      <c r="A3039" s="3" t="s">
        <v>6857</v>
      </c>
      <c r="B3039" t="str" cm="1">
        <f t="array" ref="B3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39" t="str" cm="1">
        <f t="array" ref="C3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39" t="str" cm="1">
        <f t="array" ref="D3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39" t="str" cm="1">
        <f t="array" ref="E30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39" s="3" t="s">
        <v>4301</v>
      </c>
      <c r="G3039" s="3" t="s">
        <v>4283</v>
      </c>
      <c r="I3039" s="3" t="s">
        <v>4932</v>
      </c>
      <c r="J3039" t="b">
        <v>1</v>
      </c>
      <c r="K3039" s="3" t="s">
        <v>4285</v>
      </c>
      <c r="M3039">
        <v>4000</v>
      </c>
      <c r="N3039">
        <v>5000</v>
      </c>
      <c r="O3039">
        <v>5.2999999999999999E-2</v>
      </c>
      <c r="P3039" s="3" t="s">
        <v>4313</v>
      </c>
      <c r="Q3039" t="s">
        <v>4333</v>
      </c>
      <c r="R3039" t="s">
        <v>4333</v>
      </c>
    </row>
    <row r="3040" spans="1:18" x14ac:dyDescent="0.2">
      <c r="A3040" s="3" t="s">
        <v>6858</v>
      </c>
      <c r="B3040" cm="1">
        <f t="array" ref="B3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40" cm="1">
        <f t="array" ref="C3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40" t="str" cm="1">
        <f t="array" ref="D3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0" t="str" cm="1">
        <f t="array" ref="E30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40" s="3" t="s">
        <v>4301</v>
      </c>
      <c r="G3040" s="3" t="s">
        <v>4289</v>
      </c>
      <c r="I3040" s="3" t="s">
        <v>4932</v>
      </c>
      <c r="J3040" t="b">
        <v>1</v>
      </c>
      <c r="K3040" s="3" t="s">
        <v>4285</v>
      </c>
      <c r="M3040">
        <v>4000</v>
      </c>
      <c r="N3040">
        <v>5000</v>
      </c>
      <c r="O3040">
        <v>5.2999999999999999E-2</v>
      </c>
      <c r="P3040" s="3" t="s">
        <v>4313</v>
      </c>
      <c r="Q3040" t="s">
        <v>4290</v>
      </c>
      <c r="R3040" t="s">
        <v>75</v>
      </c>
    </row>
    <row r="3041" spans="1:18" x14ac:dyDescent="0.2">
      <c r="A3041" s="3" t="s">
        <v>6859</v>
      </c>
      <c r="B3041" t="str" cm="1">
        <f t="array" ref="B3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41" t="str" cm="1">
        <f t="array" ref="C3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41" t="str" cm="1">
        <f t="array" ref="D3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1" t="str" cm="1">
        <f t="array" ref="E30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41" s="3" t="s">
        <v>4301</v>
      </c>
      <c r="G3041" s="3" t="s">
        <v>4283</v>
      </c>
      <c r="I3041" s="3" t="s">
        <v>4932</v>
      </c>
      <c r="J3041" t="b">
        <v>1</v>
      </c>
      <c r="K3041" s="3" t="s">
        <v>4285</v>
      </c>
      <c r="M3041">
        <v>5000</v>
      </c>
      <c r="N3041">
        <v>10000</v>
      </c>
      <c r="O3041">
        <v>5.2999999999999999E-2</v>
      </c>
      <c r="P3041" s="3" t="s">
        <v>4313</v>
      </c>
      <c r="Q3041" t="s">
        <v>4333</v>
      </c>
      <c r="R3041" t="s">
        <v>4333</v>
      </c>
    </row>
    <row r="3042" spans="1:18" x14ac:dyDescent="0.2">
      <c r="A3042" s="3" t="s">
        <v>6860</v>
      </c>
      <c r="B3042" cm="1">
        <f t="array" ref="B3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42" cm="1">
        <f t="array" ref="C3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42" t="str" cm="1">
        <f t="array" ref="D3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2" t="str" cm="1">
        <f t="array" ref="E30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42" s="3" t="s">
        <v>4301</v>
      </c>
      <c r="G3042" s="3" t="s">
        <v>4289</v>
      </c>
      <c r="I3042" s="3" t="s">
        <v>4932</v>
      </c>
      <c r="J3042" t="b">
        <v>1</v>
      </c>
      <c r="K3042" s="3" t="s">
        <v>4285</v>
      </c>
      <c r="M3042">
        <v>5000</v>
      </c>
      <c r="N3042">
        <v>10000</v>
      </c>
      <c r="O3042">
        <v>5.2999999999999999E-2</v>
      </c>
      <c r="P3042" s="3" t="s">
        <v>4313</v>
      </c>
      <c r="Q3042" t="s">
        <v>4290</v>
      </c>
      <c r="R3042" t="s">
        <v>75</v>
      </c>
    </row>
    <row r="3043" spans="1:18" x14ac:dyDescent="0.2">
      <c r="A3043" s="3" t="s">
        <v>6861</v>
      </c>
      <c r="B3043" t="str" cm="1">
        <f t="array" ref="B3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43" t="str" cm="1">
        <f t="array" ref="C3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43" t="str" cm="1">
        <f t="array" ref="D3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3" t="str" cm="1">
        <f t="array" ref="E30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43" s="3" t="s">
        <v>4301</v>
      </c>
      <c r="G3043" s="3" t="s">
        <v>4283</v>
      </c>
      <c r="I3043" s="3" t="s">
        <v>4932</v>
      </c>
      <c r="J3043" t="b">
        <v>1</v>
      </c>
      <c r="K3043" s="3" t="s">
        <v>4285</v>
      </c>
      <c r="M3043">
        <v>10000</v>
      </c>
      <c r="N3043">
        <v>20000</v>
      </c>
      <c r="O3043">
        <v>5.2999999999999999E-2</v>
      </c>
      <c r="P3043" s="3" t="s">
        <v>4313</v>
      </c>
      <c r="Q3043" t="s">
        <v>4287</v>
      </c>
      <c r="R3043" t="s">
        <v>75</v>
      </c>
    </row>
    <row r="3044" spans="1:18" x14ac:dyDescent="0.2">
      <c r="A3044" s="3" t="s">
        <v>6862</v>
      </c>
      <c r="B3044" cm="1">
        <f t="array" ref="B3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44" cm="1">
        <f t="array" ref="C3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44" t="str" cm="1">
        <f t="array" ref="D3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4" t="str" cm="1">
        <f t="array" ref="E30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44" s="3" t="s">
        <v>4301</v>
      </c>
      <c r="G3044" s="3" t="s">
        <v>4289</v>
      </c>
      <c r="I3044" s="3" t="s">
        <v>4932</v>
      </c>
      <c r="J3044" t="b">
        <v>1</v>
      </c>
      <c r="K3044" s="3" t="s">
        <v>4285</v>
      </c>
      <c r="M3044">
        <v>10000</v>
      </c>
      <c r="N3044">
        <v>20000</v>
      </c>
      <c r="O3044">
        <v>5.2999999999999999E-2</v>
      </c>
      <c r="P3044" s="3" t="s">
        <v>4313</v>
      </c>
      <c r="Q3044" t="s">
        <v>4290</v>
      </c>
      <c r="R3044" t="s">
        <v>75</v>
      </c>
    </row>
    <row r="3045" spans="1:18" x14ac:dyDescent="0.2">
      <c r="A3045" s="3" t="s">
        <v>6863</v>
      </c>
      <c r="B3045" t="str" cm="1">
        <f t="array" ref="B3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45" t="str" cm="1">
        <f t="array" ref="C3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45" t="str" cm="1">
        <f t="array" ref="D3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5" t="str" cm="1">
        <f t="array" ref="E30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45" s="3" t="s">
        <v>4301</v>
      </c>
      <c r="G3045" s="3" t="s">
        <v>4283</v>
      </c>
      <c r="I3045" s="3" t="s">
        <v>4932</v>
      </c>
      <c r="J3045" t="b">
        <v>1</v>
      </c>
      <c r="K3045" s="3" t="s">
        <v>4285</v>
      </c>
      <c r="M3045">
        <v>20000</v>
      </c>
      <c r="N3045">
        <v>30000</v>
      </c>
      <c r="O3045">
        <v>5.2999999999999999E-2</v>
      </c>
      <c r="P3045" s="3" t="s">
        <v>4313</v>
      </c>
      <c r="Q3045" t="s">
        <v>4333</v>
      </c>
      <c r="R3045" t="s">
        <v>4333</v>
      </c>
    </row>
    <row r="3046" spans="1:18" x14ac:dyDescent="0.2">
      <c r="A3046" s="3" t="s">
        <v>6864</v>
      </c>
      <c r="B3046" cm="1">
        <f t="array" ref="B3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46" cm="1">
        <f t="array" ref="C3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46" t="str" cm="1">
        <f t="array" ref="D3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6" t="str" cm="1">
        <f t="array" ref="E30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46" s="3" t="s">
        <v>4301</v>
      </c>
      <c r="G3046" s="3" t="s">
        <v>4289</v>
      </c>
      <c r="I3046" s="3" t="s">
        <v>4932</v>
      </c>
      <c r="J3046" t="b">
        <v>1</v>
      </c>
      <c r="K3046" s="3" t="s">
        <v>4285</v>
      </c>
      <c r="M3046">
        <v>20000</v>
      </c>
      <c r="N3046">
        <v>30000</v>
      </c>
      <c r="O3046">
        <v>5.2999999999999999E-2</v>
      </c>
      <c r="P3046" s="3" t="s">
        <v>4313</v>
      </c>
      <c r="Q3046" t="s">
        <v>4290</v>
      </c>
      <c r="R3046" t="s">
        <v>75</v>
      </c>
    </row>
    <row r="3047" spans="1:18" x14ac:dyDescent="0.2">
      <c r="A3047" s="3" t="s">
        <v>6865</v>
      </c>
      <c r="B3047" t="str" cm="1">
        <f t="array" ref="B3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47" t="str" cm="1">
        <f t="array" ref="C3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47" t="str" cm="1">
        <f t="array" ref="D3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7" t="str" cm="1">
        <f t="array" ref="E30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47" s="3" t="s">
        <v>4301</v>
      </c>
      <c r="G3047" s="3" t="s">
        <v>4283</v>
      </c>
      <c r="I3047" s="3" t="s">
        <v>4932</v>
      </c>
      <c r="J3047" t="b">
        <v>1</v>
      </c>
      <c r="K3047" s="3" t="s">
        <v>4285</v>
      </c>
      <c r="M3047">
        <v>30000</v>
      </c>
      <c r="N3047">
        <v>40000</v>
      </c>
      <c r="O3047">
        <v>5.2999999999999999E-2</v>
      </c>
      <c r="P3047" s="3" t="s">
        <v>4313</v>
      </c>
      <c r="Q3047" t="s">
        <v>4333</v>
      </c>
      <c r="R3047" t="s">
        <v>4333</v>
      </c>
    </row>
    <row r="3048" spans="1:18" x14ac:dyDescent="0.2">
      <c r="A3048" s="3" t="s">
        <v>6866</v>
      </c>
      <c r="B3048" cm="1">
        <f t="array" ref="B3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48" cm="1">
        <f t="array" ref="C3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48" t="str" cm="1">
        <f t="array" ref="D3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8" t="str" cm="1">
        <f t="array" ref="E30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48" s="3" t="s">
        <v>4301</v>
      </c>
      <c r="G3048" s="3" t="s">
        <v>4289</v>
      </c>
      <c r="I3048" s="3" t="s">
        <v>4932</v>
      </c>
      <c r="J3048" t="b">
        <v>1</v>
      </c>
      <c r="K3048" s="3" t="s">
        <v>4285</v>
      </c>
      <c r="M3048">
        <v>30000</v>
      </c>
      <c r="N3048">
        <v>40000</v>
      </c>
      <c r="O3048">
        <v>5.2999999999999999E-2</v>
      </c>
      <c r="P3048" s="3" t="s">
        <v>4313</v>
      </c>
      <c r="Q3048" t="s">
        <v>4290</v>
      </c>
      <c r="R3048" t="s">
        <v>75</v>
      </c>
    </row>
    <row r="3049" spans="1:18" x14ac:dyDescent="0.2">
      <c r="A3049" s="3" t="s">
        <v>6867</v>
      </c>
      <c r="B3049" t="str" cm="1">
        <f t="array" ref="B3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49" t="str" cm="1">
        <f t="array" ref="C3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49" t="str" cm="1">
        <f t="array" ref="D3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49" t="str" cm="1">
        <f t="array" ref="E30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49" s="3" t="s">
        <v>4301</v>
      </c>
      <c r="G3049" s="3" t="s">
        <v>4283</v>
      </c>
      <c r="I3049" s="3" t="s">
        <v>4932</v>
      </c>
      <c r="J3049" t="b">
        <v>1</v>
      </c>
      <c r="K3049" s="3" t="s">
        <v>4285</v>
      </c>
      <c r="M3049">
        <v>40000</v>
      </c>
      <c r="N3049">
        <v>50000</v>
      </c>
      <c r="O3049">
        <v>5.2999999999999999E-2</v>
      </c>
      <c r="P3049" s="3" t="s">
        <v>4313</v>
      </c>
      <c r="Q3049" t="s">
        <v>4333</v>
      </c>
      <c r="R3049" t="s">
        <v>4333</v>
      </c>
    </row>
    <row r="3050" spans="1:18" x14ac:dyDescent="0.2">
      <c r="A3050" s="3" t="s">
        <v>6868</v>
      </c>
      <c r="B3050" cm="1">
        <f t="array" ref="B3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50" cm="1">
        <f t="array" ref="C3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50" t="str" cm="1">
        <f t="array" ref="D3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0" t="str" cm="1">
        <f t="array" ref="E30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50" s="3" t="s">
        <v>4301</v>
      </c>
      <c r="G3050" s="3" t="s">
        <v>4289</v>
      </c>
      <c r="I3050" s="3" t="s">
        <v>4932</v>
      </c>
      <c r="J3050" t="b">
        <v>1</v>
      </c>
      <c r="K3050" s="3" t="s">
        <v>4285</v>
      </c>
      <c r="M3050">
        <v>40000</v>
      </c>
      <c r="N3050">
        <v>50000</v>
      </c>
      <c r="O3050">
        <v>5.2999999999999999E-2</v>
      </c>
      <c r="P3050" s="3" t="s">
        <v>4313</v>
      </c>
      <c r="Q3050" t="s">
        <v>4290</v>
      </c>
      <c r="R3050" t="s">
        <v>75</v>
      </c>
    </row>
    <row r="3051" spans="1:18" x14ac:dyDescent="0.2">
      <c r="A3051" s="3" t="s">
        <v>6869</v>
      </c>
      <c r="B3051" t="str" cm="1">
        <f t="array" ref="B3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51" t="str" cm="1">
        <f t="array" ref="C3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51" t="str" cm="1">
        <f t="array" ref="D3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1" t="str" cm="1">
        <f t="array" ref="E30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51" s="3" t="s">
        <v>4301</v>
      </c>
      <c r="G3051" s="3" t="s">
        <v>4283</v>
      </c>
      <c r="I3051" s="3" t="s">
        <v>4932</v>
      </c>
      <c r="J3051" t="b">
        <v>1</v>
      </c>
      <c r="K3051" s="3" t="s">
        <v>4285</v>
      </c>
      <c r="M3051">
        <v>50000</v>
      </c>
      <c r="N3051">
        <v>60000</v>
      </c>
      <c r="O3051">
        <v>5.2999999999999999E-2</v>
      </c>
      <c r="P3051" s="3" t="s">
        <v>4313</v>
      </c>
      <c r="Q3051" t="s">
        <v>4287</v>
      </c>
      <c r="R3051" t="s">
        <v>75</v>
      </c>
    </row>
    <row r="3052" spans="1:18" x14ac:dyDescent="0.2">
      <c r="A3052" s="3" t="s">
        <v>6870</v>
      </c>
      <c r="B3052" cm="1">
        <f t="array" ref="B3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52" cm="1">
        <f t="array" ref="C3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52" t="str" cm="1">
        <f t="array" ref="D3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2" t="str" cm="1">
        <f t="array" ref="E30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52" s="3" t="s">
        <v>4301</v>
      </c>
      <c r="G3052" s="3" t="s">
        <v>4289</v>
      </c>
      <c r="I3052" s="3" t="s">
        <v>4932</v>
      </c>
      <c r="J3052" t="b">
        <v>1</v>
      </c>
      <c r="K3052" s="3" t="s">
        <v>4285</v>
      </c>
      <c r="M3052">
        <v>50000</v>
      </c>
      <c r="N3052">
        <v>60000</v>
      </c>
      <c r="O3052">
        <v>5.2999999999999999E-2</v>
      </c>
      <c r="P3052" s="3" t="s">
        <v>4313</v>
      </c>
      <c r="Q3052" t="s">
        <v>4290</v>
      </c>
      <c r="R3052" t="s">
        <v>75</v>
      </c>
    </row>
    <row r="3053" spans="1:18" x14ac:dyDescent="0.2">
      <c r="A3053" s="3" t="s">
        <v>6871</v>
      </c>
      <c r="B3053" t="str" cm="1">
        <f t="array" ref="B3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53" t="str" cm="1">
        <f t="array" ref="C3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53" t="str" cm="1">
        <f t="array" ref="D3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3" t="str" cm="1">
        <f t="array" ref="E30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53" s="3" t="s">
        <v>4301</v>
      </c>
      <c r="G3053" s="3" t="s">
        <v>4283</v>
      </c>
      <c r="I3053" s="3" t="s">
        <v>4932</v>
      </c>
      <c r="J3053" t="b">
        <v>1</v>
      </c>
      <c r="K3053" s="3" t="s">
        <v>4285</v>
      </c>
      <c r="M3053">
        <v>60000</v>
      </c>
      <c r="N3053">
        <v>70000</v>
      </c>
      <c r="O3053">
        <v>5.2999999999999999E-2</v>
      </c>
      <c r="P3053" s="3" t="s">
        <v>4313</v>
      </c>
      <c r="Q3053" t="s">
        <v>4333</v>
      </c>
      <c r="R3053" t="s">
        <v>4333</v>
      </c>
    </row>
    <row r="3054" spans="1:18" x14ac:dyDescent="0.2">
      <c r="A3054" s="3" t="s">
        <v>6872</v>
      </c>
      <c r="B3054" cm="1">
        <f t="array" ref="B3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54" cm="1">
        <f t="array" ref="C3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54" t="str" cm="1">
        <f t="array" ref="D3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4" t="str" cm="1">
        <f t="array" ref="E30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54" s="3" t="s">
        <v>4301</v>
      </c>
      <c r="G3054" s="3" t="s">
        <v>4289</v>
      </c>
      <c r="I3054" s="3" t="s">
        <v>4932</v>
      </c>
      <c r="J3054" t="b">
        <v>1</v>
      </c>
      <c r="K3054" s="3" t="s">
        <v>4285</v>
      </c>
      <c r="M3054">
        <v>60000</v>
      </c>
      <c r="N3054">
        <v>70000</v>
      </c>
      <c r="O3054">
        <v>5.2999999999999999E-2</v>
      </c>
      <c r="P3054" s="3" t="s">
        <v>4313</v>
      </c>
      <c r="Q3054" t="s">
        <v>4290</v>
      </c>
      <c r="R3054" t="s">
        <v>75</v>
      </c>
    </row>
    <row r="3055" spans="1:18" x14ac:dyDescent="0.2">
      <c r="A3055" s="3" t="s">
        <v>6873</v>
      </c>
      <c r="B3055" t="str" cm="1">
        <f t="array" ref="B3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55" t="str" cm="1">
        <f t="array" ref="C3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55" t="str" cm="1">
        <f t="array" ref="D3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5" t="str" cm="1">
        <f t="array" ref="E30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55" s="3" t="s">
        <v>4301</v>
      </c>
      <c r="G3055" s="3" t="s">
        <v>4283</v>
      </c>
      <c r="I3055" s="3" t="s">
        <v>4932</v>
      </c>
      <c r="J3055" t="b">
        <v>1</v>
      </c>
      <c r="K3055" s="3" t="s">
        <v>4285</v>
      </c>
      <c r="M3055">
        <v>70000</v>
      </c>
      <c r="N3055">
        <v>80000</v>
      </c>
      <c r="O3055">
        <v>5.2999999999999999E-2</v>
      </c>
      <c r="P3055" s="3" t="s">
        <v>4313</v>
      </c>
      <c r="Q3055" t="s">
        <v>4333</v>
      </c>
      <c r="R3055" t="s">
        <v>4333</v>
      </c>
    </row>
    <row r="3056" spans="1:18" x14ac:dyDescent="0.2">
      <c r="A3056" s="3" t="s">
        <v>6874</v>
      </c>
      <c r="B3056" cm="1">
        <f t="array" ref="B3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56" cm="1">
        <f t="array" ref="C3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56" t="str" cm="1">
        <f t="array" ref="D3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6" t="str" cm="1">
        <f t="array" ref="E30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56" s="3" t="s">
        <v>4301</v>
      </c>
      <c r="G3056" s="3" t="s">
        <v>4289</v>
      </c>
      <c r="I3056" s="3" t="s">
        <v>4932</v>
      </c>
      <c r="J3056" t="b">
        <v>1</v>
      </c>
      <c r="K3056" s="3" t="s">
        <v>4285</v>
      </c>
      <c r="M3056">
        <v>70000</v>
      </c>
      <c r="N3056">
        <v>80000</v>
      </c>
      <c r="O3056">
        <v>5.2999999999999999E-2</v>
      </c>
      <c r="P3056" s="3" t="s">
        <v>4313</v>
      </c>
      <c r="Q3056" t="s">
        <v>4290</v>
      </c>
      <c r="R3056" t="s">
        <v>75</v>
      </c>
    </row>
    <row r="3057" spans="1:18" x14ac:dyDescent="0.2">
      <c r="A3057" s="3" t="s">
        <v>6875</v>
      </c>
      <c r="B3057" t="str" cm="1">
        <f t="array" ref="B3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57" t="str" cm="1">
        <f t="array" ref="C3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57" t="str" cm="1">
        <f t="array" ref="D3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7" t="str" cm="1">
        <f t="array" ref="E30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57" s="3" t="s">
        <v>4301</v>
      </c>
      <c r="G3057" s="3" t="s">
        <v>4283</v>
      </c>
      <c r="I3057" s="3" t="s">
        <v>4932</v>
      </c>
      <c r="J3057" t="b">
        <v>1</v>
      </c>
      <c r="K3057" s="3" t="s">
        <v>4285</v>
      </c>
      <c r="M3057">
        <v>80000</v>
      </c>
      <c r="N3057">
        <v>90000</v>
      </c>
      <c r="O3057">
        <v>5.2999999999999999E-2</v>
      </c>
      <c r="P3057" s="3" t="s">
        <v>4313</v>
      </c>
      <c r="Q3057" t="s">
        <v>4333</v>
      </c>
      <c r="R3057" t="s">
        <v>4333</v>
      </c>
    </row>
    <row r="3058" spans="1:18" x14ac:dyDescent="0.2">
      <c r="A3058" s="3" t="s">
        <v>6876</v>
      </c>
      <c r="B3058" cm="1">
        <f t="array" ref="B3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58" cm="1">
        <f t="array" ref="C3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58" t="str" cm="1">
        <f t="array" ref="D3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8" t="str" cm="1">
        <f t="array" ref="E30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58" s="3" t="s">
        <v>4301</v>
      </c>
      <c r="G3058" s="3" t="s">
        <v>4289</v>
      </c>
      <c r="I3058" s="3" t="s">
        <v>4932</v>
      </c>
      <c r="J3058" t="b">
        <v>1</v>
      </c>
      <c r="K3058" s="3" t="s">
        <v>4285</v>
      </c>
      <c r="M3058">
        <v>80000</v>
      </c>
      <c r="N3058">
        <v>90000</v>
      </c>
      <c r="O3058">
        <v>5.2999999999999999E-2</v>
      </c>
      <c r="P3058" s="3" t="s">
        <v>4313</v>
      </c>
      <c r="Q3058" t="s">
        <v>4290</v>
      </c>
      <c r="R3058" t="s">
        <v>75</v>
      </c>
    </row>
    <row r="3059" spans="1:18" x14ac:dyDescent="0.2">
      <c r="A3059" s="3" t="s">
        <v>6877</v>
      </c>
      <c r="B3059" t="str" cm="1">
        <f t="array" ref="B3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59" t="str" cm="1">
        <f t="array" ref="C3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59" t="str" cm="1">
        <f t="array" ref="D3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59" t="str" cm="1">
        <f t="array" ref="E30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59" s="3" t="s">
        <v>4301</v>
      </c>
      <c r="G3059" s="3" t="s">
        <v>4283</v>
      </c>
      <c r="I3059" s="3" t="s">
        <v>4932</v>
      </c>
      <c r="J3059" t="b">
        <v>1</v>
      </c>
      <c r="K3059" s="3" t="s">
        <v>4285</v>
      </c>
      <c r="M3059">
        <v>90000</v>
      </c>
      <c r="N3059">
        <v>100000</v>
      </c>
      <c r="O3059">
        <v>5.2999999999999999E-2</v>
      </c>
      <c r="P3059" s="3" t="s">
        <v>4313</v>
      </c>
      <c r="Q3059" t="s">
        <v>4333</v>
      </c>
      <c r="R3059" t="s">
        <v>4333</v>
      </c>
    </row>
    <row r="3060" spans="1:18" x14ac:dyDescent="0.2">
      <c r="A3060" s="3" t="s">
        <v>6878</v>
      </c>
      <c r="B3060" cm="1">
        <f t="array" ref="B3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60" cm="1">
        <f t="array" ref="C3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60" t="str" cm="1">
        <f t="array" ref="D3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0" t="str" cm="1">
        <f t="array" ref="E30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60" s="3" t="s">
        <v>4301</v>
      </c>
      <c r="G3060" s="3" t="s">
        <v>4289</v>
      </c>
      <c r="I3060" s="3" t="s">
        <v>4932</v>
      </c>
      <c r="J3060" t="b">
        <v>1</v>
      </c>
      <c r="K3060" s="3" t="s">
        <v>4285</v>
      </c>
      <c r="M3060">
        <v>90000</v>
      </c>
      <c r="N3060">
        <v>100000</v>
      </c>
      <c r="O3060">
        <v>5.2999999999999999E-2</v>
      </c>
      <c r="P3060" s="3" t="s">
        <v>4313</v>
      </c>
      <c r="Q3060" t="s">
        <v>4333</v>
      </c>
      <c r="R3060" t="s">
        <v>4333</v>
      </c>
    </row>
    <row r="3061" spans="1:18" x14ac:dyDescent="0.2">
      <c r="A3061" s="3" t="s">
        <v>6879</v>
      </c>
      <c r="B3061" t="str" cm="1">
        <f t="array" ref="B3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61" t="str" cm="1">
        <f t="array" ref="C3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61" t="str" cm="1">
        <f t="array" ref="D3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1" t="str" cm="1">
        <f t="array" ref="E30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61" s="3" t="s">
        <v>4301</v>
      </c>
      <c r="G3061" s="3" t="s">
        <v>4283</v>
      </c>
      <c r="I3061" s="3" t="s">
        <v>4932</v>
      </c>
      <c r="J3061" t="b">
        <v>1</v>
      </c>
      <c r="K3061" s="3" t="s">
        <v>4285</v>
      </c>
      <c r="M3061">
        <v>100000</v>
      </c>
      <c r="N3061">
        <v>110000</v>
      </c>
      <c r="O3061">
        <v>5.2999999999999999E-2</v>
      </c>
      <c r="P3061" s="3" t="s">
        <v>4313</v>
      </c>
      <c r="Q3061" t="s">
        <v>4333</v>
      </c>
      <c r="R3061" t="s">
        <v>4333</v>
      </c>
    </row>
    <row r="3062" spans="1:18" x14ac:dyDescent="0.2">
      <c r="A3062" s="3" t="s">
        <v>6880</v>
      </c>
      <c r="B3062" cm="1">
        <f t="array" ref="B3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62" cm="1">
        <f t="array" ref="C3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62" t="str" cm="1">
        <f t="array" ref="D3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2" t="str" cm="1">
        <f t="array" ref="E30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62" s="3" t="s">
        <v>4301</v>
      </c>
      <c r="G3062" s="3" t="s">
        <v>4289</v>
      </c>
      <c r="I3062" s="3" t="s">
        <v>4932</v>
      </c>
      <c r="J3062" t="b">
        <v>1</v>
      </c>
      <c r="K3062" s="3" t="s">
        <v>4285</v>
      </c>
      <c r="M3062">
        <v>100000</v>
      </c>
      <c r="N3062">
        <v>110000</v>
      </c>
      <c r="O3062">
        <v>5.2999999999999999E-2</v>
      </c>
      <c r="P3062" s="3" t="s">
        <v>4313</v>
      </c>
      <c r="Q3062" t="s">
        <v>4333</v>
      </c>
      <c r="R3062" t="s">
        <v>4333</v>
      </c>
    </row>
    <row r="3063" spans="1:18" x14ac:dyDescent="0.2">
      <c r="A3063" s="3" t="s">
        <v>6881</v>
      </c>
      <c r="B3063" t="str" cm="1">
        <f t="array" ref="B3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63" t="str" cm="1">
        <f t="array" ref="C3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63" t="str" cm="1">
        <f t="array" ref="D3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3" t="str" cm="1">
        <f t="array" ref="E30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63" s="3" t="s">
        <v>4301</v>
      </c>
      <c r="G3063" s="3" t="s">
        <v>4283</v>
      </c>
      <c r="I3063" s="3" t="s">
        <v>4932</v>
      </c>
      <c r="J3063" t="b">
        <v>1</v>
      </c>
      <c r="K3063" s="3" t="s">
        <v>4285</v>
      </c>
      <c r="M3063">
        <v>110000</v>
      </c>
      <c r="N3063">
        <v>120000</v>
      </c>
      <c r="O3063">
        <v>5.2999999999999999E-2</v>
      </c>
      <c r="P3063" s="3" t="s">
        <v>4313</v>
      </c>
      <c r="Q3063" t="s">
        <v>4333</v>
      </c>
      <c r="R3063" t="s">
        <v>4333</v>
      </c>
    </row>
    <row r="3064" spans="1:18" x14ac:dyDescent="0.2">
      <c r="A3064" s="3" t="s">
        <v>6882</v>
      </c>
      <c r="B3064" cm="1">
        <f t="array" ref="B3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64" cm="1">
        <f t="array" ref="C3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64" t="str" cm="1">
        <f t="array" ref="D3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4" t="str" cm="1">
        <f t="array" ref="E30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64" s="3" t="s">
        <v>4301</v>
      </c>
      <c r="G3064" s="3" t="s">
        <v>4289</v>
      </c>
      <c r="I3064" s="3" t="s">
        <v>4932</v>
      </c>
      <c r="J3064" t="b">
        <v>1</v>
      </c>
      <c r="K3064" s="3" t="s">
        <v>4285</v>
      </c>
      <c r="M3064">
        <v>110000</v>
      </c>
      <c r="N3064">
        <v>120000</v>
      </c>
      <c r="O3064">
        <v>5.2999999999999999E-2</v>
      </c>
      <c r="P3064" s="3" t="s">
        <v>4313</v>
      </c>
      <c r="Q3064" t="s">
        <v>4333</v>
      </c>
      <c r="R3064" t="s">
        <v>4333</v>
      </c>
    </row>
    <row r="3065" spans="1:18" x14ac:dyDescent="0.2">
      <c r="A3065" s="3" t="s">
        <v>6883</v>
      </c>
      <c r="B3065" t="str" cm="1">
        <f t="array" ref="B3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65" t="str" cm="1">
        <f t="array" ref="C3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65" t="str" cm="1">
        <f t="array" ref="D3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5" t="str" cm="1">
        <f t="array" ref="E30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65" s="3" t="s">
        <v>4301</v>
      </c>
      <c r="G3065" s="3" t="s">
        <v>4283</v>
      </c>
      <c r="I3065" s="3" t="s">
        <v>4932</v>
      </c>
      <c r="J3065" t="b">
        <v>1</v>
      </c>
      <c r="K3065" s="3" t="s">
        <v>4285</v>
      </c>
      <c r="M3065">
        <v>120000</v>
      </c>
      <c r="N3065">
        <v>130000</v>
      </c>
      <c r="O3065">
        <v>5.2999999999999999E-2</v>
      </c>
      <c r="P3065" s="3" t="s">
        <v>4313</v>
      </c>
      <c r="Q3065" t="s">
        <v>4333</v>
      </c>
      <c r="R3065" t="s">
        <v>4333</v>
      </c>
    </row>
    <row r="3066" spans="1:18" x14ac:dyDescent="0.2">
      <c r="A3066" s="3" t="s">
        <v>6884</v>
      </c>
      <c r="B3066" cm="1">
        <f t="array" ref="B3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66" cm="1">
        <f t="array" ref="C3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66" t="str" cm="1">
        <f t="array" ref="D3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6" t="str" cm="1">
        <f t="array" ref="E30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66" s="3" t="s">
        <v>4301</v>
      </c>
      <c r="G3066" s="3" t="s">
        <v>4289</v>
      </c>
      <c r="I3066" s="3" t="s">
        <v>4932</v>
      </c>
      <c r="J3066" t="b">
        <v>1</v>
      </c>
      <c r="K3066" s="3" t="s">
        <v>4285</v>
      </c>
      <c r="M3066">
        <v>120000</v>
      </c>
      <c r="N3066">
        <v>130000</v>
      </c>
      <c r="O3066">
        <v>5.2999999999999999E-2</v>
      </c>
      <c r="P3066" s="3" t="s">
        <v>4313</v>
      </c>
      <c r="Q3066" t="s">
        <v>4333</v>
      </c>
      <c r="R3066" t="s">
        <v>4333</v>
      </c>
    </row>
    <row r="3067" spans="1:18" x14ac:dyDescent="0.2">
      <c r="A3067" s="3" t="s">
        <v>6885</v>
      </c>
      <c r="B3067" t="str" cm="1">
        <f t="array" ref="B3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67" t="str" cm="1">
        <f t="array" ref="C3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67" t="str" cm="1">
        <f t="array" ref="D3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7" t="str" cm="1">
        <f t="array" ref="E30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67" s="3" t="s">
        <v>4301</v>
      </c>
      <c r="G3067" s="3" t="s">
        <v>4283</v>
      </c>
      <c r="I3067" s="3" t="s">
        <v>4932</v>
      </c>
      <c r="J3067" t="b">
        <v>1</v>
      </c>
      <c r="K3067" s="3" t="s">
        <v>4285</v>
      </c>
      <c r="M3067">
        <v>130000</v>
      </c>
      <c r="N3067">
        <v>140000</v>
      </c>
      <c r="O3067">
        <v>5.2999999999999999E-2</v>
      </c>
      <c r="P3067" s="3" t="s">
        <v>4313</v>
      </c>
      <c r="Q3067" t="s">
        <v>4333</v>
      </c>
      <c r="R3067" t="s">
        <v>4333</v>
      </c>
    </row>
    <row r="3068" spans="1:18" x14ac:dyDescent="0.2">
      <c r="A3068" s="3" t="s">
        <v>6886</v>
      </c>
      <c r="B3068" cm="1">
        <f t="array" ref="B3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68" cm="1">
        <f t="array" ref="C3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68" t="str" cm="1">
        <f t="array" ref="D3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8" t="str" cm="1">
        <f t="array" ref="E30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68" s="3" t="s">
        <v>4301</v>
      </c>
      <c r="G3068" s="3" t="s">
        <v>4289</v>
      </c>
      <c r="I3068" s="3" t="s">
        <v>4932</v>
      </c>
      <c r="J3068" t="b">
        <v>1</v>
      </c>
      <c r="K3068" s="3" t="s">
        <v>4285</v>
      </c>
      <c r="M3068">
        <v>130000</v>
      </c>
      <c r="N3068">
        <v>140000</v>
      </c>
      <c r="O3068">
        <v>5.2999999999999999E-2</v>
      </c>
      <c r="P3068" s="3" t="s">
        <v>4313</v>
      </c>
      <c r="Q3068" t="s">
        <v>4333</v>
      </c>
      <c r="R3068" t="s">
        <v>4333</v>
      </c>
    </row>
    <row r="3069" spans="1:18" x14ac:dyDescent="0.2">
      <c r="A3069" s="3" t="s">
        <v>6887</v>
      </c>
      <c r="B3069" t="str" cm="1">
        <f t="array" ref="B3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69" t="str" cm="1">
        <f t="array" ref="C3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69" t="str" cm="1">
        <f t="array" ref="D3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69" t="str" cm="1">
        <f t="array" ref="E30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69" s="3" t="s">
        <v>4301</v>
      </c>
      <c r="G3069" s="3" t="s">
        <v>4283</v>
      </c>
      <c r="I3069" s="3" t="s">
        <v>4932</v>
      </c>
      <c r="J3069" t="b">
        <v>1</v>
      </c>
      <c r="K3069" s="3" t="s">
        <v>4285</v>
      </c>
      <c r="M3069">
        <v>140000</v>
      </c>
      <c r="N3069">
        <v>150000</v>
      </c>
      <c r="O3069">
        <v>5.2999999999999999E-2</v>
      </c>
      <c r="P3069" s="3" t="s">
        <v>4313</v>
      </c>
      <c r="Q3069" t="s">
        <v>4333</v>
      </c>
      <c r="R3069" t="s">
        <v>4333</v>
      </c>
    </row>
    <row r="3070" spans="1:18" x14ac:dyDescent="0.2">
      <c r="A3070" s="3" t="s">
        <v>6888</v>
      </c>
      <c r="B3070" cm="1">
        <f t="array" ref="B3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70" cm="1">
        <f t="array" ref="C3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70" t="str" cm="1">
        <f t="array" ref="D3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0" t="str" cm="1">
        <f t="array" ref="E30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70" s="3" t="s">
        <v>4301</v>
      </c>
      <c r="G3070" s="3" t="s">
        <v>4289</v>
      </c>
      <c r="I3070" s="3" t="s">
        <v>4932</v>
      </c>
      <c r="J3070" t="b">
        <v>1</v>
      </c>
      <c r="K3070" s="3" t="s">
        <v>4285</v>
      </c>
      <c r="M3070">
        <v>140000</v>
      </c>
      <c r="N3070">
        <v>150000</v>
      </c>
      <c r="O3070">
        <v>5.2999999999999999E-2</v>
      </c>
      <c r="P3070" s="3" t="s">
        <v>4313</v>
      </c>
      <c r="Q3070" t="s">
        <v>4333</v>
      </c>
      <c r="R3070" t="s">
        <v>4333</v>
      </c>
    </row>
    <row r="3071" spans="1:18" x14ac:dyDescent="0.2">
      <c r="A3071" s="3" t="s">
        <v>6889</v>
      </c>
      <c r="B3071" t="str" cm="1">
        <f t="array" ref="B3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71" t="str" cm="1">
        <f t="array" ref="C3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71" t="str" cm="1">
        <f t="array" ref="D3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1" t="str" cm="1">
        <f t="array" ref="E30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71" s="3" t="s">
        <v>4301</v>
      </c>
      <c r="G3071" s="3" t="s">
        <v>4283</v>
      </c>
      <c r="I3071" s="3" t="s">
        <v>4932</v>
      </c>
      <c r="J3071" t="b">
        <v>1</v>
      </c>
      <c r="K3071" s="3" t="s">
        <v>4285</v>
      </c>
      <c r="M3071">
        <v>150000</v>
      </c>
      <c r="N3071">
        <v>160000</v>
      </c>
      <c r="O3071">
        <v>5.2999999999999999E-2</v>
      </c>
      <c r="P3071" s="3" t="s">
        <v>4313</v>
      </c>
      <c r="Q3071" t="s">
        <v>4333</v>
      </c>
      <c r="R3071" t="s">
        <v>4333</v>
      </c>
    </row>
    <row r="3072" spans="1:18" x14ac:dyDescent="0.2">
      <c r="A3072" s="3" t="s">
        <v>6890</v>
      </c>
      <c r="B3072" cm="1">
        <f t="array" ref="B3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72" cm="1">
        <f t="array" ref="C3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72" t="str" cm="1">
        <f t="array" ref="D3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2" t="str" cm="1">
        <f t="array" ref="E30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72" s="3" t="s">
        <v>4301</v>
      </c>
      <c r="G3072" s="3" t="s">
        <v>4289</v>
      </c>
      <c r="I3072" s="3" t="s">
        <v>4932</v>
      </c>
      <c r="J3072" t="b">
        <v>1</v>
      </c>
      <c r="K3072" s="3" t="s">
        <v>4285</v>
      </c>
      <c r="M3072">
        <v>150000</v>
      </c>
      <c r="N3072">
        <v>160000</v>
      </c>
      <c r="O3072">
        <v>5.2999999999999999E-2</v>
      </c>
      <c r="P3072" s="3" t="s">
        <v>4313</v>
      </c>
      <c r="Q3072" t="s">
        <v>4333</v>
      </c>
      <c r="R3072" t="s">
        <v>4333</v>
      </c>
    </row>
    <row r="3073" spans="1:18" x14ac:dyDescent="0.2">
      <c r="A3073" s="3" t="s">
        <v>6891</v>
      </c>
      <c r="B3073" t="str" cm="1">
        <f t="array" ref="B3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73" t="str" cm="1">
        <f t="array" ref="C3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73" t="str" cm="1">
        <f t="array" ref="D3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3" t="str" cm="1">
        <f t="array" ref="E30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73" s="3" t="s">
        <v>4301</v>
      </c>
      <c r="G3073" s="3" t="s">
        <v>4283</v>
      </c>
      <c r="I3073" s="3" t="s">
        <v>4932</v>
      </c>
      <c r="J3073" t="b">
        <v>1</v>
      </c>
      <c r="K3073" s="3" t="s">
        <v>4285</v>
      </c>
      <c r="M3073">
        <v>160000</v>
      </c>
      <c r="N3073">
        <v>170000</v>
      </c>
      <c r="O3073">
        <v>5.2999999999999999E-2</v>
      </c>
      <c r="P3073" s="3" t="s">
        <v>4313</v>
      </c>
      <c r="Q3073" t="s">
        <v>4333</v>
      </c>
      <c r="R3073" t="s">
        <v>4333</v>
      </c>
    </row>
    <row r="3074" spans="1:18" x14ac:dyDescent="0.2">
      <c r="A3074" s="3" t="s">
        <v>6892</v>
      </c>
      <c r="B3074" cm="1">
        <f t="array" ref="B3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74" cm="1">
        <f t="array" ref="C3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74" t="str" cm="1">
        <f t="array" ref="D3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4" t="str" cm="1">
        <f t="array" ref="E30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74" s="3" t="s">
        <v>4301</v>
      </c>
      <c r="G3074" s="3" t="s">
        <v>4289</v>
      </c>
      <c r="I3074" s="3" t="s">
        <v>4932</v>
      </c>
      <c r="J3074" t="b">
        <v>1</v>
      </c>
      <c r="K3074" s="3" t="s">
        <v>4285</v>
      </c>
      <c r="M3074">
        <v>160000</v>
      </c>
      <c r="N3074">
        <v>170000</v>
      </c>
      <c r="O3074">
        <v>5.2999999999999999E-2</v>
      </c>
      <c r="P3074" s="3" t="s">
        <v>4313</v>
      </c>
      <c r="Q3074" t="s">
        <v>4333</v>
      </c>
      <c r="R3074" t="s">
        <v>4333</v>
      </c>
    </row>
    <row r="3075" spans="1:18" x14ac:dyDescent="0.2">
      <c r="A3075" s="3" t="s">
        <v>6893</v>
      </c>
      <c r="B3075" t="str" cm="1">
        <f t="array" ref="B3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75" t="str" cm="1">
        <f t="array" ref="C3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75" t="str" cm="1">
        <f t="array" ref="D3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5" t="str" cm="1">
        <f t="array" ref="E30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75" s="3" t="s">
        <v>4301</v>
      </c>
      <c r="G3075" s="3" t="s">
        <v>4283</v>
      </c>
      <c r="I3075" s="3" t="s">
        <v>4932</v>
      </c>
      <c r="J3075" t="b">
        <v>1</v>
      </c>
      <c r="K3075" s="3" t="s">
        <v>4285</v>
      </c>
      <c r="M3075">
        <v>170000</v>
      </c>
      <c r="N3075">
        <v>180000</v>
      </c>
      <c r="O3075">
        <v>5.2999999999999999E-2</v>
      </c>
      <c r="P3075" s="3" t="s">
        <v>4313</v>
      </c>
      <c r="Q3075" t="s">
        <v>4333</v>
      </c>
      <c r="R3075" t="s">
        <v>4333</v>
      </c>
    </row>
    <row r="3076" spans="1:18" x14ac:dyDescent="0.2">
      <c r="A3076" s="3" t="s">
        <v>6894</v>
      </c>
      <c r="B3076" cm="1">
        <f t="array" ref="B3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76" cm="1">
        <f t="array" ref="C3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76" t="str" cm="1">
        <f t="array" ref="D3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6" t="str" cm="1">
        <f t="array" ref="E30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76" s="3" t="s">
        <v>4301</v>
      </c>
      <c r="G3076" s="3" t="s">
        <v>4289</v>
      </c>
      <c r="I3076" s="3" t="s">
        <v>4932</v>
      </c>
      <c r="J3076" t="b">
        <v>1</v>
      </c>
      <c r="K3076" s="3" t="s">
        <v>4285</v>
      </c>
      <c r="M3076">
        <v>170000</v>
      </c>
      <c r="N3076">
        <v>180000</v>
      </c>
      <c r="O3076">
        <v>5.2999999999999999E-2</v>
      </c>
      <c r="P3076" s="3" t="s">
        <v>4313</v>
      </c>
      <c r="Q3076" t="s">
        <v>4333</v>
      </c>
      <c r="R3076" t="s">
        <v>4333</v>
      </c>
    </row>
    <row r="3077" spans="1:18" x14ac:dyDescent="0.2">
      <c r="A3077" s="3" t="s">
        <v>6895</v>
      </c>
      <c r="B3077" t="str" cm="1">
        <f t="array" ref="B3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77" t="str" cm="1">
        <f t="array" ref="C3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77" t="str" cm="1">
        <f t="array" ref="D3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7" t="str" cm="1">
        <f t="array" ref="E30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77" s="3" t="s">
        <v>4301</v>
      </c>
      <c r="G3077" s="3" t="s">
        <v>4283</v>
      </c>
      <c r="I3077" s="3" t="s">
        <v>4932</v>
      </c>
      <c r="J3077" t="b">
        <v>1</v>
      </c>
      <c r="K3077" s="3" t="s">
        <v>4285</v>
      </c>
      <c r="M3077">
        <v>180000</v>
      </c>
      <c r="N3077">
        <v>190000</v>
      </c>
      <c r="O3077">
        <v>5.2999999999999999E-2</v>
      </c>
      <c r="P3077" s="3" t="s">
        <v>4313</v>
      </c>
      <c r="Q3077" t="s">
        <v>4333</v>
      </c>
      <c r="R3077" t="s">
        <v>4333</v>
      </c>
    </row>
    <row r="3078" spans="1:18" x14ac:dyDescent="0.2">
      <c r="A3078" s="3" t="s">
        <v>6896</v>
      </c>
      <c r="B3078" cm="1">
        <f t="array" ref="B3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78" cm="1">
        <f t="array" ref="C3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78" t="str" cm="1">
        <f t="array" ref="D3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8" t="str" cm="1">
        <f t="array" ref="E30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78" s="3" t="s">
        <v>4301</v>
      </c>
      <c r="G3078" s="3" t="s">
        <v>4289</v>
      </c>
      <c r="I3078" s="3" t="s">
        <v>4932</v>
      </c>
      <c r="J3078" t="b">
        <v>1</v>
      </c>
      <c r="K3078" s="3" t="s">
        <v>4285</v>
      </c>
      <c r="M3078">
        <v>180000</v>
      </c>
      <c r="N3078">
        <v>190000</v>
      </c>
      <c r="O3078">
        <v>5.2999999999999999E-2</v>
      </c>
      <c r="P3078" s="3" t="s">
        <v>4313</v>
      </c>
      <c r="Q3078" t="s">
        <v>4290</v>
      </c>
      <c r="R3078" t="s">
        <v>75</v>
      </c>
    </row>
    <row r="3079" spans="1:18" x14ac:dyDescent="0.2">
      <c r="A3079" s="3" t="s">
        <v>6897</v>
      </c>
      <c r="B3079" t="str" cm="1">
        <f t="array" ref="B3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79" t="str" cm="1">
        <f t="array" ref="C3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79" t="str" cm="1">
        <f t="array" ref="D3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79" t="str" cm="1">
        <f t="array" ref="E30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79" s="3" t="s">
        <v>4301</v>
      </c>
      <c r="G3079" s="3" t="s">
        <v>4283</v>
      </c>
      <c r="I3079" s="3" t="s">
        <v>4932</v>
      </c>
      <c r="J3079" t="b">
        <v>1</v>
      </c>
      <c r="K3079" s="3" t="s">
        <v>4285</v>
      </c>
      <c r="M3079">
        <v>190000</v>
      </c>
      <c r="N3079">
        <v>200000</v>
      </c>
      <c r="O3079">
        <v>5.2999999999999999E-2</v>
      </c>
      <c r="P3079" s="3" t="s">
        <v>4313</v>
      </c>
      <c r="Q3079" t="s">
        <v>4333</v>
      </c>
      <c r="R3079" t="s">
        <v>4333</v>
      </c>
    </row>
    <row r="3080" spans="1:18" x14ac:dyDescent="0.2">
      <c r="A3080" s="3" t="s">
        <v>6898</v>
      </c>
      <c r="B3080" cm="1">
        <f t="array" ref="B3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80" cm="1">
        <f t="array" ref="C3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80" t="str" cm="1">
        <f t="array" ref="D3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0" t="str" cm="1">
        <f t="array" ref="E30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80" s="3" t="s">
        <v>4301</v>
      </c>
      <c r="G3080" s="3" t="s">
        <v>4289</v>
      </c>
      <c r="I3080" s="3" t="s">
        <v>4932</v>
      </c>
      <c r="J3080" t="b">
        <v>1</v>
      </c>
      <c r="K3080" s="3" t="s">
        <v>4285</v>
      </c>
      <c r="M3080">
        <v>190000</v>
      </c>
      <c r="N3080">
        <v>200000</v>
      </c>
      <c r="O3080">
        <v>5.2999999999999999E-2</v>
      </c>
      <c r="P3080" s="3" t="s">
        <v>4313</v>
      </c>
      <c r="Q3080" t="s">
        <v>4290</v>
      </c>
      <c r="R3080" t="s">
        <v>75</v>
      </c>
    </row>
    <row r="3081" spans="1:18" x14ac:dyDescent="0.2">
      <c r="A3081" s="3" t="s">
        <v>6899</v>
      </c>
      <c r="B3081" t="str" cm="1">
        <f t="array" ref="B3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81" t="str" cm="1">
        <f t="array" ref="C3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81" t="str" cm="1">
        <f t="array" ref="D3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1" t="str" cm="1">
        <f t="array" ref="E30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81" s="3" t="s">
        <v>4301</v>
      </c>
      <c r="G3081" s="3" t="s">
        <v>4283</v>
      </c>
      <c r="I3081" s="3" t="s">
        <v>4932</v>
      </c>
      <c r="J3081" t="b">
        <v>1</v>
      </c>
      <c r="K3081" s="3" t="s">
        <v>4285</v>
      </c>
      <c r="M3081">
        <v>200000</v>
      </c>
      <c r="N3081">
        <v>210000</v>
      </c>
      <c r="O3081">
        <v>5.2999999999999999E-2</v>
      </c>
      <c r="P3081" s="3" t="s">
        <v>4313</v>
      </c>
      <c r="Q3081" t="s">
        <v>4333</v>
      </c>
      <c r="R3081" t="s">
        <v>4333</v>
      </c>
    </row>
    <row r="3082" spans="1:18" x14ac:dyDescent="0.2">
      <c r="A3082" s="3" t="s">
        <v>6900</v>
      </c>
      <c r="B3082" cm="1">
        <f t="array" ref="B3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82" cm="1">
        <f t="array" ref="C3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82" t="str" cm="1">
        <f t="array" ref="D3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2" t="str" cm="1">
        <f t="array" ref="E30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82" s="3" t="s">
        <v>4301</v>
      </c>
      <c r="G3082" s="3" t="s">
        <v>4289</v>
      </c>
      <c r="I3082" s="3" t="s">
        <v>4932</v>
      </c>
      <c r="J3082" t="b">
        <v>1</v>
      </c>
      <c r="K3082" s="3" t="s">
        <v>4285</v>
      </c>
      <c r="M3082">
        <v>200000</v>
      </c>
      <c r="N3082">
        <v>210000</v>
      </c>
      <c r="O3082">
        <v>5.2999999999999999E-2</v>
      </c>
      <c r="P3082" s="3" t="s">
        <v>4313</v>
      </c>
      <c r="Q3082" t="s">
        <v>4290</v>
      </c>
      <c r="R3082" t="s">
        <v>75</v>
      </c>
    </row>
    <row r="3083" spans="1:18" x14ac:dyDescent="0.2">
      <c r="A3083" s="3" t="s">
        <v>6901</v>
      </c>
      <c r="B3083" t="str" cm="1">
        <f t="array" ref="B3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83" t="str" cm="1">
        <f t="array" ref="C3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83" t="str" cm="1">
        <f t="array" ref="D3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3" t="str" cm="1">
        <f t="array" ref="E30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83" s="3" t="s">
        <v>4301</v>
      </c>
      <c r="G3083" s="3" t="s">
        <v>4283</v>
      </c>
      <c r="I3083" s="3" t="s">
        <v>4932</v>
      </c>
      <c r="J3083" t="b">
        <v>1</v>
      </c>
      <c r="K3083" s="3" t="s">
        <v>4285</v>
      </c>
      <c r="M3083">
        <v>210000</v>
      </c>
      <c r="N3083">
        <v>220000</v>
      </c>
      <c r="O3083">
        <v>5.2999999999999999E-2</v>
      </c>
      <c r="P3083" s="3" t="s">
        <v>4313</v>
      </c>
      <c r="Q3083" t="s">
        <v>4333</v>
      </c>
      <c r="R3083" t="s">
        <v>4333</v>
      </c>
    </row>
    <row r="3084" spans="1:18" x14ac:dyDescent="0.2">
      <c r="A3084" s="3" t="s">
        <v>6902</v>
      </c>
      <c r="B3084" cm="1">
        <f t="array" ref="B3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84" cm="1">
        <f t="array" ref="C3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84" t="str" cm="1">
        <f t="array" ref="D3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4" t="str" cm="1">
        <f t="array" ref="E30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84" s="3" t="s">
        <v>4301</v>
      </c>
      <c r="G3084" s="3" t="s">
        <v>4289</v>
      </c>
      <c r="I3084" s="3" t="s">
        <v>4932</v>
      </c>
      <c r="J3084" t="b">
        <v>1</v>
      </c>
      <c r="K3084" s="3" t="s">
        <v>4285</v>
      </c>
      <c r="M3084">
        <v>210000</v>
      </c>
      <c r="N3084">
        <v>220000</v>
      </c>
      <c r="O3084">
        <v>5.2999999999999999E-2</v>
      </c>
      <c r="P3084" s="3" t="s">
        <v>4313</v>
      </c>
      <c r="Q3084" t="s">
        <v>4333</v>
      </c>
      <c r="R3084" t="s">
        <v>4333</v>
      </c>
    </row>
    <row r="3085" spans="1:18" x14ac:dyDescent="0.2">
      <c r="A3085" s="3" t="s">
        <v>6903</v>
      </c>
      <c r="B3085" t="str" cm="1">
        <f t="array" ref="B3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85" t="str" cm="1">
        <f t="array" ref="C3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85" t="str" cm="1">
        <f t="array" ref="D3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5" t="str" cm="1">
        <f t="array" ref="E30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85" s="3" t="s">
        <v>4301</v>
      </c>
      <c r="G3085" s="3" t="s">
        <v>4283</v>
      </c>
      <c r="I3085" s="3" t="s">
        <v>4932</v>
      </c>
      <c r="J3085" t="b">
        <v>1</v>
      </c>
      <c r="K3085" s="3" t="s">
        <v>4285</v>
      </c>
      <c r="M3085">
        <v>220000</v>
      </c>
      <c r="N3085">
        <v>230000</v>
      </c>
      <c r="O3085">
        <v>5.2999999999999999E-2</v>
      </c>
      <c r="P3085" s="3" t="s">
        <v>4313</v>
      </c>
      <c r="Q3085" t="s">
        <v>4333</v>
      </c>
      <c r="R3085" t="s">
        <v>4333</v>
      </c>
    </row>
    <row r="3086" spans="1:18" x14ac:dyDescent="0.2">
      <c r="A3086" s="3" t="s">
        <v>6904</v>
      </c>
      <c r="B3086" cm="1">
        <f t="array" ref="B3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86" cm="1">
        <f t="array" ref="C3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86" t="str" cm="1">
        <f t="array" ref="D3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6" t="str" cm="1">
        <f t="array" ref="E30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86" s="3" t="s">
        <v>4301</v>
      </c>
      <c r="G3086" s="3" t="s">
        <v>4289</v>
      </c>
      <c r="I3086" s="3" t="s">
        <v>4932</v>
      </c>
      <c r="J3086" t="b">
        <v>1</v>
      </c>
      <c r="K3086" s="3" t="s">
        <v>4285</v>
      </c>
      <c r="M3086">
        <v>220000</v>
      </c>
      <c r="N3086">
        <v>230000</v>
      </c>
      <c r="O3086">
        <v>5.2999999999999999E-2</v>
      </c>
      <c r="P3086" s="3" t="s">
        <v>4313</v>
      </c>
      <c r="Q3086" t="s">
        <v>4333</v>
      </c>
      <c r="R3086" t="s">
        <v>4333</v>
      </c>
    </row>
    <row r="3087" spans="1:18" x14ac:dyDescent="0.2">
      <c r="A3087" s="3" t="s">
        <v>6905</v>
      </c>
      <c r="B3087" t="str" cm="1">
        <f t="array" ref="B3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87" t="str" cm="1">
        <f t="array" ref="C3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87" t="str" cm="1">
        <f t="array" ref="D3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7" t="str" cm="1">
        <f t="array" ref="E30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87" s="3" t="s">
        <v>4301</v>
      </c>
      <c r="G3087" s="3" t="s">
        <v>4283</v>
      </c>
      <c r="I3087" s="3" t="s">
        <v>4932</v>
      </c>
      <c r="J3087" t="b">
        <v>1</v>
      </c>
      <c r="K3087" s="3" t="s">
        <v>4285</v>
      </c>
      <c r="M3087">
        <v>230000</v>
      </c>
      <c r="N3087">
        <v>240000</v>
      </c>
      <c r="O3087">
        <v>5.2999999999999999E-2</v>
      </c>
      <c r="P3087" s="3" t="s">
        <v>4313</v>
      </c>
      <c r="Q3087" t="s">
        <v>4333</v>
      </c>
      <c r="R3087" t="s">
        <v>4333</v>
      </c>
    </row>
    <row r="3088" spans="1:18" x14ac:dyDescent="0.2">
      <c r="A3088" s="3" t="s">
        <v>6906</v>
      </c>
      <c r="B3088" cm="1">
        <f t="array" ref="B3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88" cm="1">
        <f t="array" ref="C3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88" t="str" cm="1">
        <f t="array" ref="D3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8" t="str" cm="1">
        <f t="array" ref="E30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88" s="3" t="s">
        <v>4301</v>
      </c>
      <c r="G3088" s="3" t="s">
        <v>4289</v>
      </c>
      <c r="I3088" s="3" t="s">
        <v>4932</v>
      </c>
      <c r="J3088" t="b">
        <v>1</v>
      </c>
      <c r="K3088" s="3" t="s">
        <v>4285</v>
      </c>
      <c r="M3088">
        <v>230000</v>
      </c>
      <c r="N3088">
        <v>240000</v>
      </c>
      <c r="O3088">
        <v>5.2999999999999999E-2</v>
      </c>
      <c r="P3088" s="3" t="s">
        <v>4313</v>
      </c>
      <c r="Q3088" t="s">
        <v>4333</v>
      </c>
      <c r="R3088" t="s">
        <v>4333</v>
      </c>
    </row>
    <row r="3089" spans="1:18" x14ac:dyDescent="0.2">
      <c r="A3089" s="3" t="s">
        <v>6907</v>
      </c>
      <c r="B3089" t="str" cm="1">
        <f t="array" ref="B3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89" t="str" cm="1">
        <f t="array" ref="C3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89" t="str" cm="1">
        <f t="array" ref="D3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89" t="str" cm="1">
        <f t="array" ref="E30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89" s="3" t="s">
        <v>4301</v>
      </c>
      <c r="G3089" s="3" t="s">
        <v>4283</v>
      </c>
      <c r="I3089" s="3" t="s">
        <v>4932</v>
      </c>
      <c r="J3089" t="b">
        <v>1</v>
      </c>
      <c r="K3089" s="3" t="s">
        <v>4285</v>
      </c>
      <c r="M3089">
        <v>240000</v>
      </c>
      <c r="N3089">
        <v>250000</v>
      </c>
      <c r="O3089">
        <v>5.2999999999999999E-2</v>
      </c>
      <c r="P3089" s="3" t="s">
        <v>4313</v>
      </c>
      <c r="Q3089" t="s">
        <v>4333</v>
      </c>
      <c r="R3089" t="s">
        <v>4333</v>
      </c>
    </row>
    <row r="3090" spans="1:18" x14ac:dyDescent="0.2">
      <c r="A3090" s="3" t="s">
        <v>6908</v>
      </c>
      <c r="B3090" cm="1">
        <f t="array" ref="B3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90" cm="1">
        <f t="array" ref="C3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90" t="str" cm="1">
        <f t="array" ref="D3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0" t="str" cm="1">
        <f t="array" ref="E30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90" s="3" t="s">
        <v>4301</v>
      </c>
      <c r="G3090" s="3" t="s">
        <v>4289</v>
      </c>
      <c r="I3090" s="3" t="s">
        <v>4932</v>
      </c>
      <c r="J3090" t="b">
        <v>1</v>
      </c>
      <c r="K3090" s="3" t="s">
        <v>4285</v>
      </c>
      <c r="M3090">
        <v>240000</v>
      </c>
      <c r="N3090">
        <v>250000</v>
      </c>
      <c r="O3090">
        <v>5.2999999999999999E-2</v>
      </c>
      <c r="P3090" s="3" t="s">
        <v>4313</v>
      </c>
      <c r="Q3090" t="s">
        <v>4333</v>
      </c>
      <c r="R3090" t="s">
        <v>4333</v>
      </c>
    </row>
    <row r="3091" spans="1:18" x14ac:dyDescent="0.2">
      <c r="A3091" s="3" t="s">
        <v>6909</v>
      </c>
      <c r="B3091" t="str" cm="1">
        <f t="array" ref="B3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91" t="str" cm="1">
        <f t="array" ref="C3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91" t="str" cm="1">
        <f t="array" ref="D3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1" t="str" cm="1">
        <f t="array" ref="E30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91" s="3" t="s">
        <v>4301</v>
      </c>
      <c r="G3091" s="3" t="s">
        <v>4283</v>
      </c>
      <c r="I3091" s="3" t="s">
        <v>4932</v>
      </c>
      <c r="J3091" t="b">
        <v>1</v>
      </c>
      <c r="K3091" s="3" t="s">
        <v>4285</v>
      </c>
      <c r="M3091">
        <v>250000</v>
      </c>
      <c r="N3091">
        <v>260000</v>
      </c>
      <c r="O3091">
        <v>5.2999999999999999E-2</v>
      </c>
      <c r="P3091" s="3" t="s">
        <v>4313</v>
      </c>
      <c r="Q3091" t="s">
        <v>4287</v>
      </c>
      <c r="R3091" t="s">
        <v>75</v>
      </c>
    </row>
    <row r="3092" spans="1:18" x14ac:dyDescent="0.2">
      <c r="A3092" s="3" t="s">
        <v>6910</v>
      </c>
      <c r="B3092" cm="1">
        <f t="array" ref="B3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92" cm="1">
        <f t="array" ref="C3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92" t="str" cm="1">
        <f t="array" ref="D3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2" t="str" cm="1">
        <f t="array" ref="E30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92" s="3" t="s">
        <v>4301</v>
      </c>
      <c r="G3092" s="3" t="s">
        <v>4289</v>
      </c>
      <c r="I3092" s="3" t="s">
        <v>4932</v>
      </c>
      <c r="J3092" t="b">
        <v>1</v>
      </c>
      <c r="K3092" s="3" t="s">
        <v>4285</v>
      </c>
      <c r="M3092">
        <v>250000</v>
      </c>
      <c r="N3092">
        <v>260000</v>
      </c>
      <c r="O3092">
        <v>5.2999999999999999E-2</v>
      </c>
      <c r="P3092" s="3" t="s">
        <v>4313</v>
      </c>
      <c r="Q3092" t="s">
        <v>4290</v>
      </c>
      <c r="R3092" t="s">
        <v>75</v>
      </c>
    </row>
    <row r="3093" spans="1:18" x14ac:dyDescent="0.2">
      <c r="A3093" s="3" t="s">
        <v>6911</v>
      </c>
      <c r="B3093" t="str" cm="1">
        <f t="array" ref="B3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93" t="str" cm="1">
        <f t="array" ref="C3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93" t="str" cm="1">
        <f t="array" ref="D3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3" t="str" cm="1">
        <f t="array" ref="E30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93" s="3" t="s">
        <v>4301</v>
      </c>
      <c r="G3093" s="3" t="s">
        <v>4283</v>
      </c>
      <c r="I3093" s="3" t="s">
        <v>4932</v>
      </c>
      <c r="J3093" t="b">
        <v>1</v>
      </c>
      <c r="K3093" s="3" t="s">
        <v>4285</v>
      </c>
      <c r="M3093">
        <v>260000</v>
      </c>
      <c r="N3093">
        <v>270000</v>
      </c>
      <c r="O3093">
        <v>5.2999999999999999E-2</v>
      </c>
      <c r="P3093" s="3" t="s">
        <v>4313</v>
      </c>
      <c r="Q3093" t="s">
        <v>4333</v>
      </c>
      <c r="R3093" t="s">
        <v>4333</v>
      </c>
    </row>
    <row r="3094" spans="1:18" x14ac:dyDescent="0.2">
      <c r="A3094" s="3" t="s">
        <v>6912</v>
      </c>
      <c r="B3094" cm="1">
        <f t="array" ref="B3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94" cm="1">
        <f t="array" ref="C3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94" t="str" cm="1">
        <f t="array" ref="D3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4" t="str" cm="1">
        <f t="array" ref="E30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94" s="3" t="s">
        <v>4301</v>
      </c>
      <c r="G3094" s="3" t="s">
        <v>4289</v>
      </c>
      <c r="I3094" s="3" t="s">
        <v>4932</v>
      </c>
      <c r="J3094" t="b">
        <v>1</v>
      </c>
      <c r="K3094" s="3" t="s">
        <v>4285</v>
      </c>
      <c r="M3094">
        <v>260000</v>
      </c>
      <c r="N3094">
        <v>270000</v>
      </c>
      <c r="O3094">
        <v>5.2999999999999999E-2</v>
      </c>
      <c r="P3094" s="3" t="s">
        <v>4313</v>
      </c>
      <c r="Q3094" t="s">
        <v>4333</v>
      </c>
      <c r="R3094" t="s">
        <v>4333</v>
      </c>
    </row>
    <row r="3095" spans="1:18" x14ac:dyDescent="0.2">
      <c r="A3095" s="3" t="s">
        <v>6913</v>
      </c>
      <c r="B3095" t="str" cm="1">
        <f t="array" ref="B3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95" t="str" cm="1">
        <f t="array" ref="C3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95" t="str" cm="1">
        <f t="array" ref="D3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5" t="str" cm="1">
        <f t="array" ref="E30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95" s="3" t="s">
        <v>4301</v>
      </c>
      <c r="G3095" s="3" t="s">
        <v>4283</v>
      </c>
      <c r="I3095" s="3" t="s">
        <v>4932</v>
      </c>
      <c r="J3095" t="b">
        <v>1</v>
      </c>
      <c r="K3095" s="3" t="s">
        <v>4285</v>
      </c>
      <c r="M3095">
        <v>270000</v>
      </c>
      <c r="N3095">
        <v>280000</v>
      </c>
      <c r="O3095">
        <v>5.2999999999999999E-2</v>
      </c>
      <c r="P3095" s="3" t="s">
        <v>4313</v>
      </c>
      <c r="Q3095" t="s">
        <v>4333</v>
      </c>
      <c r="R3095" t="s">
        <v>4333</v>
      </c>
    </row>
    <row r="3096" spans="1:18" x14ac:dyDescent="0.2">
      <c r="A3096" s="3" t="s">
        <v>6914</v>
      </c>
      <c r="B3096" cm="1">
        <f t="array" ref="B3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96" cm="1">
        <f t="array" ref="C3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96" t="str" cm="1">
        <f t="array" ref="D3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6" t="str" cm="1">
        <f t="array" ref="E30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96" s="3" t="s">
        <v>4301</v>
      </c>
      <c r="G3096" s="3" t="s">
        <v>4289</v>
      </c>
      <c r="I3096" s="3" t="s">
        <v>4932</v>
      </c>
      <c r="J3096" t="b">
        <v>1</v>
      </c>
      <c r="K3096" s="3" t="s">
        <v>4285</v>
      </c>
      <c r="M3096">
        <v>270000</v>
      </c>
      <c r="N3096">
        <v>280000</v>
      </c>
      <c r="O3096">
        <v>5.2999999999999999E-2</v>
      </c>
      <c r="P3096" s="3" t="s">
        <v>4313</v>
      </c>
      <c r="Q3096" t="s">
        <v>4333</v>
      </c>
      <c r="R3096" t="s">
        <v>4333</v>
      </c>
    </row>
    <row r="3097" spans="1:18" x14ac:dyDescent="0.2">
      <c r="A3097" s="3" t="s">
        <v>6915</v>
      </c>
      <c r="B3097" t="str" cm="1">
        <f t="array" ref="B3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97" t="str" cm="1">
        <f t="array" ref="C3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97" t="str" cm="1">
        <f t="array" ref="D3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7" t="str" cm="1">
        <f t="array" ref="E30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97" s="3" t="s">
        <v>4301</v>
      </c>
      <c r="G3097" s="3" t="s">
        <v>4283</v>
      </c>
      <c r="I3097" s="3" t="s">
        <v>4932</v>
      </c>
      <c r="J3097" t="b">
        <v>1</v>
      </c>
      <c r="K3097" s="3" t="s">
        <v>4285</v>
      </c>
      <c r="M3097">
        <v>280000</v>
      </c>
      <c r="N3097">
        <v>290000</v>
      </c>
      <c r="O3097">
        <v>5.2999999999999999E-2</v>
      </c>
      <c r="P3097" s="3" t="s">
        <v>4313</v>
      </c>
      <c r="Q3097" t="s">
        <v>4333</v>
      </c>
      <c r="R3097" t="s">
        <v>4333</v>
      </c>
    </row>
    <row r="3098" spans="1:18" x14ac:dyDescent="0.2">
      <c r="A3098" s="3" t="s">
        <v>6916</v>
      </c>
      <c r="B3098" cm="1">
        <f t="array" ref="B3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098" cm="1">
        <f t="array" ref="C3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098" t="str" cm="1">
        <f t="array" ref="D3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8" t="str" cm="1">
        <f t="array" ref="E30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098" s="3" t="s">
        <v>4301</v>
      </c>
      <c r="G3098" s="3" t="s">
        <v>4289</v>
      </c>
      <c r="I3098" s="3" t="s">
        <v>4932</v>
      </c>
      <c r="J3098" t="b">
        <v>1</v>
      </c>
      <c r="K3098" s="3" t="s">
        <v>4285</v>
      </c>
      <c r="M3098">
        <v>280000</v>
      </c>
      <c r="N3098">
        <v>290000</v>
      </c>
      <c r="O3098">
        <v>5.2999999999999999E-2</v>
      </c>
      <c r="P3098" s="3" t="s">
        <v>4313</v>
      </c>
      <c r="Q3098" t="s">
        <v>4290</v>
      </c>
      <c r="R3098" t="s">
        <v>75</v>
      </c>
    </row>
    <row r="3099" spans="1:18" x14ac:dyDescent="0.2">
      <c r="A3099" s="3" t="s">
        <v>6917</v>
      </c>
      <c r="B3099" t="str" cm="1">
        <f t="array" ref="B3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099" t="str" cm="1">
        <f t="array" ref="C3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099" t="str" cm="1">
        <f t="array" ref="D3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099" t="str" cm="1">
        <f t="array" ref="E30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099" s="3" t="s">
        <v>4301</v>
      </c>
      <c r="G3099" s="3" t="s">
        <v>4283</v>
      </c>
      <c r="I3099" s="3" t="s">
        <v>4932</v>
      </c>
      <c r="J3099" t="b">
        <v>1</v>
      </c>
      <c r="K3099" s="3" t="s">
        <v>4285</v>
      </c>
      <c r="M3099">
        <v>290000</v>
      </c>
      <c r="N3099">
        <v>300000</v>
      </c>
      <c r="O3099">
        <v>5.2999999999999999E-2</v>
      </c>
      <c r="P3099" s="3" t="s">
        <v>4313</v>
      </c>
      <c r="Q3099" t="s">
        <v>4333</v>
      </c>
      <c r="R3099" t="s">
        <v>4333</v>
      </c>
    </row>
    <row r="3100" spans="1:18" x14ac:dyDescent="0.2">
      <c r="A3100" s="3" t="s">
        <v>6918</v>
      </c>
      <c r="B3100" cm="1">
        <f t="array" ref="B3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00" cm="1">
        <f t="array" ref="C3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00" t="str" cm="1">
        <f t="array" ref="D3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0" t="str" cm="1">
        <f t="array" ref="E31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00" s="3" t="s">
        <v>4301</v>
      </c>
      <c r="G3100" s="3" t="s">
        <v>4289</v>
      </c>
      <c r="I3100" s="3" t="s">
        <v>4932</v>
      </c>
      <c r="J3100" t="b">
        <v>1</v>
      </c>
      <c r="K3100" s="3" t="s">
        <v>4285</v>
      </c>
      <c r="M3100">
        <v>290000</v>
      </c>
      <c r="N3100">
        <v>300000</v>
      </c>
      <c r="O3100">
        <v>5.2999999999999999E-2</v>
      </c>
      <c r="P3100" s="3" t="s">
        <v>4313</v>
      </c>
      <c r="Q3100" t="s">
        <v>4333</v>
      </c>
      <c r="R3100" t="s">
        <v>4333</v>
      </c>
    </row>
    <row r="3101" spans="1:18" x14ac:dyDescent="0.2">
      <c r="A3101" s="3" t="s">
        <v>6919</v>
      </c>
      <c r="B3101" t="str" cm="1">
        <f t="array" ref="B3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01" t="str" cm="1">
        <f t="array" ref="C3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01" t="str" cm="1">
        <f t="array" ref="D3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1" t="str" cm="1">
        <f t="array" ref="E31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01" s="3" t="s">
        <v>4301</v>
      </c>
      <c r="G3101" s="3" t="s">
        <v>4283</v>
      </c>
      <c r="I3101" s="3" t="s">
        <v>4932</v>
      </c>
      <c r="J3101" t="b">
        <v>1</v>
      </c>
      <c r="K3101" s="3" t="s">
        <v>4285</v>
      </c>
      <c r="M3101">
        <v>300000</v>
      </c>
      <c r="N3101">
        <v>310000</v>
      </c>
      <c r="O3101">
        <v>5.2999999999999999E-2</v>
      </c>
      <c r="P3101" s="3" t="s">
        <v>4313</v>
      </c>
      <c r="Q3101" t="s">
        <v>4333</v>
      </c>
      <c r="R3101" t="s">
        <v>4333</v>
      </c>
    </row>
    <row r="3102" spans="1:18" x14ac:dyDescent="0.2">
      <c r="A3102" s="3" t="s">
        <v>6920</v>
      </c>
      <c r="B3102" cm="1">
        <f t="array" ref="B3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02" cm="1">
        <f t="array" ref="C3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02" t="str" cm="1">
        <f t="array" ref="D3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2" t="str" cm="1">
        <f t="array" ref="E31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02" s="3" t="s">
        <v>4301</v>
      </c>
      <c r="G3102" s="3" t="s">
        <v>4289</v>
      </c>
      <c r="I3102" s="3" t="s">
        <v>4932</v>
      </c>
      <c r="J3102" t="b">
        <v>1</v>
      </c>
      <c r="K3102" s="3" t="s">
        <v>4285</v>
      </c>
      <c r="M3102">
        <v>300000</v>
      </c>
      <c r="N3102">
        <v>310000</v>
      </c>
      <c r="O3102">
        <v>5.2999999999999999E-2</v>
      </c>
      <c r="P3102" s="3" t="s">
        <v>4313</v>
      </c>
      <c r="Q3102" t="s">
        <v>4333</v>
      </c>
      <c r="R3102" t="s">
        <v>4333</v>
      </c>
    </row>
    <row r="3103" spans="1:18" x14ac:dyDescent="0.2">
      <c r="A3103" s="3" t="s">
        <v>6921</v>
      </c>
      <c r="B3103" t="str" cm="1">
        <f t="array" ref="B3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03" t="str" cm="1">
        <f t="array" ref="C3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03" t="str" cm="1">
        <f t="array" ref="D3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3" t="str" cm="1">
        <f t="array" ref="E31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03" s="3" t="s">
        <v>4301</v>
      </c>
      <c r="G3103" s="3" t="s">
        <v>4283</v>
      </c>
      <c r="I3103" s="3" t="s">
        <v>4932</v>
      </c>
      <c r="J3103" t="b">
        <v>1</v>
      </c>
      <c r="K3103" s="3" t="s">
        <v>4285</v>
      </c>
      <c r="M3103">
        <v>310000</v>
      </c>
      <c r="N3103">
        <v>320000</v>
      </c>
      <c r="O3103">
        <v>5.2999999999999999E-2</v>
      </c>
      <c r="P3103" s="3" t="s">
        <v>4313</v>
      </c>
      <c r="Q3103" t="s">
        <v>4333</v>
      </c>
      <c r="R3103" t="s">
        <v>4333</v>
      </c>
    </row>
    <row r="3104" spans="1:18" x14ac:dyDescent="0.2">
      <c r="A3104" s="3" t="s">
        <v>6922</v>
      </c>
      <c r="B3104" cm="1">
        <f t="array" ref="B3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04" cm="1">
        <f t="array" ref="C3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04" t="str" cm="1">
        <f t="array" ref="D3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4" t="str" cm="1">
        <f t="array" ref="E31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04" s="3" t="s">
        <v>4301</v>
      </c>
      <c r="G3104" s="3" t="s">
        <v>4289</v>
      </c>
      <c r="I3104" s="3" t="s">
        <v>4932</v>
      </c>
      <c r="J3104" t="b">
        <v>1</v>
      </c>
      <c r="K3104" s="3" t="s">
        <v>4285</v>
      </c>
      <c r="M3104">
        <v>310000</v>
      </c>
      <c r="N3104">
        <v>320000</v>
      </c>
      <c r="O3104">
        <v>5.2999999999999999E-2</v>
      </c>
      <c r="P3104" s="3" t="s">
        <v>4313</v>
      </c>
      <c r="Q3104" t="s">
        <v>4333</v>
      </c>
      <c r="R3104" t="s">
        <v>4333</v>
      </c>
    </row>
    <row r="3105" spans="1:18" x14ac:dyDescent="0.2">
      <c r="A3105" s="3" t="s">
        <v>6923</v>
      </c>
      <c r="B3105" t="str" cm="1">
        <f t="array" ref="B3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05" t="str" cm="1">
        <f t="array" ref="C3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05" t="str" cm="1">
        <f t="array" ref="D3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5" t="str" cm="1">
        <f t="array" ref="E31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05" s="3" t="s">
        <v>4301</v>
      </c>
      <c r="G3105" s="3" t="s">
        <v>4283</v>
      </c>
      <c r="I3105" s="3" t="s">
        <v>4932</v>
      </c>
      <c r="J3105" t="b">
        <v>1</v>
      </c>
      <c r="K3105" s="3" t="s">
        <v>4285</v>
      </c>
      <c r="M3105">
        <v>320000</v>
      </c>
      <c r="N3105">
        <v>330000</v>
      </c>
      <c r="O3105">
        <v>5.2999999999999999E-2</v>
      </c>
      <c r="P3105" s="3" t="s">
        <v>4313</v>
      </c>
      <c r="Q3105" t="s">
        <v>4333</v>
      </c>
      <c r="R3105" t="s">
        <v>4333</v>
      </c>
    </row>
    <row r="3106" spans="1:18" x14ac:dyDescent="0.2">
      <c r="A3106" s="3" t="s">
        <v>6924</v>
      </c>
      <c r="B3106" cm="1">
        <f t="array" ref="B3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06" cm="1">
        <f t="array" ref="C3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06" t="str" cm="1">
        <f t="array" ref="D3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6" t="str" cm="1">
        <f t="array" ref="E31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06" s="3" t="s">
        <v>4301</v>
      </c>
      <c r="G3106" s="3" t="s">
        <v>4289</v>
      </c>
      <c r="I3106" s="3" t="s">
        <v>4932</v>
      </c>
      <c r="J3106" t="b">
        <v>1</v>
      </c>
      <c r="K3106" s="3" t="s">
        <v>4285</v>
      </c>
      <c r="M3106">
        <v>320000</v>
      </c>
      <c r="N3106">
        <v>330000</v>
      </c>
      <c r="O3106">
        <v>5.2999999999999999E-2</v>
      </c>
      <c r="P3106" s="3" t="s">
        <v>4313</v>
      </c>
      <c r="Q3106" t="s">
        <v>4333</v>
      </c>
      <c r="R3106" t="s">
        <v>4333</v>
      </c>
    </row>
    <row r="3107" spans="1:18" x14ac:dyDescent="0.2">
      <c r="A3107" s="3" t="s">
        <v>6925</v>
      </c>
      <c r="B3107" t="str" cm="1">
        <f t="array" ref="B3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07" t="str" cm="1">
        <f t="array" ref="C3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07" t="str" cm="1">
        <f t="array" ref="D3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7" t="str" cm="1">
        <f t="array" ref="E31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07" s="3" t="s">
        <v>4301</v>
      </c>
      <c r="G3107" s="3" t="s">
        <v>4283</v>
      </c>
      <c r="I3107" s="3" t="s">
        <v>4932</v>
      </c>
      <c r="J3107" t="b">
        <v>1</v>
      </c>
      <c r="K3107" s="3" t="s">
        <v>4285</v>
      </c>
      <c r="M3107">
        <v>330000</v>
      </c>
      <c r="N3107">
        <v>340000</v>
      </c>
      <c r="O3107">
        <v>5.2999999999999999E-2</v>
      </c>
      <c r="P3107" s="3" t="s">
        <v>4313</v>
      </c>
      <c r="Q3107" t="s">
        <v>4333</v>
      </c>
      <c r="R3107" t="s">
        <v>4333</v>
      </c>
    </row>
    <row r="3108" spans="1:18" x14ac:dyDescent="0.2">
      <c r="A3108" s="3" t="s">
        <v>6926</v>
      </c>
      <c r="B3108" cm="1">
        <f t="array" ref="B3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08" cm="1">
        <f t="array" ref="C3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08" t="str" cm="1">
        <f t="array" ref="D3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8" t="str" cm="1">
        <f t="array" ref="E31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08" s="3" t="s">
        <v>4301</v>
      </c>
      <c r="G3108" s="3" t="s">
        <v>4289</v>
      </c>
      <c r="I3108" s="3" t="s">
        <v>4932</v>
      </c>
      <c r="J3108" t="b">
        <v>1</v>
      </c>
      <c r="K3108" s="3" t="s">
        <v>4285</v>
      </c>
      <c r="M3108">
        <v>330000</v>
      </c>
      <c r="N3108">
        <v>340000</v>
      </c>
      <c r="O3108">
        <v>5.2999999999999999E-2</v>
      </c>
      <c r="P3108" s="3" t="s">
        <v>4313</v>
      </c>
      <c r="Q3108" t="s">
        <v>4333</v>
      </c>
      <c r="R3108" t="s">
        <v>4333</v>
      </c>
    </row>
    <row r="3109" spans="1:18" x14ac:dyDescent="0.2">
      <c r="A3109" s="3" t="s">
        <v>6927</v>
      </c>
      <c r="B3109" t="str" cm="1">
        <f t="array" ref="B3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09" t="str" cm="1">
        <f t="array" ref="C3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09" t="str" cm="1">
        <f t="array" ref="D3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09" t="str" cm="1">
        <f t="array" ref="E31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09" s="3" t="s">
        <v>4301</v>
      </c>
      <c r="G3109" s="3" t="s">
        <v>4283</v>
      </c>
      <c r="I3109" s="3" t="s">
        <v>4932</v>
      </c>
      <c r="J3109" t="b">
        <v>1</v>
      </c>
      <c r="K3109" s="3" t="s">
        <v>4285</v>
      </c>
      <c r="M3109">
        <v>340000</v>
      </c>
      <c r="N3109">
        <v>350000</v>
      </c>
      <c r="O3109">
        <v>5.2999999999999999E-2</v>
      </c>
      <c r="P3109" s="3" t="s">
        <v>4313</v>
      </c>
      <c r="Q3109" t="s">
        <v>4333</v>
      </c>
      <c r="R3109" t="s">
        <v>4333</v>
      </c>
    </row>
    <row r="3110" spans="1:18" x14ac:dyDescent="0.2">
      <c r="A3110" s="3" t="s">
        <v>6928</v>
      </c>
      <c r="B3110" cm="1">
        <f t="array" ref="B3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10" cm="1">
        <f t="array" ref="C3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10" t="str" cm="1">
        <f t="array" ref="D3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0" t="str" cm="1">
        <f t="array" ref="E31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10" s="3" t="s">
        <v>4301</v>
      </c>
      <c r="G3110" s="3" t="s">
        <v>4289</v>
      </c>
      <c r="I3110" s="3" t="s">
        <v>4932</v>
      </c>
      <c r="J3110" t="b">
        <v>1</v>
      </c>
      <c r="K3110" s="3" t="s">
        <v>4285</v>
      </c>
      <c r="M3110">
        <v>340000</v>
      </c>
      <c r="N3110">
        <v>350000</v>
      </c>
      <c r="O3110">
        <v>5.2999999999999999E-2</v>
      </c>
      <c r="P3110" s="3" t="s">
        <v>4313</v>
      </c>
      <c r="Q3110" t="s">
        <v>4333</v>
      </c>
      <c r="R3110" t="s">
        <v>4333</v>
      </c>
    </row>
    <row r="3111" spans="1:18" x14ac:dyDescent="0.2">
      <c r="A3111" s="3" t="s">
        <v>6929</v>
      </c>
      <c r="B3111" t="str" cm="1">
        <f t="array" ref="B3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1" t="str" cm="1">
        <f t="array" ref="C3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1" t="str" cm="1">
        <f t="array" ref="D3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1" t="str" cm="1">
        <f t="array" ref="E31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1" s="3" t="s">
        <v>4301</v>
      </c>
      <c r="G3111" s="3" t="s">
        <v>4283</v>
      </c>
      <c r="I3111" s="3" t="s">
        <v>4932</v>
      </c>
      <c r="J3111" t="b">
        <v>1</v>
      </c>
      <c r="K3111" s="3" t="s">
        <v>4285</v>
      </c>
      <c r="M3111">
        <v>350000</v>
      </c>
      <c r="N3111">
        <v>360000</v>
      </c>
      <c r="O3111">
        <v>5.2999999999999999E-2</v>
      </c>
      <c r="P3111" s="3" t="s">
        <v>4313</v>
      </c>
      <c r="Q3111" t="s">
        <v>4333</v>
      </c>
      <c r="R3111" t="s">
        <v>4333</v>
      </c>
    </row>
    <row r="3112" spans="1:18" x14ac:dyDescent="0.2">
      <c r="A3112" s="3" t="s">
        <v>6930</v>
      </c>
      <c r="B3112" cm="1">
        <f t="array" ref="B3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12" cm="1">
        <f t="array" ref="C3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12" t="str" cm="1">
        <f t="array" ref="D3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2" t="str" cm="1">
        <f t="array" ref="E31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v>
      </c>
      <c r="F3112" s="3" t="s">
        <v>4301</v>
      </c>
      <c r="G3112" s="3" t="s">
        <v>4289</v>
      </c>
      <c r="I3112" s="3" t="s">
        <v>4932</v>
      </c>
      <c r="J3112" t="b">
        <v>1</v>
      </c>
      <c r="K3112" s="3" t="s">
        <v>4285</v>
      </c>
      <c r="M3112">
        <v>350000.01</v>
      </c>
      <c r="N3112">
        <v>999999999</v>
      </c>
      <c r="O3112">
        <v>5.2999999999999999E-2</v>
      </c>
      <c r="P3112" s="3" t="s">
        <v>4313</v>
      </c>
      <c r="Q3112" t="s">
        <v>4290</v>
      </c>
      <c r="R3112" t="s">
        <v>75</v>
      </c>
    </row>
    <row r="3113" spans="1:18" x14ac:dyDescent="0.2">
      <c r="A3113" s="3" t="s">
        <v>6931</v>
      </c>
      <c r="B3113" t="str" cm="1">
        <f t="array" ref="B3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3" t="str" cm="1">
        <f t="array" ref="C3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3" t="str" cm="1">
        <f t="array" ref="D3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3" t="str" cm="1">
        <f t="array" ref="E31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3" s="3" t="s">
        <v>4301</v>
      </c>
      <c r="G3113" s="3" t="s">
        <v>4283</v>
      </c>
      <c r="I3113" s="3" t="s">
        <v>4932</v>
      </c>
      <c r="J3113" t="b">
        <v>1</v>
      </c>
      <c r="K3113" s="3" t="s">
        <v>4285</v>
      </c>
      <c r="M3113">
        <v>360000</v>
      </c>
      <c r="N3113">
        <v>370000</v>
      </c>
      <c r="O3113">
        <v>5.2999999999999999E-2</v>
      </c>
      <c r="P3113" s="3" t="s">
        <v>4313</v>
      </c>
      <c r="Q3113" t="s">
        <v>4333</v>
      </c>
      <c r="R3113" t="s">
        <v>4333</v>
      </c>
    </row>
    <row r="3114" spans="1:18" x14ac:dyDescent="0.2">
      <c r="A3114" s="3" t="s">
        <v>6932</v>
      </c>
      <c r="B3114" t="str" cm="1">
        <f t="array" ref="B3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4" t="str" cm="1">
        <f t="array" ref="C3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4" t="str" cm="1">
        <f t="array" ref="D3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4" t="str" cm="1">
        <f t="array" ref="E31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4" s="3" t="s">
        <v>4301</v>
      </c>
      <c r="G3114" s="3" t="s">
        <v>4283</v>
      </c>
      <c r="I3114" s="3" t="s">
        <v>4932</v>
      </c>
      <c r="J3114" t="b">
        <v>1</v>
      </c>
      <c r="K3114" s="3" t="s">
        <v>4285</v>
      </c>
      <c r="M3114">
        <v>370000</v>
      </c>
      <c r="N3114">
        <v>380000</v>
      </c>
      <c r="O3114">
        <v>5.2999999999999999E-2</v>
      </c>
      <c r="P3114" s="3" t="s">
        <v>4313</v>
      </c>
      <c r="Q3114" t="s">
        <v>4333</v>
      </c>
      <c r="R3114" t="s">
        <v>4333</v>
      </c>
    </row>
    <row r="3115" spans="1:18" x14ac:dyDescent="0.2">
      <c r="A3115" s="3" t="s">
        <v>6933</v>
      </c>
      <c r="B3115" t="str" cm="1">
        <f t="array" ref="B3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5" t="str" cm="1">
        <f t="array" ref="C3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5" t="str" cm="1">
        <f t="array" ref="D3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5" t="str" cm="1">
        <f t="array" ref="E31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5" s="3" t="s">
        <v>4301</v>
      </c>
      <c r="G3115" s="3" t="s">
        <v>4283</v>
      </c>
      <c r="I3115" s="3" t="s">
        <v>4932</v>
      </c>
      <c r="J3115" t="b">
        <v>1</v>
      </c>
      <c r="K3115" s="3" t="s">
        <v>4285</v>
      </c>
      <c r="M3115">
        <v>380000</v>
      </c>
      <c r="N3115">
        <v>390000</v>
      </c>
      <c r="O3115">
        <v>5.2999999999999999E-2</v>
      </c>
      <c r="P3115" s="3" t="s">
        <v>4313</v>
      </c>
      <c r="Q3115" t="s">
        <v>4333</v>
      </c>
      <c r="R3115" t="s">
        <v>4333</v>
      </c>
    </row>
    <row r="3116" spans="1:18" x14ac:dyDescent="0.2">
      <c r="A3116" s="3" t="s">
        <v>6934</v>
      </c>
      <c r="B3116" t="str" cm="1">
        <f t="array" ref="B3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6" t="str" cm="1">
        <f t="array" ref="C3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6" t="str" cm="1">
        <f t="array" ref="D3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6" t="str" cm="1">
        <f t="array" ref="E31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6" s="3" t="s">
        <v>4301</v>
      </c>
      <c r="G3116" s="3" t="s">
        <v>4283</v>
      </c>
      <c r="I3116" s="3" t="s">
        <v>4932</v>
      </c>
      <c r="J3116" t="b">
        <v>1</v>
      </c>
      <c r="K3116" s="3" t="s">
        <v>4285</v>
      </c>
      <c r="M3116">
        <v>390000</v>
      </c>
      <c r="N3116">
        <v>400000</v>
      </c>
      <c r="O3116">
        <v>5.2999999999999999E-2</v>
      </c>
      <c r="P3116" s="3" t="s">
        <v>4313</v>
      </c>
      <c r="Q3116" t="s">
        <v>4333</v>
      </c>
      <c r="R3116" t="s">
        <v>4333</v>
      </c>
    </row>
    <row r="3117" spans="1:18" x14ac:dyDescent="0.2">
      <c r="A3117" s="3" t="s">
        <v>6935</v>
      </c>
      <c r="B3117" t="str" cm="1">
        <f t="array" ref="B3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7" t="str" cm="1">
        <f t="array" ref="C3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7" t="str" cm="1">
        <f t="array" ref="D3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7" t="str" cm="1">
        <f t="array" ref="E31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7" s="3" t="s">
        <v>4301</v>
      </c>
      <c r="G3117" s="3" t="s">
        <v>4283</v>
      </c>
      <c r="I3117" s="3" t="s">
        <v>4932</v>
      </c>
      <c r="J3117" t="b">
        <v>1</v>
      </c>
      <c r="K3117" s="3" t="s">
        <v>4285</v>
      </c>
      <c r="M3117">
        <v>400000</v>
      </c>
      <c r="N3117">
        <v>410000</v>
      </c>
      <c r="O3117">
        <v>5.2999999999999999E-2</v>
      </c>
      <c r="P3117" s="3" t="s">
        <v>4313</v>
      </c>
      <c r="Q3117" t="s">
        <v>4333</v>
      </c>
      <c r="R3117" t="s">
        <v>4333</v>
      </c>
    </row>
    <row r="3118" spans="1:18" x14ac:dyDescent="0.2">
      <c r="A3118" s="3" t="s">
        <v>6936</v>
      </c>
      <c r="B3118" t="str" cm="1">
        <f t="array" ref="B3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8" t="str" cm="1">
        <f t="array" ref="C3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8" t="str" cm="1">
        <f t="array" ref="D3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8" t="str" cm="1">
        <f t="array" ref="E31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8" s="3" t="s">
        <v>4301</v>
      </c>
      <c r="G3118" s="3" t="s">
        <v>4283</v>
      </c>
      <c r="I3118" s="3" t="s">
        <v>4932</v>
      </c>
      <c r="J3118" t="b">
        <v>1</v>
      </c>
      <c r="K3118" s="3" t="s">
        <v>4285</v>
      </c>
      <c r="M3118">
        <v>410000</v>
      </c>
      <c r="N3118">
        <v>420000</v>
      </c>
      <c r="O3118">
        <v>5.2999999999999999E-2</v>
      </c>
      <c r="P3118" s="3" t="s">
        <v>4313</v>
      </c>
      <c r="Q3118" t="s">
        <v>4333</v>
      </c>
      <c r="R3118" t="s">
        <v>4333</v>
      </c>
    </row>
    <row r="3119" spans="1:18" x14ac:dyDescent="0.2">
      <c r="A3119" s="3" t="s">
        <v>6937</v>
      </c>
      <c r="B3119" t="str" cm="1">
        <f t="array" ref="B3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19" t="str" cm="1">
        <f t="array" ref="C3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19" t="str" cm="1">
        <f t="array" ref="D3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19" t="str" cm="1">
        <f t="array" ref="E31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19" s="3" t="s">
        <v>4301</v>
      </c>
      <c r="G3119" s="3" t="s">
        <v>4283</v>
      </c>
      <c r="I3119" s="3" t="s">
        <v>4932</v>
      </c>
      <c r="J3119" t="b">
        <v>1</v>
      </c>
      <c r="K3119" s="3" t="s">
        <v>4285</v>
      </c>
      <c r="M3119">
        <v>420000</v>
      </c>
      <c r="N3119">
        <v>430000</v>
      </c>
      <c r="O3119">
        <v>5.2999999999999999E-2</v>
      </c>
      <c r="P3119" s="3" t="s">
        <v>4313</v>
      </c>
      <c r="Q3119" t="s">
        <v>4333</v>
      </c>
      <c r="R3119" t="s">
        <v>4333</v>
      </c>
    </row>
    <row r="3120" spans="1:18" x14ac:dyDescent="0.2">
      <c r="A3120" s="3" t="s">
        <v>6938</v>
      </c>
      <c r="B3120" t="str" cm="1">
        <f t="array" ref="B3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0" t="str" cm="1">
        <f t="array" ref="C3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0" t="str" cm="1">
        <f t="array" ref="D3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0" t="str" cm="1">
        <f t="array" ref="E31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0" s="3" t="s">
        <v>4301</v>
      </c>
      <c r="G3120" s="3" t="s">
        <v>4283</v>
      </c>
      <c r="I3120" s="3" t="s">
        <v>4932</v>
      </c>
      <c r="J3120" t="b">
        <v>1</v>
      </c>
      <c r="K3120" s="3" t="s">
        <v>4285</v>
      </c>
      <c r="M3120">
        <v>430000</v>
      </c>
      <c r="N3120">
        <v>440000</v>
      </c>
      <c r="O3120">
        <v>5.2999999999999999E-2</v>
      </c>
      <c r="P3120" s="3" t="s">
        <v>4313</v>
      </c>
      <c r="Q3120" t="s">
        <v>4333</v>
      </c>
      <c r="R3120" t="s">
        <v>4333</v>
      </c>
    </row>
    <row r="3121" spans="1:18" x14ac:dyDescent="0.2">
      <c r="A3121" s="3" t="s">
        <v>6939</v>
      </c>
      <c r="B3121" t="str" cm="1">
        <f t="array" ref="B3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1" t="str" cm="1">
        <f t="array" ref="C3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1" t="str" cm="1">
        <f t="array" ref="D3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1" t="str" cm="1">
        <f t="array" ref="E31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1" s="3" t="s">
        <v>4301</v>
      </c>
      <c r="G3121" s="3" t="s">
        <v>4283</v>
      </c>
      <c r="I3121" s="3" t="s">
        <v>4932</v>
      </c>
      <c r="J3121" t="b">
        <v>1</v>
      </c>
      <c r="K3121" s="3" t="s">
        <v>4285</v>
      </c>
      <c r="M3121">
        <v>440000</v>
      </c>
      <c r="N3121">
        <v>450000</v>
      </c>
      <c r="O3121">
        <v>5.2999999999999999E-2</v>
      </c>
      <c r="P3121" s="3" t="s">
        <v>4313</v>
      </c>
      <c r="Q3121" t="s">
        <v>4333</v>
      </c>
      <c r="R3121" t="s">
        <v>4333</v>
      </c>
    </row>
    <row r="3122" spans="1:18" x14ac:dyDescent="0.2">
      <c r="A3122" s="3" t="s">
        <v>6940</v>
      </c>
      <c r="B3122" t="str" cm="1">
        <f t="array" ref="B3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2" t="str" cm="1">
        <f t="array" ref="C3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2" t="str" cm="1">
        <f t="array" ref="D3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2" t="str" cm="1">
        <f t="array" ref="E31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2" s="3" t="s">
        <v>4301</v>
      </c>
      <c r="G3122" s="3" t="s">
        <v>4283</v>
      </c>
      <c r="I3122" s="3" t="s">
        <v>4932</v>
      </c>
      <c r="J3122" t="b">
        <v>1</v>
      </c>
      <c r="K3122" s="3" t="s">
        <v>4285</v>
      </c>
      <c r="M3122">
        <v>450000</v>
      </c>
      <c r="N3122">
        <v>460000</v>
      </c>
      <c r="O3122">
        <v>5.2999999999999999E-2</v>
      </c>
      <c r="P3122" s="3" t="s">
        <v>4313</v>
      </c>
      <c r="Q3122" t="s">
        <v>4333</v>
      </c>
      <c r="R3122" t="s">
        <v>4333</v>
      </c>
    </row>
    <row r="3123" spans="1:18" x14ac:dyDescent="0.2">
      <c r="A3123" s="3" t="s">
        <v>6941</v>
      </c>
      <c r="B3123" t="str" cm="1">
        <f t="array" ref="B3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3" t="str" cm="1">
        <f t="array" ref="C3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3" t="str" cm="1">
        <f t="array" ref="D3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3" t="str" cm="1">
        <f t="array" ref="E31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3" s="3" t="s">
        <v>4301</v>
      </c>
      <c r="G3123" s="3" t="s">
        <v>4283</v>
      </c>
      <c r="I3123" s="3" t="s">
        <v>4932</v>
      </c>
      <c r="J3123" t="b">
        <v>1</v>
      </c>
      <c r="K3123" s="3" t="s">
        <v>4285</v>
      </c>
      <c r="M3123">
        <v>460000</v>
      </c>
      <c r="N3123">
        <v>470000</v>
      </c>
      <c r="O3123">
        <v>5.2999999999999999E-2</v>
      </c>
      <c r="P3123" s="3" t="s">
        <v>4313</v>
      </c>
      <c r="Q3123" t="s">
        <v>4333</v>
      </c>
      <c r="R3123" t="s">
        <v>4333</v>
      </c>
    </row>
    <row r="3124" spans="1:18" x14ac:dyDescent="0.2">
      <c r="A3124" s="3" t="s">
        <v>6942</v>
      </c>
      <c r="B3124" t="str" cm="1">
        <f t="array" ref="B3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4" t="str" cm="1">
        <f t="array" ref="C3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4" t="str" cm="1">
        <f t="array" ref="D3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4" t="str" cm="1">
        <f t="array" ref="E31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4" s="3" t="s">
        <v>4301</v>
      </c>
      <c r="G3124" s="3" t="s">
        <v>4283</v>
      </c>
      <c r="I3124" s="3" t="s">
        <v>4932</v>
      </c>
      <c r="J3124" t="b">
        <v>1</v>
      </c>
      <c r="K3124" s="3" t="s">
        <v>4285</v>
      </c>
      <c r="M3124">
        <v>470000</v>
      </c>
      <c r="N3124">
        <v>480000</v>
      </c>
      <c r="O3124">
        <v>5.2999999999999999E-2</v>
      </c>
      <c r="P3124" s="3" t="s">
        <v>4313</v>
      </c>
      <c r="Q3124" t="s">
        <v>4333</v>
      </c>
      <c r="R3124" t="s">
        <v>4333</v>
      </c>
    </row>
    <row r="3125" spans="1:18" x14ac:dyDescent="0.2">
      <c r="A3125" s="3" t="s">
        <v>6943</v>
      </c>
      <c r="B3125" t="str" cm="1">
        <f t="array" ref="B3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5" t="str" cm="1">
        <f t="array" ref="C3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5" t="str" cm="1">
        <f t="array" ref="D3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5" t="str" cm="1">
        <f t="array" ref="E31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5" s="3" t="s">
        <v>4301</v>
      </c>
      <c r="G3125" s="3" t="s">
        <v>4283</v>
      </c>
      <c r="I3125" s="3" t="s">
        <v>4932</v>
      </c>
      <c r="J3125" t="b">
        <v>1</v>
      </c>
      <c r="K3125" s="3" t="s">
        <v>4285</v>
      </c>
      <c r="M3125">
        <v>480000</v>
      </c>
      <c r="N3125">
        <v>490000</v>
      </c>
      <c r="O3125">
        <v>5.2999999999999999E-2</v>
      </c>
      <c r="P3125" s="3" t="s">
        <v>4313</v>
      </c>
      <c r="Q3125" t="s">
        <v>4333</v>
      </c>
      <c r="R3125" t="s">
        <v>4333</v>
      </c>
    </row>
    <row r="3126" spans="1:18" x14ac:dyDescent="0.2">
      <c r="A3126" s="3" t="s">
        <v>6944</v>
      </c>
      <c r="B3126" t="str" cm="1">
        <f t="array" ref="B3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6" t="str" cm="1">
        <f t="array" ref="C3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6" t="str" cm="1">
        <f t="array" ref="D3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6" t="str" cm="1">
        <f t="array" ref="E31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6" s="3" t="s">
        <v>4301</v>
      </c>
      <c r="G3126" s="3" t="s">
        <v>4283</v>
      </c>
      <c r="I3126" s="3" t="s">
        <v>4932</v>
      </c>
      <c r="J3126" t="b">
        <v>1</v>
      </c>
      <c r="K3126" s="3" t="s">
        <v>4285</v>
      </c>
      <c r="M3126">
        <v>490000</v>
      </c>
      <c r="N3126">
        <v>500000</v>
      </c>
      <c r="O3126">
        <v>5.2999999999999999E-2</v>
      </c>
      <c r="P3126" s="3" t="s">
        <v>4313</v>
      </c>
      <c r="Q3126" t="s">
        <v>4333</v>
      </c>
      <c r="R3126" t="s">
        <v>4333</v>
      </c>
    </row>
    <row r="3127" spans="1:18" x14ac:dyDescent="0.2">
      <c r="A3127" s="3" t="s">
        <v>6945</v>
      </c>
      <c r="B3127" t="str" cm="1">
        <f t="array" ref="B3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7" t="str" cm="1">
        <f t="array" ref="C3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7" t="str" cm="1">
        <f t="array" ref="D3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7" t="str" cm="1">
        <f t="array" ref="E31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7" s="3" t="s">
        <v>4301</v>
      </c>
      <c r="G3127" s="3" t="s">
        <v>4283</v>
      </c>
      <c r="I3127" s="3" t="s">
        <v>4932</v>
      </c>
      <c r="J3127" t="b">
        <v>1</v>
      </c>
      <c r="K3127" s="3" t="s">
        <v>4285</v>
      </c>
      <c r="M3127">
        <v>500000</v>
      </c>
      <c r="N3127">
        <v>510000</v>
      </c>
      <c r="O3127">
        <v>5.2999999999999999E-2</v>
      </c>
      <c r="P3127" s="3" t="s">
        <v>4313</v>
      </c>
      <c r="Q3127" t="s">
        <v>4333</v>
      </c>
      <c r="R3127" t="s">
        <v>4333</v>
      </c>
    </row>
    <row r="3128" spans="1:18" x14ac:dyDescent="0.2">
      <c r="A3128" s="3" t="s">
        <v>6946</v>
      </c>
      <c r="B3128" t="str" cm="1">
        <f t="array" ref="B3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8" t="str" cm="1">
        <f t="array" ref="C3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8" t="str" cm="1">
        <f t="array" ref="D3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8" t="str" cm="1">
        <f t="array" ref="E31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8" s="3" t="s">
        <v>4301</v>
      </c>
      <c r="G3128" s="3" t="s">
        <v>4283</v>
      </c>
      <c r="I3128" s="3" t="s">
        <v>4932</v>
      </c>
      <c r="J3128" t="b">
        <v>1</v>
      </c>
      <c r="K3128" s="3" t="s">
        <v>4285</v>
      </c>
      <c r="M3128">
        <v>510000</v>
      </c>
      <c r="N3128">
        <v>520000</v>
      </c>
      <c r="O3128">
        <v>5.2999999999999999E-2</v>
      </c>
      <c r="P3128" s="3" t="s">
        <v>4313</v>
      </c>
      <c r="Q3128" t="s">
        <v>4333</v>
      </c>
      <c r="R3128" t="s">
        <v>4333</v>
      </c>
    </row>
    <row r="3129" spans="1:18" x14ac:dyDescent="0.2">
      <c r="A3129" s="3" t="s">
        <v>6947</v>
      </c>
      <c r="B3129" t="str" cm="1">
        <f t="array" ref="B3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3129" t="str" cm="1">
        <f t="array" ref="C3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3129" t="str" cm="1">
        <f t="array" ref="D3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29" t="str" cm="1">
        <f t="array" ref="E31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29" s="3" t="s">
        <v>4301</v>
      </c>
      <c r="G3129" s="3" t="s">
        <v>4283</v>
      </c>
      <c r="I3129" s="3" t="s">
        <v>4932</v>
      </c>
      <c r="J3129" t="b">
        <v>1</v>
      </c>
      <c r="K3129" s="3" t="s">
        <v>4285</v>
      </c>
      <c r="M3129">
        <v>520000.01</v>
      </c>
      <c r="N3129">
        <v>999999999</v>
      </c>
      <c r="O3129">
        <v>5.2999999999999999E-2</v>
      </c>
      <c r="P3129" s="3" t="s">
        <v>4313</v>
      </c>
      <c r="Q3129" t="s">
        <v>4333</v>
      </c>
      <c r="R3129" t="s">
        <v>4333</v>
      </c>
    </row>
    <row r="3130" spans="1:18" x14ac:dyDescent="0.2">
      <c r="A3130" s="3" t="s">
        <v>6948</v>
      </c>
      <c r="B3130" t="str" cm="1">
        <f t="array" ref="B3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30" s="6" t="s">
        <v>75</v>
      </c>
      <c r="D3130" t="str" cm="1">
        <f t="array" ref="D3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F3130" s="3" t="s">
        <v>4301</v>
      </c>
      <c r="G3130" s="3" t="s">
        <v>4292</v>
      </c>
      <c r="I3130" s="3" t="s">
        <v>4932</v>
      </c>
      <c r="J3130" t="b">
        <v>1</v>
      </c>
      <c r="K3130" s="3" t="s">
        <v>4285</v>
      </c>
      <c r="L3130" s="3" t="s">
        <v>5237</v>
      </c>
      <c r="M3130">
        <v>105000.01</v>
      </c>
      <c r="N3130">
        <v>999999999</v>
      </c>
      <c r="O3130">
        <v>5.2999999999999999E-2</v>
      </c>
      <c r="P3130" s="3" t="s">
        <v>4313</v>
      </c>
      <c r="Q3130" t="s">
        <v>4933</v>
      </c>
      <c r="R3130" t="s">
        <v>75</v>
      </c>
    </row>
    <row r="3131" spans="1:18" x14ac:dyDescent="0.2">
      <c r="A3131" s="3" t="s">
        <v>6949</v>
      </c>
      <c r="B3131" t="str" cm="1">
        <f t="array" ref="B3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3131" t="str" cm="1">
        <f t="array" ref="C3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3131" t="str" cm="1">
        <f t="array" ref="D3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31" cm="1">
        <f t="array" ref="E31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31" s="3" t="s">
        <v>4301</v>
      </c>
      <c r="G3131" s="3" t="s">
        <v>4717</v>
      </c>
      <c r="I3131" s="3" t="s">
        <v>4932</v>
      </c>
      <c r="J3131" t="b">
        <v>1</v>
      </c>
      <c r="K3131" s="3" t="s">
        <v>4285</v>
      </c>
      <c r="M3131">
        <v>1000.01</v>
      </c>
      <c r="N3131">
        <v>3000</v>
      </c>
      <c r="O3131">
        <v>5.2999999999999999E-2</v>
      </c>
      <c r="P3131" s="3" t="s">
        <v>4313</v>
      </c>
      <c r="Q3131" t="s">
        <v>4718</v>
      </c>
      <c r="R3131" t="s">
        <v>75</v>
      </c>
    </row>
    <row r="3132" spans="1:18" x14ac:dyDescent="0.2">
      <c r="A3132" s="3" t="s">
        <v>6950</v>
      </c>
      <c r="B3132" t="str" cm="1">
        <f t="array" ref="B3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E-bikes &amp; Speed Pedelecs</v>
      </c>
      <c r="C3132" t="str" cm="1">
        <f t="array" ref="C3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3132" t="str" cm="1">
        <f t="array" ref="D3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3132" cm="1">
        <f t="array" ref="E31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132" s="3" t="s">
        <v>4301</v>
      </c>
      <c r="G3132" s="3" t="s">
        <v>4717</v>
      </c>
      <c r="I3132" s="3" t="s">
        <v>4932</v>
      </c>
      <c r="J3132" t="b">
        <v>1</v>
      </c>
      <c r="K3132" s="3" t="s">
        <v>4285</v>
      </c>
      <c r="M3132">
        <v>3000.01</v>
      </c>
      <c r="N3132">
        <v>8000</v>
      </c>
      <c r="O3132">
        <v>5.2999999999999999E-2</v>
      </c>
      <c r="P3132" s="3" t="s">
        <v>4313</v>
      </c>
      <c r="Q3132" t="s">
        <v>4718</v>
      </c>
      <c r="R3132" t="s">
        <v>75</v>
      </c>
    </row>
    <row r="3133" spans="1:18" x14ac:dyDescent="0.2">
      <c r="A3133" s="3" t="s">
        <v>6951</v>
      </c>
      <c r="B3133" cm="1">
        <f t="array" ref="B3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3" cm="1">
        <f t="array" ref="C3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3" cm="1">
        <f t="array" ref="D3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3" t="str" cm="1">
        <f t="array" ref="E31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3" s="3" t="s">
        <v>4301</v>
      </c>
      <c r="G3133" s="3" t="s">
        <v>4292</v>
      </c>
      <c r="I3133" s="3" t="s">
        <v>5241</v>
      </c>
      <c r="J3133" t="b">
        <v>1</v>
      </c>
      <c r="K3133" s="3" t="s">
        <v>4312</v>
      </c>
      <c r="L3133" s="3" t="s">
        <v>757</v>
      </c>
      <c r="M3133">
        <v>15</v>
      </c>
      <c r="N3133">
        <v>20</v>
      </c>
      <c r="O3133">
        <v>5.2999999999999999E-2</v>
      </c>
      <c r="P3133" s="3" t="s">
        <v>4313</v>
      </c>
      <c r="Q3133" t="s">
        <v>4333</v>
      </c>
      <c r="R3133" t="s">
        <v>4333</v>
      </c>
    </row>
    <row r="3134" spans="1:18" x14ac:dyDescent="0.2">
      <c r="A3134" s="3" t="s">
        <v>6952</v>
      </c>
      <c r="B3134" cm="1">
        <f t="array" ref="B3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4" cm="1">
        <f t="array" ref="C3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4" cm="1">
        <f t="array" ref="D3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4" t="str" cm="1">
        <f t="array" ref="E31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4" s="3" t="s">
        <v>4301</v>
      </c>
      <c r="G3134" s="3" t="s">
        <v>4292</v>
      </c>
      <c r="I3134" s="3" t="s">
        <v>5241</v>
      </c>
      <c r="J3134" t="b">
        <v>1</v>
      </c>
      <c r="K3134" s="3" t="s">
        <v>4312</v>
      </c>
      <c r="L3134" s="3" t="s">
        <v>819</v>
      </c>
      <c r="M3134">
        <v>6</v>
      </c>
      <c r="N3134">
        <v>8</v>
      </c>
      <c r="O3134">
        <v>5.2999999999999999E-2</v>
      </c>
      <c r="P3134" s="3" t="s">
        <v>4313</v>
      </c>
      <c r="Q3134" t="s">
        <v>4333</v>
      </c>
      <c r="R3134" t="s">
        <v>4333</v>
      </c>
    </row>
    <row r="3135" spans="1:18" x14ac:dyDescent="0.2">
      <c r="A3135" s="3" t="s">
        <v>6953</v>
      </c>
      <c r="B3135" cm="1">
        <f t="array" ref="B3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5" cm="1">
        <f t="array" ref="C3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5" cm="1">
        <f t="array" ref="D3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5" t="str" cm="1">
        <f t="array" ref="E31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5" s="3" t="s">
        <v>4301</v>
      </c>
      <c r="G3135" s="3" t="s">
        <v>4292</v>
      </c>
      <c r="I3135" s="3" t="s">
        <v>5241</v>
      </c>
      <c r="J3135" t="b">
        <v>1</v>
      </c>
      <c r="M3135">
        <v>0</v>
      </c>
      <c r="N3135">
        <v>5</v>
      </c>
      <c r="O3135">
        <v>5.2999999999999999E-2</v>
      </c>
      <c r="P3135" s="3" t="s">
        <v>4313</v>
      </c>
      <c r="Q3135" t="s">
        <v>4333</v>
      </c>
      <c r="R3135" t="s">
        <v>4333</v>
      </c>
    </row>
    <row r="3136" spans="1:18" x14ac:dyDescent="0.2">
      <c r="A3136" s="3" t="s">
        <v>6954</v>
      </c>
      <c r="B3136" cm="1">
        <f t="array" ref="B3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6" cm="1">
        <f t="array" ref="C3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6" cm="1">
        <f t="array" ref="D3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6" t="str" cm="1">
        <f t="array" ref="E31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6" s="3" t="s">
        <v>4301</v>
      </c>
      <c r="G3136" s="3" t="s">
        <v>4292</v>
      </c>
      <c r="I3136" s="3" t="s">
        <v>5241</v>
      </c>
      <c r="J3136" t="b">
        <v>1</v>
      </c>
      <c r="M3136">
        <v>5</v>
      </c>
      <c r="N3136">
        <v>10</v>
      </c>
      <c r="O3136">
        <v>5.2999999999999999E-2</v>
      </c>
      <c r="P3136" s="3" t="s">
        <v>4313</v>
      </c>
      <c r="Q3136" t="s">
        <v>4333</v>
      </c>
      <c r="R3136" t="s">
        <v>4333</v>
      </c>
    </row>
    <row r="3137" spans="1:18" x14ac:dyDescent="0.2">
      <c r="A3137" s="3" t="s">
        <v>6955</v>
      </c>
      <c r="B3137" cm="1">
        <f t="array" ref="B3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7" cm="1">
        <f t="array" ref="C3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7" cm="1">
        <f t="array" ref="D3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7" t="str" cm="1">
        <f t="array" ref="E31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7" s="3" t="s">
        <v>4301</v>
      </c>
      <c r="G3137" s="3" t="s">
        <v>4292</v>
      </c>
      <c r="I3137" s="3" t="s">
        <v>5241</v>
      </c>
      <c r="J3137" t="b">
        <v>1</v>
      </c>
      <c r="M3137">
        <v>10</v>
      </c>
      <c r="N3137">
        <v>15</v>
      </c>
      <c r="O3137">
        <v>5.2999999999999999E-2</v>
      </c>
      <c r="P3137" s="3" t="s">
        <v>4313</v>
      </c>
      <c r="Q3137" t="s">
        <v>4333</v>
      </c>
      <c r="R3137" t="s">
        <v>4333</v>
      </c>
    </row>
    <row r="3138" spans="1:18" x14ac:dyDescent="0.2">
      <c r="A3138" s="3" t="s">
        <v>6956</v>
      </c>
      <c r="B3138" cm="1">
        <f t="array" ref="B3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8" cm="1">
        <f t="array" ref="C3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8" cm="1">
        <f t="array" ref="D3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8" t="str" cm="1">
        <f t="array" ref="E31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8" s="3" t="s">
        <v>4301</v>
      </c>
      <c r="G3138" s="3" t="s">
        <v>4292</v>
      </c>
      <c r="I3138" s="3" t="s">
        <v>5241</v>
      </c>
      <c r="J3138" t="b">
        <v>1</v>
      </c>
      <c r="M3138">
        <v>15</v>
      </c>
      <c r="N3138">
        <v>20</v>
      </c>
      <c r="O3138">
        <v>5.2999999999999999E-2</v>
      </c>
      <c r="P3138" s="3" t="s">
        <v>4313</v>
      </c>
      <c r="Q3138" t="s">
        <v>4333</v>
      </c>
      <c r="R3138" t="s">
        <v>4333</v>
      </c>
    </row>
    <row r="3139" spans="1:18" x14ac:dyDescent="0.2">
      <c r="A3139" s="3" t="s">
        <v>6957</v>
      </c>
      <c r="B3139" cm="1">
        <f t="array" ref="B3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39" cm="1">
        <f t="array" ref="C3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39" cm="1">
        <f t="array" ref="D3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39" t="str" cm="1">
        <f t="array" ref="E31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39" s="3" t="s">
        <v>4301</v>
      </c>
      <c r="G3139" s="3" t="s">
        <v>4292</v>
      </c>
      <c r="I3139" s="3" t="s">
        <v>5241</v>
      </c>
      <c r="J3139" t="b">
        <v>1</v>
      </c>
      <c r="M3139">
        <v>20</v>
      </c>
      <c r="N3139">
        <v>30</v>
      </c>
      <c r="O3139">
        <v>5.2999999999999999E-2</v>
      </c>
      <c r="P3139" s="3" t="s">
        <v>4313</v>
      </c>
      <c r="Q3139" t="s">
        <v>4333</v>
      </c>
      <c r="R3139" t="s">
        <v>4333</v>
      </c>
    </row>
    <row r="3140" spans="1:18" x14ac:dyDescent="0.2">
      <c r="A3140" s="3" t="s">
        <v>6958</v>
      </c>
      <c r="B3140" cm="1">
        <f t="array" ref="B3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40" cm="1">
        <f t="array" ref="C3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40" cm="1">
        <f t="array" ref="D3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40" t="str" cm="1">
        <f t="array" ref="E31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40" s="3" t="s">
        <v>4301</v>
      </c>
      <c r="G3140" s="3" t="s">
        <v>4292</v>
      </c>
      <c r="I3140" s="3" t="s">
        <v>5241</v>
      </c>
      <c r="J3140" t="b">
        <v>1</v>
      </c>
      <c r="M3140">
        <v>30</v>
      </c>
      <c r="N3140">
        <v>40</v>
      </c>
      <c r="O3140">
        <v>5.2999999999999999E-2</v>
      </c>
      <c r="P3140" s="3" t="s">
        <v>4313</v>
      </c>
      <c r="Q3140" t="s">
        <v>4333</v>
      </c>
      <c r="R3140" t="s">
        <v>4333</v>
      </c>
    </row>
    <row r="3141" spans="1:18" x14ac:dyDescent="0.2">
      <c r="A3141" s="3" t="s">
        <v>6959</v>
      </c>
      <c r="B3141" cm="1">
        <f t="array" ref="B3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3141" cm="1">
        <f t="array" ref="C3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41" cm="1">
        <f t="array" ref="D3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3141" t="str" cm="1">
        <f t="array" ref="E31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3141" s="3" t="s">
        <v>4301</v>
      </c>
      <c r="G3141" s="3" t="s">
        <v>4292</v>
      </c>
      <c r="I3141" s="3" t="s">
        <v>5241</v>
      </c>
      <c r="J3141" t="b">
        <v>1</v>
      </c>
      <c r="M3141">
        <v>40</v>
      </c>
      <c r="N3141">
        <v>50</v>
      </c>
      <c r="O3141">
        <v>5.2999999999999999E-2</v>
      </c>
      <c r="P3141" s="3" t="s">
        <v>4313</v>
      </c>
      <c r="Q3141" t="s">
        <v>4333</v>
      </c>
      <c r="R3141" t="s">
        <v>4333</v>
      </c>
    </row>
    <row r="3142" spans="1:18" x14ac:dyDescent="0.2">
      <c r="A3142" s="3" t="s">
        <v>4038</v>
      </c>
      <c r="B3142" t="str" cm="1">
        <f t="array" ref="B3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2" t="str" cm="1">
        <f t="array" ref="C3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2" t="str" cm="1">
        <f t="array" ref="D3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2" t="str" cm="1">
        <f t="array" ref="E31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2" s="3" t="s">
        <v>4301</v>
      </c>
      <c r="G3142" s="3" t="s">
        <v>4292</v>
      </c>
      <c r="H3142" t="s">
        <v>2102</v>
      </c>
      <c r="I3142" s="3" t="s">
        <v>4311</v>
      </c>
      <c r="J3142" t="b">
        <v>0</v>
      </c>
      <c r="K3142" s="3" t="s">
        <v>4312</v>
      </c>
      <c r="M3142">
        <v>20</v>
      </c>
      <c r="N3142">
        <v>25</v>
      </c>
      <c r="O3142">
        <v>5.2999999999999999E-2</v>
      </c>
      <c r="P3142" s="3" t="s">
        <v>4313</v>
      </c>
      <c r="Q3142" t="s">
        <v>4353</v>
      </c>
      <c r="R3142" t="s">
        <v>16</v>
      </c>
    </row>
    <row r="3143" spans="1:18" x14ac:dyDescent="0.2">
      <c r="A3143" s="3" t="s">
        <v>4067</v>
      </c>
      <c r="B3143" t="str" cm="1">
        <f t="array" ref="B3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3" t="str" cm="1">
        <f t="array" ref="C3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3" t="str" cm="1">
        <f t="array" ref="D3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3" t="str" cm="1">
        <f t="array" ref="E31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3" s="3" t="s">
        <v>4301</v>
      </c>
      <c r="G3143" s="3" t="s">
        <v>4292</v>
      </c>
      <c r="H3143" t="s">
        <v>2141</v>
      </c>
      <c r="I3143" s="3" t="s">
        <v>4311</v>
      </c>
      <c r="J3143" t="b">
        <v>0</v>
      </c>
      <c r="K3143" s="3" t="s">
        <v>4312</v>
      </c>
      <c r="L3143" s="3" t="s">
        <v>2142</v>
      </c>
      <c r="M3143">
        <v>370</v>
      </c>
      <c r="N3143">
        <v>420</v>
      </c>
      <c r="O3143">
        <v>5.2999999999999999E-2</v>
      </c>
      <c r="P3143" s="3" t="s">
        <v>4313</v>
      </c>
      <c r="Q3143" t="s">
        <v>4333</v>
      </c>
      <c r="R3143" t="s">
        <v>4333</v>
      </c>
    </row>
    <row r="3144" spans="1:18" x14ac:dyDescent="0.2">
      <c r="A3144" s="3" t="s">
        <v>4085</v>
      </c>
      <c r="B3144" t="str" cm="1">
        <f t="array" ref="B3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4" t="str" cm="1">
        <f t="array" ref="C3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4" t="str" cm="1">
        <f t="array" ref="D3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4" t="str" cm="1">
        <f t="array" ref="E31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4" s="3" t="s">
        <v>4301</v>
      </c>
      <c r="G3144" s="3" t="s">
        <v>4292</v>
      </c>
      <c r="H3144" t="s">
        <v>2162</v>
      </c>
      <c r="I3144" s="3" t="s">
        <v>4311</v>
      </c>
      <c r="J3144" t="b">
        <v>0</v>
      </c>
      <c r="K3144" s="3" t="s">
        <v>4312</v>
      </c>
      <c r="M3144">
        <v>795</v>
      </c>
      <c r="N3144">
        <v>795</v>
      </c>
      <c r="O3144">
        <v>5.2999999999999999E-2</v>
      </c>
      <c r="P3144" s="3" t="s">
        <v>4313</v>
      </c>
      <c r="Q3144" t="s">
        <v>4333</v>
      </c>
      <c r="R3144" t="s">
        <v>4333</v>
      </c>
    </row>
    <row r="3145" spans="1:18" x14ac:dyDescent="0.2">
      <c r="A3145" s="3" t="s">
        <v>4083</v>
      </c>
      <c r="B3145" t="str" cm="1">
        <f t="array" ref="B3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5" t="str" cm="1">
        <f t="array" ref="C3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5" t="str" cm="1">
        <f t="array" ref="D3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5" t="str" cm="1">
        <f t="array" ref="E31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5" s="3" t="s">
        <v>4301</v>
      </c>
      <c r="G3145" s="3" t="s">
        <v>4292</v>
      </c>
      <c r="H3145" t="s">
        <v>2162</v>
      </c>
      <c r="I3145" s="3" t="s">
        <v>4311</v>
      </c>
      <c r="J3145" t="b">
        <v>0</v>
      </c>
      <c r="K3145" s="3" t="s">
        <v>4312</v>
      </c>
      <c r="M3145">
        <v>790</v>
      </c>
      <c r="N3145">
        <v>790</v>
      </c>
      <c r="O3145">
        <v>5.2999999999999999E-2</v>
      </c>
      <c r="P3145" s="3" t="s">
        <v>4313</v>
      </c>
      <c r="Q3145" t="s">
        <v>4333</v>
      </c>
      <c r="R3145" t="s">
        <v>4333</v>
      </c>
    </row>
    <row r="3146" spans="1:18" x14ac:dyDescent="0.2">
      <c r="A3146" s="3" t="s">
        <v>4063</v>
      </c>
      <c r="B3146" t="str" cm="1">
        <f t="array" ref="B3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6" t="str" cm="1">
        <f t="array" ref="C3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6" t="str" cm="1">
        <f t="array" ref="D3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6" t="str" cm="1">
        <f t="array" ref="E31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6" s="3" t="s">
        <v>4301</v>
      </c>
      <c r="G3146" s="3" t="s">
        <v>4292</v>
      </c>
      <c r="H3146" t="s">
        <v>2132</v>
      </c>
      <c r="I3146" s="3" t="s">
        <v>4311</v>
      </c>
      <c r="J3146" t="b">
        <v>0</v>
      </c>
      <c r="K3146" s="3" t="s">
        <v>4312</v>
      </c>
      <c r="M3146">
        <v>333</v>
      </c>
      <c r="N3146">
        <v>333</v>
      </c>
      <c r="O3146">
        <v>5.2999999999999999E-2</v>
      </c>
      <c r="P3146" s="3" t="s">
        <v>4313</v>
      </c>
      <c r="Q3146" t="s">
        <v>4333</v>
      </c>
      <c r="R3146" t="s">
        <v>4333</v>
      </c>
    </row>
    <row r="3147" spans="1:18" x14ac:dyDescent="0.2">
      <c r="A3147" s="3" t="s">
        <v>4059</v>
      </c>
      <c r="B3147" t="str" cm="1">
        <f t="array" ref="B3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7" t="str" cm="1">
        <f t="array" ref="C3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7" t="str" cm="1">
        <f t="array" ref="D3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7" t="str" cm="1">
        <f t="array" ref="E31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7" s="3" t="s">
        <v>4301</v>
      </c>
      <c r="G3147" s="3" t="s">
        <v>4292</v>
      </c>
      <c r="H3147" t="s">
        <v>2132</v>
      </c>
      <c r="I3147" s="3" t="s">
        <v>4311</v>
      </c>
      <c r="J3147" t="b">
        <v>0</v>
      </c>
      <c r="K3147" s="3" t="s">
        <v>4312</v>
      </c>
      <c r="M3147">
        <v>310</v>
      </c>
      <c r="N3147">
        <v>310</v>
      </c>
      <c r="O3147">
        <v>5.2999999999999999E-2</v>
      </c>
      <c r="P3147" s="3" t="s">
        <v>4313</v>
      </c>
      <c r="Q3147" t="s">
        <v>4333</v>
      </c>
      <c r="R3147" t="s">
        <v>4333</v>
      </c>
    </row>
    <row r="3148" spans="1:18" x14ac:dyDescent="0.2">
      <c r="A3148" s="3" t="s">
        <v>4042</v>
      </c>
      <c r="B3148" t="str" cm="1">
        <f t="array" ref="B3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8" t="str" cm="1">
        <f t="array" ref="C3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8" t="str" cm="1">
        <f t="array" ref="D3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8" t="str" cm="1">
        <f t="array" ref="E31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8" s="3" t="s">
        <v>4301</v>
      </c>
      <c r="G3148" s="3" t="s">
        <v>4292</v>
      </c>
      <c r="H3148" t="s">
        <v>2107</v>
      </c>
      <c r="I3148" s="3" t="s">
        <v>4311</v>
      </c>
      <c r="J3148" t="b">
        <v>0</v>
      </c>
      <c r="K3148" s="3" t="s">
        <v>4312</v>
      </c>
      <c r="M3148">
        <v>250</v>
      </c>
      <c r="N3148">
        <v>250</v>
      </c>
      <c r="O3148">
        <v>5.2999999999999999E-2</v>
      </c>
      <c r="P3148" s="3" t="s">
        <v>4313</v>
      </c>
      <c r="Q3148" t="s">
        <v>4316</v>
      </c>
      <c r="R3148" t="s">
        <v>16</v>
      </c>
    </row>
    <row r="3149" spans="1:18" x14ac:dyDescent="0.2">
      <c r="A3149" s="3" t="s">
        <v>4035</v>
      </c>
      <c r="B3149" t="str" cm="1">
        <f t="array" ref="B3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49" t="str" cm="1">
        <f t="array" ref="C3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49" t="str" cm="1">
        <f t="array" ref="D3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49" t="str" cm="1">
        <f t="array" ref="E31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49" s="3" t="s">
        <v>4301</v>
      </c>
      <c r="G3149" s="3" t="s">
        <v>4292</v>
      </c>
      <c r="H3149" t="s">
        <v>2098</v>
      </c>
      <c r="I3149" s="3" t="s">
        <v>4311</v>
      </c>
      <c r="J3149" t="b">
        <v>0</v>
      </c>
      <c r="K3149" s="3" t="s">
        <v>4312</v>
      </c>
      <c r="M3149">
        <v>194</v>
      </c>
      <c r="N3149">
        <v>194</v>
      </c>
      <c r="O3149">
        <v>5.2999999999999999E-2</v>
      </c>
      <c r="P3149" s="3" t="s">
        <v>4313</v>
      </c>
      <c r="Q3149" t="s">
        <v>4333</v>
      </c>
      <c r="R3149" t="s">
        <v>4333</v>
      </c>
    </row>
    <row r="3150" spans="1:18" x14ac:dyDescent="0.2">
      <c r="A3150" s="3" t="s">
        <v>4022</v>
      </c>
      <c r="B3150" t="str" cm="1">
        <f t="array" ref="B3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150" t="str" cm="1">
        <f t="array" ref="C3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150" t="str" cm="1">
        <f t="array" ref="D3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150" t="str" cm="1">
        <f t="array" ref="E31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150" s="3" t="s">
        <v>4301</v>
      </c>
      <c r="G3150" s="3" t="s">
        <v>4292</v>
      </c>
      <c r="H3150" t="s">
        <v>2082</v>
      </c>
      <c r="I3150" s="3" t="s">
        <v>4311</v>
      </c>
      <c r="J3150" t="b">
        <v>0</v>
      </c>
      <c r="K3150" s="3" t="s">
        <v>4312</v>
      </c>
      <c r="M3150">
        <v>1.724</v>
      </c>
      <c r="N3150">
        <v>1.724</v>
      </c>
      <c r="O3150">
        <v>5.2999999999999999E-2</v>
      </c>
      <c r="P3150" s="3" t="s">
        <v>4313</v>
      </c>
      <c r="Q3150" t="s">
        <v>4316</v>
      </c>
      <c r="R3150" t="s">
        <v>16</v>
      </c>
    </row>
    <row r="3151" spans="1:18" x14ac:dyDescent="0.2">
      <c r="A3151" s="3" t="s">
        <v>6960</v>
      </c>
      <c r="B3151" s="7" t="s">
        <v>668</v>
      </c>
      <c r="C3151" s="7" t="s">
        <v>16</v>
      </c>
      <c r="D3151" s="7" t="s">
        <v>592</v>
      </c>
      <c r="F3151" s="3" t="s">
        <v>4301</v>
      </c>
      <c r="G3151" s="3" t="s">
        <v>4292</v>
      </c>
      <c r="I3151" s="3" t="s">
        <v>4311</v>
      </c>
      <c r="J3151" t="b">
        <v>0</v>
      </c>
      <c r="K3151" s="3" t="s">
        <v>4312</v>
      </c>
      <c r="M3151">
        <v>24</v>
      </c>
      <c r="N3151">
        <v>24</v>
      </c>
      <c r="O3151">
        <v>5.2999999999999999E-2</v>
      </c>
      <c r="P3151" s="3" t="s">
        <v>4313</v>
      </c>
      <c r="Q3151" t="s">
        <v>4344</v>
      </c>
      <c r="R3151" t="s">
        <v>16</v>
      </c>
    </row>
    <row r="3152" spans="1:18" x14ac:dyDescent="0.2">
      <c r="A3152" s="3" t="s">
        <v>6961</v>
      </c>
      <c r="B3152" s="6" t="s">
        <v>15</v>
      </c>
      <c r="C3152" t="str" cm="1">
        <f t="array" ref="C3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52" t="str" cm="1">
        <f t="array" ref="D3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3152" t="str" cm="1">
        <f t="array" ref="E31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152" s="3" t="s">
        <v>4301</v>
      </c>
      <c r="G3152" s="3" t="s">
        <v>4292</v>
      </c>
      <c r="I3152" s="3" t="s">
        <v>4311</v>
      </c>
      <c r="J3152" t="b">
        <v>0</v>
      </c>
      <c r="K3152" s="3" t="s">
        <v>4312</v>
      </c>
      <c r="M3152">
        <v>0</v>
      </c>
      <c r="N3152">
        <v>10</v>
      </c>
      <c r="O3152">
        <v>5.2999999999999999E-2</v>
      </c>
      <c r="P3152" s="3" t="s">
        <v>4313</v>
      </c>
      <c r="Q3152" t="s">
        <v>4363</v>
      </c>
      <c r="R3152" t="s">
        <v>16</v>
      </c>
    </row>
    <row r="3153" spans="1:18" x14ac:dyDescent="0.2">
      <c r="A3153" s="3" t="s">
        <v>6962</v>
      </c>
      <c r="B3153" s="6" t="s">
        <v>668</v>
      </c>
      <c r="C3153" t="str" cm="1">
        <f t="array" ref="C3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153" t="str" cm="1">
        <f t="array" ref="D3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3153" t="str" cm="1">
        <f t="array" ref="E31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153" s="3" t="s">
        <v>4301</v>
      </c>
      <c r="G3153" s="3" t="s">
        <v>4292</v>
      </c>
      <c r="I3153" s="3" t="s">
        <v>4311</v>
      </c>
      <c r="J3153" t="b">
        <v>0</v>
      </c>
      <c r="K3153" s="3" t="s">
        <v>4312</v>
      </c>
      <c r="M3153">
        <v>10</v>
      </c>
      <c r="N3153">
        <v>20</v>
      </c>
      <c r="O3153">
        <v>5.2999999999999999E-2</v>
      </c>
      <c r="P3153" s="3" t="s">
        <v>4313</v>
      </c>
      <c r="Q3153" t="s">
        <v>4363</v>
      </c>
      <c r="R3153" t="s">
        <v>16</v>
      </c>
    </row>
    <row r="3154" spans="1:18" x14ac:dyDescent="0.2">
      <c r="A3154" s="3" t="s">
        <v>6963</v>
      </c>
      <c r="B3154" t="str" cm="1">
        <f t="array" ref="B3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4" cm="1">
        <f t="array" ref="C3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54" t="str" cm="1">
        <f t="array" ref="D3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3154" t="str" cm="1">
        <f t="array" ref="E31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154" s="3" t="s">
        <v>4301</v>
      </c>
      <c r="G3154" s="3" t="s">
        <v>4292</v>
      </c>
      <c r="I3154" s="3" t="s">
        <v>4311</v>
      </c>
      <c r="J3154" t="b">
        <v>0</v>
      </c>
      <c r="K3154" s="3" t="s">
        <v>4285</v>
      </c>
      <c r="M3154">
        <v>3500</v>
      </c>
      <c r="N3154">
        <v>4000</v>
      </c>
      <c r="O3154">
        <v>5.2999999999999999E-2</v>
      </c>
      <c r="P3154" s="3" t="s">
        <v>4313</v>
      </c>
      <c r="Q3154" t="s">
        <v>4333</v>
      </c>
      <c r="R3154" t="s">
        <v>4333</v>
      </c>
    </row>
    <row r="3155" spans="1:18" x14ac:dyDescent="0.2">
      <c r="A3155" s="3" t="s">
        <v>6964</v>
      </c>
      <c r="B3155" t="str" cm="1">
        <f t="array" ref="B3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5" cm="1">
        <f t="array" ref="C3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55" t="str" cm="1">
        <f t="array" ref="D3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55" t="str" cm="1">
        <f t="array" ref="E31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55" s="3" t="s">
        <v>4301</v>
      </c>
      <c r="G3155" s="3" t="s">
        <v>4292</v>
      </c>
      <c r="I3155" s="3" t="s">
        <v>4318</v>
      </c>
      <c r="J3155" t="b">
        <v>0</v>
      </c>
      <c r="M3155">
        <v>20</v>
      </c>
      <c r="N3155">
        <v>30</v>
      </c>
      <c r="O3155">
        <v>5.2999999999999999E-2</v>
      </c>
      <c r="P3155" s="3" t="s">
        <v>4313</v>
      </c>
      <c r="Q3155" t="s">
        <v>4293</v>
      </c>
      <c r="R3155" t="s">
        <v>16</v>
      </c>
    </row>
    <row r="3156" spans="1:18" x14ac:dyDescent="0.2">
      <c r="A3156" s="3" t="s">
        <v>6965</v>
      </c>
      <c r="B3156" t="str" cm="1">
        <f t="array" ref="B3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6" cm="1">
        <f t="array" ref="C3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56" t="str" cm="1">
        <f t="array" ref="D3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56" t="str" cm="1">
        <f t="array" ref="E31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56" s="3" t="s">
        <v>4301</v>
      </c>
      <c r="G3156" s="3" t="s">
        <v>4292</v>
      </c>
      <c r="I3156" s="3" t="s">
        <v>4318</v>
      </c>
      <c r="J3156" t="b">
        <v>0</v>
      </c>
      <c r="M3156">
        <v>30</v>
      </c>
      <c r="N3156">
        <v>40</v>
      </c>
      <c r="O3156">
        <v>5.2999999999999999E-2</v>
      </c>
      <c r="P3156" s="3" t="s">
        <v>4313</v>
      </c>
      <c r="Q3156" t="s">
        <v>4293</v>
      </c>
      <c r="R3156" t="s">
        <v>16</v>
      </c>
    </row>
    <row r="3157" spans="1:18" x14ac:dyDescent="0.2">
      <c r="A3157" s="3" t="s">
        <v>6966</v>
      </c>
      <c r="B3157" t="str" cm="1">
        <f t="array" ref="B3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7" cm="1">
        <f t="array" ref="C3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57" t="str" cm="1">
        <f t="array" ref="D3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57" t="str" cm="1">
        <f t="array" ref="E31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57" s="3" t="s">
        <v>4301</v>
      </c>
      <c r="G3157" s="3" t="s">
        <v>4292</v>
      </c>
      <c r="I3157" s="3" t="s">
        <v>4318</v>
      </c>
      <c r="J3157" t="b">
        <v>0</v>
      </c>
      <c r="M3157">
        <v>40</v>
      </c>
      <c r="N3157">
        <v>50</v>
      </c>
      <c r="O3157">
        <v>5.2999999999999999E-2</v>
      </c>
      <c r="P3157" s="3" t="s">
        <v>4313</v>
      </c>
      <c r="Q3157" t="s">
        <v>4293</v>
      </c>
      <c r="R3157" t="s">
        <v>16</v>
      </c>
    </row>
    <row r="3158" spans="1:18" x14ac:dyDescent="0.2">
      <c r="A3158" s="3" t="s">
        <v>6967</v>
      </c>
      <c r="B3158" t="str" cm="1">
        <f t="array" ref="B3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8" cm="1">
        <f t="array" ref="C3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58" t="str" cm="1">
        <f t="array" ref="D3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58" t="str" cm="1">
        <f t="array" ref="E31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58" s="3" t="s">
        <v>4301</v>
      </c>
      <c r="G3158" s="3" t="s">
        <v>4292</v>
      </c>
      <c r="I3158" s="3" t="s">
        <v>4318</v>
      </c>
      <c r="J3158" t="b">
        <v>0</v>
      </c>
      <c r="M3158">
        <v>50</v>
      </c>
      <c r="N3158">
        <v>60</v>
      </c>
      <c r="O3158">
        <v>5.2999999999999999E-2</v>
      </c>
      <c r="P3158" s="3" t="s">
        <v>4313</v>
      </c>
      <c r="Q3158" t="s">
        <v>4293</v>
      </c>
      <c r="R3158" t="s">
        <v>16</v>
      </c>
    </row>
    <row r="3159" spans="1:18" x14ac:dyDescent="0.2">
      <c r="A3159" s="3" t="s">
        <v>6968</v>
      </c>
      <c r="B3159" t="str" cm="1">
        <f t="array" ref="B3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59" cm="1">
        <f t="array" ref="C3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59" t="str" cm="1">
        <f t="array" ref="D3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59" t="str" cm="1">
        <f t="array" ref="E31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59" s="3" t="s">
        <v>4301</v>
      </c>
      <c r="G3159" s="3" t="s">
        <v>4292</v>
      </c>
      <c r="I3159" s="3" t="s">
        <v>4318</v>
      </c>
      <c r="J3159" t="b">
        <v>0</v>
      </c>
      <c r="M3159">
        <v>60</v>
      </c>
      <c r="N3159">
        <v>70</v>
      </c>
      <c r="O3159">
        <v>5.2999999999999999E-2</v>
      </c>
      <c r="P3159" s="3" t="s">
        <v>4313</v>
      </c>
      <c r="Q3159" t="s">
        <v>4333</v>
      </c>
      <c r="R3159" t="s">
        <v>4333</v>
      </c>
    </row>
    <row r="3160" spans="1:18" x14ac:dyDescent="0.2">
      <c r="A3160" s="3" t="s">
        <v>6969</v>
      </c>
      <c r="B3160" t="str" cm="1">
        <f t="array" ref="B3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0" cm="1">
        <f t="array" ref="C3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0" t="str" cm="1">
        <f t="array" ref="D3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0" t="str" cm="1">
        <f t="array" ref="E31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0" s="3" t="s">
        <v>4301</v>
      </c>
      <c r="G3160" s="3" t="s">
        <v>4292</v>
      </c>
      <c r="I3160" s="3" t="s">
        <v>4318</v>
      </c>
      <c r="J3160" t="b">
        <v>0</v>
      </c>
      <c r="M3160">
        <v>70</v>
      </c>
      <c r="N3160">
        <v>80</v>
      </c>
      <c r="O3160">
        <v>5.2999999999999999E-2</v>
      </c>
      <c r="P3160" s="3" t="s">
        <v>4313</v>
      </c>
      <c r="Q3160" t="s">
        <v>4293</v>
      </c>
      <c r="R3160" t="s">
        <v>16</v>
      </c>
    </row>
    <row r="3161" spans="1:18" x14ac:dyDescent="0.2">
      <c r="A3161" s="3" t="s">
        <v>6970</v>
      </c>
      <c r="B3161" t="str" cm="1">
        <f t="array" ref="B3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1" cm="1">
        <f t="array" ref="C3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1" t="str" cm="1">
        <f t="array" ref="D3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1" t="str" cm="1">
        <f t="array" ref="E31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1" s="3" t="s">
        <v>4301</v>
      </c>
      <c r="G3161" s="3" t="s">
        <v>4292</v>
      </c>
      <c r="I3161" s="3" t="s">
        <v>4318</v>
      </c>
      <c r="J3161" t="b">
        <v>0</v>
      </c>
      <c r="M3161">
        <v>80</v>
      </c>
      <c r="N3161">
        <v>90</v>
      </c>
      <c r="O3161">
        <v>5.2999999999999999E-2</v>
      </c>
      <c r="P3161" s="3" t="s">
        <v>4313</v>
      </c>
      <c r="Q3161" t="s">
        <v>4293</v>
      </c>
      <c r="R3161" t="s">
        <v>16</v>
      </c>
    </row>
    <row r="3162" spans="1:18" x14ac:dyDescent="0.2">
      <c r="A3162" s="3" t="s">
        <v>6971</v>
      </c>
      <c r="B3162" t="str" cm="1">
        <f t="array" ref="B3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2" cm="1">
        <f t="array" ref="C3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2" t="str" cm="1">
        <f t="array" ref="D3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2" t="str" cm="1">
        <f t="array" ref="E31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2" s="3" t="s">
        <v>4301</v>
      </c>
      <c r="G3162" s="3" t="s">
        <v>4292</v>
      </c>
      <c r="I3162" s="3" t="s">
        <v>4318</v>
      </c>
      <c r="J3162" t="b">
        <v>0</v>
      </c>
      <c r="M3162">
        <v>90</v>
      </c>
      <c r="N3162">
        <v>100</v>
      </c>
      <c r="O3162">
        <v>5.2999999999999999E-2</v>
      </c>
      <c r="P3162" s="3" t="s">
        <v>4313</v>
      </c>
      <c r="Q3162" t="s">
        <v>4293</v>
      </c>
      <c r="R3162" t="s">
        <v>16</v>
      </c>
    </row>
    <row r="3163" spans="1:18" x14ac:dyDescent="0.2">
      <c r="A3163" s="3" t="s">
        <v>6972</v>
      </c>
      <c r="B3163" t="str" cm="1">
        <f t="array" ref="B3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3" cm="1">
        <f t="array" ref="C3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3" t="str" cm="1">
        <f t="array" ref="D3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3" t="str" cm="1">
        <f t="array" ref="E31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3" s="3" t="s">
        <v>4301</v>
      </c>
      <c r="G3163" s="3" t="s">
        <v>4292</v>
      </c>
      <c r="I3163" s="3" t="s">
        <v>4318</v>
      </c>
      <c r="J3163" t="b">
        <v>0</v>
      </c>
      <c r="M3163">
        <v>100</v>
      </c>
      <c r="N3163">
        <v>110</v>
      </c>
      <c r="O3163">
        <v>5.2999999999999999E-2</v>
      </c>
      <c r="P3163" s="3" t="s">
        <v>4313</v>
      </c>
      <c r="Q3163" t="s">
        <v>4333</v>
      </c>
      <c r="R3163" t="s">
        <v>4333</v>
      </c>
    </row>
    <row r="3164" spans="1:18" x14ac:dyDescent="0.2">
      <c r="A3164" s="3" t="s">
        <v>6973</v>
      </c>
      <c r="B3164" t="str" cm="1">
        <f t="array" ref="B3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4" cm="1">
        <f t="array" ref="C3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4" t="str" cm="1">
        <f t="array" ref="D3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4" t="str" cm="1">
        <f t="array" ref="E31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4" s="3" t="s">
        <v>4301</v>
      </c>
      <c r="G3164" s="3" t="s">
        <v>4292</v>
      </c>
      <c r="I3164" s="3" t="s">
        <v>4318</v>
      </c>
      <c r="J3164" t="b">
        <v>0</v>
      </c>
      <c r="M3164">
        <v>110</v>
      </c>
      <c r="N3164">
        <v>120</v>
      </c>
      <c r="O3164">
        <v>5.2999999999999999E-2</v>
      </c>
      <c r="P3164" s="3" t="s">
        <v>4313</v>
      </c>
      <c r="Q3164" t="s">
        <v>4333</v>
      </c>
      <c r="R3164" t="s">
        <v>4333</v>
      </c>
    </row>
    <row r="3165" spans="1:18" x14ac:dyDescent="0.2">
      <c r="A3165" s="3" t="s">
        <v>6974</v>
      </c>
      <c r="B3165" t="str" cm="1">
        <f t="array" ref="B3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5" cm="1">
        <f t="array" ref="C3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5" t="str" cm="1">
        <f t="array" ref="D3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5" t="str" cm="1">
        <f t="array" ref="E31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5" s="3" t="s">
        <v>4301</v>
      </c>
      <c r="G3165" s="3" t="s">
        <v>4292</v>
      </c>
      <c r="I3165" s="3" t="s">
        <v>4318</v>
      </c>
      <c r="J3165" t="b">
        <v>0</v>
      </c>
      <c r="M3165">
        <v>120</v>
      </c>
      <c r="N3165">
        <v>130</v>
      </c>
      <c r="O3165">
        <v>5.2999999999999999E-2</v>
      </c>
      <c r="P3165" s="3" t="s">
        <v>4313</v>
      </c>
      <c r="Q3165" t="s">
        <v>4293</v>
      </c>
      <c r="R3165" t="s">
        <v>16</v>
      </c>
    </row>
    <row r="3166" spans="1:18" x14ac:dyDescent="0.2">
      <c r="A3166" s="3" t="s">
        <v>6975</v>
      </c>
      <c r="B3166" t="str" cm="1">
        <f t="array" ref="B3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6" cm="1">
        <f t="array" ref="C3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6" t="str" cm="1">
        <f t="array" ref="D3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6" t="str" cm="1">
        <f t="array" ref="E31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6" s="3" t="s">
        <v>4301</v>
      </c>
      <c r="G3166" s="3" t="s">
        <v>4292</v>
      </c>
      <c r="I3166" s="3" t="s">
        <v>4318</v>
      </c>
      <c r="J3166" t="b">
        <v>0</v>
      </c>
      <c r="M3166">
        <v>130</v>
      </c>
      <c r="N3166">
        <v>140</v>
      </c>
      <c r="O3166">
        <v>5.2999999999999999E-2</v>
      </c>
      <c r="P3166" s="3" t="s">
        <v>4313</v>
      </c>
      <c r="Q3166" t="s">
        <v>4333</v>
      </c>
      <c r="R3166" t="s">
        <v>4333</v>
      </c>
    </row>
    <row r="3167" spans="1:18" x14ac:dyDescent="0.2">
      <c r="A3167" s="3" t="s">
        <v>6976</v>
      </c>
      <c r="B3167" t="str" cm="1">
        <f t="array" ref="B3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7" cm="1">
        <f t="array" ref="C3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7" t="str" cm="1">
        <f t="array" ref="D3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7" t="str" cm="1">
        <f t="array" ref="E31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7" s="3" t="s">
        <v>4301</v>
      </c>
      <c r="G3167" s="3" t="s">
        <v>4292</v>
      </c>
      <c r="I3167" s="3" t="s">
        <v>4318</v>
      </c>
      <c r="J3167" t="b">
        <v>0</v>
      </c>
      <c r="M3167">
        <v>140</v>
      </c>
      <c r="N3167">
        <v>150</v>
      </c>
      <c r="O3167">
        <v>5.2999999999999999E-2</v>
      </c>
      <c r="P3167" s="3" t="s">
        <v>4313</v>
      </c>
      <c r="Q3167" t="s">
        <v>4293</v>
      </c>
      <c r="R3167" t="s">
        <v>16</v>
      </c>
    </row>
    <row r="3168" spans="1:18" x14ac:dyDescent="0.2">
      <c r="A3168" s="3" t="s">
        <v>6977</v>
      </c>
      <c r="B3168" t="str" cm="1">
        <f t="array" ref="B3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8" cm="1">
        <f t="array" ref="C3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8" t="str" cm="1">
        <f t="array" ref="D3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8" t="str" cm="1">
        <f t="array" ref="E31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8" s="3" t="s">
        <v>4301</v>
      </c>
      <c r="G3168" s="3" t="s">
        <v>4292</v>
      </c>
      <c r="I3168" s="3" t="s">
        <v>4318</v>
      </c>
      <c r="J3168" t="b">
        <v>0</v>
      </c>
      <c r="M3168">
        <v>150</v>
      </c>
      <c r="N3168">
        <v>160</v>
      </c>
      <c r="O3168">
        <v>5.2999999999999999E-2</v>
      </c>
      <c r="P3168" s="3" t="s">
        <v>4313</v>
      </c>
      <c r="Q3168" t="s">
        <v>4293</v>
      </c>
      <c r="R3168" t="s">
        <v>16</v>
      </c>
    </row>
    <row r="3169" spans="1:18" x14ac:dyDescent="0.2">
      <c r="A3169" s="3" t="s">
        <v>6978</v>
      </c>
      <c r="B3169" t="str" cm="1">
        <f t="array" ref="B3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69" cm="1">
        <f t="array" ref="C3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69" t="str" cm="1">
        <f t="array" ref="D3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69" t="str" cm="1">
        <f t="array" ref="E31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69" s="3" t="s">
        <v>4301</v>
      </c>
      <c r="G3169" s="3" t="s">
        <v>4292</v>
      </c>
      <c r="I3169" s="3" t="s">
        <v>4318</v>
      </c>
      <c r="J3169" t="b">
        <v>0</v>
      </c>
      <c r="M3169">
        <v>160</v>
      </c>
      <c r="N3169">
        <v>170</v>
      </c>
      <c r="O3169">
        <v>5.2999999999999999E-2</v>
      </c>
      <c r="P3169" s="3" t="s">
        <v>4313</v>
      </c>
      <c r="Q3169" t="s">
        <v>4333</v>
      </c>
      <c r="R3169" t="s">
        <v>4333</v>
      </c>
    </row>
    <row r="3170" spans="1:18" x14ac:dyDescent="0.2">
      <c r="A3170" s="3" t="s">
        <v>6979</v>
      </c>
      <c r="B3170" t="str" cm="1">
        <f t="array" ref="B3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0" cm="1">
        <f t="array" ref="C3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0" t="str" cm="1">
        <f t="array" ref="D3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0" t="str" cm="1">
        <f t="array" ref="E31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0" s="3" t="s">
        <v>4301</v>
      </c>
      <c r="G3170" s="3" t="s">
        <v>4292</v>
      </c>
      <c r="I3170" s="3" t="s">
        <v>4318</v>
      </c>
      <c r="J3170" t="b">
        <v>0</v>
      </c>
      <c r="M3170">
        <v>170</v>
      </c>
      <c r="N3170">
        <v>180</v>
      </c>
      <c r="O3170">
        <v>5.2999999999999999E-2</v>
      </c>
      <c r="P3170" s="3" t="s">
        <v>4313</v>
      </c>
      <c r="Q3170" t="s">
        <v>4293</v>
      </c>
      <c r="R3170" t="s">
        <v>16</v>
      </c>
    </row>
    <row r="3171" spans="1:18" x14ac:dyDescent="0.2">
      <c r="A3171" s="3" t="s">
        <v>6980</v>
      </c>
      <c r="B3171" t="str" cm="1">
        <f t="array" ref="B3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1" cm="1">
        <f t="array" ref="C3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1" t="str" cm="1">
        <f t="array" ref="D3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1" t="str" cm="1">
        <f t="array" ref="E31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1" s="3" t="s">
        <v>4301</v>
      </c>
      <c r="G3171" s="3" t="s">
        <v>4292</v>
      </c>
      <c r="I3171" s="3" t="s">
        <v>4318</v>
      </c>
      <c r="J3171" t="b">
        <v>0</v>
      </c>
      <c r="M3171">
        <v>180</v>
      </c>
      <c r="N3171">
        <v>190</v>
      </c>
      <c r="O3171">
        <v>5.2999999999999999E-2</v>
      </c>
      <c r="P3171" s="3" t="s">
        <v>4313</v>
      </c>
      <c r="Q3171" t="s">
        <v>4293</v>
      </c>
      <c r="R3171" t="s">
        <v>16</v>
      </c>
    </row>
    <row r="3172" spans="1:18" x14ac:dyDescent="0.2">
      <c r="A3172" s="3" t="s">
        <v>6981</v>
      </c>
      <c r="B3172" t="str" cm="1">
        <f t="array" ref="B3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2" cm="1">
        <f t="array" ref="C3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2" t="str" cm="1">
        <f t="array" ref="D3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2" t="str" cm="1">
        <f t="array" ref="E31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2" s="3" t="s">
        <v>4301</v>
      </c>
      <c r="G3172" s="3" t="s">
        <v>4292</v>
      </c>
      <c r="I3172" s="3" t="s">
        <v>4318</v>
      </c>
      <c r="J3172" t="b">
        <v>0</v>
      </c>
      <c r="M3172">
        <v>190</v>
      </c>
      <c r="N3172">
        <v>200</v>
      </c>
      <c r="O3172">
        <v>5.2999999999999999E-2</v>
      </c>
      <c r="P3172" s="3" t="s">
        <v>4313</v>
      </c>
      <c r="Q3172" t="s">
        <v>4293</v>
      </c>
      <c r="R3172" t="s">
        <v>16</v>
      </c>
    </row>
    <row r="3173" spans="1:18" x14ac:dyDescent="0.2">
      <c r="A3173" s="3" t="s">
        <v>6982</v>
      </c>
      <c r="B3173" t="str" cm="1">
        <f t="array" ref="B3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3" cm="1">
        <f t="array" ref="C3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3" t="str" cm="1">
        <f t="array" ref="D3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3" t="str" cm="1">
        <f t="array" ref="E31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3" s="3" t="s">
        <v>4301</v>
      </c>
      <c r="G3173" s="3" t="s">
        <v>4292</v>
      </c>
      <c r="I3173" s="3" t="s">
        <v>4318</v>
      </c>
      <c r="J3173" t="b">
        <v>0</v>
      </c>
      <c r="M3173">
        <v>200</v>
      </c>
      <c r="N3173">
        <v>220</v>
      </c>
      <c r="O3173">
        <v>5.2999999999999999E-2</v>
      </c>
      <c r="P3173" s="3" t="s">
        <v>4313</v>
      </c>
      <c r="Q3173" t="s">
        <v>4333</v>
      </c>
      <c r="R3173" t="s">
        <v>4333</v>
      </c>
    </row>
    <row r="3174" spans="1:18" x14ac:dyDescent="0.2">
      <c r="A3174" s="3" t="s">
        <v>6983</v>
      </c>
      <c r="B3174" t="str" cm="1">
        <f t="array" ref="B3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4" cm="1">
        <f t="array" ref="C3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4" t="str" cm="1">
        <f t="array" ref="D3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4" t="str" cm="1">
        <f t="array" ref="E31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4" s="3" t="s">
        <v>4301</v>
      </c>
      <c r="G3174" s="3" t="s">
        <v>4292</v>
      </c>
      <c r="I3174" s="3" t="s">
        <v>4318</v>
      </c>
      <c r="J3174" t="b">
        <v>0</v>
      </c>
      <c r="M3174">
        <v>220</v>
      </c>
      <c r="N3174">
        <v>240</v>
      </c>
      <c r="O3174">
        <v>5.2999999999999999E-2</v>
      </c>
      <c r="P3174" s="3" t="s">
        <v>4313</v>
      </c>
      <c r="Q3174" t="s">
        <v>4333</v>
      </c>
      <c r="R3174" t="s">
        <v>4333</v>
      </c>
    </row>
    <row r="3175" spans="1:18" x14ac:dyDescent="0.2">
      <c r="A3175" s="3" t="s">
        <v>6984</v>
      </c>
      <c r="B3175" t="str" cm="1">
        <f t="array" ref="B3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5" cm="1">
        <f t="array" ref="C3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5" t="str" cm="1">
        <f t="array" ref="D3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5" t="str" cm="1">
        <f t="array" ref="E31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5" s="3" t="s">
        <v>4301</v>
      </c>
      <c r="G3175" s="3" t="s">
        <v>4292</v>
      </c>
      <c r="I3175" s="3" t="s">
        <v>4318</v>
      </c>
      <c r="J3175" t="b">
        <v>0</v>
      </c>
      <c r="M3175">
        <v>240</v>
      </c>
      <c r="N3175">
        <v>260</v>
      </c>
      <c r="O3175">
        <v>5.2999999999999999E-2</v>
      </c>
      <c r="P3175" s="3" t="s">
        <v>4313</v>
      </c>
      <c r="Q3175" t="s">
        <v>4333</v>
      </c>
      <c r="R3175" t="s">
        <v>4333</v>
      </c>
    </row>
    <row r="3176" spans="1:18" x14ac:dyDescent="0.2">
      <c r="A3176" s="3" t="s">
        <v>6985</v>
      </c>
      <c r="B3176" t="str" cm="1">
        <f t="array" ref="B3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6" cm="1">
        <f t="array" ref="C3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6" t="str" cm="1">
        <f t="array" ref="D3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6" t="str" cm="1">
        <f t="array" ref="E31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6" s="3" t="s">
        <v>4301</v>
      </c>
      <c r="G3176" s="3" t="s">
        <v>4292</v>
      </c>
      <c r="I3176" s="3" t="s">
        <v>4318</v>
      </c>
      <c r="J3176" t="b">
        <v>0</v>
      </c>
      <c r="M3176">
        <v>260</v>
      </c>
      <c r="N3176">
        <v>280</v>
      </c>
      <c r="O3176">
        <v>5.2999999999999999E-2</v>
      </c>
      <c r="P3176" s="3" t="s">
        <v>4313</v>
      </c>
      <c r="Q3176" t="s">
        <v>4333</v>
      </c>
      <c r="R3176" t="s">
        <v>4333</v>
      </c>
    </row>
    <row r="3177" spans="1:18" x14ac:dyDescent="0.2">
      <c r="A3177" s="3" t="s">
        <v>6986</v>
      </c>
      <c r="B3177" t="str" cm="1">
        <f t="array" ref="B3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7" cm="1">
        <f t="array" ref="C3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7" t="str" cm="1">
        <f t="array" ref="D3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7" t="str" cm="1">
        <f t="array" ref="E31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7" s="3" t="s">
        <v>4301</v>
      </c>
      <c r="G3177" s="3" t="s">
        <v>4292</v>
      </c>
      <c r="I3177" s="3" t="s">
        <v>4318</v>
      </c>
      <c r="J3177" t="b">
        <v>0</v>
      </c>
      <c r="M3177">
        <v>280</v>
      </c>
      <c r="N3177">
        <v>300</v>
      </c>
      <c r="O3177">
        <v>5.2999999999999999E-2</v>
      </c>
      <c r="P3177" s="3" t="s">
        <v>4313</v>
      </c>
      <c r="Q3177" t="s">
        <v>4333</v>
      </c>
      <c r="R3177" t="s">
        <v>4333</v>
      </c>
    </row>
    <row r="3178" spans="1:18" x14ac:dyDescent="0.2">
      <c r="A3178" s="3" t="s">
        <v>6987</v>
      </c>
      <c r="B3178" t="str" cm="1">
        <f t="array" ref="B3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8" cm="1">
        <f t="array" ref="C3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8" t="str" cm="1">
        <f t="array" ref="D3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8" t="str" cm="1">
        <f t="array" ref="E31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8" s="3" t="s">
        <v>4301</v>
      </c>
      <c r="G3178" s="3" t="s">
        <v>4292</v>
      </c>
      <c r="I3178" s="3" t="s">
        <v>4318</v>
      </c>
      <c r="J3178" t="b">
        <v>0</v>
      </c>
      <c r="M3178">
        <v>300</v>
      </c>
      <c r="N3178">
        <v>320</v>
      </c>
      <c r="O3178">
        <v>5.2999999999999999E-2</v>
      </c>
      <c r="P3178" s="3" t="s">
        <v>4313</v>
      </c>
      <c r="Q3178" t="s">
        <v>4333</v>
      </c>
      <c r="R3178" t="s">
        <v>4333</v>
      </c>
    </row>
    <row r="3179" spans="1:18" x14ac:dyDescent="0.2">
      <c r="A3179" s="3" t="s">
        <v>6988</v>
      </c>
      <c r="B3179" t="str" cm="1">
        <f t="array" ref="B3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79" cm="1">
        <f t="array" ref="C3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79" t="str" cm="1">
        <f t="array" ref="D3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79" t="str" cm="1">
        <f t="array" ref="E31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79" s="3" t="s">
        <v>4301</v>
      </c>
      <c r="G3179" s="3" t="s">
        <v>4292</v>
      </c>
      <c r="I3179" s="3" t="s">
        <v>4318</v>
      </c>
      <c r="J3179" t="b">
        <v>0</v>
      </c>
      <c r="M3179">
        <v>320</v>
      </c>
      <c r="N3179">
        <v>340</v>
      </c>
      <c r="O3179">
        <v>5.2999999999999999E-2</v>
      </c>
      <c r="P3179" s="3" t="s">
        <v>4313</v>
      </c>
      <c r="Q3179" t="s">
        <v>4333</v>
      </c>
      <c r="R3179" t="s">
        <v>4333</v>
      </c>
    </row>
    <row r="3180" spans="1:18" x14ac:dyDescent="0.2">
      <c r="A3180" s="3" t="s">
        <v>6989</v>
      </c>
      <c r="B3180" t="str" cm="1">
        <f t="array" ref="B3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0" cm="1">
        <f t="array" ref="C3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0" t="str" cm="1">
        <f t="array" ref="D3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0" t="str" cm="1">
        <f t="array" ref="E31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0" s="3" t="s">
        <v>4301</v>
      </c>
      <c r="G3180" s="3" t="s">
        <v>4292</v>
      </c>
      <c r="I3180" s="3" t="s">
        <v>4318</v>
      </c>
      <c r="J3180" t="b">
        <v>0</v>
      </c>
      <c r="M3180">
        <v>340</v>
      </c>
      <c r="N3180">
        <v>360</v>
      </c>
      <c r="O3180">
        <v>5.2999999999999999E-2</v>
      </c>
      <c r="P3180" s="3" t="s">
        <v>4313</v>
      </c>
      <c r="Q3180" t="s">
        <v>4293</v>
      </c>
      <c r="R3180" t="s">
        <v>16</v>
      </c>
    </row>
    <row r="3181" spans="1:18" x14ac:dyDescent="0.2">
      <c r="A3181" s="3" t="s">
        <v>6990</v>
      </c>
      <c r="B3181" t="str" cm="1">
        <f t="array" ref="B3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1" cm="1">
        <f t="array" ref="C3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1" t="str" cm="1">
        <f t="array" ref="D3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1" t="str" cm="1">
        <f t="array" ref="E31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1" s="3" t="s">
        <v>4301</v>
      </c>
      <c r="G3181" s="3" t="s">
        <v>4292</v>
      </c>
      <c r="I3181" s="3" t="s">
        <v>4318</v>
      </c>
      <c r="J3181" t="b">
        <v>0</v>
      </c>
      <c r="M3181">
        <v>360</v>
      </c>
      <c r="N3181">
        <v>380</v>
      </c>
      <c r="O3181">
        <v>5.2999999999999999E-2</v>
      </c>
      <c r="P3181" s="3" t="s">
        <v>4313</v>
      </c>
      <c r="Q3181" t="s">
        <v>4333</v>
      </c>
      <c r="R3181" t="s">
        <v>4333</v>
      </c>
    </row>
    <row r="3182" spans="1:18" x14ac:dyDescent="0.2">
      <c r="A3182" s="3" t="s">
        <v>6991</v>
      </c>
      <c r="B3182" t="str" cm="1">
        <f t="array" ref="B3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2" cm="1">
        <f t="array" ref="C3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2" t="str" cm="1">
        <f t="array" ref="D3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2" t="str" cm="1">
        <f t="array" ref="E31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2" s="3" t="s">
        <v>4301</v>
      </c>
      <c r="G3182" s="3" t="s">
        <v>4292</v>
      </c>
      <c r="I3182" s="3" t="s">
        <v>4318</v>
      </c>
      <c r="J3182" t="b">
        <v>0</v>
      </c>
      <c r="M3182">
        <v>380</v>
      </c>
      <c r="N3182">
        <v>400</v>
      </c>
      <c r="O3182">
        <v>5.2999999999999999E-2</v>
      </c>
      <c r="P3182" s="3" t="s">
        <v>4313</v>
      </c>
      <c r="Q3182" t="s">
        <v>4333</v>
      </c>
      <c r="R3182" t="s">
        <v>4333</v>
      </c>
    </row>
    <row r="3183" spans="1:18" x14ac:dyDescent="0.2">
      <c r="A3183" s="3" t="s">
        <v>6992</v>
      </c>
      <c r="B3183" t="str" cm="1">
        <f t="array" ref="B3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3" cm="1">
        <f t="array" ref="C3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3" t="str" cm="1">
        <f t="array" ref="D3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3" t="str" cm="1">
        <f t="array" ref="E31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3" s="3" t="s">
        <v>4301</v>
      </c>
      <c r="G3183" s="3" t="s">
        <v>4292</v>
      </c>
      <c r="I3183" s="3" t="s">
        <v>4318</v>
      </c>
      <c r="J3183" t="b">
        <v>0</v>
      </c>
      <c r="M3183">
        <v>400</v>
      </c>
      <c r="N3183">
        <v>420</v>
      </c>
      <c r="O3183">
        <v>5.2999999999999999E-2</v>
      </c>
      <c r="P3183" s="3" t="s">
        <v>4313</v>
      </c>
      <c r="Q3183" t="s">
        <v>4293</v>
      </c>
      <c r="R3183" t="s">
        <v>16</v>
      </c>
    </row>
    <row r="3184" spans="1:18" x14ac:dyDescent="0.2">
      <c r="A3184" s="3" t="s">
        <v>6993</v>
      </c>
      <c r="B3184" t="str" cm="1">
        <f t="array" ref="B3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4" cm="1">
        <f t="array" ref="C3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4" t="str" cm="1">
        <f t="array" ref="D3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4" t="str" cm="1">
        <f t="array" ref="E31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4" s="3" t="s">
        <v>4301</v>
      </c>
      <c r="G3184" s="3" t="s">
        <v>4292</v>
      </c>
      <c r="I3184" s="3" t="s">
        <v>4318</v>
      </c>
      <c r="J3184" t="b">
        <v>0</v>
      </c>
      <c r="M3184">
        <v>420</v>
      </c>
      <c r="N3184">
        <v>440</v>
      </c>
      <c r="O3184">
        <v>5.2999999999999999E-2</v>
      </c>
      <c r="P3184" s="3" t="s">
        <v>4313</v>
      </c>
      <c r="Q3184" t="s">
        <v>4293</v>
      </c>
      <c r="R3184" t="s">
        <v>16</v>
      </c>
    </row>
    <row r="3185" spans="1:18" x14ac:dyDescent="0.2">
      <c r="A3185" s="3" t="s">
        <v>6994</v>
      </c>
      <c r="B3185" t="str" cm="1">
        <f t="array" ref="B3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5" cm="1">
        <f t="array" ref="C3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5" t="str" cm="1">
        <f t="array" ref="D3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5" t="str" cm="1">
        <f t="array" ref="E31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5" s="3" t="s">
        <v>4301</v>
      </c>
      <c r="G3185" s="3" t="s">
        <v>4292</v>
      </c>
      <c r="I3185" s="3" t="s">
        <v>4318</v>
      </c>
      <c r="J3185" t="b">
        <v>0</v>
      </c>
      <c r="M3185">
        <v>440</v>
      </c>
      <c r="N3185">
        <v>460</v>
      </c>
      <c r="O3185">
        <v>5.2999999999999999E-2</v>
      </c>
      <c r="P3185" s="3" t="s">
        <v>4313</v>
      </c>
      <c r="Q3185" t="s">
        <v>4333</v>
      </c>
      <c r="R3185" t="s">
        <v>4333</v>
      </c>
    </row>
    <row r="3186" spans="1:18" x14ac:dyDescent="0.2">
      <c r="A3186" s="3" t="s">
        <v>6995</v>
      </c>
      <c r="B3186" t="str" cm="1">
        <f t="array" ref="B3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6" cm="1">
        <f t="array" ref="C3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6" t="str" cm="1">
        <f t="array" ref="D3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6" t="str" cm="1">
        <f t="array" ref="E31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6" s="3" t="s">
        <v>4301</v>
      </c>
      <c r="G3186" s="3" t="s">
        <v>4292</v>
      </c>
      <c r="I3186" s="3" t="s">
        <v>4318</v>
      </c>
      <c r="J3186" t="b">
        <v>0</v>
      </c>
      <c r="M3186">
        <v>460</v>
      </c>
      <c r="N3186">
        <v>480</v>
      </c>
      <c r="O3186">
        <v>5.2999999999999999E-2</v>
      </c>
      <c r="P3186" s="3" t="s">
        <v>4313</v>
      </c>
      <c r="Q3186" t="s">
        <v>4333</v>
      </c>
      <c r="R3186" t="s">
        <v>4333</v>
      </c>
    </row>
    <row r="3187" spans="1:18" x14ac:dyDescent="0.2">
      <c r="A3187" s="3" t="s">
        <v>6996</v>
      </c>
      <c r="B3187" t="str" cm="1">
        <f t="array" ref="B3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7" cm="1">
        <f t="array" ref="C3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7" t="str" cm="1">
        <f t="array" ref="D3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7" t="str" cm="1">
        <f t="array" ref="E31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7" s="3" t="s">
        <v>4301</v>
      </c>
      <c r="G3187" s="3" t="s">
        <v>4292</v>
      </c>
      <c r="I3187" s="3" t="s">
        <v>4318</v>
      </c>
      <c r="J3187" t="b">
        <v>0</v>
      </c>
      <c r="M3187">
        <v>480</v>
      </c>
      <c r="N3187">
        <v>500</v>
      </c>
      <c r="O3187">
        <v>5.2999999999999999E-2</v>
      </c>
      <c r="P3187" s="3" t="s">
        <v>4313</v>
      </c>
      <c r="Q3187" t="s">
        <v>4333</v>
      </c>
      <c r="R3187" t="s">
        <v>4333</v>
      </c>
    </row>
    <row r="3188" spans="1:18" x14ac:dyDescent="0.2">
      <c r="A3188" s="3" t="s">
        <v>6997</v>
      </c>
      <c r="B3188" t="str" cm="1">
        <f t="array" ref="B3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8" cm="1">
        <f t="array" ref="C3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8" t="str" cm="1">
        <f t="array" ref="D3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8" t="str" cm="1">
        <f t="array" ref="E31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8" s="3" t="s">
        <v>4301</v>
      </c>
      <c r="G3188" s="3" t="s">
        <v>4292</v>
      </c>
      <c r="I3188" s="3" t="s">
        <v>4318</v>
      </c>
      <c r="J3188" t="b">
        <v>0</v>
      </c>
      <c r="M3188">
        <v>500</v>
      </c>
      <c r="N3188">
        <v>520</v>
      </c>
      <c r="O3188">
        <v>5.2999999999999999E-2</v>
      </c>
      <c r="P3188" s="3" t="s">
        <v>4313</v>
      </c>
      <c r="Q3188" t="s">
        <v>4293</v>
      </c>
      <c r="R3188" t="s">
        <v>16</v>
      </c>
    </row>
    <row r="3189" spans="1:18" x14ac:dyDescent="0.2">
      <c r="A3189" s="3" t="s">
        <v>6998</v>
      </c>
      <c r="B3189" t="str" cm="1">
        <f t="array" ref="B3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89" cm="1">
        <f t="array" ref="C3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89" t="str" cm="1">
        <f t="array" ref="D3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89" t="str" cm="1">
        <f t="array" ref="E31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89" s="3" t="s">
        <v>4301</v>
      </c>
      <c r="G3189" s="3" t="s">
        <v>4292</v>
      </c>
      <c r="I3189" s="3" t="s">
        <v>4318</v>
      </c>
      <c r="J3189" t="b">
        <v>0</v>
      </c>
      <c r="M3189">
        <v>520</v>
      </c>
      <c r="N3189">
        <v>540</v>
      </c>
      <c r="O3189">
        <v>5.2999999999999999E-2</v>
      </c>
      <c r="P3189" s="3" t="s">
        <v>4313</v>
      </c>
      <c r="Q3189" t="s">
        <v>4333</v>
      </c>
      <c r="R3189" t="s">
        <v>4333</v>
      </c>
    </row>
    <row r="3190" spans="1:18" x14ac:dyDescent="0.2">
      <c r="A3190" s="3" t="s">
        <v>6999</v>
      </c>
      <c r="B3190" t="str" cm="1">
        <f t="array" ref="B3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0" cm="1">
        <f t="array" ref="C3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0" t="str" cm="1">
        <f t="array" ref="D3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0" t="str" cm="1">
        <f t="array" ref="E31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0" s="3" t="s">
        <v>4301</v>
      </c>
      <c r="G3190" s="3" t="s">
        <v>4292</v>
      </c>
      <c r="I3190" s="3" t="s">
        <v>4318</v>
      </c>
      <c r="J3190" t="b">
        <v>0</v>
      </c>
      <c r="M3190">
        <v>540</v>
      </c>
      <c r="N3190">
        <v>560</v>
      </c>
      <c r="O3190">
        <v>5.2999999999999999E-2</v>
      </c>
      <c r="P3190" s="3" t="s">
        <v>4313</v>
      </c>
      <c r="Q3190" t="s">
        <v>4333</v>
      </c>
      <c r="R3190" t="s">
        <v>4333</v>
      </c>
    </row>
    <row r="3191" spans="1:18" x14ac:dyDescent="0.2">
      <c r="A3191" s="3" t="s">
        <v>7000</v>
      </c>
      <c r="B3191" t="str" cm="1">
        <f t="array" ref="B3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1" cm="1">
        <f t="array" ref="C3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1" t="str" cm="1">
        <f t="array" ref="D3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1" t="str" cm="1">
        <f t="array" ref="E31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1" s="3" t="s">
        <v>4301</v>
      </c>
      <c r="G3191" s="3" t="s">
        <v>4292</v>
      </c>
      <c r="I3191" s="3" t="s">
        <v>4318</v>
      </c>
      <c r="J3191" t="b">
        <v>0</v>
      </c>
      <c r="M3191">
        <v>560</v>
      </c>
      <c r="N3191">
        <v>580</v>
      </c>
      <c r="O3191">
        <v>5.2999999999999999E-2</v>
      </c>
      <c r="P3191" s="3" t="s">
        <v>4313</v>
      </c>
      <c r="Q3191" t="s">
        <v>4293</v>
      </c>
      <c r="R3191" t="s">
        <v>16</v>
      </c>
    </row>
    <row r="3192" spans="1:18" x14ac:dyDescent="0.2">
      <c r="A3192" s="3" t="s">
        <v>7001</v>
      </c>
      <c r="B3192" t="str" cm="1">
        <f t="array" ref="B3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2" cm="1">
        <f t="array" ref="C3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2" t="str" cm="1">
        <f t="array" ref="D3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2" t="str" cm="1">
        <f t="array" ref="E31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2" s="3" t="s">
        <v>4301</v>
      </c>
      <c r="G3192" s="3" t="s">
        <v>4292</v>
      </c>
      <c r="I3192" s="3" t="s">
        <v>4318</v>
      </c>
      <c r="J3192" t="b">
        <v>0</v>
      </c>
      <c r="M3192">
        <v>580</v>
      </c>
      <c r="N3192">
        <v>600</v>
      </c>
      <c r="O3192">
        <v>5.2999999999999999E-2</v>
      </c>
      <c r="P3192" s="3" t="s">
        <v>4313</v>
      </c>
      <c r="Q3192" t="s">
        <v>4333</v>
      </c>
      <c r="R3192" t="s">
        <v>4333</v>
      </c>
    </row>
    <row r="3193" spans="1:18" x14ac:dyDescent="0.2">
      <c r="A3193" s="3" t="s">
        <v>7002</v>
      </c>
      <c r="B3193" t="str" cm="1">
        <f t="array" ref="B3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3" cm="1">
        <f t="array" ref="C3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3" t="str" cm="1">
        <f t="array" ref="D3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3" t="str" cm="1">
        <f t="array" ref="E31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3" s="3" t="s">
        <v>4301</v>
      </c>
      <c r="G3193" s="3" t="s">
        <v>4292</v>
      </c>
      <c r="I3193" s="3" t="s">
        <v>4318</v>
      </c>
      <c r="J3193" t="b">
        <v>0</v>
      </c>
      <c r="M3193">
        <v>600</v>
      </c>
      <c r="N3193">
        <v>620</v>
      </c>
      <c r="O3193">
        <v>5.2999999999999999E-2</v>
      </c>
      <c r="P3193" s="3" t="s">
        <v>4313</v>
      </c>
      <c r="Q3193" t="s">
        <v>4333</v>
      </c>
      <c r="R3193" t="s">
        <v>4333</v>
      </c>
    </row>
    <row r="3194" spans="1:18" x14ac:dyDescent="0.2">
      <c r="A3194" s="3" t="s">
        <v>7003</v>
      </c>
      <c r="B3194" t="str" cm="1">
        <f t="array" ref="B3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4" cm="1">
        <f t="array" ref="C3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4" t="str" cm="1">
        <f t="array" ref="D3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4" t="str" cm="1">
        <f t="array" ref="E31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4" s="3" t="s">
        <v>4301</v>
      </c>
      <c r="G3194" s="3" t="s">
        <v>4292</v>
      </c>
      <c r="I3194" s="3" t="s">
        <v>4318</v>
      </c>
      <c r="J3194" t="b">
        <v>0</v>
      </c>
      <c r="M3194">
        <v>620</v>
      </c>
      <c r="N3194">
        <v>640</v>
      </c>
      <c r="O3194">
        <v>5.2999999999999999E-2</v>
      </c>
      <c r="P3194" s="3" t="s">
        <v>4313</v>
      </c>
      <c r="Q3194" t="s">
        <v>4333</v>
      </c>
      <c r="R3194" t="s">
        <v>4333</v>
      </c>
    </row>
    <row r="3195" spans="1:18" x14ac:dyDescent="0.2">
      <c r="A3195" s="3" t="s">
        <v>7004</v>
      </c>
      <c r="B3195" t="str" cm="1">
        <f t="array" ref="B3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5" cm="1">
        <f t="array" ref="C3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5" t="str" cm="1">
        <f t="array" ref="D3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5" t="str" cm="1">
        <f t="array" ref="E31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5" s="3" t="s">
        <v>4301</v>
      </c>
      <c r="G3195" s="3" t="s">
        <v>4292</v>
      </c>
      <c r="I3195" s="3" t="s">
        <v>4318</v>
      </c>
      <c r="J3195" t="b">
        <v>0</v>
      </c>
      <c r="M3195">
        <v>640</v>
      </c>
      <c r="N3195">
        <v>660</v>
      </c>
      <c r="O3195">
        <v>5.2999999999999999E-2</v>
      </c>
      <c r="P3195" s="3" t="s">
        <v>4313</v>
      </c>
      <c r="Q3195" t="s">
        <v>4333</v>
      </c>
      <c r="R3195" t="s">
        <v>4333</v>
      </c>
    </row>
    <row r="3196" spans="1:18" x14ac:dyDescent="0.2">
      <c r="A3196" s="3" t="s">
        <v>7005</v>
      </c>
      <c r="B3196" t="str" cm="1">
        <f t="array" ref="B3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6" cm="1">
        <f t="array" ref="C3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6" t="str" cm="1">
        <f t="array" ref="D3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6" t="str" cm="1">
        <f t="array" ref="E31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6" s="3" t="s">
        <v>4301</v>
      </c>
      <c r="G3196" s="3" t="s">
        <v>4292</v>
      </c>
      <c r="I3196" s="3" t="s">
        <v>4318</v>
      </c>
      <c r="J3196" t="b">
        <v>0</v>
      </c>
      <c r="M3196">
        <v>660</v>
      </c>
      <c r="N3196">
        <v>680</v>
      </c>
      <c r="O3196">
        <v>5.2999999999999999E-2</v>
      </c>
      <c r="P3196" s="3" t="s">
        <v>4313</v>
      </c>
      <c r="Q3196" t="s">
        <v>4333</v>
      </c>
      <c r="R3196" t="s">
        <v>4333</v>
      </c>
    </row>
    <row r="3197" spans="1:18" x14ac:dyDescent="0.2">
      <c r="A3197" s="3" t="s">
        <v>7006</v>
      </c>
      <c r="B3197" t="str" cm="1">
        <f t="array" ref="B3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7" cm="1">
        <f t="array" ref="C3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7" t="str" cm="1">
        <f t="array" ref="D3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7" t="str" cm="1">
        <f t="array" ref="E31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7" s="3" t="s">
        <v>4301</v>
      </c>
      <c r="G3197" s="3" t="s">
        <v>4292</v>
      </c>
      <c r="I3197" s="3" t="s">
        <v>4318</v>
      </c>
      <c r="J3197" t="b">
        <v>0</v>
      </c>
      <c r="M3197">
        <v>680</v>
      </c>
      <c r="N3197">
        <v>700</v>
      </c>
      <c r="O3197">
        <v>5.2999999999999999E-2</v>
      </c>
      <c r="P3197" s="3" t="s">
        <v>4313</v>
      </c>
      <c r="Q3197" t="s">
        <v>4333</v>
      </c>
      <c r="R3197" t="s">
        <v>4333</v>
      </c>
    </row>
    <row r="3198" spans="1:18" x14ac:dyDescent="0.2">
      <c r="A3198" s="3" t="s">
        <v>7007</v>
      </c>
      <c r="B3198" t="str" cm="1">
        <f t="array" ref="B3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8" cm="1">
        <f t="array" ref="C3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8" t="str" cm="1">
        <f t="array" ref="D3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8" t="str" cm="1">
        <f t="array" ref="E31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8" s="3" t="s">
        <v>4301</v>
      </c>
      <c r="G3198" s="3" t="s">
        <v>4292</v>
      </c>
      <c r="I3198" s="3" t="s">
        <v>4318</v>
      </c>
      <c r="J3198" t="b">
        <v>0</v>
      </c>
      <c r="M3198">
        <v>700</v>
      </c>
      <c r="N3198">
        <v>720</v>
      </c>
      <c r="O3198">
        <v>5.2999999999999999E-2</v>
      </c>
      <c r="P3198" s="3" t="s">
        <v>4313</v>
      </c>
      <c r="Q3198" t="s">
        <v>4333</v>
      </c>
      <c r="R3198" t="s">
        <v>4333</v>
      </c>
    </row>
    <row r="3199" spans="1:18" x14ac:dyDescent="0.2">
      <c r="A3199" s="3" t="s">
        <v>7008</v>
      </c>
      <c r="B3199" t="str" cm="1">
        <f t="array" ref="B3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199" cm="1">
        <f t="array" ref="C3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199" t="str" cm="1">
        <f t="array" ref="D3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199" t="str" cm="1">
        <f t="array" ref="E31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199" s="3" t="s">
        <v>4301</v>
      </c>
      <c r="G3199" s="3" t="s">
        <v>4292</v>
      </c>
      <c r="I3199" s="3" t="s">
        <v>4318</v>
      </c>
      <c r="J3199" t="b">
        <v>0</v>
      </c>
      <c r="M3199">
        <v>720</v>
      </c>
      <c r="N3199">
        <v>740</v>
      </c>
      <c r="O3199">
        <v>5.2999999999999999E-2</v>
      </c>
      <c r="P3199" s="3" t="s">
        <v>4313</v>
      </c>
      <c r="Q3199" t="s">
        <v>4333</v>
      </c>
      <c r="R3199" t="s">
        <v>4333</v>
      </c>
    </row>
    <row r="3200" spans="1:18" x14ac:dyDescent="0.2">
      <c r="A3200" s="3" t="s">
        <v>7009</v>
      </c>
      <c r="B3200" t="str" cm="1">
        <f t="array" ref="B3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0" cm="1">
        <f t="array" ref="C3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0" t="str" cm="1">
        <f t="array" ref="D3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0" t="str" cm="1">
        <f t="array" ref="E32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0" s="3" t="s">
        <v>4301</v>
      </c>
      <c r="G3200" s="3" t="s">
        <v>4292</v>
      </c>
      <c r="I3200" s="3" t="s">
        <v>4318</v>
      </c>
      <c r="J3200" t="b">
        <v>0</v>
      </c>
      <c r="M3200">
        <v>740</v>
      </c>
      <c r="N3200">
        <v>760</v>
      </c>
      <c r="O3200">
        <v>5.2999999999999999E-2</v>
      </c>
      <c r="P3200" s="3" t="s">
        <v>4313</v>
      </c>
      <c r="Q3200" t="s">
        <v>4333</v>
      </c>
      <c r="R3200" t="s">
        <v>4333</v>
      </c>
    </row>
    <row r="3201" spans="1:18" x14ac:dyDescent="0.2">
      <c r="A3201" s="3" t="s">
        <v>7010</v>
      </c>
      <c r="B3201" t="str" cm="1">
        <f t="array" ref="B3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1" cm="1">
        <f t="array" ref="C3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1" t="str" cm="1">
        <f t="array" ref="D3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1" t="str" cm="1">
        <f t="array" ref="E32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1" s="3" t="s">
        <v>4301</v>
      </c>
      <c r="G3201" s="3" t="s">
        <v>4292</v>
      </c>
      <c r="I3201" s="3" t="s">
        <v>4318</v>
      </c>
      <c r="J3201" t="b">
        <v>0</v>
      </c>
      <c r="M3201">
        <v>760</v>
      </c>
      <c r="N3201">
        <v>780</v>
      </c>
      <c r="O3201">
        <v>5.2999999999999999E-2</v>
      </c>
      <c r="P3201" s="3" t="s">
        <v>4313</v>
      </c>
      <c r="Q3201" t="s">
        <v>4333</v>
      </c>
      <c r="R3201" t="s">
        <v>4333</v>
      </c>
    </row>
    <row r="3202" spans="1:18" x14ac:dyDescent="0.2">
      <c r="A3202" s="3" t="s">
        <v>7011</v>
      </c>
      <c r="B3202" t="str" cm="1">
        <f t="array" ref="B3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2" cm="1">
        <f t="array" ref="C3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2" t="str" cm="1">
        <f t="array" ref="D3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2" t="str" cm="1">
        <f t="array" ref="E32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2" s="3" t="s">
        <v>4301</v>
      </c>
      <c r="G3202" s="3" t="s">
        <v>4292</v>
      </c>
      <c r="I3202" s="3" t="s">
        <v>4318</v>
      </c>
      <c r="J3202" t="b">
        <v>0</v>
      </c>
      <c r="M3202">
        <v>780</v>
      </c>
      <c r="N3202">
        <v>800</v>
      </c>
      <c r="O3202">
        <v>5.2999999999999999E-2</v>
      </c>
      <c r="P3202" s="3" t="s">
        <v>4313</v>
      </c>
      <c r="Q3202" t="s">
        <v>4293</v>
      </c>
      <c r="R3202" t="s">
        <v>75</v>
      </c>
    </row>
    <row r="3203" spans="1:18" x14ac:dyDescent="0.2">
      <c r="A3203" s="3" t="s">
        <v>7012</v>
      </c>
      <c r="B3203" t="str" cm="1">
        <f t="array" ref="B3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3" cm="1">
        <f t="array" ref="C3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3" t="str" cm="1">
        <f t="array" ref="D3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3" t="str" cm="1">
        <f t="array" ref="E32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3" s="3" t="s">
        <v>4301</v>
      </c>
      <c r="G3203" s="3" t="s">
        <v>4292</v>
      </c>
      <c r="I3203" s="3" t="s">
        <v>4318</v>
      </c>
      <c r="J3203" t="b">
        <v>0</v>
      </c>
      <c r="M3203">
        <v>800</v>
      </c>
      <c r="N3203">
        <v>820</v>
      </c>
      <c r="O3203">
        <v>5.2999999999999999E-2</v>
      </c>
      <c r="P3203" s="3" t="s">
        <v>4313</v>
      </c>
      <c r="Q3203" t="s">
        <v>4333</v>
      </c>
      <c r="R3203" t="s">
        <v>4333</v>
      </c>
    </row>
    <row r="3204" spans="1:18" x14ac:dyDescent="0.2">
      <c r="A3204" s="3" t="s">
        <v>7013</v>
      </c>
      <c r="B3204" t="str" cm="1">
        <f t="array" ref="B3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4" cm="1">
        <f t="array" ref="C3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4" t="str" cm="1">
        <f t="array" ref="D3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4" t="str" cm="1">
        <f t="array" ref="E32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4" s="3" t="s">
        <v>4301</v>
      </c>
      <c r="G3204" s="3" t="s">
        <v>4292</v>
      </c>
      <c r="I3204" s="3" t="s">
        <v>4318</v>
      </c>
      <c r="J3204" t="b">
        <v>0</v>
      </c>
      <c r="M3204">
        <v>820</v>
      </c>
      <c r="N3204">
        <v>840</v>
      </c>
      <c r="O3204">
        <v>5.2999999999999999E-2</v>
      </c>
      <c r="P3204" s="3" t="s">
        <v>4313</v>
      </c>
      <c r="Q3204" t="s">
        <v>4333</v>
      </c>
      <c r="R3204" t="s">
        <v>4333</v>
      </c>
    </row>
    <row r="3205" spans="1:18" x14ac:dyDescent="0.2">
      <c r="A3205" s="3" t="s">
        <v>7014</v>
      </c>
      <c r="B3205" t="str" cm="1">
        <f t="array" ref="B3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5" cm="1">
        <f t="array" ref="C3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5" t="str" cm="1">
        <f t="array" ref="D3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5" t="str" cm="1">
        <f t="array" ref="E32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5" s="3" t="s">
        <v>4301</v>
      </c>
      <c r="G3205" s="3" t="s">
        <v>4292</v>
      </c>
      <c r="I3205" s="3" t="s">
        <v>4318</v>
      </c>
      <c r="J3205" t="b">
        <v>0</v>
      </c>
      <c r="M3205">
        <v>840</v>
      </c>
      <c r="N3205">
        <v>860</v>
      </c>
      <c r="O3205">
        <v>5.2999999999999999E-2</v>
      </c>
      <c r="P3205" s="3" t="s">
        <v>4313</v>
      </c>
      <c r="Q3205" t="s">
        <v>4293</v>
      </c>
      <c r="R3205" t="s">
        <v>16</v>
      </c>
    </row>
    <row r="3206" spans="1:18" x14ac:dyDescent="0.2">
      <c r="A3206" s="3" t="s">
        <v>7015</v>
      </c>
      <c r="B3206" t="str" cm="1">
        <f t="array" ref="B3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6" cm="1">
        <f t="array" ref="C3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6" t="str" cm="1">
        <f t="array" ref="D3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6" t="str" cm="1">
        <f t="array" ref="E32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6" s="3" t="s">
        <v>4301</v>
      </c>
      <c r="G3206" s="3" t="s">
        <v>4292</v>
      </c>
      <c r="I3206" s="3" t="s">
        <v>4318</v>
      </c>
      <c r="J3206" t="b">
        <v>0</v>
      </c>
      <c r="M3206">
        <v>860</v>
      </c>
      <c r="N3206">
        <v>880</v>
      </c>
      <c r="O3206">
        <v>5.2999999999999999E-2</v>
      </c>
      <c r="P3206" s="3" t="s">
        <v>4313</v>
      </c>
      <c r="Q3206" t="s">
        <v>4333</v>
      </c>
      <c r="R3206" t="s">
        <v>4333</v>
      </c>
    </row>
    <row r="3207" spans="1:18" x14ac:dyDescent="0.2">
      <c r="A3207" s="3" t="s">
        <v>7016</v>
      </c>
      <c r="B3207" t="str" cm="1">
        <f t="array" ref="B3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7" cm="1">
        <f t="array" ref="C3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7" t="str" cm="1">
        <f t="array" ref="D3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7" t="str" cm="1">
        <f t="array" ref="E32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7" s="3" t="s">
        <v>4301</v>
      </c>
      <c r="G3207" s="3" t="s">
        <v>4292</v>
      </c>
      <c r="I3207" s="3" t="s">
        <v>4318</v>
      </c>
      <c r="J3207" t="b">
        <v>0</v>
      </c>
      <c r="M3207">
        <v>880</v>
      </c>
      <c r="N3207">
        <v>900</v>
      </c>
      <c r="O3207">
        <v>5.2999999999999999E-2</v>
      </c>
      <c r="P3207" s="3" t="s">
        <v>4313</v>
      </c>
      <c r="Q3207" t="s">
        <v>4333</v>
      </c>
      <c r="R3207" t="s">
        <v>4333</v>
      </c>
    </row>
    <row r="3208" spans="1:18" x14ac:dyDescent="0.2">
      <c r="A3208" s="3" t="s">
        <v>7017</v>
      </c>
      <c r="B3208" t="str" cm="1">
        <f t="array" ref="B3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8" cm="1">
        <f t="array" ref="C3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8" t="str" cm="1">
        <f t="array" ref="D3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8" t="str" cm="1">
        <f t="array" ref="E32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8" s="3" t="s">
        <v>4301</v>
      </c>
      <c r="G3208" s="3" t="s">
        <v>4292</v>
      </c>
      <c r="I3208" s="3" t="s">
        <v>4318</v>
      </c>
      <c r="J3208" t="b">
        <v>0</v>
      </c>
      <c r="M3208">
        <v>900</v>
      </c>
      <c r="N3208">
        <v>920</v>
      </c>
      <c r="O3208">
        <v>5.2999999999999999E-2</v>
      </c>
      <c r="P3208" s="3" t="s">
        <v>4313</v>
      </c>
      <c r="Q3208" t="s">
        <v>4333</v>
      </c>
      <c r="R3208" t="s">
        <v>4333</v>
      </c>
    </row>
    <row r="3209" spans="1:18" x14ac:dyDescent="0.2">
      <c r="A3209" s="3" t="s">
        <v>7018</v>
      </c>
      <c r="B3209" t="str" cm="1">
        <f t="array" ref="B3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09" cm="1">
        <f t="array" ref="C3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09" t="str" cm="1">
        <f t="array" ref="D3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09" t="str" cm="1">
        <f t="array" ref="E32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09" s="3" t="s">
        <v>4301</v>
      </c>
      <c r="G3209" s="3" t="s">
        <v>4292</v>
      </c>
      <c r="I3209" s="3" t="s">
        <v>4318</v>
      </c>
      <c r="J3209" t="b">
        <v>0</v>
      </c>
      <c r="M3209">
        <v>920</v>
      </c>
      <c r="N3209">
        <v>940</v>
      </c>
      <c r="O3209">
        <v>5.2999999999999999E-2</v>
      </c>
      <c r="P3209" s="3" t="s">
        <v>4313</v>
      </c>
      <c r="Q3209" t="s">
        <v>4333</v>
      </c>
      <c r="R3209" t="s">
        <v>4333</v>
      </c>
    </row>
    <row r="3210" spans="1:18" x14ac:dyDescent="0.2">
      <c r="A3210" s="3" t="s">
        <v>7019</v>
      </c>
      <c r="B3210" t="str" cm="1">
        <f t="array" ref="B3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0" cm="1">
        <f t="array" ref="C3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0" t="str" cm="1">
        <f t="array" ref="D3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0" t="str" cm="1">
        <f t="array" ref="E32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0" s="3" t="s">
        <v>4301</v>
      </c>
      <c r="G3210" s="3" t="s">
        <v>4292</v>
      </c>
      <c r="I3210" s="3" t="s">
        <v>4318</v>
      </c>
      <c r="J3210" t="b">
        <v>0</v>
      </c>
      <c r="M3210">
        <v>940</v>
      </c>
      <c r="N3210">
        <v>960</v>
      </c>
      <c r="O3210">
        <v>5.2999999999999999E-2</v>
      </c>
      <c r="P3210" s="3" t="s">
        <v>4313</v>
      </c>
      <c r="Q3210" t="s">
        <v>4333</v>
      </c>
      <c r="R3210" t="s">
        <v>4333</v>
      </c>
    </row>
    <row r="3211" spans="1:18" x14ac:dyDescent="0.2">
      <c r="A3211" s="3" t="s">
        <v>7020</v>
      </c>
      <c r="B3211" t="str" cm="1">
        <f t="array" ref="B3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1" cm="1">
        <f t="array" ref="C3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1" t="str" cm="1">
        <f t="array" ref="D3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1" t="str" cm="1">
        <f t="array" ref="E32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1" s="3" t="s">
        <v>4301</v>
      </c>
      <c r="G3211" s="3" t="s">
        <v>4292</v>
      </c>
      <c r="I3211" s="3" t="s">
        <v>4318</v>
      </c>
      <c r="J3211" t="b">
        <v>0</v>
      </c>
      <c r="M3211">
        <v>960</v>
      </c>
      <c r="N3211">
        <v>980</v>
      </c>
      <c r="O3211">
        <v>5.2999999999999999E-2</v>
      </c>
      <c r="P3211" s="3" t="s">
        <v>4313</v>
      </c>
      <c r="Q3211" t="s">
        <v>4333</v>
      </c>
      <c r="R3211" t="s">
        <v>4333</v>
      </c>
    </row>
    <row r="3212" spans="1:18" x14ac:dyDescent="0.2">
      <c r="A3212" s="3" t="s">
        <v>7021</v>
      </c>
      <c r="B3212" t="str" cm="1">
        <f t="array" ref="B3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2" cm="1">
        <f t="array" ref="C3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2" t="str" cm="1">
        <f t="array" ref="D3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2" t="str" cm="1">
        <f t="array" ref="E32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2" s="3" t="s">
        <v>4301</v>
      </c>
      <c r="G3212" s="3" t="s">
        <v>4292</v>
      </c>
      <c r="I3212" s="3" t="s">
        <v>4318</v>
      </c>
      <c r="J3212" t="b">
        <v>0</v>
      </c>
      <c r="M3212">
        <v>980</v>
      </c>
      <c r="N3212">
        <v>1000</v>
      </c>
      <c r="O3212">
        <v>5.2999999999999999E-2</v>
      </c>
      <c r="P3212" s="3" t="s">
        <v>4313</v>
      </c>
      <c r="Q3212" t="s">
        <v>4333</v>
      </c>
      <c r="R3212" t="s">
        <v>4333</v>
      </c>
    </row>
    <row r="3213" spans="1:18" x14ac:dyDescent="0.2">
      <c r="A3213" s="3" t="s">
        <v>7022</v>
      </c>
      <c r="B3213" t="str" cm="1">
        <f t="array" ref="B3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3" cm="1">
        <f t="array" ref="C3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3" t="str" cm="1">
        <f t="array" ref="D3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3" t="str" cm="1">
        <f t="array" ref="E32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3" s="3" t="s">
        <v>4301</v>
      </c>
      <c r="G3213" s="3" t="s">
        <v>4292</v>
      </c>
      <c r="I3213" s="3" t="s">
        <v>4318</v>
      </c>
      <c r="J3213" t="b">
        <v>0</v>
      </c>
      <c r="M3213">
        <v>1000</v>
      </c>
      <c r="N3213">
        <v>1050</v>
      </c>
      <c r="O3213">
        <v>5.2999999999999999E-2</v>
      </c>
      <c r="P3213" s="3" t="s">
        <v>4313</v>
      </c>
      <c r="Q3213" t="s">
        <v>4333</v>
      </c>
      <c r="R3213" t="s">
        <v>4333</v>
      </c>
    </row>
    <row r="3214" spans="1:18" x14ac:dyDescent="0.2">
      <c r="A3214" s="3" t="s">
        <v>7023</v>
      </c>
      <c r="B3214" t="str" cm="1">
        <f t="array" ref="B3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4" cm="1">
        <f t="array" ref="C3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4" t="str" cm="1">
        <f t="array" ref="D3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4" t="str" cm="1">
        <f t="array" ref="E32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4" s="3" t="s">
        <v>4301</v>
      </c>
      <c r="G3214" s="3" t="s">
        <v>4292</v>
      </c>
      <c r="I3214" s="3" t="s">
        <v>4318</v>
      </c>
      <c r="J3214" t="b">
        <v>0</v>
      </c>
      <c r="M3214">
        <v>1050</v>
      </c>
      <c r="N3214">
        <v>1100</v>
      </c>
      <c r="O3214">
        <v>5.2999999999999999E-2</v>
      </c>
      <c r="P3214" s="3" t="s">
        <v>4313</v>
      </c>
      <c r="Q3214" t="s">
        <v>4293</v>
      </c>
      <c r="R3214" t="s">
        <v>16</v>
      </c>
    </row>
    <row r="3215" spans="1:18" x14ac:dyDescent="0.2">
      <c r="A3215" s="3" t="s">
        <v>7024</v>
      </c>
      <c r="B3215" t="str" cm="1">
        <f t="array" ref="B3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5" cm="1">
        <f t="array" ref="C3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5" t="str" cm="1">
        <f t="array" ref="D3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5" t="str" cm="1">
        <f t="array" ref="E32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5" s="3" t="s">
        <v>4301</v>
      </c>
      <c r="G3215" s="3" t="s">
        <v>4292</v>
      </c>
      <c r="I3215" s="3" t="s">
        <v>4318</v>
      </c>
      <c r="J3215" t="b">
        <v>0</v>
      </c>
      <c r="M3215">
        <v>1100</v>
      </c>
      <c r="N3215">
        <v>1150</v>
      </c>
      <c r="O3215">
        <v>5.2999999999999999E-2</v>
      </c>
      <c r="P3215" s="3" t="s">
        <v>4313</v>
      </c>
      <c r="Q3215" t="s">
        <v>4293</v>
      </c>
      <c r="R3215" t="s">
        <v>16</v>
      </c>
    </row>
    <row r="3216" spans="1:18" x14ac:dyDescent="0.2">
      <c r="A3216" s="3" t="s">
        <v>7025</v>
      </c>
      <c r="B3216" t="str" cm="1">
        <f t="array" ref="B3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6" cm="1">
        <f t="array" ref="C3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6" t="str" cm="1">
        <f t="array" ref="D3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6" t="str" cm="1">
        <f t="array" ref="E32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6" s="3" t="s">
        <v>4301</v>
      </c>
      <c r="G3216" s="3" t="s">
        <v>4292</v>
      </c>
      <c r="I3216" s="3" t="s">
        <v>4318</v>
      </c>
      <c r="J3216" t="b">
        <v>0</v>
      </c>
      <c r="M3216">
        <v>1150</v>
      </c>
      <c r="N3216">
        <v>1200</v>
      </c>
      <c r="O3216">
        <v>5.2999999999999999E-2</v>
      </c>
      <c r="P3216" s="3" t="s">
        <v>4313</v>
      </c>
      <c r="Q3216" t="s">
        <v>4333</v>
      </c>
      <c r="R3216" t="s">
        <v>4333</v>
      </c>
    </row>
    <row r="3217" spans="1:18" x14ac:dyDescent="0.2">
      <c r="A3217" s="3" t="s">
        <v>7026</v>
      </c>
      <c r="B3217" t="str" cm="1">
        <f t="array" ref="B3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7" cm="1">
        <f t="array" ref="C3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7" t="str" cm="1">
        <f t="array" ref="D3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7" t="str" cm="1">
        <f t="array" ref="E32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7" s="3" t="s">
        <v>4301</v>
      </c>
      <c r="G3217" s="3" t="s">
        <v>4292</v>
      </c>
      <c r="I3217" s="3" t="s">
        <v>4318</v>
      </c>
      <c r="J3217" t="b">
        <v>0</v>
      </c>
      <c r="M3217">
        <v>1200</v>
      </c>
      <c r="N3217">
        <v>1250</v>
      </c>
      <c r="O3217">
        <v>5.2999999999999999E-2</v>
      </c>
      <c r="P3217" s="3" t="s">
        <v>4313</v>
      </c>
      <c r="Q3217" t="s">
        <v>4333</v>
      </c>
      <c r="R3217" t="s">
        <v>4333</v>
      </c>
    </row>
    <row r="3218" spans="1:18" x14ac:dyDescent="0.2">
      <c r="A3218" s="3" t="s">
        <v>7027</v>
      </c>
      <c r="B3218" t="str" cm="1">
        <f t="array" ref="B3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8" cm="1">
        <f t="array" ref="C3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8" t="str" cm="1">
        <f t="array" ref="D3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8" t="str" cm="1">
        <f t="array" ref="E32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8" s="3" t="s">
        <v>4301</v>
      </c>
      <c r="G3218" s="3" t="s">
        <v>4292</v>
      </c>
      <c r="I3218" s="3" t="s">
        <v>4318</v>
      </c>
      <c r="J3218" t="b">
        <v>0</v>
      </c>
      <c r="M3218">
        <v>1250</v>
      </c>
      <c r="N3218">
        <v>1300</v>
      </c>
      <c r="O3218">
        <v>5.2999999999999999E-2</v>
      </c>
      <c r="P3218" s="3" t="s">
        <v>4313</v>
      </c>
      <c r="Q3218" t="s">
        <v>4333</v>
      </c>
      <c r="R3218" t="s">
        <v>4333</v>
      </c>
    </row>
    <row r="3219" spans="1:18" x14ac:dyDescent="0.2">
      <c r="A3219" s="3" t="s">
        <v>7028</v>
      </c>
      <c r="B3219" t="str" cm="1">
        <f t="array" ref="B3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19" cm="1">
        <f t="array" ref="C3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19" t="str" cm="1">
        <f t="array" ref="D3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19" t="str" cm="1">
        <f t="array" ref="E32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19" s="3" t="s">
        <v>4301</v>
      </c>
      <c r="G3219" s="3" t="s">
        <v>4292</v>
      </c>
      <c r="I3219" s="3" t="s">
        <v>4318</v>
      </c>
      <c r="J3219" t="b">
        <v>0</v>
      </c>
      <c r="M3219">
        <v>1300</v>
      </c>
      <c r="N3219">
        <v>1350</v>
      </c>
      <c r="O3219">
        <v>5.2999999999999999E-2</v>
      </c>
      <c r="P3219" s="3" t="s">
        <v>4313</v>
      </c>
      <c r="Q3219" t="s">
        <v>4333</v>
      </c>
      <c r="R3219" t="s">
        <v>4333</v>
      </c>
    </row>
    <row r="3220" spans="1:18" x14ac:dyDescent="0.2">
      <c r="A3220" s="3" t="s">
        <v>7029</v>
      </c>
      <c r="B3220" t="str" cm="1">
        <f t="array" ref="B3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0" cm="1">
        <f t="array" ref="C3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0" t="str" cm="1">
        <f t="array" ref="D3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0" t="str" cm="1">
        <f t="array" ref="E32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0" s="3" t="s">
        <v>4301</v>
      </c>
      <c r="G3220" s="3" t="s">
        <v>4292</v>
      </c>
      <c r="I3220" s="3" t="s">
        <v>4318</v>
      </c>
      <c r="J3220" t="b">
        <v>0</v>
      </c>
      <c r="M3220">
        <v>1350</v>
      </c>
      <c r="N3220">
        <v>1400</v>
      </c>
      <c r="O3220">
        <v>5.2999999999999999E-2</v>
      </c>
      <c r="P3220" s="3" t="s">
        <v>4313</v>
      </c>
      <c r="Q3220" t="s">
        <v>4333</v>
      </c>
      <c r="R3220" t="s">
        <v>4333</v>
      </c>
    </row>
    <row r="3221" spans="1:18" x14ac:dyDescent="0.2">
      <c r="A3221" s="3" t="s">
        <v>7030</v>
      </c>
      <c r="B3221" t="str" cm="1">
        <f t="array" ref="B3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1" cm="1">
        <f t="array" ref="C3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1" t="str" cm="1">
        <f t="array" ref="D3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1" t="str" cm="1">
        <f t="array" ref="E32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1" s="3" t="s">
        <v>4301</v>
      </c>
      <c r="G3221" s="3" t="s">
        <v>4292</v>
      </c>
      <c r="I3221" s="3" t="s">
        <v>4318</v>
      </c>
      <c r="J3221" t="b">
        <v>0</v>
      </c>
      <c r="M3221">
        <v>1400</v>
      </c>
      <c r="N3221">
        <v>1450</v>
      </c>
      <c r="O3221">
        <v>5.2999999999999999E-2</v>
      </c>
      <c r="P3221" s="3" t="s">
        <v>4313</v>
      </c>
      <c r="Q3221" t="s">
        <v>4333</v>
      </c>
      <c r="R3221" t="s">
        <v>4333</v>
      </c>
    </row>
    <row r="3222" spans="1:18" x14ac:dyDescent="0.2">
      <c r="A3222" s="3" t="s">
        <v>7031</v>
      </c>
      <c r="B3222" t="str" cm="1">
        <f t="array" ref="B3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2" cm="1">
        <f t="array" ref="C3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2" t="str" cm="1">
        <f t="array" ref="D3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2" t="str" cm="1">
        <f t="array" ref="E32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2" s="3" t="s">
        <v>4301</v>
      </c>
      <c r="G3222" s="3" t="s">
        <v>4292</v>
      </c>
      <c r="I3222" s="3" t="s">
        <v>4318</v>
      </c>
      <c r="J3222" t="b">
        <v>0</v>
      </c>
      <c r="M3222">
        <v>1450</v>
      </c>
      <c r="N3222">
        <v>1500</v>
      </c>
      <c r="O3222">
        <v>5.2999999999999999E-2</v>
      </c>
      <c r="P3222" s="3" t="s">
        <v>4313</v>
      </c>
      <c r="Q3222" t="s">
        <v>4333</v>
      </c>
      <c r="R3222" t="s">
        <v>4333</v>
      </c>
    </row>
    <row r="3223" spans="1:18" x14ac:dyDescent="0.2">
      <c r="A3223" s="3" t="s">
        <v>7032</v>
      </c>
      <c r="B3223" t="str" cm="1">
        <f t="array" ref="B3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3" cm="1">
        <f t="array" ref="C3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3" t="str" cm="1">
        <f t="array" ref="D3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3" t="str" cm="1">
        <f t="array" ref="E32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3" s="3" t="s">
        <v>4301</v>
      </c>
      <c r="G3223" s="3" t="s">
        <v>4292</v>
      </c>
      <c r="I3223" s="3" t="s">
        <v>4318</v>
      </c>
      <c r="J3223" t="b">
        <v>0</v>
      </c>
      <c r="M3223">
        <v>1500</v>
      </c>
      <c r="N3223">
        <v>1600</v>
      </c>
      <c r="O3223">
        <v>5.2999999999999999E-2</v>
      </c>
      <c r="P3223" s="3" t="s">
        <v>4313</v>
      </c>
      <c r="Q3223" t="s">
        <v>4333</v>
      </c>
      <c r="R3223" t="s">
        <v>4333</v>
      </c>
    </row>
    <row r="3224" spans="1:18" x14ac:dyDescent="0.2">
      <c r="A3224" s="3" t="s">
        <v>7033</v>
      </c>
      <c r="B3224" t="str" cm="1">
        <f t="array" ref="B3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4" cm="1">
        <f t="array" ref="C3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4" t="str" cm="1">
        <f t="array" ref="D3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4" t="str" cm="1">
        <f t="array" ref="E32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4" s="3" t="s">
        <v>4301</v>
      </c>
      <c r="G3224" s="3" t="s">
        <v>4292</v>
      </c>
      <c r="I3224" s="3" t="s">
        <v>4318</v>
      </c>
      <c r="J3224" t="b">
        <v>0</v>
      </c>
      <c r="M3224">
        <v>1600</v>
      </c>
      <c r="N3224">
        <v>1700</v>
      </c>
      <c r="O3224">
        <v>5.2999999999999999E-2</v>
      </c>
      <c r="P3224" s="3" t="s">
        <v>4313</v>
      </c>
      <c r="Q3224" t="s">
        <v>4333</v>
      </c>
      <c r="R3224" t="s">
        <v>4333</v>
      </c>
    </row>
    <row r="3225" spans="1:18" x14ac:dyDescent="0.2">
      <c r="A3225" s="3" t="s">
        <v>7034</v>
      </c>
      <c r="B3225" t="str" cm="1">
        <f t="array" ref="B3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5" cm="1">
        <f t="array" ref="C3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5" t="str" cm="1">
        <f t="array" ref="D3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5" t="str" cm="1">
        <f t="array" ref="E32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5" s="3" t="s">
        <v>4301</v>
      </c>
      <c r="G3225" s="3" t="s">
        <v>4292</v>
      </c>
      <c r="I3225" s="3" t="s">
        <v>4318</v>
      </c>
      <c r="J3225" t="b">
        <v>0</v>
      </c>
      <c r="M3225">
        <v>1700</v>
      </c>
      <c r="N3225">
        <v>1800</v>
      </c>
      <c r="O3225">
        <v>5.2999999999999999E-2</v>
      </c>
      <c r="P3225" s="3" t="s">
        <v>4313</v>
      </c>
      <c r="Q3225" t="s">
        <v>4333</v>
      </c>
      <c r="R3225" t="s">
        <v>4333</v>
      </c>
    </row>
    <row r="3226" spans="1:18" x14ac:dyDescent="0.2">
      <c r="A3226" s="3" t="s">
        <v>7035</v>
      </c>
      <c r="B3226" t="str" cm="1">
        <f t="array" ref="B3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6" cm="1">
        <f t="array" ref="C3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6" t="str" cm="1">
        <f t="array" ref="D3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6" t="str" cm="1">
        <f t="array" ref="E32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6" s="3" t="s">
        <v>4301</v>
      </c>
      <c r="G3226" s="3" t="s">
        <v>4292</v>
      </c>
      <c r="I3226" s="3" t="s">
        <v>4318</v>
      </c>
      <c r="J3226" t="b">
        <v>0</v>
      </c>
      <c r="M3226">
        <v>1800</v>
      </c>
      <c r="N3226">
        <v>1900</v>
      </c>
      <c r="O3226">
        <v>5.2999999999999999E-2</v>
      </c>
      <c r="P3226" s="3" t="s">
        <v>4313</v>
      </c>
      <c r="Q3226" t="s">
        <v>4333</v>
      </c>
      <c r="R3226" t="s">
        <v>4333</v>
      </c>
    </row>
    <row r="3227" spans="1:18" x14ac:dyDescent="0.2">
      <c r="A3227" s="3" t="s">
        <v>7036</v>
      </c>
      <c r="B3227" t="str" cm="1">
        <f t="array" ref="B3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7" cm="1">
        <f t="array" ref="C3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7" t="str" cm="1">
        <f t="array" ref="D3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7" t="str" cm="1">
        <f t="array" ref="E32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7" s="3" t="s">
        <v>4301</v>
      </c>
      <c r="G3227" s="3" t="s">
        <v>4292</v>
      </c>
      <c r="I3227" s="3" t="s">
        <v>4318</v>
      </c>
      <c r="J3227" t="b">
        <v>0</v>
      </c>
      <c r="M3227">
        <v>1900</v>
      </c>
      <c r="N3227">
        <v>2000</v>
      </c>
      <c r="O3227">
        <v>5.2999999999999999E-2</v>
      </c>
      <c r="P3227" s="3" t="s">
        <v>4313</v>
      </c>
      <c r="Q3227" t="s">
        <v>4333</v>
      </c>
      <c r="R3227" t="s">
        <v>4333</v>
      </c>
    </row>
    <row r="3228" spans="1:18" x14ac:dyDescent="0.2">
      <c r="A3228" s="3" t="s">
        <v>7037</v>
      </c>
      <c r="B3228" t="str" cm="1">
        <f t="array" ref="B3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8" s="6" t="s">
        <v>75</v>
      </c>
      <c r="D3228" t="str" cm="1">
        <f t="array" ref="D3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F3228" s="3" t="s">
        <v>4301</v>
      </c>
      <c r="G3228" s="3" t="s">
        <v>4292</v>
      </c>
      <c r="I3228" s="3" t="s">
        <v>4318</v>
      </c>
      <c r="J3228" t="b">
        <v>0</v>
      </c>
      <c r="K3228" s="3" t="s">
        <v>4285</v>
      </c>
      <c r="M3228">
        <v>1950</v>
      </c>
      <c r="N3228">
        <v>2050</v>
      </c>
      <c r="O3228">
        <v>5.2999999999999999E-2</v>
      </c>
      <c r="P3228" s="3" t="s">
        <v>4313</v>
      </c>
      <c r="Q3228" t="s">
        <v>4333</v>
      </c>
      <c r="R3228" t="s">
        <v>4333</v>
      </c>
    </row>
    <row r="3229" spans="1:18" x14ac:dyDescent="0.2">
      <c r="A3229" s="3" t="s">
        <v>7038</v>
      </c>
      <c r="B3229" t="str" cm="1">
        <f t="array" ref="B3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29" cm="1">
        <f t="array" ref="C3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29" t="str" cm="1">
        <f t="array" ref="D3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29" t="str" cm="1">
        <f t="array" ref="E32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29" s="3" t="s">
        <v>4301</v>
      </c>
      <c r="G3229" s="3" t="s">
        <v>4292</v>
      </c>
      <c r="I3229" s="3" t="s">
        <v>4318</v>
      </c>
      <c r="J3229" t="b">
        <v>0</v>
      </c>
      <c r="M3229">
        <v>2000</v>
      </c>
      <c r="N3229">
        <v>2100</v>
      </c>
      <c r="O3229">
        <v>5.2999999999999999E-2</v>
      </c>
      <c r="P3229" s="3" t="s">
        <v>4313</v>
      </c>
      <c r="Q3229" t="s">
        <v>4333</v>
      </c>
      <c r="R3229" t="s">
        <v>4333</v>
      </c>
    </row>
    <row r="3230" spans="1:18" x14ac:dyDescent="0.2">
      <c r="A3230" s="3" t="s">
        <v>7039</v>
      </c>
      <c r="B3230" t="str" cm="1">
        <f t="array" ref="B3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30" cm="1">
        <f t="array" ref="C3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0" t="str" cm="1">
        <f t="array" ref="D3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30" t="str" cm="1">
        <f t="array" ref="E32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0" s="3" t="s">
        <v>4301</v>
      </c>
      <c r="G3230" s="3" t="s">
        <v>4292</v>
      </c>
      <c r="I3230" s="3" t="s">
        <v>4318</v>
      </c>
      <c r="J3230" t="b">
        <v>0</v>
      </c>
      <c r="M3230">
        <v>2100</v>
      </c>
      <c r="N3230">
        <v>2200</v>
      </c>
      <c r="O3230">
        <v>5.2999999999999999E-2</v>
      </c>
      <c r="P3230" s="3" t="s">
        <v>4313</v>
      </c>
      <c r="Q3230" t="s">
        <v>4333</v>
      </c>
      <c r="R3230" t="s">
        <v>4333</v>
      </c>
    </row>
    <row r="3231" spans="1:18" x14ac:dyDescent="0.2">
      <c r="A3231" s="3" t="s">
        <v>7040</v>
      </c>
      <c r="B3231" t="str" cm="1">
        <f t="array" ref="B3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31" cm="1">
        <f t="array" ref="C3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1" t="str" cm="1">
        <f t="array" ref="D3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31" t="str" cm="1">
        <f t="array" ref="E32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1" s="3" t="s">
        <v>4301</v>
      </c>
      <c r="G3231" s="3" t="s">
        <v>4292</v>
      </c>
      <c r="I3231" s="3" t="s">
        <v>4318</v>
      </c>
      <c r="J3231" t="b">
        <v>0</v>
      </c>
      <c r="M3231">
        <v>2200</v>
      </c>
      <c r="N3231">
        <v>2300</v>
      </c>
      <c r="O3231">
        <v>5.2999999999999999E-2</v>
      </c>
      <c r="P3231" s="3" t="s">
        <v>4313</v>
      </c>
      <c r="Q3231" t="s">
        <v>4293</v>
      </c>
      <c r="R3231" t="s">
        <v>16</v>
      </c>
    </row>
    <row r="3232" spans="1:18" x14ac:dyDescent="0.2">
      <c r="A3232" s="3" t="s">
        <v>7041</v>
      </c>
      <c r="B3232" t="str" cm="1">
        <f t="array" ref="B3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32" cm="1">
        <f t="array" ref="C3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2" t="str" cm="1">
        <f t="array" ref="D3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32" t="str" cm="1">
        <f t="array" ref="E32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2" s="3" t="s">
        <v>4301</v>
      </c>
      <c r="G3232" s="3" t="s">
        <v>4292</v>
      </c>
      <c r="I3232" s="3" t="s">
        <v>4318</v>
      </c>
      <c r="J3232" t="b">
        <v>0</v>
      </c>
      <c r="M3232">
        <v>2300</v>
      </c>
      <c r="N3232">
        <v>2400</v>
      </c>
      <c r="O3232">
        <v>5.2999999999999999E-2</v>
      </c>
      <c r="P3232" s="3" t="s">
        <v>4313</v>
      </c>
      <c r="Q3232" t="s">
        <v>4333</v>
      </c>
      <c r="R3232" t="s">
        <v>4333</v>
      </c>
    </row>
    <row r="3233" spans="1:18" x14ac:dyDescent="0.2">
      <c r="A3233" s="3" t="s">
        <v>7042</v>
      </c>
      <c r="B3233" t="str" cm="1">
        <f t="array" ref="B3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33" cm="1">
        <f t="array" ref="C3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3" t="str" cm="1">
        <f t="array" ref="D3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Alkaline</v>
      </c>
      <c r="E3233" t="str" cm="1">
        <f t="array" ref="E32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3" s="3" t="s">
        <v>4301</v>
      </c>
      <c r="G3233" s="3" t="s">
        <v>4292</v>
      </c>
      <c r="I3233" s="3" t="s">
        <v>4318</v>
      </c>
      <c r="J3233" t="b">
        <v>0</v>
      </c>
      <c r="M3233">
        <v>2400</v>
      </c>
      <c r="N3233">
        <v>2500</v>
      </c>
      <c r="O3233">
        <v>5.2999999999999999E-2</v>
      </c>
      <c r="P3233" s="3" t="s">
        <v>4313</v>
      </c>
      <c r="Q3233" t="s">
        <v>4293</v>
      </c>
      <c r="R3233" t="s">
        <v>16</v>
      </c>
    </row>
    <row r="3234" spans="1:18" x14ac:dyDescent="0.2">
      <c r="A3234" s="3" t="s">
        <v>7043</v>
      </c>
      <c r="B3234" t="s">
        <v>15</v>
      </c>
      <c r="C3234" cm="1">
        <f t="array" ref="C3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4" t="str" cm="1">
        <f t="array" ref="D3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3234" t="str" cm="1">
        <f t="array" ref="E32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4" s="3" t="s">
        <v>4301</v>
      </c>
      <c r="G3234" s="3" t="s">
        <v>4292</v>
      </c>
      <c r="I3234" s="3" t="s">
        <v>4343</v>
      </c>
      <c r="J3234" t="b">
        <v>0</v>
      </c>
      <c r="M3234">
        <v>0</v>
      </c>
      <c r="N3234">
        <v>5</v>
      </c>
      <c r="O3234">
        <v>5.2999999999999999E-2</v>
      </c>
      <c r="P3234" s="3" t="s">
        <v>4313</v>
      </c>
      <c r="Q3234" t="s">
        <v>4293</v>
      </c>
      <c r="R3234" t="s">
        <v>16</v>
      </c>
    </row>
    <row r="3235" spans="1:18" x14ac:dyDescent="0.2">
      <c r="A3235" s="3" t="s">
        <v>7044</v>
      </c>
      <c r="B3235" t="s">
        <v>15</v>
      </c>
      <c r="C3235" cm="1">
        <f t="array" ref="C3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5" t="str" cm="1">
        <f t="array" ref="D3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3235" t="str" cm="1">
        <f t="array" ref="E32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5" s="3" t="s">
        <v>4301</v>
      </c>
      <c r="G3235" s="3" t="s">
        <v>4292</v>
      </c>
      <c r="I3235" s="3" t="s">
        <v>4343</v>
      </c>
      <c r="J3235" t="b">
        <v>0</v>
      </c>
      <c r="M3235">
        <v>5</v>
      </c>
      <c r="N3235">
        <v>10</v>
      </c>
      <c r="O3235">
        <v>5.2999999999999999E-2</v>
      </c>
      <c r="P3235" s="3" t="s">
        <v>4313</v>
      </c>
      <c r="Q3235" t="s">
        <v>4293</v>
      </c>
      <c r="R3235" t="s">
        <v>16</v>
      </c>
    </row>
    <row r="3236" spans="1:18" x14ac:dyDescent="0.2">
      <c r="A3236" s="3" t="s">
        <v>7045</v>
      </c>
      <c r="B3236" t="s">
        <v>668</v>
      </c>
      <c r="C3236" cm="1">
        <f t="array" ref="C3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36" t="str" cm="1">
        <f t="array" ref="D3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Silver Oxide</v>
      </c>
      <c r="E3236" t="str" cm="1">
        <f t="array" ref="E32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36" s="3" t="s">
        <v>4301</v>
      </c>
      <c r="G3236" s="3" t="s">
        <v>4292</v>
      </c>
      <c r="I3236" s="3" t="s">
        <v>4343</v>
      </c>
      <c r="J3236" t="b">
        <v>0</v>
      </c>
      <c r="M3236">
        <v>10</v>
      </c>
      <c r="N3236">
        <v>15</v>
      </c>
      <c r="O3236">
        <v>5.2999999999999999E-2</v>
      </c>
      <c r="P3236" s="3" t="s">
        <v>4313</v>
      </c>
      <c r="Q3236" t="s">
        <v>4293</v>
      </c>
      <c r="R3236" t="s">
        <v>16</v>
      </c>
    </row>
    <row r="3237" spans="1:18" x14ac:dyDescent="0.2">
      <c r="A3237" s="3" t="s">
        <v>3909</v>
      </c>
      <c r="B3237" t="str" cm="1">
        <f t="array" ref="B3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37" t="str" cm="1">
        <f t="array" ref="C3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37" t="str" cm="1">
        <f t="array" ref="D3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37" t="str" cm="1">
        <f t="array" ref="E32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37" s="3" t="s">
        <v>4301</v>
      </c>
      <c r="G3237" s="3" t="s">
        <v>4292</v>
      </c>
      <c r="H3237" t="s">
        <v>1954</v>
      </c>
      <c r="I3237" s="3" t="s">
        <v>4346</v>
      </c>
      <c r="J3237" t="b">
        <v>0</v>
      </c>
      <c r="K3237" s="3" t="s">
        <v>4312</v>
      </c>
      <c r="L3237" s="3" t="s">
        <v>1880</v>
      </c>
      <c r="M3237">
        <v>1500</v>
      </c>
      <c r="N3237">
        <v>1750</v>
      </c>
      <c r="O3237">
        <v>5.2999999999999999E-2</v>
      </c>
      <c r="P3237" s="3" t="s">
        <v>4313</v>
      </c>
      <c r="Q3237" t="s">
        <v>5328</v>
      </c>
      <c r="R3237" t="s">
        <v>16</v>
      </c>
    </row>
    <row r="3238" spans="1:18" x14ac:dyDescent="0.2">
      <c r="A3238" s="3" t="s">
        <v>3912</v>
      </c>
      <c r="B3238" t="str" cm="1">
        <f t="array" ref="B3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38" t="str" cm="1">
        <f t="array" ref="C3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38" t="str" cm="1">
        <f t="array" ref="D3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38" t="str" cm="1">
        <f t="array" ref="E32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38" s="3" t="s">
        <v>4301</v>
      </c>
      <c r="G3238" s="3" t="s">
        <v>4292</v>
      </c>
      <c r="H3238" t="s">
        <v>1958</v>
      </c>
      <c r="I3238" s="3" t="s">
        <v>4346</v>
      </c>
      <c r="J3238" t="b">
        <v>0</v>
      </c>
      <c r="K3238" s="3" t="s">
        <v>4312</v>
      </c>
      <c r="L3238" s="3" t="s">
        <v>1959</v>
      </c>
      <c r="M3238">
        <v>1600</v>
      </c>
      <c r="N3238">
        <v>1760</v>
      </c>
      <c r="O3238">
        <v>5.2999999999999999E-2</v>
      </c>
      <c r="P3238" s="3" t="s">
        <v>4313</v>
      </c>
      <c r="Q3238" t="s">
        <v>4333</v>
      </c>
      <c r="R3238" t="s">
        <v>4333</v>
      </c>
    </row>
    <row r="3239" spans="1:18" x14ac:dyDescent="0.2">
      <c r="A3239" s="3" t="s">
        <v>3914</v>
      </c>
      <c r="B3239" t="str" cm="1">
        <f t="array" ref="B3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39" t="str" cm="1">
        <f t="array" ref="C3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39" t="str" cm="1">
        <f t="array" ref="D3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39" t="str" cm="1">
        <f t="array" ref="E32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39" s="3" t="s">
        <v>4301</v>
      </c>
      <c r="G3239" s="3" t="s">
        <v>4292</v>
      </c>
      <c r="H3239" t="s">
        <v>1962</v>
      </c>
      <c r="I3239" s="3" t="s">
        <v>4346</v>
      </c>
      <c r="J3239" t="b">
        <v>0</v>
      </c>
      <c r="K3239" s="3" t="s">
        <v>4312</v>
      </c>
      <c r="L3239" s="3" t="s">
        <v>1880</v>
      </c>
      <c r="M3239">
        <v>1600</v>
      </c>
      <c r="N3239">
        <v>1900</v>
      </c>
      <c r="O3239">
        <v>5.2999999999999999E-2</v>
      </c>
      <c r="P3239" s="3" t="s">
        <v>4313</v>
      </c>
      <c r="Q3239" t="s">
        <v>4333</v>
      </c>
      <c r="R3239" t="s">
        <v>4333</v>
      </c>
    </row>
    <row r="3240" spans="1:18" x14ac:dyDescent="0.2">
      <c r="A3240" s="3" t="s">
        <v>3919</v>
      </c>
      <c r="B3240" t="str" cm="1">
        <f t="array" ref="B3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0" t="str" cm="1">
        <f t="array" ref="C3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0" t="str" cm="1">
        <f t="array" ref="D3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0" t="str" cm="1">
        <f t="array" ref="E32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0" s="3" t="s">
        <v>4301</v>
      </c>
      <c r="G3240" s="3" t="s">
        <v>4292</v>
      </c>
      <c r="H3240" t="s">
        <v>1969</v>
      </c>
      <c r="I3240" s="3" t="s">
        <v>4346</v>
      </c>
      <c r="J3240" t="b">
        <v>0</v>
      </c>
      <c r="K3240" s="3" t="s">
        <v>4312</v>
      </c>
      <c r="L3240" s="3" t="s">
        <v>1970</v>
      </c>
      <c r="M3240">
        <v>1800</v>
      </c>
      <c r="N3240">
        <v>2100</v>
      </c>
      <c r="O3240">
        <v>5.2999999999999999E-2</v>
      </c>
      <c r="P3240" s="3" t="s">
        <v>4313</v>
      </c>
      <c r="Q3240" t="s">
        <v>5328</v>
      </c>
      <c r="R3240" t="s">
        <v>16</v>
      </c>
    </row>
    <row r="3241" spans="1:18" x14ac:dyDescent="0.2">
      <c r="A3241" s="3" t="s">
        <v>3923</v>
      </c>
      <c r="B3241" t="str" cm="1">
        <f t="array" ref="B3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1" t="str" cm="1">
        <f t="array" ref="C3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1" t="str" cm="1">
        <f t="array" ref="D3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1" t="str" cm="1">
        <f t="array" ref="E32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1" s="3" t="s">
        <v>4301</v>
      </c>
      <c r="G3241" s="3" t="s">
        <v>4292</v>
      </c>
      <c r="H3241" t="s">
        <v>1975</v>
      </c>
      <c r="I3241" s="3" t="s">
        <v>4346</v>
      </c>
      <c r="J3241" t="b">
        <v>0</v>
      </c>
      <c r="L3241" s="3" t="s">
        <v>1880</v>
      </c>
      <c r="M3241">
        <v>2000</v>
      </c>
      <c r="N3241">
        <v>2400</v>
      </c>
      <c r="O3241">
        <v>5.2999999999999999E-2</v>
      </c>
      <c r="P3241" s="3" t="s">
        <v>4313</v>
      </c>
      <c r="Q3241" t="s">
        <v>4333</v>
      </c>
      <c r="R3241" t="s">
        <v>4333</v>
      </c>
    </row>
    <row r="3242" spans="1:18" x14ac:dyDescent="0.2">
      <c r="A3242" s="3" t="s">
        <v>3956</v>
      </c>
      <c r="B3242" t="str" cm="1">
        <f t="array" ref="B3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2" t="str" cm="1">
        <f t="array" ref="C3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2" t="str" cm="1">
        <f t="array" ref="D3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2" t="str" cm="1">
        <f t="array" ref="E32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2" s="3" t="s">
        <v>4301</v>
      </c>
      <c r="G3242" s="3" t="s">
        <v>4292</v>
      </c>
      <c r="H3242" t="s">
        <v>2012</v>
      </c>
      <c r="I3242" s="3" t="s">
        <v>4346</v>
      </c>
      <c r="J3242" t="b">
        <v>0</v>
      </c>
      <c r="K3242" s="3" t="s">
        <v>4312</v>
      </c>
      <c r="M3242">
        <v>500</v>
      </c>
      <c r="N3242">
        <v>750</v>
      </c>
      <c r="O3242">
        <v>5.2999999999999999E-2</v>
      </c>
      <c r="P3242" s="3" t="s">
        <v>4313</v>
      </c>
      <c r="Q3242" t="s">
        <v>4333</v>
      </c>
      <c r="R3242" t="s">
        <v>4333</v>
      </c>
    </row>
    <row r="3243" spans="1:18" x14ac:dyDescent="0.2">
      <c r="A3243" s="3" t="s">
        <v>3848</v>
      </c>
      <c r="B3243" t="str" cm="1">
        <f t="array" ref="B3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3" t="str" cm="1">
        <f t="array" ref="C3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3" t="str" cm="1">
        <f t="array" ref="D3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3" t="str" cm="1">
        <f t="array" ref="E32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3" s="3" t="s">
        <v>4301</v>
      </c>
      <c r="G3243" s="3" t="s">
        <v>4292</v>
      </c>
      <c r="H3243" t="s">
        <v>1879</v>
      </c>
      <c r="I3243" s="3" t="s">
        <v>4346</v>
      </c>
      <c r="J3243" t="b">
        <v>0</v>
      </c>
      <c r="K3243" s="3" t="s">
        <v>4285</v>
      </c>
      <c r="L3243" s="3" t="s">
        <v>1880</v>
      </c>
      <c r="M3243">
        <v>2800</v>
      </c>
      <c r="N3243">
        <v>4000</v>
      </c>
      <c r="O3243">
        <v>5.2999999999999999E-2</v>
      </c>
      <c r="P3243" s="3" t="s">
        <v>4313</v>
      </c>
      <c r="Q3243" t="s">
        <v>4333</v>
      </c>
      <c r="R3243" t="s">
        <v>4333</v>
      </c>
    </row>
    <row r="3244" spans="1:18" x14ac:dyDescent="0.2">
      <c r="A3244" s="3" t="s">
        <v>3916</v>
      </c>
      <c r="B3244" t="str" cm="1">
        <f t="array" ref="B3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4" t="str" cm="1">
        <f t="array" ref="C3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4" t="str" cm="1">
        <f t="array" ref="D3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4" t="str" cm="1">
        <f t="array" ref="E32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4" s="3" t="s">
        <v>4301</v>
      </c>
      <c r="G3244" s="3" t="s">
        <v>4292</v>
      </c>
      <c r="H3244" t="s">
        <v>1965</v>
      </c>
      <c r="I3244" s="3" t="s">
        <v>4346</v>
      </c>
      <c r="J3244" t="b">
        <v>0</v>
      </c>
      <c r="K3244" s="3" t="s">
        <v>4312</v>
      </c>
      <c r="L3244" s="3" t="s">
        <v>1880</v>
      </c>
      <c r="M3244">
        <v>1600</v>
      </c>
      <c r="N3244">
        <v>2000</v>
      </c>
      <c r="O3244">
        <v>5.2999999999999999E-2</v>
      </c>
      <c r="P3244" s="3" t="s">
        <v>4313</v>
      </c>
      <c r="Q3244" t="s">
        <v>4316</v>
      </c>
      <c r="R3244" t="s">
        <v>16</v>
      </c>
    </row>
    <row r="3245" spans="1:18" x14ac:dyDescent="0.2">
      <c r="A3245" s="3" t="s">
        <v>7046</v>
      </c>
      <c r="B3245" t="str" cm="1">
        <f t="array" ref="B3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45" cm="1">
        <f t="array" ref="C3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45" t="str" cm="1">
        <f t="array" ref="D3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3245" t="str" cm="1">
        <f t="array" ref="E32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245" s="3" t="s">
        <v>4301</v>
      </c>
      <c r="G3245" s="3" t="s">
        <v>4292</v>
      </c>
      <c r="I3245" s="3" t="s">
        <v>4346</v>
      </c>
      <c r="J3245" t="b">
        <v>0</v>
      </c>
      <c r="M3245">
        <v>2000</v>
      </c>
      <c r="N3245">
        <v>3000</v>
      </c>
      <c r="O3245">
        <v>5.2999999999999999E-2</v>
      </c>
      <c r="P3245" s="3" t="s">
        <v>4313</v>
      </c>
      <c r="Q3245" t="s">
        <v>4316</v>
      </c>
      <c r="R3245" t="s">
        <v>4333</v>
      </c>
    </row>
    <row r="3246" spans="1:18" x14ac:dyDescent="0.2">
      <c r="A3246" s="3" t="s">
        <v>3925</v>
      </c>
      <c r="B3246" t="str" cm="1">
        <f t="array" ref="B3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6" t="str" cm="1">
        <f t="array" ref="C3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6" t="str" cm="1">
        <f t="array" ref="D3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6" t="str" cm="1">
        <f t="array" ref="E32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6" s="3" t="s">
        <v>4301</v>
      </c>
      <c r="G3246" s="3" t="s">
        <v>4292</v>
      </c>
      <c r="H3246" t="s">
        <v>1978</v>
      </c>
      <c r="I3246" s="3" t="s">
        <v>4346</v>
      </c>
      <c r="J3246" t="b">
        <v>0</v>
      </c>
      <c r="K3246" s="3" t="s">
        <v>4312</v>
      </c>
      <c r="M3246">
        <v>200</v>
      </c>
      <c r="N3246">
        <v>260</v>
      </c>
      <c r="O3246">
        <v>5.2999999999999999E-2</v>
      </c>
      <c r="P3246" s="3" t="s">
        <v>4313</v>
      </c>
      <c r="Q3246" t="s">
        <v>4316</v>
      </c>
      <c r="R3246" t="s">
        <v>16</v>
      </c>
    </row>
    <row r="3247" spans="1:18" x14ac:dyDescent="0.2">
      <c r="A3247" s="3" t="s">
        <v>3900</v>
      </c>
      <c r="B3247" t="str" cm="1">
        <f t="array" ref="B3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7" t="str" cm="1">
        <f t="array" ref="C3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7" t="str" cm="1">
        <f t="array" ref="D3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7" t="str" cm="1">
        <f t="array" ref="E32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7" s="3" t="s">
        <v>4301</v>
      </c>
      <c r="G3247" s="3" t="s">
        <v>4292</v>
      </c>
      <c r="H3247" t="s">
        <v>1942</v>
      </c>
      <c r="I3247" s="3" t="s">
        <v>4346</v>
      </c>
      <c r="J3247" t="b">
        <v>0</v>
      </c>
      <c r="K3247" s="3" t="s">
        <v>4312</v>
      </c>
      <c r="M3247">
        <v>100</v>
      </c>
      <c r="N3247">
        <v>150</v>
      </c>
      <c r="O3247">
        <v>5.2999999999999999E-2</v>
      </c>
      <c r="P3247" s="3" t="s">
        <v>4313</v>
      </c>
      <c r="Q3247" t="s">
        <v>4316</v>
      </c>
      <c r="R3247" t="s">
        <v>16</v>
      </c>
    </row>
    <row r="3248" spans="1:18" x14ac:dyDescent="0.2">
      <c r="A3248" s="3" t="s">
        <v>3961</v>
      </c>
      <c r="B3248" t="str" cm="1">
        <f t="array" ref="B3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8" t="str" cm="1">
        <f t="array" ref="C3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8" t="str" cm="1">
        <f t="array" ref="D3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8" t="str" cm="1">
        <f t="array" ref="E32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8" s="3" t="s">
        <v>4301</v>
      </c>
      <c r="G3248" s="3" t="s">
        <v>4292</v>
      </c>
      <c r="H3248" t="s">
        <v>2019</v>
      </c>
      <c r="I3248" s="3" t="s">
        <v>4346</v>
      </c>
      <c r="J3248" t="b">
        <v>0</v>
      </c>
      <c r="K3248" s="3" t="s">
        <v>4312</v>
      </c>
      <c r="M3248">
        <v>700</v>
      </c>
      <c r="N3248">
        <v>700</v>
      </c>
      <c r="O3248">
        <v>5.2999999999999999E-2</v>
      </c>
      <c r="P3248" s="3" t="s">
        <v>4313</v>
      </c>
      <c r="Q3248" t="s">
        <v>4316</v>
      </c>
      <c r="R3248" t="s">
        <v>4333</v>
      </c>
    </row>
    <row r="3249" spans="1:18" x14ac:dyDescent="0.2">
      <c r="A3249" s="3" t="s">
        <v>3863</v>
      </c>
      <c r="B3249" t="str" cm="1">
        <f t="array" ref="B3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49" t="str" cm="1">
        <f t="array" ref="C3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49" t="str" cm="1">
        <f t="array" ref="D3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49" t="str" cm="1">
        <f t="array" ref="E32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49" s="3" t="s">
        <v>4301</v>
      </c>
      <c r="G3249" s="3" t="s">
        <v>4292</v>
      </c>
      <c r="H3249" t="s">
        <v>1898</v>
      </c>
      <c r="I3249" s="3" t="s">
        <v>4346</v>
      </c>
      <c r="J3249" t="b">
        <v>0</v>
      </c>
      <c r="K3249" s="3" t="s">
        <v>4285</v>
      </c>
      <c r="L3249" s="3" t="s">
        <v>1899</v>
      </c>
      <c r="M3249">
        <v>4000</v>
      </c>
      <c r="N3249">
        <v>4400</v>
      </c>
      <c r="O3249">
        <v>5.2999999999999999E-2</v>
      </c>
      <c r="P3249" s="3" t="s">
        <v>4313</v>
      </c>
      <c r="Q3249" t="s">
        <v>4316</v>
      </c>
      <c r="R3249" t="s">
        <v>75</v>
      </c>
    </row>
    <row r="3250" spans="1:18" x14ac:dyDescent="0.2">
      <c r="A3250" s="3" t="s">
        <v>3891</v>
      </c>
      <c r="B3250" t="str" cm="1">
        <f t="array" ref="B3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0" t="str" cm="1">
        <f t="array" ref="C3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0" t="str" cm="1">
        <f t="array" ref="D3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0" t="str" cm="1">
        <f t="array" ref="E32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0" s="3" t="s">
        <v>4301</v>
      </c>
      <c r="G3250" s="3" t="s">
        <v>4292</v>
      </c>
      <c r="H3250" t="s">
        <v>1931</v>
      </c>
      <c r="I3250" s="3" t="s">
        <v>4346</v>
      </c>
      <c r="J3250" t="b">
        <v>0</v>
      </c>
      <c r="K3250" s="3" t="s">
        <v>4285</v>
      </c>
      <c r="M3250">
        <v>9000</v>
      </c>
      <c r="N3250">
        <v>9400</v>
      </c>
      <c r="O3250">
        <v>5.2999999999999999E-2</v>
      </c>
      <c r="P3250" s="3" t="s">
        <v>4313</v>
      </c>
      <c r="Q3250" t="s">
        <v>4333</v>
      </c>
      <c r="R3250" t="s">
        <v>4333</v>
      </c>
    </row>
    <row r="3251" spans="1:18" x14ac:dyDescent="0.2">
      <c r="A3251" s="3" t="s">
        <v>7047</v>
      </c>
      <c r="B3251" t="str" cm="1">
        <f t="array" ref="B3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51" cm="1">
        <f t="array" ref="C3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51" t="str" cm="1">
        <f t="array" ref="D3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3251" t="str" cm="1">
        <f t="array" ref="E32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251" s="3" t="s">
        <v>4301</v>
      </c>
      <c r="G3251" s="3" t="s">
        <v>4292</v>
      </c>
      <c r="I3251" s="3" t="s">
        <v>4346</v>
      </c>
      <c r="J3251" t="b">
        <v>0</v>
      </c>
      <c r="K3251" s="3" t="s">
        <v>4285</v>
      </c>
      <c r="L3251" s="3" t="s">
        <v>728</v>
      </c>
      <c r="M3251">
        <v>3000</v>
      </c>
      <c r="N3251">
        <v>4000</v>
      </c>
      <c r="O3251">
        <v>5.2999999999999999E-2</v>
      </c>
      <c r="P3251" s="3" t="s">
        <v>4313</v>
      </c>
      <c r="Q3251" t="s">
        <v>4316</v>
      </c>
      <c r="R3251" t="s">
        <v>4333</v>
      </c>
    </row>
    <row r="3252" spans="1:18" x14ac:dyDescent="0.2">
      <c r="A3252" s="3" t="s">
        <v>3883</v>
      </c>
      <c r="B3252" t="str" cm="1">
        <f t="array" ref="B3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2" t="str" cm="1">
        <f t="array" ref="C3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2" t="str" cm="1">
        <f t="array" ref="D3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2" t="str" cm="1">
        <f t="array" ref="E32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2" s="3" t="s">
        <v>4301</v>
      </c>
      <c r="G3252" s="3" t="s">
        <v>4292</v>
      </c>
      <c r="H3252" t="s">
        <v>1922</v>
      </c>
      <c r="I3252" s="3" t="s">
        <v>4346</v>
      </c>
      <c r="J3252" t="b">
        <v>0</v>
      </c>
      <c r="K3252" s="3" t="s">
        <v>4285</v>
      </c>
      <c r="L3252" s="3" t="s">
        <v>728</v>
      </c>
      <c r="M3252">
        <v>7000</v>
      </c>
      <c r="N3252">
        <v>7600</v>
      </c>
      <c r="O3252">
        <v>5.2999999999999999E-2</v>
      </c>
      <c r="P3252" s="3" t="s">
        <v>4313</v>
      </c>
      <c r="Q3252" t="s">
        <v>4333</v>
      </c>
      <c r="R3252" t="s">
        <v>4333</v>
      </c>
    </row>
    <row r="3253" spans="1:18" x14ac:dyDescent="0.2">
      <c r="A3253" s="3" t="s">
        <v>3958</v>
      </c>
      <c r="B3253" t="str" cm="1">
        <f t="array" ref="B3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3" t="str" cm="1">
        <f t="array" ref="C3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3" t="str" cm="1">
        <f t="array" ref="D3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3" t="str" cm="1">
        <f t="array" ref="E32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3" s="3" t="s">
        <v>4301</v>
      </c>
      <c r="G3253" s="3" t="s">
        <v>4292</v>
      </c>
      <c r="H3253" t="s">
        <v>2015</v>
      </c>
      <c r="I3253" s="3" t="s">
        <v>4346</v>
      </c>
      <c r="J3253" t="b">
        <v>0</v>
      </c>
      <c r="M3253">
        <v>600</v>
      </c>
      <c r="N3253">
        <v>800</v>
      </c>
      <c r="O3253">
        <v>5.2999999999999999E-2</v>
      </c>
      <c r="P3253" s="3" t="s">
        <v>4313</v>
      </c>
      <c r="Q3253" t="s">
        <v>4333</v>
      </c>
      <c r="R3253" t="s">
        <v>4333</v>
      </c>
    </row>
    <row r="3254" spans="1:18" x14ac:dyDescent="0.2">
      <c r="A3254" s="3" t="s">
        <v>3963</v>
      </c>
      <c r="B3254" t="str" cm="1">
        <f t="array" ref="B3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4" t="str" cm="1">
        <f t="array" ref="C3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4" t="str" cm="1">
        <f t="array" ref="D3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4" t="str" cm="1">
        <f t="array" ref="E32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4" s="3" t="s">
        <v>4301</v>
      </c>
      <c r="G3254" s="3" t="s">
        <v>4292</v>
      </c>
      <c r="H3254" t="s">
        <v>2022</v>
      </c>
      <c r="I3254" s="3" t="s">
        <v>4346</v>
      </c>
      <c r="J3254" t="b">
        <v>0</v>
      </c>
      <c r="M3254">
        <v>700</v>
      </c>
      <c r="N3254">
        <v>900</v>
      </c>
      <c r="O3254">
        <v>5.2999999999999999E-2</v>
      </c>
      <c r="P3254" s="3" t="s">
        <v>4313</v>
      </c>
      <c r="Q3254" t="s">
        <v>4333</v>
      </c>
      <c r="R3254" t="s">
        <v>4333</v>
      </c>
    </row>
    <row r="3255" spans="1:18" x14ac:dyDescent="0.2">
      <c r="A3255" s="3" t="s">
        <v>3902</v>
      </c>
      <c r="B3255" t="str" cm="1">
        <f t="array" ref="B3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5" t="str" cm="1">
        <f t="array" ref="C3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5" t="str" cm="1">
        <f t="array" ref="D3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5" t="str" cm="1">
        <f t="array" ref="E32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5" s="3" t="s">
        <v>4301</v>
      </c>
      <c r="G3255" s="3" t="s">
        <v>4292</v>
      </c>
      <c r="H3255" t="s">
        <v>1945</v>
      </c>
      <c r="I3255" s="3" t="s">
        <v>4346</v>
      </c>
      <c r="J3255" t="b">
        <v>0</v>
      </c>
      <c r="L3255" s="3" t="s">
        <v>728</v>
      </c>
      <c r="M3255">
        <v>1200</v>
      </c>
      <c r="N3255">
        <v>1400</v>
      </c>
      <c r="O3255">
        <v>5.2999999999999999E-2</v>
      </c>
      <c r="P3255" s="3" t="s">
        <v>4313</v>
      </c>
      <c r="Q3255" t="s">
        <v>4333</v>
      </c>
      <c r="R3255" t="s">
        <v>4333</v>
      </c>
    </row>
    <row r="3256" spans="1:18" x14ac:dyDescent="0.2">
      <c r="A3256" s="3" t="s">
        <v>3906</v>
      </c>
      <c r="B3256" t="str" cm="1">
        <f t="array" ref="B3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6" t="str" cm="1">
        <f t="array" ref="C3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6" t="str" cm="1">
        <f t="array" ref="D3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6" t="str" cm="1">
        <f t="array" ref="E32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6" s="3" t="s">
        <v>4301</v>
      </c>
      <c r="G3256" s="3" t="s">
        <v>4292</v>
      </c>
      <c r="H3256" t="s">
        <v>1950</v>
      </c>
      <c r="I3256" s="3" t="s">
        <v>4346</v>
      </c>
      <c r="J3256" t="b">
        <v>0</v>
      </c>
      <c r="M3256">
        <v>1400</v>
      </c>
      <c r="N3256">
        <v>1600</v>
      </c>
      <c r="O3256">
        <v>5.2999999999999999E-2</v>
      </c>
      <c r="P3256" s="3" t="s">
        <v>4313</v>
      </c>
      <c r="Q3256" t="s">
        <v>5328</v>
      </c>
      <c r="R3256" t="s">
        <v>16</v>
      </c>
    </row>
    <row r="3257" spans="1:18" x14ac:dyDescent="0.2">
      <c r="A3257" s="3" t="s">
        <v>3927</v>
      </c>
      <c r="B3257" t="str" cm="1">
        <f t="array" ref="B3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7" t="str" cm="1">
        <f t="array" ref="C3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7" t="str" cm="1">
        <f t="array" ref="D3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7" t="str" cm="1">
        <f t="array" ref="E32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7" s="3" t="s">
        <v>4301</v>
      </c>
      <c r="G3257" s="3" t="s">
        <v>4292</v>
      </c>
      <c r="H3257" t="s">
        <v>1981</v>
      </c>
      <c r="I3257" s="3" t="s">
        <v>4346</v>
      </c>
      <c r="J3257" t="b">
        <v>0</v>
      </c>
      <c r="M3257">
        <v>2200</v>
      </c>
      <c r="N3257">
        <v>2400</v>
      </c>
      <c r="O3257">
        <v>5.2999999999999999E-2</v>
      </c>
      <c r="P3257" s="3" t="s">
        <v>4313</v>
      </c>
      <c r="Q3257" t="s">
        <v>4333</v>
      </c>
      <c r="R3257" t="s">
        <v>4333</v>
      </c>
    </row>
    <row r="3258" spans="1:18" x14ac:dyDescent="0.2">
      <c r="A3258" s="3" t="s">
        <v>3931</v>
      </c>
      <c r="B3258" t="str" cm="1">
        <f t="array" ref="B3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8" t="str" cm="1">
        <f t="array" ref="C3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8" t="str" cm="1">
        <f t="array" ref="D3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8" t="str" cm="1">
        <f t="array" ref="E32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8" s="3" t="s">
        <v>4301</v>
      </c>
      <c r="G3258" s="3" t="s">
        <v>4292</v>
      </c>
      <c r="H3258" t="s">
        <v>1986</v>
      </c>
      <c r="I3258" s="3" t="s">
        <v>4346</v>
      </c>
      <c r="J3258" t="b">
        <v>0</v>
      </c>
      <c r="M3258">
        <v>2500</v>
      </c>
      <c r="N3258">
        <v>2700</v>
      </c>
      <c r="O3258">
        <v>5.2999999999999999E-2</v>
      </c>
      <c r="P3258" s="3" t="s">
        <v>4313</v>
      </c>
      <c r="Q3258" t="s">
        <v>4333</v>
      </c>
      <c r="R3258" t="s">
        <v>4333</v>
      </c>
    </row>
    <row r="3259" spans="1:18" x14ac:dyDescent="0.2">
      <c r="A3259" s="3" t="s">
        <v>3935</v>
      </c>
      <c r="B3259" t="str" cm="1">
        <f t="array" ref="B3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59" t="str" cm="1">
        <f t="array" ref="C3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59" t="str" cm="1">
        <f t="array" ref="D3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59" t="str" cm="1">
        <f t="array" ref="E32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59" s="3" t="s">
        <v>4301</v>
      </c>
      <c r="G3259" s="3" t="s">
        <v>4292</v>
      </c>
      <c r="H3259" t="s">
        <v>1975</v>
      </c>
      <c r="I3259" s="3" t="s">
        <v>4346</v>
      </c>
      <c r="J3259" t="b">
        <v>0</v>
      </c>
      <c r="M3259">
        <v>2700</v>
      </c>
      <c r="N3259">
        <v>2900</v>
      </c>
      <c r="O3259">
        <v>5.2999999999999999E-2</v>
      </c>
      <c r="P3259" s="3" t="s">
        <v>4313</v>
      </c>
      <c r="Q3259" t="s">
        <v>4333</v>
      </c>
      <c r="R3259" t="s">
        <v>4333</v>
      </c>
    </row>
    <row r="3260" spans="1:18" x14ac:dyDescent="0.2">
      <c r="A3260" s="3" t="s">
        <v>7048</v>
      </c>
      <c r="B3260" t="str" cm="1">
        <f t="array" ref="B3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260" cm="1">
        <f t="array" ref="C3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260" t="str" cm="1">
        <f t="array" ref="D3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3260" t="str" cm="1">
        <f t="array" ref="E32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260" s="3" t="s">
        <v>4301</v>
      </c>
      <c r="G3260" s="3" t="s">
        <v>4292</v>
      </c>
      <c r="I3260" s="3" t="s">
        <v>4346</v>
      </c>
      <c r="J3260" t="b">
        <v>0</v>
      </c>
      <c r="K3260" s="3" t="s">
        <v>4285</v>
      </c>
      <c r="M3260">
        <v>2900</v>
      </c>
      <c r="N3260">
        <v>3100</v>
      </c>
      <c r="O3260">
        <v>5.2999999999999999E-2</v>
      </c>
      <c r="P3260" s="3" t="s">
        <v>4313</v>
      </c>
      <c r="Q3260" t="s">
        <v>5328</v>
      </c>
      <c r="R3260" t="s">
        <v>75</v>
      </c>
    </row>
    <row r="3261" spans="1:18" x14ac:dyDescent="0.2">
      <c r="A3261" s="3" t="s">
        <v>3853</v>
      </c>
      <c r="B3261" t="str" cm="1">
        <f t="array" ref="B3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1" t="str" cm="1">
        <f t="array" ref="C3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1" t="str" cm="1">
        <f t="array" ref="D3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1" t="str" cm="1">
        <f t="array" ref="E32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1" s="3" t="s">
        <v>4301</v>
      </c>
      <c r="G3261" s="3" t="s">
        <v>4292</v>
      </c>
      <c r="H3261" t="s">
        <v>1886</v>
      </c>
      <c r="I3261" s="3" t="s">
        <v>4346</v>
      </c>
      <c r="J3261" t="b">
        <v>0</v>
      </c>
      <c r="K3261" s="3" t="s">
        <v>4285</v>
      </c>
      <c r="M3261">
        <v>3070</v>
      </c>
      <c r="N3261">
        <v>3270</v>
      </c>
      <c r="O3261">
        <v>5.2999999999999999E-2</v>
      </c>
      <c r="P3261" s="3" t="s">
        <v>4313</v>
      </c>
      <c r="Q3261" t="s">
        <v>4333</v>
      </c>
      <c r="R3261" t="s">
        <v>4333</v>
      </c>
    </row>
    <row r="3262" spans="1:18" x14ac:dyDescent="0.2">
      <c r="A3262" s="3" t="s">
        <v>3865</v>
      </c>
      <c r="B3262" t="str" cm="1">
        <f t="array" ref="B3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2" t="str" cm="1">
        <f t="array" ref="C3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2" t="str" cm="1">
        <f t="array" ref="D3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2" t="str" cm="1">
        <f t="array" ref="E32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2" s="3" t="s">
        <v>4301</v>
      </c>
      <c r="G3262" s="3" t="s">
        <v>4292</v>
      </c>
      <c r="H3262" t="s">
        <v>1898</v>
      </c>
      <c r="I3262" s="3" t="s">
        <v>4346</v>
      </c>
      <c r="J3262" t="b">
        <v>0</v>
      </c>
      <c r="K3262" s="3" t="s">
        <v>4285</v>
      </c>
      <c r="M3262">
        <v>4100</v>
      </c>
      <c r="N3262">
        <v>4300</v>
      </c>
      <c r="O3262">
        <v>5.2999999999999999E-2</v>
      </c>
      <c r="P3262" s="3" t="s">
        <v>4313</v>
      </c>
      <c r="Q3262" t="s">
        <v>4333</v>
      </c>
      <c r="R3262" t="s">
        <v>4333</v>
      </c>
    </row>
    <row r="3263" spans="1:18" x14ac:dyDescent="0.2">
      <c r="A3263" s="3" t="s">
        <v>3868</v>
      </c>
      <c r="B3263" t="str" cm="1">
        <f t="array" ref="B3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3" t="str" cm="1">
        <f t="array" ref="C3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3" t="str" cm="1">
        <f t="array" ref="D3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3" t="str" cm="1">
        <f t="array" ref="E32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3" s="3" t="s">
        <v>4301</v>
      </c>
      <c r="G3263" s="3" t="s">
        <v>4292</v>
      </c>
      <c r="H3263" t="s">
        <v>1905</v>
      </c>
      <c r="I3263" s="3" t="s">
        <v>4346</v>
      </c>
      <c r="J3263" t="b">
        <v>0</v>
      </c>
      <c r="K3263" s="3" t="s">
        <v>4285</v>
      </c>
      <c r="M3263">
        <v>4270</v>
      </c>
      <c r="N3263">
        <v>4470</v>
      </c>
      <c r="O3263">
        <v>5.2999999999999999E-2</v>
      </c>
      <c r="P3263" s="3" t="s">
        <v>4313</v>
      </c>
      <c r="Q3263" t="s">
        <v>4333</v>
      </c>
      <c r="R3263" t="s">
        <v>4333</v>
      </c>
    </row>
    <row r="3264" spans="1:18" x14ac:dyDescent="0.2">
      <c r="A3264" s="3" t="s">
        <v>3874</v>
      </c>
      <c r="B3264" t="str" cm="1">
        <f t="array" ref="B3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4" t="str" cm="1">
        <f t="array" ref="C3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4" t="str" cm="1">
        <f t="array" ref="D3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4" t="str" cm="1">
        <f t="array" ref="E32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4" s="3" t="s">
        <v>4301</v>
      </c>
      <c r="G3264" s="3" t="s">
        <v>4292</v>
      </c>
      <c r="H3264" t="s">
        <v>1912</v>
      </c>
      <c r="I3264" s="3" t="s">
        <v>4346</v>
      </c>
      <c r="J3264" t="b">
        <v>0</v>
      </c>
      <c r="K3264" s="3" t="s">
        <v>4285</v>
      </c>
      <c r="M3264">
        <v>4900</v>
      </c>
      <c r="N3264">
        <v>5100</v>
      </c>
      <c r="O3264">
        <v>5.2999999999999999E-2</v>
      </c>
      <c r="P3264" s="3" t="s">
        <v>4313</v>
      </c>
      <c r="Q3264" t="s">
        <v>4333</v>
      </c>
      <c r="R3264" t="s">
        <v>4333</v>
      </c>
    </row>
    <row r="3265" spans="1:18" x14ac:dyDescent="0.2">
      <c r="A3265" s="3" t="s">
        <v>3885</v>
      </c>
      <c r="B3265" t="str" cm="1">
        <f t="array" ref="B3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5" t="str" cm="1">
        <f t="array" ref="C3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5" t="str" cm="1">
        <f t="array" ref="D3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5" t="str" cm="1">
        <f t="array" ref="E32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5" s="3" t="s">
        <v>4301</v>
      </c>
      <c r="G3265" s="3" t="s">
        <v>4292</v>
      </c>
      <c r="H3265" t="s">
        <v>1922</v>
      </c>
      <c r="I3265" s="3" t="s">
        <v>4346</v>
      </c>
      <c r="J3265" t="b">
        <v>0</v>
      </c>
      <c r="K3265" s="3" t="s">
        <v>4285</v>
      </c>
      <c r="M3265">
        <v>7200</v>
      </c>
      <c r="N3265">
        <v>7400</v>
      </c>
      <c r="O3265">
        <v>5.2999999999999999E-2</v>
      </c>
      <c r="P3265" s="3" t="s">
        <v>4313</v>
      </c>
      <c r="Q3265" t="s">
        <v>4333</v>
      </c>
      <c r="R3265" t="s">
        <v>4333</v>
      </c>
    </row>
    <row r="3266" spans="1:18" x14ac:dyDescent="0.2">
      <c r="A3266" s="3" t="s">
        <v>3895</v>
      </c>
      <c r="B3266" t="str" cm="1">
        <f t="array" ref="B3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6" t="str" cm="1">
        <f t="array" ref="C3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6" t="str" cm="1">
        <f t="array" ref="D3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6" t="str" cm="1">
        <f t="array" ref="E32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6" s="3" t="s">
        <v>4301</v>
      </c>
      <c r="G3266" s="3" t="s">
        <v>4292</v>
      </c>
      <c r="H3266" t="s">
        <v>1936</v>
      </c>
      <c r="I3266" s="3" t="s">
        <v>4346</v>
      </c>
      <c r="J3266" t="b">
        <v>0</v>
      </c>
      <c r="K3266" s="3" t="s">
        <v>4285</v>
      </c>
      <c r="M3266">
        <v>9100</v>
      </c>
      <c r="N3266">
        <v>9300</v>
      </c>
      <c r="O3266">
        <v>5.2999999999999999E-2</v>
      </c>
      <c r="P3266" s="3" t="s">
        <v>4313</v>
      </c>
      <c r="Q3266" t="s">
        <v>4333</v>
      </c>
      <c r="R3266" t="s">
        <v>4333</v>
      </c>
    </row>
    <row r="3267" spans="1:18" x14ac:dyDescent="0.2">
      <c r="A3267" s="3" t="s">
        <v>3831</v>
      </c>
      <c r="B3267" t="str" cm="1">
        <f t="array" ref="B3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7" t="str" cm="1">
        <f t="array" ref="C3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7" t="str" cm="1">
        <f t="array" ref="D3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7" t="str" cm="1">
        <f t="array" ref="E32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7" s="3" t="s">
        <v>4301</v>
      </c>
      <c r="G3267" s="3" t="s">
        <v>4292</v>
      </c>
      <c r="H3267" t="s">
        <v>1860</v>
      </c>
      <c r="I3267" s="3" t="s">
        <v>4346</v>
      </c>
      <c r="J3267" t="b">
        <v>0</v>
      </c>
      <c r="K3267" s="3" t="s">
        <v>4285</v>
      </c>
      <c r="M3267">
        <v>14400</v>
      </c>
      <c r="N3267">
        <v>14600</v>
      </c>
      <c r="O3267">
        <v>5.2999999999999999E-2</v>
      </c>
      <c r="P3267" s="3" t="s">
        <v>4313</v>
      </c>
      <c r="Q3267" t="s">
        <v>4333</v>
      </c>
      <c r="R3267" t="s">
        <v>4333</v>
      </c>
    </row>
    <row r="3268" spans="1:18" x14ac:dyDescent="0.2">
      <c r="A3268" s="3" t="s">
        <v>3837</v>
      </c>
      <c r="B3268" t="str" cm="1">
        <f t="array" ref="B3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8" t="str" cm="1">
        <f t="array" ref="C3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8" t="str" cm="1">
        <f t="array" ref="D3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8" t="str" cm="1">
        <f t="array" ref="E32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8" s="3" t="s">
        <v>4301</v>
      </c>
      <c r="G3268" s="3" t="s">
        <v>4292</v>
      </c>
      <c r="H3268" t="s">
        <v>1867</v>
      </c>
      <c r="I3268" s="3" t="s">
        <v>4346</v>
      </c>
      <c r="J3268" t="b">
        <v>0</v>
      </c>
      <c r="K3268" s="3" t="s">
        <v>4285</v>
      </c>
      <c r="M3268">
        <v>17000</v>
      </c>
      <c r="N3268">
        <v>18000</v>
      </c>
      <c r="O3268">
        <v>5.2999999999999999E-2</v>
      </c>
      <c r="P3268" s="3" t="s">
        <v>4313</v>
      </c>
      <c r="Q3268" t="s">
        <v>4333</v>
      </c>
      <c r="R3268" t="s">
        <v>4333</v>
      </c>
    </row>
    <row r="3269" spans="1:18" x14ac:dyDescent="0.2">
      <c r="A3269" s="3" t="s">
        <v>3859</v>
      </c>
      <c r="B3269" t="str" cm="1">
        <f t="array" ref="B3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69" t="str" cm="1">
        <f t="array" ref="C3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69" t="str" cm="1">
        <f t="array" ref="D3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69" t="str" cm="1">
        <f t="array" ref="E32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69" s="3" t="s">
        <v>4301</v>
      </c>
      <c r="G3269" s="3" t="s">
        <v>4292</v>
      </c>
      <c r="H3269" t="s">
        <v>1893</v>
      </c>
      <c r="I3269" s="3" t="s">
        <v>4346</v>
      </c>
      <c r="J3269" t="b">
        <v>0</v>
      </c>
      <c r="K3269" s="3" t="s">
        <v>4285</v>
      </c>
      <c r="M3269">
        <v>37000</v>
      </c>
      <c r="N3269">
        <v>39000</v>
      </c>
      <c r="O3269">
        <v>5.2999999999999999E-2</v>
      </c>
      <c r="P3269" s="3" t="s">
        <v>4313</v>
      </c>
      <c r="Q3269" t="s">
        <v>4333</v>
      </c>
      <c r="R3269" t="s">
        <v>4333</v>
      </c>
    </row>
    <row r="3270" spans="1:18" x14ac:dyDescent="0.2">
      <c r="A3270" s="3" t="s">
        <v>2459</v>
      </c>
      <c r="B3270" t="str" cm="1">
        <f t="array" ref="B3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0" t="str" cm="1">
        <f t="array" ref="C3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0" t="str" cm="1">
        <f t="array" ref="D3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0" t="str" cm="1">
        <f t="array" ref="E32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0" s="3" t="s">
        <v>4301</v>
      </c>
      <c r="G3270" s="3" t="s">
        <v>4292</v>
      </c>
      <c r="H3270" t="s">
        <v>187</v>
      </c>
      <c r="I3270" s="3" t="s">
        <v>4352</v>
      </c>
      <c r="J3270" t="b">
        <v>0</v>
      </c>
      <c r="K3270" s="3" t="s">
        <v>4312</v>
      </c>
      <c r="M3270">
        <v>2</v>
      </c>
      <c r="N3270">
        <v>2.6</v>
      </c>
      <c r="O3270">
        <v>5.2999999999999999E-2</v>
      </c>
      <c r="P3270" s="3" t="s">
        <v>4313</v>
      </c>
      <c r="Q3270" t="s">
        <v>4357</v>
      </c>
      <c r="R3270" t="s">
        <v>16</v>
      </c>
    </row>
    <row r="3271" spans="1:18" x14ac:dyDescent="0.2">
      <c r="A3271" s="3" t="s">
        <v>2461</v>
      </c>
      <c r="B3271" t="str" cm="1">
        <f t="array" ref="B3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1" t="str" cm="1">
        <f t="array" ref="C3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1" t="str" cm="1">
        <f t="array" ref="D3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1" t="str" cm="1">
        <f t="array" ref="E32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1" s="3" t="s">
        <v>4301</v>
      </c>
      <c r="G3271" s="3" t="s">
        <v>4292</v>
      </c>
      <c r="H3271" t="s">
        <v>190</v>
      </c>
      <c r="I3271" s="3" t="s">
        <v>4352</v>
      </c>
      <c r="J3271" t="b">
        <v>0</v>
      </c>
      <c r="K3271" s="3" t="s">
        <v>4312</v>
      </c>
      <c r="M3271">
        <v>2</v>
      </c>
      <c r="N3271">
        <v>2.6</v>
      </c>
      <c r="O3271">
        <v>5.2999999999999999E-2</v>
      </c>
      <c r="P3271" s="3" t="s">
        <v>4313</v>
      </c>
      <c r="Q3271" t="s">
        <v>4357</v>
      </c>
      <c r="R3271" t="s">
        <v>16</v>
      </c>
    </row>
    <row r="3272" spans="1:18" x14ac:dyDescent="0.2">
      <c r="A3272" s="3" t="s">
        <v>2491</v>
      </c>
      <c r="B3272" t="str" cm="1">
        <f t="array" ref="B3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2" t="str" cm="1">
        <f t="array" ref="C3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2" t="str" cm="1">
        <f t="array" ref="D3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2" t="str" cm="1">
        <f t="array" ref="E32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2" s="3" t="s">
        <v>4301</v>
      </c>
      <c r="G3272" s="3" t="s">
        <v>4292</v>
      </c>
      <c r="H3272" t="s">
        <v>235</v>
      </c>
      <c r="I3272" s="3" t="s">
        <v>4352</v>
      </c>
      <c r="J3272" t="b">
        <v>0</v>
      </c>
      <c r="K3272" s="3" t="s">
        <v>4312</v>
      </c>
      <c r="M3272">
        <v>5.9</v>
      </c>
      <c r="N3272">
        <v>5.9</v>
      </c>
      <c r="O3272">
        <v>5.2999999999999999E-2</v>
      </c>
      <c r="P3272" s="3" t="s">
        <v>4313</v>
      </c>
      <c r="Q3272" t="s">
        <v>4357</v>
      </c>
      <c r="R3272" t="s">
        <v>16</v>
      </c>
    </row>
    <row r="3273" spans="1:18" x14ac:dyDescent="0.2">
      <c r="A3273" s="3" t="s">
        <v>2439</v>
      </c>
      <c r="B3273" t="str" cm="1">
        <f t="array" ref="B3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3" t="str" cm="1">
        <f t="array" ref="C3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3" t="str" cm="1">
        <f t="array" ref="D3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3" t="str" cm="1">
        <f t="array" ref="E32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3" s="3" t="s">
        <v>4301</v>
      </c>
      <c r="G3273" s="3" t="s">
        <v>4292</v>
      </c>
      <c r="H3273" t="s">
        <v>157</v>
      </c>
      <c r="I3273" s="3" t="s">
        <v>4352</v>
      </c>
      <c r="J3273" t="b">
        <v>0</v>
      </c>
      <c r="K3273" s="3" t="s">
        <v>4312</v>
      </c>
      <c r="M3273">
        <v>10.5</v>
      </c>
      <c r="N3273">
        <v>10.5</v>
      </c>
      <c r="O3273">
        <v>5.2999999999999999E-2</v>
      </c>
      <c r="P3273" s="3" t="s">
        <v>4313</v>
      </c>
      <c r="Q3273" t="s">
        <v>4357</v>
      </c>
      <c r="R3273" t="s">
        <v>16</v>
      </c>
    </row>
    <row r="3274" spans="1:18" x14ac:dyDescent="0.2">
      <c r="A3274" s="3" t="s">
        <v>2499</v>
      </c>
      <c r="B3274" t="str" cm="1">
        <f t="array" ref="B3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4" t="str" cm="1">
        <f t="array" ref="C3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4" t="str" cm="1">
        <f t="array" ref="D3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4" t="str" cm="1">
        <f t="array" ref="E32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4" s="3" t="s">
        <v>4301</v>
      </c>
      <c r="G3274" s="3" t="s">
        <v>4292</v>
      </c>
      <c r="H3274" t="s">
        <v>247</v>
      </c>
      <c r="I3274" s="3" t="s">
        <v>4352</v>
      </c>
      <c r="J3274" t="b">
        <v>0</v>
      </c>
      <c r="K3274" s="3" t="s">
        <v>4312</v>
      </c>
      <c r="M3274">
        <v>7.1</v>
      </c>
      <c r="N3274">
        <v>7.1</v>
      </c>
      <c r="O3274">
        <v>5.2999999999999999E-2</v>
      </c>
      <c r="P3274" s="3" t="s">
        <v>4313</v>
      </c>
      <c r="Q3274" t="s">
        <v>4357</v>
      </c>
      <c r="R3274" t="s">
        <v>16</v>
      </c>
    </row>
    <row r="3275" spans="1:18" x14ac:dyDescent="0.2">
      <c r="A3275" s="3" t="s">
        <v>2398</v>
      </c>
      <c r="B3275" t="str" cm="1">
        <f t="array" ref="B3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5" t="str" cm="1">
        <f t="array" ref="C3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5" t="str" cm="1">
        <f t="array" ref="D3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5" t="str" cm="1">
        <f t="array" ref="E32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5" s="3" t="s">
        <v>4301</v>
      </c>
      <c r="G3275" s="3" t="s">
        <v>4292</v>
      </c>
      <c r="H3275" t="s">
        <v>96</v>
      </c>
      <c r="I3275" s="3" t="s">
        <v>4352</v>
      </c>
      <c r="J3275" t="b">
        <v>0</v>
      </c>
      <c r="K3275" s="3" t="s">
        <v>4312</v>
      </c>
      <c r="M3275">
        <v>0.6</v>
      </c>
      <c r="N3275">
        <v>0.6</v>
      </c>
      <c r="O3275">
        <v>5.2999999999999999E-2</v>
      </c>
      <c r="P3275" s="3" t="s">
        <v>4313</v>
      </c>
      <c r="Q3275" t="s">
        <v>4357</v>
      </c>
      <c r="R3275" t="s">
        <v>16</v>
      </c>
    </row>
    <row r="3276" spans="1:18" x14ac:dyDescent="0.2">
      <c r="A3276" s="3" t="s">
        <v>2413</v>
      </c>
      <c r="B3276" t="str" cm="1">
        <f t="array" ref="B3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6" t="str" cm="1">
        <f t="array" ref="C3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6" t="str" cm="1">
        <f t="array" ref="D3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6" t="str" cm="1">
        <f t="array" ref="E32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6" s="3" t="s">
        <v>4301</v>
      </c>
      <c r="G3276" s="3" t="s">
        <v>4292</v>
      </c>
      <c r="H3276" t="s">
        <v>118</v>
      </c>
      <c r="I3276" s="3" t="s">
        <v>4352</v>
      </c>
      <c r="J3276" t="b">
        <v>0</v>
      </c>
      <c r="K3276" s="3" t="s">
        <v>4312</v>
      </c>
      <c r="M3276">
        <v>0.9</v>
      </c>
      <c r="N3276">
        <v>0.9</v>
      </c>
      <c r="O3276">
        <v>5.2999999999999999E-2</v>
      </c>
      <c r="P3276" s="3" t="s">
        <v>4313</v>
      </c>
      <c r="Q3276" t="s">
        <v>4357</v>
      </c>
      <c r="R3276" t="s">
        <v>16</v>
      </c>
    </row>
    <row r="3277" spans="1:18" x14ac:dyDescent="0.2">
      <c r="A3277" s="3" t="s">
        <v>3192</v>
      </c>
      <c r="B3277" t="str" cm="1">
        <f t="array" ref="B3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7" t="str" cm="1">
        <f t="array" ref="C3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7" t="str" cm="1">
        <f t="array" ref="D3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7" t="str" cm="1">
        <f t="array" ref="E32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7" s="3" t="s">
        <v>4301</v>
      </c>
      <c r="G3277" s="3" t="s">
        <v>4292</v>
      </c>
      <c r="H3277" t="s">
        <v>1148</v>
      </c>
      <c r="I3277" s="3" t="s">
        <v>4352</v>
      </c>
      <c r="J3277" t="b">
        <v>0</v>
      </c>
      <c r="K3277" s="3" t="s">
        <v>4312</v>
      </c>
      <c r="M3277">
        <v>45</v>
      </c>
      <c r="N3277">
        <v>45</v>
      </c>
      <c r="O3277">
        <v>5.2999999999999999E-2</v>
      </c>
      <c r="P3277" s="3" t="s">
        <v>4313</v>
      </c>
      <c r="Q3277" t="s">
        <v>4359</v>
      </c>
      <c r="R3277" t="s">
        <v>16</v>
      </c>
    </row>
    <row r="3278" spans="1:18" x14ac:dyDescent="0.2">
      <c r="A3278" s="3" t="s">
        <v>3133</v>
      </c>
      <c r="B3278" t="str" cm="1">
        <f t="array" ref="B3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8" t="str" cm="1">
        <f t="array" ref="C3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8" t="str" cm="1">
        <f t="array" ref="D3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8" t="str" cm="1">
        <f t="array" ref="E32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8" s="3" t="s">
        <v>4301</v>
      </c>
      <c r="G3278" s="3" t="s">
        <v>4292</v>
      </c>
      <c r="H3278" t="s">
        <v>1075</v>
      </c>
      <c r="I3278" s="3" t="s">
        <v>4352</v>
      </c>
      <c r="J3278" t="b">
        <v>0</v>
      </c>
      <c r="K3278" s="3" t="s">
        <v>4312</v>
      </c>
      <c r="M3278">
        <v>18</v>
      </c>
      <c r="N3278">
        <v>18</v>
      </c>
      <c r="O3278">
        <v>5.2999999999999999E-2</v>
      </c>
      <c r="P3278" s="3" t="s">
        <v>4313</v>
      </c>
      <c r="Q3278" t="s">
        <v>5341</v>
      </c>
      <c r="R3278" t="s">
        <v>16</v>
      </c>
    </row>
    <row r="3279" spans="1:18" x14ac:dyDescent="0.2">
      <c r="A3279" s="3" t="s">
        <v>3200</v>
      </c>
      <c r="B3279" t="str" cm="1">
        <f t="array" ref="B3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79" t="str" cm="1">
        <f t="array" ref="C3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79" t="str" cm="1">
        <f t="array" ref="D3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79" t="str" cm="1">
        <f t="array" ref="E32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79" s="3" t="s">
        <v>4301</v>
      </c>
      <c r="G3279" s="3" t="s">
        <v>4292</v>
      </c>
      <c r="H3279" t="s">
        <v>1158</v>
      </c>
      <c r="I3279" s="3" t="s">
        <v>4352</v>
      </c>
      <c r="J3279" t="b">
        <v>0</v>
      </c>
      <c r="K3279" s="3" t="s">
        <v>4312</v>
      </c>
      <c r="M3279">
        <v>47</v>
      </c>
      <c r="N3279">
        <v>47</v>
      </c>
      <c r="O3279">
        <v>5.2999999999999999E-2</v>
      </c>
      <c r="P3279" s="3" t="s">
        <v>4313</v>
      </c>
      <c r="Q3279" t="s">
        <v>5341</v>
      </c>
      <c r="R3279" t="s">
        <v>16</v>
      </c>
    </row>
    <row r="3280" spans="1:18" x14ac:dyDescent="0.2">
      <c r="A3280" s="3" t="s">
        <v>3221</v>
      </c>
      <c r="B3280" t="str" cm="1">
        <f t="array" ref="B3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0" t="str" cm="1">
        <f t="array" ref="C3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0" t="str" cm="1">
        <f t="array" ref="D3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0" t="str" cm="1">
        <f t="array" ref="E32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0" s="3" t="s">
        <v>4301</v>
      </c>
      <c r="G3280" s="3" t="s">
        <v>4292</v>
      </c>
      <c r="H3280" t="s">
        <v>1187</v>
      </c>
      <c r="I3280" s="3" t="s">
        <v>4352</v>
      </c>
      <c r="J3280" t="b">
        <v>0</v>
      </c>
      <c r="K3280" s="3" t="s">
        <v>4312</v>
      </c>
      <c r="M3280">
        <v>9.5</v>
      </c>
      <c r="N3280">
        <v>9.5</v>
      </c>
      <c r="O3280">
        <v>5.2999999999999999E-2</v>
      </c>
      <c r="P3280" s="3" t="s">
        <v>4313</v>
      </c>
      <c r="Q3280" t="s">
        <v>5341</v>
      </c>
      <c r="R3280" t="s">
        <v>16</v>
      </c>
    </row>
    <row r="3281" spans="1:18" x14ac:dyDescent="0.2">
      <c r="A3281" s="3" t="s">
        <v>3223</v>
      </c>
      <c r="B3281" t="str" cm="1">
        <f t="array" ref="B3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1" t="str" cm="1">
        <f t="array" ref="C3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1" t="str" cm="1">
        <f t="array" ref="D3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1" t="str" cm="1">
        <f t="array" ref="E32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1" s="3" t="s">
        <v>4301</v>
      </c>
      <c r="G3281" s="3" t="s">
        <v>4292</v>
      </c>
      <c r="H3281" t="s">
        <v>1190</v>
      </c>
      <c r="I3281" s="3" t="s">
        <v>4352</v>
      </c>
      <c r="J3281" t="b">
        <v>0</v>
      </c>
      <c r="K3281" s="3" t="s">
        <v>4312</v>
      </c>
      <c r="M3281">
        <v>9.5</v>
      </c>
      <c r="N3281">
        <v>9.5</v>
      </c>
      <c r="O3281">
        <v>5.2999999999999999E-2</v>
      </c>
      <c r="P3281" s="3" t="s">
        <v>4313</v>
      </c>
      <c r="Q3281" t="s">
        <v>5341</v>
      </c>
      <c r="R3281" t="s">
        <v>16</v>
      </c>
    </row>
    <row r="3282" spans="1:18" x14ac:dyDescent="0.2">
      <c r="A3282" s="3" t="s">
        <v>3128</v>
      </c>
      <c r="B3282" t="str" cm="1">
        <f t="array" ref="B3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2" t="str" cm="1">
        <f t="array" ref="C3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2" t="str" cm="1">
        <f t="array" ref="D3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2" t="str" cm="1">
        <f t="array" ref="E32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2" s="3" t="s">
        <v>4301</v>
      </c>
      <c r="G3282" s="3" t="s">
        <v>4292</v>
      </c>
      <c r="H3282" t="s">
        <v>1068</v>
      </c>
      <c r="I3282" s="3" t="s">
        <v>4352</v>
      </c>
      <c r="J3282" t="b">
        <v>0</v>
      </c>
      <c r="K3282" s="3" t="s">
        <v>4312</v>
      </c>
      <c r="M3282">
        <v>17</v>
      </c>
      <c r="N3282">
        <v>17</v>
      </c>
      <c r="O3282">
        <v>5.2999999999999999E-2</v>
      </c>
      <c r="P3282" s="3" t="s">
        <v>4313</v>
      </c>
      <c r="Q3282" t="s">
        <v>5341</v>
      </c>
      <c r="R3282" t="s">
        <v>16</v>
      </c>
    </row>
    <row r="3283" spans="1:18" x14ac:dyDescent="0.2">
      <c r="A3283" s="3" t="s">
        <v>3197</v>
      </c>
      <c r="B3283" t="str" cm="1">
        <f t="array" ref="B3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3" t="str" cm="1">
        <f t="array" ref="C3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3" t="str" cm="1">
        <f t="array" ref="D3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3" t="str" cm="1">
        <f t="array" ref="E32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3" s="3" t="s">
        <v>4301</v>
      </c>
      <c r="G3283" s="3" t="s">
        <v>4292</v>
      </c>
      <c r="H3283" t="s">
        <v>1154</v>
      </c>
      <c r="I3283" s="3" t="s">
        <v>4352</v>
      </c>
      <c r="J3283" t="b">
        <v>0</v>
      </c>
      <c r="K3283" s="3" t="s">
        <v>4312</v>
      </c>
      <c r="M3283">
        <v>4</v>
      </c>
      <c r="N3283">
        <v>6</v>
      </c>
      <c r="O3283">
        <v>5.2999999999999999E-2</v>
      </c>
      <c r="P3283" s="3" t="s">
        <v>4313</v>
      </c>
      <c r="Q3283" t="s">
        <v>5341</v>
      </c>
      <c r="R3283" t="s">
        <v>16</v>
      </c>
    </row>
    <row r="3284" spans="1:18" x14ac:dyDescent="0.2">
      <c r="A3284" s="3" t="s">
        <v>3103</v>
      </c>
      <c r="B3284" t="str" cm="1">
        <f t="array" ref="B3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4" t="str" cm="1">
        <f t="array" ref="C3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4" t="str" cm="1">
        <f t="array" ref="D3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4" t="str" cm="1">
        <f t="array" ref="E32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4" s="3" t="s">
        <v>4301</v>
      </c>
      <c r="G3284" s="3" t="s">
        <v>4292</v>
      </c>
      <c r="H3284" t="s">
        <v>1033</v>
      </c>
      <c r="I3284" s="3" t="s">
        <v>4352</v>
      </c>
      <c r="J3284" t="b">
        <v>0</v>
      </c>
      <c r="K3284" s="3" t="s">
        <v>4312</v>
      </c>
      <c r="M3284">
        <v>13.5</v>
      </c>
      <c r="N3284">
        <v>13.5</v>
      </c>
      <c r="O3284">
        <v>5.2999999999999999E-2</v>
      </c>
      <c r="P3284" s="3" t="s">
        <v>4313</v>
      </c>
      <c r="Q3284" t="s">
        <v>5341</v>
      </c>
      <c r="R3284" t="s">
        <v>16</v>
      </c>
    </row>
    <row r="3285" spans="1:18" x14ac:dyDescent="0.2">
      <c r="A3285" s="3" t="s">
        <v>3130</v>
      </c>
      <c r="B3285" t="str" cm="1">
        <f t="array" ref="B3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5" t="str" cm="1">
        <f t="array" ref="C3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5" t="str" cm="1">
        <f t="array" ref="D3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5" t="str" cm="1">
        <f t="array" ref="E32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5" s="3" t="s">
        <v>4301</v>
      </c>
      <c r="G3285" s="3" t="s">
        <v>4292</v>
      </c>
      <c r="H3285" t="s">
        <v>1071</v>
      </c>
      <c r="I3285" s="3" t="s">
        <v>4352</v>
      </c>
      <c r="J3285" t="b">
        <v>0</v>
      </c>
      <c r="K3285" s="3" t="s">
        <v>4312</v>
      </c>
      <c r="M3285">
        <v>17</v>
      </c>
      <c r="N3285">
        <v>17</v>
      </c>
      <c r="O3285">
        <v>5.2999999999999999E-2</v>
      </c>
      <c r="P3285" s="3" t="s">
        <v>4313</v>
      </c>
      <c r="Q3285" t="s">
        <v>5341</v>
      </c>
      <c r="R3285" t="s">
        <v>16</v>
      </c>
    </row>
    <row r="3286" spans="1:18" x14ac:dyDescent="0.2">
      <c r="A3286" s="3" t="s">
        <v>3115</v>
      </c>
      <c r="B3286" t="str" cm="1">
        <f t="array" ref="B3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6" t="str" cm="1">
        <f t="array" ref="C3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6" t="str" cm="1">
        <f t="array" ref="D3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6" t="str" cm="1">
        <f t="array" ref="E32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6" s="3" t="s">
        <v>4301</v>
      </c>
      <c r="G3286" s="3" t="s">
        <v>4292</v>
      </c>
      <c r="H3286" t="s">
        <v>1049</v>
      </c>
      <c r="I3286" s="3" t="s">
        <v>4352</v>
      </c>
      <c r="J3286" t="b">
        <v>0</v>
      </c>
      <c r="K3286" s="3" t="s">
        <v>4312</v>
      </c>
      <c r="M3286">
        <v>15</v>
      </c>
      <c r="N3286">
        <v>15</v>
      </c>
      <c r="O3286">
        <v>5.2999999999999999E-2</v>
      </c>
      <c r="P3286" s="3" t="s">
        <v>4313</v>
      </c>
      <c r="Q3286" t="s">
        <v>5341</v>
      </c>
      <c r="R3286" t="s">
        <v>16</v>
      </c>
    </row>
    <row r="3287" spans="1:18" x14ac:dyDescent="0.2">
      <c r="A3287" s="3" t="s">
        <v>3228</v>
      </c>
      <c r="B3287" t="str" cm="1">
        <f t="array" ref="B3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7" t="str" cm="1">
        <f t="array" ref="C3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7" t="str" cm="1">
        <f t="array" ref="D3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7" t="str" cm="1">
        <f t="array" ref="E32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7" s="3" t="s">
        <v>4301</v>
      </c>
      <c r="G3287" s="3" t="s">
        <v>4292</v>
      </c>
      <c r="H3287" t="s">
        <v>1197</v>
      </c>
      <c r="I3287" s="3" t="s">
        <v>4352</v>
      </c>
      <c r="J3287" t="b">
        <v>0</v>
      </c>
      <c r="K3287" s="3" t="s">
        <v>4312</v>
      </c>
      <c r="M3287">
        <v>9</v>
      </c>
      <c r="N3287">
        <v>9</v>
      </c>
      <c r="O3287">
        <v>5.2999999999999999E-2</v>
      </c>
      <c r="P3287" s="3" t="s">
        <v>4313</v>
      </c>
      <c r="Q3287" t="s">
        <v>5341</v>
      </c>
      <c r="R3287" t="s">
        <v>16</v>
      </c>
    </row>
    <row r="3288" spans="1:18" x14ac:dyDescent="0.2">
      <c r="A3288" s="3" t="s">
        <v>3126</v>
      </c>
      <c r="B3288" t="str" cm="1">
        <f t="array" ref="B3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8" t="str" cm="1">
        <f t="array" ref="C3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8" t="str" cm="1">
        <f t="array" ref="D3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8" t="str" cm="1">
        <f t="array" ref="E32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8" s="3" t="s">
        <v>4301</v>
      </c>
      <c r="G3288" s="3" t="s">
        <v>4292</v>
      </c>
      <c r="H3288" t="s">
        <v>1065</v>
      </c>
      <c r="I3288" s="3" t="s">
        <v>4352</v>
      </c>
      <c r="J3288" t="b">
        <v>0</v>
      </c>
      <c r="K3288" s="3" t="s">
        <v>4312</v>
      </c>
      <c r="M3288">
        <v>17</v>
      </c>
      <c r="N3288">
        <v>17</v>
      </c>
      <c r="O3288">
        <v>5.2999999999999999E-2</v>
      </c>
      <c r="P3288" s="3" t="s">
        <v>4313</v>
      </c>
      <c r="Q3288" t="s">
        <v>5341</v>
      </c>
      <c r="R3288" t="s">
        <v>16</v>
      </c>
    </row>
    <row r="3289" spans="1:18" x14ac:dyDescent="0.2">
      <c r="A3289" s="3" t="s">
        <v>3147</v>
      </c>
      <c r="B3289" t="str" cm="1">
        <f t="array" ref="B3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89" t="str" cm="1">
        <f t="array" ref="C3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89" t="str" cm="1">
        <f t="array" ref="D3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89" t="str" cm="1">
        <f t="array" ref="E32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89" s="3" t="s">
        <v>4301</v>
      </c>
      <c r="G3289" s="3" t="s">
        <v>4292</v>
      </c>
      <c r="H3289" t="s">
        <v>1093</v>
      </c>
      <c r="I3289" s="3" t="s">
        <v>4352</v>
      </c>
      <c r="J3289" t="b">
        <v>0</v>
      </c>
      <c r="K3289" s="3" t="s">
        <v>4312</v>
      </c>
      <c r="M3289">
        <v>22</v>
      </c>
      <c r="N3289">
        <v>22</v>
      </c>
      <c r="O3289">
        <v>5.2999999999999999E-2</v>
      </c>
      <c r="P3289" s="3" t="s">
        <v>4313</v>
      </c>
      <c r="Q3289" t="s">
        <v>5341</v>
      </c>
      <c r="R3289" t="s">
        <v>16</v>
      </c>
    </row>
    <row r="3290" spans="1:18" x14ac:dyDescent="0.2">
      <c r="A3290" s="3" t="s">
        <v>3182</v>
      </c>
      <c r="B3290" t="str" cm="1">
        <f t="array" ref="B3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0" t="str" cm="1">
        <f t="array" ref="C3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0" t="str" cm="1">
        <f t="array" ref="D3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0" t="str" cm="1">
        <f t="array" ref="E32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0" s="3" t="s">
        <v>4301</v>
      </c>
      <c r="G3290" s="3" t="s">
        <v>4292</v>
      </c>
      <c r="H3290" t="s">
        <v>1135</v>
      </c>
      <c r="I3290" s="3" t="s">
        <v>4352</v>
      </c>
      <c r="J3290" t="b">
        <v>0</v>
      </c>
      <c r="K3290" s="3" t="s">
        <v>4312</v>
      </c>
      <c r="M3290">
        <v>42</v>
      </c>
      <c r="N3290">
        <v>42</v>
      </c>
      <c r="O3290">
        <v>5.2999999999999999E-2</v>
      </c>
      <c r="P3290" s="3" t="s">
        <v>4313</v>
      </c>
      <c r="Q3290" t="s">
        <v>5341</v>
      </c>
      <c r="R3290" t="s">
        <v>16</v>
      </c>
    </row>
    <row r="3291" spans="1:18" x14ac:dyDescent="0.2">
      <c r="A3291" s="3" t="s">
        <v>3190</v>
      </c>
      <c r="B3291" t="str" cm="1">
        <f t="array" ref="B3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1" t="str" cm="1">
        <f t="array" ref="C3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1" t="str" cm="1">
        <f t="array" ref="D3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1" t="str" cm="1">
        <f t="array" ref="E32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1" s="3" t="s">
        <v>4301</v>
      </c>
      <c r="G3291" s="3" t="s">
        <v>4292</v>
      </c>
      <c r="H3291" t="s">
        <v>1145</v>
      </c>
      <c r="I3291" s="3" t="s">
        <v>4352</v>
      </c>
      <c r="J3291" t="b">
        <v>0</v>
      </c>
      <c r="K3291" s="3" t="s">
        <v>4312</v>
      </c>
      <c r="M3291">
        <v>4</v>
      </c>
      <c r="N3291">
        <v>4</v>
      </c>
      <c r="O3291">
        <v>5.2999999999999999E-2</v>
      </c>
      <c r="P3291" s="3" t="s">
        <v>4313</v>
      </c>
      <c r="Q3291" t="s">
        <v>4333</v>
      </c>
      <c r="R3291" t="s">
        <v>4333</v>
      </c>
    </row>
    <row r="3292" spans="1:18" x14ac:dyDescent="0.2">
      <c r="A3292" s="3" t="s">
        <v>3217</v>
      </c>
      <c r="B3292" t="str" cm="1">
        <f t="array" ref="B3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2" t="str" cm="1">
        <f t="array" ref="C3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2" t="str" cm="1">
        <f t="array" ref="D3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2" t="str" cm="1">
        <f t="array" ref="E32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2" s="3" t="s">
        <v>4301</v>
      </c>
      <c r="G3292" s="3" t="s">
        <v>4292</v>
      </c>
      <c r="H3292" t="s">
        <v>1181</v>
      </c>
      <c r="I3292" s="3" t="s">
        <v>4352</v>
      </c>
      <c r="J3292" t="b">
        <v>0</v>
      </c>
      <c r="K3292" s="3" t="s">
        <v>4312</v>
      </c>
      <c r="M3292">
        <v>8</v>
      </c>
      <c r="N3292">
        <v>8</v>
      </c>
      <c r="O3292">
        <v>5.2999999999999999E-2</v>
      </c>
      <c r="P3292" s="3" t="s">
        <v>4313</v>
      </c>
      <c r="Q3292" t="s">
        <v>5341</v>
      </c>
      <c r="R3292" t="s">
        <v>16</v>
      </c>
    </row>
    <row r="3293" spans="1:18" x14ac:dyDescent="0.2">
      <c r="A3293" s="3" t="s">
        <v>3219</v>
      </c>
      <c r="B3293" t="str" cm="1">
        <f t="array" ref="B3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3" t="str" cm="1">
        <f t="array" ref="C3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3" t="str" cm="1">
        <f t="array" ref="D3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3" t="str" cm="1">
        <f t="array" ref="E32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3" s="3" t="s">
        <v>4301</v>
      </c>
      <c r="G3293" s="3" t="s">
        <v>4292</v>
      </c>
      <c r="H3293" t="s">
        <v>1184</v>
      </c>
      <c r="I3293" s="3" t="s">
        <v>4352</v>
      </c>
      <c r="J3293" t="b">
        <v>0</v>
      </c>
      <c r="K3293" s="3" t="s">
        <v>4312</v>
      </c>
      <c r="M3293">
        <v>8</v>
      </c>
      <c r="N3293">
        <v>8</v>
      </c>
      <c r="O3293">
        <v>5.2999999999999999E-2</v>
      </c>
      <c r="P3293" s="3" t="s">
        <v>4313</v>
      </c>
      <c r="Q3293" t="s">
        <v>5341</v>
      </c>
      <c r="R3293" t="s">
        <v>16</v>
      </c>
    </row>
    <row r="3294" spans="1:18" x14ac:dyDescent="0.2">
      <c r="A3294" s="3" t="s">
        <v>3117</v>
      </c>
      <c r="B3294" t="str" cm="1">
        <f t="array" ref="B3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4" t="str" cm="1">
        <f t="array" ref="C3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4" t="str" cm="1">
        <f t="array" ref="D3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4" t="str" cm="1">
        <f t="array" ref="E32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4" s="3" t="s">
        <v>4301</v>
      </c>
      <c r="G3294" s="3" t="s">
        <v>4292</v>
      </c>
      <c r="H3294" t="s">
        <v>1052</v>
      </c>
      <c r="I3294" s="3" t="s">
        <v>4352</v>
      </c>
      <c r="J3294" t="b">
        <v>0</v>
      </c>
      <c r="K3294" s="3" t="s">
        <v>4312</v>
      </c>
      <c r="M3294">
        <v>15</v>
      </c>
      <c r="N3294">
        <v>15</v>
      </c>
      <c r="O3294">
        <v>5.2999999999999999E-2</v>
      </c>
      <c r="P3294" s="3" t="s">
        <v>4313</v>
      </c>
      <c r="Q3294" t="s">
        <v>5341</v>
      </c>
      <c r="R3294" t="s">
        <v>16</v>
      </c>
    </row>
    <row r="3295" spans="1:18" x14ac:dyDescent="0.2">
      <c r="A3295" s="3" t="s">
        <v>3119</v>
      </c>
      <c r="B3295" t="str" cm="1">
        <f t="array" ref="B3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5" t="str" cm="1">
        <f t="array" ref="C3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5" t="str" cm="1">
        <f t="array" ref="D3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5" t="str" cm="1">
        <f t="array" ref="E32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5" s="3" t="s">
        <v>4301</v>
      </c>
      <c r="G3295" s="3" t="s">
        <v>4292</v>
      </c>
      <c r="H3295" t="s">
        <v>1055</v>
      </c>
      <c r="I3295" s="3" t="s">
        <v>4352</v>
      </c>
      <c r="J3295" t="b">
        <v>0</v>
      </c>
      <c r="K3295" s="3" t="s">
        <v>4312</v>
      </c>
      <c r="M3295">
        <v>15</v>
      </c>
      <c r="N3295">
        <v>15</v>
      </c>
      <c r="O3295">
        <v>5.2999999999999999E-2</v>
      </c>
      <c r="P3295" s="3" t="s">
        <v>4313</v>
      </c>
      <c r="Q3295" t="s">
        <v>5341</v>
      </c>
      <c r="R3295" t="s">
        <v>16</v>
      </c>
    </row>
    <row r="3296" spans="1:18" x14ac:dyDescent="0.2">
      <c r="A3296" s="3" t="s">
        <v>3106</v>
      </c>
      <c r="B3296" t="str" cm="1">
        <f t="array" ref="B3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6" t="str" cm="1">
        <f t="array" ref="C3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6" t="str" cm="1">
        <f t="array" ref="D3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6" t="str" cm="1">
        <f t="array" ref="E32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6" s="3" t="s">
        <v>4301</v>
      </c>
      <c r="G3296" s="3" t="s">
        <v>4292</v>
      </c>
      <c r="H3296" t="s">
        <v>1037</v>
      </c>
      <c r="I3296" s="3" t="s">
        <v>4352</v>
      </c>
      <c r="J3296" t="b">
        <v>0</v>
      </c>
      <c r="K3296" s="3" t="s">
        <v>4312</v>
      </c>
      <c r="M3296">
        <v>13</v>
      </c>
      <c r="N3296">
        <v>13</v>
      </c>
      <c r="O3296">
        <v>5.2999999999999999E-2</v>
      </c>
      <c r="P3296" s="3" t="s">
        <v>4313</v>
      </c>
      <c r="Q3296" t="s">
        <v>5341</v>
      </c>
      <c r="R3296" t="s">
        <v>16</v>
      </c>
    </row>
    <row r="3297" spans="1:18" x14ac:dyDescent="0.2">
      <c r="A3297" s="3" t="s">
        <v>3140</v>
      </c>
      <c r="B3297" t="str" cm="1">
        <f t="array" ref="B3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7" t="str" cm="1">
        <f t="array" ref="C3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7" t="str" cm="1">
        <f t="array" ref="D3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7" t="str" cm="1">
        <f t="array" ref="E32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7" s="3" t="s">
        <v>4301</v>
      </c>
      <c r="G3297" s="3" t="s">
        <v>4292</v>
      </c>
      <c r="H3297" t="s">
        <v>1084</v>
      </c>
      <c r="I3297" s="3" t="s">
        <v>4352</v>
      </c>
      <c r="J3297" t="b">
        <v>0</v>
      </c>
      <c r="K3297" s="3" t="s">
        <v>4312</v>
      </c>
      <c r="M3297">
        <v>20</v>
      </c>
      <c r="N3297">
        <v>20</v>
      </c>
      <c r="O3297">
        <v>5.2999999999999999E-2</v>
      </c>
      <c r="P3297" s="3" t="s">
        <v>4313</v>
      </c>
      <c r="Q3297" t="s">
        <v>5341</v>
      </c>
      <c r="R3297" t="s">
        <v>16</v>
      </c>
    </row>
    <row r="3298" spans="1:18" x14ac:dyDescent="0.2">
      <c r="A3298" s="3" t="s">
        <v>3207</v>
      </c>
      <c r="B3298" t="str" cm="1">
        <f t="array" ref="B3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8" t="str" cm="1">
        <f t="array" ref="C3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8" t="str" cm="1">
        <f t="array" ref="D3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8" t="str" cm="1">
        <f t="array" ref="E32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8" s="3" t="s">
        <v>4301</v>
      </c>
      <c r="G3298" s="3" t="s">
        <v>4292</v>
      </c>
      <c r="H3298" t="s">
        <v>1167</v>
      </c>
      <c r="I3298" s="3" t="s">
        <v>4352</v>
      </c>
      <c r="J3298" t="b">
        <v>0</v>
      </c>
      <c r="K3298" s="3" t="s">
        <v>4312</v>
      </c>
      <c r="M3298">
        <v>5</v>
      </c>
      <c r="N3298">
        <v>5</v>
      </c>
      <c r="O3298">
        <v>5.2999999999999999E-2</v>
      </c>
      <c r="P3298" s="3" t="s">
        <v>4313</v>
      </c>
      <c r="Q3298" t="s">
        <v>5341</v>
      </c>
      <c r="R3298" t="s">
        <v>16</v>
      </c>
    </row>
    <row r="3299" spans="1:18" x14ac:dyDescent="0.2">
      <c r="A3299" s="3" t="s">
        <v>3205</v>
      </c>
      <c r="B3299" t="str" cm="1">
        <f t="array" ref="B3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299" t="str" cm="1">
        <f t="array" ref="C3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299" t="str" cm="1">
        <f t="array" ref="D3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299" t="str" cm="1">
        <f t="array" ref="E32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299" s="3" t="s">
        <v>4301</v>
      </c>
      <c r="G3299" s="3" t="s">
        <v>4292</v>
      </c>
      <c r="H3299" t="s">
        <v>1164</v>
      </c>
      <c r="I3299" s="3" t="s">
        <v>4352</v>
      </c>
      <c r="J3299" t="b">
        <v>0</v>
      </c>
      <c r="K3299" s="3" t="s">
        <v>4312</v>
      </c>
      <c r="M3299">
        <v>52</v>
      </c>
      <c r="N3299">
        <v>52</v>
      </c>
      <c r="O3299">
        <v>5.2999999999999999E-2</v>
      </c>
      <c r="P3299" s="3" t="s">
        <v>4313</v>
      </c>
      <c r="Q3299" t="s">
        <v>5341</v>
      </c>
      <c r="R3299" t="s">
        <v>16</v>
      </c>
    </row>
    <row r="3300" spans="1:18" x14ac:dyDescent="0.2">
      <c r="A3300" s="3" t="s">
        <v>3095</v>
      </c>
      <c r="B3300" t="str" cm="1">
        <f t="array" ref="B3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0" t="str" cm="1">
        <f t="array" ref="C3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0" t="str" cm="1">
        <f t="array" ref="D3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0" t="str" cm="1">
        <f t="array" ref="E33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0" s="3" t="s">
        <v>4301</v>
      </c>
      <c r="G3300" s="3" t="s">
        <v>4292</v>
      </c>
      <c r="H3300" t="s">
        <v>1023</v>
      </c>
      <c r="I3300" s="3" t="s">
        <v>4352</v>
      </c>
      <c r="J3300" t="b">
        <v>0</v>
      </c>
      <c r="K3300" s="3" t="s">
        <v>4312</v>
      </c>
      <c r="M3300">
        <v>100</v>
      </c>
      <c r="N3300">
        <v>100</v>
      </c>
      <c r="O3300">
        <v>5.2999999999999999E-2</v>
      </c>
      <c r="P3300" s="3" t="s">
        <v>4313</v>
      </c>
      <c r="Q3300" t="s">
        <v>5341</v>
      </c>
      <c r="R3300" t="s">
        <v>16</v>
      </c>
    </row>
    <row r="3301" spans="1:18" x14ac:dyDescent="0.2">
      <c r="A3301" s="3" t="s">
        <v>3123</v>
      </c>
      <c r="B3301" t="str" cm="1">
        <f t="array" ref="B3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1" t="str" cm="1">
        <f t="array" ref="C3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1" t="str" cm="1">
        <f t="array" ref="D3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1" t="str" cm="1">
        <f t="array" ref="E33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1" s="3" t="s">
        <v>4301</v>
      </c>
      <c r="G3301" s="3" t="s">
        <v>4292</v>
      </c>
      <c r="H3301" t="s">
        <v>1061</v>
      </c>
      <c r="I3301" s="3" t="s">
        <v>4352</v>
      </c>
      <c r="J3301" t="b">
        <v>0</v>
      </c>
      <c r="K3301" s="3" t="s">
        <v>4312</v>
      </c>
      <c r="M3301">
        <v>16</v>
      </c>
      <c r="N3301">
        <v>16</v>
      </c>
      <c r="O3301">
        <v>5.2999999999999999E-2</v>
      </c>
      <c r="P3301" s="3" t="s">
        <v>4313</v>
      </c>
      <c r="Q3301" t="s">
        <v>5341</v>
      </c>
      <c r="R3301" t="s">
        <v>16</v>
      </c>
    </row>
    <row r="3302" spans="1:18" x14ac:dyDescent="0.2">
      <c r="A3302" s="3" t="s">
        <v>3151</v>
      </c>
      <c r="B3302" t="str" cm="1">
        <f t="array" ref="B3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2" t="str" cm="1">
        <f t="array" ref="C3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2" t="str" cm="1">
        <f t="array" ref="D3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2" t="str" cm="1">
        <f t="array" ref="E33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2" s="3" t="s">
        <v>4301</v>
      </c>
      <c r="G3302" s="3" t="s">
        <v>4292</v>
      </c>
      <c r="H3302" t="s">
        <v>1098</v>
      </c>
      <c r="I3302" s="3" t="s">
        <v>4352</v>
      </c>
      <c r="J3302" t="b">
        <v>0</v>
      </c>
      <c r="K3302" s="3" t="s">
        <v>4312</v>
      </c>
      <c r="M3302">
        <v>23</v>
      </c>
      <c r="N3302">
        <v>23</v>
      </c>
      <c r="O3302">
        <v>5.2999999999999999E-2</v>
      </c>
      <c r="P3302" s="3" t="s">
        <v>4313</v>
      </c>
      <c r="Q3302" t="s">
        <v>5341</v>
      </c>
      <c r="R3302" t="s">
        <v>16</v>
      </c>
    </row>
    <row r="3303" spans="1:18" x14ac:dyDescent="0.2">
      <c r="A3303" s="3" t="s">
        <v>3036</v>
      </c>
      <c r="B3303" t="str" cm="1">
        <f t="array" ref="B3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3" t="str" cm="1">
        <f t="array" ref="C3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3" t="str" cm="1">
        <f t="array" ref="D3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3" t="str" cm="1">
        <f t="array" ref="E33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3" s="3" t="s">
        <v>4301</v>
      </c>
      <c r="G3303" s="3" t="s">
        <v>4292</v>
      </c>
      <c r="H3303" t="s">
        <v>962</v>
      </c>
      <c r="I3303" s="3" t="s">
        <v>4352</v>
      </c>
      <c r="J3303" t="b">
        <v>0</v>
      </c>
      <c r="K3303" s="3" t="s">
        <v>4312</v>
      </c>
      <c r="M3303">
        <v>20</v>
      </c>
      <c r="N3303">
        <v>20</v>
      </c>
      <c r="O3303">
        <v>5.2999999999999999E-2</v>
      </c>
      <c r="P3303" s="3" t="s">
        <v>4313</v>
      </c>
      <c r="Q3303" t="s">
        <v>5341</v>
      </c>
      <c r="R3303" t="s">
        <v>16</v>
      </c>
    </row>
    <row r="3304" spans="1:18" x14ac:dyDescent="0.2">
      <c r="A3304" s="3" t="s">
        <v>3169</v>
      </c>
      <c r="B3304" t="str" cm="1">
        <f t="array" ref="B3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4" t="str" cm="1">
        <f t="array" ref="C3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4" t="str" cm="1">
        <f t="array" ref="D3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4" t="str" cm="1">
        <f t="array" ref="E33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4" s="3" t="s">
        <v>4301</v>
      </c>
      <c r="G3304" s="3" t="s">
        <v>4292</v>
      </c>
      <c r="H3304" t="s">
        <v>1119</v>
      </c>
      <c r="I3304" s="3" t="s">
        <v>4352</v>
      </c>
      <c r="J3304" t="b">
        <v>0</v>
      </c>
      <c r="K3304" s="3" t="s">
        <v>4312</v>
      </c>
      <c r="M3304">
        <v>35</v>
      </c>
      <c r="N3304">
        <v>35</v>
      </c>
      <c r="O3304">
        <v>5.2999999999999999E-2</v>
      </c>
      <c r="P3304" s="3" t="s">
        <v>4313</v>
      </c>
      <c r="Q3304" t="s">
        <v>5341</v>
      </c>
      <c r="R3304" t="s">
        <v>16</v>
      </c>
    </row>
    <row r="3305" spans="1:18" x14ac:dyDescent="0.2">
      <c r="A3305" s="3" t="s">
        <v>3144</v>
      </c>
      <c r="B3305" t="str" cm="1">
        <f t="array" ref="B3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5" t="str" cm="1">
        <f t="array" ref="C3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5" t="str" cm="1">
        <f t="array" ref="D3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5" t="str" cm="1">
        <f t="array" ref="E33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5" s="3" t="s">
        <v>4301</v>
      </c>
      <c r="G3305" s="3" t="s">
        <v>4292</v>
      </c>
      <c r="H3305" t="s">
        <v>1089</v>
      </c>
      <c r="I3305" s="3" t="s">
        <v>4352</v>
      </c>
      <c r="J3305" t="b">
        <v>0</v>
      </c>
      <c r="K3305" s="3" t="s">
        <v>4312</v>
      </c>
      <c r="M3305">
        <v>21</v>
      </c>
      <c r="N3305">
        <v>21</v>
      </c>
      <c r="O3305">
        <v>5.2999999999999999E-2</v>
      </c>
      <c r="P3305" s="3" t="s">
        <v>4313</v>
      </c>
      <c r="Q3305" t="s">
        <v>5341</v>
      </c>
      <c r="R3305" t="s">
        <v>16</v>
      </c>
    </row>
    <row r="3306" spans="1:18" x14ac:dyDescent="0.2">
      <c r="A3306" s="3" t="s">
        <v>3186</v>
      </c>
      <c r="B3306" t="str" cm="1">
        <f t="array" ref="B3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6" t="str" cm="1">
        <f t="array" ref="C3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6" t="str" cm="1">
        <f t="array" ref="D3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6" t="str" cm="1">
        <f t="array" ref="E33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6" s="3" t="s">
        <v>4301</v>
      </c>
      <c r="G3306" s="3" t="s">
        <v>4292</v>
      </c>
      <c r="H3306" t="s">
        <v>1140</v>
      </c>
      <c r="I3306" s="3" t="s">
        <v>4352</v>
      </c>
      <c r="J3306" t="b">
        <v>0</v>
      </c>
      <c r="K3306" s="3" t="s">
        <v>4312</v>
      </c>
      <c r="M3306">
        <v>4</v>
      </c>
      <c r="N3306">
        <v>4.2</v>
      </c>
      <c r="O3306">
        <v>5.2999999999999999E-2</v>
      </c>
      <c r="P3306" s="3" t="s">
        <v>4313</v>
      </c>
      <c r="Q3306" t="s">
        <v>4322</v>
      </c>
      <c r="R3306" t="s">
        <v>16</v>
      </c>
    </row>
    <row r="3307" spans="1:18" x14ac:dyDescent="0.2">
      <c r="A3307" s="3" t="s">
        <v>3098</v>
      </c>
      <c r="B3307" t="str" cm="1">
        <f t="array" ref="B3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07" t="str" cm="1">
        <f t="array" ref="C3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07" t="str" cm="1">
        <f t="array" ref="D3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07" t="str" cm="1">
        <f t="array" ref="E33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07" s="3" t="s">
        <v>4301</v>
      </c>
      <c r="G3307" s="3" t="s">
        <v>4292</v>
      </c>
      <c r="H3307" t="s">
        <v>1027</v>
      </c>
      <c r="I3307" s="3" t="s">
        <v>4352</v>
      </c>
      <c r="J3307" t="b">
        <v>0</v>
      </c>
      <c r="K3307" s="3" t="s">
        <v>4312</v>
      </c>
      <c r="M3307">
        <v>10</v>
      </c>
      <c r="N3307">
        <v>12</v>
      </c>
      <c r="O3307">
        <v>5.2999999999999999E-2</v>
      </c>
      <c r="P3307" s="3" t="s">
        <v>4313</v>
      </c>
      <c r="Q3307" t="s">
        <v>4322</v>
      </c>
      <c r="R3307" t="s">
        <v>16</v>
      </c>
    </row>
    <row r="3308" spans="1:18" x14ac:dyDescent="0.2">
      <c r="A3308" s="3" t="s">
        <v>7049</v>
      </c>
      <c r="B3308" t="str" cm="1">
        <f t="array" ref="B3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08" cm="1">
        <f t="array" ref="C3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08" t="str" cm="1">
        <f t="array" ref="D3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08" t="str" cm="1">
        <f t="array" ref="E33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08" s="3" t="s">
        <v>4301</v>
      </c>
      <c r="G3308" s="3" t="s">
        <v>4292</v>
      </c>
      <c r="I3308" s="3" t="s">
        <v>4352</v>
      </c>
      <c r="J3308" t="b">
        <v>0</v>
      </c>
      <c r="M3308">
        <v>0</v>
      </c>
      <c r="N3308">
        <v>5</v>
      </c>
      <c r="O3308">
        <v>5.2999999999999999E-2</v>
      </c>
      <c r="P3308" s="3" t="s">
        <v>4313</v>
      </c>
      <c r="Q3308" t="s">
        <v>4293</v>
      </c>
      <c r="R3308" t="s">
        <v>16</v>
      </c>
    </row>
    <row r="3309" spans="1:18" x14ac:dyDescent="0.2">
      <c r="A3309" s="3" t="s">
        <v>7050</v>
      </c>
      <c r="B3309" t="str" cm="1">
        <f t="array" ref="B3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09" cm="1">
        <f t="array" ref="C3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09" t="str" cm="1">
        <f t="array" ref="D3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09" t="str" cm="1">
        <f t="array" ref="E33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09" s="3" t="s">
        <v>4301</v>
      </c>
      <c r="G3309" s="3" t="s">
        <v>4292</v>
      </c>
      <c r="I3309" s="3" t="s">
        <v>4352</v>
      </c>
      <c r="J3309" t="b">
        <v>0</v>
      </c>
      <c r="M3309">
        <v>5</v>
      </c>
      <c r="N3309">
        <v>10</v>
      </c>
      <c r="O3309">
        <v>5.2999999999999999E-2</v>
      </c>
      <c r="P3309" s="3" t="s">
        <v>4313</v>
      </c>
      <c r="Q3309" t="s">
        <v>4293</v>
      </c>
      <c r="R3309" t="s">
        <v>16</v>
      </c>
    </row>
    <row r="3310" spans="1:18" x14ac:dyDescent="0.2">
      <c r="A3310" s="3" t="s">
        <v>7051</v>
      </c>
      <c r="B3310" t="str" cm="1">
        <f t="array" ref="B3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0" cm="1">
        <f t="array" ref="C3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0" t="str" cm="1">
        <f t="array" ref="D3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0" t="str" cm="1">
        <f t="array" ref="E33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0" s="3" t="s">
        <v>4301</v>
      </c>
      <c r="G3310" s="3" t="s">
        <v>4292</v>
      </c>
      <c r="I3310" s="3" t="s">
        <v>4352</v>
      </c>
      <c r="J3310" t="b">
        <v>0</v>
      </c>
      <c r="M3310">
        <v>10</v>
      </c>
      <c r="N3310">
        <v>15</v>
      </c>
      <c r="O3310">
        <v>5.2999999999999999E-2</v>
      </c>
      <c r="P3310" s="3" t="s">
        <v>4313</v>
      </c>
      <c r="Q3310" t="s">
        <v>4293</v>
      </c>
      <c r="R3310" t="s">
        <v>16</v>
      </c>
    </row>
    <row r="3311" spans="1:18" x14ac:dyDescent="0.2">
      <c r="A3311" s="3" t="s">
        <v>7052</v>
      </c>
      <c r="B3311" t="str" cm="1">
        <f t="array" ref="B3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1" cm="1">
        <f t="array" ref="C3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1" t="str" cm="1">
        <f t="array" ref="D3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1" t="str" cm="1">
        <f t="array" ref="E33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1" s="3" t="s">
        <v>4301</v>
      </c>
      <c r="G3311" s="3" t="s">
        <v>4292</v>
      </c>
      <c r="I3311" s="3" t="s">
        <v>4352</v>
      </c>
      <c r="J3311" t="b">
        <v>0</v>
      </c>
      <c r="M3311">
        <v>15</v>
      </c>
      <c r="N3311">
        <v>20</v>
      </c>
      <c r="O3311">
        <v>5.2999999999999999E-2</v>
      </c>
      <c r="P3311" s="3" t="s">
        <v>4313</v>
      </c>
      <c r="Q3311" t="s">
        <v>4293</v>
      </c>
      <c r="R3311" t="s">
        <v>16</v>
      </c>
    </row>
    <row r="3312" spans="1:18" x14ac:dyDescent="0.2">
      <c r="A3312" s="3" t="s">
        <v>7053</v>
      </c>
      <c r="B3312" t="str" cm="1">
        <f t="array" ref="B3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2" cm="1">
        <f t="array" ref="C3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2" t="str" cm="1">
        <f t="array" ref="D3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2" t="str" cm="1">
        <f t="array" ref="E33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2" s="3" t="s">
        <v>4301</v>
      </c>
      <c r="G3312" s="3" t="s">
        <v>4292</v>
      </c>
      <c r="I3312" s="3" t="s">
        <v>4352</v>
      </c>
      <c r="J3312" t="b">
        <v>0</v>
      </c>
      <c r="M3312">
        <v>20</v>
      </c>
      <c r="N3312">
        <v>30</v>
      </c>
      <c r="O3312">
        <v>5.2999999999999999E-2</v>
      </c>
      <c r="P3312" s="3" t="s">
        <v>4313</v>
      </c>
      <c r="Q3312" t="s">
        <v>4293</v>
      </c>
      <c r="R3312" t="s">
        <v>16</v>
      </c>
    </row>
    <row r="3313" spans="1:18" x14ac:dyDescent="0.2">
      <c r="A3313" s="3" t="s">
        <v>7054</v>
      </c>
      <c r="B3313" t="str" cm="1">
        <f t="array" ref="B3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3" cm="1">
        <f t="array" ref="C3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3" t="str" cm="1">
        <f t="array" ref="D3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3" t="str" cm="1">
        <f t="array" ref="E33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3" s="3" t="s">
        <v>4301</v>
      </c>
      <c r="G3313" s="3" t="s">
        <v>4292</v>
      </c>
      <c r="I3313" s="3" t="s">
        <v>4352</v>
      </c>
      <c r="J3313" t="b">
        <v>0</v>
      </c>
      <c r="M3313">
        <v>30</v>
      </c>
      <c r="N3313">
        <v>40</v>
      </c>
      <c r="O3313">
        <v>5.2999999999999999E-2</v>
      </c>
      <c r="P3313" s="3" t="s">
        <v>4313</v>
      </c>
      <c r="Q3313" t="s">
        <v>4293</v>
      </c>
      <c r="R3313" t="s">
        <v>16</v>
      </c>
    </row>
    <row r="3314" spans="1:18" x14ac:dyDescent="0.2">
      <c r="A3314" s="3" t="s">
        <v>7055</v>
      </c>
      <c r="B3314" t="str" cm="1">
        <f t="array" ref="B3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4" cm="1">
        <f t="array" ref="C3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4" t="str" cm="1">
        <f t="array" ref="D3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4" t="str" cm="1">
        <f t="array" ref="E33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4" s="3" t="s">
        <v>4301</v>
      </c>
      <c r="G3314" s="3" t="s">
        <v>4292</v>
      </c>
      <c r="I3314" s="3" t="s">
        <v>4352</v>
      </c>
      <c r="J3314" t="b">
        <v>0</v>
      </c>
      <c r="M3314">
        <v>40</v>
      </c>
      <c r="N3314">
        <v>50</v>
      </c>
      <c r="O3314">
        <v>5.2999999999999999E-2</v>
      </c>
      <c r="P3314" s="3" t="s">
        <v>4313</v>
      </c>
      <c r="Q3314" t="s">
        <v>4293</v>
      </c>
      <c r="R3314" t="s">
        <v>16</v>
      </c>
    </row>
    <row r="3315" spans="1:18" x14ac:dyDescent="0.2">
      <c r="A3315" s="3" t="s">
        <v>7056</v>
      </c>
      <c r="B3315" t="str" cm="1">
        <f t="array" ref="B3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5" cm="1">
        <f t="array" ref="C3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5" t="str" cm="1">
        <f t="array" ref="D3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5" t="str" cm="1">
        <f t="array" ref="E33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5" s="3" t="s">
        <v>4301</v>
      </c>
      <c r="G3315" s="3" t="s">
        <v>4292</v>
      </c>
      <c r="I3315" s="3" t="s">
        <v>4352</v>
      </c>
      <c r="J3315" t="b">
        <v>0</v>
      </c>
      <c r="M3315">
        <v>50</v>
      </c>
      <c r="N3315">
        <v>60</v>
      </c>
      <c r="O3315">
        <v>5.2999999999999999E-2</v>
      </c>
      <c r="P3315" s="3" t="s">
        <v>4313</v>
      </c>
      <c r="Q3315" t="s">
        <v>4293</v>
      </c>
      <c r="R3315" t="s">
        <v>16</v>
      </c>
    </row>
    <row r="3316" spans="1:18" x14ac:dyDescent="0.2">
      <c r="A3316" s="3" t="s">
        <v>7057</v>
      </c>
      <c r="B3316" t="str" cm="1">
        <f t="array" ref="B3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6" cm="1">
        <f t="array" ref="C3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6" t="str" cm="1">
        <f t="array" ref="D3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6" t="str" cm="1">
        <f t="array" ref="E33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6" s="3" t="s">
        <v>4301</v>
      </c>
      <c r="G3316" s="3" t="s">
        <v>4292</v>
      </c>
      <c r="I3316" s="3" t="s">
        <v>4352</v>
      </c>
      <c r="J3316" t="b">
        <v>0</v>
      </c>
      <c r="M3316">
        <v>60</v>
      </c>
      <c r="N3316">
        <v>70</v>
      </c>
      <c r="O3316">
        <v>5.2999999999999999E-2</v>
      </c>
      <c r="P3316" s="3" t="s">
        <v>4313</v>
      </c>
      <c r="Q3316" t="s">
        <v>4293</v>
      </c>
      <c r="R3316" t="s">
        <v>16</v>
      </c>
    </row>
    <row r="3317" spans="1:18" x14ac:dyDescent="0.2">
      <c r="A3317" s="3" t="s">
        <v>7058</v>
      </c>
      <c r="B3317" t="str" cm="1">
        <f t="array" ref="B3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7" cm="1">
        <f t="array" ref="C3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7" t="str" cm="1">
        <f t="array" ref="D3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7" t="str" cm="1">
        <f t="array" ref="E33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7" s="3" t="s">
        <v>4301</v>
      </c>
      <c r="G3317" s="3" t="s">
        <v>4292</v>
      </c>
      <c r="I3317" s="3" t="s">
        <v>4352</v>
      </c>
      <c r="J3317" t="b">
        <v>0</v>
      </c>
      <c r="M3317">
        <v>70</v>
      </c>
      <c r="N3317">
        <v>80</v>
      </c>
      <c r="O3317">
        <v>5.2999999999999999E-2</v>
      </c>
      <c r="P3317" s="3" t="s">
        <v>4313</v>
      </c>
      <c r="Q3317" t="s">
        <v>4293</v>
      </c>
      <c r="R3317" t="s">
        <v>16</v>
      </c>
    </row>
    <row r="3318" spans="1:18" x14ac:dyDescent="0.2">
      <c r="A3318" s="3" t="s">
        <v>7059</v>
      </c>
      <c r="B3318" t="str" cm="1">
        <f t="array" ref="B3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8" cm="1">
        <f t="array" ref="C3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8" t="str" cm="1">
        <f t="array" ref="D3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8" t="str" cm="1">
        <f t="array" ref="E33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8" s="3" t="s">
        <v>4301</v>
      </c>
      <c r="G3318" s="3" t="s">
        <v>4292</v>
      </c>
      <c r="I3318" s="3" t="s">
        <v>4352</v>
      </c>
      <c r="J3318" t="b">
        <v>0</v>
      </c>
      <c r="M3318">
        <v>80</v>
      </c>
      <c r="N3318">
        <v>90</v>
      </c>
      <c r="O3318">
        <v>5.2999999999999999E-2</v>
      </c>
      <c r="P3318" s="3" t="s">
        <v>4313</v>
      </c>
      <c r="Q3318" t="s">
        <v>4293</v>
      </c>
      <c r="R3318" t="s">
        <v>16</v>
      </c>
    </row>
    <row r="3319" spans="1:18" x14ac:dyDescent="0.2">
      <c r="A3319" s="3" t="s">
        <v>7060</v>
      </c>
      <c r="B3319" t="str" cm="1">
        <f t="array" ref="B3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19" cm="1">
        <f t="array" ref="C3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19" t="str" cm="1">
        <f t="array" ref="D3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19" t="str" cm="1">
        <f t="array" ref="E33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19" s="3" t="s">
        <v>4301</v>
      </c>
      <c r="G3319" s="3" t="s">
        <v>4292</v>
      </c>
      <c r="I3319" s="3" t="s">
        <v>4352</v>
      </c>
      <c r="J3319" t="b">
        <v>0</v>
      </c>
      <c r="M3319">
        <v>90</v>
      </c>
      <c r="N3319">
        <v>100</v>
      </c>
      <c r="O3319">
        <v>5.2999999999999999E-2</v>
      </c>
      <c r="P3319" s="3" t="s">
        <v>4313</v>
      </c>
      <c r="Q3319" t="s">
        <v>4293</v>
      </c>
      <c r="R3319" t="s">
        <v>16</v>
      </c>
    </row>
    <row r="3320" spans="1:18" x14ac:dyDescent="0.2">
      <c r="A3320" s="3" t="s">
        <v>7061</v>
      </c>
      <c r="B3320" t="str" cm="1">
        <f t="array" ref="B3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0" cm="1">
        <f t="array" ref="C3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0" t="str" cm="1">
        <f t="array" ref="D3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0" t="str" cm="1">
        <f t="array" ref="E33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0" s="3" t="s">
        <v>4301</v>
      </c>
      <c r="G3320" s="3" t="s">
        <v>4292</v>
      </c>
      <c r="I3320" s="3" t="s">
        <v>4352</v>
      </c>
      <c r="J3320" t="b">
        <v>0</v>
      </c>
      <c r="M3320">
        <v>100</v>
      </c>
      <c r="N3320">
        <v>110</v>
      </c>
      <c r="O3320">
        <v>5.2999999999999999E-2</v>
      </c>
      <c r="P3320" s="3" t="s">
        <v>4313</v>
      </c>
      <c r="Q3320" t="s">
        <v>4293</v>
      </c>
      <c r="R3320" t="s">
        <v>16</v>
      </c>
    </row>
    <row r="3321" spans="1:18" x14ac:dyDescent="0.2">
      <c r="A3321" s="3" t="s">
        <v>7062</v>
      </c>
      <c r="B3321" t="str" cm="1">
        <f t="array" ref="B3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1" cm="1">
        <f t="array" ref="C3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1" t="str" cm="1">
        <f t="array" ref="D3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1" t="str" cm="1">
        <f t="array" ref="E33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1" s="3" t="s">
        <v>4301</v>
      </c>
      <c r="G3321" s="3" t="s">
        <v>4292</v>
      </c>
      <c r="I3321" s="3" t="s">
        <v>4352</v>
      </c>
      <c r="J3321" t="b">
        <v>0</v>
      </c>
      <c r="M3321">
        <v>110</v>
      </c>
      <c r="N3321">
        <v>120</v>
      </c>
      <c r="O3321">
        <v>5.2999999999999999E-2</v>
      </c>
      <c r="P3321" s="3" t="s">
        <v>4313</v>
      </c>
      <c r="Q3321" t="s">
        <v>4293</v>
      </c>
      <c r="R3321" t="s">
        <v>16</v>
      </c>
    </row>
    <row r="3322" spans="1:18" x14ac:dyDescent="0.2">
      <c r="A3322" s="3" t="s">
        <v>7063</v>
      </c>
      <c r="B3322" t="str" cm="1">
        <f t="array" ref="B3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2" cm="1">
        <f t="array" ref="C3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2" t="str" cm="1">
        <f t="array" ref="D3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2" t="str" cm="1">
        <f t="array" ref="E33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2" s="3" t="s">
        <v>4301</v>
      </c>
      <c r="G3322" s="3" t="s">
        <v>4292</v>
      </c>
      <c r="I3322" s="3" t="s">
        <v>4352</v>
      </c>
      <c r="J3322" t="b">
        <v>0</v>
      </c>
      <c r="M3322">
        <v>120</v>
      </c>
      <c r="N3322">
        <v>130</v>
      </c>
      <c r="O3322">
        <v>5.2999999999999999E-2</v>
      </c>
      <c r="P3322" s="3" t="s">
        <v>4313</v>
      </c>
      <c r="Q3322" t="s">
        <v>4293</v>
      </c>
      <c r="R3322" t="s">
        <v>75</v>
      </c>
    </row>
    <row r="3323" spans="1:18" x14ac:dyDescent="0.2">
      <c r="A3323" s="3" t="s">
        <v>7064</v>
      </c>
      <c r="B3323" t="str" cm="1">
        <f t="array" ref="B3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3" cm="1">
        <f t="array" ref="C3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3" t="str" cm="1">
        <f t="array" ref="D3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3" t="str" cm="1">
        <f t="array" ref="E33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3" s="3" t="s">
        <v>4301</v>
      </c>
      <c r="G3323" s="3" t="s">
        <v>4292</v>
      </c>
      <c r="I3323" s="3" t="s">
        <v>4352</v>
      </c>
      <c r="J3323" t="b">
        <v>0</v>
      </c>
      <c r="M3323">
        <v>130</v>
      </c>
      <c r="N3323">
        <v>140</v>
      </c>
      <c r="O3323">
        <v>5.2999999999999999E-2</v>
      </c>
      <c r="P3323" s="3" t="s">
        <v>4313</v>
      </c>
      <c r="Q3323" t="s">
        <v>4293</v>
      </c>
      <c r="R3323" t="s">
        <v>4333</v>
      </c>
    </row>
    <row r="3324" spans="1:18" x14ac:dyDescent="0.2">
      <c r="A3324" s="3" t="s">
        <v>7065</v>
      </c>
      <c r="B3324" t="str" cm="1">
        <f t="array" ref="B3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4" cm="1">
        <f t="array" ref="C3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4" t="str" cm="1">
        <f t="array" ref="D3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4" t="str" cm="1">
        <f t="array" ref="E33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4" s="3" t="s">
        <v>4301</v>
      </c>
      <c r="G3324" s="3" t="s">
        <v>4292</v>
      </c>
      <c r="I3324" s="3" t="s">
        <v>4352</v>
      </c>
      <c r="J3324" t="b">
        <v>0</v>
      </c>
      <c r="M3324">
        <v>140</v>
      </c>
      <c r="N3324">
        <v>150</v>
      </c>
      <c r="O3324">
        <v>5.2999999999999999E-2</v>
      </c>
      <c r="P3324" s="3" t="s">
        <v>4313</v>
      </c>
      <c r="Q3324" t="s">
        <v>4293</v>
      </c>
      <c r="R3324" t="s">
        <v>16</v>
      </c>
    </row>
    <row r="3325" spans="1:18" x14ac:dyDescent="0.2">
      <c r="A3325" s="3" t="s">
        <v>7066</v>
      </c>
      <c r="B3325" t="str" cm="1">
        <f t="array" ref="B3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5" cm="1">
        <f t="array" ref="C3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5" t="str" cm="1">
        <f t="array" ref="D3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5" t="str" cm="1">
        <f t="array" ref="E33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5" s="3" t="s">
        <v>4301</v>
      </c>
      <c r="G3325" s="3" t="s">
        <v>4292</v>
      </c>
      <c r="I3325" s="3" t="s">
        <v>4352</v>
      </c>
      <c r="J3325" t="b">
        <v>0</v>
      </c>
      <c r="M3325">
        <v>150</v>
      </c>
      <c r="N3325">
        <v>160</v>
      </c>
      <c r="O3325">
        <v>5.2999999999999999E-2</v>
      </c>
      <c r="P3325" s="3" t="s">
        <v>4313</v>
      </c>
      <c r="Q3325" t="s">
        <v>4293</v>
      </c>
      <c r="R3325" t="s">
        <v>16</v>
      </c>
    </row>
    <row r="3326" spans="1:18" x14ac:dyDescent="0.2">
      <c r="A3326" s="3" t="s">
        <v>7067</v>
      </c>
      <c r="B3326" t="str" cm="1">
        <f t="array" ref="B3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6" cm="1">
        <f t="array" ref="C3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6" t="str" cm="1">
        <f t="array" ref="D3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6" t="str" cm="1">
        <f t="array" ref="E33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6" s="3" t="s">
        <v>4301</v>
      </c>
      <c r="G3326" s="3" t="s">
        <v>4292</v>
      </c>
      <c r="I3326" s="3" t="s">
        <v>4352</v>
      </c>
      <c r="J3326" t="b">
        <v>0</v>
      </c>
      <c r="M3326">
        <v>160</v>
      </c>
      <c r="N3326">
        <v>170</v>
      </c>
      <c r="O3326">
        <v>5.2999999999999999E-2</v>
      </c>
      <c r="P3326" s="3" t="s">
        <v>4313</v>
      </c>
      <c r="Q3326" t="s">
        <v>4293</v>
      </c>
      <c r="R3326" t="s">
        <v>16</v>
      </c>
    </row>
    <row r="3327" spans="1:18" x14ac:dyDescent="0.2">
      <c r="A3327" s="3" t="s">
        <v>7068</v>
      </c>
      <c r="B3327" t="str" cm="1">
        <f t="array" ref="B3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7" cm="1">
        <f t="array" ref="C3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7" t="str" cm="1">
        <f t="array" ref="D3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7" t="str" cm="1">
        <f t="array" ref="E33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7" s="3" t="s">
        <v>4301</v>
      </c>
      <c r="G3327" s="3" t="s">
        <v>4292</v>
      </c>
      <c r="I3327" s="3" t="s">
        <v>4352</v>
      </c>
      <c r="J3327" t="b">
        <v>0</v>
      </c>
      <c r="M3327">
        <v>170</v>
      </c>
      <c r="N3327">
        <v>180</v>
      </c>
      <c r="O3327">
        <v>5.2999999999999999E-2</v>
      </c>
      <c r="P3327" s="3" t="s">
        <v>4313</v>
      </c>
      <c r="Q3327" t="s">
        <v>4293</v>
      </c>
      <c r="R3327" t="s">
        <v>16</v>
      </c>
    </row>
    <row r="3328" spans="1:18" x14ac:dyDescent="0.2">
      <c r="A3328" s="3" t="s">
        <v>7069</v>
      </c>
      <c r="B3328" t="str" cm="1">
        <f t="array" ref="B3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8" cm="1">
        <f t="array" ref="C3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8" t="str" cm="1">
        <f t="array" ref="D3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8" t="str" cm="1">
        <f t="array" ref="E33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8" s="3" t="s">
        <v>4301</v>
      </c>
      <c r="G3328" s="3" t="s">
        <v>4292</v>
      </c>
      <c r="I3328" s="3" t="s">
        <v>4352</v>
      </c>
      <c r="J3328" t="b">
        <v>0</v>
      </c>
      <c r="M3328">
        <v>180</v>
      </c>
      <c r="N3328">
        <v>190</v>
      </c>
      <c r="O3328">
        <v>5.2999999999999999E-2</v>
      </c>
      <c r="P3328" s="3" t="s">
        <v>4313</v>
      </c>
      <c r="Q3328" t="s">
        <v>4293</v>
      </c>
      <c r="R3328" t="s">
        <v>16</v>
      </c>
    </row>
    <row r="3329" spans="1:18" x14ac:dyDescent="0.2">
      <c r="A3329" s="3" t="s">
        <v>7070</v>
      </c>
      <c r="B3329" t="str" cm="1">
        <f t="array" ref="B3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29" cm="1">
        <f t="array" ref="C3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29" t="str" cm="1">
        <f t="array" ref="D3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29" t="str" cm="1">
        <f t="array" ref="E33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29" s="3" t="s">
        <v>4301</v>
      </c>
      <c r="G3329" s="3" t="s">
        <v>4292</v>
      </c>
      <c r="I3329" s="3" t="s">
        <v>4352</v>
      </c>
      <c r="J3329" t="b">
        <v>0</v>
      </c>
      <c r="M3329">
        <v>190</v>
      </c>
      <c r="N3329">
        <v>200</v>
      </c>
      <c r="O3329">
        <v>5.2999999999999999E-2</v>
      </c>
      <c r="P3329" s="3" t="s">
        <v>4313</v>
      </c>
      <c r="Q3329" t="s">
        <v>4293</v>
      </c>
      <c r="R3329" t="s">
        <v>16</v>
      </c>
    </row>
    <row r="3330" spans="1:18" x14ac:dyDescent="0.2">
      <c r="A3330" s="3" t="s">
        <v>3137</v>
      </c>
      <c r="B3330" t="str" cm="1">
        <f t="array" ref="B3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30" t="str" cm="1">
        <f t="array" ref="C3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30" t="str" cm="1">
        <f t="array" ref="D3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30" t="str" cm="1">
        <f t="array" ref="E33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30" s="3" t="s">
        <v>4301</v>
      </c>
      <c r="G3330" s="3" t="s">
        <v>4292</v>
      </c>
      <c r="H3330" t="s">
        <v>1080</v>
      </c>
      <c r="I3330" s="3" t="s">
        <v>4352</v>
      </c>
      <c r="J3330" t="b">
        <v>0</v>
      </c>
      <c r="K3330" s="3" t="s">
        <v>4312</v>
      </c>
      <c r="M3330">
        <v>195</v>
      </c>
      <c r="N3330">
        <v>205</v>
      </c>
      <c r="O3330">
        <v>5.2999999999999999E-2</v>
      </c>
      <c r="P3330" s="3" t="s">
        <v>4313</v>
      </c>
      <c r="Q3330" t="s">
        <v>4293</v>
      </c>
      <c r="R3330" t="s">
        <v>16</v>
      </c>
    </row>
    <row r="3331" spans="1:18" x14ac:dyDescent="0.2">
      <c r="A3331" s="3" t="s">
        <v>7071</v>
      </c>
      <c r="B3331" t="str" cm="1">
        <f t="array" ref="B3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1" cm="1">
        <f t="array" ref="C3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1" t="str" cm="1">
        <f t="array" ref="D3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1" t="str" cm="1">
        <f t="array" ref="E33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1" s="3" t="s">
        <v>4301</v>
      </c>
      <c r="G3331" s="3" t="s">
        <v>4292</v>
      </c>
      <c r="I3331" s="3" t="s">
        <v>4352</v>
      </c>
      <c r="J3331" t="b">
        <v>0</v>
      </c>
      <c r="M3331">
        <v>200</v>
      </c>
      <c r="N3331">
        <v>220</v>
      </c>
      <c r="O3331">
        <v>5.2999999999999999E-2</v>
      </c>
      <c r="P3331" s="3" t="s">
        <v>4313</v>
      </c>
      <c r="Q3331" t="s">
        <v>4293</v>
      </c>
      <c r="R3331" t="s">
        <v>16</v>
      </c>
    </row>
    <row r="3332" spans="1:18" x14ac:dyDescent="0.2">
      <c r="A3332" s="3" t="s">
        <v>7072</v>
      </c>
      <c r="B3332" t="str" cm="1">
        <f t="array" ref="B3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2" cm="1">
        <f t="array" ref="C3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2" t="str" cm="1">
        <f t="array" ref="D3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2" t="str" cm="1">
        <f t="array" ref="E33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2" s="3" t="s">
        <v>4301</v>
      </c>
      <c r="G3332" s="3" t="s">
        <v>4292</v>
      </c>
      <c r="I3332" s="3" t="s">
        <v>4352</v>
      </c>
      <c r="J3332" t="b">
        <v>0</v>
      </c>
      <c r="M3332">
        <v>220</v>
      </c>
      <c r="N3332">
        <v>240</v>
      </c>
      <c r="O3332">
        <v>5.2999999999999999E-2</v>
      </c>
      <c r="P3332" s="3" t="s">
        <v>4313</v>
      </c>
      <c r="Q3332" t="s">
        <v>4293</v>
      </c>
      <c r="R3332" t="s">
        <v>16</v>
      </c>
    </row>
    <row r="3333" spans="1:18" x14ac:dyDescent="0.2">
      <c r="A3333" s="3" t="s">
        <v>7073</v>
      </c>
      <c r="B3333" t="str" cm="1">
        <f t="array" ref="B3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3" cm="1">
        <f t="array" ref="C3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3" t="str" cm="1">
        <f t="array" ref="D3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3" t="str" cm="1">
        <f t="array" ref="E33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3" s="3" t="s">
        <v>4301</v>
      </c>
      <c r="G3333" s="3" t="s">
        <v>4292</v>
      </c>
      <c r="I3333" s="3" t="s">
        <v>4352</v>
      </c>
      <c r="J3333" t="b">
        <v>0</v>
      </c>
      <c r="M3333">
        <v>240</v>
      </c>
      <c r="N3333">
        <v>260</v>
      </c>
      <c r="O3333">
        <v>5.2999999999999999E-2</v>
      </c>
      <c r="P3333" s="3" t="s">
        <v>4313</v>
      </c>
      <c r="Q3333" t="s">
        <v>4293</v>
      </c>
      <c r="R3333" t="s">
        <v>16</v>
      </c>
    </row>
    <row r="3334" spans="1:18" x14ac:dyDescent="0.2">
      <c r="A3334" s="3" t="s">
        <v>7074</v>
      </c>
      <c r="B3334" t="str" cm="1">
        <f t="array" ref="B3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4" cm="1">
        <f t="array" ref="C3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4" t="str" cm="1">
        <f t="array" ref="D3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4" t="str" cm="1">
        <f t="array" ref="E33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4" s="3" t="s">
        <v>4301</v>
      </c>
      <c r="G3334" s="3" t="s">
        <v>4292</v>
      </c>
      <c r="I3334" s="3" t="s">
        <v>4352</v>
      </c>
      <c r="J3334" t="b">
        <v>0</v>
      </c>
      <c r="M3334">
        <v>260</v>
      </c>
      <c r="N3334">
        <v>280</v>
      </c>
      <c r="O3334">
        <v>5.2999999999999999E-2</v>
      </c>
      <c r="P3334" s="3" t="s">
        <v>4313</v>
      </c>
      <c r="Q3334" t="s">
        <v>4293</v>
      </c>
      <c r="R3334" t="s">
        <v>16</v>
      </c>
    </row>
    <row r="3335" spans="1:18" x14ac:dyDescent="0.2">
      <c r="A3335" s="3" t="s">
        <v>7075</v>
      </c>
      <c r="B3335" t="str" cm="1">
        <f t="array" ref="B3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5" cm="1">
        <f t="array" ref="C3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5" t="str" cm="1">
        <f t="array" ref="D3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5" t="str" cm="1">
        <f t="array" ref="E33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5" s="3" t="s">
        <v>4301</v>
      </c>
      <c r="G3335" s="3" t="s">
        <v>4292</v>
      </c>
      <c r="I3335" s="3" t="s">
        <v>4352</v>
      </c>
      <c r="J3335" t="b">
        <v>0</v>
      </c>
      <c r="M3335">
        <v>280</v>
      </c>
      <c r="N3335">
        <v>300</v>
      </c>
      <c r="O3335">
        <v>5.2999999999999999E-2</v>
      </c>
      <c r="P3335" s="3" t="s">
        <v>4313</v>
      </c>
      <c r="Q3335" t="s">
        <v>4293</v>
      </c>
      <c r="R3335" t="s">
        <v>16</v>
      </c>
    </row>
    <row r="3336" spans="1:18" x14ac:dyDescent="0.2">
      <c r="A3336" s="3" t="s">
        <v>7076</v>
      </c>
      <c r="B3336" t="str" cm="1">
        <f t="array" ref="B3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6" cm="1">
        <f t="array" ref="C3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6" t="str" cm="1">
        <f t="array" ref="D3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6" t="str" cm="1">
        <f t="array" ref="E33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6" s="3" t="s">
        <v>4301</v>
      </c>
      <c r="G3336" s="3" t="s">
        <v>4292</v>
      </c>
      <c r="I3336" s="3" t="s">
        <v>4352</v>
      </c>
      <c r="J3336" t="b">
        <v>0</v>
      </c>
      <c r="M3336">
        <v>300</v>
      </c>
      <c r="N3336">
        <v>320</v>
      </c>
      <c r="O3336">
        <v>5.2999999999999999E-2</v>
      </c>
      <c r="P3336" s="3" t="s">
        <v>4313</v>
      </c>
      <c r="Q3336" t="s">
        <v>4293</v>
      </c>
      <c r="R3336" t="s">
        <v>16</v>
      </c>
    </row>
    <row r="3337" spans="1:18" x14ac:dyDescent="0.2">
      <c r="A3337" s="3" t="s">
        <v>7077</v>
      </c>
      <c r="B3337" t="str" cm="1">
        <f t="array" ref="B3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7" cm="1">
        <f t="array" ref="C3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7" t="str" cm="1">
        <f t="array" ref="D3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7" t="str" cm="1">
        <f t="array" ref="E33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7" s="3" t="s">
        <v>4301</v>
      </c>
      <c r="G3337" s="3" t="s">
        <v>4292</v>
      </c>
      <c r="I3337" s="3" t="s">
        <v>4352</v>
      </c>
      <c r="J3337" t="b">
        <v>0</v>
      </c>
      <c r="M3337">
        <v>320</v>
      </c>
      <c r="N3337">
        <v>340</v>
      </c>
      <c r="O3337">
        <v>5.2999999999999999E-2</v>
      </c>
      <c r="P3337" s="3" t="s">
        <v>4313</v>
      </c>
      <c r="Q3337" t="s">
        <v>4293</v>
      </c>
      <c r="R3337" t="s">
        <v>16</v>
      </c>
    </row>
    <row r="3338" spans="1:18" x14ac:dyDescent="0.2">
      <c r="A3338" s="3" t="s">
        <v>7078</v>
      </c>
      <c r="B3338" t="str" cm="1">
        <f t="array" ref="B3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8" cm="1">
        <f t="array" ref="C3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8" t="str" cm="1">
        <f t="array" ref="D3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8" t="str" cm="1">
        <f t="array" ref="E33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8" s="3" t="s">
        <v>4301</v>
      </c>
      <c r="G3338" s="3" t="s">
        <v>4292</v>
      </c>
      <c r="I3338" s="3" t="s">
        <v>4352</v>
      </c>
      <c r="J3338" t="b">
        <v>0</v>
      </c>
      <c r="M3338">
        <v>340</v>
      </c>
      <c r="N3338">
        <v>360</v>
      </c>
      <c r="O3338">
        <v>5.2999999999999999E-2</v>
      </c>
      <c r="P3338" s="3" t="s">
        <v>4313</v>
      </c>
      <c r="Q3338" t="s">
        <v>4293</v>
      </c>
      <c r="R3338" t="s">
        <v>16</v>
      </c>
    </row>
    <row r="3339" spans="1:18" x14ac:dyDescent="0.2">
      <c r="A3339" s="3" t="s">
        <v>7079</v>
      </c>
      <c r="B3339" t="str" cm="1">
        <f t="array" ref="B3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39" cm="1">
        <f t="array" ref="C3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39" t="str" cm="1">
        <f t="array" ref="D3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39" t="str" cm="1">
        <f t="array" ref="E33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39" s="3" t="s">
        <v>4301</v>
      </c>
      <c r="G3339" s="3" t="s">
        <v>4292</v>
      </c>
      <c r="I3339" s="3" t="s">
        <v>4352</v>
      </c>
      <c r="J3339" t="b">
        <v>0</v>
      </c>
      <c r="M3339">
        <v>360</v>
      </c>
      <c r="N3339">
        <v>380</v>
      </c>
      <c r="O3339">
        <v>5.2999999999999999E-2</v>
      </c>
      <c r="P3339" s="3" t="s">
        <v>4313</v>
      </c>
      <c r="Q3339" t="s">
        <v>4293</v>
      </c>
      <c r="R3339" t="s">
        <v>4333</v>
      </c>
    </row>
    <row r="3340" spans="1:18" x14ac:dyDescent="0.2">
      <c r="A3340" s="3" t="s">
        <v>7080</v>
      </c>
      <c r="B3340" t="str" cm="1">
        <f t="array" ref="B3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0" cm="1">
        <f t="array" ref="C3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0" t="str" cm="1">
        <f t="array" ref="D3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0" t="str" cm="1">
        <f t="array" ref="E33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0" s="3" t="s">
        <v>4301</v>
      </c>
      <c r="G3340" s="3" t="s">
        <v>4292</v>
      </c>
      <c r="I3340" s="3" t="s">
        <v>4352</v>
      </c>
      <c r="J3340" t="b">
        <v>0</v>
      </c>
      <c r="M3340">
        <v>380</v>
      </c>
      <c r="N3340">
        <v>400</v>
      </c>
      <c r="O3340">
        <v>5.2999999999999999E-2</v>
      </c>
      <c r="P3340" s="3" t="s">
        <v>4313</v>
      </c>
      <c r="Q3340" t="s">
        <v>4293</v>
      </c>
      <c r="R3340" t="s">
        <v>4333</v>
      </c>
    </row>
    <row r="3341" spans="1:18" x14ac:dyDescent="0.2">
      <c r="A3341" s="3" t="s">
        <v>7081</v>
      </c>
      <c r="B3341" t="str" cm="1">
        <f t="array" ref="B3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1" cm="1">
        <f t="array" ref="C3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1" t="str" cm="1">
        <f t="array" ref="D3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1" t="str" cm="1">
        <f t="array" ref="E33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1" s="3" t="s">
        <v>4301</v>
      </c>
      <c r="G3341" s="3" t="s">
        <v>4292</v>
      </c>
      <c r="I3341" s="3" t="s">
        <v>4352</v>
      </c>
      <c r="J3341" t="b">
        <v>0</v>
      </c>
      <c r="M3341">
        <v>400</v>
      </c>
      <c r="N3341">
        <v>425</v>
      </c>
      <c r="O3341">
        <v>5.2999999999999999E-2</v>
      </c>
      <c r="P3341" s="3" t="s">
        <v>4313</v>
      </c>
      <c r="Q3341" t="s">
        <v>4293</v>
      </c>
      <c r="R3341" t="s">
        <v>16</v>
      </c>
    </row>
    <row r="3342" spans="1:18" x14ac:dyDescent="0.2">
      <c r="A3342" s="3" t="s">
        <v>7082</v>
      </c>
      <c r="B3342" t="str" cm="1">
        <f t="array" ref="B3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2" cm="1">
        <f t="array" ref="C3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2" t="str" cm="1">
        <f t="array" ref="D3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2" t="str" cm="1">
        <f t="array" ref="E33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2" s="3" t="s">
        <v>4301</v>
      </c>
      <c r="G3342" s="3" t="s">
        <v>4292</v>
      </c>
      <c r="I3342" s="3" t="s">
        <v>4352</v>
      </c>
      <c r="J3342" t="b">
        <v>0</v>
      </c>
      <c r="M3342">
        <v>425</v>
      </c>
      <c r="N3342">
        <v>450</v>
      </c>
      <c r="O3342">
        <v>5.2999999999999999E-2</v>
      </c>
      <c r="P3342" s="3" t="s">
        <v>4313</v>
      </c>
      <c r="Q3342" t="s">
        <v>4293</v>
      </c>
      <c r="R3342" t="s">
        <v>16</v>
      </c>
    </row>
    <row r="3343" spans="1:18" x14ac:dyDescent="0.2">
      <c r="A3343" s="3" t="s">
        <v>7083</v>
      </c>
      <c r="B3343" t="str" cm="1">
        <f t="array" ref="B3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3" cm="1">
        <f t="array" ref="C3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3" t="str" cm="1">
        <f t="array" ref="D3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3" t="str" cm="1">
        <f t="array" ref="E33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3" s="3" t="s">
        <v>4301</v>
      </c>
      <c r="G3343" s="3" t="s">
        <v>4292</v>
      </c>
      <c r="I3343" s="3" t="s">
        <v>4352</v>
      </c>
      <c r="J3343" t="b">
        <v>0</v>
      </c>
      <c r="M3343">
        <v>450</v>
      </c>
      <c r="N3343">
        <v>475</v>
      </c>
      <c r="O3343">
        <v>5.2999999999999999E-2</v>
      </c>
      <c r="P3343" s="3" t="s">
        <v>4313</v>
      </c>
      <c r="Q3343" t="s">
        <v>4293</v>
      </c>
      <c r="R3343" t="s">
        <v>16</v>
      </c>
    </row>
    <row r="3344" spans="1:18" x14ac:dyDescent="0.2">
      <c r="A3344" s="3" t="s">
        <v>7084</v>
      </c>
      <c r="B3344" t="str" cm="1">
        <f t="array" ref="B3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4" cm="1">
        <f t="array" ref="C3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4" t="str" cm="1">
        <f t="array" ref="D3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4" t="str" cm="1">
        <f t="array" ref="E33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4" s="3" t="s">
        <v>4301</v>
      </c>
      <c r="G3344" s="3" t="s">
        <v>4292</v>
      </c>
      <c r="I3344" s="3" t="s">
        <v>4352</v>
      </c>
      <c r="J3344" t="b">
        <v>0</v>
      </c>
      <c r="M3344">
        <v>475</v>
      </c>
      <c r="N3344">
        <v>500</v>
      </c>
      <c r="O3344">
        <v>5.2999999999999999E-2</v>
      </c>
      <c r="P3344" s="3" t="s">
        <v>4313</v>
      </c>
      <c r="Q3344" t="s">
        <v>4293</v>
      </c>
      <c r="R3344" t="s">
        <v>75</v>
      </c>
    </row>
    <row r="3345" spans="1:18" x14ac:dyDescent="0.2">
      <c r="A3345" s="3" t="s">
        <v>7085</v>
      </c>
      <c r="B3345" t="str" cm="1">
        <f t="array" ref="B3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5" cm="1">
        <f t="array" ref="C3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5" t="str" cm="1">
        <f t="array" ref="D3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5" t="str" cm="1">
        <f t="array" ref="E33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5" s="3" t="s">
        <v>4301</v>
      </c>
      <c r="G3345" s="3" t="s">
        <v>4292</v>
      </c>
      <c r="I3345" s="3" t="s">
        <v>4352</v>
      </c>
      <c r="J3345" t="b">
        <v>0</v>
      </c>
      <c r="M3345">
        <v>500</v>
      </c>
      <c r="N3345">
        <v>525</v>
      </c>
      <c r="O3345">
        <v>5.2999999999999999E-2</v>
      </c>
      <c r="P3345" s="3" t="s">
        <v>4313</v>
      </c>
      <c r="Q3345" t="s">
        <v>4293</v>
      </c>
      <c r="R3345" t="s">
        <v>16</v>
      </c>
    </row>
    <row r="3346" spans="1:18" x14ac:dyDescent="0.2">
      <c r="A3346" s="3" t="s">
        <v>7086</v>
      </c>
      <c r="B3346" t="str" cm="1">
        <f t="array" ref="B3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6" cm="1">
        <f t="array" ref="C3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6" t="str" cm="1">
        <f t="array" ref="D3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6" t="str" cm="1">
        <f t="array" ref="E33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6" s="3" t="s">
        <v>4301</v>
      </c>
      <c r="G3346" s="3" t="s">
        <v>4292</v>
      </c>
      <c r="I3346" s="3" t="s">
        <v>4352</v>
      </c>
      <c r="J3346" t="b">
        <v>0</v>
      </c>
      <c r="M3346">
        <v>525</v>
      </c>
      <c r="N3346">
        <v>550</v>
      </c>
      <c r="O3346">
        <v>5.2999999999999999E-2</v>
      </c>
      <c r="P3346" s="3" t="s">
        <v>4313</v>
      </c>
      <c r="Q3346" t="s">
        <v>4293</v>
      </c>
      <c r="R3346" t="s">
        <v>16</v>
      </c>
    </row>
    <row r="3347" spans="1:18" x14ac:dyDescent="0.2">
      <c r="A3347" s="3" t="s">
        <v>7087</v>
      </c>
      <c r="B3347" t="str" cm="1">
        <f t="array" ref="B3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7" cm="1">
        <f t="array" ref="C3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7" t="str" cm="1">
        <f t="array" ref="D3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7" t="str" cm="1">
        <f t="array" ref="E33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7" s="3" t="s">
        <v>4301</v>
      </c>
      <c r="G3347" s="3" t="s">
        <v>4292</v>
      </c>
      <c r="I3347" s="3" t="s">
        <v>4352</v>
      </c>
      <c r="J3347" t="b">
        <v>0</v>
      </c>
      <c r="M3347">
        <v>550</v>
      </c>
      <c r="N3347">
        <v>575</v>
      </c>
      <c r="O3347">
        <v>5.2999999999999999E-2</v>
      </c>
      <c r="P3347" s="3" t="s">
        <v>4313</v>
      </c>
      <c r="Q3347" t="s">
        <v>4293</v>
      </c>
      <c r="R3347" t="s">
        <v>16</v>
      </c>
    </row>
    <row r="3348" spans="1:18" x14ac:dyDescent="0.2">
      <c r="A3348" s="3" t="s">
        <v>7088</v>
      </c>
      <c r="B3348" t="str" cm="1">
        <f t="array" ref="B3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8" cm="1">
        <f t="array" ref="C3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8" t="str" cm="1">
        <f t="array" ref="D3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8" t="str" cm="1">
        <f t="array" ref="E33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8" s="3" t="s">
        <v>4301</v>
      </c>
      <c r="G3348" s="3" t="s">
        <v>4292</v>
      </c>
      <c r="I3348" s="3" t="s">
        <v>4352</v>
      </c>
      <c r="J3348" t="b">
        <v>0</v>
      </c>
      <c r="M3348">
        <v>575</v>
      </c>
      <c r="N3348">
        <v>600</v>
      </c>
      <c r="O3348">
        <v>5.2999999999999999E-2</v>
      </c>
      <c r="P3348" s="3" t="s">
        <v>4313</v>
      </c>
      <c r="Q3348" t="s">
        <v>4293</v>
      </c>
      <c r="R3348" t="s">
        <v>4333</v>
      </c>
    </row>
    <row r="3349" spans="1:18" x14ac:dyDescent="0.2">
      <c r="A3349" s="3" t="s">
        <v>7089</v>
      </c>
      <c r="B3349" t="str" cm="1">
        <f t="array" ref="B3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49" cm="1">
        <f t="array" ref="C3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49" t="str" cm="1">
        <f t="array" ref="D3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49" t="str" cm="1">
        <f t="array" ref="E33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49" s="3" t="s">
        <v>4301</v>
      </c>
      <c r="G3349" s="3" t="s">
        <v>4292</v>
      </c>
      <c r="I3349" s="3" t="s">
        <v>4352</v>
      </c>
      <c r="J3349" t="b">
        <v>0</v>
      </c>
      <c r="M3349">
        <v>600</v>
      </c>
      <c r="N3349">
        <v>625</v>
      </c>
      <c r="O3349">
        <v>5.2999999999999999E-2</v>
      </c>
      <c r="P3349" s="3" t="s">
        <v>4313</v>
      </c>
      <c r="Q3349" t="s">
        <v>4293</v>
      </c>
      <c r="R3349" t="s">
        <v>16</v>
      </c>
    </row>
    <row r="3350" spans="1:18" x14ac:dyDescent="0.2">
      <c r="A3350" s="3" t="s">
        <v>7090</v>
      </c>
      <c r="B3350" t="str" cm="1">
        <f t="array" ref="B3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0" cm="1">
        <f t="array" ref="C3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0" t="str" cm="1">
        <f t="array" ref="D3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0" t="str" cm="1">
        <f t="array" ref="E33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0" s="3" t="s">
        <v>4301</v>
      </c>
      <c r="G3350" s="3" t="s">
        <v>4292</v>
      </c>
      <c r="I3350" s="3" t="s">
        <v>4352</v>
      </c>
      <c r="J3350" t="b">
        <v>0</v>
      </c>
      <c r="M3350">
        <v>625</v>
      </c>
      <c r="N3350">
        <v>650</v>
      </c>
      <c r="O3350">
        <v>5.2999999999999999E-2</v>
      </c>
      <c r="P3350" s="3" t="s">
        <v>4313</v>
      </c>
      <c r="Q3350" t="s">
        <v>4293</v>
      </c>
      <c r="R3350" t="s">
        <v>16</v>
      </c>
    </row>
    <row r="3351" spans="1:18" x14ac:dyDescent="0.2">
      <c r="A3351" s="3" t="s">
        <v>7091</v>
      </c>
      <c r="B3351" t="str" cm="1">
        <f t="array" ref="B3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1" cm="1">
        <f t="array" ref="C3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1" t="str" cm="1">
        <f t="array" ref="D3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1" t="str" cm="1">
        <f t="array" ref="E33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1" s="3" t="s">
        <v>4301</v>
      </c>
      <c r="G3351" s="3" t="s">
        <v>4292</v>
      </c>
      <c r="I3351" s="3" t="s">
        <v>4352</v>
      </c>
      <c r="J3351" t="b">
        <v>0</v>
      </c>
      <c r="M3351">
        <v>650</v>
      </c>
      <c r="N3351">
        <v>675</v>
      </c>
      <c r="O3351">
        <v>5.2999999999999999E-2</v>
      </c>
      <c r="P3351" s="3" t="s">
        <v>4313</v>
      </c>
      <c r="Q3351" t="s">
        <v>4293</v>
      </c>
      <c r="R3351" t="s">
        <v>4333</v>
      </c>
    </row>
    <row r="3352" spans="1:18" x14ac:dyDescent="0.2">
      <c r="A3352" s="3" t="s">
        <v>7092</v>
      </c>
      <c r="B3352" t="str" cm="1">
        <f t="array" ref="B3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2" cm="1">
        <f t="array" ref="C3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2" t="str" cm="1">
        <f t="array" ref="D3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2" t="str" cm="1">
        <f t="array" ref="E33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2" s="3" t="s">
        <v>4301</v>
      </c>
      <c r="G3352" s="3" t="s">
        <v>4292</v>
      </c>
      <c r="I3352" s="3" t="s">
        <v>4352</v>
      </c>
      <c r="J3352" t="b">
        <v>0</v>
      </c>
      <c r="M3352">
        <v>675</v>
      </c>
      <c r="N3352">
        <v>700</v>
      </c>
      <c r="O3352">
        <v>5.2999999999999999E-2</v>
      </c>
      <c r="P3352" s="3" t="s">
        <v>4313</v>
      </c>
      <c r="Q3352" t="s">
        <v>4293</v>
      </c>
      <c r="R3352" t="s">
        <v>4333</v>
      </c>
    </row>
    <row r="3353" spans="1:18" x14ac:dyDescent="0.2">
      <c r="A3353" s="3" t="s">
        <v>7093</v>
      </c>
      <c r="B3353" t="str" cm="1">
        <f t="array" ref="B3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3" cm="1">
        <f t="array" ref="C3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3" t="str" cm="1">
        <f t="array" ref="D3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3" t="str" cm="1">
        <f t="array" ref="E33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3" s="3" t="s">
        <v>4301</v>
      </c>
      <c r="G3353" s="3" t="s">
        <v>4292</v>
      </c>
      <c r="I3353" s="3" t="s">
        <v>4352</v>
      </c>
      <c r="J3353" t="b">
        <v>0</v>
      </c>
      <c r="M3353">
        <v>700</v>
      </c>
      <c r="N3353">
        <v>725</v>
      </c>
      <c r="O3353">
        <v>5.2999999999999999E-2</v>
      </c>
      <c r="P3353" s="3" t="s">
        <v>4313</v>
      </c>
      <c r="Q3353" t="s">
        <v>4293</v>
      </c>
      <c r="R3353" t="s">
        <v>4333</v>
      </c>
    </row>
    <row r="3354" spans="1:18" x14ac:dyDescent="0.2">
      <c r="A3354" s="3" t="s">
        <v>7094</v>
      </c>
      <c r="B3354" t="str" cm="1">
        <f t="array" ref="B3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4" cm="1">
        <f t="array" ref="C3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4" t="str" cm="1">
        <f t="array" ref="D3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4" t="str" cm="1">
        <f t="array" ref="E33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4" s="3" t="s">
        <v>4301</v>
      </c>
      <c r="G3354" s="3" t="s">
        <v>4292</v>
      </c>
      <c r="I3354" s="3" t="s">
        <v>4352</v>
      </c>
      <c r="J3354" t="b">
        <v>0</v>
      </c>
      <c r="M3354">
        <v>725</v>
      </c>
      <c r="N3354">
        <v>750</v>
      </c>
      <c r="O3354">
        <v>5.2999999999999999E-2</v>
      </c>
      <c r="P3354" s="3" t="s">
        <v>4313</v>
      </c>
      <c r="Q3354" t="s">
        <v>4293</v>
      </c>
      <c r="R3354" t="s">
        <v>4333</v>
      </c>
    </row>
    <row r="3355" spans="1:18" x14ac:dyDescent="0.2">
      <c r="A3355" s="3" t="s">
        <v>7095</v>
      </c>
      <c r="B3355" t="str" cm="1">
        <f t="array" ref="B3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5" cm="1">
        <f t="array" ref="C3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5" t="str" cm="1">
        <f t="array" ref="D3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5" t="str" cm="1">
        <f t="array" ref="E33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5" s="3" t="s">
        <v>4301</v>
      </c>
      <c r="G3355" s="3" t="s">
        <v>4292</v>
      </c>
      <c r="I3355" s="3" t="s">
        <v>4352</v>
      </c>
      <c r="J3355" t="b">
        <v>0</v>
      </c>
      <c r="M3355">
        <v>750</v>
      </c>
      <c r="N3355">
        <v>775</v>
      </c>
      <c r="O3355">
        <v>5.2999999999999999E-2</v>
      </c>
      <c r="P3355" s="3" t="s">
        <v>4313</v>
      </c>
      <c r="Q3355" t="s">
        <v>4293</v>
      </c>
      <c r="R3355" t="s">
        <v>4333</v>
      </c>
    </row>
    <row r="3356" spans="1:18" x14ac:dyDescent="0.2">
      <c r="A3356" s="3" t="s">
        <v>7096</v>
      </c>
      <c r="B3356" t="str" cm="1">
        <f t="array" ref="B3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6" cm="1">
        <f t="array" ref="C3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6" t="str" cm="1">
        <f t="array" ref="D3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6" t="str" cm="1">
        <f t="array" ref="E33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6" s="3" t="s">
        <v>4301</v>
      </c>
      <c r="G3356" s="3" t="s">
        <v>4292</v>
      </c>
      <c r="I3356" s="3" t="s">
        <v>4352</v>
      </c>
      <c r="J3356" t="b">
        <v>0</v>
      </c>
      <c r="M3356">
        <v>775</v>
      </c>
      <c r="N3356">
        <v>800</v>
      </c>
      <c r="O3356">
        <v>5.2999999999999999E-2</v>
      </c>
      <c r="P3356" s="3" t="s">
        <v>4313</v>
      </c>
      <c r="Q3356" t="s">
        <v>4293</v>
      </c>
      <c r="R3356" t="s">
        <v>4333</v>
      </c>
    </row>
    <row r="3357" spans="1:18" x14ac:dyDescent="0.2">
      <c r="A3357" s="3" t="s">
        <v>7097</v>
      </c>
      <c r="B3357" t="str" cm="1">
        <f t="array" ref="B3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7" cm="1">
        <f t="array" ref="C3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7" t="str" cm="1">
        <f t="array" ref="D3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7" t="str" cm="1">
        <f t="array" ref="E33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7" s="3" t="s">
        <v>4301</v>
      </c>
      <c r="G3357" s="3" t="s">
        <v>4292</v>
      </c>
      <c r="I3357" s="3" t="s">
        <v>4352</v>
      </c>
      <c r="J3357" t="b">
        <v>0</v>
      </c>
      <c r="M3357">
        <v>800</v>
      </c>
      <c r="N3357">
        <v>825</v>
      </c>
      <c r="O3357">
        <v>5.2999999999999999E-2</v>
      </c>
      <c r="P3357" s="3" t="s">
        <v>4313</v>
      </c>
      <c r="Q3357" t="s">
        <v>4293</v>
      </c>
      <c r="R3357" t="s">
        <v>16</v>
      </c>
    </row>
    <row r="3358" spans="1:18" x14ac:dyDescent="0.2">
      <c r="A3358" s="3" t="s">
        <v>7098</v>
      </c>
      <c r="B3358" t="str" cm="1">
        <f t="array" ref="B3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8" cm="1">
        <f t="array" ref="C3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8" t="str" cm="1">
        <f t="array" ref="D3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8" t="str" cm="1">
        <f t="array" ref="E33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8" s="3" t="s">
        <v>4301</v>
      </c>
      <c r="G3358" s="3" t="s">
        <v>4292</v>
      </c>
      <c r="I3358" s="3" t="s">
        <v>4352</v>
      </c>
      <c r="J3358" t="b">
        <v>0</v>
      </c>
      <c r="M3358">
        <v>825</v>
      </c>
      <c r="N3358">
        <v>850</v>
      </c>
      <c r="O3358">
        <v>5.2999999999999999E-2</v>
      </c>
      <c r="P3358" s="3" t="s">
        <v>4313</v>
      </c>
      <c r="Q3358" t="s">
        <v>4293</v>
      </c>
      <c r="R3358" t="s">
        <v>75</v>
      </c>
    </row>
    <row r="3359" spans="1:18" x14ac:dyDescent="0.2">
      <c r="A3359" s="3" t="s">
        <v>7099</v>
      </c>
      <c r="B3359" t="str" cm="1">
        <f t="array" ref="B3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59" cm="1">
        <f t="array" ref="C3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59" t="str" cm="1">
        <f t="array" ref="D3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59" t="str" cm="1">
        <f t="array" ref="E33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59" s="3" t="s">
        <v>4301</v>
      </c>
      <c r="G3359" s="3" t="s">
        <v>4292</v>
      </c>
      <c r="I3359" s="3" t="s">
        <v>4352</v>
      </c>
      <c r="J3359" t="b">
        <v>0</v>
      </c>
      <c r="M3359">
        <v>850</v>
      </c>
      <c r="N3359">
        <v>875</v>
      </c>
      <c r="O3359">
        <v>5.2999999999999999E-2</v>
      </c>
      <c r="P3359" s="3" t="s">
        <v>4313</v>
      </c>
      <c r="Q3359" t="s">
        <v>4293</v>
      </c>
      <c r="R3359" t="s">
        <v>4333</v>
      </c>
    </row>
    <row r="3360" spans="1:18" x14ac:dyDescent="0.2">
      <c r="A3360" s="3" t="s">
        <v>7100</v>
      </c>
      <c r="B3360" t="str" cm="1">
        <f t="array" ref="B3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0" cm="1">
        <f t="array" ref="C3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0" t="str" cm="1">
        <f t="array" ref="D3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0" t="str" cm="1">
        <f t="array" ref="E33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0" s="3" t="s">
        <v>4301</v>
      </c>
      <c r="G3360" s="3" t="s">
        <v>4292</v>
      </c>
      <c r="I3360" s="3" t="s">
        <v>4352</v>
      </c>
      <c r="J3360" t="b">
        <v>0</v>
      </c>
      <c r="M3360">
        <v>875</v>
      </c>
      <c r="N3360">
        <v>900</v>
      </c>
      <c r="O3360">
        <v>5.2999999999999999E-2</v>
      </c>
      <c r="P3360" s="3" t="s">
        <v>4313</v>
      </c>
      <c r="Q3360" t="s">
        <v>4293</v>
      </c>
      <c r="R3360" t="s">
        <v>4333</v>
      </c>
    </row>
    <row r="3361" spans="1:18" x14ac:dyDescent="0.2">
      <c r="A3361" s="3" t="s">
        <v>7101</v>
      </c>
      <c r="B3361" t="str" cm="1">
        <f t="array" ref="B3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1" cm="1">
        <f t="array" ref="C3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1" t="str" cm="1">
        <f t="array" ref="D3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1" t="str" cm="1">
        <f t="array" ref="E33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1" s="3" t="s">
        <v>4301</v>
      </c>
      <c r="G3361" s="3" t="s">
        <v>4292</v>
      </c>
      <c r="I3361" s="3" t="s">
        <v>4352</v>
      </c>
      <c r="J3361" t="b">
        <v>0</v>
      </c>
      <c r="M3361">
        <v>900</v>
      </c>
      <c r="N3361">
        <v>925</v>
      </c>
      <c r="O3361">
        <v>5.2999999999999999E-2</v>
      </c>
      <c r="P3361" s="3" t="s">
        <v>4313</v>
      </c>
      <c r="Q3361" t="s">
        <v>4293</v>
      </c>
      <c r="R3361" t="s">
        <v>4333</v>
      </c>
    </row>
    <row r="3362" spans="1:18" x14ac:dyDescent="0.2">
      <c r="A3362" s="3" t="s">
        <v>7102</v>
      </c>
      <c r="B3362" t="str" cm="1">
        <f t="array" ref="B3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2" cm="1">
        <f t="array" ref="C3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2" t="str" cm="1">
        <f t="array" ref="D3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2" t="str" cm="1">
        <f t="array" ref="E33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2" s="3" t="s">
        <v>4301</v>
      </c>
      <c r="G3362" s="3" t="s">
        <v>4292</v>
      </c>
      <c r="I3362" s="3" t="s">
        <v>4352</v>
      </c>
      <c r="J3362" t="b">
        <v>0</v>
      </c>
      <c r="M3362">
        <v>925</v>
      </c>
      <c r="N3362">
        <v>950</v>
      </c>
      <c r="O3362">
        <v>5.2999999999999999E-2</v>
      </c>
      <c r="P3362" s="3" t="s">
        <v>4313</v>
      </c>
      <c r="Q3362" t="s">
        <v>4293</v>
      </c>
      <c r="R3362" t="s">
        <v>4333</v>
      </c>
    </row>
    <row r="3363" spans="1:18" x14ac:dyDescent="0.2">
      <c r="A3363" s="3" t="s">
        <v>7103</v>
      </c>
      <c r="B3363" t="str" cm="1">
        <f t="array" ref="B3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3" cm="1">
        <f t="array" ref="C3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3" t="str" cm="1">
        <f t="array" ref="D3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3" t="str" cm="1">
        <f t="array" ref="E33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3" s="3" t="s">
        <v>4301</v>
      </c>
      <c r="G3363" s="3" t="s">
        <v>4292</v>
      </c>
      <c r="I3363" s="3" t="s">
        <v>4352</v>
      </c>
      <c r="J3363" t="b">
        <v>0</v>
      </c>
      <c r="M3363">
        <v>950</v>
      </c>
      <c r="N3363">
        <v>975</v>
      </c>
      <c r="O3363">
        <v>5.2999999999999999E-2</v>
      </c>
      <c r="P3363" s="3" t="s">
        <v>4313</v>
      </c>
      <c r="Q3363" t="s">
        <v>4293</v>
      </c>
      <c r="R3363" t="s">
        <v>4333</v>
      </c>
    </row>
    <row r="3364" spans="1:18" x14ac:dyDescent="0.2">
      <c r="A3364" s="3" t="s">
        <v>7104</v>
      </c>
      <c r="B3364" t="str" cm="1">
        <f t="array" ref="B3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4" cm="1">
        <f t="array" ref="C3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4" t="str" cm="1">
        <f t="array" ref="D3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4" t="str" cm="1">
        <f t="array" ref="E33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4" s="3" t="s">
        <v>4301</v>
      </c>
      <c r="G3364" s="3" t="s">
        <v>4292</v>
      </c>
      <c r="I3364" s="3" t="s">
        <v>4352</v>
      </c>
      <c r="J3364" t="b">
        <v>0</v>
      </c>
      <c r="M3364">
        <v>975</v>
      </c>
      <c r="N3364">
        <v>1000</v>
      </c>
      <c r="O3364">
        <v>5.2999999999999999E-2</v>
      </c>
      <c r="P3364" s="3" t="s">
        <v>4313</v>
      </c>
      <c r="Q3364" t="s">
        <v>4293</v>
      </c>
      <c r="R3364" t="s">
        <v>16</v>
      </c>
    </row>
    <row r="3365" spans="1:18" x14ac:dyDescent="0.2">
      <c r="A3365" s="3" t="s">
        <v>7105</v>
      </c>
      <c r="B3365" t="str" cm="1">
        <f t="array" ref="B3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5" cm="1">
        <f t="array" ref="C3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5" t="str" cm="1">
        <f t="array" ref="D3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5" t="str" cm="1">
        <f t="array" ref="E33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5" s="3" t="s">
        <v>4301</v>
      </c>
      <c r="G3365" s="3" t="s">
        <v>4292</v>
      </c>
      <c r="I3365" s="3" t="s">
        <v>4352</v>
      </c>
      <c r="J3365" t="b">
        <v>0</v>
      </c>
      <c r="M3365">
        <v>1000</v>
      </c>
      <c r="N3365">
        <v>1025</v>
      </c>
      <c r="O3365">
        <v>5.2999999999999999E-2</v>
      </c>
      <c r="P3365" s="3" t="s">
        <v>4313</v>
      </c>
      <c r="Q3365" t="s">
        <v>4293</v>
      </c>
      <c r="R3365" t="s">
        <v>16</v>
      </c>
    </row>
    <row r="3366" spans="1:18" x14ac:dyDescent="0.2">
      <c r="A3366" s="3" t="s">
        <v>7106</v>
      </c>
      <c r="B3366" t="str" cm="1">
        <f t="array" ref="B3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6" cm="1">
        <f t="array" ref="C3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6" t="str" cm="1">
        <f t="array" ref="D3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6" t="str" cm="1">
        <f t="array" ref="E33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6" s="3" t="s">
        <v>4301</v>
      </c>
      <c r="G3366" s="3" t="s">
        <v>4292</v>
      </c>
      <c r="I3366" s="3" t="s">
        <v>4352</v>
      </c>
      <c r="J3366" t="b">
        <v>0</v>
      </c>
      <c r="M3366">
        <v>1025</v>
      </c>
      <c r="N3366">
        <v>1100</v>
      </c>
      <c r="O3366">
        <v>5.2999999999999999E-2</v>
      </c>
      <c r="P3366" s="3" t="s">
        <v>4313</v>
      </c>
      <c r="Q3366" t="s">
        <v>4293</v>
      </c>
      <c r="R3366" t="s">
        <v>4333</v>
      </c>
    </row>
    <row r="3367" spans="1:18" x14ac:dyDescent="0.2">
      <c r="A3367" s="3" t="s">
        <v>7107</v>
      </c>
      <c r="B3367" t="str" cm="1">
        <f t="array" ref="B3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7" cm="1">
        <f t="array" ref="C3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7" t="str" cm="1">
        <f t="array" ref="D3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7" t="str" cm="1">
        <f t="array" ref="E33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7" s="3" t="s">
        <v>4301</v>
      </c>
      <c r="G3367" s="3" t="s">
        <v>4292</v>
      </c>
      <c r="I3367" s="3" t="s">
        <v>4352</v>
      </c>
      <c r="J3367" t="b">
        <v>0</v>
      </c>
      <c r="M3367">
        <v>1100</v>
      </c>
      <c r="N3367">
        <v>1200</v>
      </c>
      <c r="O3367">
        <v>5.2999999999999999E-2</v>
      </c>
      <c r="P3367" s="3" t="s">
        <v>4313</v>
      </c>
      <c r="Q3367" t="s">
        <v>4293</v>
      </c>
      <c r="R3367" t="s">
        <v>4333</v>
      </c>
    </row>
    <row r="3368" spans="1:18" x14ac:dyDescent="0.2">
      <c r="A3368" s="3" t="s">
        <v>7108</v>
      </c>
      <c r="B3368" t="str" cm="1">
        <f t="array" ref="B3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8" cm="1">
        <f t="array" ref="C3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8" t="str" cm="1">
        <f t="array" ref="D3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8" t="str" cm="1">
        <f t="array" ref="E33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8" s="3" t="s">
        <v>4301</v>
      </c>
      <c r="G3368" s="3" t="s">
        <v>4292</v>
      </c>
      <c r="I3368" s="3" t="s">
        <v>4352</v>
      </c>
      <c r="J3368" t="b">
        <v>0</v>
      </c>
      <c r="M3368">
        <v>1200</v>
      </c>
      <c r="N3368">
        <v>1300</v>
      </c>
      <c r="O3368">
        <v>5.2999999999999999E-2</v>
      </c>
      <c r="P3368" s="3" t="s">
        <v>4313</v>
      </c>
      <c r="Q3368" t="s">
        <v>4293</v>
      </c>
      <c r="R3368" t="s">
        <v>4333</v>
      </c>
    </row>
    <row r="3369" spans="1:18" x14ac:dyDescent="0.2">
      <c r="A3369" s="3" t="s">
        <v>7109</v>
      </c>
      <c r="B3369" t="str" cm="1">
        <f t="array" ref="B3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69" cm="1">
        <f t="array" ref="C3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69" t="str" cm="1">
        <f t="array" ref="D3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69" t="str" cm="1">
        <f t="array" ref="E33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69" s="3" t="s">
        <v>4301</v>
      </c>
      <c r="G3369" s="3" t="s">
        <v>4292</v>
      </c>
      <c r="I3369" s="3" t="s">
        <v>4352</v>
      </c>
      <c r="J3369" t="b">
        <v>0</v>
      </c>
      <c r="M3369">
        <v>1300</v>
      </c>
      <c r="N3369">
        <v>1400</v>
      </c>
      <c r="O3369">
        <v>5.2999999999999999E-2</v>
      </c>
      <c r="P3369" s="3" t="s">
        <v>4313</v>
      </c>
      <c r="Q3369" t="s">
        <v>4293</v>
      </c>
      <c r="R3369" t="s">
        <v>16</v>
      </c>
    </row>
    <row r="3370" spans="1:18" x14ac:dyDescent="0.2">
      <c r="A3370" s="3" t="s">
        <v>7110</v>
      </c>
      <c r="B3370" t="str" cm="1">
        <f t="array" ref="B3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0" cm="1">
        <f t="array" ref="C3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0" t="str" cm="1">
        <f t="array" ref="D3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0" t="str" cm="1">
        <f t="array" ref="E33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70" s="3" t="s">
        <v>4301</v>
      </c>
      <c r="G3370" s="3" t="s">
        <v>4292</v>
      </c>
      <c r="I3370" s="3" t="s">
        <v>4352</v>
      </c>
      <c r="J3370" t="b">
        <v>0</v>
      </c>
      <c r="M3370">
        <v>1400</v>
      </c>
      <c r="N3370">
        <v>1500</v>
      </c>
      <c r="O3370">
        <v>5.2999999999999999E-2</v>
      </c>
      <c r="P3370" s="3" t="s">
        <v>4313</v>
      </c>
      <c r="Q3370" t="s">
        <v>4293</v>
      </c>
      <c r="R3370" t="s">
        <v>4333</v>
      </c>
    </row>
    <row r="3371" spans="1:18" x14ac:dyDescent="0.2">
      <c r="A3371" s="3" t="s">
        <v>7111</v>
      </c>
      <c r="B3371" t="str" cm="1">
        <f t="array" ref="B3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1" cm="1">
        <f t="array" ref="C3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1" t="str" cm="1">
        <f t="array" ref="D3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1" t="str" cm="1">
        <f t="array" ref="E33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71" s="3" t="s">
        <v>4301</v>
      </c>
      <c r="G3371" s="3" t="s">
        <v>4292</v>
      </c>
      <c r="I3371" s="3" t="s">
        <v>4352</v>
      </c>
      <c r="J3371" t="b">
        <v>0</v>
      </c>
      <c r="M3371">
        <v>1500</v>
      </c>
      <c r="N3371">
        <v>1600</v>
      </c>
      <c r="O3371">
        <v>5.2999999999999999E-2</v>
      </c>
      <c r="P3371" s="3" t="s">
        <v>4313</v>
      </c>
      <c r="Q3371" t="s">
        <v>4293</v>
      </c>
      <c r="R3371" t="s">
        <v>16</v>
      </c>
    </row>
    <row r="3372" spans="1:18" x14ac:dyDescent="0.2">
      <c r="A3372" s="3" t="s">
        <v>7112</v>
      </c>
      <c r="B3372" t="str" cm="1">
        <f t="array" ref="B3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2" cm="1">
        <f t="array" ref="C3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2" t="str" cm="1">
        <f t="array" ref="D3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2" t="str" cm="1">
        <f t="array" ref="E33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72" s="3" t="s">
        <v>4301</v>
      </c>
      <c r="G3372" s="3" t="s">
        <v>4292</v>
      </c>
      <c r="I3372" s="3" t="s">
        <v>4352</v>
      </c>
      <c r="J3372" t="b">
        <v>0</v>
      </c>
      <c r="M3372">
        <v>1600</v>
      </c>
      <c r="N3372">
        <v>1700</v>
      </c>
      <c r="O3372">
        <v>5.2999999999999999E-2</v>
      </c>
      <c r="P3372" s="3" t="s">
        <v>4313</v>
      </c>
      <c r="Q3372" t="s">
        <v>4293</v>
      </c>
      <c r="R3372" t="s">
        <v>4333</v>
      </c>
    </row>
    <row r="3373" spans="1:18" x14ac:dyDescent="0.2">
      <c r="A3373" s="3" t="s">
        <v>7113</v>
      </c>
      <c r="B3373" t="str" cm="1">
        <f t="array" ref="B3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3" cm="1">
        <f t="array" ref="C3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3" t="str" cm="1">
        <f t="array" ref="D3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3" t="str" cm="1">
        <f t="array" ref="E33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73" s="3" t="s">
        <v>4301</v>
      </c>
      <c r="G3373" s="3" t="s">
        <v>4292</v>
      </c>
      <c r="I3373" s="3" t="s">
        <v>4352</v>
      </c>
      <c r="J3373" t="b">
        <v>0</v>
      </c>
      <c r="M3373">
        <v>1700</v>
      </c>
      <c r="N3373">
        <v>1800</v>
      </c>
      <c r="O3373">
        <v>5.2999999999999999E-2</v>
      </c>
      <c r="P3373" s="3" t="s">
        <v>4313</v>
      </c>
      <c r="Q3373" t="s">
        <v>4293</v>
      </c>
      <c r="R3373" t="s">
        <v>4333</v>
      </c>
    </row>
    <row r="3374" spans="1:18" x14ac:dyDescent="0.2">
      <c r="A3374" s="3" t="s">
        <v>7114</v>
      </c>
      <c r="B3374" t="str" cm="1">
        <f t="array" ref="B3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4" cm="1">
        <f t="array" ref="C3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4" t="str" cm="1">
        <f t="array" ref="D3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4" t="str" cm="1">
        <f t="array" ref="E33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74" s="3" t="s">
        <v>4301</v>
      </c>
      <c r="G3374" s="3" t="s">
        <v>4292</v>
      </c>
      <c r="I3374" s="3" t="s">
        <v>4352</v>
      </c>
      <c r="J3374" t="b">
        <v>0</v>
      </c>
      <c r="M3374">
        <v>1800</v>
      </c>
      <c r="N3374">
        <v>1900</v>
      </c>
      <c r="O3374">
        <v>5.2999999999999999E-2</v>
      </c>
      <c r="P3374" s="3" t="s">
        <v>4313</v>
      </c>
      <c r="Q3374" t="s">
        <v>4293</v>
      </c>
      <c r="R3374" t="s">
        <v>4333</v>
      </c>
    </row>
    <row r="3375" spans="1:18" x14ac:dyDescent="0.2">
      <c r="A3375" s="3" t="s">
        <v>7115</v>
      </c>
      <c r="B3375" t="str" cm="1">
        <f t="array" ref="B3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5" cm="1">
        <f t="array" ref="C3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5" t="str" cm="1">
        <f t="array" ref="D3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5" t="str" cm="1">
        <f t="array" ref="E33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375" s="3" t="s">
        <v>4301</v>
      </c>
      <c r="G3375" s="3" t="s">
        <v>4292</v>
      </c>
      <c r="I3375" s="3" t="s">
        <v>4352</v>
      </c>
      <c r="J3375" t="b">
        <v>0</v>
      </c>
      <c r="M3375">
        <v>1900</v>
      </c>
      <c r="N3375">
        <v>2000</v>
      </c>
      <c r="O3375">
        <v>5.2999999999999999E-2</v>
      </c>
      <c r="P3375" s="3" t="s">
        <v>4313</v>
      </c>
      <c r="Q3375" t="s">
        <v>4293</v>
      </c>
      <c r="R3375" t="s">
        <v>4333</v>
      </c>
    </row>
    <row r="3376" spans="1:18" x14ac:dyDescent="0.2">
      <c r="A3376" s="3" t="s">
        <v>7116</v>
      </c>
      <c r="B3376" t="str" cm="1">
        <f t="array" ref="B3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6" cm="1">
        <f t="array" ref="C3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376" t="str" cm="1">
        <f t="array" ref="D3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E3376" t="str" cm="1">
        <f t="array" ref="E33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376" s="3" t="s">
        <v>4301</v>
      </c>
      <c r="G3376" s="3" t="s">
        <v>4292</v>
      </c>
      <c r="I3376" s="3" t="s">
        <v>4352</v>
      </c>
      <c r="J3376" t="b">
        <v>0</v>
      </c>
      <c r="K3376" s="3" t="s">
        <v>4285</v>
      </c>
      <c r="M3376">
        <v>2000</v>
      </c>
      <c r="N3376">
        <v>10000</v>
      </c>
      <c r="O3376">
        <v>5.2999999999999999E-2</v>
      </c>
      <c r="P3376" s="3" t="s">
        <v>4313</v>
      </c>
      <c r="Q3376" t="s">
        <v>4293</v>
      </c>
      <c r="R3376" t="s">
        <v>75</v>
      </c>
    </row>
    <row r="3377" spans="1:18" x14ac:dyDescent="0.2">
      <c r="A3377" s="3" t="s">
        <v>7117</v>
      </c>
      <c r="B3377" t="str" cm="1">
        <f t="array" ref="B3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7" s="6" t="s">
        <v>75</v>
      </c>
      <c r="D3377" t="str" cm="1">
        <f t="array" ref="D3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F3377" s="3" t="s">
        <v>4301</v>
      </c>
      <c r="G3377" s="3" t="s">
        <v>4292</v>
      </c>
      <c r="I3377" s="3" t="s">
        <v>4352</v>
      </c>
      <c r="J3377" t="b">
        <v>0</v>
      </c>
      <c r="K3377" s="3" t="s">
        <v>4285</v>
      </c>
      <c r="M3377">
        <v>10000</v>
      </c>
      <c r="N3377">
        <v>20000</v>
      </c>
      <c r="O3377">
        <v>5.2999999999999999E-2</v>
      </c>
      <c r="P3377" s="3" t="s">
        <v>4313</v>
      </c>
      <c r="Q3377" t="s">
        <v>4293</v>
      </c>
      <c r="R3377" t="s">
        <v>75</v>
      </c>
    </row>
    <row r="3378" spans="1:18" x14ac:dyDescent="0.2">
      <c r="A3378" s="3" t="s">
        <v>7118</v>
      </c>
      <c r="B3378" t="str" cm="1">
        <f t="array" ref="B3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78" s="6" t="s">
        <v>75</v>
      </c>
      <c r="D3378" t="str" cm="1">
        <f t="array" ref="D3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Primary</v>
      </c>
      <c r="F3378" s="3" t="s">
        <v>4301</v>
      </c>
      <c r="G3378" s="3" t="s">
        <v>4292</v>
      </c>
      <c r="I3378" s="3" t="s">
        <v>4352</v>
      </c>
      <c r="J3378" t="b">
        <v>0</v>
      </c>
      <c r="K3378" s="3" t="s">
        <v>4285</v>
      </c>
      <c r="M3378">
        <v>20000.009999999998</v>
      </c>
      <c r="N3378">
        <v>999999999</v>
      </c>
      <c r="O3378">
        <v>5.2999999999999999E-2</v>
      </c>
      <c r="P3378" s="3" t="s">
        <v>4313</v>
      </c>
      <c r="Q3378" t="s">
        <v>4293</v>
      </c>
      <c r="R3378" t="s">
        <v>4333</v>
      </c>
    </row>
    <row r="3379" spans="1:18" x14ac:dyDescent="0.2">
      <c r="A3379" s="3" t="s">
        <v>3611</v>
      </c>
      <c r="B3379" t="str" cm="1">
        <f t="array" ref="B3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79" t="str" cm="1">
        <f t="array" ref="C3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79" t="str" cm="1">
        <f t="array" ref="D3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79" t="str" cm="1">
        <f t="array" ref="E33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79" s="3" t="s">
        <v>4301</v>
      </c>
      <c r="G3379" s="3" t="s">
        <v>4292</v>
      </c>
      <c r="H3379" t="s">
        <v>1600</v>
      </c>
      <c r="I3379" s="3" t="s">
        <v>4365</v>
      </c>
      <c r="J3379" t="b">
        <v>1</v>
      </c>
      <c r="K3379" s="3" t="s">
        <v>4312</v>
      </c>
      <c r="M3379">
        <v>28</v>
      </c>
      <c r="N3379">
        <v>40</v>
      </c>
      <c r="O3379">
        <v>5.2999999999999999E-2</v>
      </c>
      <c r="P3379" s="3" t="s">
        <v>4313</v>
      </c>
      <c r="Q3379" t="s">
        <v>4333</v>
      </c>
      <c r="R3379" t="s">
        <v>4333</v>
      </c>
    </row>
    <row r="3380" spans="1:18" x14ac:dyDescent="0.2">
      <c r="A3380" s="3" t="s">
        <v>3647</v>
      </c>
      <c r="B3380" t="str" cm="1">
        <f t="array" ref="B3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0" t="str" cm="1">
        <f t="array" ref="C3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0" t="str" cm="1">
        <f t="array" ref="D3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0" t="str" cm="1">
        <f t="array" ref="E33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0" s="3" t="s">
        <v>4301</v>
      </c>
      <c r="G3380" s="3" t="s">
        <v>4292</v>
      </c>
      <c r="H3380" t="s">
        <v>1648</v>
      </c>
      <c r="I3380" s="3" t="s">
        <v>4365</v>
      </c>
      <c r="J3380" t="b">
        <v>1</v>
      </c>
      <c r="K3380" s="3" t="s">
        <v>4312</v>
      </c>
      <c r="M3380">
        <v>45</v>
      </c>
      <c r="N3380">
        <v>45</v>
      </c>
      <c r="O3380">
        <v>5.2999999999999999E-2</v>
      </c>
      <c r="P3380" s="3" t="s">
        <v>4313</v>
      </c>
      <c r="Q3380" t="s">
        <v>4359</v>
      </c>
      <c r="R3380" t="s">
        <v>16</v>
      </c>
    </row>
    <row r="3381" spans="1:18" x14ac:dyDescent="0.2">
      <c r="A3381" s="3" t="s">
        <v>3653</v>
      </c>
      <c r="B3381" t="str" cm="1">
        <f t="array" ref="B3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1" t="str" cm="1">
        <f t="array" ref="C3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1" t="str" cm="1">
        <f t="array" ref="D3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1" t="str" cm="1">
        <f t="array" ref="E33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1" s="3" t="s">
        <v>4301</v>
      </c>
      <c r="G3381" s="3" t="s">
        <v>4292</v>
      </c>
      <c r="H3381" t="s">
        <v>1656</v>
      </c>
      <c r="I3381" s="3" t="s">
        <v>4365</v>
      </c>
      <c r="J3381" t="b">
        <v>1</v>
      </c>
      <c r="K3381" s="3" t="s">
        <v>4312</v>
      </c>
      <c r="M3381">
        <v>48</v>
      </c>
      <c r="N3381">
        <v>48</v>
      </c>
      <c r="O3381">
        <v>5.2999999999999999E-2</v>
      </c>
      <c r="P3381" s="3" t="s">
        <v>4313</v>
      </c>
      <c r="Q3381" t="s">
        <v>4359</v>
      </c>
      <c r="R3381" t="s">
        <v>16</v>
      </c>
    </row>
    <row r="3382" spans="1:18" x14ac:dyDescent="0.2">
      <c r="A3382" s="3" t="s">
        <v>3658</v>
      </c>
      <c r="B3382" t="str" cm="1">
        <f t="array" ref="B3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2" t="str" cm="1">
        <f t="array" ref="C3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2" t="str" cm="1">
        <f t="array" ref="D3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2" t="str" cm="1">
        <f t="array" ref="E33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2" s="3" t="s">
        <v>4301</v>
      </c>
      <c r="G3382" s="3" t="s">
        <v>4292</v>
      </c>
      <c r="H3382" t="s">
        <v>1663</v>
      </c>
      <c r="I3382" s="3" t="s">
        <v>4365</v>
      </c>
      <c r="J3382" t="b">
        <v>1</v>
      </c>
      <c r="K3382" s="3" t="s">
        <v>4312</v>
      </c>
      <c r="M3382">
        <v>57</v>
      </c>
      <c r="N3382">
        <v>57</v>
      </c>
      <c r="O3382">
        <v>5.2999999999999999E-2</v>
      </c>
      <c r="P3382" s="3" t="s">
        <v>4313</v>
      </c>
      <c r="Q3382" t="s">
        <v>4359</v>
      </c>
      <c r="R3382" t="s">
        <v>16</v>
      </c>
    </row>
    <row r="3383" spans="1:18" x14ac:dyDescent="0.2">
      <c r="A3383" s="3" t="s">
        <v>3635</v>
      </c>
      <c r="B3383" t="str" cm="1">
        <f t="array" ref="B3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3" t="str" cm="1">
        <f t="array" ref="C3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3" t="str" cm="1">
        <f t="array" ref="D3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3" t="str" cm="1">
        <f t="array" ref="E33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3" s="3" t="s">
        <v>4301</v>
      </c>
      <c r="G3383" s="3" t="s">
        <v>4292</v>
      </c>
      <c r="H3383" t="s">
        <v>1632</v>
      </c>
      <c r="I3383" s="3" t="s">
        <v>4365</v>
      </c>
      <c r="J3383" t="b">
        <v>1</v>
      </c>
      <c r="K3383" s="3" t="s">
        <v>4312</v>
      </c>
      <c r="M3383">
        <v>38</v>
      </c>
      <c r="N3383">
        <v>38</v>
      </c>
      <c r="O3383">
        <v>5.2999999999999999E-2</v>
      </c>
      <c r="P3383" s="3" t="s">
        <v>4313</v>
      </c>
      <c r="Q3383" t="s">
        <v>4333</v>
      </c>
      <c r="R3383" t="s">
        <v>4333</v>
      </c>
    </row>
    <row r="3384" spans="1:18" x14ac:dyDescent="0.2">
      <c r="A3384" s="3" t="s">
        <v>3615</v>
      </c>
      <c r="B3384" t="str" cm="1">
        <f t="array" ref="B3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4" t="str" cm="1">
        <f t="array" ref="C3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4" t="str" cm="1">
        <f t="array" ref="D3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4" t="str" cm="1">
        <f t="array" ref="E33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4" s="3" t="s">
        <v>4301</v>
      </c>
      <c r="G3384" s="3" t="s">
        <v>4292</v>
      </c>
      <c r="H3384" t="s">
        <v>1605</v>
      </c>
      <c r="I3384" s="3" t="s">
        <v>4365</v>
      </c>
      <c r="J3384" t="b">
        <v>1</v>
      </c>
      <c r="K3384" s="3" t="s">
        <v>4312</v>
      </c>
      <c r="M3384">
        <v>29</v>
      </c>
      <c r="N3384">
        <v>29</v>
      </c>
      <c r="O3384">
        <v>5.2999999999999999E-2</v>
      </c>
      <c r="P3384" s="3" t="s">
        <v>4313</v>
      </c>
      <c r="Q3384" t="s">
        <v>4359</v>
      </c>
      <c r="R3384" t="s">
        <v>16</v>
      </c>
    </row>
    <row r="3385" spans="1:18" x14ac:dyDescent="0.2">
      <c r="A3385" s="3" t="s">
        <v>3625</v>
      </c>
      <c r="B3385" t="str" cm="1">
        <f t="array" ref="B3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5" t="str" cm="1">
        <f t="array" ref="C3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5" t="str" cm="1">
        <f t="array" ref="D3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5" t="str" cm="1">
        <f t="array" ref="E33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5" s="3" t="s">
        <v>4301</v>
      </c>
      <c r="G3385" s="3" t="s">
        <v>4292</v>
      </c>
      <c r="H3385" t="s">
        <v>1619</v>
      </c>
      <c r="I3385" s="3" t="s">
        <v>4365</v>
      </c>
      <c r="J3385" t="b">
        <v>1</v>
      </c>
      <c r="K3385" s="3" t="s">
        <v>4312</v>
      </c>
      <c r="M3385">
        <v>32</v>
      </c>
      <c r="N3385">
        <v>32</v>
      </c>
      <c r="O3385">
        <v>5.2999999999999999E-2</v>
      </c>
      <c r="P3385" s="3" t="s">
        <v>4313</v>
      </c>
      <c r="Q3385" t="s">
        <v>4359</v>
      </c>
      <c r="R3385" t="s">
        <v>16</v>
      </c>
    </row>
    <row r="3386" spans="1:18" x14ac:dyDescent="0.2">
      <c r="A3386" s="3" t="s">
        <v>3607</v>
      </c>
      <c r="B3386" t="str" cm="1">
        <f t="array" ref="B3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6" t="str" cm="1">
        <f t="array" ref="C3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6" t="str" cm="1">
        <f t="array" ref="D3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6" t="str" cm="1">
        <f t="array" ref="E33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6" s="3" t="s">
        <v>4301</v>
      </c>
      <c r="G3386" s="3" t="s">
        <v>4292</v>
      </c>
      <c r="H3386" t="s">
        <v>1594</v>
      </c>
      <c r="I3386" s="3" t="s">
        <v>4365</v>
      </c>
      <c r="J3386" t="b">
        <v>1</v>
      </c>
      <c r="K3386" s="3" t="s">
        <v>4312</v>
      </c>
      <c r="M3386">
        <v>26</v>
      </c>
      <c r="N3386">
        <v>26</v>
      </c>
      <c r="O3386">
        <v>5.2999999999999999E-2</v>
      </c>
      <c r="P3386" s="3" t="s">
        <v>4313</v>
      </c>
      <c r="Q3386" t="s">
        <v>4359</v>
      </c>
      <c r="R3386" t="s">
        <v>16</v>
      </c>
    </row>
    <row r="3387" spans="1:18" x14ac:dyDescent="0.2">
      <c r="A3387" s="3" t="s">
        <v>3589</v>
      </c>
      <c r="B3387" t="str" cm="1">
        <f t="array" ref="B3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7" t="str" cm="1">
        <f t="array" ref="C3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7" t="str" cm="1">
        <f t="array" ref="D3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7" t="str" cm="1">
        <f t="array" ref="E33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7" s="3" t="s">
        <v>4301</v>
      </c>
      <c r="G3387" s="3" t="s">
        <v>4292</v>
      </c>
      <c r="H3387" t="s">
        <v>1570</v>
      </c>
      <c r="I3387" s="3" t="s">
        <v>4365</v>
      </c>
      <c r="J3387" t="b">
        <v>1</v>
      </c>
      <c r="K3387" s="3" t="s">
        <v>4312</v>
      </c>
      <c r="M3387">
        <v>18</v>
      </c>
      <c r="N3387">
        <v>18</v>
      </c>
      <c r="O3387">
        <v>5.2999999999999999E-2</v>
      </c>
      <c r="P3387" s="3" t="s">
        <v>4313</v>
      </c>
      <c r="Q3387" t="s">
        <v>4359</v>
      </c>
      <c r="R3387" t="s">
        <v>16</v>
      </c>
    </row>
    <row r="3388" spans="1:18" x14ac:dyDescent="0.2">
      <c r="A3388" s="3" t="s">
        <v>3621</v>
      </c>
      <c r="B3388" t="str" cm="1">
        <f t="array" ref="B3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8" t="str" cm="1">
        <f t="array" ref="C3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8" t="str" cm="1">
        <f t="array" ref="D3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8" t="str" cm="1">
        <f t="array" ref="E33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8" s="3" t="s">
        <v>4301</v>
      </c>
      <c r="G3388" s="3" t="s">
        <v>4292</v>
      </c>
      <c r="H3388" t="s">
        <v>1614</v>
      </c>
      <c r="I3388" s="3" t="s">
        <v>4365</v>
      </c>
      <c r="J3388" t="b">
        <v>1</v>
      </c>
      <c r="K3388" s="3" t="s">
        <v>4312</v>
      </c>
      <c r="M3388">
        <v>30</v>
      </c>
      <c r="N3388">
        <v>30</v>
      </c>
      <c r="O3388">
        <v>5.2999999999999999E-2</v>
      </c>
      <c r="P3388" s="3" t="s">
        <v>4313</v>
      </c>
      <c r="Q3388" t="s">
        <v>4359</v>
      </c>
      <c r="R3388" t="s">
        <v>16</v>
      </c>
    </row>
    <row r="3389" spans="1:18" x14ac:dyDescent="0.2">
      <c r="A3389" s="3" t="s">
        <v>3582</v>
      </c>
      <c r="B3389" t="str" cm="1">
        <f t="array" ref="B3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89" t="str" cm="1">
        <f t="array" ref="C3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89" t="str" cm="1">
        <f t="array" ref="D3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89" t="str" cm="1">
        <f t="array" ref="E33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89" s="3" t="s">
        <v>4301</v>
      </c>
      <c r="G3389" s="3" t="s">
        <v>4292</v>
      </c>
      <c r="H3389" t="s">
        <v>1561</v>
      </c>
      <c r="I3389" s="3" t="s">
        <v>4365</v>
      </c>
      <c r="J3389" t="b">
        <v>1</v>
      </c>
      <c r="M3389">
        <v>14</v>
      </c>
      <c r="N3389">
        <v>20</v>
      </c>
      <c r="O3389">
        <v>5.2999999999999999E-2</v>
      </c>
      <c r="P3389" s="3" t="s">
        <v>4313</v>
      </c>
      <c r="Q3389" t="s">
        <v>4353</v>
      </c>
      <c r="R3389" t="s">
        <v>16</v>
      </c>
    </row>
    <row r="3390" spans="1:18" x14ac:dyDescent="0.2">
      <c r="A3390" s="3" t="s">
        <v>3577</v>
      </c>
      <c r="B3390" t="str" cm="1">
        <f t="array" ref="B3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0" t="str" cm="1">
        <f t="array" ref="C3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0" t="str" cm="1">
        <f t="array" ref="D3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0" t="str" cm="1">
        <f t="array" ref="E33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0" s="3" t="s">
        <v>4301</v>
      </c>
      <c r="G3390" s="3" t="s">
        <v>4292</v>
      </c>
      <c r="H3390" t="s">
        <v>1554</v>
      </c>
      <c r="I3390" s="3" t="s">
        <v>4365</v>
      </c>
      <c r="J3390" t="b">
        <v>1</v>
      </c>
      <c r="K3390" s="3" t="s">
        <v>4312</v>
      </c>
      <c r="M3390">
        <v>12</v>
      </c>
      <c r="N3390">
        <v>12</v>
      </c>
      <c r="O3390">
        <v>5.2999999999999999E-2</v>
      </c>
      <c r="P3390" s="3" t="s">
        <v>4313</v>
      </c>
      <c r="Q3390" t="s">
        <v>4359</v>
      </c>
      <c r="R3390" t="s">
        <v>16</v>
      </c>
    </row>
    <row r="3391" spans="1:18" x14ac:dyDescent="0.2">
      <c r="A3391" s="3" t="s">
        <v>3660</v>
      </c>
      <c r="B3391" t="str" cm="1">
        <f t="array" ref="B3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1" t="str" cm="1">
        <f t="array" ref="C3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1" t="str" cm="1">
        <f t="array" ref="D3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1" t="str" cm="1">
        <f t="array" ref="E33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1" s="3" t="s">
        <v>4301</v>
      </c>
      <c r="G3391" s="3" t="s">
        <v>4292</v>
      </c>
      <c r="H3391" t="s">
        <v>1666</v>
      </c>
      <c r="I3391" s="3" t="s">
        <v>4365</v>
      </c>
      <c r="J3391" t="b">
        <v>1</v>
      </c>
      <c r="K3391" s="3" t="s">
        <v>4312</v>
      </c>
      <c r="M3391">
        <v>6.5</v>
      </c>
      <c r="N3391">
        <v>6.5</v>
      </c>
      <c r="O3391">
        <v>5.2999999999999999E-2</v>
      </c>
      <c r="P3391" s="3" t="s">
        <v>4313</v>
      </c>
      <c r="Q3391" t="s">
        <v>4359</v>
      </c>
      <c r="R3391" t="s">
        <v>16</v>
      </c>
    </row>
    <row r="3392" spans="1:18" x14ac:dyDescent="0.2">
      <c r="A3392" s="3" t="s">
        <v>7119</v>
      </c>
      <c r="B3392" t="str" cm="1">
        <f t="array" ref="B3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392" t="str" cm="1">
        <f t="array" ref="C3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392" t="str" cm="1">
        <f t="array" ref="D3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392" cm="1">
        <f t="array" ref="E33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392" s="3" t="s">
        <v>4301</v>
      </c>
      <c r="G3392" s="3" t="s">
        <v>4292</v>
      </c>
      <c r="I3392" s="3" t="s">
        <v>4365</v>
      </c>
      <c r="J3392" t="b">
        <v>1</v>
      </c>
      <c r="K3392" s="3" t="s">
        <v>4312</v>
      </c>
      <c r="M3392">
        <v>8</v>
      </c>
      <c r="N3392">
        <v>8</v>
      </c>
      <c r="O3392">
        <v>5.2999999999999999E-2</v>
      </c>
      <c r="P3392" s="3" t="s">
        <v>4313</v>
      </c>
      <c r="Q3392" t="s">
        <v>4333</v>
      </c>
      <c r="R3392" t="s">
        <v>4333</v>
      </c>
    </row>
    <row r="3393" spans="1:18" x14ac:dyDescent="0.2">
      <c r="A3393" s="3" t="s">
        <v>3601</v>
      </c>
      <c r="B3393" t="str" cm="1">
        <f t="array" ref="B3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3" t="str" cm="1">
        <f t="array" ref="C3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3" t="str" cm="1">
        <f t="array" ref="D3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3" t="str" cm="1">
        <f t="array" ref="E33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3" s="3" t="s">
        <v>4301</v>
      </c>
      <c r="G3393" s="3" t="s">
        <v>4292</v>
      </c>
      <c r="H3393" t="s">
        <v>1587</v>
      </c>
      <c r="I3393" s="3" t="s">
        <v>4365</v>
      </c>
      <c r="J3393" t="b">
        <v>1</v>
      </c>
      <c r="K3393" s="3" t="s">
        <v>4312</v>
      </c>
      <c r="M3393">
        <v>210</v>
      </c>
      <c r="N3393">
        <v>230</v>
      </c>
      <c r="O3393">
        <v>5.2999999999999999E-2</v>
      </c>
      <c r="P3393" s="3" t="s">
        <v>4313</v>
      </c>
      <c r="Q3393" t="s">
        <v>4359</v>
      </c>
      <c r="R3393" t="s">
        <v>16</v>
      </c>
    </row>
    <row r="3394" spans="1:18" x14ac:dyDescent="0.2">
      <c r="A3394" s="3" t="s">
        <v>3619</v>
      </c>
      <c r="B3394" t="str" cm="1">
        <f t="array" ref="B3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4" t="str" cm="1">
        <f t="array" ref="C3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4" t="str" cm="1">
        <f t="array" ref="D3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4" t="str" cm="1">
        <f t="array" ref="E33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4" s="3" t="s">
        <v>4301</v>
      </c>
      <c r="G3394" s="3" t="s">
        <v>4292</v>
      </c>
      <c r="H3394" t="s">
        <v>1611</v>
      </c>
      <c r="I3394" s="3" t="s">
        <v>4365</v>
      </c>
      <c r="J3394" t="b">
        <v>1</v>
      </c>
      <c r="K3394" s="3" t="s">
        <v>4312</v>
      </c>
      <c r="M3394">
        <v>300</v>
      </c>
      <c r="N3394">
        <v>400</v>
      </c>
      <c r="O3394">
        <v>5.2999999999999999E-2</v>
      </c>
      <c r="P3394" s="3" t="s">
        <v>4313</v>
      </c>
      <c r="Q3394" t="s">
        <v>4333</v>
      </c>
      <c r="R3394" t="s">
        <v>4333</v>
      </c>
    </row>
    <row r="3395" spans="1:18" x14ac:dyDescent="0.2">
      <c r="A3395" s="3" t="s">
        <v>3662</v>
      </c>
      <c r="B3395" t="str" cm="1">
        <f t="array" ref="B3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5" t="str" cm="1">
        <f t="array" ref="C3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5" t="str" cm="1">
        <f t="array" ref="D3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5" t="str" cm="1">
        <f t="array" ref="E33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5" s="3" t="s">
        <v>4301</v>
      </c>
      <c r="G3395" s="3" t="s">
        <v>4292</v>
      </c>
      <c r="H3395" t="s">
        <v>1669</v>
      </c>
      <c r="I3395" s="3" t="s">
        <v>4365</v>
      </c>
      <c r="J3395" t="b">
        <v>1</v>
      </c>
      <c r="K3395" s="3" t="s">
        <v>4312</v>
      </c>
      <c r="M3395">
        <v>600</v>
      </c>
      <c r="N3395">
        <v>680</v>
      </c>
      <c r="O3395">
        <v>5.2999999999999999E-2</v>
      </c>
      <c r="P3395" s="3" t="s">
        <v>4313</v>
      </c>
      <c r="Q3395" t="s">
        <v>4333</v>
      </c>
      <c r="R3395" t="s">
        <v>4333</v>
      </c>
    </row>
    <row r="3396" spans="1:18" x14ac:dyDescent="0.2">
      <c r="A3396" s="3" t="s">
        <v>3574</v>
      </c>
      <c r="B3396" t="str" cm="1">
        <f t="array" ref="B3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6" t="str" cm="1">
        <f t="array" ref="C3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6" t="str" cm="1">
        <f t="array" ref="D3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6" t="str" cm="1">
        <f t="array" ref="E33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6" s="3" t="s">
        <v>4301</v>
      </c>
      <c r="G3396" s="3" t="s">
        <v>4292</v>
      </c>
      <c r="H3396" t="s">
        <v>1550</v>
      </c>
      <c r="I3396" s="3" t="s">
        <v>4365</v>
      </c>
      <c r="J3396" t="b">
        <v>1</v>
      </c>
      <c r="K3396" s="3" t="s">
        <v>4312</v>
      </c>
      <c r="M3396">
        <v>110</v>
      </c>
      <c r="N3396">
        <v>114</v>
      </c>
      <c r="O3396">
        <v>5.2999999999999999E-2</v>
      </c>
      <c r="P3396" s="3" t="s">
        <v>4313</v>
      </c>
      <c r="Q3396" t="s">
        <v>4359</v>
      </c>
      <c r="R3396" t="s">
        <v>16</v>
      </c>
    </row>
    <row r="3397" spans="1:18" x14ac:dyDescent="0.2">
      <c r="A3397" s="3" t="s">
        <v>3637</v>
      </c>
      <c r="B3397" t="str" cm="1">
        <f t="array" ref="B3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7" t="str" cm="1">
        <f t="array" ref="C3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7" t="str" cm="1">
        <f t="array" ref="D3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7" t="str" cm="1">
        <f t="array" ref="E33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7" s="3" t="s">
        <v>4301</v>
      </c>
      <c r="G3397" s="3" t="s">
        <v>4292</v>
      </c>
      <c r="H3397" t="s">
        <v>1635</v>
      </c>
      <c r="I3397" s="3" t="s">
        <v>4365</v>
      </c>
      <c r="J3397" t="b">
        <v>1</v>
      </c>
      <c r="K3397" s="3" t="s">
        <v>4312</v>
      </c>
      <c r="M3397">
        <v>38</v>
      </c>
      <c r="N3397">
        <v>42</v>
      </c>
      <c r="O3397">
        <v>5.2999999999999999E-2</v>
      </c>
      <c r="P3397" s="3" t="s">
        <v>4313</v>
      </c>
      <c r="Q3397" t="s">
        <v>4333</v>
      </c>
      <c r="R3397" t="s">
        <v>4333</v>
      </c>
    </row>
    <row r="3398" spans="1:18" x14ac:dyDescent="0.2">
      <c r="A3398" s="3" t="s">
        <v>3675</v>
      </c>
      <c r="B3398" t="str" cm="1">
        <f t="array" ref="B3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8" t="str" cm="1">
        <f t="array" ref="C3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8" t="str" cm="1">
        <f t="array" ref="D3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8" t="str" cm="1">
        <f t="array" ref="E33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8" s="3" t="s">
        <v>4301</v>
      </c>
      <c r="G3398" s="3" t="s">
        <v>4292</v>
      </c>
      <c r="H3398" t="s">
        <v>1686</v>
      </c>
      <c r="I3398" s="3" t="s">
        <v>4365</v>
      </c>
      <c r="J3398" t="b">
        <v>1</v>
      </c>
      <c r="K3398" s="3" t="s">
        <v>4312</v>
      </c>
      <c r="M3398">
        <v>9</v>
      </c>
      <c r="N3398">
        <v>11</v>
      </c>
      <c r="O3398">
        <v>5.2999999999999999E-2</v>
      </c>
      <c r="P3398" s="3" t="s">
        <v>4313</v>
      </c>
      <c r="Q3398" t="s">
        <v>4333</v>
      </c>
      <c r="R3398" t="s">
        <v>4333</v>
      </c>
    </row>
    <row r="3399" spans="1:18" x14ac:dyDescent="0.2">
      <c r="A3399" s="3" t="s">
        <v>3666</v>
      </c>
      <c r="B3399" t="str" cm="1">
        <f t="array" ref="B3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399" t="str" cm="1">
        <f t="array" ref="C3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399" t="str" cm="1">
        <f t="array" ref="D3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399" t="str" cm="1">
        <f t="array" ref="E33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399" s="3" t="s">
        <v>4301</v>
      </c>
      <c r="G3399" s="3" t="s">
        <v>4292</v>
      </c>
      <c r="H3399" t="s">
        <v>1674</v>
      </c>
      <c r="I3399" s="3" t="s">
        <v>4365</v>
      </c>
      <c r="J3399" t="b">
        <v>1</v>
      </c>
      <c r="K3399" s="3" t="s">
        <v>4312</v>
      </c>
      <c r="M3399">
        <v>7</v>
      </c>
      <c r="N3399">
        <v>9</v>
      </c>
      <c r="O3399">
        <v>5.2999999999999999E-2</v>
      </c>
      <c r="P3399" s="3" t="s">
        <v>4313</v>
      </c>
      <c r="Q3399" t="s">
        <v>4333</v>
      </c>
      <c r="R3399" t="s">
        <v>4333</v>
      </c>
    </row>
    <row r="3400" spans="1:18" x14ac:dyDescent="0.2">
      <c r="A3400" s="3" t="s">
        <v>3579</v>
      </c>
      <c r="B3400" t="str" cm="1">
        <f t="array" ref="B3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0" t="str" cm="1">
        <f t="array" ref="C3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0" t="str" cm="1">
        <f t="array" ref="D3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0" t="str" cm="1">
        <f t="array" ref="E34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0" s="3" t="s">
        <v>4301</v>
      </c>
      <c r="G3400" s="3" t="s">
        <v>4292</v>
      </c>
      <c r="H3400" t="s">
        <v>1557</v>
      </c>
      <c r="I3400" s="3" t="s">
        <v>4365</v>
      </c>
      <c r="J3400" t="b">
        <v>1</v>
      </c>
      <c r="K3400" s="3" t="s">
        <v>4312</v>
      </c>
      <c r="M3400">
        <v>12</v>
      </c>
      <c r="N3400">
        <v>16</v>
      </c>
      <c r="O3400">
        <v>5.2999999999999999E-2</v>
      </c>
      <c r="P3400" s="3" t="s">
        <v>4313</v>
      </c>
      <c r="Q3400" t="s">
        <v>4333</v>
      </c>
      <c r="R3400" t="s">
        <v>4333</v>
      </c>
    </row>
    <row r="3401" spans="1:18" x14ac:dyDescent="0.2">
      <c r="A3401" s="3" t="s">
        <v>3599</v>
      </c>
      <c r="B3401" t="str" cm="1">
        <f t="array" ref="B3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1" t="str" cm="1">
        <f t="array" ref="C3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1" t="str" cm="1">
        <f t="array" ref="D3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1" t="str" cm="1">
        <f t="array" ref="E34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1" s="3" t="s">
        <v>4301</v>
      </c>
      <c r="G3401" s="3" t="s">
        <v>4292</v>
      </c>
      <c r="H3401" t="s">
        <v>1584</v>
      </c>
      <c r="I3401" s="3" t="s">
        <v>4365</v>
      </c>
      <c r="J3401" t="b">
        <v>1</v>
      </c>
      <c r="K3401" s="3" t="s">
        <v>4312</v>
      </c>
      <c r="M3401">
        <v>20</v>
      </c>
      <c r="N3401">
        <v>24</v>
      </c>
      <c r="O3401">
        <v>5.2999999999999999E-2</v>
      </c>
      <c r="P3401" s="3" t="s">
        <v>4313</v>
      </c>
      <c r="Q3401" t="s">
        <v>4359</v>
      </c>
      <c r="R3401" t="s">
        <v>16</v>
      </c>
    </row>
    <row r="3402" spans="1:18" x14ac:dyDescent="0.2">
      <c r="A3402" s="3" t="s">
        <v>3617</v>
      </c>
      <c r="B3402" t="str" cm="1">
        <f t="array" ref="B3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2" t="str" cm="1">
        <f t="array" ref="C3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2" t="str" cm="1">
        <f t="array" ref="D3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2" t="str" cm="1">
        <f t="array" ref="E34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2" s="3" t="s">
        <v>4301</v>
      </c>
      <c r="G3402" s="3" t="s">
        <v>4292</v>
      </c>
      <c r="H3402" t="s">
        <v>1608</v>
      </c>
      <c r="I3402" s="3" t="s">
        <v>4365</v>
      </c>
      <c r="J3402" t="b">
        <v>1</v>
      </c>
      <c r="K3402" s="3" t="s">
        <v>4312</v>
      </c>
      <c r="M3402">
        <v>29</v>
      </c>
      <c r="N3402">
        <v>31</v>
      </c>
      <c r="O3402">
        <v>5.2999999999999999E-2</v>
      </c>
      <c r="P3402" s="3" t="s">
        <v>4313</v>
      </c>
      <c r="Q3402" t="s">
        <v>4333</v>
      </c>
      <c r="R3402" t="s">
        <v>4333</v>
      </c>
    </row>
    <row r="3403" spans="1:18" x14ac:dyDescent="0.2">
      <c r="A3403" s="3" t="s">
        <v>3628</v>
      </c>
      <c r="B3403" t="str" cm="1">
        <f t="array" ref="B3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3" t="str" cm="1">
        <f t="array" ref="C3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3" t="str" cm="1">
        <f t="array" ref="D3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3" t="str" cm="1">
        <f t="array" ref="E34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3" s="3" t="s">
        <v>4301</v>
      </c>
      <c r="G3403" s="3" t="s">
        <v>4292</v>
      </c>
      <c r="H3403" t="s">
        <v>1623</v>
      </c>
      <c r="I3403" s="3" t="s">
        <v>4365</v>
      </c>
      <c r="J3403" t="b">
        <v>1</v>
      </c>
      <c r="K3403" s="3" t="s">
        <v>4312</v>
      </c>
      <c r="M3403">
        <v>3</v>
      </c>
      <c r="N3403">
        <v>4</v>
      </c>
      <c r="O3403">
        <v>5.2999999999999999E-2</v>
      </c>
      <c r="P3403" s="3" t="s">
        <v>4313</v>
      </c>
      <c r="Q3403" t="s">
        <v>4359</v>
      </c>
      <c r="R3403" t="s">
        <v>16</v>
      </c>
    </row>
    <row r="3404" spans="1:18" x14ac:dyDescent="0.2">
      <c r="A3404" s="3" t="s">
        <v>3645</v>
      </c>
      <c r="B3404" t="str" cm="1">
        <f t="array" ref="B3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4" t="str" cm="1">
        <f t="array" ref="C3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4" t="str" cm="1">
        <f t="array" ref="D3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4" t="str" cm="1">
        <f t="array" ref="E34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4" s="3" t="s">
        <v>4301</v>
      </c>
      <c r="G3404" s="3" t="s">
        <v>4292</v>
      </c>
      <c r="H3404" t="s">
        <v>1645</v>
      </c>
      <c r="I3404" s="3" t="s">
        <v>4365</v>
      </c>
      <c r="J3404" t="b">
        <v>1</v>
      </c>
      <c r="K3404" s="3" t="s">
        <v>4312</v>
      </c>
      <c r="M3404">
        <v>4</v>
      </c>
      <c r="N3404">
        <v>5</v>
      </c>
      <c r="O3404">
        <v>5.2999999999999999E-2</v>
      </c>
      <c r="P3404" s="3" t="s">
        <v>4313</v>
      </c>
      <c r="Q3404" t="s">
        <v>4359</v>
      </c>
      <c r="R3404" t="s">
        <v>16</v>
      </c>
    </row>
    <row r="3405" spans="1:18" x14ac:dyDescent="0.2">
      <c r="A3405" s="3" t="s">
        <v>3672</v>
      </c>
      <c r="B3405" t="str" cm="1">
        <f t="array" ref="B3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5" t="str" cm="1">
        <f t="array" ref="C3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5" t="str" cm="1">
        <f t="array" ref="D3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5" t="str" cm="1">
        <f t="array" ref="E34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5" s="3" t="s">
        <v>4301</v>
      </c>
      <c r="G3405" s="3" t="s">
        <v>4292</v>
      </c>
      <c r="H3405" t="s">
        <v>1682</v>
      </c>
      <c r="I3405" s="3" t="s">
        <v>4365</v>
      </c>
      <c r="J3405" t="b">
        <v>1</v>
      </c>
      <c r="K3405" s="3" t="s">
        <v>4312</v>
      </c>
      <c r="M3405">
        <v>8</v>
      </c>
      <c r="N3405">
        <v>9</v>
      </c>
      <c r="O3405">
        <v>5.2999999999999999E-2</v>
      </c>
      <c r="P3405" s="3" t="s">
        <v>4313</v>
      </c>
      <c r="Q3405" t="s">
        <v>4333</v>
      </c>
      <c r="R3405" t="s">
        <v>4333</v>
      </c>
    </row>
    <row r="3406" spans="1:18" x14ac:dyDescent="0.2">
      <c r="A3406" s="3" t="s">
        <v>3572</v>
      </c>
      <c r="B3406" t="str" cm="1">
        <f t="array" ref="B3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6" t="str" cm="1">
        <f t="array" ref="C3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6" t="str" cm="1">
        <f t="array" ref="D3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6" t="str" cm="1">
        <f t="array" ref="E34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6" s="3" t="s">
        <v>4301</v>
      </c>
      <c r="G3406" s="3" t="s">
        <v>4292</v>
      </c>
      <c r="H3406" t="s">
        <v>1547</v>
      </c>
      <c r="I3406" s="3" t="s">
        <v>4365</v>
      </c>
      <c r="J3406" t="b">
        <v>1</v>
      </c>
      <c r="K3406" s="3" t="s">
        <v>4312</v>
      </c>
      <c r="M3406">
        <v>10</v>
      </c>
      <c r="N3406">
        <v>12</v>
      </c>
      <c r="O3406">
        <v>5.2999999999999999E-2</v>
      </c>
      <c r="P3406" s="3" t="s">
        <v>4313</v>
      </c>
      <c r="Q3406" t="s">
        <v>4333</v>
      </c>
      <c r="R3406" t="s">
        <v>4333</v>
      </c>
    </row>
    <row r="3407" spans="1:18" x14ac:dyDescent="0.2">
      <c r="A3407" s="3" t="s">
        <v>3586</v>
      </c>
      <c r="B3407" t="str" cm="1">
        <f t="array" ref="B3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7" t="str" cm="1">
        <f t="array" ref="C3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7" t="str" cm="1">
        <f t="array" ref="D3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7" t="str" cm="1">
        <f t="array" ref="E34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7" s="3" t="s">
        <v>4301</v>
      </c>
      <c r="G3407" s="3" t="s">
        <v>4292</v>
      </c>
      <c r="H3407" t="s">
        <v>1566</v>
      </c>
      <c r="I3407" s="3" t="s">
        <v>4365</v>
      </c>
      <c r="J3407" t="b">
        <v>1</v>
      </c>
      <c r="K3407" s="3" t="s">
        <v>4312</v>
      </c>
      <c r="M3407">
        <v>15</v>
      </c>
      <c r="N3407">
        <v>17</v>
      </c>
      <c r="O3407">
        <v>5.2999999999999999E-2</v>
      </c>
      <c r="P3407" s="3" t="s">
        <v>4313</v>
      </c>
      <c r="Q3407" t="s">
        <v>4359</v>
      </c>
      <c r="R3407" t="s">
        <v>16</v>
      </c>
    </row>
    <row r="3408" spans="1:18" x14ac:dyDescent="0.2">
      <c r="A3408" s="3" t="s">
        <v>3593</v>
      </c>
      <c r="B3408" t="str" cm="1">
        <f t="array" ref="B3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8" t="str" cm="1">
        <f t="array" ref="C3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8" t="str" cm="1">
        <f t="array" ref="D3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8" t="str" cm="1">
        <f t="array" ref="E34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8" s="3" t="s">
        <v>4301</v>
      </c>
      <c r="G3408" s="3" t="s">
        <v>4292</v>
      </c>
      <c r="H3408" t="s">
        <v>1576</v>
      </c>
      <c r="I3408" s="3" t="s">
        <v>4365</v>
      </c>
      <c r="J3408" t="b">
        <v>1</v>
      </c>
      <c r="K3408" s="3" t="s">
        <v>4312</v>
      </c>
      <c r="M3408">
        <v>18</v>
      </c>
      <c r="N3408">
        <v>22</v>
      </c>
      <c r="O3408">
        <v>5.2999999999999999E-2</v>
      </c>
      <c r="P3408" s="3" t="s">
        <v>4313</v>
      </c>
      <c r="Q3408" t="s">
        <v>4333</v>
      </c>
      <c r="R3408" t="s">
        <v>4333</v>
      </c>
    </row>
    <row r="3409" spans="1:18" x14ac:dyDescent="0.2">
      <c r="A3409" s="3" t="s">
        <v>3591</v>
      </c>
      <c r="B3409" t="str" cm="1">
        <f t="array" ref="B3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09" t="str" cm="1">
        <f t="array" ref="C3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09" t="str" cm="1">
        <f t="array" ref="D3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09" t="str" cm="1">
        <f t="array" ref="E34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09" s="3" t="s">
        <v>4301</v>
      </c>
      <c r="G3409" s="3" t="s">
        <v>4292</v>
      </c>
      <c r="H3409" t="s">
        <v>1573</v>
      </c>
      <c r="I3409" s="3" t="s">
        <v>4365</v>
      </c>
      <c r="J3409" t="b">
        <v>1</v>
      </c>
      <c r="K3409" s="3" t="s">
        <v>4312</v>
      </c>
      <c r="M3409">
        <v>18</v>
      </c>
      <c r="N3409">
        <v>22</v>
      </c>
      <c r="O3409">
        <v>5.2999999999999999E-2</v>
      </c>
      <c r="P3409" s="3" t="s">
        <v>4313</v>
      </c>
      <c r="Q3409" t="s">
        <v>4333</v>
      </c>
      <c r="R3409" t="s">
        <v>4333</v>
      </c>
    </row>
    <row r="3410" spans="1:18" x14ac:dyDescent="0.2">
      <c r="A3410" s="3" t="s">
        <v>3609</v>
      </c>
      <c r="B3410" t="str" cm="1">
        <f t="array" ref="B3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0" t="str" cm="1">
        <f t="array" ref="C3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0" t="str" cm="1">
        <f t="array" ref="D3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0" t="str" cm="1">
        <f t="array" ref="E34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0" s="3" t="s">
        <v>4301</v>
      </c>
      <c r="G3410" s="3" t="s">
        <v>4292</v>
      </c>
      <c r="H3410" t="s">
        <v>1597</v>
      </c>
      <c r="I3410" s="3" t="s">
        <v>4365</v>
      </c>
      <c r="J3410" t="b">
        <v>1</v>
      </c>
      <c r="K3410" s="3" t="s">
        <v>4312</v>
      </c>
      <c r="M3410">
        <v>26</v>
      </c>
      <c r="N3410">
        <v>30</v>
      </c>
      <c r="O3410">
        <v>5.2999999999999999E-2</v>
      </c>
      <c r="P3410" s="3" t="s">
        <v>4313</v>
      </c>
      <c r="Q3410" t="s">
        <v>4333</v>
      </c>
      <c r="R3410" t="s">
        <v>4333</v>
      </c>
    </row>
    <row r="3411" spans="1:18" x14ac:dyDescent="0.2">
      <c r="A3411" s="3" t="s">
        <v>3630</v>
      </c>
      <c r="B3411" t="str" cm="1">
        <f t="array" ref="B3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1" t="str" cm="1">
        <f t="array" ref="C3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1" t="str" cm="1">
        <f t="array" ref="D3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1" t="str" cm="1">
        <f t="array" ref="E34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1" s="3" t="s">
        <v>4301</v>
      </c>
      <c r="G3411" s="3" t="s">
        <v>4292</v>
      </c>
      <c r="H3411" t="s">
        <v>1626</v>
      </c>
      <c r="I3411" s="3" t="s">
        <v>4365</v>
      </c>
      <c r="J3411" t="b">
        <v>1</v>
      </c>
      <c r="K3411" s="3" t="s">
        <v>4312</v>
      </c>
      <c r="M3411">
        <v>34</v>
      </c>
      <c r="N3411">
        <v>38</v>
      </c>
      <c r="O3411">
        <v>5.2999999999999999E-2</v>
      </c>
      <c r="P3411" s="3" t="s">
        <v>4313</v>
      </c>
      <c r="Q3411" t="s">
        <v>4333</v>
      </c>
      <c r="R3411" t="s">
        <v>4333</v>
      </c>
    </row>
    <row r="3412" spans="1:18" x14ac:dyDescent="0.2">
      <c r="A3412" s="3" t="s">
        <v>7120</v>
      </c>
      <c r="B3412" s="6" t="s">
        <v>15</v>
      </c>
      <c r="C3412" t="str" cm="1">
        <f t="array" ref="C3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12" t="str" cm="1">
        <f t="array" ref="D3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12" t="str" cm="1">
        <f t="array" ref="E34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412" s="3" t="s">
        <v>4301</v>
      </c>
      <c r="G3412" s="3" t="s">
        <v>4292</v>
      </c>
      <c r="I3412" s="3" t="s">
        <v>4365</v>
      </c>
      <c r="J3412" t="b">
        <v>1</v>
      </c>
      <c r="K3412" s="3" t="s">
        <v>4312</v>
      </c>
      <c r="M3412">
        <v>1.2</v>
      </c>
      <c r="N3412">
        <v>1.2</v>
      </c>
      <c r="O3412">
        <v>5.2999999999999999E-2</v>
      </c>
      <c r="P3412" s="3" t="s">
        <v>4313</v>
      </c>
      <c r="Q3412" t="s">
        <v>4361</v>
      </c>
      <c r="R3412" t="s">
        <v>16</v>
      </c>
    </row>
    <row r="3413" spans="1:18" x14ac:dyDescent="0.2">
      <c r="A3413" s="3" t="s">
        <v>2549</v>
      </c>
      <c r="B3413" t="str" cm="1">
        <f t="array" ref="B3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3" t="str" cm="1">
        <f t="array" ref="C3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3" t="str" cm="1">
        <f t="array" ref="D3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3" t="str" cm="1">
        <f t="array" ref="E34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3" s="3" t="s">
        <v>4301</v>
      </c>
      <c r="G3413" s="3" t="s">
        <v>4292</v>
      </c>
      <c r="H3413" t="s">
        <v>322</v>
      </c>
      <c r="I3413" s="3" t="s">
        <v>4365</v>
      </c>
      <c r="J3413" t="b">
        <v>1</v>
      </c>
      <c r="K3413" s="3" t="s">
        <v>4312</v>
      </c>
      <c r="M3413">
        <v>2</v>
      </c>
      <c r="N3413">
        <v>2</v>
      </c>
      <c r="O3413">
        <v>5.2999999999999999E-2</v>
      </c>
      <c r="P3413" s="3" t="s">
        <v>4313</v>
      </c>
      <c r="Q3413" t="s">
        <v>4361</v>
      </c>
      <c r="R3413" t="s">
        <v>16</v>
      </c>
    </row>
    <row r="3414" spans="1:18" x14ac:dyDescent="0.2">
      <c r="A3414" s="3" t="s">
        <v>2531</v>
      </c>
      <c r="B3414" t="str" cm="1">
        <f t="array" ref="B3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4" t="str" cm="1">
        <f t="array" ref="C3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4" t="str" cm="1">
        <f t="array" ref="D3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4" t="str" cm="1">
        <f t="array" ref="E34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4" s="3" t="s">
        <v>4301</v>
      </c>
      <c r="G3414" s="3" t="s">
        <v>4292</v>
      </c>
      <c r="H3414" t="s">
        <v>295</v>
      </c>
      <c r="I3414" s="3" t="s">
        <v>4365</v>
      </c>
      <c r="J3414" t="b">
        <v>1</v>
      </c>
      <c r="K3414" s="3" t="s">
        <v>4312</v>
      </c>
      <c r="M3414">
        <v>1.4</v>
      </c>
      <c r="N3414">
        <v>1.4</v>
      </c>
      <c r="O3414">
        <v>5.2999999999999999E-2</v>
      </c>
      <c r="P3414" s="3" t="s">
        <v>4313</v>
      </c>
      <c r="Q3414" t="s">
        <v>4361</v>
      </c>
      <c r="R3414" t="s">
        <v>16</v>
      </c>
    </row>
    <row r="3415" spans="1:18" x14ac:dyDescent="0.2">
      <c r="A3415" s="3" t="s">
        <v>2543</v>
      </c>
      <c r="B3415" t="str" cm="1">
        <f t="array" ref="B3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5" t="str" cm="1">
        <f t="array" ref="C3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5" t="str" cm="1">
        <f t="array" ref="D3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5" t="str" cm="1">
        <f t="array" ref="E34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5" s="3" t="s">
        <v>4301</v>
      </c>
      <c r="G3415" s="3" t="s">
        <v>4292</v>
      </c>
      <c r="H3415" t="s">
        <v>313</v>
      </c>
      <c r="I3415" s="3" t="s">
        <v>4365</v>
      </c>
      <c r="J3415" t="b">
        <v>1</v>
      </c>
      <c r="K3415" s="3" t="s">
        <v>4312</v>
      </c>
      <c r="M3415">
        <v>2.5</v>
      </c>
      <c r="N3415">
        <v>2.5</v>
      </c>
      <c r="O3415">
        <v>5.2999999999999999E-2</v>
      </c>
      <c r="P3415" s="3" t="s">
        <v>4313</v>
      </c>
      <c r="Q3415" t="s">
        <v>4361</v>
      </c>
      <c r="R3415" t="s">
        <v>16</v>
      </c>
    </row>
    <row r="3416" spans="1:18" x14ac:dyDescent="0.2">
      <c r="A3416" s="3" t="s">
        <v>2561</v>
      </c>
      <c r="B3416" t="str" cm="1">
        <f t="array" ref="B3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6" t="str" cm="1">
        <f t="array" ref="C3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6" t="str" cm="1">
        <f t="array" ref="D3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6" t="str" cm="1">
        <f t="array" ref="E34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6" s="3" t="s">
        <v>4301</v>
      </c>
      <c r="G3416" s="3" t="s">
        <v>4292</v>
      </c>
      <c r="H3416" t="s">
        <v>340</v>
      </c>
      <c r="I3416" s="3" t="s">
        <v>4365</v>
      </c>
      <c r="J3416" t="b">
        <v>1</v>
      </c>
      <c r="K3416" s="3" t="s">
        <v>4312</v>
      </c>
      <c r="M3416">
        <v>4</v>
      </c>
      <c r="N3416">
        <v>4</v>
      </c>
      <c r="O3416">
        <v>5.2999999999999999E-2</v>
      </c>
      <c r="P3416" s="3" t="s">
        <v>4313</v>
      </c>
      <c r="Q3416" t="s">
        <v>4333</v>
      </c>
      <c r="R3416" t="s">
        <v>4333</v>
      </c>
    </row>
    <row r="3417" spans="1:18" x14ac:dyDescent="0.2">
      <c r="A3417" s="3" t="s">
        <v>2563</v>
      </c>
      <c r="B3417" t="str" cm="1">
        <f t="array" ref="B3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7" t="str" cm="1">
        <f t="array" ref="C3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7" t="str" cm="1">
        <f t="array" ref="D3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7" t="str" cm="1">
        <f t="array" ref="E34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7" s="3" t="s">
        <v>4301</v>
      </c>
      <c r="G3417" s="3" t="s">
        <v>4292</v>
      </c>
      <c r="H3417" t="s">
        <v>343</v>
      </c>
      <c r="I3417" s="3" t="s">
        <v>4365</v>
      </c>
      <c r="J3417" t="b">
        <v>1</v>
      </c>
      <c r="K3417" s="3" t="s">
        <v>4312</v>
      </c>
      <c r="M3417">
        <v>6</v>
      </c>
      <c r="N3417">
        <v>6</v>
      </c>
      <c r="O3417">
        <v>5.2999999999999999E-2</v>
      </c>
      <c r="P3417" s="3" t="s">
        <v>4313</v>
      </c>
      <c r="Q3417" t="s">
        <v>4361</v>
      </c>
      <c r="R3417" t="s">
        <v>16</v>
      </c>
    </row>
    <row r="3418" spans="1:18" x14ac:dyDescent="0.2">
      <c r="A3418" s="3" t="s">
        <v>2571</v>
      </c>
      <c r="B3418" t="str" cm="1">
        <f t="array" ref="B3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8" t="str" cm="1">
        <f t="array" ref="C3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8" t="str" cm="1">
        <f t="array" ref="D3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8" t="str" cm="1">
        <f t="array" ref="E34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8" s="3" t="s">
        <v>4301</v>
      </c>
      <c r="G3418" s="3" t="s">
        <v>4292</v>
      </c>
      <c r="H3418" t="s">
        <v>355</v>
      </c>
      <c r="I3418" s="3" t="s">
        <v>4365</v>
      </c>
      <c r="J3418" t="b">
        <v>1</v>
      </c>
      <c r="K3418" s="3" t="s">
        <v>4312</v>
      </c>
      <c r="M3418">
        <v>9</v>
      </c>
      <c r="N3418">
        <v>9</v>
      </c>
      <c r="O3418">
        <v>5.2999999999999999E-2</v>
      </c>
      <c r="P3418" s="3" t="s">
        <v>4313</v>
      </c>
      <c r="Q3418" t="s">
        <v>4361</v>
      </c>
      <c r="R3418" t="s">
        <v>16</v>
      </c>
    </row>
    <row r="3419" spans="1:18" x14ac:dyDescent="0.2">
      <c r="A3419" s="3" t="s">
        <v>2539</v>
      </c>
      <c r="B3419" t="str" cm="1">
        <f t="array" ref="B3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19" t="str" cm="1">
        <f t="array" ref="C3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19" t="str" cm="1">
        <f t="array" ref="D3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19" t="str" cm="1">
        <f t="array" ref="E34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19" s="3" t="s">
        <v>4301</v>
      </c>
      <c r="G3419" s="3" t="s">
        <v>4292</v>
      </c>
      <c r="H3419" t="s">
        <v>307</v>
      </c>
      <c r="I3419" s="3" t="s">
        <v>4365</v>
      </c>
      <c r="J3419" t="b">
        <v>1</v>
      </c>
      <c r="K3419" s="3" t="s">
        <v>4312</v>
      </c>
      <c r="M3419">
        <v>13.5</v>
      </c>
      <c r="N3419">
        <v>13.5</v>
      </c>
      <c r="O3419">
        <v>5.2999999999999999E-2</v>
      </c>
      <c r="P3419" s="3" t="s">
        <v>4313</v>
      </c>
      <c r="Q3419" t="s">
        <v>4333</v>
      </c>
      <c r="R3419" t="s">
        <v>4333</v>
      </c>
    </row>
    <row r="3420" spans="1:18" x14ac:dyDescent="0.2">
      <c r="A3420" s="3" t="s">
        <v>2553</v>
      </c>
      <c r="B3420" t="str" cm="1">
        <f t="array" ref="B3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0" t="str" cm="1">
        <f t="array" ref="C3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0" t="str" cm="1">
        <f t="array" ref="D3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0" t="str" cm="1">
        <f t="array" ref="E34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0" s="3" t="s">
        <v>4301</v>
      </c>
      <c r="G3420" s="3" t="s">
        <v>4292</v>
      </c>
      <c r="H3420" t="s">
        <v>328</v>
      </c>
      <c r="I3420" s="3" t="s">
        <v>4365</v>
      </c>
      <c r="J3420" t="b">
        <v>1</v>
      </c>
      <c r="K3420" s="3" t="s">
        <v>4312</v>
      </c>
      <c r="M3420">
        <v>30</v>
      </c>
      <c r="N3420">
        <v>30</v>
      </c>
      <c r="O3420">
        <v>5.2999999999999999E-2</v>
      </c>
      <c r="P3420" s="3" t="s">
        <v>4313</v>
      </c>
      <c r="Q3420" t="s">
        <v>4361</v>
      </c>
      <c r="R3420" t="s">
        <v>16</v>
      </c>
    </row>
    <row r="3421" spans="1:18" x14ac:dyDescent="0.2">
      <c r="A3421" s="3" t="s">
        <v>2559</v>
      </c>
      <c r="B3421" t="str" cm="1">
        <f t="array" ref="B3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1" t="str" cm="1">
        <f t="array" ref="C3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1" t="str" cm="1">
        <f t="array" ref="D3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1" t="str" cm="1">
        <f t="array" ref="E34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1" s="3" t="s">
        <v>4301</v>
      </c>
      <c r="G3421" s="3" t="s">
        <v>4292</v>
      </c>
      <c r="H3421" t="s">
        <v>337</v>
      </c>
      <c r="I3421" s="3" t="s">
        <v>4365</v>
      </c>
      <c r="J3421" t="b">
        <v>1</v>
      </c>
      <c r="K3421" s="3" t="s">
        <v>4312</v>
      </c>
      <c r="M3421">
        <v>4</v>
      </c>
      <c r="N3421">
        <v>4</v>
      </c>
      <c r="O3421">
        <v>5.2999999999999999E-2</v>
      </c>
      <c r="P3421" s="3" t="s">
        <v>4313</v>
      </c>
      <c r="Q3421" t="s">
        <v>4333</v>
      </c>
      <c r="R3421" t="s">
        <v>4333</v>
      </c>
    </row>
    <row r="3422" spans="1:18" x14ac:dyDescent="0.2">
      <c r="A3422" s="3" t="s">
        <v>2567</v>
      </c>
      <c r="B3422" t="str" cm="1">
        <f t="array" ref="B3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2" t="str" cm="1">
        <f t="array" ref="C3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2" t="str" cm="1">
        <f t="array" ref="D3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2" t="str" cm="1">
        <f t="array" ref="E34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2" s="3" t="s">
        <v>4301</v>
      </c>
      <c r="G3422" s="3" t="s">
        <v>4292</v>
      </c>
      <c r="H3422" t="s">
        <v>349</v>
      </c>
      <c r="I3422" s="3" t="s">
        <v>4365</v>
      </c>
      <c r="J3422" t="b">
        <v>1</v>
      </c>
      <c r="K3422" s="3" t="s">
        <v>4312</v>
      </c>
      <c r="M3422">
        <v>7</v>
      </c>
      <c r="N3422">
        <v>7</v>
      </c>
      <c r="O3422">
        <v>5.2999999999999999E-2</v>
      </c>
      <c r="P3422" s="3" t="s">
        <v>4313</v>
      </c>
      <c r="Q3422" t="s">
        <v>4361</v>
      </c>
      <c r="R3422" t="s">
        <v>16</v>
      </c>
    </row>
    <row r="3423" spans="1:18" x14ac:dyDescent="0.2">
      <c r="A3423" s="3" t="s">
        <v>2533</v>
      </c>
      <c r="B3423" t="str" cm="1">
        <f t="array" ref="B3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3" t="str" cm="1">
        <f t="array" ref="C3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3" t="str" cm="1">
        <f t="array" ref="D3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3" t="str" cm="1">
        <f t="array" ref="E34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3" s="3" t="s">
        <v>4301</v>
      </c>
      <c r="G3423" s="3" t="s">
        <v>4292</v>
      </c>
      <c r="H3423" t="s">
        <v>298</v>
      </c>
      <c r="I3423" s="3" t="s">
        <v>4365</v>
      </c>
      <c r="J3423" t="b">
        <v>1</v>
      </c>
      <c r="K3423" s="3" t="s">
        <v>4312</v>
      </c>
      <c r="M3423">
        <v>10</v>
      </c>
      <c r="N3423">
        <v>10</v>
      </c>
      <c r="O3423">
        <v>5.2999999999999999E-2</v>
      </c>
      <c r="P3423" s="3" t="s">
        <v>4313</v>
      </c>
      <c r="Q3423" t="s">
        <v>4333</v>
      </c>
      <c r="R3423" t="s">
        <v>4333</v>
      </c>
    </row>
    <row r="3424" spans="1:18" x14ac:dyDescent="0.2">
      <c r="A3424" s="3" t="s">
        <v>2547</v>
      </c>
      <c r="B3424" t="str" cm="1">
        <f t="array" ref="B3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4" t="str" cm="1">
        <f t="array" ref="C3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4" t="str" cm="1">
        <f t="array" ref="D3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4" t="str" cm="1">
        <f t="array" ref="E34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4" s="3" t="s">
        <v>4301</v>
      </c>
      <c r="G3424" s="3" t="s">
        <v>4292</v>
      </c>
      <c r="H3424" t="s">
        <v>319</v>
      </c>
      <c r="I3424" s="3" t="s">
        <v>4365</v>
      </c>
      <c r="J3424" t="b">
        <v>1</v>
      </c>
      <c r="K3424" s="3" t="s">
        <v>4312</v>
      </c>
      <c r="M3424">
        <v>22</v>
      </c>
      <c r="N3424">
        <v>22</v>
      </c>
      <c r="O3424">
        <v>5.2999999999999999E-2</v>
      </c>
      <c r="P3424" s="3" t="s">
        <v>4313</v>
      </c>
      <c r="Q3424" t="s">
        <v>4333</v>
      </c>
      <c r="R3424" t="s">
        <v>4333</v>
      </c>
    </row>
    <row r="3425" spans="1:18" x14ac:dyDescent="0.2">
      <c r="A3425" s="3" t="s">
        <v>2555</v>
      </c>
      <c r="B3425" t="str" cm="1">
        <f t="array" ref="B3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5" t="str" cm="1">
        <f t="array" ref="C3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5" t="str" cm="1">
        <f t="array" ref="D3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5" t="str" cm="1">
        <f t="array" ref="E34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5" s="3" t="s">
        <v>4301</v>
      </c>
      <c r="G3425" s="3" t="s">
        <v>4292</v>
      </c>
      <c r="H3425" t="s">
        <v>331</v>
      </c>
      <c r="I3425" s="3" t="s">
        <v>4365</v>
      </c>
      <c r="J3425" t="b">
        <v>1</v>
      </c>
      <c r="K3425" s="3" t="s">
        <v>4312</v>
      </c>
      <c r="M3425">
        <v>32</v>
      </c>
      <c r="N3425">
        <v>32</v>
      </c>
      <c r="O3425">
        <v>5.2999999999999999E-2</v>
      </c>
      <c r="P3425" s="3" t="s">
        <v>4313</v>
      </c>
      <c r="Q3425" t="s">
        <v>4333</v>
      </c>
      <c r="R3425" t="s">
        <v>4333</v>
      </c>
    </row>
    <row r="3426" spans="1:18" x14ac:dyDescent="0.2">
      <c r="A3426" s="3" t="s">
        <v>2551</v>
      </c>
      <c r="B3426" t="str" cm="1">
        <f t="array" ref="B3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6" t="str" cm="1">
        <f t="array" ref="C3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6" t="str" cm="1">
        <f t="array" ref="D3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6" t="str" cm="1">
        <f t="array" ref="E34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6" s="3" t="s">
        <v>4301</v>
      </c>
      <c r="G3426" s="3" t="s">
        <v>4292</v>
      </c>
      <c r="H3426" t="s">
        <v>325</v>
      </c>
      <c r="I3426" s="3" t="s">
        <v>4365</v>
      </c>
      <c r="J3426" t="b">
        <v>1</v>
      </c>
      <c r="K3426" s="3" t="s">
        <v>4312</v>
      </c>
      <c r="M3426">
        <v>3.5</v>
      </c>
      <c r="N3426">
        <v>3.5</v>
      </c>
      <c r="O3426">
        <v>5.2999999999999999E-2</v>
      </c>
      <c r="P3426" s="3" t="s">
        <v>4313</v>
      </c>
      <c r="Q3426" t="s">
        <v>4333</v>
      </c>
      <c r="R3426" t="s">
        <v>4333</v>
      </c>
    </row>
    <row r="3427" spans="1:18" x14ac:dyDescent="0.2">
      <c r="A3427" s="3" t="s">
        <v>2535</v>
      </c>
      <c r="B3427" t="str" cm="1">
        <f t="array" ref="B3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7" t="str" cm="1">
        <f t="array" ref="C3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7" t="str" cm="1">
        <f t="array" ref="D3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7" t="str" cm="1">
        <f t="array" ref="E34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7" s="3" t="s">
        <v>4301</v>
      </c>
      <c r="G3427" s="3" t="s">
        <v>4292</v>
      </c>
      <c r="H3427" t="s">
        <v>301</v>
      </c>
      <c r="I3427" s="3" t="s">
        <v>4365</v>
      </c>
      <c r="J3427" t="b">
        <v>1</v>
      </c>
      <c r="K3427" s="3" t="s">
        <v>4312</v>
      </c>
      <c r="M3427">
        <v>10</v>
      </c>
      <c r="N3427">
        <v>10</v>
      </c>
      <c r="O3427">
        <v>5.2999999999999999E-2</v>
      </c>
      <c r="P3427" s="3" t="s">
        <v>4313</v>
      </c>
      <c r="Q3427" t="s">
        <v>4361</v>
      </c>
      <c r="R3427" t="s">
        <v>16</v>
      </c>
    </row>
    <row r="3428" spans="1:18" x14ac:dyDescent="0.2">
      <c r="A3428" s="3" t="s">
        <v>2557</v>
      </c>
      <c r="B3428" t="str" cm="1">
        <f t="array" ref="B3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8" t="str" cm="1">
        <f t="array" ref="C3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8" t="str" cm="1">
        <f t="array" ref="D3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8" t="str" cm="1">
        <f t="array" ref="E34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8" s="3" t="s">
        <v>4301</v>
      </c>
      <c r="G3428" s="3" t="s">
        <v>4292</v>
      </c>
      <c r="H3428" t="s">
        <v>334</v>
      </c>
      <c r="I3428" s="3" t="s">
        <v>4365</v>
      </c>
      <c r="J3428" t="b">
        <v>1</v>
      </c>
      <c r="K3428" s="3" t="s">
        <v>4312</v>
      </c>
      <c r="M3428">
        <v>4.5</v>
      </c>
      <c r="N3428">
        <v>4.5</v>
      </c>
      <c r="O3428">
        <v>5.2999999999999999E-2</v>
      </c>
      <c r="P3428" s="3" t="s">
        <v>4313</v>
      </c>
      <c r="Q3428" t="s">
        <v>4333</v>
      </c>
      <c r="R3428" t="s">
        <v>4333</v>
      </c>
    </row>
    <row r="3429" spans="1:18" x14ac:dyDescent="0.2">
      <c r="A3429" s="3" t="s">
        <v>2565</v>
      </c>
      <c r="B3429" t="str" cm="1">
        <f t="array" ref="B3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29" t="str" cm="1">
        <f t="array" ref="C3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29" t="str" cm="1">
        <f t="array" ref="D3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29" t="str" cm="1">
        <f t="array" ref="E34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29" s="3" t="s">
        <v>4301</v>
      </c>
      <c r="G3429" s="3" t="s">
        <v>4292</v>
      </c>
      <c r="H3429" t="s">
        <v>346</v>
      </c>
      <c r="I3429" s="3" t="s">
        <v>4365</v>
      </c>
      <c r="J3429" t="b">
        <v>1</v>
      </c>
      <c r="K3429" s="3" t="s">
        <v>4312</v>
      </c>
      <c r="M3429">
        <v>7</v>
      </c>
      <c r="N3429">
        <v>7</v>
      </c>
      <c r="O3429">
        <v>5.2999999999999999E-2</v>
      </c>
      <c r="P3429" s="3" t="s">
        <v>4313</v>
      </c>
      <c r="Q3429" t="s">
        <v>4333</v>
      </c>
      <c r="R3429" t="s">
        <v>4333</v>
      </c>
    </row>
    <row r="3430" spans="1:18" x14ac:dyDescent="0.2">
      <c r="A3430" s="3" t="s">
        <v>2569</v>
      </c>
      <c r="B3430" t="str" cm="1">
        <f t="array" ref="B3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30" t="str" cm="1">
        <f t="array" ref="C3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30" t="str" cm="1">
        <f t="array" ref="D3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30" t="str" cm="1">
        <f t="array" ref="E34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30" s="3" t="s">
        <v>4301</v>
      </c>
      <c r="G3430" s="3" t="s">
        <v>4292</v>
      </c>
      <c r="H3430" t="s">
        <v>352</v>
      </c>
      <c r="I3430" s="3" t="s">
        <v>4365</v>
      </c>
      <c r="J3430" t="b">
        <v>1</v>
      </c>
      <c r="K3430" s="3" t="s">
        <v>4312</v>
      </c>
      <c r="M3430">
        <v>9</v>
      </c>
      <c r="N3430">
        <v>9</v>
      </c>
      <c r="O3430">
        <v>5.2999999999999999E-2</v>
      </c>
      <c r="P3430" s="3" t="s">
        <v>4313</v>
      </c>
      <c r="Q3430" t="s">
        <v>4333</v>
      </c>
      <c r="R3430" t="s">
        <v>4333</v>
      </c>
    </row>
    <row r="3431" spans="1:18" x14ac:dyDescent="0.2">
      <c r="A3431" s="3" t="s">
        <v>2537</v>
      </c>
      <c r="B3431" t="str" cm="1">
        <f t="array" ref="B3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31" t="str" cm="1">
        <f t="array" ref="C3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31" t="str" cm="1">
        <f t="array" ref="D3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31" t="str" cm="1">
        <f t="array" ref="E34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31" s="3" t="s">
        <v>4301</v>
      </c>
      <c r="G3431" s="3" t="s">
        <v>4292</v>
      </c>
      <c r="H3431" t="s">
        <v>304</v>
      </c>
      <c r="I3431" s="3" t="s">
        <v>4365</v>
      </c>
      <c r="J3431" t="b">
        <v>1</v>
      </c>
      <c r="K3431" s="3" t="s">
        <v>4312</v>
      </c>
      <c r="M3431">
        <v>11</v>
      </c>
      <c r="N3431">
        <v>11</v>
      </c>
      <c r="O3431">
        <v>5.2999999999999999E-2</v>
      </c>
      <c r="P3431" s="3" t="s">
        <v>4313</v>
      </c>
      <c r="Q3431" t="s">
        <v>4333</v>
      </c>
      <c r="R3431" t="s">
        <v>4333</v>
      </c>
    </row>
    <row r="3432" spans="1:18" x14ac:dyDescent="0.2">
      <c r="A3432" s="3" t="s">
        <v>2541</v>
      </c>
      <c r="B3432" t="str" cm="1">
        <f t="array" ref="B3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32" t="str" cm="1">
        <f t="array" ref="C3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32" t="str" cm="1">
        <f t="array" ref="D34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32" t="str" cm="1">
        <f t="array" ref="E34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32" s="3" t="s">
        <v>4301</v>
      </c>
      <c r="G3432" s="3" t="s">
        <v>4292</v>
      </c>
      <c r="H3432" t="s">
        <v>310</v>
      </c>
      <c r="I3432" s="3" t="s">
        <v>4365</v>
      </c>
      <c r="J3432" t="b">
        <v>1</v>
      </c>
      <c r="K3432" s="3" t="s">
        <v>4312</v>
      </c>
      <c r="M3432">
        <v>17</v>
      </c>
      <c r="N3432">
        <v>17</v>
      </c>
      <c r="O3432">
        <v>5.2999999999999999E-2</v>
      </c>
      <c r="P3432" s="3" t="s">
        <v>4313</v>
      </c>
      <c r="Q3432" t="s">
        <v>4333</v>
      </c>
      <c r="R3432" t="s">
        <v>4333</v>
      </c>
    </row>
    <row r="3433" spans="1:18" x14ac:dyDescent="0.2">
      <c r="A3433" s="3" t="s">
        <v>2545</v>
      </c>
      <c r="B3433" t="str" cm="1">
        <f t="array" ref="B3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433" t="str" cm="1">
        <f t="array" ref="C3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433" t="str" cm="1">
        <f t="array" ref="D34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433" t="str" cm="1">
        <f t="array" ref="E34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433" s="3" t="s">
        <v>4301</v>
      </c>
      <c r="G3433" s="3" t="s">
        <v>4292</v>
      </c>
      <c r="H3433" t="s">
        <v>316</v>
      </c>
      <c r="I3433" s="3" t="s">
        <v>4365</v>
      </c>
      <c r="J3433" t="b">
        <v>1</v>
      </c>
      <c r="K3433" s="3" t="s">
        <v>4312</v>
      </c>
      <c r="M3433">
        <v>22</v>
      </c>
      <c r="N3433">
        <v>22</v>
      </c>
      <c r="O3433">
        <v>5.2999999999999999E-2</v>
      </c>
      <c r="P3433" s="3" t="s">
        <v>4313</v>
      </c>
      <c r="Q3433" t="s">
        <v>4333</v>
      </c>
      <c r="R3433" t="s">
        <v>4333</v>
      </c>
    </row>
    <row r="3434" spans="1:18" x14ac:dyDescent="0.2">
      <c r="A3434" s="3" t="s">
        <v>7121</v>
      </c>
      <c r="B3434" s="6" t="s">
        <v>15</v>
      </c>
      <c r="C3434" t="str" cm="1">
        <f t="array" ref="C3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34" t="str" cm="1">
        <f t="array" ref="D34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4" t="str" cm="1">
        <f t="array" ref="E34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434" s="3" t="s">
        <v>4301</v>
      </c>
      <c r="G3434" s="3" t="s">
        <v>4292</v>
      </c>
      <c r="I3434" s="3" t="s">
        <v>4365</v>
      </c>
      <c r="J3434" t="b">
        <v>1</v>
      </c>
      <c r="K3434" s="3" t="s">
        <v>4312</v>
      </c>
      <c r="M3434">
        <v>6</v>
      </c>
      <c r="N3434">
        <v>6</v>
      </c>
      <c r="O3434">
        <v>5.2999999999999999E-2</v>
      </c>
      <c r="P3434" s="3" t="s">
        <v>4313</v>
      </c>
      <c r="Q3434" t="s">
        <v>4361</v>
      </c>
      <c r="R3434" t="s">
        <v>16</v>
      </c>
    </row>
    <row r="3435" spans="1:18" x14ac:dyDescent="0.2">
      <c r="A3435" s="3" t="s">
        <v>7122</v>
      </c>
      <c r="B3435" s="6" t="s">
        <v>668</v>
      </c>
      <c r="C3435" t="str" cm="1">
        <f t="array" ref="C3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435" t="str" cm="1">
        <f t="array" ref="D34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5" t="str" cm="1">
        <f t="array" ref="E34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435" s="3" t="s">
        <v>4301</v>
      </c>
      <c r="G3435" s="3" t="s">
        <v>4292</v>
      </c>
      <c r="I3435" s="3" t="s">
        <v>4365</v>
      </c>
      <c r="J3435" t="b">
        <v>1</v>
      </c>
      <c r="K3435" s="3" t="s">
        <v>4312</v>
      </c>
      <c r="M3435">
        <v>27</v>
      </c>
      <c r="N3435">
        <v>27</v>
      </c>
      <c r="O3435">
        <v>5.2999999999999999E-2</v>
      </c>
      <c r="P3435" s="3" t="s">
        <v>4313</v>
      </c>
      <c r="Q3435" t="s">
        <v>4361</v>
      </c>
      <c r="R3435" t="s">
        <v>16</v>
      </c>
    </row>
    <row r="3436" spans="1:18" x14ac:dyDescent="0.2">
      <c r="A3436" s="3" t="s">
        <v>7123</v>
      </c>
      <c r="B3436" t="str" cm="1">
        <f t="array" ref="B3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36" cm="1">
        <f t="array" ref="C3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36" t="str" cm="1">
        <f t="array" ref="D34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6" t="str" cm="1">
        <f t="array" ref="E34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36" s="3" t="s">
        <v>4301</v>
      </c>
      <c r="G3436" s="3" t="s">
        <v>4292</v>
      </c>
      <c r="I3436" s="3" t="s">
        <v>4365</v>
      </c>
      <c r="J3436" t="b">
        <v>1</v>
      </c>
      <c r="M3436">
        <v>0</v>
      </c>
      <c r="N3436">
        <v>5</v>
      </c>
      <c r="O3436">
        <v>5.2999999999999999E-2</v>
      </c>
      <c r="P3436" s="3" t="s">
        <v>4313</v>
      </c>
      <c r="Q3436" t="s">
        <v>4293</v>
      </c>
      <c r="R3436" t="s">
        <v>16</v>
      </c>
    </row>
    <row r="3437" spans="1:18" x14ac:dyDescent="0.2">
      <c r="A3437" s="3" t="s">
        <v>7124</v>
      </c>
      <c r="B3437" t="str" cm="1">
        <f t="array" ref="B3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37" cm="1">
        <f t="array" ref="C3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37" t="str" cm="1">
        <f t="array" ref="D34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7" t="str" cm="1">
        <f t="array" ref="E34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37" s="3" t="s">
        <v>4301</v>
      </c>
      <c r="G3437" s="3" t="s">
        <v>4292</v>
      </c>
      <c r="I3437" s="3" t="s">
        <v>4365</v>
      </c>
      <c r="J3437" t="b">
        <v>1</v>
      </c>
      <c r="M3437">
        <v>5</v>
      </c>
      <c r="N3437">
        <v>10</v>
      </c>
      <c r="O3437">
        <v>5.2999999999999999E-2</v>
      </c>
      <c r="P3437" s="3" t="s">
        <v>4313</v>
      </c>
      <c r="Q3437" t="s">
        <v>4293</v>
      </c>
      <c r="R3437" t="s">
        <v>16</v>
      </c>
    </row>
    <row r="3438" spans="1:18" x14ac:dyDescent="0.2">
      <c r="A3438" s="3" t="s">
        <v>7125</v>
      </c>
      <c r="B3438" t="str" cm="1">
        <f t="array" ref="B3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38" cm="1">
        <f t="array" ref="C3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38" t="str" cm="1">
        <f t="array" ref="D34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8" t="str" cm="1">
        <f t="array" ref="E34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38" s="3" t="s">
        <v>4301</v>
      </c>
      <c r="G3438" s="3" t="s">
        <v>4292</v>
      </c>
      <c r="I3438" s="3" t="s">
        <v>4365</v>
      </c>
      <c r="J3438" t="b">
        <v>1</v>
      </c>
      <c r="M3438">
        <v>10</v>
      </c>
      <c r="N3438">
        <v>15</v>
      </c>
      <c r="O3438">
        <v>5.2999999999999999E-2</v>
      </c>
      <c r="P3438" s="3" t="s">
        <v>4313</v>
      </c>
      <c r="Q3438" t="s">
        <v>4293</v>
      </c>
      <c r="R3438" t="s">
        <v>16</v>
      </c>
    </row>
    <row r="3439" spans="1:18" x14ac:dyDescent="0.2">
      <c r="A3439" s="3" t="s">
        <v>7126</v>
      </c>
      <c r="B3439" t="str" cm="1">
        <f t="array" ref="B3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39" cm="1">
        <f t="array" ref="C3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39" t="str" cm="1">
        <f t="array" ref="D34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39" t="str" cm="1">
        <f t="array" ref="E34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39" s="3" t="s">
        <v>4301</v>
      </c>
      <c r="G3439" s="3" t="s">
        <v>4292</v>
      </c>
      <c r="I3439" s="3" t="s">
        <v>4365</v>
      </c>
      <c r="J3439" t="b">
        <v>1</v>
      </c>
      <c r="M3439">
        <v>15</v>
      </c>
      <c r="N3439">
        <v>20</v>
      </c>
      <c r="O3439">
        <v>5.2999999999999999E-2</v>
      </c>
      <c r="P3439" s="3" t="s">
        <v>4313</v>
      </c>
      <c r="Q3439" t="s">
        <v>4293</v>
      </c>
      <c r="R3439" t="s">
        <v>16</v>
      </c>
    </row>
    <row r="3440" spans="1:18" x14ac:dyDescent="0.2">
      <c r="A3440" s="3" t="s">
        <v>7127</v>
      </c>
      <c r="B3440" t="str" cm="1">
        <f t="array" ref="B3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0" cm="1">
        <f t="array" ref="C3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0" t="str" cm="1">
        <f t="array" ref="D34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0" t="str" cm="1">
        <f t="array" ref="E34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0" s="3" t="s">
        <v>4301</v>
      </c>
      <c r="G3440" s="3" t="s">
        <v>4292</v>
      </c>
      <c r="I3440" s="3" t="s">
        <v>4365</v>
      </c>
      <c r="J3440" t="b">
        <v>1</v>
      </c>
      <c r="M3440">
        <v>20</v>
      </c>
      <c r="N3440">
        <v>30</v>
      </c>
      <c r="O3440">
        <v>5.2999999999999999E-2</v>
      </c>
      <c r="P3440" s="3" t="s">
        <v>4313</v>
      </c>
      <c r="Q3440" t="s">
        <v>4293</v>
      </c>
      <c r="R3440" t="s">
        <v>16</v>
      </c>
    </row>
    <row r="3441" spans="1:18" x14ac:dyDescent="0.2">
      <c r="A3441" s="3" t="s">
        <v>7128</v>
      </c>
      <c r="B3441" t="str" cm="1">
        <f t="array" ref="B3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1" cm="1">
        <f t="array" ref="C3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1" t="str" cm="1">
        <f t="array" ref="D34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1" t="str" cm="1">
        <f t="array" ref="E34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1" s="3" t="s">
        <v>4301</v>
      </c>
      <c r="G3441" s="3" t="s">
        <v>4292</v>
      </c>
      <c r="I3441" s="3" t="s">
        <v>4365</v>
      </c>
      <c r="J3441" t="b">
        <v>1</v>
      </c>
      <c r="M3441">
        <v>30</v>
      </c>
      <c r="N3441">
        <v>40</v>
      </c>
      <c r="O3441">
        <v>5.2999999999999999E-2</v>
      </c>
      <c r="P3441" s="3" t="s">
        <v>4313</v>
      </c>
      <c r="Q3441" t="s">
        <v>4293</v>
      </c>
      <c r="R3441" t="s">
        <v>16</v>
      </c>
    </row>
    <row r="3442" spans="1:18" x14ac:dyDescent="0.2">
      <c r="A3442" s="3" t="s">
        <v>7129</v>
      </c>
      <c r="B3442" t="str" cm="1">
        <f t="array" ref="B3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2" cm="1">
        <f t="array" ref="C3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2" t="str" cm="1">
        <f t="array" ref="D34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2" t="str" cm="1">
        <f t="array" ref="E34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2" s="3" t="s">
        <v>4301</v>
      </c>
      <c r="G3442" s="3" t="s">
        <v>4292</v>
      </c>
      <c r="I3442" s="3" t="s">
        <v>4365</v>
      </c>
      <c r="J3442" t="b">
        <v>1</v>
      </c>
      <c r="M3442">
        <v>40</v>
      </c>
      <c r="N3442">
        <v>50</v>
      </c>
      <c r="O3442">
        <v>5.2999999999999999E-2</v>
      </c>
      <c r="P3442" s="3" t="s">
        <v>4313</v>
      </c>
      <c r="Q3442" t="s">
        <v>4293</v>
      </c>
      <c r="R3442" t="s">
        <v>16</v>
      </c>
    </row>
    <row r="3443" spans="1:18" x14ac:dyDescent="0.2">
      <c r="A3443" s="3" t="s">
        <v>7130</v>
      </c>
      <c r="B3443" t="str" cm="1">
        <f t="array" ref="B3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3" cm="1">
        <f t="array" ref="C3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3" t="str" cm="1">
        <f t="array" ref="D34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3" t="str" cm="1">
        <f t="array" ref="E34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3" s="3" t="s">
        <v>4301</v>
      </c>
      <c r="G3443" s="3" t="s">
        <v>4292</v>
      </c>
      <c r="I3443" s="3" t="s">
        <v>4365</v>
      </c>
      <c r="J3443" t="b">
        <v>1</v>
      </c>
      <c r="M3443">
        <v>50</v>
      </c>
      <c r="N3443">
        <v>60</v>
      </c>
      <c r="O3443">
        <v>5.2999999999999999E-2</v>
      </c>
      <c r="P3443" s="3" t="s">
        <v>4313</v>
      </c>
      <c r="Q3443" t="s">
        <v>4293</v>
      </c>
      <c r="R3443" t="s">
        <v>16</v>
      </c>
    </row>
    <row r="3444" spans="1:18" x14ac:dyDescent="0.2">
      <c r="A3444" s="3" t="s">
        <v>7131</v>
      </c>
      <c r="B3444" t="str" cm="1">
        <f t="array" ref="B3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4" cm="1">
        <f t="array" ref="C3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4" t="str" cm="1">
        <f t="array" ref="D34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4" t="str" cm="1">
        <f t="array" ref="E34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4" s="3" t="s">
        <v>4301</v>
      </c>
      <c r="G3444" s="3" t="s">
        <v>4292</v>
      </c>
      <c r="I3444" s="3" t="s">
        <v>4365</v>
      </c>
      <c r="J3444" t="b">
        <v>1</v>
      </c>
      <c r="M3444">
        <v>60</v>
      </c>
      <c r="N3444">
        <v>70</v>
      </c>
      <c r="O3444">
        <v>5.2999999999999999E-2</v>
      </c>
      <c r="P3444" s="3" t="s">
        <v>4313</v>
      </c>
      <c r="Q3444" t="s">
        <v>4293</v>
      </c>
      <c r="R3444" t="s">
        <v>16</v>
      </c>
    </row>
    <row r="3445" spans="1:18" x14ac:dyDescent="0.2">
      <c r="A3445" s="3" t="s">
        <v>7132</v>
      </c>
      <c r="B3445" t="str" cm="1">
        <f t="array" ref="B3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5" cm="1">
        <f t="array" ref="C3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5" t="str" cm="1">
        <f t="array" ref="D34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5" t="str" cm="1">
        <f t="array" ref="E34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5" s="3" t="s">
        <v>4301</v>
      </c>
      <c r="G3445" s="3" t="s">
        <v>4292</v>
      </c>
      <c r="I3445" s="3" t="s">
        <v>4365</v>
      </c>
      <c r="J3445" t="b">
        <v>1</v>
      </c>
      <c r="M3445">
        <v>70</v>
      </c>
      <c r="N3445">
        <v>80</v>
      </c>
      <c r="O3445">
        <v>5.2999999999999999E-2</v>
      </c>
      <c r="P3445" s="3" t="s">
        <v>4313</v>
      </c>
      <c r="Q3445" t="s">
        <v>4293</v>
      </c>
      <c r="R3445" t="s">
        <v>16</v>
      </c>
    </row>
    <row r="3446" spans="1:18" x14ac:dyDescent="0.2">
      <c r="A3446" s="3" t="s">
        <v>7133</v>
      </c>
      <c r="B3446" t="str" cm="1">
        <f t="array" ref="B3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6" cm="1">
        <f t="array" ref="C3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6" t="str" cm="1">
        <f t="array" ref="D34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6" t="str" cm="1">
        <f t="array" ref="E34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6" s="3" t="s">
        <v>4301</v>
      </c>
      <c r="G3446" s="3" t="s">
        <v>4292</v>
      </c>
      <c r="I3446" s="3" t="s">
        <v>4365</v>
      </c>
      <c r="J3446" t="b">
        <v>1</v>
      </c>
      <c r="M3446">
        <v>80</v>
      </c>
      <c r="N3446">
        <v>90</v>
      </c>
      <c r="O3446">
        <v>5.2999999999999999E-2</v>
      </c>
      <c r="P3446" s="3" t="s">
        <v>4313</v>
      </c>
      <c r="Q3446" t="s">
        <v>4293</v>
      </c>
      <c r="R3446" t="s">
        <v>16</v>
      </c>
    </row>
    <row r="3447" spans="1:18" x14ac:dyDescent="0.2">
      <c r="A3447" s="3" t="s">
        <v>7134</v>
      </c>
      <c r="B3447" t="str" cm="1">
        <f t="array" ref="B3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7" cm="1">
        <f t="array" ref="C3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7" t="str" cm="1">
        <f t="array" ref="D34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7" t="str" cm="1">
        <f t="array" ref="E34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7" s="3" t="s">
        <v>4301</v>
      </c>
      <c r="G3447" s="3" t="s">
        <v>4292</v>
      </c>
      <c r="I3447" s="3" t="s">
        <v>4365</v>
      </c>
      <c r="J3447" t="b">
        <v>1</v>
      </c>
      <c r="M3447">
        <v>90</v>
      </c>
      <c r="N3447">
        <v>100</v>
      </c>
      <c r="O3447">
        <v>5.2999999999999999E-2</v>
      </c>
      <c r="P3447" s="3" t="s">
        <v>4313</v>
      </c>
      <c r="Q3447" t="s">
        <v>4293</v>
      </c>
      <c r="R3447" t="s">
        <v>16</v>
      </c>
    </row>
    <row r="3448" spans="1:18" x14ac:dyDescent="0.2">
      <c r="A3448" s="3" t="s">
        <v>7135</v>
      </c>
      <c r="B3448" t="str" cm="1">
        <f t="array" ref="B3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8" cm="1">
        <f t="array" ref="C3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8" t="str" cm="1">
        <f t="array" ref="D34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8" t="str" cm="1">
        <f t="array" ref="E34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8" s="3" t="s">
        <v>4301</v>
      </c>
      <c r="G3448" s="3" t="s">
        <v>4292</v>
      </c>
      <c r="I3448" s="3" t="s">
        <v>4365</v>
      </c>
      <c r="J3448" t="b">
        <v>1</v>
      </c>
      <c r="M3448">
        <v>100</v>
      </c>
      <c r="N3448">
        <v>110</v>
      </c>
      <c r="O3448">
        <v>5.2999999999999999E-2</v>
      </c>
      <c r="P3448" s="3" t="s">
        <v>4313</v>
      </c>
      <c r="Q3448" t="s">
        <v>4293</v>
      </c>
      <c r="R3448" t="s">
        <v>16</v>
      </c>
    </row>
    <row r="3449" spans="1:18" x14ac:dyDescent="0.2">
      <c r="A3449" s="3" t="s">
        <v>7136</v>
      </c>
      <c r="B3449" t="str" cm="1">
        <f t="array" ref="B3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49" cm="1">
        <f t="array" ref="C3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49" t="str" cm="1">
        <f t="array" ref="D34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49" t="str" cm="1">
        <f t="array" ref="E34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49" s="3" t="s">
        <v>4301</v>
      </c>
      <c r="G3449" s="3" t="s">
        <v>4292</v>
      </c>
      <c r="I3449" s="3" t="s">
        <v>4365</v>
      </c>
      <c r="J3449" t="b">
        <v>1</v>
      </c>
      <c r="M3449">
        <v>110</v>
      </c>
      <c r="N3449">
        <v>120</v>
      </c>
      <c r="O3449">
        <v>5.2999999999999999E-2</v>
      </c>
      <c r="P3449" s="3" t="s">
        <v>4313</v>
      </c>
      <c r="Q3449" t="s">
        <v>4293</v>
      </c>
      <c r="R3449" t="s">
        <v>16</v>
      </c>
    </row>
    <row r="3450" spans="1:18" x14ac:dyDescent="0.2">
      <c r="A3450" s="3" t="s">
        <v>7137</v>
      </c>
      <c r="B3450" t="str" cm="1">
        <f t="array" ref="B3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0" cm="1">
        <f t="array" ref="C3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0" t="str" cm="1">
        <f t="array" ref="D34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0" t="str" cm="1">
        <f t="array" ref="E34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0" s="3" t="s">
        <v>4301</v>
      </c>
      <c r="G3450" s="3" t="s">
        <v>4292</v>
      </c>
      <c r="I3450" s="3" t="s">
        <v>4365</v>
      </c>
      <c r="J3450" t="b">
        <v>1</v>
      </c>
      <c r="M3450">
        <v>120</v>
      </c>
      <c r="N3450">
        <v>130</v>
      </c>
      <c r="O3450">
        <v>5.2999999999999999E-2</v>
      </c>
      <c r="P3450" s="3" t="s">
        <v>4313</v>
      </c>
      <c r="Q3450" t="s">
        <v>4293</v>
      </c>
      <c r="R3450" t="s">
        <v>16</v>
      </c>
    </row>
    <row r="3451" spans="1:18" x14ac:dyDescent="0.2">
      <c r="A3451" s="3" t="s">
        <v>7138</v>
      </c>
      <c r="B3451" t="str" cm="1">
        <f t="array" ref="B3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1" cm="1">
        <f t="array" ref="C3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1" t="str" cm="1">
        <f t="array" ref="D34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1" t="str" cm="1">
        <f t="array" ref="E34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1" s="3" t="s">
        <v>4301</v>
      </c>
      <c r="G3451" s="3" t="s">
        <v>4292</v>
      </c>
      <c r="I3451" s="3" t="s">
        <v>4365</v>
      </c>
      <c r="J3451" t="b">
        <v>1</v>
      </c>
      <c r="M3451">
        <v>130</v>
      </c>
      <c r="N3451">
        <v>140</v>
      </c>
      <c r="O3451">
        <v>5.2999999999999999E-2</v>
      </c>
      <c r="P3451" s="3" t="s">
        <v>4313</v>
      </c>
      <c r="Q3451" t="s">
        <v>4293</v>
      </c>
      <c r="R3451" t="s">
        <v>16</v>
      </c>
    </row>
    <row r="3452" spans="1:18" x14ac:dyDescent="0.2">
      <c r="A3452" s="3" t="s">
        <v>7139</v>
      </c>
      <c r="B3452" t="str" cm="1">
        <f t="array" ref="B3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2" cm="1">
        <f t="array" ref="C3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2" t="str" cm="1">
        <f t="array" ref="D34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2" t="str" cm="1">
        <f t="array" ref="E34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2" s="3" t="s">
        <v>4301</v>
      </c>
      <c r="G3452" s="3" t="s">
        <v>4292</v>
      </c>
      <c r="I3452" s="3" t="s">
        <v>4365</v>
      </c>
      <c r="J3452" t="b">
        <v>1</v>
      </c>
      <c r="M3452">
        <v>140</v>
      </c>
      <c r="N3452">
        <v>150</v>
      </c>
      <c r="O3452">
        <v>5.2999999999999999E-2</v>
      </c>
      <c r="P3452" s="3" t="s">
        <v>4313</v>
      </c>
      <c r="Q3452" t="s">
        <v>4293</v>
      </c>
      <c r="R3452" t="s">
        <v>16</v>
      </c>
    </row>
    <row r="3453" spans="1:18" x14ac:dyDescent="0.2">
      <c r="A3453" s="3" t="s">
        <v>7140</v>
      </c>
      <c r="B3453" t="str" cm="1">
        <f t="array" ref="B3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3" cm="1">
        <f t="array" ref="C3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3" t="str" cm="1">
        <f t="array" ref="D34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3" t="str" cm="1">
        <f t="array" ref="E34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3" s="3" t="s">
        <v>4301</v>
      </c>
      <c r="G3453" s="3" t="s">
        <v>4292</v>
      </c>
      <c r="I3453" s="3" t="s">
        <v>4365</v>
      </c>
      <c r="J3453" t="b">
        <v>1</v>
      </c>
      <c r="M3453">
        <v>150</v>
      </c>
      <c r="N3453">
        <v>160</v>
      </c>
      <c r="O3453">
        <v>5.2999999999999999E-2</v>
      </c>
      <c r="P3453" s="3" t="s">
        <v>4313</v>
      </c>
      <c r="Q3453" t="s">
        <v>4293</v>
      </c>
      <c r="R3453" t="s">
        <v>16</v>
      </c>
    </row>
    <row r="3454" spans="1:18" x14ac:dyDescent="0.2">
      <c r="A3454" s="3" t="s">
        <v>7141</v>
      </c>
      <c r="B3454" t="str" cm="1">
        <f t="array" ref="B3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4" cm="1">
        <f t="array" ref="C3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4" t="str" cm="1">
        <f t="array" ref="D34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4" t="str" cm="1">
        <f t="array" ref="E34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4" s="3" t="s">
        <v>4301</v>
      </c>
      <c r="G3454" s="3" t="s">
        <v>4292</v>
      </c>
      <c r="I3454" s="3" t="s">
        <v>4365</v>
      </c>
      <c r="J3454" t="b">
        <v>1</v>
      </c>
      <c r="M3454">
        <v>160</v>
      </c>
      <c r="N3454">
        <v>170</v>
      </c>
      <c r="O3454">
        <v>5.2999999999999999E-2</v>
      </c>
      <c r="P3454" s="3" t="s">
        <v>4313</v>
      </c>
      <c r="Q3454" t="s">
        <v>4293</v>
      </c>
      <c r="R3454" t="s">
        <v>16</v>
      </c>
    </row>
    <row r="3455" spans="1:18" x14ac:dyDescent="0.2">
      <c r="A3455" s="3" t="s">
        <v>7142</v>
      </c>
      <c r="B3455" t="str" cm="1">
        <f t="array" ref="B3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5" cm="1">
        <f t="array" ref="C3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5" t="str" cm="1">
        <f t="array" ref="D34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5" t="str" cm="1">
        <f t="array" ref="E34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5" s="3" t="s">
        <v>4301</v>
      </c>
      <c r="G3455" s="3" t="s">
        <v>4292</v>
      </c>
      <c r="I3455" s="3" t="s">
        <v>4365</v>
      </c>
      <c r="J3455" t="b">
        <v>1</v>
      </c>
      <c r="M3455">
        <v>170</v>
      </c>
      <c r="N3455">
        <v>180</v>
      </c>
      <c r="O3455">
        <v>5.2999999999999999E-2</v>
      </c>
      <c r="P3455" s="3" t="s">
        <v>4313</v>
      </c>
      <c r="Q3455" t="s">
        <v>4293</v>
      </c>
      <c r="R3455" t="s">
        <v>16</v>
      </c>
    </row>
    <row r="3456" spans="1:18" x14ac:dyDescent="0.2">
      <c r="A3456" s="3" t="s">
        <v>7143</v>
      </c>
      <c r="B3456" t="str" cm="1">
        <f t="array" ref="B3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6" cm="1">
        <f t="array" ref="C3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6" t="str" cm="1">
        <f t="array" ref="D34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6" t="str" cm="1">
        <f t="array" ref="E34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6" s="3" t="s">
        <v>4301</v>
      </c>
      <c r="G3456" s="3" t="s">
        <v>4292</v>
      </c>
      <c r="I3456" s="3" t="s">
        <v>4365</v>
      </c>
      <c r="J3456" t="b">
        <v>1</v>
      </c>
      <c r="M3456">
        <v>180</v>
      </c>
      <c r="N3456">
        <v>190</v>
      </c>
      <c r="O3456">
        <v>5.2999999999999999E-2</v>
      </c>
      <c r="P3456" s="3" t="s">
        <v>4313</v>
      </c>
      <c r="Q3456" t="s">
        <v>4293</v>
      </c>
      <c r="R3456" t="s">
        <v>16</v>
      </c>
    </row>
    <row r="3457" spans="1:18" x14ac:dyDescent="0.2">
      <c r="A3457" s="3" t="s">
        <v>7144</v>
      </c>
      <c r="B3457" t="str" cm="1">
        <f t="array" ref="B3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7" cm="1">
        <f t="array" ref="C3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7" t="str" cm="1">
        <f t="array" ref="D34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7" t="str" cm="1">
        <f t="array" ref="E34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7" s="3" t="s">
        <v>4301</v>
      </c>
      <c r="G3457" s="3" t="s">
        <v>4292</v>
      </c>
      <c r="I3457" s="3" t="s">
        <v>4365</v>
      </c>
      <c r="J3457" t="b">
        <v>1</v>
      </c>
      <c r="M3457">
        <v>190</v>
      </c>
      <c r="N3457">
        <v>200</v>
      </c>
      <c r="O3457">
        <v>5.2999999999999999E-2</v>
      </c>
      <c r="P3457" s="3" t="s">
        <v>4313</v>
      </c>
      <c r="Q3457" t="s">
        <v>4293</v>
      </c>
      <c r="R3457" t="s">
        <v>16</v>
      </c>
    </row>
    <row r="3458" spans="1:18" x14ac:dyDescent="0.2">
      <c r="A3458" s="3" t="s">
        <v>7145</v>
      </c>
      <c r="B3458" t="str" cm="1">
        <f t="array" ref="B3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8" cm="1">
        <f t="array" ref="C3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8" t="str" cm="1">
        <f t="array" ref="D34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8" t="str" cm="1">
        <f t="array" ref="E34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8" s="3" t="s">
        <v>4301</v>
      </c>
      <c r="G3458" s="3" t="s">
        <v>4292</v>
      </c>
      <c r="I3458" s="3" t="s">
        <v>4365</v>
      </c>
      <c r="J3458" t="b">
        <v>1</v>
      </c>
      <c r="M3458">
        <v>200</v>
      </c>
      <c r="N3458">
        <v>220</v>
      </c>
      <c r="O3458">
        <v>5.2999999999999999E-2</v>
      </c>
      <c r="P3458" s="3" t="s">
        <v>4313</v>
      </c>
      <c r="Q3458" t="s">
        <v>4293</v>
      </c>
      <c r="R3458" t="s">
        <v>16</v>
      </c>
    </row>
    <row r="3459" spans="1:18" x14ac:dyDescent="0.2">
      <c r="A3459" s="3" t="s">
        <v>7146</v>
      </c>
      <c r="B3459" t="str" cm="1">
        <f t="array" ref="B3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59" cm="1">
        <f t="array" ref="C3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59" t="str" cm="1">
        <f t="array" ref="D34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59" t="str" cm="1">
        <f t="array" ref="E34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59" s="3" t="s">
        <v>4301</v>
      </c>
      <c r="G3459" s="3" t="s">
        <v>4292</v>
      </c>
      <c r="I3459" s="3" t="s">
        <v>4365</v>
      </c>
      <c r="J3459" t="b">
        <v>1</v>
      </c>
      <c r="M3459">
        <v>220</v>
      </c>
      <c r="N3459">
        <v>240</v>
      </c>
      <c r="O3459">
        <v>5.2999999999999999E-2</v>
      </c>
      <c r="P3459" s="3" t="s">
        <v>4313</v>
      </c>
      <c r="Q3459" t="s">
        <v>4293</v>
      </c>
      <c r="R3459" t="s">
        <v>16</v>
      </c>
    </row>
    <row r="3460" spans="1:18" x14ac:dyDescent="0.2">
      <c r="A3460" s="3" t="s">
        <v>7147</v>
      </c>
      <c r="B3460" t="str" cm="1">
        <f t="array" ref="B3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0" cm="1">
        <f t="array" ref="C3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0" t="str" cm="1">
        <f t="array" ref="D34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0" t="str" cm="1">
        <f t="array" ref="E34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0" s="3" t="s">
        <v>4301</v>
      </c>
      <c r="G3460" s="3" t="s">
        <v>4292</v>
      </c>
      <c r="I3460" s="3" t="s">
        <v>4365</v>
      </c>
      <c r="J3460" t="b">
        <v>1</v>
      </c>
      <c r="M3460">
        <v>240</v>
      </c>
      <c r="N3460">
        <v>260</v>
      </c>
      <c r="O3460">
        <v>5.2999999999999999E-2</v>
      </c>
      <c r="P3460" s="3" t="s">
        <v>4313</v>
      </c>
      <c r="Q3460" t="s">
        <v>4293</v>
      </c>
      <c r="R3460" t="s">
        <v>16</v>
      </c>
    </row>
    <row r="3461" spans="1:18" x14ac:dyDescent="0.2">
      <c r="A3461" s="3" t="s">
        <v>7148</v>
      </c>
      <c r="B3461" t="str" cm="1">
        <f t="array" ref="B3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1" cm="1">
        <f t="array" ref="C3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1" t="str" cm="1">
        <f t="array" ref="D34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1" t="str" cm="1">
        <f t="array" ref="E34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1" s="3" t="s">
        <v>4301</v>
      </c>
      <c r="G3461" s="3" t="s">
        <v>4292</v>
      </c>
      <c r="I3461" s="3" t="s">
        <v>4365</v>
      </c>
      <c r="J3461" t="b">
        <v>1</v>
      </c>
      <c r="M3461">
        <v>260</v>
      </c>
      <c r="N3461">
        <v>280</v>
      </c>
      <c r="O3461">
        <v>5.2999999999999999E-2</v>
      </c>
      <c r="P3461" s="3" t="s">
        <v>4313</v>
      </c>
      <c r="Q3461" t="s">
        <v>4293</v>
      </c>
      <c r="R3461" t="s">
        <v>16</v>
      </c>
    </row>
    <row r="3462" spans="1:18" x14ac:dyDescent="0.2">
      <c r="A3462" s="3" t="s">
        <v>7149</v>
      </c>
      <c r="B3462" t="str" cm="1">
        <f t="array" ref="B3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2" cm="1">
        <f t="array" ref="C3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2" t="str" cm="1">
        <f t="array" ref="D34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2" t="str" cm="1">
        <f t="array" ref="E34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2" s="3" t="s">
        <v>4301</v>
      </c>
      <c r="G3462" s="3" t="s">
        <v>4292</v>
      </c>
      <c r="I3462" s="3" t="s">
        <v>4365</v>
      </c>
      <c r="J3462" t="b">
        <v>1</v>
      </c>
      <c r="M3462">
        <v>280</v>
      </c>
      <c r="N3462">
        <v>300</v>
      </c>
      <c r="O3462">
        <v>5.2999999999999999E-2</v>
      </c>
      <c r="P3462" s="3" t="s">
        <v>4313</v>
      </c>
      <c r="Q3462" t="s">
        <v>4293</v>
      </c>
      <c r="R3462" t="s">
        <v>16</v>
      </c>
    </row>
    <row r="3463" spans="1:18" x14ac:dyDescent="0.2">
      <c r="A3463" s="3" t="s">
        <v>7150</v>
      </c>
      <c r="B3463" t="str" cm="1">
        <f t="array" ref="B3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3" cm="1">
        <f t="array" ref="C3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3" t="str" cm="1">
        <f t="array" ref="D34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3" t="str" cm="1">
        <f t="array" ref="E34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3" s="3" t="s">
        <v>4301</v>
      </c>
      <c r="G3463" s="3" t="s">
        <v>4292</v>
      </c>
      <c r="I3463" s="3" t="s">
        <v>4365</v>
      </c>
      <c r="J3463" t="b">
        <v>1</v>
      </c>
      <c r="M3463">
        <v>300</v>
      </c>
      <c r="N3463">
        <v>320</v>
      </c>
      <c r="O3463">
        <v>5.2999999999999999E-2</v>
      </c>
      <c r="P3463" s="3" t="s">
        <v>4313</v>
      </c>
      <c r="Q3463" t="s">
        <v>4293</v>
      </c>
      <c r="R3463" t="s">
        <v>16</v>
      </c>
    </row>
    <row r="3464" spans="1:18" x14ac:dyDescent="0.2">
      <c r="A3464" s="3" t="s">
        <v>7151</v>
      </c>
      <c r="B3464" t="str" cm="1">
        <f t="array" ref="B3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4" cm="1">
        <f t="array" ref="C3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4" t="str" cm="1">
        <f t="array" ref="D34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4" t="str" cm="1">
        <f t="array" ref="E34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4" s="3" t="s">
        <v>4301</v>
      </c>
      <c r="G3464" s="3" t="s">
        <v>4292</v>
      </c>
      <c r="I3464" s="3" t="s">
        <v>4365</v>
      </c>
      <c r="J3464" t="b">
        <v>1</v>
      </c>
      <c r="M3464">
        <v>320</v>
      </c>
      <c r="N3464">
        <v>340</v>
      </c>
      <c r="O3464">
        <v>5.2999999999999999E-2</v>
      </c>
      <c r="P3464" s="3" t="s">
        <v>4313</v>
      </c>
      <c r="Q3464" t="s">
        <v>4293</v>
      </c>
      <c r="R3464" t="s">
        <v>16</v>
      </c>
    </row>
    <row r="3465" spans="1:18" x14ac:dyDescent="0.2">
      <c r="A3465" s="3" t="s">
        <v>7152</v>
      </c>
      <c r="B3465" t="str" cm="1">
        <f t="array" ref="B3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5" cm="1">
        <f t="array" ref="C3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5" t="str" cm="1">
        <f t="array" ref="D34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5" t="str" cm="1">
        <f t="array" ref="E34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5" s="3" t="s">
        <v>4301</v>
      </c>
      <c r="G3465" s="3" t="s">
        <v>4292</v>
      </c>
      <c r="I3465" s="3" t="s">
        <v>4365</v>
      </c>
      <c r="J3465" t="b">
        <v>1</v>
      </c>
      <c r="M3465">
        <v>340</v>
      </c>
      <c r="N3465">
        <v>360</v>
      </c>
      <c r="O3465">
        <v>5.2999999999999999E-2</v>
      </c>
      <c r="P3465" s="3" t="s">
        <v>4313</v>
      </c>
      <c r="Q3465" t="s">
        <v>4293</v>
      </c>
      <c r="R3465" t="s">
        <v>16</v>
      </c>
    </row>
    <row r="3466" spans="1:18" x14ac:dyDescent="0.2">
      <c r="A3466" s="3" t="s">
        <v>7153</v>
      </c>
      <c r="B3466" t="str" cm="1">
        <f t="array" ref="B3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6" cm="1">
        <f t="array" ref="C3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6" t="str" cm="1">
        <f t="array" ref="D34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6" t="str" cm="1">
        <f t="array" ref="E34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6" s="3" t="s">
        <v>4301</v>
      </c>
      <c r="G3466" s="3" t="s">
        <v>4292</v>
      </c>
      <c r="I3466" s="3" t="s">
        <v>4365</v>
      </c>
      <c r="J3466" t="b">
        <v>1</v>
      </c>
      <c r="M3466">
        <v>360</v>
      </c>
      <c r="N3466">
        <v>380</v>
      </c>
      <c r="O3466">
        <v>5.2999999999999999E-2</v>
      </c>
      <c r="P3466" s="3" t="s">
        <v>4313</v>
      </c>
      <c r="Q3466" t="s">
        <v>4293</v>
      </c>
      <c r="R3466" t="s">
        <v>16</v>
      </c>
    </row>
    <row r="3467" spans="1:18" x14ac:dyDescent="0.2">
      <c r="A3467" s="3" t="s">
        <v>7154</v>
      </c>
      <c r="B3467" t="str" cm="1">
        <f t="array" ref="B3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7" cm="1">
        <f t="array" ref="C3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7" t="str" cm="1">
        <f t="array" ref="D34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7" t="str" cm="1">
        <f t="array" ref="E34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7" s="3" t="s">
        <v>4301</v>
      </c>
      <c r="G3467" s="3" t="s">
        <v>4292</v>
      </c>
      <c r="I3467" s="3" t="s">
        <v>4365</v>
      </c>
      <c r="J3467" t="b">
        <v>1</v>
      </c>
      <c r="M3467">
        <v>380</v>
      </c>
      <c r="N3467">
        <v>400</v>
      </c>
      <c r="O3467">
        <v>5.2999999999999999E-2</v>
      </c>
      <c r="P3467" s="3" t="s">
        <v>4313</v>
      </c>
      <c r="Q3467" t="s">
        <v>4293</v>
      </c>
      <c r="R3467" t="s">
        <v>16</v>
      </c>
    </row>
    <row r="3468" spans="1:18" x14ac:dyDescent="0.2">
      <c r="A3468" s="3" t="s">
        <v>7155</v>
      </c>
      <c r="B3468" t="str" cm="1">
        <f t="array" ref="B3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8" cm="1">
        <f t="array" ref="C3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8" t="str" cm="1">
        <f t="array" ref="D34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8" t="str" cm="1">
        <f t="array" ref="E34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8" s="3" t="s">
        <v>4301</v>
      </c>
      <c r="G3468" s="3" t="s">
        <v>4292</v>
      </c>
      <c r="I3468" s="3" t="s">
        <v>4365</v>
      </c>
      <c r="J3468" t="b">
        <v>1</v>
      </c>
      <c r="M3468">
        <v>400</v>
      </c>
      <c r="N3468">
        <v>425</v>
      </c>
      <c r="O3468">
        <v>5.2999999999999999E-2</v>
      </c>
      <c r="P3468" s="3" t="s">
        <v>4313</v>
      </c>
      <c r="Q3468" t="s">
        <v>4293</v>
      </c>
      <c r="R3468" t="s">
        <v>16</v>
      </c>
    </row>
    <row r="3469" spans="1:18" x14ac:dyDescent="0.2">
      <c r="A3469" s="3" t="s">
        <v>7156</v>
      </c>
      <c r="B3469" t="str" cm="1">
        <f t="array" ref="B3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69" cm="1">
        <f t="array" ref="C3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69" t="str" cm="1">
        <f t="array" ref="D34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69" t="str" cm="1">
        <f t="array" ref="E34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69" s="3" t="s">
        <v>4301</v>
      </c>
      <c r="G3469" s="3" t="s">
        <v>4292</v>
      </c>
      <c r="I3469" s="3" t="s">
        <v>4365</v>
      </c>
      <c r="J3469" t="b">
        <v>1</v>
      </c>
      <c r="M3469">
        <v>425</v>
      </c>
      <c r="N3469">
        <v>450</v>
      </c>
      <c r="O3469">
        <v>5.2999999999999999E-2</v>
      </c>
      <c r="P3469" s="3" t="s">
        <v>4313</v>
      </c>
      <c r="Q3469" t="s">
        <v>4293</v>
      </c>
      <c r="R3469" t="s">
        <v>16</v>
      </c>
    </row>
    <row r="3470" spans="1:18" x14ac:dyDescent="0.2">
      <c r="A3470" s="3" t="s">
        <v>7157</v>
      </c>
      <c r="B3470" t="str" cm="1">
        <f t="array" ref="B3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0" cm="1">
        <f t="array" ref="C3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0" t="str" cm="1">
        <f t="array" ref="D34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0" t="str" cm="1">
        <f t="array" ref="E34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0" s="3" t="s">
        <v>4301</v>
      </c>
      <c r="G3470" s="3" t="s">
        <v>4292</v>
      </c>
      <c r="I3470" s="3" t="s">
        <v>4365</v>
      </c>
      <c r="J3470" t="b">
        <v>1</v>
      </c>
      <c r="M3470">
        <v>450</v>
      </c>
      <c r="N3470">
        <v>475</v>
      </c>
      <c r="O3470">
        <v>5.2999999999999999E-2</v>
      </c>
      <c r="P3470" s="3" t="s">
        <v>4313</v>
      </c>
      <c r="Q3470" t="s">
        <v>4293</v>
      </c>
      <c r="R3470" t="s">
        <v>16</v>
      </c>
    </row>
    <row r="3471" spans="1:18" x14ac:dyDescent="0.2">
      <c r="A3471" s="3" t="s">
        <v>7158</v>
      </c>
      <c r="B3471" t="str" cm="1">
        <f t="array" ref="B3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1" cm="1">
        <f t="array" ref="C3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1" t="str" cm="1">
        <f t="array" ref="D34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1" t="str" cm="1">
        <f t="array" ref="E34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1" s="3" t="s">
        <v>4301</v>
      </c>
      <c r="G3471" s="3" t="s">
        <v>4292</v>
      </c>
      <c r="I3471" s="3" t="s">
        <v>4365</v>
      </c>
      <c r="J3471" t="b">
        <v>1</v>
      </c>
      <c r="M3471">
        <v>475</v>
      </c>
      <c r="N3471">
        <v>500</v>
      </c>
      <c r="O3471">
        <v>5.2999999999999999E-2</v>
      </c>
      <c r="P3471" s="3" t="s">
        <v>4313</v>
      </c>
      <c r="Q3471" t="s">
        <v>4293</v>
      </c>
      <c r="R3471" t="s">
        <v>16</v>
      </c>
    </row>
    <row r="3472" spans="1:18" x14ac:dyDescent="0.2">
      <c r="A3472" s="3" t="s">
        <v>7159</v>
      </c>
      <c r="B3472" t="str" cm="1">
        <f t="array" ref="B3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2" cm="1">
        <f t="array" ref="C3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2" t="str" cm="1">
        <f t="array" ref="D34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2" t="str" cm="1">
        <f t="array" ref="E34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2" s="3" t="s">
        <v>4301</v>
      </c>
      <c r="G3472" s="3" t="s">
        <v>4292</v>
      </c>
      <c r="I3472" s="3" t="s">
        <v>4365</v>
      </c>
      <c r="J3472" t="b">
        <v>1</v>
      </c>
      <c r="M3472">
        <v>500</v>
      </c>
      <c r="N3472">
        <v>525</v>
      </c>
      <c r="O3472">
        <v>5.2999999999999999E-2</v>
      </c>
      <c r="P3472" s="3" t="s">
        <v>4313</v>
      </c>
      <c r="Q3472" t="s">
        <v>4293</v>
      </c>
      <c r="R3472" t="s">
        <v>16</v>
      </c>
    </row>
    <row r="3473" spans="1:18" x14ac:dyDescent="0.2">
      <c r="A3473" s="3" t="s">
        <v>7160</v>
      </c>
      <c r="B3473" t="str" cm="1">
        <f t="array" ref="B3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3" cm="1">
        <f t="array" ref="C3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3" t="str" cm="1">
        <f t="array" ref="D34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3" t="str" cm="1">
        <f t="array" ref="E34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3" s="3" t="s">
        <v>4301</v>
      </c>
      <c r="G3473" s="3" t="s">
        <v>4292</v>
      </c>
      <c r="I3473" s="3" t="s">
        <v>4365</v>
      </c>
      <c r="J3473" t="b">
        <v>1</v>
      </c>
      <c r="M3473">
        <v>525</v>
      </c>
      <c r="N3473">
        <v>550</v>
      </c>
      <c r="O3473">
        <v>5.2999999999999999E-2</v>
      </c>
      <c r="P3473" s="3" t="s">
        <v>4313</v>
      </c>
      <c r="Q3473" t="s">
        <v>4293</v>
      </c>
      <c r="R3473" t="s">
        <v>16</v>
      </c>
    </row>
    <row r="3474" spans="1:18" x14ac:dyDescent="0.2">
      <c r="A3474" s="3" t="s">
        <v>7161</v>
      </c>
      <c r="B3474" t="str" cm="1">
        <f t="array" ref="B3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4" cm="1">
        <f t="array" ref="C3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4" t="str" cm="1">
        <f t="array" ref="D34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4" t="str" cm="1">
        <f t="array" ref="E34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4" s="3" t="s">
        <v>4301</v>
      </c>
      <c r="G3474" s="3" t="s">
        <v>4292</v>
      </c>
      <c r="I3474" s="3" t="s">
        <v>4365</v>
      </c>
      <c r="J3474" t="b">
        <v>1</v>
      </c>
      <c r="M3474">
        <v>550</v>
      </c>
      <c r="N3474">
        <v>575</v>
      </c>
      <c r="O3474">
        <v>5.2999999999999999E-2</v>
      </c>
      <c r="P3474" s="3" t="s">
        <v>4313</v>
      </c>
      <c r="Q3474" t="s">
        <v>4293</v>
      </c>
      <c r="R3474" t="s">
        <v>16</v>
      </c>
    </row>
    <row r="3475" spans="1:18" x14ac:dyDescent="0.2">
      <c r="A3475" s="3" t="s">
        <v>7162</v>
      </c>
      <c r="B3475" t="str" cm="1">
        <f t="array" ref="B3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5" cm="1">
        <f t="array" ref="C3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5" t="str" cm="1">
        <f t="array" ref="D34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5" t="str" cm="1">
        <f t="array" ref="E34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5" s="3" t="s">
        <v>4301</v>
      </c>
      <c r="G3475" s="3" t="s">
        <v>4292</v>
      </c>
      <c r="I3475" s="3" t="s">
        <v>4365</v>
      </c>
      <c r="J3475" t="b">
        <v>1</v>
      </c>
      <c r="M3475">
        <v>575</v>
      </c>
      <c r="N3475">
        <v>600</v>
      </c>
      <c r="O3475">
        <v>5.2999999999999999E-2</v>
      </c>
      <c r="P3475" s="3" t="s">
        <v>4313</v>
      </c>
      <c r="Q3475" t="s">
        <v>4293</v>
      </c>
      <c r="R3475" t="s">
        <v>75</v>
      </c>
    </row>
    <row r="3476" spans="1:18" x14ac:dyDescent="0.2">
      <c r="A3476" s="3" t="s">
        <v>7163</v>
      </c>
      <c r="B3476" t="str" cm="1">
        <f t="array" ref="B3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6" cm="1">
        <f t="array" ref="C3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6" t="str" cm="1">
        <f t="array" ref="D34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6" t="str" cm="1">
        <f t="array" ref="E34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6" s="3" t="s">
        <v>4301</v>
      </c>
      <c r="G3476" s="3" t="s">
        <v>4292</v>
      </c>
      <c r="I3476" s="3" t="s">
        <v>4365</v>
      </c>
      <c r="J3476" t="b">
        <v>1</v>
      </c>
      <c r="M3476">
        <v>600</v>
      </c>
      <c r="N3476">
        <v>625</v>
      </c>
      <c r="O3476">
        <v>5.2999999999999999E-2</v>
      </c>
      <c r="P3476" s="3" t="s">
        <v>4313</v>
      </c>
      <c r="Q3476" t="s">
        <v>4293</v>
      </c>
      <c r="R3476" t="s">
        <v>75</v>
      </c>
    </row>
    <row r="3477" spans="1:18" x14ac:dyDescent="0.2">
      <c r="A3477" s="3" t="s">
        <v>7164</v>
      </c>
      <c r="B3477" t="str" cm="1">
        <f t="array" ref="B3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7" cm="1">
        <f t="array" ref="C3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7" t="str" cm="1">
        <f t="array" ref="D34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7" t="str" cm="1">
        <f t="array" ref="E34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7" s="3" t="s">
        <v>4301</v>
      </c>
      <c r="G3477" s="3" t="s">
        <v>4292</v>
      </c>
      <c r="I3477" s="3" t="s">
        <v>4365</v>
      </c>
      <c r="J3477" t="b">
        <v>1</v>
      </c>
      <c r="M3477">
        <v>625</v>
      </c>
      <c r="N3477">
        <v>650</v>
      </c>
      <c r="O3477">
        <v>5.2999999999999999E-2</v>
      </c>
      <c r="P3477" s="3" t="s">
        <v>4313</v>
      </c>
      <c r="Q3477" t="s">
        <v>4293</v>
      </c>
      <c r="R3477" t="s">
        <v>16</v>
      </c>
    </row>
    <row r="3478" spans="1:18" x14ac:dyDescent="0.2">
      <c r="A3478" s="3" t="s">
        <v>7165</v>
      </c>
      <c r="B3478" t="str" cm="1">
        <f t="array" ref="B3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8" cm="1">
        <f t="array" ref="C3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8" t="str" cm="1">
        <f t="array" ref="D34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8" t="str" cm="1">
        <f t="array" ref="E34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8" s="3" t="s">
        <v>4301</v>
      </c>
      <c r="G3478" s="3" t="s">
        <v>4292</v>
      </c>
      <c r="I3478" s="3" t="s">
        <v>4365</v>
      </c>
      <c r="J3478" t="b">
        <v>1</v>
      </c>
      <c r="M3478">
        <v>650</v>
      </c>
      <c r="N3478">
        <v>675</v>
      </c>
      <c r="O3478">
        <v>5.2999999999999999E-2</v>
      </c>
      <c r="P3478" s="3" t="s">
        <v>4313</v>
      </c>
      <c r="Q3478" t="s">
        <v>4293</v>
      </c>
      <c r="R3478" t="s">
        <v>16</v>
      </c>
    </row>
    <row r="3479" spans="1:18" x14ac:dyDescent="0.2">
      <c r="A3479" s="3" t="s">
        <v>7166</v>
      </c>
      <c r="B3479" t="str" cm="1">
        <f t="array" ref="B3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79" cm="1">
        <f t="array" ref="C3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79" t="str" cm="1">
        <f t="array" ref="D34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79" t="str" cm="1">
        <f t="array" ref="E34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79" s="3" t="s">
        <v>4301</v>
      </c>
      <c r="G3479" s="3" t="s">
        <v>4292</v>
      </c>
      <c r="I3479" s="3" t="s">
        <v>4365</v>
      </c>
      <c r="J3479" t="b">
        <v>1</v>
      </c>
      <c r="M3479">
        <v>675</v>
      </c>
      <c r="N3479">
        <v>700</v>
      </c>
      <c r="O3479">
        <v>5.2999999999999999E-2</v>
      </c>
      <c r="P3479" s="3" t="s">
        <v>4313</v>
      </c>
      <c r="Q3479" t="s">
        <v>4293</v>
      </c>
      <c r="R3479" t="s">
        <v>16</v>
      </c>
    </row>
    <row r="3480" spans="1:18" x14ac:dyDescent="0.2">
      <c r="A3480" s="3" t="s">
        <v>7167</v>
      </c>
      <c r="B3480" t="str" cm="1">
        <f t="array" ref="B3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0" cm="1">
        <f t="array" ref="C3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0" t="str" cm="1">
        <f t="array" ref="D34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0" t="str" cm="1">
        <f t="array" ref="E34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0" s="3" t="s">
        <v>4301</v>
      </c>
      <c r="G3480" s="3" t="s">
        <v>4292</v>
      </c>
      <c r="I3480" s="3" t="s">
        <v>4365</v>
      </c>
      <c r="J3480" t="b">
        <v>1</v>
      </c>
      <c r="M3480">
        <v>700</v>
      </c>
      <c r="N3480">
        <v>725</v>
      </c>
      <c r="O3480">
        <v>5.2999999999999999E-2</v>
      </c>
      <c r="P3480" s="3" t="s">
        <v>4313</v>
      </c>
      <c r="Q3480" t="s">
        <v>4293</v>
      </c>
      <c r="R3480" t="s">
        <v>16</v>
      </c>
    </row>
    <row r="3481" spans="1:18" x14ac:dyDescent="0.2">
      <c r="A3481" s="3" t="s">
        <v>7168</v>
      </c>
      <c r="B3481" t="str" cm="1">
        <f t="array" ref="B3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1" cm="1">
        <f t="array" ref="C3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1" t="str" cm="1">
        <f t="array" ref="D34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1" t="str" cm="1">
        <f t="array" ref="E34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1" s="3" t="s">
        <v>4301</v>
      </c>
      <c r="G3481" s="3" t="s">
        <v>4292</v>
      </c>
      <c r="I3481" s="3" t="s">
        <v>4365</v>
      </c>
      <c r="J3481" t="b">
        <v>1</v>
      </c>
      <c r="M3481">
        <v>725</v>
      </c>
      <c r="N3481">
        <v>750</v>
      </c>
      <c r="O3481">
        <v>5.2999999999999999E-2</v>
      </c>
      <c r="P3481" s="3" t="s">
        <v>4313</v>
      </c>
      <c r="Q3481" t="s">
        <v>4293</v>
      </c>
      <c r="R3481" t="s">
        <v>16</v>
      </c>
    </row>
    <row r="3482" spans="1:18" x14ac:dyDescent="0.2">
      <c r="A3482" s="3" t="s">
        <v>7169</v>
      </c>
      <c r="B3482" t="str" cm="1">
        <f t="array" ref="B3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2" cm="1">
        <f t="array" ref="C3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2" t="str" cm="1">
        <f t="array" ref="D34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2" t="str" cm="1">
        <f t="array" ref="E34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2" s="3" t="s">
        <v>4301</v>
      </c>
      <c r="G3482" s="3" t="s">
        <v>4292</v>
      </c>
      <c r="I3482" s="3" t="s">
        <v>4365</v>
      </c>
      <c r="J3482" t="b">
        <v>1</v>
      </c>
      <c r="M3482">
        <v>750</v>
      </c>
      <c r="N3482">
        <v>775</v>
      </c>
      <c r="O3482">
        <v>5.2999999999999999E-2</v>
      </c>
      <c r="P3482" s="3" t="s">
        <v>4313</v>
      </c>
      <c r="Q3482" t="s">
        <v>4293</v>
      </c>
      <c r="R3482" t="s">
        <v>16</v>
      </c>
    </row>
    <row r="3483" spans="1:18" x14ac:dyDescent="0.2">
      <c r="A3483" s="3" t="s">
        <v>7170</v>
      </c>
      <c r="B3483" t="str" cm="1">
        <f t="array" ref="B3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3" cm="1">
        <f t="array" ref="C3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3" t="str" cm="1">
        <f t="array" ref="D34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3" t="str" cm="1">
        <f t="array" ref="E34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3" s="3" t="s">
        <v>4301</v>
      </c>
      <c r="G3483" s="3" t="s">
        <v>4292</v>
      </c>
      <c r="I3483" s="3" t="s">
        <v>4365</v>
      </c>
      <c r="J3483" t="b">
        <v>1</v>
      </c>
      <c r="M3483">
        <v>775</v>
      </c>
      <c r="N3483">
        <v>800</v>
      </c>
      <c r="O3483">
        <v>5.2999999999999999E-2</v>
      </c>
      <c r="P3483" s="3" t="s">
        <v>4313</v>
      </c>
      <c r="Q3483" t="s">
        <v>4293</v>
      </c>
      <c r="R3483" t="s">
        <v>16</v>
      </c>
    </row>
    <row r="3484" spans="1:18" x14ac:dyDescent="0.2">
      <c r="A3484" s="3" t="s">
        <v>7171</v>
      </c>
      <c r="B3484" t="str" cm="1">
        <f t="array" ref="B3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4" cm="1">
        <f t="array" ref="C3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4" t="str" cm="1">
        <f t="array" ref="D34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4" t="str" cm="1">
        <f t="array" ref="E34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4" s="3" t="s">
        <v>4301</v>
      </c>
      <c r="G3484" s="3" t="s">
        <v>4292</v>
      </c>
      <c r="I3484" s="3" t="s">
        <v>4365</v>
      </c>
      <c r="J3484" t="b">
        <v>1</v>
      </c>
      <c r="M3484">
        <v>800</v>
      </c>
      <c r="N3484">
        <v>825</v>
      </c>
      <c r="O3484">
        <v>5.2999999999999999E-2</v>
      </c>
      <c r="P3484" s="3" t="s">
        <v>4313</v>
      </c>
      <c r="Q3484" t="s">
        <v>4293</v>
      </c>
      <c r="R3484" t="s">
        <v>4333</v>
      </c>
    </row>
    <row r="3485" spans="1:18" x14ac:dyDescent="0.2">
      <c r="A3485" s="3" t="s">
        <v>7172</v>
      </c>
      <c r="B3485" t="str" cm="1">
        <f t="array" ref="B3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5" cm="1">
        <f t="array" ref="C3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5" t="str" cm="1">
        <f t="array" ref="D34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5" t="str" cm="1">
        <f t="array" ref="E34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5" s="3" t="s">
        <v>4301</v>
      </c>
      <c r="G3485" s="3" t="s">
        <v>4292</v>
      </c>
      <c r="I3485" s="3" t="s">
        <v>4365</v>
      </c>
      <c r="J3485" t="b">
        <v>1</v>
      </c>
      <c r="M3485">
        <v>825</v>
      </c>
      <c r="N3485">
        <v>850</v>
      </c>
      <c r="O3485">
        <v>5.2999999999999999E-2</v>
      </c>
      <c r="P3485" s="3" t="s">
        <v>4313</v>
      </c>
      <c r="Q3485" t="s">
        <v>4293</v>
      </c>
      <c r="R3485" t="s">
        <v>16</v>
      </c>
    </row>
    <row r="3486" spans="1:18" x14ac:dyDescent="0.2">
      <c r="A3486" s="3" t="s">
        <v>7173</v>
      </c>
      <c r="B3486" t="str" cm="1">
        <f t="array" ref="B3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6" cm="1">
        <f t="array" ref="C3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6" t="str" cm="1">
        <f t="array" ref="D34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6" t="str" cm="1">
        <f t="array" ref="E34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6" s="3" t="s">
        <v>4301</v>
      </c>
      <c r="G3486" s="3" t="s">
        <v>4292</v>
      </c>
      <c r="I3486" s="3" t="s">
        <v>4365</v>
      </c>
      <c r="J3486" t="b">
        <v>1</v>
      </c>
      <c r="M3486">
        <v>850</v>
      </c>
      <c r="N3486">
        <v>875</v>
      </c>
      <c r="O3486">
        <v>5.2999999999999999E-2</v>
      </c>
      <c r="P3486" s="3" t="s">
        <v>4313</v>
      </c>
      <c r="Q3486" t="s">
        <v>4293</v>
      </c>
      <c r="R3486" t="s">
        <v>75</v>
      </c>
    </row>
    <row r="3487" spans="1:18" x14ac:dyDescent="0.2">
      <c r="A3487" s="3" t="s">
        <v>7174</v>
      </c>
      <c r="B3487" t="str" cm="1">
        <f t="array" ref="B3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7" cm="1">
        <f t="array" ref="C3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7" t="str" cm="1">
        <f t="array" ref="D34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7" t="str" cm="1">
        <f t="array" ref="E34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7" s="3" t="s">
        <v>4301</v>
      </c>
      <c r="G3487" s="3" t="s">
        <v>4292</v>
      </c>
      <c r="I3487" s="3" t="s">
        <v>4365</v>
      </c>
      <c r="J3487" t="b">
        <v>1</v>
      </c>
      <c r="M3487">
        <v>875</v>
      </c>
      <c r="N3487">
        <v>900</v>
      </c>
      <c r="O3487">
        <v>5.2999999999999999E-2</v>
      </c>
      <c r="P3487" s="3" t="s">
        <v>4313</v>
      </c>
      <c r="Q3487" t="s">
        <v>4293</v>
      </c>
      <c r="R3487" t="s">
        <v>16</v>
      </c>
    </row>
    <row r="3488" spans="1:18" x14ac:dyDescent="0.2">
      <c r="A3488" s="3" t="s">
        <v>7175</v>
      </c>
      <c r="B3488" t="str" cm="1">
        <f t="array" ref="B3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8" cm="1">
        <f t="array" ref="C3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8" t="str" cm="1">
        <f t="array" ref="D34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8" t="str" cm="1">
        <f t="array" ref="E34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8" s="3" t="s">
        <v>4301</v>
      </c>
      <c r="G3488" s="3" t="s">
        <v>4292</v>
      </c>
      <c r="I3488" s="3" t="s">
        <v>4365</v>
      </c>
      <c r="J3488" t="b">
        <v>1</v>
      </c>
      <c r="M3488">
        <v>900</v>
      </c>
      <c r="N3488">
        <v>925</v>
      </c>
      <c r="O3488">
        <v>5.2999999999999999E-2</v>
      </c>
      <c r="P3488" s="3" t="s">
        <v>4313</v>
      </c>
      <c r="Q3488" t="s">
        <v>4293</v>
      </c>
      <c r="R3488" t="s">
        <v>4333</v>
      </c>
    </row>
    <row r="3489" spans="1:18" x14ac:dyDescent="0.2">
      <c r="A3489" s="3" t="s">
        <v>7176</v>
      </c>
      <c r="B3489" t="str" cm="1">
        <f t="array" ref="B3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89" cm="1">
        <f t="array" ref="C3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89" t="str" cm="1">
        <f t="array" ref="D34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89" t="str" cm="1">
        <f t="array" ref="E34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89" s="3" t="s">
        <v>4301</v>
      </c>
      <c r="G3489" s="3" t="s">
        <v>4292</v>
      </c>
      <c r="I3489" s="3" t="s">
        <v>4365</v>
      </c>
      <c r="J3489" t="b">
        <v>1</v>
      </c>
      <c r="M3489">
        <v>925</v>
      </c>
      <c r="N3489">
        <v>950</v>
      </c>
      <c r="O3489">
        <v>5.2999999999999999E-2</v>
      </c>
      <c r="P3489" s="3" t="s">
        <v>4313</v>
      </c>
      <c r="Q3489" t="s">
        <v>4293</v>
      </c>
      <c r="R3489" t="s">
        <v>4333</v>
      </c>
    </row>
    <row r="3490" spans="1:18" x14ac:dyDescent="0.2">
      <c r="A3490" s="3" t="s">
        <v>7177</v>
      </c>
      <c r="B3490" t="str" cm="1">
        <f t="array" ref="B3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0" cm="1">
        <f t="array" ref="C3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0" t="str" cm="1">
        <f t="array" ref="D34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0" t="str" cm="1">
        <f t="array" ref="E34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0" s="3" t="s">
        <v>4301</v>
      </c>
      <c r="G3490" s="3" t="s">
        <v>4292</v>
      </c>
      <c r="I3490" s="3" t="s">
        <v>4365</v>
      </c>
      <c r="J3490" t="b">
        <v>1</v>
      </c>
      <c r="M3490">
        <v>950</v>
      </c>
      <c r="N3490">
        <v>975</v>
      </c>
      <c r="O3490">
        <v>5.2999999999999999E-2</v>
      </c>
      <c r="P3490" s="3" t="s">
        <v>4313</v>
      </c>
      <c r="Q3490" t="s">
        <v>4293</v>
      </c>
      <c r="R3490" t="s">
        <v>4333</v>
      </c>
    </row>
    <row r="3491" spans="1:18" x14ac:dyDescent="0.2">
      <c r="A3491" s="3" t="s">
        <v>7178</v>
      </c>
      <c r="B3491" t="str" cm="1">
        <f t="array" ref="B3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1" cm="1">
        <f t="array" ref="C3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1" t="str" cm="1">
        <f t="array" ref="D34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1" t="str" cm="1">
        <f t="array" ref="E34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1" s="3" t="s">
        <v>4301</v>
      </c>
      <c r="G3491" s="3" t="s">
        <v>4292</v>
      </c>
      <c r="I3491" s="3" t="s">
        <v>4365</v>
      </c>
      <c r="J3491" t="b">
        <v>1</v>
      </c>
      <c r="M3491">
        <v>975</v>
      </c>
      <c r="N3491">
        <v>1000</v>
      </c>
      <c r="O3491">
        <v>5.2999999999999999E-2</v>
      </c>
      <c r="P3491" s="3" t="s">
        <v>4313</v>
      </c>
      <c r="Q3491" t="s">
        <v>4293</v>
      </c>
      <c r="R3491" t="s">
        <v>16</v>
      </c>
    </row>
    <row r="3492" spans="1:18" x14ac:dyDescent="0.2">
      <c r="A3492" s="3" t="s">
        <v>7179</v>
      </c>
      <c r="B3492" t="str" cm="1">
        <f t="array" ref="B3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2" cm="1">
        <f t="array" ref="C3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2" t="str" cm="1">
        <f t="array" ref="D34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2" t="str" cm="1">
        <f t="array" ref="E34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2" s="3" t="s">
        <v>4301</v>
      </c>
      <c r="G3492" s="3" t="s">
        <v>4292</v>
      </c>
      <c r="I3492" s="3" t="s">
        <v>4365</v>
      </c>
      <c r="J3492" t="b">
        <v>1</v>
      </c>
      <c r="M3492">
        <v>1000</v>
      </c>
      <c r="N3492">
        <v>1025</v>
      </c>
      <c r="O3492">
        <v>5.2999999999999999E-2</v>
      </c>
      <c r="P3492" s="3" t="s">
        <v>4313</v>
      </c>
      <c r="Q3492" t="s">
        <v>4293</v>
      </c>
      <c r="R3492" t="s">
        <v>16</v>
      </c>
    </row>
    <row r="3493" spans="1:18" x14ac:dyDescent="0.2">
      <c r="A3493" s="3" t="s">
        <v>7180</v>
      </c>
      <c r="B3493" t="str" cm="1">
        <f t="array" ref="B3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3" cm="1">
        <f t="array" ref="C3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3" t="str" cm="1">
        <f t="array" ref="D34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3" t="str" cm="1">
        <f t="array" ref="E34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3" s="3" t="s">
        <v>4301</v>
      </c>
      <c r="G3493" s="3" t="s">
        <v>4292</v>
      </c>
      <c r="I3493" s="3" t="s">
        <v>4365</v>
      </c>
      <c r="J3493" t="b">
        <v>1</v>
      </c>
      <c r="M3493">
        <v>1025</v>
      </c>
      <c r="N3493">
        <v>1100</v>
      </c>
      <c r="O3493">
        <v>5.2999999999999999E-2</v>
      </c>
      <c r="P3493" s="3" t="s">
        <v>4313</v>
      </c>
      <c r="Q3493" t="s">
        <v>4293</v>
      </c>
      <c r="R3493" t="s">
        <v>16</v>
      </c>
    </row>
    <row r="3494" spans="1:18" x14ac:dyDescent="0.2">
      <c r="A3494" s="3" t="s">
        <v>7181</v>
      </c>
      <c r="B3494" t="str" cm="1">
        <f t="array" ref="B3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4" cm="1">
        <f t="array" ref="C3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4" t="str" cm="1">
        <f t="array" ref="D34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4" t="str" cm="1">
        <f t="array" ref="E34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4" s="3" t="s">
        <v>4301</v>
      </c>
      <c r="G3494" s="3" t="s">
        <v>4292</v>
      </c>
      <c r="I3494" s="3" t="s">
        <v>4365</v>
      </c>
      <c r="J3494" t="b">
        <v>1</v>
      </c>
      <c r="M3494">
        <v>1100</v>
      </c>
      <c r="N3494">
        <v>1200</v>
      </c>
      <c r="O3494">
        <v>5.2999999999999999E-2</v>
      </c>
      <c r="P3494" s="3" t="s">
        <v>4313</v>
      </c>
      <c r="Q3494" t="s">
        <v>4293</v>
      </c>
      <c r="R3494" t="s">
        <v>16</v>
      </c>
    </row>
    <row r="3495" spans="1:18" x14ac:dyDescent="0.2">
      <c r="A3495" s="3" t="s">
        <v>7182</v>
      </c>
      <c r="B3495" t="str" cm="1">
        <f t="array" ref="B3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5" cm="1">
        <f t="array" ref="C3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5" t="str" cm="1">
        <f t="array" ref="D34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5" t="str" cm="1">
        <f t="array" ref="E34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5" s="3" t="s">
        <v>4301</v>
      </c>
      <c r="G3495" s="3" t="s">
        <v>4292</v>
      </c>
      <c r="I3495" s="3" t="s">
        <v>4365</v>
      </c>
      <c r="J3495" t="b">
        <v>1</v>
      </c>
      <c r="M3495">
        <v>1200</v>
      </c>
      <c r="N3495">
        <v>1300</v>
      </c>
      <c r="O3495">
        <v>5.2999999999999999E-2</v>
      </c>
      <c r="P3495" s="3" t="s">
        <v>4313</v>
      </c>
      <c r="Q3495" t="s">
        <v>4293</v>
      </c>
      <c r="R3495" t="s">
        <v>16</v>
      </c>
    </row>
    <row r="3496" spans="1:18" x14ac:dyDescent="0.2">
      <c r="A3496" s="3" t="s">
        <v>7183</v>
      </c>
      <c r="B3496" t="str" cm="1">
        <f t="array" ref="B3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6" cm="1">
        <f t="array" ref="C3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6" t="str" cm="1">
        <f t="array" ref="D34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6" t="str" cm="1">
        <f t="array" ref="E34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6" s="3" t="s">
        <v>4301</v>
      </c>
      <c r="G3496" s="3" t="s">
        <v>4292</v>
      </c>
      <c r="I3496" s="3" t="s">
        <v>4365</v>
      </c>
      <c r="J3496" t="b">
        <v>1</v>
      </c>
      <c r="M3496">
        <v>1300</v>
      </c>
      <c r="N3496">
        <v>1400</v>
      </c>
      <c r="O3496">
        <v>5.2999999999999999E-2</v>
      </c>
      <c r="P3496" s="3" t="s">
        <v>4313</v>
      </c>
      <c r="Q3496" t="s">
        <v>4293</v>
      </c>
      <c r="R3496" t="s">
        <v>16</v>
      </c>
    </row>
    <row r="3497" spans="1:18" x14ac:dyDescent="0.2">
      <c r="A3497" s="3" t="s">
        <v>7184</v>
      </c>
      <c r="B3497" t="str" cm="1">
        <f t="array" ref="B3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7" cm="1">
        <f t="array" ref="C3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7" t="str" cm="1">
        <f t="array" ref="D34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7" t="str" cm="1">
        <f t="array" ref="E34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7" s="3" t="s">
        <v>4301</v>
      </c>
      <c r="G3497" s="3" t="s">
        <v>4292</v>
      </c>
      <c r="I3497" s="3" t="s">
        <v>4365</v>
      </c>
      <c r="J3497" t="b">
        <v>1</v>
      </c>
      <c r="M3497">
        <v>1400</v>
      </c>
      <c r="N3497">
        <v>1500</v>
      </c>
      <c r="O3497">
        <v>5.2999999999999999E-2</v>
      </c>
      <c r="P3497" s="3" t="s">
        <v>4313</v>
      </c>
      <c r="Q3497" t="s">
        <v>4293</v>
      </c>
      <c r="R3497" t="s">
        <v>4333</v>
      </c>
    </row>
    <row r="3498" spans="1:18" x14ac:dyDescent="0.2">
      <c r="A3498" s="3" t="s">
        <v>7185</v>
      </c>
      <c r="B3498" t="str" cm="1">
        <f t="array" ref="B3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8" cm="1">
        <f t="array" ref="C3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8" t="str" cm="1">
        <f t="array" ref="D34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8" t="str" cm="1">
        <f t="array" ref="E34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8" s="3" t="s">
        <v>4301</v>
      </c>
      <c r="G3498" s="3" t="s">
        <v>4292</v>
      </c>
      <c r="I3498" s="3" t="s">
        <v>4365</v>
      </c>
      <c r="J3498" t="b">
        <v>1</v>
      </c>
      <c r="M3498">
        <v>1500</v>
      </c>
      <c r="N3498">
        <v>1600</v>
      </c>
      <c r="O3498">
        <v>5.2999999999999999E-2</v>
      </c>
      <c r="P3498" s="3" t="s">
        <v>4313</v>
      </c>
      <c r="Q3498" t="s">
        <v>4293</v>
      </c>
      <c r="R3498" t="s">
        <v>16</v>
      </c>
    </row>
    <row r="3499" spans="1:18" x14ac:dyDescent="0.2">
      <c r="A3499" s="3" t="s">
        <v>7186</v>
      </c>
      <c r="B3499" t="str" cm="1">
        <f t="array" ref="B3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499" cm="1">
        <f t="array" ref="C3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499" t="str" cm="1">
        <f t="array" ref="D34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499" t="str" cm="1">
        <f t="array" ref="E34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499" s="3" t="s">
        <v>4301</v>
      </c>
      <c r="G3499" s="3" t="s">
        <v>4292</v>
      </c>
      <c r="I3499" s="3" t="s">
        <v>4365</v>
      </c>
      <c r="J3499" t="b">
        <v>1</v>
      </c>
      <c r="M3499">
        <v>1600</v>
      </c>
      <c r="N3499">
        <v>1700</v>
      </c>
      <c r="O3499">
        <v>5.2999999999999999E-2</v>
      </c>
      <c r="P3499" s="3" t="s">
        <v>4313</v>
      </c>
      <c r="Q3499" t="s">
        <v>4293</v>
      </c>
      <c r="R3499" t="s">
        <v>4333</v>
      </c>
    </row>
    <row r="3500" spans="1:18" x14ac:dyDescent="0.2">
      <c r="A3500" s="3" t="s">
        <v>7187</v>
      </c>
      <c r="B3500" t="str" cm="1">
        <f t="array" ref="B3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0" cm="1">
        <f t="array" ref="C3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0" t="str" cm="1">
        <f t="array" ref="D35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0" t="str" cm="1">
        <f t="array" ref="E35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0" s="3" t="s">
        <v>4301</v>
      </c>
      <c r="G3500" s="3" t="s">
        <v>4292</v>
      </c>
      <c r="I3500" s="3" t="s">
        <v>4365</v>
      </c>
      <c r="J3500" t="b">
        <v>1</v>
      </c>
      <c r="M3500">
        <v>1700</v>
      </c>
      <c r="N3500">
        <v>1800</v>
      </c>
      <c r="O3500">
        <v>5.2999999999999999E-2</v>
      </c>
      <c r="P3500" s="3" t="s">
        <v>4313</v>
      </c>
      <c r="Q3500" t="s">
        <v>4293</v>
      </c>
      <c r="R3500" t="s">
        <v>4333</v>
      </c>
    </row>
    <row r="3501" spans="1:18" x14ac:dyDescent="0.2">
      <c r="A3501" s="3" t="s">
        <v>7188</v>
      </c>
      <c r="B3501" t="str" cm="1">
        <f t="array" ref="B3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1" cm="1">
        <f t="array" ref="C3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1" t="str" cm="1">
        <f t="array" ref="D35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1" t="str" cm="1">
        <f t="array" ref="E35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1" s="3" t="s">
        <v>4301</v>
      </c>
      <c r="G3501" s="3" t="s">
        <v>4292</v>
      </c>
      <c r="I3501" s="3" t="s">
        <v>4365</v>
      </c>
      <c r="J3501" t="b">
        <v>1</v>
      </c>
      <c r="M3501">
        <v>1800</v>
      </c>
      <c r="N3501">
        <v>1900</v>
      </c>
      <c r="O3501">
        <v>5.2999999999999999E-2</v>
      </c>
      <c r="P3501" s="3" t="s">
        <v>4313</v>
      </c>
      <c r="Q3501" t="s">
        <v>4293</v>
      </c>
      <c r="R3501" t="s">
        <v>16</v>
      </c>
    </row>
    <row r="3502" spans="1:18" x14ac:dyDescent="0.2">
      <c r="A3502" s="3" t="s">
        <v>7189</v>
      </c>
      <c r="B3502" t="str" cm="1">
        <f t="array" ref="B3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2" cm="1">
        <f t="array" ref="C3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2" t="str" cm="1">
        <f t="array" ref="D35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2" t="str" cm="1">
        <f t="array" ref="E35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2" s="3" t="s">
        <v>4301</v>
      </c>
      <c r="G3502" s="3" t="s">
        <v>4292</v>
      </c>
      <c r="I3502" s="3" t="s">
        <v>4365</v>
      </c>
      <c r="J3502" t="b">
        <v>1</v>
      </c>
      <c r="M3502">
        <v>1900</v>
      </c>
      <c r="N3502">
        <v>2000</v>
      </c>
      <c r="O3502">
        <v>5.2999999999999999E-2</v>
      </c>
      <c r="P3502" s="3" t="s">
        <v>4313</v>
      </c>
      <c r="Q3502" t="s">
        <v>4293</v>
      </c>
      <c r="R3502" t="s">
        <v>75</v>
      </c>
    </row>
    <row r="3503" spans="1:18" x14ac:dyDescent="0.2">
      <c r="A3503" s="3" t="s">
        <v>7190</v>
      </c>
      <c r="B3503" t="str" cm="1">
        <f t="array" ref="B3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3" cm="1">
        <f t="array" ref="C3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3" t="str" cm="1">
        <f t="array" ref="D35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3" t="str" cm="1">
        <f t="array" ref="E35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3" s="3" t="s">
        <v>4301</v>
      </c>
      <c r="G3503" s="3" t="s">
        <v>4292</v>
      </c>
      <c r="I3503" s="3" t="s">
        <v>4365</v>
      </c>
      <c r="J3503" t="b">
        <v>1</v>
      </c>
      <c r="M3503">
        <v>2000</v>
      </c>
      <c r="N3503">
        <v>2100</v>
      </c>
      <c r="O3503">
        <v>5.2999999999999999E-2</v>
      </c>
      <c r="P3503" s="3" t="s">
        <v>4313</v>
      </c>
      <c r="Q3503" t="s">
        <v>4293</v>
      </c>
      <c r="R3503" t="s">
        <v>4333</v>
      </c>
    </row>
    <row r="3504" spans="1:18" x14ac:dyDescent="0.2">
      <c r="A3504" s="3" t="s">
        <v>7191</v>
      </c>
      <c r="B3504" t="str" cm="1">
        <f t="array" ref="B3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4" cm="1">
        <f t="array" ref="C3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4" t="str" cm="1">
        <f t="array" ref="D35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4" t="str" cm="1">
        <f t="array" ref="E35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4" s="3" t="s">
        <v>4301</v>
      </c>
      <c r="G3504" s="3" t="s">
        <v>4292</v>
      </c>
      <c r="I3504" s="3" t="s">
        <v>4365</v>
      </c>
      <c r="J3504" t="b">
        <v>1</v>
      </c>
      <c r="M3504">
        <v>2100</v>
      </c>
      <c r="N3504">
        <v>2200</v>
      </c>
      <c r="O3504">
        <v>5.2999999999999999E-2</v>
      </c>
      <c r="P3504" s="3" t="s">
        <v>4313</v>
      </c>
      <c r="Q3504" t="s">
        <v>4293</v>
      </c>
      <c r="R3504" t="s">
        <v>75</v>
      </c>
    </row>
    <row r="3505" spans="1:18" x14ac:dyDescent="0.2">
      <c r="A3505" s="3" t="s">
        <v>7192</v>
      </c>
      <c r="B3505" t="str" cm="1">
        <f t="array" ref="B3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5" cm="1">
        <f t="array" ref="C3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5" t="str" cm="1">
        <f t="array" ref="D35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5" t="str" cm="1">
        <f t="array" ref="E35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5" s="3" t="s">
        <v>4301</v>
      </c>
      <c r="G3505" s="3" t="s">
        <v>4292</v>
      </c>
      <c r="I3505" s="3" t="s">
        <v>4365</v>
      </c>
      <c r="J3505" t="b">
        <v>1</v>
      </c>
      <c r="M3505">
        <v>2200</v>
      </c>
      <c r="N3505">
        <v>2300</v>
      </c>
      <c r="O3505">
        <v>5.2999999999999999E-2</v>
      </c>
      <c r="P3505" s="3" t="s">
        <v>4313</v>
      </c>
      <c r="Q3505" t="s">
        <v>4293</v>
      </c>
      <c r="R3505" t="s">
        <v>4333</v>
      </c>
    </row>
    <row r="3506" spans="1:18" x14ac:dyDescent="0.2">
      <c r="A3506" s="3" t="s">
        <v>7193</v>
      </c>
      <c r="B3506" t="str" cm="1">
        <f t="array" ref="B3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6" cm="1">
        <f t="array" ref="C3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6" t="str" cm="1">
        <f t="array" ref="D35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6" t="str" cm="1">
        <f t="array" ref="E35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6" s="3" t="s">
        <v>4301</v>
      </c>
      <c r="G3506" s="3" t="s">
        <v>4292</v>
      </c>
      <c r="I3506" s="3" t="s">
        <v>4365</v>
      </c>
      <c r="J3506" t="b">
        <v>1</v>
      </c>
      <c r="M3506">
        <v>2300</v>
      </c>
      <c r="N3506">
        <v>2400</v>
      </c>
      <c r="O3506">
        <v>5.2999999999999999E-2</v>
      </c>
      <c r="P3506" s="3" t="s">
        <v>4313</v>
      </c>
      <c r="Q3506" t="s">
        <v>4293</v>
      </c>
      <c r="R3506" t="s">
        <v>4333</v>
      </c>
    </row>
    <row r="3507" spans="1:18" x14ac:dyDescent="0.2">
      <c r="A3507" s="3" t="s">
        <v>7194</v>
      </c>
      <c r="B3507" t="str" cm="1">
        <f t="array" ref="B3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7" cm="1">
        <f t="array" ref="C3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7" t="str" cm="1">
        <f t="array" ref="D35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7" t="str" cm="1">
        <f t="array" ref="E35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7" s="3" t="s">
        <v>4301</v>
      </c>
      <c r="G3507" s="3" t="s">
        <v>4292</v>
      </c>
      <c r="I3507" s="3" t="s">
        <v>4365</v>
      </c>
      <c r="J3507" t="b">
        <v>1</v>
      </c>
      <c r="M3507">
        <v>2400</v>
      </c>
      <c r="N3507">
        <v>2500</v>
      </c>
      <c r="O3507">
        <v>5.2999999999999999E-2</v>
      </c>
      <c r="P3507" s="3" t="s">
        <v>4313</v>
      </c>
      <c r="Q3507" t="s">
        <v>4293</v>
      </c>
      <c r="R3507" t="s">
        <v>4333</v>
      </c>
    </row>
    <row r="3508" spans="1:18" x14ac:dyDescent="0.2">
      <c r="A3508" s="3" t="s">
        <v>7195</v>
      </c>
      <c r="B3508" t="str" cm="1">
        <f t="array" ref="B3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8" cm="1">
        <f t="array" ref="C3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8" t="str" cm="1">
        <f t="array" ref="D35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8" t="str" cm="1">
        <f t="array" ref="E35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8" s="3" t="s">
        <v>4301</v>
      </c>
      <c r="G3508" s="3" t="s">
        <v>4292</v>
      </c>
      <c r="I3508" s="3" t="s">
        <v>4365</v>
      </c>
      <c r="J3508" t="b">
        <v>1</v>
      </c>
      <c r="M3508">
        <v>2500</v>
      </c>
      <c r="N3508">
        <v>2600</v>
      </c>
      <c r="O3508">
        <v>5.2999999999999999E-2</v>
      </c>
      <c r="P3508" s="3" t="s">
        <v>4313</v>
      </c>
      <c r="Q3508" t="s">
        <v>4293</v>
      </c>
      <c r="R3508" t="s">
        <v>75</v>
      </c>
    </row>
    <row r="3509" spans="1:18" x14ac:dyDescent="0.2">
      <c r="A3509" s="3" t="s">
        <v>7196</v>
      </c>
      <c r="B3509" t="str" cm="1">
        <f t="array" ref="B3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09" cm="1">
        <f t="array" ref="C3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09" t="str" cm="1">
        <f t="array" ref="D35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09" t="str" cm="1">
        <f t="array" ref="E35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09" s="3" t="s">
        <v>4301</v>
      </c>
      <c r="G3509" s="3" t="s">
        <v>4292</v>
      </c>
      <c r="I3509" s="3" t="s">
        <v>4365</v>
      </c>
      <c r="J3509" t="b">
        <v>1</v>
      </c>
      <c r="M3509">
        <v>2600</v>
      </c>
      <c r="N3509">
        <v>2700</v>
      </c>
      <c r="O3509">
        <v>5.2999999999999999E-2</v>
      </c>
      <c r="P3509" s="3" t="s">
        <v>4313</v>
      </c>
      <c r="Q3509" t="s">
        <v>4293</v>
      </c>
      <c r="R3509" t="s">
        <v>4333</v>
      </c>
    </row>
    <row r="3510" spans="1:18" x14ac:dyDescent="0.2">
      <c r="A3510" s="3" t="s">
        <v>7197</v>
      </c>
      <c r="B3510" t="str" cm="1">
        <f t="array" ref="B3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0" cm="1">
        <f t="array" ref="C3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0" t="str" cm="1">
        <f t="array" ref="D35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0" t="str" cm="1">
        <f t="array" ref="E35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10" s="3" t="s">
        <v>4301</v>
      </c>
      <c r="G3510" s="3" t="s">
        <v>4292</v>
      </c>
      <c r="I3510" s="3" t="s">
        <v>4365</v>
      </c>
      <c r="J3510" t="b">
        <v>1</v>
      </c>
      <c r="M3510">
        <v>2700</v>
      </c>
      <c r="N3510">
        <v>2800</v>
      </c>
      <c r="O3510">
        <v>5.2999999999999999E-2</v>
      </c>
      <c r="P3510" s="3" t="s">
        <v>4313</v>
      </c>
      <c r="Q3510" t="s">
        <v>4293</v>
      </c>
      <c r="R3510" t="s">
        <v>16</v>
      </c>
    </row>
    <row r="3511" spans="1:18" x14ac:dyDescent="0.2">
      <c r="A3511" s="3" t="s">
        <v>7198</v>
      </c>
      <c r="B3511" t="str" cm="1">
        <f t="array" ref="B3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1" cm="1">
        <f t="array" ref="C3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1" t="str" cm="1">
        <f t="array" ref="D35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1" t="str" cm="1">
        <f t="array" ref="E35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11" s="3" t="s">
        <v>4301</v>
      </c>
      <c r="G3511" s="3" t="s">
        <v>4292</v>
      </c>
      <c r="I3511" s="3" t="s">
        <v>4365</v>
      </c>
      <c r="J3511" t="b">
        <v>1</v>
      </c>
      <c r="M3511">
        <v>2800</v>
      </c>
      <c r="N3511">
        <v>2900</v>
      </c>
      <c r="O3511">
        <v>5.2999999999999999E-2</v>
      </c>
      <c r="P3511" s="3" t="s">
        <v>4313</v>
      </c>
      <c r="Q3511" t="s">
        <v>4293</v>
      </c>
      <c r="R3511" t="s">
        <v>4333</v>
      </c>
    </row>
    <row r="3512" spans="1:18" x14ac:dyDescent="0.2">
      <c r="A3512" s="3" t="s">
        <v>7199</v>
      </c>
      <c r="B3512" t="str" cm="1">
        <f t="array" ref="B3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2" cm="1">
        <f t="array" ref="C3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2" t="str" cm="1">
        <f t="array" ref="D35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2" t="str" cm="1">
        <f t="array" ref="E35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512" s="3" t="s">
        <v>4301</v>
      </c>
      <c r="G3512" s="3" t="s">
        <v>4292</v>
      </c>
      <c r="I3512" s="3" t="s">
        <v>4365</v>
      </c>
      <c r="J3512" t="b">
        <v>1</v>
      </c>
      <c r="M3512">
        <v>2900</v>
      </c>
      <c r="N3512">
        <v>3000</v>
      </c>
      <c r="O3512">
        <v>5.2999999999999999E-2</v>
      </c>
      <c r="P3512" s="3" t="s">
        <v>4313</v>
      </c>
      <c r="Q3512" t="s">
        <v>4293</v>
      </c>
      <c r="R3512" t="s">
        <v>4333</v>
      </c>
    </row>
    <row r="3513" spans="1:18" x14ac:dyDescent="0.2">
      <c r="A3513" s="3" t="s">
        <v>7200</v>
      </c>
      <c r="B3513" t="str" cm="1">
        <f t="array" ref="B3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3" cm="1">
        <f t="array" ref="C3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3" t="str" cm="1">
        <f t="array" ref="D35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3" t="str" cm="1">
        <f t="array" ref="E35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3" s="3" t="s">
        <v>4301</v>
      </c>
      <c r="G3513" s="3" t="s">
        <v>4292</v>
      </c>
      <c r="I3513" s="3" t="s">
        <v>4365</v>
      </c>
      <c r="J3513" t="b">
        <v>1</v>
      </c>
      <c r="K3513" s="3" t="s">
        <v>4285</v>
      </c>
      <c r="M3513">
        <v>3000</v>
      </c>
      <c r="N3513">
        <v>3100</v>
      </c>
      <c r="O3513">
        <v>5.2999999999999999E-2</v>
      </c>
      <c r="P3513" s="3" t="s">
        <v>4313</v>
      </c>
      <c r="Q3513" t="s">
        <v>4293</v>
      </c>
      <c r="R3513" t="s">
        <v>4333</v>
      </c>
    </row>
    <row r="3514" spans="1:18" x14ac:dyDescent="0.2">
      <c r="A3514" s="3" t="s">
        <v>7201</v>
      </c>
      <c r="B3514" t="str" cm="1">
        <f t="array" ref="B3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4" cm="1">
        <f t="array" ref="C3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4" t="str" cm="1">
        <f t="array" ref="D35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4" t="str" cm="1">
        <f t="array" ref="E35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4" s="3" t="s">
        <v>4301</v>
      </c>
      <c r="G3514" s="3" t="s">
        <v>4292</v>
      </c>
      <c r="I3514" s="3" t="s">
        <v>4365</v>
      </c>
      <c r="J3514" t="b">
        <v>1</v>
      </c>
      <c r="K3514" s="3" t="s">
        <v>4285</v>
      </c>
      <c r="M3514">
        <v>3100</v>
      </c>
      <c r="N3514">
        <v>3200</v>
      </c>
      <c r="O3514">
        <v>5.2999999999999999E-2</v>
      </c>
      <c r="P3514" s="3" t="s">
        <v>4313</v>
      </c>
      <c r="Q3514" t="s">
        <v>4293</v>
      </c>
      <c r="R3514" t="s">
        <v>4333</v>
      </c>
    </row>
    <row r="3515" spans="1:18" x14ac:dyDescent="0.2">
      <c r="A3515" s="3" t="s">
        <v>7202</v>
      </c>
      <c r="B3515" t="str" cm="1">
        <f t="array" ref="B3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5" cm="1">
        <f t="array" ref="C3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5" t="str" cm="1">
        <f t="array" ref="D35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5" t="str" cm="1">
        <f t="array" ref="E35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5" s="3" t="s">
        <v>4301</v>
      </c>
      <c r="G3515" s="3" t="s">
        <v>4292</v>
      </c>
      <c r="I3515" s="3" t="s">
        <v>4365</v>
      </c>
      <c r="J3515" t="b">
        <v>1</v>
      </c>
      <c r="K3515" s="3" t="s">
        <v>4285</v>
      </c>
      <c r="M3515">
        <v>3200</v>
      </c>
      <c r="N3515">
        <v>3300</v>
      </c>
      <c r="O3515">
        <v>5.2999999999999999E-2</v>
      </c>
      <c r="P3515" s="3" t="s">
        <v>4313</v>
      </c>
      <c r="Q3515" t="s">
        <v>4293</v>
      </c>
      <c r="R3515" t="s">
        <v>4333</v>
      </c>
    </row>
    <row r="3516" spans="1:18" x14ac:dyDescent="0.2">
      <c r="A3516" s="3" t="s">
        <v>7203</v>
      </c>
      <c r="B3516" t="str" cm="1">
        <f t="array" ref="B3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6" cm="1">
        <f t="array" ref="C3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6" t="str" cm="1">
        <f t="array" ref="D35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6" t="str" cm="1">
        <f t="array" ref="E35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6" s="3" t="s">
        <v>4301</v>
      </c>
      <c r="G3516" s="3" t="s">
        <v>4292</v>
      </c>
      <c r="I3516" s="3" t="s">
        <v>4365</v>
      </c>
      <c r="J3516" t="b">
        <v>1</v>
      </c>
      <c r="K3516" s="3" t="s">
        <v>4285</v>
      </c>
      <c r="M3516">
        <v>3300</v>
      </c>
      <c r="N3516">
        <v>3400</v>
      </c>
      <c r="O3516">
        <v>5.2999999999999999E-2</v>
      </c>
      <c r="P3516" s="3" t="s">
        <v>4313</v>
      </c>
      <c r="Q3516" t="s">
        <v>4293</v>
      </c>
      <c r="R3516" t="s">
        <v>4333</v>
      </c>
    </row>
    <row r="3517" spans="1:18" x14ac:dyDescent="0.2">
      <c r="A3517" s="3" t="s">
        <v>7204</v>
      </c>
      <c r="B3517" t="str" cm="1">
        <f t="array" ref="B3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7" cm="1">
        <f t="array" ref="C3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7" t="str" cm="1">
        <f t="array" ref="D35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7" t="str" cm="1">
        <f t="array" ref="E35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7" s="3" t="s">
        <v>4301</v>
      </c>
      <c r="G3517" s="3" t="s">
        <v>4292</v>
      </c>
      <c r="I3517" s="3" t="s">
        <v>4365</v>
      </c>
      <c r="J3517" t="b">
        <v>1</v>
      </c>
      <c r="K3517" s="3" t="s">
        <v>4285</v>
      </c>
      <c r="M3517">
        <v>3400</v>
      </c>
      <c r="N3517">
        <v>3500</v>
      </c>
      <c r="O3517">
        <v>5.2999999999999999E-2</v>
      </c>
      <c r="P3517" s="3" t="s">
        <v>4313</v>
      </c>
      <c r="Q3517" t="s">
        <v>4293</v>
      </c>
      <c r="R3517" t="s">
        <v>4333</v>
      </c>
    </row>
    <row r="3518" spans="1:18" x14ac:dyDescent="0.2">
      <c r="A3518" s="3" t="s">
        <v>7205</v>
      </c>
      <c r="B3518" t="str" cm="1">
        <f t="array" ref="B3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8" cm="1">
        <f t="array" ref="C3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8" t="str" cm="1">
        <f t="array" ref="D35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8" t="str" cm="1">
        <f t="array" ref="E35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8" s="3" t="s">
        <v>4301</v>
      </c>
      <c r="G3518" s="3" t="s">
        <v>4292</v>
      </c>
      <c r="I3518" s="3" t="s">
        <v>4365</v>
      </c>
      <c r="J3518" t="b">
        <v>1</v>
      </c>
      <c r="K3518" s="3" t="s">
        <v>4285</v>
      </c>
      <c r="M3518">
        <v>3500</v>
      </c>
      <c r="N3518">
        <v>3600</v>
      </c>
      <c r="O3518">
        <v>5.2999999999999999E-2</v>
      </c>
      <c r="P3518" s="3" t="s">
        <v>4313</v>
      </c>
      <c r="Q3518" t="s">
        <v>4293</v>
      </c>
      <c r="R3518" t="s">
        <v>4333</v>
      </c>
    </row>
    <row r="3519" spans="1:18" x14ac:dyDescent="0.2">
      <c r="A3519" s="3" t="s">
        <v>7206</v>
      </c>
      <c r="B3519" t="str" cm="1">
        <f t="array" ref="B3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19" cm="1">
        <f t="array" ref="C3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19" t="str" cm="1">
        <f t="array" ref="D35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19" t="str" cm="1">
        <f t="array" ref="E35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19" s="3" t="s">
        <v>4301</v>
      </c>
      <c r="G3519" s="3" t="s">
        <v>4292</v>
      </c>
      <c r="I3519" s="3" t="s">
        <v>4365</v>
      </c>
      <c r="J3519" t="b">
        <v>1</v>
      </c>
      <c r="K3519" s="3" t="s">
        <v>4285</v>
      </c>
      <c r="M3519">
        <v>3600</v>
      </c>
      <c r="N3519">
        <v>3700</v>
      </c>
      <c r="O3519">
        <v>5.2999999999999999E-2</v>
      </c>
      <c r="P3519" s="3" t="s">
        <v>4313</v>
      </c>
      <c r="Q3519" t="s">
        <v>4293</v>
      </c>
      <c r="R3519" t="s">
        <v>4333</v>
      </c>
    </row>
    <row r="3520" spans="1:18" x14ac:dyDescent="0.2">
      <c r="A3520" s="3" t="s">
        <v>7207</v>
      </c>
      <c r="B3520" t="str" cm="1">
        <f t="array" ref="B3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0" cm="1">
        <f t="array" ref="C3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0" t="str" cm="1">
        <f t="array" ref="D35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0" t="str" cm="1">
        <f t="array" ref="E35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0" s="3" t="s">
        <v>4301</v>
      </c>
      <c r="G3520" s="3" t="s">
        <v>4292</v>
      </c>
      <c r="I3520" s="3" t="s">
        <v>4365</v>
      </c>
      <c r="J3520" t="b">
        <v>1</v>
      </c>
      <c r="K3520" s="3" t="s">
        <v>4285</v>
      </c>
      <c r="M3520">
        <v>3700</v>
      </c>
      <c r="N3520">
        <v>3800</v>
      </c>
      <c r="O3520">
        <v>5.2999999999999999E-2</v>
      </c>
      <c r="P3520" s="3" t="s">
        <v>4313</v>
      </c>
      <c r="Q3520" t="s">
        <v>4293</v>
      </c>
      <c r="R3520" t="s">
        <v>4333</v>
      </c>
    </row>
    <row r="3521" spans="1:18" x14ac:dyDescent="0.2">
      <c r="A3521" s="3" t="s">
        <v>7208</v>
      </c>
      <c r="B3521" t="str" cm="1">
        <f t="array" ref="B3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1" cm="1">
        <f t="array" ref="C3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1" t="str" cm="1">
        <f t="array" ref="D35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1" t="str" cm="1">
        <f t="array" ref="E35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1" s="3" t="s">
        <v>4301</v>
      </c>
      <c r="G3521" s="3" t="s">
        <v>4292</v>
      </c>
      <c r="I3521" s="3" t="s">
        <v>4365</v>
      </c>
      <c r="J3521" t="b">
        <v>1</v>
      </c>
      <c r="K3521" s="3" t="s">
        <v>4285</v>
      </c>
      <c r="M3521">
        <v>3800</v>
      </c>
      <c r="N3521">
        <v>3900</v>
      </c>
      <c r="O3521">
        <v>5.2999999999999999E-2</v>
      </c>
      <c r="P3521" s="3" t="s">
        <v>4313</v>
      </c>
      <c r="Q3521" t="s">
        <v>4293</v>
      </c>
      <c r="R3521" t="s">
        <v>4333</v>
      </c>
    </row>
    <row r="3522" spans="1:18" x14ac:dyDescent="0.2">
      <c r="A3522" s="3" t="s">
        <v>7209</v>
      </c>
      <c r="B3522" t="str" cm="1">
        <f t="array" ref="B3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2" cm="1">
        <f t="array" ref="C3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2" t="str" cm="1">
        <f t="array" ref="D35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2" t="str" cm="1">
        <f t="array" ref="E35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2" s="3" t="s">
        <v>4301</v>
      </c>
      <c r="G3522" s="3" t="s">
        <v>4292</v>
      </c>
      <c r="I3522" s="3" t="s">
        <v>4365</v>
      </c>
      <c r="J3522" t="b">
        <v>1</v>
      </c>
      <c r="K3522" s="3" t="s">
        <v>4285</v>
      </c>
      <c r="M3522">
        <v>3900</v>
      </c>
      <c r="N3522">
        <v>4000</v>
      </c>
      <c r="O3522">
        <v>5.2999999999999999E-2</v>
      </c>
      <c r="P3522" s="3" t="s">
        <v>4313</v>
      </c>
      <c r="Q3522" t="s">
        <v>4293</v>
      </c>
      <c r="R3522" t="s">
        <v>4333</v>
      </c>
    </row>
    <row r="3523" spans="1:18" x14ac:dyDescent="0.2">
      <c r="A3523" s="3" t="s">
        <v>7210</v>
      </c>
      <c r="B3523" t="str" cm="1">
        <f t="array" ref="B3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3" cm="1">
        <f t="array" ref="C3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3" t="str" cm="1">
        <f t="array" ref="D35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3" t="str" cm="1">
        <f t="array" ref="E35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3" s="3" t="s">
        <v>4301</v>
      </c>
      <c r="G3523" s="3" t="s">
        <v>4292</v>
      </c>
      <c r="I3523" s="3" t="s">
        <v>4365</v>
      </c>
      <c r="J3523" t="b">
        <v>1</v>
      </c>
      <c r="K3523" s="3" t="s">
        <v>4285</v>
      </c>
      <c r="M3523">
        <v>4000</v>
      </c>
      <c r="N3523">
        <v>4100</v>
      </c>
      <c r="O3523">
        <v>5.2999999999999999E-2</v>
      </c>
      <c r="P3523" s="3" t="s">
        <v>4313</v>
      </c>
      <c r="Q3523" t="s">
        <v>4293</v>
      </c>
      <c r="R3523" t="s">
        <v>4333</v>
      </c>
    </row>
    <row r="3524" spans="1:18" x14ac:dyDescent="0.2">
      <c r="A3524" s="3" t="s">
        <v>7211</v>
      </c>
      <c r="B3524" t="str" cm="1">
        <f t="array" ref="B3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4" cm="1">
        <f t="array" ref="C3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4" t="str" cm="1">
        <f t="array" ref="D35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4" t="str" cm="1">
        <f t="array" ref="E35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4" s="3" t="s">
        <v>4301</v>
      </c>
      <c r="G3524" s="3" t="s">
        <v>4292</v>
      </c>
      <c r="I3524" s="3" t="s">
        <v>4365</v>
      </c>
      <c r="J3524" t="b">
        <v>1</v>
      </c>
      <c r="K3524" s="3" t="s">
        <v>4285</v>
      </c>
      <c r="M3524">
        <v>4100</v>
      </c>
      <c r="N3524">
        <v>4200</v>
      </c>
      <c r="O3524">
        <v>5.2999999999999999E-2</v>
      </c>
      <c r="P3524" s="3" t="s">
        <v>4313</v>
      </c>
      <c r="Q3524" t="s">
        <v>4293</v>
      </c>
      <c r="R3524" t="s">
        <v>4333</v>
      </c>
    </row>
    <row r="3525" spans="1:18" x14ac:dyDescent="0.2">
      <c r="A3525" s="3" t="s">
        <v>7212</v>
      </c>
      <c r="B3525" t="str" cm="1">
        <f t="array" ref="B3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5" cm="1">
        <f t="array" ref="C3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5" t="str" cm="1">
        <f t="array" ref="D35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5" t="str" cm="1">
        <f t="array" ref="E35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5" s="3" t="s">
        <v>4301</v>
      </c>
      <c r="G3525" s="3" t="s">
        <v>4292</v>
      </c>
      <c r="I3525" s="3" t="s">
        <v>4365</v>
      </c>
      <c r="J3525" t="b">
        <v>1</v>
      </c>
      <c r="K3525" s="3" t="s">
        <v>4285</v>
      </c>
      <c r="M3525">
        <v>4200</v>
      </c>
      <c r="N3525">
        <v>4300</v>
      </c>
      <c r="O3525">
        <v>5.2999999999999999E-2</v>
      </c>
      <c r="P3525" s="3" t="s">
        <v>4313</v>
      </c>
      <c r="Q3525" t="s">
        <v>4293</v>
      </c>
      <c r="R3525" t="s">
        <v>4333</v>
      </c>
    </row>
    <row r="3526" spans="1:18" x14ac:dyDescent="0.2">
      <c r="A3526" s="3" t="s">
        <v>7213</v>
      </c>
      <c r="B3526" t="str" cm="1">
        <f t="array" ref="B3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6" cm="1">
        <f t="array" ref="C3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6" t="str" cm="1">
        <f t="array" ref="D35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6" t="str" cm="1">
        <f t="array" ref="E35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6" s="3" t="s">
        <v>4301</v>
      </c>
      <c r="G3526" s="3" t="s">
        <v>4292</v>
      </c>
      <c r="I3526" s="3" t="s">
        <v>4365</v>
      </c>
      <c r="J3526" t="b">
        <v>1</v>
      </c>
      <c r="K3526" s="3" t="s">
        <v>4285</v>
      </c>
      <c r="M3526">
        <v>4300</v>
      </c>
      <c r="N3526">
        <v>4400</v>
      </c>
      <c r="O3526">
        <v>5.2999999999999999E-2</v>
      </c>
      <c r="P3526" s="3" t="s">
        <v>4313</v>
      </c>
      <c r="Q3526" t="s">
        <v>4293</v>
      </c>
      <c r="R3526" t="s">
        <v>4333</v>
      </c>
    </row>
    <row r="3527" spans="1:18" x14ac:dyDescent="0.2">
      <c r="A3527" s="3" t="s">
        <v>7214</v>
      </c>
      <c r="B3527" t="str" cm="1">
        <f t="array" ref="B3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7" cm="1">
        <f t="array" ref="C3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7" t="str" cm="1">
        <f t="array" ref="D35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7" t="str" cm="1">
        <f t="array" ref="E35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7" s="3" t="s">
        <v>4301</v>
      </c>
      <c r="G3527" s="3" t="s">
        <v>4292</v>
      </c>
      <c r="I3527" s="3" t="s">
        <v>4365</v>
      </c>
      <c r="J3527" t="b">
        <v>1</v>
      </c>
      <c r="K3527" s="3" t="s">
        <v>4285</v>
      </c>
      <c r="M3527">
        <v>4400</v>
      </c>
      <c r="N3527">
        <v>4500</v>
      </c>
      <c r="O3527">
        <v>5.2999999999999999E-2</v>
      </c>
      <c r="P3527" s="3" t="s">
        <v>4313</v>
      </c>
      <c r="Q3527" t="s">
        <v>4293</v>
      </c>
      <c r="R3527" t="s">
        <v>75</v>
      </c>
    </row>
    <row r="3528" spans="1:18" x14ac:dyDescent="0.2">
      <c r="A3528" s="3" t="s">
        <v>7215</v>
      </c>
      <c r="B3528" t="str" cm="1">
        <f t="array" ref="B3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8" cm="1">
        <f t="array" ref="C3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8" t="str" cm="1">
        <f t="array" ref="D35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8" t="str" cm="1">
        <f t="array" ref="E35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8" s="3" t="s">
        <v>4301</v>
      </c>
      <c r="G3528" s="3" t="s">
        <v>4292</v>
      </c>
      <c r="I3528" s="3" t="s">
        <v>4365</v>
      </c>
      <c r="J3528" t="b">
        <v>1</v>
      </c>
      <c r="K3528" s="3" t="s">
        <v>4285</v>
      </c>
      <c r="M3528">
        <v>4500</v>
      </c>
      <c r="N3528">
        <v>4600</v>
      </c>
      <c r="O3528">
        <v>5.2999999999999999E-2</v>
      </c>
      <c r="P3528" s="3" t="s">
        <v>4313</v>
      </c>
      <c r="Q3528" t="s">
        <v>4293</v>
      </c>
      <c r="R3528" t="s">
        <v>4333</v>
      </c>
    </row>
    <row r="3529" spans="1:18" x14ac:dyDescent="0.2">
      <c r="A3529" s="3" t="s">
        <v>7216</v>
      </c>
      <c r="B3529" t="str" cm="1">
        <f t="array" ref="B3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29" cm="1">
        <f t="array" ref="C3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29" t="str" cm="1">
        <f t="array" ref="D35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29" t="str" cm="1">
        <f t="array" ref="E35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29" s="3" t="s">
        <v>4301</v>
      </c>
      <c r="G3529" s="3" t="s">
        <v>4292</v>
      </c>
      <c r="I3529" s="3" t="s">
        <v>4365</v>
      </c>
      <c r="J3529" t="b">
        <v>1</v>
      </c>
      <c r="K3529" s="3" t="s">
        <v>4285</v>
      </c>
      <c r="M3529">
        <v>4600</v>
      </c>
      <c r="N3529">
        <v>4700</v>
      </c>
      <c r="O3529">
        <v>5.2999999999999999E-2</v>
      </c>
      <c r="P3529" s="3" t="s">
        <v>4313</v>
      </c>
      <c r="Q3529" t="s">
        <v>4293</v>
      </c>
      <c r="R3529" t="s">
        <v>4333</v>
      </c>
    </row>
    <row r="3530" spans="1:18" x14ac:dyDescent="0.2">
      <c r="A3530" s="3" t="s">
        <v>7217</v>
      </c>
      <c r="B3530" t="str" cm="1">
        <f t="array" ref="B3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0" cm="1">
        <f t="array" ref="C3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30" t="str" cm="1">
        <f t="array" ref="D35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30" t="str" cm="1">
        <f t="array" ref="E35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30" s="3" t="s">
        <v>4301</v>
      </c>
      <c r="G3530" s="3" t="s">
        <v>4292</v>
      </c>
      <c r="I3530" s="3" t="s">
        <v>4365</v>
      </c>
      <c r="J3530" t="b">
        <v>1</v>
      </c>
      <c r="K3530" s="3" t="s">
        <v>4285</v>
      </c>
      <c r="M3530">
        <v>4700</v>
      </c>
      <c r="N3530">
        <v>4800</v>
      </c>
      <c r="O3530">
        <v>5.2999999999999999E-2</v>
      </c>
      <c r="P3530" s="3" t="s">
        <v>4313</v>
      </c>
      <c r="Q3530" t="s">
        <v>4293</v>
      </c>
      <c r="R3530" t="s">
        <v>4333</v>
      </c>
    </row>
    <row r="3531" spans="1:18" x14ac:dyDescent="0.2">
      <c r="A3531" s="3" t="s">
        <v>7218</v>
      </c>
      <c r="B3531" t="str" cm="1">
        <f t="array" ref="B3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1" cm="1">
        <f t="array" ref="C3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31" t="str" cm="1">
        <f t="array" ref="D35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31" t="str" cm="1">
        <f t="array" ref="E35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31" s="3" t="s">
        <v>4301</v>
      </c>
      <c r="G3531" s="3" t="s">
        <v>4292</v>
      </c>
      <c r="I3531" s="3" t="s">
        <v>4365</v>
      </c>
      <c r="J3531" t="b">
        <v>1</v>
      </c>
      <c r="K3531" s="3" t="s">
        <v>4285</v>
      </c>
      <c r="M3531">
        <v>4800</v>
      </c>
      <c r="N3531">
        <v>4900</v>
      </c>
      <c r="O3531">
        <v>5.2999999999999999E-2</v>
      </c>
      <c r="P3531" s="3" t="s">
        <v>4313</v>
      </c>
      <c r="Q3531" t="s">
        <v>4293</v>
      </c>
      <c r="R3531" t="s">
        <v>4333</v>
      </c>
    </row>
    <row r="3532" spans="1:18" x14ac:dyDescent="0.2">
      <c r="A3532" s="3" t="s">
        <v>7219</v>
      </c>
      <c r="B3532" t="str" cm="1">
        <f t="array" ref="B3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2" cm="1">
        <f t="array" ref="C3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532" t="str" cm="1">
        <f t="array" ref="D35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3532" t="str" cm="1">
        <f t="array" ref="E35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532" s="3" t="s">
        <v>4301</v>
      </c>
      <c r="G3532" s="3" t="s">
        <v>4292</v>
      </c>
      <c r="I3532" s="3" t="s">
        <v>4365</v>
      </c>
      <c r="J3532" t="b">
        <v>1</v>
      </c>
      <c r="K3532" s="3" t="s">
        <v>4285</v>
      </c>
      <c r="M3532">
        <v>4900</v>
      </c>
      <c r="N3532">
        <v>5000</v>
      </c>
      <c r="O3532">
        <v>5.2999999999999999E-2</v>
      </c>
      <c r="P3532" s="3" t="s">
        <v>4313</v>
      </c>
      <c r="Q3532" t="s">
        <v>4293</v>
      </c>
      <c r="R3532" t="s">
        <v>4333</v>
      </c>
    </row>
    <row r="3533" spans="1:18" x14ac:dyDescent="0.2">
      <c r="A3533" s="3" t="s">
        <v>7220</v>
      </c>
      <c r="B3533" t="str" cm="1">
        <f t="array" ref="B3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3" s="6" t="s">
        <v>75</v>
      </c>
      <c r="D3533" t="str" cm="1">
        <f t="array" ref="D35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3" s="3" t="s">
        <v>4301</v>
      </c>
      <c r="G3533" s="3" t="s">
        <v>4292</v>
      </c>
      <c r="I3533" s="3" t="s">
        <v>4365</v>
      </c>
      <c r="J3533" t="b">
        <v>1</v>
      </c>
      <c r="K3533" s="3" t="s">
        <v>4285</v>
      </c>
      <c r="M3533">
        <v>5000</v>
      </c>
      <c r="N3533">
        <v>5100</v>
      </c>
      <c r="O3533">
        <v>5.2999999999999999E-2</v>
      </c>
      <c r="P3533" s="3" t="s">
        <v>4313</v>
      </c>
      <c r="Q3533" t="s">
        <v>4293</v>
      </c>
      <c r="R3533" t="s">
        <v>4333</v>
      </c>
    </row>
    <row r="3534" spans="1:18" x14ac:dyDescent="0.2">
      <c r="A3534" s="3" t="s">
        <v>7221</v>
      </c>
      <c r="B3534" t="str" cm="1">
        <f t="array" ref="B3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4" s="6" t="s">
        <v>75</v>
      </c>
      <c r="D3534" t="str" cm="1">
        <f t="array" ref="D35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4" s="3" t="s">
        <v>4301</v>
      </c>
      <c r="G3534" s="3" t="s">
        <v>4292</v>
      </c>
      <c r="I3534" s="3" t="s">
        <v>4365</v>
      </c>
      <c r="J3534" t="b">
        <v>1</v>
      </c>
      <c r="K3534" s="3" t="s">
        <v>4285</v>
      </c>
      <c r="M3534">
        <v>5100</v>
      </c>
      <c r="N3534">
        <v>5200</v>
      </c>
      <c r="O3534">
        <v>5.2999999999999999E-2</v>
      </c>
      <c r="P3534" s="3" t="s">
        <v>4313</v>
      </c>
      <c r="Q3534" t="s">
        <v>4293</v>
      </c>
      <c r="R3534" t="s">
        <v>4333</v>
      </c>
    </row>
    <row r="3535" spans="1:18" x14ac:dyDescent="0.2">
      <c r="A3535" s="3" t="s">
        <v>7222</v>
      </c>
      <c r="B3535" t="str" cm="1">
        <f t="array" ref="B3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5" s="6" t="s">
        <v>75</v>
      </c>
      <c r="D3535" t="str" cm="1">
        <f t="array" ref="D35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5" s="3" t="s">
        <v>4301</v>
      </c>
      <c r="G3535" s="3" t="s">
        <v>4292</v>
      </c>
      <c r="I3535" s="3" t="s">
        <v>4365</v>
      </c>
      <c r="J3535" t="b">
        <v>1</v>
      </c>
      <c r="K3535" s="3" t="s">
        <v>4285</v>
      </c>
      <c r="M3535">
        <v>5200</v>
      </c>
      <c r="N3535">
        <v>5300</v>
      </c>
      <c r="O3535">
        <v>5.2999999999999999E-2</v>
      </c>
      <c r="P3535" s="3" t="s">
        <v>4313</v>
      </c>
      <c r="Q3535" t="s">
        <v>4293</v>
      </c>
      <c r="R3535" t="s">
        <v>4333</v>
      </c>
    </row>
    <row r="3536" spans="1:18" x14ac:dyDescent="0.2">
      <c r="A3536" s="3" t="s">
        <v>7223</v>
      </c>
      <c r="B3536" t="str" cm="1">
        <f t="array" ref="B3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6" s="6" t="s">
        <v>75</v>
      </c>
      <c r="D3536" t="str" cm="1">
        <f t="array" ref="D35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6" s="3" t="s">
        <v>4301</v>
      </c>
      <c r="G3536" s="3" t="s">
        <v>4292</v>
      </c>
      <c r="I3536" s="3" t="s">
        <v>4365</v>
      </c>
      <c r="J3536" t="b">
        <v>1</v>
      </c>
      <c r="K3536" s="3" t="s">
        <v>4285</v>
      </c>
      <c r="M3536">
        <v>5300</v>
      </c>
      <c r="N3536">
        <v>5400</v>
      </c>
      <c r="O3536">
        <v>5.2999999999999999E-2</v>
      </c>
      <c r="P3536" s="3" t="s">
        <v>4313</v>
      </c>
      <c r="Q3536" t="s">
        <v>4293</v>
      </c>
      <c r="R3536" t="s">
        <v>75</v>
      </c>
    </row>
    <row r="3537" spans="1:18" x14ac:dyDescent="0.2">
      <c r="A3537" s="3" t="s">
        <v>7224</v>
      </c>
      <c r="B3537" t="str" cm="1">
        <f t="array" ref="B3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7" s="6" t="s">
        <v>75</v>
      </c>
      <c r="D3537" t="str" cm="1">
        <f t="array" ref="D35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7" s="3" t="s">
        <v>4301</v>
      </c>
      <c r="G3537" s="3" t="s">
        <v>4292</v>
      </c>
      <c r="I3537" s="3" t="s">
        <v>4365</v>
      </c>
      <c r="J3537" t="b">
        <v>1</v>
      </c>
      <c r="K3537" s="3" t="s">
        <v>4285</v>
      </c>
      <c r="M3537">
        <v>5400</v>
      </c>
      <c r="N3537">
        <v>5500</v>
      </c>
      <c r="O3537">
        <v>5.2999999999999999E-2</v>
      </c>
      <c r="P3537" s="3" t="s">
        <v>4313</v>
      </c>
      <c r="Q3537" t="s">
        <v>4293</v>
      </c>
      <c r="R3537" t="s">
        <v>4333</v>
      </c>
    </row>
    <row r="3538" spans="1:18" x14ac:dyDescent="0.2">
      <c r="A3538" s="3" t="s">
        <v>7225</v>
      </c>
      <c r="B3538" t="str" cm="1">
        <f t="array" ref="B3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8" s="6" t="s">
        <v>75</v>
      </c>
      <c r="D3538" t="str" cm="1">
        <f t="array" ref="D35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8" s="3" t="s">
        <v>4301</v>
      </c>
      <c r="G3538" s="3" t="s">
        <v>4292</v>
      </c>
      <c r="I3538" s="3" t="s">
        <v>4365</v>
      </c>
      <c r="J3538" t="b">
        <v>1</v>
      </c>
      <c r="K3538" s="3" t="s">
        <v>4285</v>
      </c>
      <c r="M3538">
        <v>5500</v>
      </c>
      <c r="N3538">
        <v>5600</v>
      </c>
      <c r="O3538">
        <v>5.2999999999999999E-2</v>
      </c>
      <c r="P3538" s="3" t="s">
        <v>4313</v>
      </c>
      <c r="Q3538" t="s">
        <v>4293</v>
      </c>
      <c r="R3538" t="s">
        <v>4333</v>
      </c>
    </row>
    <row r="3539" spans="1:18" x14ac:dyDescent="0.2">
      <c r="A3539" s="3" t="s">
        <v>7226</v>
      </c>
      <c r="B3539" t="str" cm="1">
        <f t="array" ref="B3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39" s="6" t="s">
        <v>75</v>
      </c>
      <c r="D3539" t="str" cm="1">
        <f t="array" ref="D35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39" s="3" t="s">
        <v>4301</v>
      </c>
      <c r="G3539" s="3" t="s">
        <v>4292</v>
      </c>
      <c r="I3539" s="3" t="s">
        <v>4365</v>
      </c>
      <c r="J3539" t="b">
        <v>1</v>
      </c>
      <c r="K3539" s="3" t="s">
        <v>4285</v>
      </c>
      <c r="M3539">
        <v>5600</v>
      </c>
      <c r="N3539">
        <v>5700</v>
      </c>
      <c r="O3539">
        <v>5.2999999999999999E-2</v>
      </c>
      <c r="P3539" s="3" t="s">
        <v>4313</v>
      </c>
      <c r="Q3539" t="s">
        <v>4293</v>
      </c>
      <c r="R3539" t="s">
        <v>4333</v>
      </c>
    </row>
    <row r="3540" spans="1:18" x14ac:dyDescent="0.2">
      <c r="A3540" s="3" t="s">
        <v>7227</v>
      </c>
      <c r="B3540" t="str" cm="1">
        <f t="array" ref="B3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0" s="6" t="s">
        <v>75</v>
      </c>
      <c r="D3540" t="str" cm="1">
        <f t="array" ref="D35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0" s="3" t="s">
        <v>4301</v>
      </c>
      <c r="G3540" s="3" t="s">
        <v>4292</v>
      </c>
      <c r="I3540" s="3" t="s">
        <v>4365</v>
      </c>
      <c r="J3540" t="b">
        <v>1</v>
      </c>
      <c r="K3540" s="3" t="s">
        <v>4285</v>
      </c>
      <c r="M3540">
        <v>5700</v>
      </c>
      <c r="N3540">
        <v>5800</v>
      </c>
      <c r="O3540">
        <v>5.2999999999999999E-2</v>
      </c>
      <c r="P3540" s="3" t="s">
        <v>4313</v>
      </c>
      <c r="Q3540" t="s">
        <v>4293</v>
      </c>
      <c r="R3540" t="s">
        <v>4333</v>
      </c>
    </row>
    <row r="3541" spans="1:18" x14ac:dyDescent="0.2">
      <c r="A3541" s="3" t="s">
        <v>7228</v>
      </c>
      <c r="B3541" t="str" cm="1">
        <f t="array" ref="B3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1" s="6" t="s">
        <v>75</v>
      </c>
      <c r="D3541" t="str" cm="1">
        <f t="array" ref="D35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1" s="3" t="s">
        <v>4301</v>
      </c>
      <c r="G3541" s="3" t="s">
        <v>4292</v>
      </c>
      <c r="I3541" s="3" t="s">
        <v>4365</v>
      </c>
      <c r="J3541" t="b">
        <v>1</v>
      </c>
      <c r="K3541" s="3" t="s">
        <v>4285</v>
      </c>
      <c r="M3541">
        <v>5800</v>
      </c>
      <c r="N3541">
        <v>5900</v>
      </c>
      <c r="O3541">
        <v>5.2999999999999999E-2</v>
      </c>
      <c r="P3541" s="3" t="s">
        <v>4313</v>
      </c>
      <c r="Q3541" t="s">
        <v>4293</v>
      </c>
      <c r="R3541" t="s">
        <v>4333</v>
      </c>
    </row>
    <row r="3542" spans="1:18" x14ac:dyDescent="0.2">
      <c r="A3542" s="3" t="s">
        <v>7229</v>
      </c>
      <c r="B3542" t="str" cm="1">
        <f t="array" ref="B3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2" s="6" t="s">
        <v>75</v>
      </c>
      <c r="D3542" t="str" cm="1">
        <f t="array" ref="D35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2" s="3" t="s">
        <v>4301</v>
      </c>
      <c r="G3542" s="3" t="s">
        <v>4292</v>
      </c>
      <c r="I3542" s="3" t="s">
        <v>4365</v>
      </c>
      <c r="J3542" t="b">
        <v>1</v>
      </c>
      <c r="K3542" s="3" t="s">
        <v>4285</v>
      </c>
      <c r="M3542">
        <v>5900</v>
      </c>
      <c r="N3542">
        <v>6000</v>
      </c>
      <c r="O3542">
        <v>5.2999999999999999E-2</v>
      </c>
      <c r="P3542" s="3" t="s">
        <v>4313</v>
      </c>
      <c r="Q3542" t="s">
        <v>4293</v>
      </c>
      <c r="R3542" t="s">
        <v>4333</v>
      </c>
    </row>
    <row r="3543" spans="1:18" x14ac:dyDescent="0.2">
      <c r="A3543" s="3" t="s">
        <v>7230</v>
      </c>
      <c r="B3543" t="str" cm="1">
        <f t="array" ref="B3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3" s="6" t="s">
        <v>75</v>
      </c>
      <c r="D3543" t="str" cm="1">
        <f t="array" ref="D35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3" s="3" t="s">
        <v>4301</v>
      </c>
      <c r="G3543" s="3" t="s">
        <v>4292</v>
      </c>
      <c r="I3543" s="3" t="s">
        <v>4365</v>
      </c>
      <c r="J3543" t="b">
        <v>1</v>
      </c>
      <c r="K3543" s="3" t="s">
        <v>4285</v>
      </c>
      <c r="M3543">
        <v>6000</v>
      </c>
      <c r="N3543">
        <v>6100</v>
      </c>
      <c r="O3543">
        <v>5.2999999999999999E-2</v>
      </c>
      <c r="P3543" s="3" t="s">
        <v>4313</v>
      </c>
      <c r="Q3543" t="s">
        <v>4293</v>
      </c>
      <c r="R3543" t="s">
        <v>4333</v>
      </c>
    </row>
    <row r="3544" spans="1:18" x14ac:dyDescent="0.2">
      <c r="A3544" s="3" t="s">
        <v>7231</v>
      </c>
      <c r="B3544" t="str" cm="1">
        <f t="array" ref="B3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4" s="6" t="s">
        <v>75</v>
      </c>
      <c r="D3544" t="str" cm="1">
        <f t="array" ref="D35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4" s="3" t="s">
        <v>4301</v>
      </c>
      <c r="G3544" s="3" t="s">
        <v>4292</v>
      </c>
      <c r="I3544" s="3" t="s">
        <v>4365</v>
      </c>
      <c r="J3544" t="b">
        <v>1</v>
      </c>
      <c r="K3544" s="3" t="s">
        <v>4285</v>
      </c>
      <c r="M3544">
        <v>6100</v>
      </c>
      <c r="N3544">
        <v>6200</v>
      </c>
      <c r="O3544">
        <v>5.2999999999999999E-2</v>
      </c>
      <c r="P3544" s="3" t="s">
        <v>4313</v>
      </c>
      <c r="Q3544" t="s">
        <v>4293</v>
      </c>
      <c r="R3544" t="s">
        <v>4333</v>
      </c>
    </row>
    <row r="3545" spans="1:18" x14ac:dyDescent="0.2">
      <c r="A3545" s="3" t="s">
        <v>7232</v>
      </c>
      <c r="B3545" t="str" cm="1">
        <f t="array" ref="B3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5" s="6" t="s">
        <v>75</v>
      </c>
      <c r="D3545" t="str" cm="1">
        <f t="array" ref="D35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5" s="3" t="s">
        <v>4301</v>
      </c>
      <c r="G3545" s="3" t="s">
        <v>4292</v>
      </c>
      <c r="I3545" s="3" t="s">
        <v>4365</v>
      </c>
      <c r="J3545" t="b">
        <v>1</v>
      </c>
      <c r="K3545" s="3" t="s">
        <v>4285</v>
      </c>
      <c r="M3545">
        <v>6200</v>
      </c>
      <c r="N3545">
        <v>6300</v>
      </c>
      <c r="O3545">
        <v>5.2999999999999999E-2</v>
      </c>
      <c r="P3545" s="3" t="s">
        <v>4313</v>
      </c>
      <c r="Q3545" t="s">
        <v>4293</v>
      </c>
      <c r="R3545" t="s">
        <v>4333</v>
      </c>
    </row>
    <row r="3546" spans="1:18" x14ac:dyDescent="0.2">
      <c r="A3546" s="3" t="s">
        <v>7233</v>
      </c>
      <c r="B3546" t="str" cm="1">
        <f t="array" ref="B3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6" s="6" t="s">
        <v>75</v>
      </c>
      <c r="D3546" t="str" cm="1">
        <f t="array" ref="D35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6" s="3" t="s">
        <v>4301</v>
      </c>
      <c r="G3546" s="3" t="s">
        <v>4292</v>
      </c>
      <c r="I3546" s="3" t="s">
        <v>4365</v>
      </c>
      <c r="J3546" t="b">
        <v>1</v>
      </c>
      <c r="K3546" s="3" t="s">
        <v>4285</v>
      </c>
      <c r="M3546">
        <v>6300</v>
      </c>
      <c r="N3546">
        <v>6400</v>
      </c>
      <c r="O3546">
        <v>5.2999999999999999E-2</v>
      </c>
      <c r="P3546" s="3" t="s">
        <v>4313</v>
      </c>
      <c r="Q3546" t="s">
        <v>4293</v>
      </c>
      <c r="R3546" t="s">
        <v>4333</v>
      </c>
    </row>
    <row r="3547" spans="1:18" x14ac:dyDescent="0.2">
      <c r="A3547" s="3" t="s">
        <v>7234</v>
      </c>
      <c r="B3547" t="str" cm="1">
        <f t="array" ref="B3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7" s="6" t="s">
        <v>75</v>
      </c>
      <c r="D3547" t="str" cm="1">
        <f t="array" ref="D35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7" s="3" t="s">
        <v>4301</v>
      </c>
      <c r="G3547" s="3" t="s">
        <v>4292</v>
      </c>
      <c r="I3547" s="3" t="s">
        <v>4365</v>
      </c>
      <c r="J3547" t="b">
        <v>1</v>
      </c>
      <c r="K3547" s="3" t="s">
        <v>4285</v>
      </c>
      <c r="M3547">
        <v>6400</v>
      </c>
      <c r="N3547">
        <v>6500</v>
      </c>
      <c r="O3547">
        <v>5.2999999999999999E-2</v>
      </c>
      <c r="P3547" s="3" t="s">
        <v>4313</v>
      </c>
      <c r="Q3547" t="s">
        <v>4293</v>
      </c>
      <c r="R3547" t="s">
        <v>4333</v>
      </c>
    </row>
    <row r="3548" spans="1:18" x14ac:dyDescent="0.2">
      <c r="A3548" s="3" t="s">
        <v>7235</v>
      </c>
      <c r="B3548" t="str" cm="1">
        <f t="array" ref="B3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8" s="6" t="s">
        <v>75</v>
      </c>
      <c r="D3548" t="str" cm="1">
        <f t="array" ref="D35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8" s="3" t="s">
        <v>4301</v>
      </c>
      <c r="G3548" s="3" t="s">
        <v>4292</v>
      </c>
      <c r="I3548" s="3" t="s">
        <v>4365</v>
      </c>
      <c r="J3548" t="b">
        <v>1</v>
      </c>
      <c r="K3548" s="3" t="s">
        <v>4285</v>
      </c>
      <c r="M3548">
        <v>6500</v>
      </c>
      <c r="N3548">
        <v>6600</v>
      </c>
      <c r="O3548">
        <v>5.2999999999999999E-2</v>
      </c>
      <c r="P3548" s="3" t="s">
        <v>4313</v>
      </c>
      <c r="Q3548" t="s">
        <v>4293</v>
      </c>
      <c r="R3548" t="s">
        <v>4333</v>
      </c>
    </row>
    <row r="3549" spans="1:18" x14ac:dyDescent="0.2">
      <c r="A3549" s="3" t="s">
        <v>7236</v>
      </c>
      <c r="B3549" t="str" cm="1">
        <f t="array" ref="B3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49" s="6" t="s">
        <v>75</v>
      </c>
      <c r="D3549" t="str" cm="1">
        <f t="array" ref="D35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49" s="3" t="s">
        <v>4301</v>
      </c>
      <c r="G3549" s="3" t="s">
        <v>4292</v>
      </c>
      <c r="I3549" s="3" t="s">
        <v>4365</v>
      </c>
      <c r="J3549" t="b">
        <v>1</v>
      </c>
      <c r="K3549" s="3" t="s">
        <v>4285</v>
      </c>
      <c r="M3549">
        <v>6600</v>
      </c>
      <c r="N3549">
        <v>6700</v>
      </c>
      <c r="O3549">
        <v>5.2999999999999999E-2</v>
      </c>
      <c r="P3549" s="3" t="s">
        <v>4313</v>
      </c>
      <c r="Q3549" t="s">
        <v>4293</v>
      </c>
      <c r="R3549" t="s">
        <v>4333</v>
      </c>
    </row>
    <row r="3550" spans="1:18" x14ac:dyDescent="0.2">
      <c r="A3550" s="3" t="s">
        <v>7237</v>
      </c>
      <c r="B3550" t="str" cm="1">
        <f t="array" ref="B3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0" s="6" t="s">
        <v>75</v>
      </c>
      <c r="D3550" t="str" cm="1">
        <f t="array" ref="D35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0" s="3" t="s">
        <v>4301</v>
      </c>
      <c r="G3550" s="3" t="s">
        <v>4292</v>
      </c>
      <c r="I3550" s="3" t="s">
        <v>4365</v>
      </c>
      <c r="J3550" t="b">
        <v>1</v>
      </c>
      <c r="K3550" s="3" t="s">
        <v>4285</v>
      </c>
      <c r="M3550">
        <v>6700</v>
      </c>
      <c r="N3550">
        <v>6800</v>
      </c>
      <c r="O3550">
        <v>5.2999999999999999E-2</v>
      </c>
      <c r="P3550" s="3" t="s">
        <v>4313</v>
      </c>
      <c r="Q3550" t="s">
        <v>4293</v>
      </c>
      <c r="R3550" t="s">
        <v>4333</v>
      </c>
    </row>
    <row r="3551" spans="1:18" x14ac:dyDescent="0.2">
      <c r="A3551" s="3" t="s">
        <v>7238</v>
      </c>
      <c r="B3551" t="str" cm="1">
        <f t="array" ref="B3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1" s="6" t="s">
        <v>75</v>
      </c>
      <c r="D3551" t="str" cm="1">
        <f t="array" ref="D35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1" s="3" t="s">
        <v>4301</v>
      </c>
      <c r="G3551" s="3" t="s">
        <v>4292</v>
      </c>
      <c r="I3551" s="3" t="s">
        <v>4365</v>
      </c>
      <c r="J3551" t="b">
        <v>1</v>
      </c>
      <c r="K3551" s="3" t="s">
        <v>4285</v>
      </c>
      <c r="M3551">
        <v>6800</v>
      </c>
      <c r="N3551">
        <v>6900</v>
      </c>
      <c r="O3551">
        <v>5.2999999999999999E-2</v>
      </c>
      <c r="P3551" s="3" t="s">
        <v>4313</v>
      </c>
      <c r="Q3551" t="s">
        <v>4293</v>
      </c>
      <c r="R3551" t="s">
        <v>4333</v>
      </c>
    </row>
    <row r="3552" spans="1:18" x14ac:dyDescent="0.2">
      <c r="A3552" s="3" t="s">
        <v>7239</v>
      </c>
      <c r="B3552" t="str" cm="1">
        <f t="array" ref="B3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2" s="6" t="s">
        <v>75</v>
      </c>
      <c r="D3552" t="str" cm="1">
        <f t="array" ref="D35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2" s="3" t="s">
        <v>4301</v>
      </c>
      <c r="G3552" s="3" t="s">
        <v>4292</v>
      </c>
      <c r="I3552" s="3" t="s">
        <v>4365</v>
      </c>
      <c r="J3552" t="b">
        <v>1</v>
      </c>
      <c r="K3552" s="3" t="s">
        <v>4285</v>
      </c>
      <c r="M3552">
        <v>6900</v>
      </c>
      <c r="N3552">
        <v>7000</v>
      </c>
      <c r="O3552">
        <v>5.2999999999999999E-2</v>
      </c>
      <c r="P3552" s="3" t="s">
        <v>4313</v>
      </c>
      <c r="Q3552" t="s">
        <v>4293</v>
      </c>
      <c r="R3552" t="s">
        <v>4333</v>
      </c>
    </row>
    <row r="3553" spans="1:18" x14ac:dyDescent="0.2">
      <c r="A3553" s="3" t="s">
        <v>7240</v>
      </c>
      <c r="B3553" t="str" cm="1">
        <f t="array" ref="B3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3" s="6" t="s">
        <v>75</v>
      </c>
      <c r="D3553" t="str" cm="1">
        <f t="array" ref="D35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3" s="3" t="s">
        <v>4301</v>
      </c>
      <c r="G3553" s="3" t="s">
        <v>4292</v>
      </c>
      <c r="I3553" s="3" t="s">
        <v>4365</v>
      </c>
      <c r="J3553" t="b">
        <v>1</v>
      </c>
      <c r="K3553" s="3" t="s">
        <v>4285</v>
      </c>
      <c r="M3553">
        <v>7000</v>
      </c>
      <c r="N3553">
        <v>7100</v>
      </c>
      <c r="O3553">
        <v>5.2999999999999999E-2</v>
      </c>
      <c r="P3553" s="3" t="s">
        <v>4313</v>
      </c>
      <c r="Q3553" t="s">
        <v>4293</v>
      </c>
      <c r="R3553" t="s">
        <v>4333</v>
      </c>
    </row>
    <row r="3554" spans="1:18" x14ac:dyDescent="0.2">
      <c r="A3554" s="3" t="s">
        <v>7241</v>
      </c>
      <c r="B3554" t="str" cm="1">
        <f t="array" ref="B3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4" s="6" t="s">
        <v>75</v>
      </c>
      <c r="D3554" t="str" cm="1">
        <f t="array" ref="D35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4" s="3" t="s">
        <v>4301</v>
      </c>
      <c r="G3554" s="3" t="s">
        <v>4292</v>
      </c>
      <c r="I3554" s="3" t="s">
        <v>4365</v>
      </c>
      <c r="J3554" t="b">
        <v>1</v>
      </c>
      <c r="K3554" s="3" t="s">
        <v>4285</v>
      </c>
      <c r="M3554">
        <v>7100</v>
      </c>
      <c r="N3554">
        <v>7200</v>
      </c>
      <c r="O3554">
        <v>5.2999999999999999E-2</v>
      </c>
      <c r="P3554" s="3" t="s">
        <v>4313</v>
      </c>
      <c r="Q3554" t="s">
        <v>4293</v>
      </c>
      <c r="R3554" t="s">
        <v>4333</v>
      </c>
    </row>
    <row r="3555" spans="1:18" x14ac:dyDescent="0.2">
      <c r="A3555" s="3" t="s">
        <v>7242</v>
      </c>
      <c r="B3555" t="str" cm="1">
        <f t="array" ref="B3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5" s="6" t="s">
        <v>75</v>
      </c>
      <c r="D3555" t="str" cm="1">
        <f t="array" ref="D35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5" s="3" t="s">
        <v>4301</v>
      </c>
      <c r="G3555" s="3" t="s">
        <v>4292</v>
      </c>
      <c r="I3555" s="3" t="s">
        <v>4365</v>
      </c>
      <c r="J3555" t="b">
        <v>1</v>
      </c>
      <c r="K3555" s="3" t="s">
        <v>4285</v>
      </c>
      <c r="M3555">
        <v>7200</v>
      </c>
      <c r="N3555">
        <v>7300</v>
      </c>
      <c r="O3555">
        <v>5.2999999999999999E-2</v>
      </c>
      <c r="P3555" s="3" t="s">
        <v>4313</v>
      </c>
      <c r="Q3555" t="s">
        <v>4293</v>
      </c>
      <c r="R3555" t="s">
        <v>4333</v>
      </c>
    </row>
    <row r="3556" spans="1:18" x14ac:dyDescent="0.2">
      <c r="A3556" s="3" t="s">
        <v>7243</v>
      </c>
      <c r="B3556" t="str" cm="1">
        <f t="array" ref="B3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6" s="6" t="s">
        <v>75</v>
      </c>
      <c r="D3556" t="str" cm="1">
        <f t="array" ref="D35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6" s="3" t="s">
        <v>4301</v>
      </c>
      <c r="G3556" s="3" t="s">
        <v>4292</v>
      </c>
      <c r="I3556" s="3" t="s">
        <v>4365</v>
      </c>
      <c r="J3556" t="b">
        <v>1</v>
      </c>
      <c r="K3556" s="3" t="s">
        <v>4285</v>
      </c>
      <c r="M3556">
        <v>7300</v>
      </c>
      <c r="N3556">
        <v>7400</v>
      </c>
      <c r="O3556">
        <v>5.2999999999999999E-2</v>
      </c>
      <c r="P3556" s="3" t="s">
        <v>4313</v>
      </c>
      <c r="Q3556" t="s">
        <v>4293</v>
      </c>
      <c r="R3556" t="s">
        <v>4333</v>
      </c>
    </row>
    <row r="3557" spans="1:18" x14ac:dyDescent="0.2">
      <c r="A3557" s="3" t="s">
        <v>7244</v>
      </c>
      <c r="B3557" t="str" cm="1">
        <f t="array" ref="B3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7" s="6" t="s">
        <v>75</v>
      </c>
      <c r="D3557" t="str" cm="1">
        <f t="array" ref="D35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7" s="3" t="s">
        <v>4301</v>
      </c>
      <c r="G3557" s="3" t="s">
        <v>4292</v>
      </c>
      <c r="I3557" s="3" t="s">
        <v>4365</v>
      </c>
      <c r="J3557" t="b">
        <v>1</v>
      </c>
      <c r="K3557" s="3" t="s">
        <v>4285</v>
      </c>
      <c r="M3557">
        <v>7400</v>
      </c>
      <c r="N3557">
        <v>7500</v>
      </c>
      <c r="O3557">
        <v>5.2999999999999999E-2</v>
      </c>
      <c r="P3557" s="3" t="s">
        <v>4313</v>
      </c>
      <c r="Q3557" t="s">
        <v>4293</v>
      </c>
      <c r="R3557" t="s">
        <v>4333</v>
      </c>
    </row>
    <row r="3558" spans="1:18" x14ac:dyDescent="0.2">
      <c r="A3558" s="3" t="s">
        <v>7245</v>
      </c>
      <c r="B3558" t="str" cm="1">
        <f t="array" ref="B3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8" s="6" t="s">
        <v>75</v>
      </c>
      <c r="D3558" t="str" cm="1">
        <f t="array" ref="D35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8" s="3" t="s">
        <v>4301</v>
      </c>
      <c r="G3558" s="3" t="s">
        <v>4292</v>
      </c>
      <c r="I3558" s="3" t="s">
        <v>4365</v>
      </c>
      <c r="J3558" t="b">
        <v>1</v>
      </c>
      <c r="K3558" s="3" t="s">
        <v>4285</v>
      </c>
      <c r="M3558">
        <v>7500</v>
      </c>
      <c r="N3558">
        <v>7600</v>
      </c>
      <c r="O3558">
        <v>5.2999999999999999E-2</v>
      </c>
      <c r="P3558" s="3" t="s">
        <v>4313</v>
      </c>
      <c r="Q3558" t="s">
        <v>4293</v>
      </c>
      <c r="R3558" t="s">
        <v>4333</v>
      </c>
    </row>
    <row r="3559" spans="1:18" x14ac:dyDescent="0.2">
      <c r="A3559" s="3" t="s">
        <v>7246</v>
      </c>
      <c r="B3559" t="str" cm="1">
        <f t="array" ref="B3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59" s="6" t="s">
        <v>75</v>
      </c>
      <c r="D3559" t="str" cm="1">
        <f t="array" ref="D35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59" s="3" t="s">
        <v>4301</v>
      </c>
      <c r="G3559" s="3" t="s">
        <v>4292</v>
      </c>
      <c r="I3559" s="3" t="s">
        <v>4365</v>
      </c>
      <c r="J3559" t="b">
        <v>1</v>
      </c>
      <c r="K3559" s="3" t="s">
        <v>4285</v>
      </c>
      <c r="M3559">
        <v>7600</v>
      </c>
      <c r="N3559">
        <v>7700</v>
      </c>
      <c r="O3559">
        <v>5.2999999999999999E-2</v>
      </c>
      <c r="P3559" s="3" t="s">
        <v>4313</v>
      </c>
      <c r="Q3559" t="s">
        <v>4293</v>
      </c>
      <c r="R3559" t="s">
        <v>4333</v>
      </c>
    </row>
    <row r="3560" spans="1:18" x14ac:dyDescent="0.2">
      <c r="A3560" s="3" t="s">
        <v>7247</v>
      </c>
      <c r="B3560" t="str" cm="1">
        <f t="array" ref="B3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0" s="6" t="s">
        <v>75</v>
      </c>
      <c r="D3560" t="str" cm="1">
        <f t="array" ref="D35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0" s="3" t="s">
        <v>4301</v>
      </c>
      <c r="G3560" s="3" t="s">
        <v>4292</v>
      </c>
      <c r="I3560" s="3" t="s">
        <v>4365</v>
      </c>
      <c r="J3560" t="b">
        <v>1</v>
      </c>
      <c r="K3560" s="3" t="s">
        <v>4285</v>
      </c>
      <c r="M3560">
        <v>7700</v>
      </c>
      <c r="N3560">
        <v>7800</v>
      </c>
      <c r="O3560">
        <v>5.2999999999999999E-2</v>
      </c>
      <c r="P3560" s="3" t="s">
        <v>4313</v>
      </c>
      <c r="Q3560" t="s">
        <v>4293</v>
      </c>
      <c r="R3560" t="s">
        <v>4333</v>
      </c>
    </row>
    <row r="3561" spans="1:18" x14ac:dyDescent="0.2">
      <c r="A3561" s="3" t="s">
        <v>7248</v>
      </c>
      <c r="B3561" t="str" cm="1">
        <f t="array" ref="B3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1" s="6" t="s">
        <v>75</v>
      </c>
      <c r="D3561" t="str" cm="1">
        <f t="array" ref="D35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1" s="3" t="s">
        <v>4301</v>
      </c>
      <c r="G3561" s="3" t="s">
        <v>4292</v>
      </c>
      <c r="I3561" s="3" t="s">
        <v>4365</v>
      </c>
      <c r="J3561" t="b">
        <v>1</v>
      </c>
      <c r="K3561" s="3" t="s">
        <v>4285</v>
      </c>
      <c r="M3561">
        <v>7800</v>
      </c>
      <c r="N3561">
        <v>7900</v>
      </c>
      <c r="O3561">
        <v>5.2999999999999999E-2</v>
      </c>
      <c r="P3561" s="3" t="s">
        <v>4313</v>
      </c>
      <c r="Q3561" t="s">
        <v>4293</v>
      </c>
      <c r="R3561" t="s">
        <v>4333</v>
      </c>
    </row>
    <row r="3562" spans="1:18" x14ac:dyDescent="0.2">
      <c r="A3562" s="3" t="s">
        <v>7249</v>
      </c>
      <c r="B3562" t="str" cm="1">
        <f t="array" ref="B3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2" s="6" t="s">
        <v>75</v>
      </c>
      <c r="D3562" t="str" cm="1">
        <f t="array" ref="D35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2" s="3" t="s">
        <v>4301</v>
      </c>
      <c r="G3562" s="3" t="s">
        <v>4292</v>
      </c>
      <c r="I3562" s="3" t="s">
        <v>4365</v>
      </c>
      <c r="J3562" t="b">
        <v>1</v>
      </c>
      <c r="K3562" s="3" t="s">
        <v>4285</v>
      </c>
      <c r="M3562">
        <v>7900</v>
      </c>
      <c r="N3562">
        <v>8000</v>
      </c>
      <c r="O3562">
        <v>5.2999999999999999E-2</v>
      </c>
      <c r="P3562" s="3" t="s">
        <v>4313</v>
      </c>
      <c r="Q3562" t="s">
        <v>4293</v>
      </c>
      <c r="R3562" t="s">
        <v>4333</v>
      </c>
    </row>
    <row r="3563" spans="1:18" x14ac:dyDescent="0.2">
      <c r="A3563" s="3" t="s">
        <v>7250</v>
      </c>
      <c r="B3563" t="str" cm="1">
        <f t="array" ref="B3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3" s="6" t="s">
        <v>75</v>
      </c>
      <c r="D3563" t="str" cm="1">
        <f t="array" ref="D35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3" s="3" t="s">
        <v>4301</v>
      </c>
      <c r="G3563" s="3" t="s">
        <v>4292</v>
      </c>
      <c r="I3563" s="3" t="s">
        <v>4365</v>
      </c>
      <c r="J3563" t="b">
        <v>1</v>
      </c>
      <c r="K3563" s="3" t="s">
        <v>4285</v>
      </c>
      <c r="M3563">
        <v>8000</v>
      </c>
      <c r="N3563">
        <v>8100</v>
      </c>
      <c r="O3563">
        <v>5.2999999999999999E-2</v>
      </c>
      <c r="P3563" s="3" t="s">
        <v>4313</v>
      </c>
      <c r="Q3563" t="s">
        <v>4293</v>
      </c>
      <c r="R3563" t="s">
        <v>4333</v>
      </c>
    </row>
    <row r="3564" spans="1:18" x14ac:dyDescent="0.2">
      <c r="A3564" s="3" t="s">
        <v>7251</v>
      </c>
      <c r="B3564" t="str" cm="1">
        <f t="array" ref="B3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4" s="6" t="s">
        <v>75</v>
      </c>
      <c r="D3564" t="str" cm="1">
        <f t="array" ref="D35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4" s="3" t="s">
        <v>4301</v>
      </c>
      <c r="G3564" s="3" t="s">
        <v>4292</v>
      </c>
      <c r="I3564" s="3" t="s">
        <v>4365</v>
      </c>
      <c r="J3564" t="b">
        <v>1</v>
      </c>
      <c r="K3564" s="3" t="s">
        <v>4285</v>
      </c>
      <c r="M3564">
        <v>8100</v>
      </c>
      <c r="N3564">
        <v>8200</v>
      </c>
      <c r="O3564">
        <v>5.2999999999999999E-2</v>
      </c>
      <c r="P3564" s="3" t="s">
        <v>4313</v>
      </c>
      <c r="Q3564" t="s">
        <v>4293</v>
      </c>
      <c r="R3564" t="s">
        <v>4333</v>
      </c>
    </row>
    <row r="3565" spans="1:18" x14ac:dyDescent="0.2">
      <c r="A3565" s="3" t="s">
        <v>7252</v>
      </c>
      <c r="B3565" t="str" cm="1">
        <f t="array" ref="B3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5" s="6" t="s">
        <v>75</v>
      </c>
      <c r="D3565" t="str" cm="1">
        <f t="array" ref="D35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5" s="3" t="s">
        <v>4301</v>
      </c>
      <c r="G3565" s="3" t="s">
        <v>4292</v>
      </c>
      <c r="I3565" s="3" t="s">
        <v>4365</v>
      </c>
      <c r="J3565" t="b">
        <v>1</v>
      </c>
      <c r="K3565" s="3" t="s">
        <v>4285</v>
      </c>
      <c r="M3565">
        <v>8200</v>
      </c>
      <c r="N3565">
        <v>8300</v>
      </c>
      <c r="O3565">
        <v>5.2999999999999999E-2</v>
      </c>
      <c r="P3565" s="3" t="s">
        <v>4313</v>
      </c>
      <c r="Q3565" t="s">
        <v>4293</v>
      </c>
      <c r="R3565" t="s">
        <v>4333</v>
      </c>
    </row>
    <row r="3566" spans="1:18" x14ac:dyDescent="0.2">
      <c r="A3566" s="3" t="s">
        <v>7253</v>
      </c>
      <c r="B3566" t="str" cm="1">
        <f t="array" ref="B3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6" s="6" t="s">
        <v>75</v>
      </c>
      <c r="D3566" t="str" cm="1">
        <f t="array" ref="D35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6" s="3" t="s">
        <v>4301</v>
      </c>
      <c r="G3566" s="3" t="s">
        <v>4292</v>
      </c>
      <c r="I3566" s="3" t="s">
        <v>4365</v>
      </c>
      <c r="J3566" t="b">
        <v>1</v>
      </c>
      <c r="K3566" s="3" t="s">
        <v>4285</v>
      </c>
      <c r="M3566">
        <v>8300</v>
      </c>
      <c r="N3566">
        <v>8400</v>
      </c>
      <c r="O3566">
        <v>5.2999999999999999E-2</v>
      </c>
      <c r="P3566" s="3" t="s">
        <v>4313</v>
      </c>
      <c r="Q3566" t="s">
        <v>4293</v>
      </c>
      <c r="R3566" t="s">
        <v>4333</v>
      </c>
    </row>
    <row r="3567" spans="1:18" x14ac:dyDescent="0.2">
      <c r="A3567" s="3" t="s">
        <v>7254</v>
      </c>
      <c r="B3567" t="str" cm="1">
        <f t="array" ref="B3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7" s="6" t="s">
        <v>75</v>
      </c>
      <c r="D3567" t="str" cm="1">
        <f t="array" ref="D35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7" s="3" t="s">
        <v>4301</v>
      </c>
      <c r="G3567" s="3" t="s">
        <v>4292</v>
      </c>
      <c r="I3567" s="3" t="s">
        <v>4365</v>
      </c>
      <c r="J3567" t="b">
        <v>1</v>
      </c>
      <c r="K3567" s="3" t="s">
        <v>4285</v>
      </c>
      <c r="M3567">
        <v>8400</v>
      </c>
      <c r="N3567">
        <v>8500</v>
      </c>
      <c r="O3567">
        <v>5.2999999999999999E-2</v>
      </c>
      <c r="P3567" s="3" t="s">
        <v>4313</v>
      </c>
      <c r="Q3567" t="s">
        <v>4293</v>
      </c>
      <c r="R3567" t="s">
        <v>4333</v>
      </c>
    </row>
    <row r="3568" spans="1:18" x14ac:dyDescent="0.2">
      <c r="A3568" s="3" t="s">
        <v>7255</v>
      </c>
      <c r="B3568" t="str" cm="1">
        <f t="array" ref="B3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8" s="6" t="s">
        <v>75</v>
      </c>
      <c r="D3568" t="str" cm="1">
        <f t="array" ref="D35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8" s="3" t="s">
        <v>4301</v>
      </c>
      <c r="G3568" s="3" t="s">
        <v>4292</v>
      </c>
      <c r="I3568" s="3" t="s">
        <v>4365</v>
      </c>
      <c r="J3568" t="b">
        <v>1</v>
      </c>
      <c r="K3568" s="3" t="s">
        <v>4285</v>
      </c>
      <c r="M3568">
        <v>8500</v>
      </c>
      <c r="N3568">
        <v>8600</v>
      </c>
      <c r="O3568">
        <v>5.2999999999999999E-2</v>
      </c>
      <c r="P3568" s="3" t="s">
        <v>4313</v>
      </c>
      <c r="Q3568" t="s">
        <v>4293</v>
      </c>
      <c r="R3568" t="s">
        <v>4333</v>
      </c>
    </row>
    <row r="3569" spans="1:18" x14ac:dyDescent="0.2">
      <c r="A3569" s="3" t="s">
        <v>7256</v>
      </c>
      <c r="B3569" t="str" cm="1">
        <f t="array" ref="B3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69" s="6" t="s">
        <v>75</v>
      </c>
      <c r="D3569" t="str" cm="1">
        <f t="array" ref="D35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69" s="3" t="s">
        <v>4301</v>
      </c>
      <c r="G3569" s="3" t="s">
        <v>4292</v>
      </c>
      <c r="I3569" s="3" t="s">
        <v>4365</v>
      </c>
      <c r="J3569" t="b">
        <v>1</v>
      </c>
      <c r="K3569" s="3" t="s">
        <v>4285</v>
      </c>
      <c r="M3569">
        <v>8600</v>
      </c>
      <c r="N3569">
        <v>8700</v>
      </c>
      <c r="O3569">
        <v>5.2999999999999999E-2</v>
      </c>
      <c r="P3569" s="3" t="s">
        <v>4313</v>
      </c>
      <c r="Q3569" t="s">
        <v>4293</v>
      </c>
      <c r="R3569" t="s">
        <v>4333</v>
      </c>
    </row>
    <row r="3570" spans="1:18" x14ac:dyDescent="0.2">
      <c r="A3570" s="3" t="s">
        <v>7257</v>
      </c>
      <c r="B3570" t="str" cm="1">
        <f t="array" ref="B3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0" s="6" t="s">
        <v>75</v>
      </c>
      <c r="D3570" t="str" cm="1">
        <f t="array" ref="D35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0" s="3" t="s">
        <v>4301</v>
      </c>
      <c r="G3570" s="3" t="s">
        <v>4292</v>
      </c>
      <c r="I3570" s="3" t="s">
        <v>4365</v>
      </c>
      <c r="J3570" t="b">
        <v>1</v>
      </c>
      <c r="K3570" s="3" t="s">
        <v>4285</v>
      </c>
      <c r="M3570">
        <v>8700</v>
      </c>
      <c r="N3570">
        <v>8800</v>
      </c>
      <c r="O3570">
        <v>5.2999999999999999E-2</v>
      </c>
      <c r="P3570" s="3" t="s">
        <v>4313</v>
      </c>
      <c r="Q3570" t="s">
        <v>4293</v>
      </c>
      <c r="R3570" t="s">
        <v>4333</v>
      </c>
    </row>
    <row r="3571" spans="1:18" x14ac:dyDescent="0.2">
      <c r="A3571" s="3" t="s">
        <v>7258</v>
      </c>
      <c r="B3571" t="str" cm="1">
        <f t="array" ref="B3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1" s="6" t="s">
        <v>75</v>
      </c>
      <c r="D3571" t="str" cm="1">
        <f t="array" ref="D35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1" s="3" t="s">
        <v>4301</v>
      </c>
      <c r="G3571" s="3" t="s">
        <v>4292</v>
      </c>
      <c r="I3571" s="3" t="s">
        <v>4365</v>
      </c>
      <c r="J3571" t="b">
        <v>1</v>
      </c>
      <c r="K3571" s="3" t="s">
        <v>4285</v>
      </c>
      <c r="M3571">
        <v>8800</v>
      </c>
      <c r="N3571">
        <v>8900</v>
      </c>
      <c r="O3571">
        <v>5.2999999999999999E-2</v>
      </c>
      <c r="P3571" s="3" t="s">
        <v>4313</v>
      </c>
      <c r="Q3571" t="s">
        <v>4293</v>
      </c>
      <c r="R3571" t="s">
        <v>4333</v>
      </c>
    </row>
    <row r="3572" spans="1:18" x14ac:dyDescent="0.2">
      <c r="A3572" s="3" t="s">
        <v>7259</v>
      </c>
      <c r="B3572" t="str" cm="1">
        <f t="array" ref="B3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2" s="6" t="s">
        <v>75</v>
      </c>
      <c r="D3572" t="str" cm="1">
        <f t="array" ref="D35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2" s="3" t="s">
        <v>4301</v>
      </c>
      <c r="G3572" s="3" t="s">
        <v>4292</v>
      </c>
      <c r="I3572" s="3" t="s">
        <v>4365</v>
      </c>
      <c r="J3572" t="b">
        <v>1</v>
      </c>
      <c r="K3572" s="3" t="s">
        <v>4285</v>
      </c>
      <c r="M3572">
        <v>8900</v>
      </c>
      <c r="N3572">
        <v>9000</v>
      </c>
      <c r="O3572">
        <v>5.2999999999999999E-2</v>
      </c>
      <c r="P3572" s="3" t="s">
        <v>4313</v>
      </c>
      <c r="Q3572" t="s">
        <v>4293</v>
      </c>
      <c r="R3572" t="s">
        <v>4333</v>
      </c>
    </row>
    <row r="3573" spans="1:18" x14ac:dyDescent="0.2">
      <c r="A3573" s="3" t="s">
        <v>7260</v>
      </c>
      <c r="B3573" t="str" cm="1">
        <f t="array" ref="B3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3" s="6" t="s">
        <v>75</v>
      </c>
      <c r="D3573" t="str" cm="1">
        <f t="array" ref="D35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3" s="3" t="s">
        <v>4301</v>
      </c>
      <c r="G3573" s="3" t="s">
        <v>4292</v>
      </c>
      <c r="I3573" s="3" t="s">
        <v>4365</v>
      </c>
      <c r="J3573" t="b">
        <v>1</v>
      </c>
      <c r="K3573" s="3" t="s">
        <v>4285</v>
      </c>
      <c r="M3573">
        <v>9000</v>
      </c>
      <c r="N3573">
        <v>9100</v>
      </c>
      <c r="O3573">
        <v>5.2999999999999999E-2</v>
      </c>
      <c r="P3573" s="3" t="s">
        <v>4313</v>
      </c>
      <c r="Q3573" t="s">
        <v>4293</v>
      </c>
      <c r="R3573" t="s">
        <v>4333</v>
      </c>
    </row>
    <row r="3574" spans="1:18" x14ac:dyDescent="0.2">
      <c r="A3574" s="3" t="s">
        <v>7261</v>
      </c>
      <c r="B3574" t="str" cm="1">
        <f t="array" ref="B3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4" s="6" t="s">
        <v>75</v>
      </c>
      <c r="D3574" t="str" cm="1">
        <f t="array" ref="D35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4" s="3" t="s">
        <v>4301</v>
      </c>
      <c r="G3574" s="3" t="s">
        <v>4292</v>
      </c>
      <c r="I3574" s="3" t="s">
        <v>4365</v>
      </c>
      <c r="J3574" t="b">
        <v>1</v>
      </c>
      <c r="K3574" s="3" t="s">
        <v>4285</v>
      </c>
      <c r="M3574">
        <v>9100</v>
      </c>
      <c r="N3574">
        <v>9200</v>
      </c>
      <c r="O3574">
        <v>5.2999999999999999E-2</v>
      </c>
      <c r="P3574" s="3" t="s">
        <v>4313</v>
      </c>
      <c r="Q3574" t="s">
        <v>4293</v>
      </c>
      <c r="R3574" t="s">
        <v>4333</v>
      </c>
    </row>
    <row r="3575" spans="1:18" x14ac:dyDescent="0.2">
      <c r="A3575" s="3" t="s">
        <v>7262</v>
      </c>
      <c r="B3575" t="str" cm="1">
        <f t="array" ref="B3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5" s="6" t="s">
        <v>75</v>
      </c>
      <c r="D3575" t="str" cm="1">
        <f t="array" ref="D35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5" s="3" t="s">
        <v>4301</v>
      </c>
      <c r="G3575" s="3" t="s">
        <v>4292</v>
      </c>
      <c r="I3575" s="3" t="s">
        <v>4365</v>
      </c>
      <c r="J3575" t="b">
        <v>1</v>
      </c>
      <c r="K3575" s="3" t="s">
        <v>4285</v>
      </c>
      <c r="M3575">
        <v>9200</v>
      </c>
      <c r="N3575">
        <v>9300</v>
      </c>
      <c r="O3575">
        <v>5.2999999999999999E-2</v>
      </c>
      <c r="P3575" s="3" t="s">
        <v>4313</v>
      </c>
      <c r="Q3575" t="s">
        <v>4293</v>
      </c>
      <c r="R3575" t="s">
        <v>4333</v>
      </c>
    </row>
    <row r="3576" spans="1:18" x14ac:dyDescent="0.2">
      <c r="A3576" s="3" t="s">
        <v>7263</v>
      </c>
      <c r="B3576" t="str" cm="1">
        <f t="array" ref="B3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6" s="6" t="s">
        <v>75</v>
      </c>
      <c r="D3576" t="str" cm="1">
        <f t="array" ref="D35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6" s="3" t="s">
        <v>4301</v>
      </c>
      <c r="G3576" s="3" t="s">
        <v>4292</v>
      </c>
      <c r="I3576" s="3" t="s">
        <v>4365</v>
      </c>
      <c r="J3576" t="b">
        <v>1</v>
      </c>
      <c r="K3576" s="3" t="s">
        <v>4285</v>
      </c>
      <c r="M3576">
        <v>9300</v>
      </c>
      <c r="N3576">
        <v>9400</v>
      </c>
      <c r="O3576">
        <v>5.2999999999999999E-2</v>
      </c>
      <c r="P3576" s="3" t="s">
        <v>4313</v>
      </c>
      <c r="Q3576" t="s">
        <v>4293</v>
      </c>
      <c r="R3576" t="s">
        <v>4333</v>
      </c>
    </row>
    <row r="3577" spans="1:18" x14ac:dyDescent="0.2">
      <c r="A3577" s="3" t="s">
        <v>7264</v>
      </c>
      <c r="B3577" t="str" cm="1">
        <f t="array" ref="B3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7" s="6" t="s">
        <v>75</v>
      </c>
      <c r="D3577" t="str" cm="1">
        <f t="array" ref="D35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7" s="3" t="s">
        <v>4301</v>
      </c>
      <c r="G3577" s="3" t="s">
        <v>4292</v>
      </c>
      <c r="I3577" s="3" t="s">
        <v>4365</v>
      </c>
      <c r="J3577" t="b">
        <v>1</v>
      </c>
      <c r="K3577" s="3" t="s">
        <v>4285</v>
      </c>
      <c r="M3577">
        <v>9400</v>
      </c>
      <c r="N3577">
        <v>9500</v>
      </c>
      <c r="O3577">
        <v>5.2999999999999999E-2</v>
      </c>
      <c r="P3577" s="3" t="s">
        <v>4313</v>
      </c>
      <c r="Q3577" t="s">
        <v>4293</v>
      </c>
      <c r="R3577" t="s">
        <v>4333</v>
      </c>
    </row>
    <row r="3578" spans="1:18" x14ac:dyDescent="0.2">
      <c r="A3578" s="3" t="s">
        <v>7265</v>
      </c>
      <c r="B3578" t="str" cm="1">
        <f t="array" ref="B3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8" s="6" t="s">
        <v>75</v>
      </c>
      <c r="D3578" t="str" cm="1">
        <f t="array" ref="D35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8" s="3" t="s">
        <v>4301</v>
      </c>
      <c r="G3578" s="3" t="s">
        <v>4292</v>
      </c>
      <c r="I3578" s="3" t="s">
        <v>4365</v>
      </c>
      <c r="J3578" t="b">
        <v>1</v>
      </c>
      <c r="K3578" s="3" t="s">
        <v>4285</v>
      </c>
      <c r="M3578">
        <v>9500</v>
      </c>
      <c r="N3578">
        <v>9600</v>
      </c>
      <c r="O3578">
        <v>5.2999999999999999E-2</v>
      </c>
      <c r="P3578" s="3" t="s">
        <v>4313</v>
      </c>
      <c r="Q3578" t="s">
        <v>4293</v>
      </c>
      <c r="R3578" t="s">
        <v>4333</v>
      </c>
    </row>
    <row r="3579" spans="1:18" x14ac:dyDescent="0.2">
      <c r="A3579" s="3" t="s">
        <v>7266</v>
      </c>
      <c r="B3579" t="str" cm="1">
        <f t="array" ref="B3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79" s="6" t="s">
        <v>75</v>
      </c>
      <c r="D3579" t="str" cm="1">
        <f t="array" ref="D35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79" s="3" t="s">
        <v>4301</v>
      </c>
      <c r="G3579" s="3" t="s">
        <v>4292</v>
      </c>
      <c r="I3579" s="3" t="s">
        <v>4365</v>
      </c>
      <c r="J3579" t="b">
        <v>1</v>
      </c>
      <c r="K3579" s="3" t="s">
        <v>4285</v>
      </c>
      <c r="M3579">
        <v>9600</v>
      </c>
      <c r="N3579">
        <v>9700</v>
      </c>
      <c r="O3579">
        <v>5.2999999999999999E-2</v>
      </c>
      <c r="P3579" s="3" t="s">
        <v>4313</v>
      </c>
      <c r="Q3579" t="s">
        <v>4293</v>
      </c>
      <c r="R3579" t="s">
        <v>4333</v>
      </c>
    </row>
    <row r="3580" spans="1:18" x14ac:dyDescent="0.2">
      <c r="A3580" s="3" t="s">
        <v>7267</v>
      </c>
      <c r="B3580" t="str" cm="1">
        <f t="array" ref="B3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0" s="6" t="s">
        <v>75</v>
      </c>
      <c r="D3580" t="str" cm="1">
        <f t="array" ref="D35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0" s="3" t="s">
        <v>4301</v>
      </c>
      <c r="G3580" s="3" t="s">
        <v>4292</v>
      </c>
      <c r="I3580" s="3" t="s">
        <v>4365</v>
      </c>
      <c r="J3580" t="b">
        <v>1</v>
      </c>
      <c r="K3580" s="3" t="s">
        <v>4285</v>
      </c>
      <c r="M3580">
        <v>9700</v>
      </c>
      <c r="N3580">
        <v>9800</v>
      </c>
      <c r="O3580">
        <v>5.2999999999999999E-2</v>
      </c>
      <c r="P3580" s="3" t="s">
        <v>4313</v>
      </c>
      <c r="Q3580" t="s">
        <v>4293</v>
      </c>
      <c r="R3580" t="s">
        <v>4333</v>
      </c>
    </row>
    <row r="3581" spans="1:18" x14ac:dyDescent="0.2">
      <c r="A3581" s="3" t="s">
        <v>7268</v>
      </c>
      <c r="B3581" t="str" cm="1">
        <f t="array" ref="B3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1" s="6" t="s">
        <v>75</v>
      </c>
      <c r="D3581" t="str" cm="1">
        <f t="array" ref="D35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1" s="3" t="s">
        <v>4301</v>
      </c>
      <c r="G3581" s="3" t="s">
        <v>4292</v>
      </c>
      <c r="I3581" s="3" t="s">
        <v>4365</v>
      </c>
      <c r="J3581" t="b">
        <v>1</v>
      </c>
      <c r="K3581" s="3" t="s">
        <v>4285</v>
      </c>
      <c r="M3581">
        <v>9800</v>
      </c>
      <c r="N3581">
        <v>9900</v>
      </c>
      <c r="O3581">
        <v>5.2999999999999999E-2</v>
      </c>
      <c r="P3581" s="3" t="s">
        <v>4313</v>
      </c>
      <c r="Q3581" t="s">
        <v>4293</v>
      </c>
      <c r="R3581" t="s">
        <v>4333</v>
      </c>
    </row>
    <row r="3582" spans="1:18" x14ac:dyDescent="0.2">
      <c r="A3582" s="3" t="s">
        <v>7269</v>
      </c>
      <c r="B3582" t="str" cm="1">
        <f t="array" ref="B3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2" s="6" t="s">
        <v>75</v>
      </c>
      <c r="D3582" t="str" cm="1">
        <f t="array" ref="D35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2" s="3" t="s">
        <v>4301</v>
      </c>
      <c r="G3582" s="3" t="s">
        <v>4292</v>
      </c>
      <c r="I3582" s="3" t="s">
        <v>4365</v>
      </c>
      <c r="J3582" t="b">
        <v>1</v>
      </c>
      <c r="K3582" s="3" t="s">
        <v>4285</v>
      </c>
      <c r="M3582">
        <v>9900</v>
      </c>
      <c r="N3582">
        <v>10000</v>
      </c>
      <c r="O3582">
        <v>5.2999999999999999E-2</v>
      </c>
      <c r="P3582" s="3" t="s">
        <v>4313</v>
      </c>
      <c r="Q3582" t="s">
        <v>4293</v>
      </c>
      <c r="R3582" t="s">
        <v>4333</v>
      </c>
    </row>
    <row r="3583" spans="1:18" x14ac:dyDescent="0.2">
      <c r="A3583" s="3" t="s">
        <v>7270</v>
      </c>
      <c r="B3583" t="str" cm="1">
        <f t="array" ref="B3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3" s="6" t="s">
        <v>75</v>
      </c>
      <c r="D3583" t="str" cm="1">
        <f t="array" ref="D35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3" s="3" t="s">
        <v>4301</v>
      </c>
      <c r="G3583" s="3" t="s">
        <v>4292</v>
      </c>
      <c r="I3583" s="3" t="s">
        <v>4365</v>
      </c>
      <c r="J3583" t="b">
        <v>1</v>
      </c>
      <c r="K3583" s="3" t="s">
        <v>4285</v>
      </c>
      <c r="M3583">
        <v>10000</v>
      </c>
      <c r="N3583">
        <v>10500</v>
      </c>
      <c r="O3583">
        <v>5.2999999999999999E-2</v>
      </c>
      <c r="P3583" s="3" t="s">
        <v>4313</v>
      </c>
      <c r="Q3583" t="s">
        <v>4293</v>
      </c>
      <c r="R3583" t="s">
        <v>4333</v>
      </c>
    </row>
    <row r="3584" spans="1:18" x14ac:dyDescent="0.2">
      <c r="A3584" s="3" t="s">
        <v>7271</v>
      </c>
      <c r="B3584" t="str" cm="1">
        <f t="array" ref="B3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4" s="6" t="s">
        <v>75</v>
      </c>
      <c r="D3584" t="str" cm="1">
        <f t="array" ref="D35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4" s="3" t="s">
        <v>4301</v>
      </c>
      <c r="G3584" s="3" t="s">
        <v>4292</v>
      </c>
      <c r="I3584" s="3" t="s">
        <v>4365</v>
      </c>
      <c r="J3584" t="b">
        <v>1</v>
      </c>
      <c r="K3584" s="3" t="s">
        <v>4285</v>
      </c>
      <c r="M3584">
        <v>10500</v>
      </c>
      <c r="N3584">
        <v>11000</v>
      </c>
      <c r="O3584">
        <v>5.2999999999999999E-2</v>
      </c>
      <c r="P3584" s="3" t="s">
        <v>4313</v>
      </c>
      <c r="Q3584" t="s">
        <v>4293</v>
      </c>
      <c r="R3584" t="s">
        <v>4333</v>
      </c>
    </row>
    <row r="3585" spans="1:18" x14ac:dyDescent="0.2">
      <c r="A3585" s="3" t="s">
        <v>7272</v>
      </c>
      <c r="B3585" t="str" cm="1">
        <f t="array" ref="B3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5" s="6" t="s">
        <v>75</v>
      </c>
      <c r="D3585" t="str" cm="1">
        <f t="array" ref="D35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5" s="3" t="s">
        <v>4301</v>
      </c>
      <c r="G3585" s="3" t="s">
        <v>4292</v>
      </c>
      <c r="I3585" s="3" t="s">
        <v>4365</v>
      </c>
      <c r="J3585" t="b">
        <v>1</v>
      </c>
      <c r="K3585" s="3" t="s">
        <v>4285</v>
      </c>
      <c r="M3585">
        <v>11000</v>
      </c>
      <c r="N3585">
        <v>11500</v>
      </c>
      <c r="O3585">
        <v>5.2999999999999999E-2</v>
      </c>
      <c r="P3585" s="3" t="s">
        <v>4313</v>
      </c>
      <c r="Q3585" t="s">
        <v>4293</v>
      </c>
      <c r="R3585" t="s">
        <v>4333</v>
      </c>
    </row>
    <row r="3586" spans="1:18" x14ac:dyDescent="0.2">
      <c r="A3586" s="3" t="s">
        <v>7273</v>
      </c>
      <c r="B3586" t="str" cm="1">
        <f t="array" ref="B3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6" s="6" t="s">
        <v>75</v>
      </c>
      <c r="D3586" t="str" cm="1">
        <f t="array" ref="D35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6" s="3" t="s">
        <v>4301</v>
      </c>
      <c r="G3586" s="3" t="s">
        <v>4292</v>
      </c>
      <c r="I3586" s="3" t="s">
        <v>4365</v>
      </c>
      <c r="J3586" t="b">
        <v>1</v>
      </c>
      <c r="K3586" s="3" t="s">
        <v>4285</v>
      </c>
      <c r="M3586">
        <v>11500</v>
      </c>
      <c r="N3586">
        <v>12000</v>
      </c>
      <c r="O3586">
        <v>5.2999999999999999E-2</v>
      </c>
      <c r="P3586" s="3" t="s">
        <v>4313</v>
      </c>
      <c r="Q3586" t="s">
        <v>4293</v>
      </c>
      <c r="R3586" t="s">
        <v>4333</v>
      </c>
    </row>
    <row r="3587" spans="1:18" x14ac:dyDescent="0.2">
      <c r="A3587" s="3" t="s">
        <v>7274</v>
      </c>
      <c r="B3587" t="str" cm="1">
        <f t="array" ref="B3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7" s="6" t="s">
        <v>75</v>
      </c>
      <c r="D3587" t="str" cm="1">
        <f t="array" ref="D35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7" s="3" t="s">
        <v>4301</v>
      </c>
      <c r="G3587" s="3" t="s">
        <v>4292</v>
      </c>
      <c r="I3587" s="3" t="s">
        <v>4365</v>
      </c>
      <c r="J3587" t="b">
        <v>1</v>
      </c>
      <c r="K3587" s="3" t="s">
        <v>4285</v>
      </c>
      <c r="M3587">
        <v>12000</v>
      </c>
      <c r="N3587">
        <v>12500</v>
      </c>
      <c r="O3587">
        <v>5.2999999999999999E-2</v>
      </c>
      <c r="P3587" s="3" t="s">
        <v>4313</v>
      </c>
      <c r="Q3587" t="s">
        <v>4293</v>
      </c>
      <c r="R3587" t="s">
        <v>4333</v>
      </c>
    </row>
    <row r="3588" spans="1:18" x14ac:dyDescent="0.2">
      <c r="A3588" s="3" t="s">
        <v>7275</v>
      </c>
      <c r="B3588" t="str" cm="1">
        <f t="array" ref="B3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8" s="6" t="s">
        <v>75</v>
      </c>
      <c r="D3588" t="str" cm="1">
        <f t="array" ref="D35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8" s="3" t="s">
        <v>4301</v>
      </c>
      <c r="G3588" s="3" t="s">
        <v>4292</v>
      </c>
      <c r="I3588" s="3" t="s">
        <v>4365</v>
      </c>
      <c r="J3588" t="b">
        <v>1</v>
      </c>
      <c r="K3588" s="3" t="s">
        <v>4285</v>
      </c>
      <c r="M3588">
        <v>12500</v>
      </c>
      <c r="N3588">
        <v>13000</v>
      </c>
      <c r="O3588">
        <v>5.2999999999999999E-2</v>
      </c>
      <c r="P3588" s="3" t="s">
        <v>4313</v>
      </c>
      <c r="Q3588" t="s">
        <v>4293</v>
      </c>
      <c r="R3588" t="s">
        <v>4333</v>
      </c>
    </row>
    <row r="3589" spans="1:18" x14ac:dyDescent="0.2">
      <c r="A3589" s="3" t="s">
        <v>7276</v>
      </c>
      <c r="B3589" t="str" cm="1">
        <f t="array" ref="B3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89" s="6" t="s">
        <v>75</v>
      </c>
      <c r="D3589" t="str" cm="1">
        <f t="array" ref="D35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89" s="3" t="s">
        <v>4301</v>
      </c>
      <c r="G3589" s="3" t="s">
        <v>4292</v>
      </c>
      <c r="I3589" s="3" t="s">
        <v>4365</v>
      </c>
      <c r="J3589" t="b">
        <v>1</v>
      </c>
      <c r="K3589" s="3" t="s">
        <v>4285</v>
      </c>
      <c r="M3589">
        <v>13000</v>
      </c>
      <c r="N3589">
        <v>13500</v>
      </c>
      <c r="O3589">
        <v>5.2999999999999999E-2</v>
      </c>
      <c r="P3589" s="3" t="s">
        <v>4313</v>
      </c>
      <c r="Q3589" t="s">
        <v>4293</v>
      </c>
      <c r="R3589" t="s">
        <v>4333</v>
      </c>
    </row>
    <row r="3590" spans="1:18" x14ac:dyDescent="0.2">
      <c r="A3590" s="3" t="s">
        <v>7277</v>
      </c>
      <c r="B3590" t="str" cm="1">
        <f t="array" ref="B3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0" s="6" t="s">
        <v>75</v>
      </c>
      <c r="D3590" t="str" cm="1">
        <f t="array" ref="D35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0" s="3" t="s">
        <v>4301</v>
      </c>
      <c r="G3590" s="3" t="s">
        <v>4292</v>
      </c>
      <c r="I3590" s="3" t="s">
        <v>4365</v>
      </c>
      <c r="J3590" t="b">
        <v>1</v>
      </c>
      <c r="K3590" s="3" t="s">
        <v>4285</v>
      </c>
      <c r="M3590">
        <v>13500</v>
      </c>
      <c r="N3590">
        <v>14000</v>
      </c>
      <c r="O3590">
        <v>5.2999999999999999E-2</v>
      </c>
      <c r="P3590" s="3" t="s">
        <v>4313</v>
      </c>
      <c r="Q3590" t="s">
        <v>4293</v>
      </c>
      <c r="R3590" t="s">
        <v>4333</v>
      </c>
    </row>
    <row r="3591" spans="1:18" x14ac:dyDescent="0.2">
      <c r="A3591" s="3" t="s">
        <v>7278</v>
      </c>
      <c r="B3591" t="str" cm="1">
        <f t="array" ref="B3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1" s="6" t="s">
        <v>75</v>
      </c>
      <c r="D3591" t="str" cm="1">
        <f t="array" ref="D35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1" s="3" t="s">
        <v>4301</v>
      </c>
      <c r="G3591" s="3" t="s">
        <v>4292</v>
      </c>
      <c r="I3591" s="3" t="s">
        <v>4365</v>
      </c>
      <c r="J3591" t="b">
        <v>1</v>
      </c>
      <c r="K3591" s="3" t="s">
        <v>4285</v>
      </c>
      <c r="M3591">
        <v>14000</v>
      </c>
      <c r="N3591">
        <v>14500</v>
      </c>
      <c r="O3591">
        <v>5.2999999999999999E-2</v>
      </c>
      <c r="P3591" s="3" t="s">
        <v>4313</v>
      </c>
      <c r="Q3591" t="s">
        <v>4293</v>
      </c>
      <c r="R3591" t="s">
        <v>4333</v>
      </c>
    </row>
    <row r="3592" spans="1:18" x14ac:dyDescent="0.2">
      <c r="A3592" s="3" t="s">
        <v>7279</v>
      </c>
      <c r="B3592" t="str" cm="1">
        <f t="array" ref="B3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2" s="6" t="s">
        <v>75</v>
      </c>
      <c r="D3592" t="str" cm="1">
        <f t="array" ref="D35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2" s="3" t="s">
        <v>4301</v>
      </c>
      <c r="G3592" s="3" t="s">
        <v>4292</v>
      </c>
      <c r="I3592" s="3" t="s">
        <v>4365</v>
      </c>
      <c r="J3592" t="b">
        <v>1</v>
      </c>
      <c r="K3592" s="3" t="s">
        <v>4285</v>
      </c>
      <c r="M3592">
        <v>14500</v>
      </c>
      <c r="N3592">
        <v>15000</v>
      </c>
      <c r="O3592">
        <v>5.2999999999999999E-2</v>
      </c>
      <c r="P3592" s="3" t="s">
        <v>4313</v>
      </c>
      <c r="Q3592" t="s">
        <v>4293</v>
      </c>
      <c r="R3592" t="s">
        <v>4333</v>
      </c>
    </row>
    <row r="3593" spans="1:18" x14ac:dyDescent="0.2">
      <c r="A3593" s="3" t="s">
        <v>7280</v>
      </c>
      <c r="B3593" t="str" cm="1">
        <f t="array" ref="B3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3" s="6" t="s">
        <v>75</v>
      </c>
      <c r="D3593" t="str" cm="1">
        <f t="array" ref="D35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3" s="3" t="s">
        <v>4301</v>
      </c>
      <c r="G3593" s="3" t="s">
        <v>4292</v>
      </c>
      <c r="I3593" s="3" t="s">
        <v>4365</v>
      </c>
      <c r="J3593" t="b">
        <v>1</v>
      </c>
      <c r="K3593" s="3" t="s">
        <v>4285</v>
      </c>
      <c r="M3593">
        <v>15000</v>
      </c>
      <c r="N3593">
        <v>15500</v>
      </c>
      <c r="O3593">
        <v>5.2999999999999999E-2</v>
      </c>
      <c r="P3593" s="3" t="s">
        <v>4313</v>
      </c>
      <c r="Q3593" t="s">
        <v>4293</v>
      </c>
      <c r="R3593" t="s">
        <v>75</v>
      </c>
    </row>
    <row r="3594" spans="1:18" x14ac:dyDescent="0.2">
      <c r="A3594" s="3" t="s">
        <v>7281</v>
      </c>
      <c r="B3594" t="str" cm="1">
        <f t="array" ref="B3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4" s="6" t="s">
        <v>75</v>
      </c>
      <c r="D3594" t="str" cm="1">
        <f t="array" ref="D35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4" s="3" t="s">
        <v>4301</v>
      </c>
      <c r="G3594" s="3" t="s">
        <v>4292</v>
      </c>
      <c r="I3594" s="3" t="s">
        <v>4365</v>
      </c>
      <c r="J3594" t="b">
        <v>1</v>
      </c>
      <c r="K3594" s="3" t="s">
        <v>4285</v>
      </c>
      <c r="M3594">
        <v>15500</v>
      </c>
      <c r="N3594">
        <v>16000</v>
      </c>
      <c r="O3594">
        <v>5.2999999999999999E-2</v>
      </c>
      <c r="P3594" s="3" t="s">
        <v>4313</v>
      </c>
      <c r="Q3594" t="s">
        <v>4293</v>
      </c>
      <c r="R3594" t="s">
        <v>4333</v>
      </c>
    </row>
    <row r="3595" spans="1:18" x14ac:dyDescent="0.2">
      <c r="A3595" s="3" t="s">
        <v>7282</v>
      </c>
      <c r="B3595" t="str" cm="1">
        <f t="array" ref="B3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5" s="6" t="s">
        <v>75</v>
      </c>
      <c r="D3595" t="str" cm="1">
        <f t="array" ref="D35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5" s="3" t="s">
        <v>4301</v>
      </c>
      <c r="G3595" s="3" t="s">
        <v>4292</v>
      </c>
      <c r="I3595" s="3" t="s">
        <v>4365</v>
      </c>
      <c r="J3595" t="b">
        <v>1</v>
      </c>
      <c r="K3595" s="3" t="s">
        <v>4285</v>
      </c>
      <c r="M3595">
        <v>16000</v>
      </c>
      <c r="N3595">
        <v>16500</v>
      </c>
      <c r="O3595">
        <v>5.2999999999999999E-2</v>
      </c>
      <c r="P3595" s="3" t="s">
        <v>4313</v>
      </c>
      <c r="Q3595" t="s">
        <v>4293</v>
      </c>
      <c r="R3595" t="s">
        <v>4333</v>
      </c>
    </row>
    <row r="3596" spans="1:18" x14ac:dyDescent="0.2">
      <c r="A3596" s="3" t="s">
        <v>7283</v>
      </c>
      <c r="B3596" t="str" cm="1">
        <f t="array" ref="B3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6" s="6" t="s">
        <v>75</v>
      </c>
      <c r="D3596" t="str" cm="1">
        <f t="array" ref="D35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6" s="3" t="s">
        <v>4301</v>
      </c>
      <c r="G3596" s="3" t="s">
        <v>4292</v>
      </c>
      <c r="I3596" s="3" t="s">
        <v>4365</v>
      </c>
      <c r="J3596" t="b">
        <v>1</v>
      </c>
      <c r="K3596" s="3" t="s">
        <v>4285</v>
      </c>
      <c r="M3596">
        <v>16500</v>
      </c>
      <c r="N3596">
        <v>17000</v>
      </c>
      <c r="O3596">
        <v>5.2999999999999999E-2</v>
      </c>
      <c r="P3596" s="3" t="s">
        <v>4313</v>
      </c>
      <c r="Q3596" t="s">
        <v>4293</v>
      </c>
      <c r="R3596" t="s">
        <v>4333</v>
      </c>
    </row>
    <row r="3597" spans="1:18" x14ac:dyDescent="0.2">
      <c r="A3597" s="3" t="s">
        <v>7284</v>
      </c>
      <c r="B3597" t="str" cm="1">
        <f t="array" ref="B3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7" s="6" t="s">
        <v>75</v>
      </c>
      <c r="D3597" t="str" cm="1">
        <f t="array" ref="D35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7" s="3" t="s">
        <v>4301</v>
      </c>
      <c r="G3597" s="3" t="s">
        <v>4292</v>
      </c>
      <c r="I3597" s="3" t="s">
        <v>4365</v>
      </c>
      <c r="J3597" t="b">
        <v>1</v>
      </c>
      <c r="K3597" s="3" t="s">
        <v>4285</v>
      </c>
      <c r="M3597">
        <v>17000</v>
      </c>
      <c r="N3597">
        <v>17500</v>
      </c>
      <c r="O3597">
        <v>5.2999999999999999E-2</v>
      </c>
      <c r="P3597" s="3" t="s">
        <v>4313</v>
      </c>
      <c r="Q3597" t="s">
        <v>4293</v>
      </c>
      <c r="R3597" t="s">
        <v>4333</v>
      </c>
    </row>
    <row r="3598" spans="1:18" x14ac:dyDescent="0.2">
      <c r="A3598" s="3" t="s">
        <v>7285</v>
      </c>
      <c r="B3598" t="str" cm="1">
        <f t="array" ref="B3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8" s="6" t="s">
        <v>75</v>
      </c>
      <c r="D3598" t="str" cm="1">
        <f t="array" ref="D35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8" s="3" t="s">
        <v>4301</v>
      </c>
      <c r="G3598" s="3" t="s">
        <v>4292</v>
      </c>
      <c r="I3598" s="3" t="s">
        <v>4365</v>
      </c>
      <c r="J3598" t="b">
        <v>1</v>
      </c>
      <c r="K3598" s="3" t="s">
        <v>4285</v>
      </c>
      <c r="M3598">
        <v>17500</v>
      </c>
      <c r="N3598">
        <v>18000</v>
      </c>
      <c r="O3598">
        <v>5.2999999999999999E-2</v>
      </c>
      <c r="P3598" s="3" t="s">
        <v>4313</v>
      </c>
      <c r="Q3598" t="s">
        <v>4293</v>
      </c>
      <c r="R3598" t="s">
        <v>4333</v>
      </c>
    </row>
    <row r="3599" spans="1:18" x14ac:dyDescent="0.2">
      <c r="A3599" s="3" t="s">
        <v>7286</v>
      </c>
      <c r="B3599" t="str" cm="1">
        <f t="array" ref="B3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599" s="6" t="s">
        <v>75</v>
      </c>
      <c r="D3599" t="str" cm="1">
        <f t="array" ref="D35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599" s="3" t="s">
        <v>4301</v>
      </c>
      <c r="G3599" s="3" t="s">
        <v>4292</v>
      </c>
      <c r="I3599" s="3" t="s">
        <v>4365</v>
      </c>
      <c r="J3599" t="b">
        <v>1</v>
      </c>
      <c r="K3599" s="3" t="s">
        <v>4285</v>
      </c>
      <c r="M3599">
        <v>18000</v>
      </c>
      <c r="N3599">
        <v>18500</v>
      </c>
      <c r="O3599">
        <v>5.2999999999999999E-2</v>
      </c>
      <c r="P3599" s="3" t="s">
        <v>4313</v>
      </c>
      <c r="Q3599" t="s">
        <v>4293</v>
      </c>
      <c r="R3599" t="s">
        <v>4333</v>
      </c>
    </row>
    <row r="3600" spans="1:18" x14ac:dyDescent="0.2">
      <c r="A3600" s="3" t="s">
        <v>7287</v>
      </c>
      <c r="B3600" t="str" cm="1">
        <f t="array" ref="B3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0" s="6" t="s">
        <v>75</v>
      </c>
      <c r="D3600" t="str" cm="1">
        <f t="array" ref="D36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0" s="3" t="s">
        <v>4301</v>
      </c>
      <c r="G3600" s="3" t="s">
        <v>4292</v>
      </c>
      <c r="I3600" s="3" t="s">
        <v>4365</v>
      </c>
      <c r="J3600" t="b">
        <v>1</v>
      </c>
      <c r="K3600" s="3" t="s">
        <v>4285</v>
      </c>
      <c r="M3600">
        <v>18500</v>
      </c>
      <c r="N3600">
        <v>19000</v>
      </c>
      <c r="O3600">
        <v>5.2999999999999999E-2</v>
      </c>
      <c r="P3600" s="3" t="s">
        <v>4313</v>
      </c>
      <c r="Q3600" t="s">
        <v>4293</v>
      </c>
      <c r="R3600" t="s">
        <v>4333</v>
      </c>
    </row>
    <row r="3601" spans="1:18" x14ac:dyDescent="0.2">
      <c r="A3601" s="3" t="s">
        <v>7288</v>
      </c>
      <c r="B3601" t="str" cm="1">
        <f t="array" ref="B3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1" s="6" t="s">
        <v>75</v>
      </c>
      <c r="D3601" t="str" cm="1">
        <f t="array" ref="D36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1" s="3" t="s">
        <v>4301</v>
      </c>
      <c r="G3601" s="3" t="s">
        <v>4292</v>
      </c>
      <c r="I3601" s="3" t="s">
        <v>4365</v>
      </c>
      <c r="J3601" t="b">
        <v>1</v>
      </c>
      <c r="K3601" s="3" t="s">
        <v>4285</v>
      </c>
      <c r="M3601">
        <v>19000</v>
      </c>
      <c r="N3601">
        <v>19500</v>
      </c>
      <c r="O3601">
        <v>5.2999999999999999E-2</v>
      </c>
      <c r="P3601" s="3" t="s">
        <v>4313</v>
      </c>
      <c r="Q3601" t="s">
        <v>4293</v>
      </c>
      <c r="R3601" t="s">
        <v>4333</v>
      </c>
    </row>
    <row r="3602" spans="1:18" x14ac:dyDescent="0.2">
      <c r="A3602" s="3" t="s">
        <v>7289</v>
      </c>
      <c r="B3602" t="str" cm="1">
        <f t="array" ref="B3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2" s="6" t="s">
        <v>75</v>
      </c>
      <c r="D3602" t="str" cm="1">
        <f t="array" ref="D36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2" s="3" t="s">
        <v>4301</v>
      </c>
      <c r="G3602" s="3" t="s">
        <v>4292</v>
      </c>
      <c r="I3602" s="3" t="s">
        <v>4365</v>
      </c>
      <c r="J3602" t="b">
        <v>1</v>
      </c>
      <c r="K3602" s="3" t="s">
        <v>4285</v>
      </c>
      <c r="M3602">
        <v>19500</v>
      </c>
      <c r="N3602">
        <v>20000</v>
      </c>
      <c r="O3602">
        <v>5.2999999999999999E-2</v>
      </c>
      <c r="P3602" s="3" t="s">
        <v>4313</v>
      </c>
      <c r="Q3602" t="s">
        <v>4293</v>
      </c>
      <c r="R3602" t="s">
        <v>4333</v>
      </c>
    </row>
    <row r="3603" spans="1:18" x14ac:dyDescent="0.2">
      <c r="A3603" s="3" t="s">
        <v>7290</v>
      </c>
      <c r="B3603" t="str" cm="1">
        <f t="array" ref="B3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3" s="6" t="s">
        <v>75</v>
      </c>
      <c r="D3603" t="str" cm="1">
        <f t="array" ref="D36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3" s="3" t="s">
        <v>4301</v>
      </c>
      <c r="G3603" s="3" t="s">
        <v>4292</v>
      </c>
      <c r="I3603" s="3" t="s">
        <v>4365</v>
      </c>
      <c r="J3603" t="b">
        <v>1</v>
      </c>
      <c r="K3603" s="3" t="s">
        <v>4285</v>
      </c>
      <c r="M3603">
        <v>20000</v>
      </c>
      <c r="N3603">
        <v>20500</v>
      </c>
      <c r="O3603">
        <v>5.2999999999999999E-2</v>
      </c>
      <c r="P3603" s="3" t="s">
        <v>4313</v>
      </c>
      <c r="Q3603" t="s">
        <v>4293</v>
      </c>
      <c r="R3603" t="s">
        <v>4333</v>
      </c>
    </row>
    <row r="3604" spans="1:18" x14ac:dyDescent="0.2">
      <c r="A3604" s="3" t="s">
        <v>7291</v>
      </c>
      <c r="B3604" t="str" cm="1">
        <f t="array" ref="B3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4" s="6" t="s">
        <v>75</v>
      </c>
      <c r="D3604" t="str" cm="1">
        <f t="array" ref="D36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4" s="3" t="s">
        <v>4301</v>
      </c>
      <c r="G3604" s="3" t="s">
        <v>4292</v>
      </c>
      <c r="I3604" s="3" t="s">
        <v>4365</v>
      </c>
      <c r="J3604" t="b">
        <v>1</v>
      </c>
      <c r="K3604" s="3" t="s">
        <v>4285</v>
      </c>
      <c r="M3604">
        <v>20500</v>
      </c>
      <c r="N3604">
        <v>21000</v>
      </c>
      <c r="O3604">
        <v>5.2999999999999999E-2</v>
      </c>
      <c r="P3604" s="3" t="s">
        <v>4313</v>
      </c>
      <c r="Q3604" t="s">
        <v>4293</v>
      </c>
      <c r="R3604" t="s">
        <v>4333</v>
      </c>
    </row>
    <row r="3605" spans="1:18" x14ac:dyDescent="0.2">
      <c r="A3605" s="3" t="s">
        <v>7292</v>
      </c>
      <c r="B3605" t="str" cm="1">
        <f t="array" ref="B3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5" s="6" t="s">
        <v>75</v>
      </c>
      <c r="D3605" t="str" cm="1">
        <f t="array" ref="D36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5" s="3" t="s">
        <v>4301</v>
      </c>
      <c r="G3605" s="3" t="s">
        <v>4292</v>
      </c>
      <c r="I3605" s="3" t="s">
        <v>4365</v>
      </c>
      <c r="J3605" t="b">
        <v>1</v>
      </c>
      <c r="K3605" s="3" t="s">
        <v>4285</v>
      </c>
      <c r="M3605">
        <v>21000</v>
      </c>
      <c r="N3605">
        <v>22000</v>
      </c>
      <c r="O3605">
        <v>5.2999999999999999E-2</v>
      </c>
      <c r="P3605" s="3" t="s">
        <v>4313</v>
      </c>
      <c r="Q3605" t="s">
        <v>4293</v>
      </c>
      <c r="R3605" t="s">
        <v>4333</v>
      </c>
    </row>
    <row r="3606" spans="1:18" x14ac:dyDescent="0.2">
      <c r="A3606" s="3" t="s">
        <v>7293</v>
      </c>
      <c r="B3606" t="str" cm="1">
        <f t="array" ref="B3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6" s="6" t="s">
        <v>75</v>
      </c>
      <c r="D3606" t="str" cm="1">
        <f t="array" ref="D36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6" s="3" t="s">
        <v>4301</v>
      </c>
      <c r="G3606" s="3" t="s">
        <v>4292</v>
      </c>
      <c r="I3606" s="3" t="s">
        <v>4365</v>
      </c>
      <c r="J3606" t="b">
        <v>1</v>
      </c>
      <c r="K3606" s="3" t="s">
        <v>4285</v>
      </c>
      <c r="M3606">
        <v>22000</v>
      </c>
      <c r="N3606">
        <v>23000</v>
      </c>
      <c r="O3606">
        <v>5.2999999999999999E-2</v>
      </c>
      <c r="P3606" s="3" t="s">
        <v>4313</v>
      </c>
      <c r="Q3606" t="s">
        <v>4293</v>
      </c>
      <c r="R3606" t="s">
        <v>4333</v>
      </c>
    </row>
    <row r="3607" spans="1:18" x14ac:dyDescent="0.2">
      <c r="A3607" s="3" t="s">
        <v>7294</v>
      </c>
      <c r="B3607" t="str" cm="1">
        <f t="array" ref="B3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7" s="6" t="s">
        <v>75</v>
      </c>
      <c r="D3607" t="str" cm="1">
        <f t="array" ref="D36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7" s="3" t="s">
        <v>4301</v>
      </c>
      <c r="G3607" s="3" t="s">
        <v>4292</v>
      </c>
      <c r="I3607" s="3" t="s">
        <v>4365</v>
      </c>
      <c r="J3607" t="b">
        <v>1</v>
      </c>
      <c r="K3607" s="3" t="s">
        <v>4285</v>
      </c>
      <c r="M3607">
        <v>23000</v>
      </c>
      <c r="N3607">
        <v>24000</v>
      </c>
      <c r="O3607">
        <v>5.2999999999999999E-2</v>
      </c>
      <c r="P3607" s="3" t="s">
        <v>4313</v>
      </c>
      <c r="Q3607" t="s">
        <v>4293</v>
      </c>
      <c r="R3607" t="s">
        <v>4333</v>
      </c>
    </row>
    <row r="3608" spans="1:18" x14ac:dyDescent="0.2">
      <c r="A3608" s="3" t="s">
        <v>7295</v>
      </c>
      <c r="B3608" t="str" cm="1">
        <f t="array" ref="B3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8" s="6" t="s">
        <v>75</v>
      </c>
      <c r="D3608" t="str" cm="1">
        <f t="array" ref="D36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8" s="3" t="s">
        <v>4301</v>
      </c>
      <c r="G3608" s="3" t="s">
        <v>4292</v>
      </c>
      <c r="I3608" s="3" t="s">
        <v>4365</v>
      </c>
      <c r="J3608" t="b">
        <v>1</v>
      </c>
      <c r="K3608" s="3" t="s">
        <v>4285</v>
      </c>
      <c r="M3608">
        <v>24000</v>
      </c>
      <c r="N3608">
        <v>25000</v>
      </c>
      <c r="O3608">
        <v>5.2999999999999999E-2</v>
      </c>
      <c r="P3608" s="3" t="s">
        <v>4313</v>
      </c>
      <c r="Q3608" t="s">
        <v>4293</v>
      </c>
      <c r="R3608" t="s">
        <v>4333</v>
      </c>
    </row>
    <row r="3609" spans="1:18" x14ac:dyDescent="0.2">
      <c r="A3609" s="3" t="s">
        <v>7296</v>
      </c>
      <c r="B3609" t="str" cm="1">
        <f t="array" ref="B3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09" s="6" t="s">
        <v>75</v>
      </c>
      <c r="D3609" t="str" cm="1">
        <f t="array" ref="D36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09" s="3" t="s">
        <v>4301</v>
      </c>
      <c r="G3609" s="3" t="s">
        <v>4292</v>
      </c>
      <c r="I3609" s="3" t="s">
        <v>4365</v>
      </c>
      <c r="J3609" t="b">
        <v>1</v>
      </c>
      <c r="K3609" s="3" t="s">
        <v>4285</v>
      </c>
      <c r="M3609">
        <v>25000</v>
      </c>
      <c r="N3609">
        <v>26000</v>
      </c>
      <c r="O3609">
        <v>5.2999999999999999E-2</v>
      </c>
      <c r="P3609" s="3" t="s">
        <v>4313</v>
      </c>
      <c r="Q3609" t="s">
        <v>4293</v>
      </c>
      <c r="R3609" t="s">
        <v>4333</v>
      </c>
    </row>
    <row r="3610" spans="1:18" x14ac:dyDescent="0.2">
      <c r="A3610" s="3" t="s">
        <v>7297</v>
      </c>
      <c r="B3610" t="str" cm="1">
        <f t="array" ref="B3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0" s="6" t="s">
        <v>75</v>
      </c>
      <c r="D3610" t="str" cm="1">
        <f t="array" ref="D36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0" s="3" t="s">
        <v>4301</v>
      </c>
      <c r="G3610" s="3" t="s">
        <v>4292</v>
      </c>
      <c r="I3610" s="3" t="s">
        <v>4365</v>
      </c>
      <c r="J3610" t="b">
        <v>1</v>
      </c>
      <c r="K3610" s="3" t="s">
        <v>4285</v>
      </c>
      <c r="M3610">
        <v>26000</v>
      </c>
      <c r="N3610">
        <v>27000</v>
      </c>
      <c r="O3610">
        <v>5.2999999999999999E-2</v>
      </c>
      <c r="P3610" s="3" t="s">
        <v>4313</v>
      </c>
      <c r="Q3610" t="s">
        <v>4293</v>
      </c>
      <c r="R3610" t="s">
        <v>4333</v>
      </c>
    </row>
    <row r="3611" spans="1:18" x14ac:dyDescent="0.2">
      <c r="A3611" s="3" t="s">
        <v>7298</v>
      </c>
      <c r="B3611" t="str" cm="1">
        <f t="array" ref="B3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1" s="6" t="s">
        <v>75</v>
      </c>
      <c r="D3611" t="str" cm="1">
        <f t="array" ref="D36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1" s="3" t="s">
        <v>4301</v>
      </c>
      <c r="G3611" s="3" t="s">
        <v>4292</v>
      </c>
      <c r="I3611" s="3" t="s">
        <v>4365</v>
      </c>
      <c r="J3611" t="b">
        <v>1</v>
      </c>
      <c r="K3611" s="3" t="s">
        <v>4285</v>
      </c>
      <c r="M3611">
        <v>27000</v>
      </c>
      <c r="N3611">
        <v>28000</v>
      </c>
      <c r="O3611">
        <v>5.2999999999999999E-2</v>
      </c>
      <c r="P3611" s="3" t="s">
        <v>4313</v>
      </c>
      <c r="Q3611" t="s">
        <v>4293</v>
      </c>
      <c r="R3611" t="s">
        <v>4333</v>
      </c>
    </row>
    <row r="3612" spans="1:18" x14ac:dyDescent="0.2">
      <c r="A3612" s="3" t="s">
        <v>7299</v>
      </c>
      <c r="B3612" t="str" cm="1">
        <f t="array" ref="B3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2" s="6" t="s">
        <v>75</v>
      </c>
      <c r="D3612" t="str" cm="1">
        <f t="array" ref="D36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2" s="3" t="s">
        <v>4301</v>
      </c>
      <c r="G3612" s="3" t="s">
        <v>4292</v>
      </c>
      <c r="I3612" s="3" t="s">
        <v>4365</v>
      </c>
      <c r="J3612" t="b">
        <v>1</v>
      </c>
      <c r="K3612" s="3" t="s">
        <v>4285</v>
      </c>
      <c r="M3612">
        <v>28000</v>
      </c>
      <c r="N3612">
        <v>29000</v>
      </c>
      <c r="O3612">
        <v>5.2999999999999999E-2</v>
      </c>
      <c r="P3612" s="3" t="s">
        <v>4313</v>
      </c>
      <c r="Q3612" t="s">
        <v>4293</v>
      </c>
      <c r="R3612" t="s">
        <v>4333</v>
      </c>
    </row>
    <row r="3613" spans="1:18" x14ac:dyDescent="0.2">
      <c r="A3613" s="3" t="s">
        <v>7300</v>
      </c>
      <c r="B3613" t="str" cm="1">
        <f t="array" ref="B3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3" s="6" t="s">
        <v>75</v>
      </c>
      <c r="D3613" t="str" cm="1">
        <f t="array" ref="D36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3" s="3" t="s">
        <v>4301</v>
      </c>
      <c r="G3613" s="3" t="s">
        <v>4292</v>
      </c>
      <c r="I3613" s="3" t="s">
        <v>4365</v>
      </c>
      <c r="J3613" t="b">
        <v>1</v>
      </c>
      <c r="K3613" s="3" t="s">
        <v>4285</v>
      </c>
      <c r="M3613">
        <v>29000</v>
      </c>
      <c r="N3613">
        <v>30000</v>
      </c>
      <c r="O3613">
        <v>5.2999999999999999E-2</v>
      </c>
      <c r="P3613" s="3" t="s">
        <v>4313</v>
      </c>
      <c r="Q3613" t="s">
        <v>4293</v>
      </c>
      <c r="R3613" t="s">
        <v>4333</v>
      </c>
    </row>
    <row r="3614" spans="1:18" x14ac:dyDescent="0.2">
      <c r="A3614" s="3" t="s">
        <v>7301</v>
      </c>
      <c r="B3614" t="str" cm="1">
        <f t="array" ref="B3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4" s="6" t="s">
        <v>75</v>
      </c>
      <c r="D3614" t="str" cm="1">
        <f t="array" ref="D36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4" s="3" t="s">
        <v>4301</v>
      </c>
      <c r="G3614" s="3" t="s">
        <v>4292</v>
      </c>
      <c r="I3614" s="3" t="s">
        <v>4365</v>
      </c>
      <c r="J3614" t="b">
        <v>1</v>
      </c>
      <c r="K3614" s="3" t="s">
        <v>4285</v>
      </c>
      <c r="M3614">
        <v>30000</v>
      </c>
      <c r="N3614">
        <v>31000</v>
      </c>
      <c r="O3614">
        <v>5.2999999999999999E-2</v>
      </c>
      <c r="P3614" s="3" t="s">
        <v>4313</v>
      </c>
      <c r="Q3614" t="s">
        <v>4293</v>
      </c>
      <c r="R3614" t="s">
        <v>4333</v>
      </c>
    </row>
    <row r="3615" spans="1:18" x14ac:dyDescent="0.2">
      <c r="A3615" s="3" t="s">
        <v>7302</v>
      </c>
      <c r="B3615" t="str" cm="1">
        <f t="array" ref="B3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5" s="6" t="s">
        <v>75</v>
      </c>
      <c r="D3615" t="str" cm="1">
        <f t="array" ref="D36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5" s="3" t="s">
        <v>4301</v>
      </c>
      <c r="G3615" s="3" t="s">
        <v>4292</v>
      </c>
      <c r="I3615" s="3" t="s">
        <v>4365</v>
      </c>
      <c r="J3615" t="b">
        <v>1</v>
      </c>
      <c r="K3615" s="3" t="s">
        <v>4285</v>
      </c>
      <c r="M3615">
        <v>31000</v>
      </c>
      <c r="N3615">
        <v>32000</v>
      </c>
      <c r="O3615">
        <v>5.2999999999999999E-2</v>
      </c>
      <c r="P3615" s="3" t="s">
        <v>4313</v>
      </c>
      <c r="Q3615" t="s">
        <v>4293</v>
      </c>
      <c r="R3615" t="s">
        <v>4333</v>
      </c>
    </row>
    <row r="3616" spans="1:18" x14ac:dyDescent="0.2">
      <c r="A3616" s="3" t="s">
        <v>7303</v>
      </c>
      <c r="B3616" t="str" cm="1">
        <f t="array" ref="B3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6" s="6" t="s">
        <v>75</v>
      </c>
      <c r="D3616" t="str" cm="1">
        <f t="array" ref="D36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6" s="3" t="s">
        <v>4301</v>
      </c>
      <c r="G3616" s="3" t="s">
        <v>4292</v>
      </c>
      <c r="I3616" s="3" t="s">
        <v>4365</v>
      </c>
      <c r="J3616" t="b">
        <v>1</v>
      </c>
      <c r="K3616" s="3" t="s">
        <v>4285</v>
      </c>
      <c r="M3616">
        <v>32000</v>
      </c>
      <c r="N3616">
        <v>33000</v>
      </c>
      <c r="O3616">
        <v>5.2999999999999999E-2</v>
      </c>
      <c r="P3616" s="3" t="s">
        <v>4313</v>
      </c>
      <c r="Q3616" t="s">
        <v>4293</v>
      </c>
      <c r="R3616" t="s">
        <v>4333</v>
      </c>
    </row>
    <row r="3617" spans="1:18" x14ac:dyDescent="0.2">
      <c r="A3617" s="3" t="s">
        <v>7304</v>
      </c>
      <c r="B3617" t="str" cm="1">
        <f t="array" ref="B3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7" s="6" t="s">
        <v>75</v>
      </c>
      <c r="D3617" t="str" cm="1">
        <f t="array" ref="D36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7" s="3" t="s">
        <v>4301</v>
      </c>
      <c r="G3617" s="3" t="s">
        <v>4292</v>
      </c>
      <c r="I3617" s="3" t="s">
        <v>4365</v>
      </c>
      <c r="J3617" t="b">
        <v>1</v>
      </c>
      <c r="K3617" s="3" t="s">
        <v>4285</v>
      </c>
      <c r="M3617">
        <v>33000</v>
      </c>
      <c r="N3617">
        <v>34000</v>
      </c>
      <c r="O3617">
        <v>5.2999999999999999E-2</v>
      </c>
      <c r="P3617" s="3" t="s">
        <v>4313</v>
      </c>
      <c r="Q3617" t="s">
        <v>4293</v>
      </c>
      <c r="R3617" t="s">
        <v>4333</v>
      </c>
    </row>
    <row r="3618" spans="1:18" x14ac:dyDescent="0.2">
      <c r="A3618" s="3" t="s">
        <v>7305</v>
      </c>
      <c r="B3618" t="str" cm="1">
        <f t="array" ref="B3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8" s="6" t="s">
        <v>75</v>
      </c>
      <c r="D3618" t="str" cm="1">
        <f t="array" ref="D36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8" s="3" t="s">
        <v>4301</v>
      </c>
      <c r="G3618" s="3" t="s">
        <v>4292</v>
      </c>
      <c r="I3618" s="3" t="s">
        <v>4365</v>
      </c>
      <c r="J3618" t="b">
        <v>1</v>
      </c>
      <c r="K3618" s="3" t="s">
        <v>4285</v>
      </c>
      <c r="M3618">
        <v>34000</v>
      </c>
      <c r="N3618">
        <v>35000</v>
      </c>
      <c r="O3618">
        <v>5.2999999999999999E-2</v>
      </c>
      <c r="P3618" s="3" t="s">
        <v>4313</v>
      </c>
      <c r="Q3618" t="s">
        <v>4293</v>
      </c>
      <c r="R3618" t="s">
        <v>4333</v>
      </c>
    </row>
    <row r="3619" spans="1:18" x14ac:dyDescent="0.2">
      <c r="A3619" s="3" t="s">
        <v>7306</v>
      </c>
      <c r="B3619" t="str" cm="1">
        <f t="array" ref="B3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19" s="6" t="s">
        <v>75</v>
      </c>
      <c r="D3619" t="str" cm="1">
        <f t="array" ref="D36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19" s="3" t="s">
        <v>4301</v>
      </c>
      <c r="G3619" s="3" t="s">
        <v>4292</v>
      </c>
      <c r="I3619" s="3" t="s">
        <v>4365</v>
      </c>
      <c r="J3619" t="b">
        <v>1</v>
      </c>
      <c r="K3619" s="3" t="s">
        <v>4285</v>
      </c>
      <c r="M3619">
        <v>35000</v>
      </c>
      <c r="N3619">
        <v>40000</v>
      </c>
      <c r="O3619">
        <v>5.2999999999999999E-2</v>
      </c>
      <c r="P3619" s="3" t="s">
        <v>4313</v>
      </c>
      <c r="Q3619" t="s">
        <v>4293</v>
      </c>
      <c r="R3619" t="s">
        <v>4333</v>
      </c>
    </row>
    <row r="3620" spans="1:18" x14ac:dyDescent="0.2">
      <c r="A3620" s="3" t="s">
        <v>7307</v>
      </c>
      <c r="B3620" t="str" cm="1">
        <f t="array" ref="B3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0" s="6" t="s">
        <v>75</v>
      </c>
      <c r="D3620" t="str" cm="1">
        <f t="array" ref="D36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0" s="3" t="s">
        <v>4301</v>
      </c>
      <c r="G3620" s="3" t="s">
        <v>4292</v>
      </c>
      <c r="I3620" s="3" t="s">
        <v>4365</v>
      </c>
      <c r="J3620" t="b">
        <v>1</v>
      </c>
      <c r="K3620" s="3" t="s">
        <v>4285</v>
      </c>
      <c r="M3620">
        <v>40000</v>
      </c>
      <c r="N3620">
        <v>45000</v>
      </c>
      <c r="O3620">
        <v>5.2999999999999999E-2</v>
      </c>
      <c r="P3620" s="3" t="s">
        <v>4313</v>
      </c>
      <c r="Q3620" t="s">
        <v>4293</v>
      </c>
      <c r="R3620" t="s">
        <v>4333</v>
      </c>
    </row>
    <row r="3621" spans="1:18" x14ac:dyDescent="0.2">
      <c r="A3621" s="3" t="s">
        <v>7308</v>
      </c>
      <c r="B3621" t="str" cm="1">
        <f t="array" ref="B3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1" s="6" t="s">
        <v>75</v>
      </c>
      <c r="D3621" t="str" cm="1">
        <f t="array" ref="D36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1" s="3" t="s">
        <v>4301</v>
      </c>
      <c r="G3621" s="3" t="s">
        <v>4292</v>
      </c>
      <c r="I3621" s="3" t="s">
        <v>4365</v>
      </c>
      <c r="J3621" t="b">
        <v>1</v>
      </c>
      <c r="K3621" s="3" t="s">
        <v>4285</v>
      </c>
      <c r="M3621">
        <v>45000</v>
      </c>
      <c r="N3621">
        <v>50000</v>
      </c>
      <c r="O3621">
        <v>5.2999999999999999E-2</v>
      </c>
      <c r="P3621" s="3" t="s">
        <v>4313</v>
      </c>
      <c r="Q3621" t="s">
        <v>4293</v>
      </c>
      <c r="R3621" t="s">
        <v>4333</v>
      </c>
    </row>
    <row r="3622" spans="1:18" x14ac:dyDescent="0.2">
      <c r="A3622" s="3" t="s">
        <v>7309</v>
      </c>
      <c r="B3622" t="str" cm="1">
        <f t="array" ref="B3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2" s="6" t="s">
        <v>75</v>
      </c>
      <c r="D3622" t="str" cm="1">
        <f t="array" ref="D36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2" s="3" t="s">
        <v>4301</v>
      </c>
      <c r="G3622" s="3" t="s">
        <v>4292</v>
      </c>
      <c r="I3622" s="3" t="s">
        <v>4365</v>
      </c>
      <c r="J3622" t="b">
        <v>1</v>
      </c>
      <c r="K3622" s="3" t="s">
        <v>4285</v>
      </c>
      <c r="M3622">
        <v>50000</v>
      </c>
      <c r="N3622">
        <v>55000</v>
      </c>
      <c r="O3622">
        <v>5.2999999999999999E-2</v>
      </c>
      <c r="P3622" s="3" t="s">
        <v>4313</v>
      </c>
      <c r="Q3622" t="s">
        <v>4293</v>
      </c>
      <c r="R3622" t="s">
        <v>4333</v>
      </c>
    </row>
    <row r="3623" spans="1:18" x14ac:dyDescent="0.2">
      <c r="A3623" s="3" t="s">
        <v>7310</v>
      </c>
      <c r="B3623" t="str" cm="1">
        <f t="array" ref="B3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3" s="6" t="s">
        <v>75</v>
      </c>
      <c r="D3623" t="str" cm="1">
        <f t="array" ref="D36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3" s="3" t="s">
        <v>4301</v>
      </c>
      <c r="G3623" s="3" t="s">
        <v>4292</v>
      </c>
      <c r="I3623" s="3" t="s">
        <v>4365</v>
      </c>
      <c r="J3623" t="b">
        <v>1</v>
      </c>
      <c r="K3623" s="3" t="s">
        <v>4285</v>
      </c>
      <c r="M3623">
        <v>55000</v>
      </c>
      <c r="N3623">
        <v>60000</v>
      </c>
      <c r="O3623">
        <v>5.2999999999999999E-2</v>
      </c>
      <c r="P3623" s="3" t="s">
        <v>4313</v>
      </c>
      <c r="Q3623" t="s">
        <v>4293</v>
      </c>
      <c r="R3623" t="s">
        <v>4333</v>
      </c>
    </row>
    <row r="3624" spans="1:18" x14ac:dyDescent="0.2">
      <c r="A3624" s="3" t="s">
        <v>7311</v>
      </c>
      <c r="B3624" t="str" cm="1">
        <f t="array" ref="B3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4" s="6" t="s">
        <v>75</v>
      </c>
      <c r="D3624" t="str" cm="1">
        <f t="array" ref="D36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4" s="3" t="s">
        <v>4301</v>
      </c>
      <c r="G3624" s="3" t="s">
        <v>4292</v>
      </c>
      <c r="I3624" s="3" t="s">
        <v>4365</v>
      </c>
      <c r="J3624" t="b">
        <v>1</v>
      </c>
      <c r="K3624" s="3" t="s">
        <v>4285</v>
      </c>
      <c r="M3624">
        <v>60000</v>
      </c>
      <c r="N3624">
        <v>65000</v>
      </c>
      <c r="O3624">
        <v>5.2999999999999999E-2</v>
      </c>
      <c r="P3624" s="3" t="s">
        <v>4313</v>
      </c>
      <c r="Q3624" t="s">
        <v>4293</v>
      </c>
      <c r="R3624" t="s">
        <v>4333</v>
      </c>
    </row>
    <row r="3625" spans="1:18" x14ac:dyDescent="0.2">
      <c r="A3625" s="3" t="s">
        <v>7312</v>
      </c>
      <c r="B3625" t="str" cm="1">
        <f t="array" ref="B3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5" s="6" t="s">
        <v>75</v>
      </c>
      <c r="D3625" t="str" cm="1">
        <f t="array" ref="D36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5" s="3" t="s">
        <v>4301</v>
      </c>
      <c r="G3625" s="3" t="s">
        <v>4292</v>
      </c>
      <c r="I3625" s="3" t="s">
        <v>4365</v>
      </c>
      <c r="J3625" t="b">
        <v>1</v>
      </c>
      <c r="K3625" s="3" t="s">
        <v>4285</v>
      </c>
      <c r="M3625">
        <v>65000</v>
      </c>
      <c r="N3625">
        <v>70000</v>
      </c>
      <c r="O3625">
        <v>5.2999999999999999E-2</v>
      </c>
      <c r="P3625" s="3" t="s">
        <v>4313</v>
      </c>
      <c r="Q3625" t="s">
        <v>4293</v>
      </c>
      <c r="R3625" t="s">
        <v>4333</v>
      </c>
    </row>
    <row r="3626" spans="1:18" x14ac:dyDescent="0.2">
      <c r="A3626" s="3" t="s">
        <v>7313</v>
      </c>
      <c r="B3626" t="str" cm="1">
        <f t="array" ref="B3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6" s="6" t="s">
        <v>75</v>
      </c>
      <c r="D3626" t="str" cm="1">
        <f t="array" ref="D36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6" s="3" t="s">
        <v>4301</v>
      </c>
      <c r="G3626" s="3" t="s">
        <v>4292</v>
      </c>
      <c r="I3626" s="3" t="s">
        <v>4365</v>
      </c>
      <c r="J3626" t="b">
        <v>1</v>
      </c>
      <c r="K3626" s="3" t="s">
        <v>4285</v>
      </c>
      <c r="M3626">
        <v>70000</v>
      </c>
      <c r="N3626">
        <v>75000</v>
      </c>
      <c r="O3626">
        <v>5.2999999999999999E-2</v>
      </c>
      <c r="P3626" s="3" t="s">
        <v>4313</v>
      </c>
      <c r="Q3626" t="s">
        <v>4293</v>
      </c>
      <c r="R3626" t="s">
        <v>4333</v>
      </c>
    </row>
    <row r="3627" spans="1:18" x14ac:dyDescent="0.2">
      <c r="A3627" s="3" t="s">
        <v>7314</v>
      </c>
      <c r="B3627" t="str" cm="1">
        <f t="array" ref="B3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7" s="6" t="s">
        <v>75</v>
      </c>
      <c r="D3627" t="str" cm="1">
        <f t="array" ref="D36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7" s="3" t="s">
        <v>4301</v>
      </c>
      <c r="G3627" s="3" t="s">
        <v>4292</v>
      </c>
      <c r="I3627" s="3" t="s">
        <v>4365</v>
      </c>
      <c r="J3627" t="b">
        <v>1</v>
      </c>
      <c r="K3627" s="3" t="s">
        <v>4285</v>
      </c>
      <c r="M3627">
        <v>75000</v>
      </c>
      <c r="N3627">
        <v>80000</v>
      </c>
      <c r="O3627">
        <v>5.2999999999999999E-2</v>
      </c>
      <c r="P3627" s="3" t="s">
        <v>4313</v>
      </c>
      <c r="Q3627" t="s">
        <v>4293</v>
      </c>
      <c r="R3627" t="s">
        <v>4333</v>
      </c>
    </row>
    <row r="3628" spans="1:18" x14ac:dyDescent="0.2">
      <c r="A3628" s="3" t="s">
        <v>7315</v>
      </c>
      <c r="B3628" t="str" cm="1">
        <f t="array" ref="B3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8" s="6" t="s">
        <v>75</v>
      </c>
      <c r="D3628" t="str" cm="1">
        <f t="array" ref="D36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8" s="3" t="s">
        <v>4301</v>
      </c>
      <c r="G3628" s="3" t="s">
        <v>4292</v>
      </c>
      <c r="I3628" s="3" t="s">
        <v>4365</v>
      </c>
      <c r="J3628" t="b">
        <v>1</v>
      </c>
      <c r="K3628" s="3" t="s">
        <v>4285</v>
      </c>
      <c r="M3628">
        <v>80000</v>
      </c>
      <c r="N3628">
        <v>85000</v>
      </c>
      <c r="O3628">
        <v>5.2999999999999999E-2</v>
      </c>
      <c r="P3628" s="3" t="s">
        <v>4313</v>
      </c>
      <c r="Q3628" t="s">
        <v>4293</v>
      </c>
      <c r="R3628" t="s">
        <v>4333</v>
      </c>
    </row>
    <row r="3629" spans="1:18" x14ac:dyDescent="0.2">
      <c r="A3629" s="3" t="s">
        <v>7316</v>
      </c>
      <c r="B3629" t="str" cm="1">
        <f t="array" ref="B3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29" s="6" t="s">
        <v>75</v>
      </c>
      <c r="D3629" t="str" cm="1">
        <f t="array" ref="D36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29" s="3" t="s">
        <v>4301</v>
      </c>
      <c r="G3629" s="3" t="s">
        <v>4292</v>
      </c>
      <c r="I3629" s="3" t="s">
        <v>4365</v>
      </c>
      <c r="J3629" t="b">
        <v>1</v>
      </c>
      <c r="K3629" s="3" t="s">
        <v>4285</v>
      </c>
      <c r="M3629">
        <v>85000</v>
      </c>
      <c r="N3629">
        <v>90000</v>
      </c>
      <c r="O3629">
        <v>5.2999999999999999E-2</v>
      </c>
      <c r="P3629" s="3" t="s">
        <v>4313</v>
      </c>
      <c r="Q3629" t="s">
        <v>4293</v>
      </c>
      <c r="R3629" t="s">
        <v>4333</v>
      </c>
    </row>
    <row r="3630" spans="1:18" x14ac:dyDescent="0.2">
      <c r="A3630" s="3" t="s">
        <v>7317</v>
      </c>
      <c r="B3630" t="str" cm="1">
        <f t="array" ref="B3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30" s="6" t="s">
        <v>75</v>
      </c>
      <c r="D3630" t="str" cm="1">
        <f t="array" ref="D36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30" s="3" t="s">
        <v>4301</v>
      </c>
      <c r="G3630" s="3" t="s">
        <v>4292</v>
      </c>
      <c r="I3630" s="3" t="s">
        <v>4365</v>
      </c>
      <c r="J3630" t="b">
        <v>1</v>
      </c>
      <c r="K3630" s="3" t="s">
        <v>4285</v>
      </c>
      <c r="M3630">
        <v>90000</v>
      </c>
      <c r="N3630">
        <v>95000</v>
      </c>
      <c r="O3630">
        <v>5.2999999999999999E-2</v>
      </c>
      <c r="P3630" s="3" t="s">
        <v>4313</v>
      </c>
      <c r="Q3630" t="s">
        <v>4293</v>
      </c>
      <c r="R3630" t="s">
        <v>4333</v>
      </c>
    </row>
    <row r="3631" spans="1:18" x14ac:dyDescent="0.2">
      <c r="A3631" s="3" t="s">
        <v>7318</v>
      </c>
      <c r="B3631" t="str" cm="1">
        <f t="array" ref="B3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31" s="6" t="s">
        <v>75</v>
      </c>
      <c r="D3631" t="str" cm="1">
        <f t="array" ref="D36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31" s="3" t="s">
        <v>4301</v>
      </c>
      <c r="G3631" s="3" t="s">
        <v>4292</v>
      </c>
      <c r="I3631" s="3" t="s">
        <v>4365</v>
      </c>
      <c r="J3631" t="b">
        <v>1</v>
      </c>
      <c r="K3631" s="3" t="s">
        <v>4285</v>
      </c>
      <c r="M3631">
        <v>95000</v>
      </c>
      <c r="N3631">
        <v>100000</v>
      </c>
      <c r="O3631">
        <v>5.2999999999999999E-2</v>
      </c>
      <c r="P3631" s="3" t="s">
        <v>4313</v>
      </c>
      <c r="Q3631" t="s">
        <v>4293</v>
      </c>
      <c r="R3631" t="s">
        <v>4333</v>
      </c>
    </row>
    <row r="3632" spans="1:18" x14ac:dyDescent="0.2">
      <c r="A3632" s="3" t="s">
        <v>7319</v>
      </c>
      <c r="B3632" t="str" cm="1">
        <f t="array" ref="B3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32" s="6" t="s">
        <v>75</v>
      </c>
      <c r="D3632" t="str" cm="1">
        <f t="array" ref="D36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3632" s="3" t="s">
        <v>4301</v>
      </c>
      <c r="G3632" s="3" t="s">
        <v>4292</v>
      </c>
      <c r="I3632" s="3" t="s">
        <v>4365</v>
      </c>
      <c r="J3632" t="b">
        <v>1</v>
      </c>
      <c r="K3632" s="3" t="s">
        <v>4285</v>
      </c>
      <c r="M3632">
        <v>100000</v>
      </c>
      <c r="N3632">
        <v>105000</v>
      </c>
      <c r="O3632">
        <v>5.2999999999999999E-2</v>
      </c>
      <c r="P3632" s="3" t="s">
        <v>4313</v>
      </c>
      <c r="Q3632" t="s">
        <v>4293</v>
      </c>
      <c r="R3632" t="s">
        <v>4333</v>
      </c>
    </row>
    <row r="3633" spans="1:18" x14ac:dyDescent="0.2">
      <c r="A3633" s="3" t="s">
        <v>7320</v>
      </c>
      <c r="B3633" s="7" t="s">
        <v>668</v>
      </c>
      <c r="C3633" s="7" t="s">
        <v>75</v>
      </c>
      <c r="D3633" s="7" t="s">
        <v>357</v>
      </c>
      <c r="F3633" s="3" t="s">
        <v>4301</v>
      </c>
      <c r="G3633" s="3" t="s">
        <v>4292</v>
      </c>
      <c r="I3633" s="3" t="s">
        <v>4514</v>
      </c>
      <c r="J3633" t="b">
        <v>1</v>
      </c>
      <c r="K3633" s="3" t="s">
        <v>4285</v>
      </c>
      <c r="L3633" s="3" t="s">
        <v>1600</v>
      </c>
      <c r="M3633">
        <v>40</v>
      </c>
      <c r="N3633">
        <v>80</v>
      </c>
      <c r="O3633">
        <v>5.2999999999999999E-2</v>
      </c>
      <c r="P3633" s="3" t="s">
        <v>4313</v>
      </c>
      <c r="Q3633" t="s">
        <v>4353</v>
      </c>
      <c r="R3633" t="s">
        <v>75</v>
      </c>
    </row>
    <row r="3634" spans="1:18" x14ac:dyDescent="0.2">
      <c r="A3634" s="3" t="s">
        <v>3784</v>
      </c>
      <c r="B3634" t="str" cm="1">
        <f t="array" ref="B3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34" t="str" cm="1">
        <f t="array" ref="C3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34" t="str" cm="1">
        <f t="array" ref="D36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34" t="str" cm="1">
        <f t="array" ref="E36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34" s="3" t="s">
        <v>4301</v>
      </c>
      <c r="G3634" s="3" t="s">
        <v>4292</v>
      </c>
      <c r="H3634" t="s">
        <v>1802</v>
      </c>
      <c r="I3634" s="3" t="s">
        <v>4514</v>
      </c>
      <c r="J3634" t="b">
        <v>1</v>
      </c>
      <c r="K3634" s="3" t="s">
        <v>4312</v>
      </c>
      <c r="M3634">
        <v>41</v>
      </c>
      <c r="N3634">
        <v>45</v>
      </c>
      <c r="O3634">
        <v>5.2999999999999999E-2</v>
      </c>
      <c r="P3634" s="3" t="s">
        <v>4313</v>
      </c>
      <c r="Q3634" t="s">
        <v>4353</v>
      </c>
      <c r="R3634" t="s">
        <v>16</v>
      </c>
    </row>
    <row r="3635" spans="1:18" x14ac:dyDescent="0.2">
      <c r="A3635" s="3" t="s">
        <v>3781</v>
      </c>
      <c r="B3635" t="str" cm="1">
        <f t="array" ref="B3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35" t="str" cm="1">
        <f t="array" ref="C3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35" t="str" cm="1">
        <f t="array" ref="D36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35" t="str" cm="1">
        <f t="array" ref="E36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35" s="3" t="s">
        <v>4301</v>
      </c>
      <c r="G3635" s="3" t="s">
        <v>4292</v>
      </c>
      <c r="H3635" t="s">
        <v>1656</v>
      </c>
      <c r="I3635" s="3" t="s">
        <v>4514</v>
      </c>
      <c r="J3635" t="b">
        <v>1</v>
      </c>
      <c r="K3635" s="3" t="s">
        <v>4312</v>
      </c>
      <c r="M3635">
        <v>40</v>
      </c>
      <c r="N3635">
        <v>48</v>
      </c>
      <c r="O3635">
        <v>5.2999999999999999E-2</v>
      </c>
      <c r="P3635" s="3" t="s">
        <v>4313</v>
      </c>
      <c r="Q3635" t="s">
        <v>4353</v>
      </c>
      <c r="R3635" t="s">
        <v>16</v>
      </c>
    </row>
    <row r="3636" spans="1:18" x14ac:dyDescent="0.2">
      <c r="A3636" s="3" t="s">
        <v>3797</v>
      </c>
      <c r="B3636" t="str" cm="1">
        <f t="array" ref="B3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36" t="str" cm="1">
        <f t="array" ref="C3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36" t="str" cm="1">
        <f t="array" ref="D36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36" t="str" cm="1">
        <f t="array" ref="E36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36" s="3" t="s">
        <v>4301</v>
      </c>
      <c r="G3636" s="3" t="s">
        <v>4292</v>
      </c>
      <c r="H3636" t="s">
        <v>1663</v>
      </c>
      <c r="I3636" s="3" t="s">
        <v>4514</v>
      </c>
      <c r="J3636" t="b">
        <v>1</v>
      </c>
      <c r="K3636" s="3" t="s">
        <v>4312</v>
      </c>
      <c r="M3636">
        <v>50</v>
      </c>
      <c r="N3636">
        <v>58</v>
      </c>
      <c r="O3636">
        <v>5.2999999999999999E-2</v>
      </c>
      <c r="P3636" s="3" t="s">
        <v>4313</v>
      </c>
      <c r="Q3636" t="s">
        <v>4353</v>
      </c>
      <c r="R3636" t="s">
        <v>16</v>
      </c>
    </row>
    <row r="3637" spans="1:18" x14ac:dyDescent="0.2">
      <c r="A3637" s="3" t="s">
        <v>3772</v>
      </c>
      <c r="B3637" t="str" cm="1">
        <f t="array" ref="B3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37" t="str" cm="1">
        <f t="array" ref="C3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37" t="str" cm="1">
        <f t="array" ref="D36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37" t="str" cm="1">
        <f t="array" ref="E36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37" s="3" t="s">
        <v>4301</v>
      </c>
      <c r="G3637" s="3" t="s">
        <v>4292</v>
      </c>
      <c r="H3637" t="s">
        <v>1632</v>
      </c>
      <c r="I3637" s="3" t="s">
        <v>4514</v>
      </c>
      <c r="J3637" t="b">
        <v>1</v>
      </c>
      <c r="K3637" s="3" t="s">
        <v>4312</v>
      </c>
      <c r="M3637">
        <v>32</v>
      </c>
      <c r="N3637">
        <v>38</v>
      </c>
      <c r="O3637">
        <v>5.2999999999999999E-2</v>
      </c>
      <c r="P3637" s="3" t="s">
        <v>4313</v>
      </c>
      <c r="Q3637" t="s">
        <v>4353</v>
      </c>
      <c r="R3637" t="s">
        <v>16</v>
      </c>
    </row>
    <row r="3638" spans="1:18" x14ac:dyDescent="0.2">
      <c r="A3638" s="3" t="s">
        <v>3758</v>
      </c>
      <c r="B3638" t="str" cm="1">
        <f t="array" ref="B3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38" t="str" cm="1">
        <f t="array" ref="C3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38" t="str" cm="1">
        <f t="array" ref="D36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38" t="str" cm="1">
        <f t="array" ref="E36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38" s="3" t="s">
        <v>4301</v>
      </c>
      <c r="G3638" s="3" t="s">
        <v>4292</v>
      </c>
      <c r="H3638" t="s">
        <v>1605</v>
      </c>
      <c r="I3638" s="3" t="s">
        <v>4514</v>
      </c>
      <c r="J3638" t="b">
        <v>1</v>
      </c>
      <c r="K3638" s="3" t="s">
        <v>4312</v>
      </c>
      <c r="M3638">
        <v>25</v>
      </c>
      <c r="N3638">
        <v>29</v>
      </c>
      <c r="O3638">
        <v>5.2999999999999999E-2</v>
      </c>
      <c r="P3638" s="3" t="s">
        <v>4313</v>
      </c>
      <c r="Q3638" t="s">
        <v>4353</v>
      </c>
      <c r="R3638" t="s">
        <v>16</v>
      </c>
    </row>
    <row r="3639" spans="1:18" x14ac:dyDescent="0.2">
      <c r="A3639" s="3" t="s">
        <v>3766</v>
      </c>
      <c r="B3639" t="str" cm="1">
        <f t="array" ref="B3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39" t="str" cm="1">
        <f t="array" ref="C3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39" t="str" cm="1">
        <f t="array" ref="D36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39" t="str" cm="1">
        <f t="array" ref="E36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39" s="3" t="s">
        <v>4301</v>
      </c>
      <c r="G3639" s="3" t="s">
        <v>4292</v>
      </c>
      <c r="H3639" t="s">
        <v>1619</v>
      </c>
      <c r="I3639" s="3" t="s">
        <v>4514</v>
      </c>
      <c r="J3639" t="b">
        <v>1</v>
      </c>
      <c r="K3639" s="3" t="s">
        <v>4312</v>
      </c>
      <c r="M3639">
        <v>28</v>
      </c>
      <c r="N3639">
        <v>32</v>
      </c>
      <c r="O3639">
        <v>5.2999999999999999E-2</v>
      </c>
      <c r="P3639" s="3" t="s">
        <v>4313</v>
      </c>
      <c r="Q3639" t="s">
        <v>4353</v>
      </c>
      <c r="R3639" t="s">
        <v>16</v>
      </c>
    </row>
    <row r="3640" spans="1:18" x14ac:dyDescent="0.2">
      <c r="A3640" s="3" t="s">
        <v>3751</v>
      </c>
      <c r="B3640" t="str" cm="1">
        <f t="array" ref="B3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0" t="str" cm="1">
        <f t="array" ref="C3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0" t="str" cm="1">
        <f t="array" ref="D36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0" t="str" cm="1">
        <f t="array" ref="E36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0" s="3" t="s">
        <v>4301</v>
      </c>
      <c r="G3640" s="3" t="s">
        <v>4292</v>
      </c>
      <c r="H3640" t="s">
        <v>1594</v>
      </c>
      <c r="I3640" s="3" t="s">
        <v>4514</v>
      </c>
      <c r="J3640" t="b">
        <v>1</v>
      </c>
      <c r="K3640" s="3" t="s">
        <v>4312</v>
      </c>
      <c r="M3640">
        <v>22</v>
      </c>
      <c r="N3640">
        <v>26</v>
      </c>
      <c r="O3640">
        <v>5.2999999999999999E-2</v>
      </c>
      <c r="P3640" s="3" t="s">
        <v>4313</v>
      </c>
      <c r="Q3640" t="s">
        <v>4353</v>
      </c>
      <c r="R3640" t="s">
        <v>16</v>
      </c>
    </row>
    <row r="3641" spans="1:18" x14ac:dyDescent="0.2">
      <c r="A3641" s="3" t="s">
        <v>3764</v>
      </c>
      <c r="B3641" t="str" cm="1">
        <f t="array" ref="B3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1" t="str" cm="1">
        <f t="array" ref="C3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1" t="str" cm="1">
        <f t="array" ref="D36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1" t="str" cm="1">
        <f t="array" ref="E36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1" s="3" t="s">
        <v>4301</v>
      </c>
      <c r="G3641" s="3" t="s">
        <v>4292</v>
      </c>
      <c r="H3641" t="s">
        <v>1780</v>
      </c>
      <c r="I3641" s="3" t="s">
        <v>4514</v>
      </c>
      <c r="J3641" t="b">
        <v>1</v>
      </c>
      <c r="K3641" s="3" t="s">
        <v>4312</v>
      </c>
      <c r="M3641">
        <v>27</v>
      </c>
      <c r="N3641">
        <v>31</v>
      </c>
      <c r="O3641">
        <v>5.2999999999999999E-2</v>
      </c>
      <c r="P3641" s="3" t="s">
        <v>4313</v>
      </c>
      <c r="Q3641" t="s">
        <v>4353</v>
      </c>
      <c r="R3641" t="s">
        <v>16</v>
      </c>
    </row>
    <row r="3642" spans="1:18" x14ac:dyDescent="0.2">
      <c r="A3642" s="3" t="s">
        <v>7321</v>
      </c>
      <c r="B3642" s="7" t="s">
        <v>668</v>
      </c>
      <c r="C3642" s="7" t="s">
        <v>75</v>
      </c>
      <c r="D3642" s="7" t="s">
        <v>357</v>
      </c>
      <c r="F3642" s="3" t="s">
        <v>4301</v>
      </c>
      <c r="G3642" s="3" t="s">
        <v>4292</v>
      </c>
      <c r="I3642" s="3" t="s">
        <v>4514</v>
      </c>
      <c r="J3642" t="b">
        <v>1</v>
      </c>
      <c r="K3642" s="3" t="s">
        <v>4285</v>
      </c>
      <c r="L3642" s="3" t="s">
        <v>1786</v>
      </c>
      <c r="M3642">
        <v>34</v>
      </c>
      <c r="N3642">
        <v>40</v>
      </c>
      <c r="O3642">
        <v>5.2999999999999999E-2</v>
      </c>
      <c r="P3642" s="3" t="s">
        <v>4313</v>
      </c>
      <c r="Q3642" t="s">
        <v>4353</v>
      </c>
      <c r="R3642" t="s">
        <v>75</v>
      </c>
    </row>
    <row r="3643" spans="1:18" x14ac:dyDescent="0.2">
      <c r="A3643" s="3" t="s">
        <v>3741</v>
      </c>
      <c r="B3643" t="str" cm="1">
        <f t="array" ref="B3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3" t="str" cm="1">
        <f t="array" ref="C3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3" t="str" cm="1">
        <f t="array" ref="D36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3" t="str" cm="1">
        <f t="array" ref="E36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3" s="3" t="s">
        <v>4301</v>
      </c>
      <c r="G3643" s="3" t="s">
        <v>4292</v>
      </c>
      <c r="H3643" t="s">
        <v>1570</v>
      </c>
      <c r="I3643" s="3" t="s">
        <v>4514</v>
      </c>
      <c r="J3643" t="b">
        <v>1</v>
      </c>
      <c r="K3643" s="3" t="s">
        <v>4312</v>
      </c>
      <c r="M3643">
        <v>16</v>
      </c>
      <c r="N3643">
        <v>18</v>
      </c>
      <c r="O3643">
        <v>5.2999999999999999E-2</v>
      </c>
      <c r="P3643" s="3" t="s">
        <v>4313</v>
      </c>
      <c r="Q3643" t="s">
        <v>4353</v>
      </c>
      <c r="R3643" t="s">
        <v>16</v>
      </c>
    </row>
    <row r="3644" spans="1:18" x14ac:dyDescent="0.2">
      <c r="A3644" s="3" t="s">
        <v>3762</v>
      </c>
      <c r="B3644" t="str" cm="1">
        <f t="array" ref="B3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4" t="str" cm="1">
        <f t="array" ref="C3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4" t="str" cm="1">
        <f t="array" ref="D36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4" t="str" cm="1">
        <f t="array" ref="E36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4" s="3" t="s">
        <v>4301</v>
      </c>
      <c r="G3644" s="3" t="s">
        <v>4292</v>
      </c>
      <c r="H3644" t="s">
        <v>1614</v>
      </c>
      <c r="I3644" s="3" t="s">
        <v>4514</v>
      </c>
      <c r="J3644" t="b">
        <v>1</v>
      </c>
      <c r="K3644" s="3" t="s">
        <v>4312</v>
      </c>
      <c r="M3644">
        <v>26</v>
      </c>
      <c r="N3644">
        <v>30</v>
      </c>
      <c r="O3644">
        <v>5.2999999999999999E-2</v>
      </c>
      <c r="P3644" s="3" t="s">
        <v>4313</v>
      </c>
      <c r="Q3644" t="s">
        <v>4353</v>
      </c>
      <c r="R3644" t="s">
        <v>16</v>
      </c>
    </row>
    <row r="3645" spans="1:18" x14ac:dyDescent="0.2">
      <c r="A3645" s="3" t="s">
        <v>3737</v>
      </c>
      <c r="B3645" t="str" cm="1">
        <f t="array" ref="B3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5" t="str" cm="1">
        <f t="array" ref="C3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5" t="str" cm="1">
        <f t="array" ref="D36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5" t="str" cm="1">
        <f t="array" ref="E36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5" s="3" t="s">
        <v>4301</v>
      </c>
      <c r="G3645" s="3" t="s">
        <v>4292</v>
      </c>
      <c r="H3645" t="s">
        <v>1561</v>
      </c>
      <c r="I3645" s="3" t="s">
        <v>4514</v>
      </c>
      <c r="J3645" t="b">
        <v>1</v>
      </c>
      <c r="M3645">
        <v>14</v>
      </c>
      <c r="N3645">
        <v>20</v>
      </c>
      <c r="O3645">
        <v>5.2999999999999999E-2</v>
      </c>
      <c r="P3645" s="3" t="s">
        <v>4313</v>
      </c>
      <c r="Q3645" t="s">
        <v>4353</v>
      </c>
      <c r="R3645" t="s">
        <v>16</v>
      </c>
    </row>
    <row r="3646" spans="1:18" x14ac:dyDescent="0.2">
      <c r="A3646" s="3" t="s">
        <v>3743</v>
      </c>
      <c r="B3646" t="str" cm="1">
        <f t="array" ref="B3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6" t="str" cm="1">
        <f t="array" ref="C3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6" t="str" cm="1">
        <f t="array" ref="D36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6" t="str" cm="1">
        <f t="array" ref="E36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6" s="3" t="s">
        <v>4301</v>
      </c>
      <c r="G3646" s="3" t="s">
        <v>4292</v>
      </c>
      <c r="H3646" t="s">
        <v>1755</v>
      </c>
      <c r="I3646" s="3" t="s">
        <v>4514</v>
      </c>
      <c r="J3646" t="b">
        <v>1</v>
      </c>
      <c r="M3646">
        <v>16</v>
      </c>
      <c r="N3646">
        <v>20</v>
      </c>
      <c r="O3646">
        <v>5.2999999999999999E-2</v>
      </c>
      <c r="P3646" s="3" t="s">
        <v>4313</v>
      </c>
      <c r="Q3646" t="s">
        <v>4353</v>
      </c>
      <c r="R3646" t="s">
        <v>16</v>
      </c>
    </row>
    <row r="3647" spans="1:18" x14ac:dyDescent="0.2">
      <c r="A3647" s="3" t="s">
        <v>3733</v>
      </c>
      <c r="B3647" t="str" cm="1">
        <f t="array" ref="B3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7" t="str" cm="1">
        <f t="array" ref="C3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7" t="str" cm="1">
        <f t="array" ref="D36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7" t="str" cm="1">
        <f t="array" ref="E36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7" s="3" t="s">
        <v>4301</v>
      </c>
      <c r="G3647" s="3" t="s">
        <v>4292</v>
      </c>
      <c r="H3647" t="s">
        <v>1554</v>
      </c>
      <c r="I3647" s="3" t="s">
        <v>4514</v>
      </c>
      <c r="J3647" t="b">
        <v>1</v>
      </c>
      <c r="K3647" s="3" t="s">
        <v>4312</v>
      </c>
      <c r="M3647">
        <v>10</v>
      </c>
      <c r="N3647">
        <v>12</v>
      </c>
      <c r="O3647">
        <v>5.2999999999999999E-2</v>
      </c>
      <c r="P3647" s="3" t="s">
        <v>4313</v>
      </c>
      <c r="Q3647" t="s">
        <v>4353</v>
      </c>
      <c r="R3647" t="s">
        <v>16</v>
      </c>
    </row>
    <row r="3648" spans="1:18" x14ac:dyDescent="0.2">
      <c r="A3648" s="3" t="s">
        <v>3779</v>
      </c>
      <c r="B3648" t="str" cm="1">
        <f t="array" ref="B3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8" t="str" cm="1">
        <f t="array" ref="C3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8" t="str" cm="1">
        <f t="array" ref="D36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8" t="str" cm="1">
        <f t="array" ref="E36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8" s="3" t="s">
        <v>4301</v>
      </c>
      <c r="G3648" s="3" t="s">
        <v>4292</v>
      </c>
      <c r="H3648" t="s">
        <v>1666</v>
      </c>
      <c r="I3648" s="3" t="s">
        <v>4514</v>
      </c>
      <c r="J3648" t="b">
        <v>1</v>
      </c>
      <c r="K3648" s="3" t="s">
        <v>4312</v>
      </c>
      <c r="M3648">
        <v>4.5</v>
      </c>
      <c r="N3648">
        <v>6.5</v>
      </c>
      <c r="O3648">
        <v>5.2999999999999999E-2</v>
      </c>
      <c r="P3648" s="3" t="s">
        <v>4313</v>
      </c>
      <c r="Q3648" t="s">
        <v>4353</v>
      </c>
      <c r="R3648" t="s">
        <v>16</v>
      </c>
    </row>
    <row r="3649" spans="1:18" x14ac:dyDescent="0.2">
      <c r="A3649" s="3" t="s">
        <v>3794</v>
      </c>
      <c r="B3649" t="str" cm="1">
        <f t="array" ref="B3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49" t="str" cm="1">
        <f t="array" ref="C3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49" t="str" cm="1">
        <f t="array" ref="D36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49" t="str" cm="1">
        <f t="array" ref="E36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49" s="3" t="s">
        <v>4301</v>
      </c>
      <c r="G3649" s="3" t="s">
        <v>4292</v>
      </c>
      <c r="H3649" t="s">
        <v>1815</v>
      </c>
      <c r="I3649" s="3" t="s">
        <v>4514</v>
      </c>
      <c r="J3649" t="b">
        <v>1</v>
      </c>
      <c r="M3649">
        <v>4</v>
      </c>
      <c r="N3649">
        <v>8</v>
      </c>
      <c r="O3649">
        <v>5.2999999999999999E-2</v>
      </c>
      <c r="P3649" s="3" t="s">
        <v>4313</v>
      </c>
      <c r="Q3649" t="s">
        <v>4353</v>
      </c>
      <c r="R3649" t="s">
        <v>16</v>
      </c>
    </row>
    <row r="3650" spans="1:18" x14ac:dyDescent="0.2">
      <c r="A3650" s="3" t="s">
        <v>3790</v>
      </c>
      <c r="B3650" t="str" cm="1">
        <f t="array" ref="B3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50" t="str" cm="1">
        <f t="array" ref="C3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50" t="str" cm="1">
        <f t="array" ref="D36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50" t="str" cm="1">
        <f t="array" ref="E36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50" s="3" t="s">
        <v>4301</v>
      </c>
      <c r="G3650" s="3" t="s">
        <v>4292</v>
      </c>
      <c r="H3650" t="s">
        <v>1810</v>
      </c>
      <c r="I3650" s="3" t="s">
        <v>4514</v>
      </c>
      <c r="J3650" t="b">
        <v>1</v>
      </c>
      <c r="M3650">
        <v>4</v>
      </c>
      <c r="N3650">
        <v>5</v>
      </c>
      <c r="O3650">
        <v>5.2999999999999999E-2</v>
      </c>
      <c r="P3650" s="3" t="s">
        <v>4313</v>
      </c>
      <c r="Q3650" t="s">
        <v>4353</v>
      </c>
      <c r="R3650" t="s">
        <v>16</v>
      </c>
    </row>
    <row r="3651" spans="1:18" x14ac:dyDescent="0.2">
      <c r="A3651" s="3" t="s">
        <v>3756</v>
      </c>
      <c r="B3651" t="str" cm="1">
        <f t="array" ref="B3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51" t="str" cm="1">
        <f t="array" ref="C3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51" t="str" cm="1">
        <f t="array" ref="D36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51" t="str" cm="1">
        <f t="array" ref="E36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51" s="3" t="s">
        <v>4301</v>
      </c>
      <c r="G3651" s="3" t="s">
        <v>4292</v>
      </c>
      <c r="H3651" t="s">
        <v>1771</v>
      </c>
      <c r="I3651" s="3" t="s">
        <v>4514</v>
      </c>
      <c r="J3651" t="b">
        <v>1</v>
      </c>
      <c r="M3651">
        <v>2</v>
      </c>
      <c r="N3651">
        <v>4</v>
      </c>
      <c r="O3651">
        <v>5.2999999999999999E-2</v>
      </c>
      <c r="P3651" s="3" t="s">
        <v>4313</v>
      </c>
      <c r="Q3651" t="s">
        <v>4353</v>
      </c>
      <c r="R3651" t="s">
        <v>16</v>
      </c>
    </row>
    <row r="3652" spans="1:18" x14ac:dyDescent="0.2">
      <c r="A3652" s="3" t="s">
        <v>3806</v>
      </c>
      <c r="B3652" t="str" cm="1">
        <f t="array" ref="B3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52" t="str" cm="1">
        <f t="array" ref="C3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52" t="str" cm="1">
        <f t="array" ref="D36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52" t="str" cm="1">
        <f t="array" ref="E36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52" s="3" t="s">
        <v>4301</v>
      </c>
      <c r="G3652" s="3" t="s">
        <v>4292</v>
      </c>
      <c r="H3652" t="s">
        <v>811</v>
      </c>
      <c r="I3652" s="3" t="s">
        <v>4514</v>
      </c>
      <c r="J3652" t="b">
        <v>1</v>
      </c>
      <c r="K3652" s="3" t="s">
        <v>4312</v>
      </c>
      <c r="M3652">
        <v>6</v>
      </c>
      <c r="N3652">
        <v>8</v>
      </c>
      <c r="O3652">
        <v>5.2999999999999999E-2</v>
      </c>
      <c r="P3652" s="3" t="s">
        <v>4313</v>
      </c>
      <c r="Q3652" t="s">
        <v>4353</v>
      </c>
      <c r="R3652" t="s">
        <v>16</v>
      </c>
    </row>
    <row r="3653" spans="1:18" x14ac:dyDescent="0.2">
      <c r="A3653" s="3" t="s">
        <v>3799</v>
      </c>
      <c r="B3653" t="str" cm="1">
        <f t="array" ref="B3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53" t="str" cm="1">
        <f t="array" ref="C3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53" t="str" cm="1">
        <f t="array" ref="D36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53" t="str" cm="1">
        <f t="array" ref="E36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53" s="3" t="s">
        <v>4301</v>
      </c>
      <c r="G3653" s="3" t="s">
        <v>4292</v>
      </c>
      <c r="H3653" t="s">
        <v>1821</v>
      </c>
      <c r="I3653" s="3" t="s">
        <v>4514</v>
      </c>
      <c r="J3653" t="b">
        <v>1</v>
      </c>
      <c r="K3653" s="3" t="s">
        <v>4312</v>
      </c>
      <c r="M3653">
        <v>50</v>
      </c>
      <c r="N3653">
        <v>60</v>
      </c>
      <c r="O3653">
        <v>5.2999999999999999E-2</v>
      </c>
      <c r="P3653" s="3" t="s">
        <v>4313</v>
      </c>
      <c r="Q3653" t="s">
        <v>4353</v>
      </c>
      <c r="R3653" t="s">
        <v>16</v>
      </c>
    </row>
    <row r="3654" spans="1:18" x14ac:dyDescent="0.2">
      <c r="A3654" s="3" t="s">
        <v>7322</v>
      </c>
      <c r="B3654" s="6" t="s">
        <v>668</v>
      </c>
      <c r="C3654" t="str" cm="1">
        <f t="array" ref="C3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54" t="str" cm="1">
        <f t="array" ref="D36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54" t="str" cm="1">
        <f t="array" ref="E36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54" s="3" t="s">
        <v>4301</v>
      </c>
      <c r="G3654" s="3" t="s">
        <v>4292</v>
      </c>
      <c r="I3654" s="3" t="s">
        <v>4514</v>
      </c>
      <c r="J3654" t="b">
        <v>1</v>
      </c>
      <c r="K3654" s="3" t="s">
        <v>4312</v>
      </c>
      <c r="M3654">
        <v>16</v>
      </c>
      <c r="N3654">
        <v>18</v>
      </c>
      <c r="O3654">
        <v>5.2999999999999999E-2</v>
      </c>
      <c r="P3654" s="3" t="s">
        <v>4313</v>
      </c>
      <c r="Q3654" t="s">
        <v>4353</v>
      </c>
      <c r="R3654" t="s">
        <v>16</v>
      </c>
    </row>
    <row r="3655" spans="1:18" x14ac:dyDescent="0.2">
      <c r="A3655" s="3" t="s">
        <v>3754</v>
      </c>
      <c r="B3655" t="str" cm="1">
        <f t="array" ref="B3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55" t="str" cm="1">
        <f t="array" ref="C3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55" t="str" cm="1">
        <f t="array" ref="D36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55" t="str" cm="1">
        <f t="array" ref="E36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55" s="3" t="s">
        <v>4301</v>
      </c>
      <c r="G3655" s="3" t="s">
        <v>4292</v>
      </c>
      <c r="H3655" t="s">
        <v>1587</v>
      </c>
      <c r="I3655" s="3" t="s">
        <v>4514</v>
      </c>
      <c r="J3655" t="b">
        <v>1</v>
      </c>
      <c r="K3655" s="3" t="s">
        <v>4312</v>
      </c>
      <c r="M3655">
        <v>2</v>
      </c>
      <c r="N3655">
        <v>3</v>
      </c>
      <c r="O3655">
        <v>5.2999999999999999E-2</v>
      </c>
      <c r="P3655" s="3" t="s">
        <v>4313</v>
      </c>
      <c r="Q3655" t="s">
        <v>4353</v>
      </c>
      <c r="R3655" t="s">
        <v>16</v>
      </c>
    </row>
    <row r="3656" spans="1:18" x14ac:dyDescent="0.2">
      <c r="A3656" s="3" t="s">
        <v>7323</v>
      </c>
      <c r="B3656" s="6" t="s">
        <v>668</v>
      </c>
      <c r="C3656" t="str" cm="1">
        <f t="array" ref="C3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56" t="str" cm="1">
        <f t="array" ref="D36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56" t="str" cm="1">
        <f t="array" ref="E36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56" s="3" t="s">
        <v>4301</v>
      </c>
      <c r="G3656" s="3" t="s">
        <v>4292</v>
      </c>
      <c r="I3656" s="3" t="s">
        <v>4514</v>
      </c>
      <c r="J3656" t="b">
        <v>1</v>
      </c>
      <c r="K3656" s="3" t="s">
        <v>4312</v>
      </c>
      <c r="M3656">
        <v>26</v>
      </c>
      <c r="N3656">
        <v>28</v>
      </c>
      <c r="O3656">
        <v>5.2999999999999999E-2</v>
      </c>
      <c r="P3656" s="3" t="s">
        <v>4313</v>
      </c>
      <c r="Q3656" t="s">
        <v>4361</v>
      </c>
      <c r="R3656" t="s">
        <v>16</v>
      </c>
    </row>
    <row r="3657" spans="1:18" x14ac:dyDescent="0.2">
      <c r="A3657" s="3" t="s">
        <v>7324</v>
      </c>
      <c r="B3657" s="6" t="s">
        <v>15</v>
      </c>
      <c r="C3657" t="str" cm="1">
        <f t="array" ref="C3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57" t="str" cm="1">
        <f t="array" ref="D36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57" t="str" cm="1">
        <f t="array" ref="E36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57" s="3" t="s">
        <v>4301</v>
      </c>
      <c r="G3657" s="3" t="s">
        <v>4292</v>
      </c>
      <c r="I3657" s="3" t="s">
        <v>4514</v>
      </c>
      <c r="J3657" t="b">
        <v>1</v>
      </c>
      <c r="K3657" s="3" t="s">
        <v>4312</v>
      </c>
      <c r="M3657">
        <v>1</v>
      </c>
      <c r="N3657">
        <v>2</v>
      </c>
      <c r="O3657">
        <v>5.2999999999999999E-2</v>
      </c>
      <c r="P3657" s="3" t="s">
        <v>4313</v>
      </c>
      <c r="Q3657" t="s">
        <v>4361</v>
      </c>
      <c r="R3657" t="s">
        <v>16</v>
      </c>
    </row>
    <row r="3658" spans="1:18" x14ac:dyDescent="0.2">
      <c r="A3658" s="3" t="s">
        <v>7325</v>
      </c>
      <c r="B3658" s="6" t="s">
        <v>15</v>
      </c>
      <c r="C3658" t="str" cm="1">
        <f t="array" ref="C3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58" t="str" cm="1">
        <f t="array" ref="D36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58" t="str" cm="1">
        <f t="array" ref="E36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58" s="3" t="s">
        <v>4301</v>
      </c>
      <c r="G3658" s="3" t="s">
        <v>4292</v>
      </c>
      <c r="I3658" s="3" t="s">
        <v>4514</v>
      </c>
      <c r="J3658" t="b">
        <v>1</v>
      </c>
      <c r="K3658" s="3" t="s">
        <v>4312</v>
      </c>
      <c r="M3658">
        <v>1.6</v>
      </c>
      <c r="N3658">
        <v>1.8</v>
      </c>
      <c r="O3658">
        <v>5.2999999999999999E-2</v>
      </c>
      <c r="P3658" s="3" t="s">
        <v>4313</v>
      </c>
      <c r="Q3658" t="s">
        <v>4361</v>
      </c>
      <c r="R3658" t="s">
        <v>16</v>
      </c>
    </row>
    <row r="3659" spans="1:18" x14ac:dyDescent="0.2">
      <c r="A3659" s="3" t="s">
        <v>7326</v>
      </c>
      <c r="B3659" s="6" t="s">
        <v>15</v>
      </c>
      <c r="C3659" t="str" cm="1">
        <f t="array" ref="C3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59" t="str" cm="1">
        <f t="array" ref="D36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59" t="str" cm="1">
        <f t="array" ref="E36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59" s="3" t="s">
        <v>4301</v>
      </c>
      <c r="G3659" s="3" t="s">
        <v>4292</v>
      </c>
      <c r="I3659" s="3" t="s">
        <v>4514</v>
      </c>
      <c r="J3659" t="b">
        <v>1</v>
      </c>
      <c r="K3659" s="3" t="s">
        <v>4312</v>
      </c>
      <c r="M3659">
        <v>2</v>
      </c>
      <c r="N3659">
        <v>3</v>
      </c>
      <c r="O3659">
        <v>5.2999999999999999E-2</v>
      </c>
      <c r="P3659" s="3" t="s">
        <v>4313</v>
      </c>
      <c r="Q3659" t="s">
        <v>4361</v>
      </c>
      <c r="R3659" t="s">
        <v>16</v>
      </c>
    </row>
    <row r="3660" spans="1:18" x14ac:dyDescent="0.2">
      <c r="A3660" s="3" t="s">
        <v>7327</v>
      </c>
      <c r="B3660" s="6" t="s">
        <v>15</v>
      </c>
      <c r="C3660" t="str" cm="1">
        <f t="array" ref="C3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0" t="str" cm="1">
        <f t="array" ref="D36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0" t="str" cm="1">
        <f t="array" ref="E36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0" s="3" t="s">
        <v>4301</v>
      </c>
      <c r="G3660" s="3" t="s">
        <v>4292</v>
      </c>
      <c r="I3660" s="3" t="s">
        <v>4514</v>
      </c>
      <c r="J3660" t="b">
        <v>1</v>
      </c>
      <c r="K3660" s="3" t="s">
        <v>4312</v>
      </c>
      <c r="M3660">
        <v>2</v>
      </c>
      <c r="N3660">
        <v>3</v>
      </c>
      <c r="O3660">
        <v>5.2999999999999999E-2</v>
      </c>
      <c r="P3660" s="3" t="s">
        <v>4313</v>
      </c>
      <c r="Q3660" t="s">
        <v>4361</v>
      </c>
      <c r="R3660" t="s">
        <v>16</v>
      </c>
    </row>
    <row r="3661" spans="1:18" x14ac:dyDescent="0.2">
      <c r="A3661" s="3" t="s">
        <v>7328</v>
      </c>
      <c r="B3661" s="6" t="s">
        <v>15</v>
      </c>
      <c r="C3661" t="str" cm="1">
        <f t="array" ref="C3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1" t="str" cm="1">
        <f t="array" ref="D36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1" t="str" cm="1">
        <f t="array" ref="E36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1" s="3" t="s">
        <v>4301</v>
      </c>
      <c r="G3661" s="3" t="s">
        <v>4292</v>
      </c>
      <c r="I3661" s="3" t="s">
        <v>4514</v>
      </c>
      <c r="J3661" t="b">
        <v>1</v>
      </c>
      <c r="K3661" s="3" t="s">
        <v>4312</v>
      </c>
      <c r="M3661">
        <v>2</v>
      </c>
      <c r="N3661">
        <v>3</v>
      </c>
      <c r="O3661">
        <v>5.2999999999999999E-2</v>
      </c>
      <c r="P3661" s="3" t="s">
        <v>4313</v>
      </c>
      <c r="Q3661" t="s">
        <v>4361</v>
      </c>
      <c r="R3661" t="s">
        <v>16</v>
      </c>
    </row>
    <row r="3662" spans="1:18" x14ac:dyDescent="0.2">
      <c r="A3662" s="3" t="s">
        <v>7329</v>
      </c>
      <c r="B3662" s="6" t="s">
        <v>15</v>
      </c>
      <c r="C3662" t="str" cm="1">
        <f t="array" ref="C3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2" t="str" cm="1">
        <f t="array" ref="D36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2" t="str" cm="1">
        <f t="array" ref="E36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2" s="3" t="s">
        <v>4301</v>
      </c>
      <c r="G3662" s="3" t="s">
        <v>4292</v>
      </c>
      <c r="I3662" s="3" t="s">
        <v>4514</v>
      </c>
      <c r="J3662" t="b">
        <v>1</v>
      </c>
      <c r="K3662" s="3" t="s">
        <v>4312</v>
      </c>
      <c r="M3662">
        <v>2</v>
      </c>
      <c r="N3662">
        <v>3</v>
      </c>
      <c r="O3662">
        <v>5.2999999999999999E-2</v>
      </c>
      <c r="P3662" s="3" t="s">
        <v>4313</v>
      </c>
      <c r="Q3662" t="s">
        <v>4361</v>
      </c>
      <c r="R3662" t="s">
        <v>16</v>
      </c>
    </row>
    <row r="3663" spans="1:18" x14ac:dyDescent="0.2">
      <c r="A3663" s="3" t="s">
        <v>7330</v>
      </c>
      <c r="B3663" s="6" t="s">
        <v>15</v>
      </c>
      <c r="C3663" t="str" cm="1">
        <f t="array" ref="C3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3" t="str" cm="1">
        <f t="array" ref="D36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3" t="str" cm="1">
        <f t="array" ref="E36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3" s="3" t="s">
        <v>4301</v>
      </c>
      <c r="G3663" s="3" t="s">
        <v>4292</v>
      </c>
      <c r="I3663" s="3" t="s">
        <v>4514</v>
      </c>
      <c r="J3663" t="b">
        <v>1</v>
      </c>
      <c r="K3663" s="3" t="s">
        <v>4312</v>
      </c>
      <c r="M3663">
        <v>2</v>
      </c>
      <c r="N3663">
        <v>3</v>
      </c>
      <c r="O3663">
        <v>5.2999999999999999E-2</v>
      </c>
      <c r="P3663" s="3" t="s">
        <v>4313</v>
      </c>
      <c r="Q3663" t="s">
        <v>4361</v>
      </c>
      <c r="R3663" t="s">
        <v>16</v>
      </c>
    </row>
    <row r="3664" spans="1:18" x14ac:dyDescent="0.2">
      <c r="A3664" s="3" t="s">
        <v>7331</v>
      </c>
      <c r="B3664" s="6" t="s">
        <v>15</v>
      </c>
      <c r="C3664" t="str" cm="1">
        <f t="array" ref="C3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4" t="str" cm="1">
        <f t="array" ref="D36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4" t="str" cm="1">
        <f t="array" ref="E36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4" s="3" t="s">
        <v>4301</v>
      </c>
      <c r="G3664" s="3" t="s">
        <v>4292</v>
      </c>
      <c r="I3664" s="3" t="s">
        <v>4514</v>
      </c>
      <c r="J3664" t="b">
        <v>1</v>
      </c>
      <c r="K3664" s="3" t="s">
        <v>4312</v>
      </c>
      <c r="M3664">
        <v>2</v>
      </c>
      <c r="N3664">
        <v>3</v>
      </c>
      <c r="O3664">
        <v>5.2999999999999999E-2</v>
      </c>
      <c r="P3664" s="3" t="s">
        <v>4313</v>
      </c>
      <c r="Q3664" t="s">
        <v>4361</v>
      </c>
      <c r="R3664" t="s">
        <v>16</v>
      </c>
    </row>
    <row r="3665" spans="1:18" x14ac:dyDescent="0.2">
      <c r="A3665" s="3" t="s">
        <v>7332</v>
      </c>
      <c r="B3665" s="6" t="s">
        <v>15</v>
      </c>
      <c r="C3665" t="str" cm="1">
        <f t="array" ref="C3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5" t="str" cm="1">
        <f t="array" ref="D36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5" t="str" cm="1">
        <f t="array" ref="E36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5" s="3" t="s">
        <v>4301</v>
      </c>
      <c r="G3665" s="3" t="s">
        <v>4292</v>
      </c>
      <c r="I3665" s="3" t="s">
        <v>4514</v>
      </c>
      <c r="J3665" t="b">
        <v>1</v>
      </c>
      <c r="K3665" s="3" t="s">
        <v>4312</v>
      </c>
      <c r="M3665">
        <v>3.5</v>
      </c>
      <c r="N3665">
        <v>4.5</v>
      </c>
      <c r="O3665">
        <v>5.2999999999999999E-2</v>
      </c>
      <c r="P3665" s="3" t="s">
        <v>4313</v>
      </c>
      <c r="Q3665" t="s">
        <v>4361</v>
      </c>
      <c r="R3665" t="s">
        <v>16</v>
      </c>
    </row>
    <row r="3666" spans="1:18" x14ac:dyDescent="0.2">
      <c r="A3666" s="3" t="s">
        <v>7333</v>
      </c>
      <c r="B3666" s="6" t="s">
        <v>15</v>
      </c>
      <c r="C3666" t="str" cm="1">
        <f t="array" ref="C3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6" t="str" cm="1">
        <f t="array" ref="D36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6" t="str" cm="1">
        <f t="array" ref="E36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6" s="3" t="s">
        <v>4301</v>
      </c>
      <c r="G3666" s="3" t="s">
        <v>4292</v>
      </c>
      <c r="I3666" s="3" t="s">
        <v>4514</v>
      </c>
      <c r="J3666" t="b">
        <v>1</v>
      </c>
      <c r="K3666" s="3" t="s">
        <v>4312</v>
      </c>
      <c r="M3666">
        <v>5</v>
      </c>
      <c r="N3666">
        <v>7</v>
      </c>
      <c r="O3666">
        <v>5.2999999999999999E-2</v>
      </c>
      <c r="P3666" s="3" t="s">
        <v>4313</v>
      </c>
      <c r="Q3666" t="s">
        <v>4344</v>
      </c>
      <c r="R3666" t="s">
        <v>16</v>
      </c>
    </row>
    <row r="3667" spans="1:18" x14ac:dyDescent="0.2">
      <c r="A3667" s="3" t="s">
        <v>7334</v>
      </c>
      <c r="B3667" s="6" t="s">
        <v>668</v>
      </c>
      <c r="C3667" t="str" cm="1">
        <f t="array" ref="C3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7" t="str" cm="1">
        <f t="array" ref="D36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7" t="str" cm="1">
        <f t="array" ref="E36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7" s="3" t="s">
        <v>4301</v>
      </c>
      <c r="G3667" s="3" t="s">
        <v>4292</v>
      </c>
      <c r="I3667" s="3" t="s">
        <v>4514</v>
      </c>
      <c r="J3667" t="b">
        <v>1</v>
      </c>
      <c r="K3667" s="3" t="s">
        <v>4312</v>
      </c>
      <c r="M3667">
        <v>9</v>
      </c>
      <c r="N3667">
        <v>11</v>
      </c>
      <c r="O3667">
        <v>5.2999999999999999E-2</v>
      </c>
      <c r="P3667" s="3" t="s">
        <v>4313</v>
      </c>
      <c r="Q3667" t="s">
        <v>4344</v>
      </c>
      <c r="R3667" t="s">
        <v>16</v>
      </c>
    </row>
    <row r="3668" spans="1:18" x14ac:dyDescent="0.2">
      <c r="A3668" s="3" t="s">
        <v>7335</v>
      </c>
      <c r="B3668" s="6" t="s">
        <v>668</v>
      </c>
      <c r="C3668" t="str" cm="1">
        <f t="array" ref="C3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8" t="str" cm="1">
        <f t="array" ref="D36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8" t="str" cm="1">
        <f t="array" ref="E36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8" s="3" t="s">
        <v>4301</v>
      </c>
      <c r="G3668" s="3" t="s">
        <v>4292</v>
      </c>
      <c r="I3668" s="3" t="s">
        <v>4514</v>
      </c>
      <c r="J3668" t="b">
        <v>1</v>
      </c>
      <c r="K3668" s="3" t="s">
        <v>4312</v>
      </c>
      <c r="M3668">
        <v>10</v>
      </c>
      <c r="N3668">
        <v>12</v>
      </c>
      <c r="O3668">
        <v>5.2999999999999999E-2</v>
      </c>
      <c r="P3668" s="3" t="s">
        <v>4313</v>
      </c>
      <c r="Q3668" t="s">
        <v>4361</v>
      </c>
      <c r="R3668" t="s">
        <v>16</v>
      </c>
    </row>
    <row r="3669" spans="1:18" x14ac:dyDescent="0.2">
      <c r="A3669" s="3" t="s">
        <v>7336</v>
      </c>
      <c r="B3669" s="6" t="s">
        <v>668</v>
      </c>
      <c r="C3669" t="str" cm="1">
        <f t="array" ref="C3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69" t="str" cm="1">
        <f t="array" ref="D36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69" t="str" cm="1">
        <f t="array" ref="E36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69" s="3" t="s">
        <v>4301</v>
      </c>
      <c r="G3669" s="3" t="s">
        <v>4292</v>
      </c>
      <c r="I3669" s="3" t="s">
        <v>4514</v>
      </c>
      <c r="J3669" t="b">
        <v>1</v>
      </c>
      <c r="K3669" s="3" t="s">
        <v>4312</v>
      </c>
      <c r="M3669">
        <v>12</v>
      </c>
      <c r="N3669">
        <v>13</v>
      </c>
      <c r="O3669">
        <v>5.2999999999999999E-2</v>
      </c>
      <c r="P3669" s="3" t="s">
        <v>4313</v>
      </c>
      <c r="Q3669" t="s">
        <v>4361</v>
      </c>
      <c r="R3669" t="s">
        <v>16</v>
      </c>
    </row>
    <row r="3670" spans="1:18" x14ac:dyDescent="0.2">
      <c r="A3670" s="3" t="s">
        <v>7337</v>
      </c>
      <c r="B3670" s="6" t="s">
        <v>668</v>
      </c>
      <c r="C3670" t="str" cm="1">
        <f t="array" ref="C3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0" t="str" cm="1">
        <f t="array" ref="D36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0" t="str" cm="1">
        <f t="array" ref="E36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70" s="3" t="s">
        <v>4301</v>
      </c>
      <c r="G3670" s="3" t="s">
        <v>4292</v>
      </c>
      <c r="I3670" s="3" t="s">
        <v>4514</v>
      </c>
      <c r="J3670" t="b">
        <v>1</v>
      </c>
      <c r="K3670" s="3" t="s">
        <v>4312</v>
      </c>
      <c r="M3670">
        <v>12</v>
      </c>
      <c r="N3670">
        <v>14</v>
      </c>
      <c r="O3670">
        <v>5.2999999999999999E-2</v>
      </c>
      <c r="P3670" s="3" t="s">
        <v>4313</v>
      </c>
      <c r="Q3670" t="s">
        <v>4361</v>
      </c>
      <c r="R3670" t="s">
        <v>16</v>
      </c>
    </row>
    <row r="3671" spans="1:18" x14ac:dyDescent="0.2">
      <c r="A3671" s="3" t="s">
        <v>7338</v>
      </c>
      <c r="B3671" s="6" t="s">
        <v>668</v>
      </c>
      <c r="C3671" t="str" cm="1">
        <f t="array" ref="C3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1" t="str" cm="1">
        <f t="array" ref="D36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1" t="str" cm="1">
        <f t="array" ref="E36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71" s="3" t="s">
        <v>4301</v>
      </c>
      <c r="G3671" s="3" t="s">
        <v>4292</v>
      </c>
      <c r="I3671" s="3" t="s">
        <v>4514</v>
      </c>
      <c r="J3671" t="b">
        <v>1</v>
      </c>
      <c r="K3671" s="3" t="s">
        <v>4312</v>
      </c>
      <c r="M3671">
        <v>14</v>
      </c>
      <c r="N3671">
        <v>14</v>
      </c>
      <c r="O3671">
        <v>5.2999999999999999E-2</v>
      </c>
      <c r="P3671" s="3" t="s">
        <v>4313</v>
      </c>
      <c r="Q3671" t="s">
        <v>4361</v>
      </c>
      <c r="R3671" t="s">
        <v>16</v>
      </c>
    </row>
    <row r="3672" spans="1:18" x14ac:dyDescent="0.2">
      <c r="A3672" s="3" t="s">
        <v>7339</v>
      </c>
      <c r="B3672" s="6" t="s">
        <v>668</v>
      </c>
      <c r="C3672" t="str" cm="1">
        <f t="array" ref="C3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2" t="str" cm="1">
        <f t="array" ref="D36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2" t="str" cm="1">
        <f t="array" ref="E36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72" s="3" t="s">
        <v>4301</v>
      </c>
      <c r="G3672" s="3" t="s">
        <v>4292</v>
      </c>
      <c r="I3672" s="3" t="s">
        <v>4514</v>
      </c>
      <c r="J3672" t="b">
        <v>1</v>
      </c>
      <c r="K3672" s="3" t="s">
        <v>4312</v>
      </c>
      <c r="M3672">
        <v>14</v>
      </c>
      <c r="N3672">
        <v>15</v>
      </c>
      <c r="O3672">
        <v>5.2999999999999999E-2</v>
      </c>
      <c r="P3672" s="3" t="s">
        <v>4313</v>
      </c>
      <c r="Q3672" t="s">
        <v>4361</v>
      </c>
      <c r="R3672" t="s">
        <v>16</v>
      </c>
    </row>
    <row r="3673" spans="1:18" x14ac:dyDescent="0.2">
      <c r="A3673" s="3" t="s">
        <v>2575</v>
      </c>
      <c r="B3673" t="str" cm="1">
        <f t="array" ref="B3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73" t="str" cm="1">
        <f t="array" ref="C3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73" t="str" cm="1">
        <f t="array" ref="D36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73" t="str" cm="1">
        <f t="array" ref="E36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73" s="3" t="s">
        <v>4301</v>
      </c>
      <c r="G3673" s="3" t="s">
        <v>4292</v>
      </c>
      <c r="H3673" t="s">
        <v>362</v>
      </c>
      <c r="I3673" s="3" t="s">
        <v>4514</v>
      </c>
      <c r="J3673" t="b">
        <v>1</v>
      </c>
      <c r="K3673" s="3" t="s">
        <v>4312</v>
      </c>
      <c r="M3673">
        <v>0.5</v>
      </c>
      <c r="N3673">
        <v>1</v>
      </c>
      <c r="O3673">
        <v>5.2999999999999999E-2</v>
      </c>
      <c r="P3673" s="3" t="s">
        <v>4313</v>
      </c>
      <c r="Q3673" t="s">
        <v>4347</v>
      </c>
      <c r="R3673" t="s">
        <v>16</v>
      </c>
    </row>
    <row r="3674" spans="1:18" x14ac:dyDescent="0.2">
      <c r="A3674" s="3" t="s">
        <v>2573</v>
      </c>
      <c r="B3674" t="str" cm="1">
        <f t="array" ref="B3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74" t="str" cm="1">
        <f t="array" ref="C3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74" t="str" cm="1">
        <f t="array" ref="D36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74" t="str" cm="1">
        <f t="array" ref="E36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74" s="3" t="s">
        <v>4301</v>
      </c>
      <c r="G3674" s="3" t="s">
        <v>4292</v>
      </c>
      <c r="H3674" t="s">
        <v>359</v>
      </c>
      <c r="I3674" s="3" t="s">
        <v>4514</v>
      </c>
      <c r="J3674" t="b">
        <v>1</v>
      </c>
      <c r="K3674" s="3" t="s">
        <v>4312</v>
      </c>
      <c r="M3674">
        <v>0.5</v>
      </c>
      <c r="N3674">
        <v>1</v>
      </c>
      <c r="O3674">
        <v>5.2999999999999999E-2</v>
      </c>
      <c r="P3674" s="3" t="s">
        <v>4313</v>
      </c>
      <c r="Q3674" t="s">
        <v>4347</v>
      </c>
      <c r="R3674" t="s">
        <v>16</v>
      </c>
    </row>
    <row r="3675" spans="1:18" x14ac:dyDescent="0.2">
      <c r="A3675" s="3" t="s">
        <v>2577</v>
      </c>
      <c r="B3675" t="str" cm="1">
        <f t="array" ref="B3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675" t="str" cm="1">
        <f t="array" ref="C3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675" t="str" cm="1">
        <f t="array" ref="D36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675" t="str" cm="1">
        <f t="array" ref="E36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675" s="3" t="s">
        <v>4301</v>
      </c>
      <c r="G3675" s="3" t="s">
        <v>4292</v>
      </c>
      <c r="H3675" t="s">
        <v>365</v>
      </c>
      <c r="I3675" s="3" t="s">
        <v>4514</v>
      </c>
      <c r="J3675" t="b">
        <v>1</v>
      </c>
      <c r="K3675" s="3" t="s">
        <v>4312</v>
      </c>
      <c r="M3675">
        <v>0.5</v>
      </c>
      <c r="N3675">
        <v>1</v>
      </c>
      <c r="O3675">
        <v>5.2999999999999999E-2</v>
      </c>
      <c r="P3675" s="3" t="s">
        <v>4313</v>
      </c>
      <c r="Q3675" t="s">
        <v>4347</v>
      </c>
      <c r="R3675" t="s">
        <v>16</v>
      </c>
    </row>
    <row r="3676" spans="1:18" x14ac:dyDescent="0.2">
      <c r="A3676" s="3" t="s">
        <v>7340</v>
      </c>
      <c r="B3676" t="str" cm="1">
        <f t="array" ref="B3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3676" t="str" cm="1">
        <f t="array" ref="C3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6" t="str" cm="1">
        <f t="array" ref="D36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6" cm="1">
        <f t="array" ref="E36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76" s="3" t="s">
        <v>4301</v>
      </c>
      <c r="G3676" s="3" t="s">
        <v>4292</v>
      </c>
      <c r="I3676" s="3" t="s">
        <v>4514</v>
      </c>
      <c r="J3676" t="b">
        <v>1</v>
      </c>
      <c r="K3676" s="3" t="s">
        <v>4312</v>
      </c>
      <c r="M3676">
        <v>0.2</v>
      </c>
      <c r="N3676">
        <v>0.4</v>
      </c>
      <c r="O3676">
        <v>5.2999999999999999E-2</v>
      </c>
      <c r="P3676" s="3" t="s">
        <v>4313</v>
      </c>
      <c r="Q3676" t="s">
        <v>4347</v>
      </c>
      <c r="R3676" t="s">
        <v>16</v>
      </c>
    </row>
    <row r="3677" spans="1:18" x14ac:dyDescent="0.2">
      <c r="A3677" s="3" t="s">
        <v>7341</v>
      </c>
      <c r="B3677" t="str" cm="1">
        <f t="array" ref="B3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3677" t="str" cm="1">
        <f t="array" ref="C3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7" t="str" cm="1">
        <f t="array" ref="D36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7" cm="1">
        <f t="array" ref="E36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77" s="3" t="s">
        <v>4301</v>
      </c>
      <c r="G3677" s="3" t="s">
        <v>4292</v>
      </c>
      <c r="I3677" s="3" t="s">
        <v>4514</v>
      </c>
      <c r="J3677" t="b">
        <v>1</v>
      </c>
      <c r="K3677" s="3" t="s">
        <v>4312</v>
      </c>
      <c r="M3677">
        <v>0.5</v>
      </c>
      <c r="N3677">
        <v>0.7</v>
      </c>
      <c r="O3677">
        <v>5.2999999999999999E-2</v>
      </c>
      <c r="P3677" s="3" t="s">
        <v>4313</v>
      </c>
      <c r="Q3677" t="s">
        <v>4347</v>
      </c>
      <c r="R3677" t="s">
        <v>16</v>
      </c>
    </row>
    <row r="3678" spans="1:18" x14ac:dyDescent="0.2">
      <c r="A3678" s="3" t="s">
        <v>7342</v>
      </c>
      <c r="B3678" t="str" cm="1">
        <f t="array" ref="B3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3678" t="str" cm="1">
        <f t="array" ref="C3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8" t="str" cm="1">
        <f t="array" ref="D36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8" cm="1">
        <f t="array" ref="E36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78" s="3" t="s">
        <v>4301</v>
      </c>
      <c r="G3678" s="3" t="s">
        <v>4292</v>
      </c>
      <c r="I3678" s="3" t="s">
        <v>4514</v>
      </c>
      <c r="J3678" t="b">
        <v>1</v>
      </c>
      <c r="K3678" s="3" t="s">
        <v>4312</v>
      </c>
      <c r="M3678">
        <v>0.8</v>
      </c>
      <c r="N3678">
        <v>1</v>
      </c>
      <c r="O3678">
        <v>5.2999999999999999E-2</v>
      </c>
      <c r="P3678" s="3" t="s">
        <v>4313</v>
      </c>
      <c r="Q3678" t="s">
        <v>4347</v>
      </c>
      <c r="R3678" t="s">
        <v>16</v>
      </c>
    </row>
    <row r="3679" spans="1:18" x14ac:dyDescent="0.2">
      <c r="A3679" s="3" t="s">
        <v>7343</v>
      </c>
      <c r="B3679" t="str" cm="1">
        <f t="array" ref="B3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Button</v>
      </c>
      <c r="C3679" t="str" cm="1">
        <f t="array" ref="C3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79" t="str" cm="1">
        <f t="array" ref="D36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79" cm="1">
        <f t="array" ref="E36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679" s="3" t="s">
        <v>4301</v>
      </c>
      <c r="G3679" s="3" t="s">
        <v>4292</v>
      </c>
      <c r="I3679" s="3" t="s">
        <v>4514</v>
      </c>
      <c r="J3679" t="b">
        <v>1</v>
      </c>
      <c r="K3679" s="3" t="s">
        <v>4312</v>
      </c>
      <c r="M3679">
        <v>0.91</v>
      </c>
      <c r="N3679">
        <v>1.25</v>
      </c>
      <c r="O3679">
        <v>5.2999999999999999E-2</v>
      </c>
      <c r="P3679" s="3" t="s">
        <v>4313</v>
      </c>
      <c r="Q3679" t="s">
        <v>4347</v>
      </c>
      <c r="R3679" t="s">
        <v>16</v>
      </c>
    </row>
    <row r="3680" spans="1:18" x14ac:dyDescent="0.2">
      <c r="A3680" s="3" t="s">
        <v>7344</v>
      </c>
      <c r="B3680" s="6" t="s">
        <v>15</v>
      </c>
      <c r="C3680" t="str" cm="1">
        <f t="array" ref="C3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680" t="str" cm="1">
        <f t="array" ref="D36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0" t="str" cm="1">
        <f t="array" ref="E36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Button als &lt; 10 g</v>
      </c>
      <c r="F3680" s="3" t="s">
        <v>4301</v>
      </c>
      <c r="G3680" s="3" t="s">
        <v>4292</v>
      </c>
      <c r="I3680" s="3" t="s">
        <v>4514</v>
      </c>
      <c r="J3680" t="b">
        <v>1</v>
      </c>
      <c r="K3680" s="3" t="s">
        <v>4312</v>
      </c>
      <c r="M3680">
        <v>1.2</v>
      </c>
      <c r="N3680">
        <v>1.4</v>
      </c>
      <c r="O3680">
        <v>5.2999999999999999E-2</v>
      </c>
      <c r="P3680" s="3" t="s">
        <v>4313</v>
      </c>
      <c r="Q3680" t="s">
        <v>4361</v>
      </c>
      <c r="R3680" t="s">
        <v>16</v>
      </c>
    </row>
    <row r="3681" spans="1:18" x14ac:dyDescent="0.2">
      <c r="A3681" s="3" t="s">
        <v>7345</v>
      </c>
      <c r="B3681" t="str" cm="1">
        <f t="array" ref="B3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1" cm="1">
        <f t="array" ref="C3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1" t="str" cm="1">
        <f t="array" ref="D36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1" t="str" cm="1">
        <f t="array" ref="E36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1" s="3" t="s">
        <v>4301</v>
      </c>
      <c r="G3681" s="3" t="s">
        <v>4292</v>
      </c>
      <c r="I3681" s="3" t="s">
        <v>4514</v>
      </c>
      <c r="J3681" t="b">
        <v>1</v>
      </c>
      <c r="M3681">
        <v>0</v>
      </c>
      <c r="N3681">
        <v>5</v>
      </c>
      <c r="O3681">
        <v>5.2999999999999999E-2</v>
      </c>
      <c r="P3681" s="3" t="s">
        <v>4313</v>
      </c>
      <c r="Q3681" t="s">
        <v>4293</v>
      </c>
      <c r="R3681" t="s">
        <v>16</v>
      </c>
    </row>
    <row r="3682" spans="1:18" x14ac:dyDescent="0.2">
      <c r="A3682" s="3" t="s">
        <v>7346</v>
      </c>
      <c r="B3682" t="str" cm="1">
        <f t="array" ref="B3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2" cm="1">
        <f t="array" ref="C3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2" t="str" cm="1">
        <f t="array" ref="D36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2" t="str" cm="1">
        <f t="array" ref="E36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2" s="3" t="s">
        <v>4301</v>
      </c>
      <c r="G3682" s="3" t="s">
        <v>4292</v>
      </c>
      <c r="I3682" s="3" t="s">
        <v>4514</v>
      </c>
      <c r="J3682" t="b">
        <v>1</v>
      </c>
      <c r="M3682">
        <v>5</v>
      </c>
      <c r="N3682">
        <v>10</v>
      </c>
      <c r="O3682">
        <v>5.2999999999999999E-2</v>
      </c>
      <c r="P3682" s="3" t="s">
        <v>4313</v>
      </c>
      <c r="Q3682" t="s">
        <v>4293</v>
      </c>
      <c r="R3682" t="s">
        <v>16</v>
      </c>
    </row>
    <row r="3683" spans="1:18" x14ac:dyDescent="0.2">
      <c r="A3683" s="3" t="s">
        <v>7347</v>
      </c>
      <c r="B3683" t="str" cm="1">
        <f t="array" ref="B3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3" cm="1">
        <f t="array" ref="C3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3" t="str" cm="1">
        <f t="array" ref="D36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3" t="str" cm="1">
        <f t="array" ref="E36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3" s="3" t="s">
        <v>4301</v>
      </c>
      <c r="G3683" s="3" t="s">
        <v>4292</v>
      </c>
      <c r="I3683" s="3" t="s">
        <v>4514</v>
      </c>
      <c r="J3683" t="b">
        <v>1</v>
      </c>
      <c r="M3683">
        <v>10</v>
      </c>
      <c r="N3683">
        <v>15</v>
      </c>
      <c r="O3683">
        <v>5.2999999999999999E-2</v>
      </c>
      <c r="P3683" s="3" t="s">
        <v>4313</v>
      </c>
      <c r="Q3683" t="s">
        <v>4293</v>
      </c>
      <c r="R3683" t="s">
        <v>16</v>
      </c>
    </row>
    <row r="3684" spans="1:18" x14ac:dyDescent="0.2">
      <c r="A3684" s="3" t="s">
        <v>7348</v>
      </c>
      <c r="B3684" t="str" cm="1">
        <f t="array" ref="B3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4" cm="1">
        <f t="array" ref="C3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4" t="str" cm="1">
        <f t="array" ref="D36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4" t="str" cm="1">
        <f t="array" ref="E36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4" s="3" t="s">
        <v>4301</v>
      </c>
      <c r="G3684" s="3" t="s">
        <v>4292</v>
      </c>
      <c r="I3684" s="3" t="s">
        <v>4514</v>
      </c>
      <c r="J3684" t="b">
        <v>1</v>
      </c>
      <c r="M3684">
        <v>15</v>
      </c>
      <c r="N3684">
        <v>20</v>
      </c>
      <c r="O3684">
        <v>5.2999999999999999E-2</v>
      </c>
      <c r="P3684" s="3" t="s">
        <v>4313</v>
      </c>
      <c r="Q3684" t="s">
        <v>4293</v>
      </c>
      <c r="R3684" t="s">
        <v>16</v>
      </c>
    </row>
    <row r="3685" spans="1:18" x14ac:dyDescent="0.2">
      <c r="A3685" s="3" t="s">
        <v>7349</v>
      </c>
      <c r="B3685" t="str" cm="1">
        <f t="array" ref="B3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5" cm="1">
        <f t="array" ref="C3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5" t="str" cm="1">
        <f t="array" ref="D36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5" t="str" cm="1">
        <f t="array" ref="E36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5" s="3" t="s">
        <v>4301</v>
      </c>
      <c r="G3685" s="3" t="s">
        <v>4292</v>
      </c>
      <c r="I3685" s="3" t="s">
        <v>4514</v>
      </c>
      <c r="J3685" t="b">
        <v>1</v>
      </c>
      <c r="M3685">
        <v>20</v>
      </c>
      <c r="N3685">
        <v>30</v>
      </c>
      <c r="O3685">
        <v>5.2999999999999999E-2</v>
      </c>
      <c r="P3685" s="3" t="s">
        <v>4313</v>
      </c>
      <c r="Q3685" t="s">
        <v>4293</v>
      </c>
      <c r="R3685" t="s">
        <v>16</v>
      </c>
    </row>
    <row r="3686" spans="1:18" x14ac:dyDescent="0.2">
      <c r="A3686" s="3" t="s">
        <v>7350</v>
      </c>
      <c r="B3686" t="str" cm="1">
        <f t="array" ref="B3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6" cm="1">
        <f t="array" ref="C3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6" t="str" cm="1">
        <f t="array" ref="D36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6" t="str" cm="1">
        <f t="array" ref="E36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6" s="3" t="s">
        <v>4301</v>
      </c>
      <c r="G3686" s="3" t="s">
        <v>4292</v>
      </c>
      <c r="I3686" s="3" t="s">
        <v>4514</v>
      </c>
      <c r="J3686" t="b">
        <v>1</v>
      </c>
      <c r="M3686">
        <v>30</v>
      </c>
      <c r="N3686">
        <v>40</v>
      </c>
      <c r="O3686">
        <v>5.2999999999999999E-2</v>
      </c>
      <c r="P3686" s="3" t="s">
        <v>4313</v>
      </c>
      <c r="Q3686" t="s">
        <v>4293</v>
      </c>
      <c r="R3686" t="s">
        <v>16</v>
      </c>
    </row>
    <row r="3687" spans="1:18" x14ac:dyDescent="0.2">
      <c r="A3687" s="3" t="s">
        <v>7351</v>
      </c>
      <c r="B3687" t="str" cm="1">
        <f t="array" ref="B3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7" cm="1">
        <f t="array" ref="C3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7" t="str" cm="1">
        <f t="array" ref="D36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7" t="str" cm="1">
        <f t="array" ref="E36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7" s="3" t="s">
        <v>4301</v>
      </c>
      <c r="G3687" s="3" t="s">
        <v>4292</v>
      </c>
      <c r="I3687" s="3" t="s">
        <v>4514</v>
      </c>
      <c r="J3687" t="b">
        <v>1</v>
      </c>
      <c r="M3687">
        <v>40</v>
      </c>
      <c r="N3687">
        <v>50</v>
      </c>
      <c r="O3687">
        <v>5.2999999999999999E-2</v>
      </c>
      <c r="P3687" s="3" t="s">
        <v>4313</v>
      </c>
      <c r="Q3687" t="s">
        <v>4293</v>
      </c>
      <c r="R3687" t="s">
        <v>16</v>
      </c>
    </row>
    <row r="3688" spans="1:18" x14ac:dyDescent="0.2">
      <c r="A3688" s="3" t="s">
        <v>7352</v>
      </c>
      <c r="B3688" t="str" cm="1">
        <f t="array" ref="B3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8" cm="1">
        <f t="array" ref="C3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8" t="str" cm="1">
        <f t="array" ref="D36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8" t="str" cm="1">
        <f t="array" ref="E36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8" s="3" t="s">
        <v>4301</v>
      </c>
      <c r="G3688" s="3" t="s">
        <v>4292</v>
      </c>
      <c r="I3688" s="3" t="s">
        <v>4514</v>
      </c>
      <c r="J3688" t="b">
        <v>1</v>
      </c>
      <c r="M3688">
        <v>50</v>
      </c>
      <c r="N3688">
        <v>60</v>
      </c>
      <c r="O3688">
        <v>5.2999999999999999E-2</v>
      </c>
      <c r="P3688" s="3" t="s">
        <v>4313</v>
      </c>
      <c r="Q3688" t="s">
        <v>4293</v>
      </c>
      <c r="R3688" t="s">
        <v>16</v>
      </c>
    </row>
    <row r="3689" spans="1:18" x14ac:dyDescent="0.2">
      <c r="A3689" s="3" t="s">
        <v>7353</v>
      </c>
      <c r="B3689" t="str" cm="1">
        <f t="array" ref="B3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89" cm="1">
        <f t="array" ref="C3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89" t="str" cm="1">
        <f t="array" ref="D36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89" t="str" cm="1">
        <f t="array" ref="E36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89" s="3" t="s">
        <v>4301</v>
      </c>
      <c r="G3689" s="3" t="s">
        <v>4292</v>
      </c>
      <c r="I3689" s="3" t="s">
        <v>4514</v>
      </c>
      <c r="J3689" t="b">
        <v>1</v>
      </c>
      <c r="M3689">
        <v>60</v>
      </c>
      <c r="N3689">
        <v>70</v>
      </c>
      <c r="O3689">
        <v>5.2999999999999999E-2</v>
      </c>
      <c r="P3689" s="3" t="s">
        <v>4313</v>
      </c>
      <c r="Q3689" t="s">
        <v>4293</v>
      </c>
      <c r="R3689" t="s">
        <v>16</v>
      </c>
    </row>
    <row r="3690" spans="1:18" x14ac:dyDescent="0.2">
      <c r="A3690" s="3" t="s">
        <v>7354</v>
      </c>
      <c r="B3690" t="str" cm="1">
        <f t="array" ref="B3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0" cm="1">
        <f t="array" ref="C3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0" t="str" cm="1">
        <f t="array" ref="D36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0" t="str" cm="1">
        <f t="array" ref="E36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0" s="3" t="s">
        <v>4301</v>
      </c>
      <c r="G3690" s="3" t="s">
        <v>4292</v>
      </c>
      <c r="I3690" s="3" t="s">
        <v>4514</v>
      </c>
      <c r="J3690" t="b">
        <v>1</v>
      </c>
      <c r="M3690">
        <v>70</v>
      </c>
      <c r="N3690">
        <v>80</v>
      </c>
      <c r="O3690">
        <v>5.2999999999999999E-2</v>
      </c>
      <c r="P3690" s="3" t="s">
        <v>4313</v>
      </c>
      <c r="Q3690" t="s">
        <v>4293</v>
      </c>
      <c r="R3690" t="s">
        <v>16</v>
      </c>
    </row>
    <row r="3691" spans="1:18" x14ac:dyDescent="0.2">
      <c r="A3691" s="3" t="s">
        <v>7355</v>
      </c>
      <c r="B3691" t="str" cm="1">
        <f t="array" ref="B3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1" cm="1">
        <f t="array" ref="C3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1" t="str" cm="1">
        <f t="array" ref="D36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1" t="str" cm="1">
        <f t="array" ref="E36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1" s="3" t="s">
        <v>4301</v>
      </c>
      <c r="G3691" s="3" t="s">
        <v>4292</v>
      </c>
      <c r="I3691" s="3" t="s">
        <v>4514</v>
      </c>
      <c r="J3691" t="b">
        <v>1</v>
      </c>
      <c r="M3691">
        <v>80</v>
      </c>
      <c r="N3691">
        <v>90</v>
      </c>
      <c r="O3691">
        <v>5.2999999999999999E-2</v>
      </c>
      <c r="P3691" s="3" t="s">
        <v>4313</v>
      </c>
      <c r="Q3691" t="s">
        <v>4293</v>
      </c>
      <c r="R3691" t="s">
        <v>16</v>
      </c>
    </row>
    <row r="3692" spans="1:18" x14ac:dyDescent="0.2">
      <c r="A3692" s="3" t="s">
        <v>7356</v>
      </c>
      <c r="B3692" t="str" cm="1">
        <f t="array" ref="B3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2" cm="1">
        <f t="array" ref="C3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2" t="str" cm="1">
        <f t="array" ref="D36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2" t="str" cm="1">
        <f t="array" ref="E36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2" s="3" t="s">
        <v>4301</v>
      </c>
      <c r="G3692" s="3" t="s">
        <v>4292</v>
      </c>
      <c r="I3692" s="3" t="s">
        <v>4514</v>
      </c>
      <c r="J3692" t="b">
        <v>1</v>
      </c>
      <c r="M3692">
        <v>90</v>
      </c>
      <c r="N3692">
        <v>100</v>
      </c>
      <c r="O3692">
        <v>5.2999999999999999E-2</v>
      </c>
      <c r="P3692" s="3" t="s">
        <v>4313</v>
      </c>
      <c r="Q3692" t="s">
        <v>4293</v>
      </c>
      <c r="R3692" t="s">
        <v>16</v>
      </c>
    </row>
    <row r="3693" spans="1:18" x14ac:dyDescent="0.2">
      <c r="A3693" s="3" t="s">
        <v>7357</v>
      </c>
      <c r="B3693" t="str" cm="1">
        <f t="array" ref="B3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3" cm="1">
        <f t="array" ref="C3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3" t="str" cm="1">
        <f t="array" ref="D36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3" t="str" cm="1">
        <f t="array" ref="E36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3" s="3" t="s">
        <v>4301</v>
      </c>
      <c r="G3693" s="3" t="s">
        <v>4292</v>
      </c>
      <c r="I3693" s="3" t="s">
        <v>4514</v>
      </c>
      <c r="J3693" t="b">
        <v>1</v>
      </c>
      <c r="M3693">
        <v>100</v>
      </c>
      <c r="N3693">
        <v>110</v>
      </c>
      <c r="O3693">
        <v>5.2999999999999999E-2</v>
      </c>
      <c r="P3693" s="3" t="s">
        <v>4313</v>
      </c>
      <c r="Q3693" t="s">
        <v>4293</v>
      </c>
      <c r="R3693" t="s">
        <v>16</v>
      </c>
    </row>
    <row r="3694" spans="1:18" x14ac:dyDescent="0.2">
      <c r="A3694" s="3" t="s">
        <v>7358</v>
      </c>
      <c r="B3694" t="str" cm="1">
        <f t="array" ref="B3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4" cm="1">
        <f t="array" ref="C3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4" t="str" cm="1">
        <f t="array" ref="D36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4" t="str" cm="1">
        <f t="array" ref="E36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4" s="3" t="s">
        <v>4301</v>
      </c>
      <c r="G3694" s="3" t="s">
        <v>4292</v>
      </c>
      <c r="I3694" s="3" t="s">
        <v>4514</v>
      </c>
      <c r="J3694" t="b">
        <v>1</v>
      </c>
      <c r="M3694">
        <v>110</v>
      </c>
      <c r="N3694">
        <v>120</v>
      </c>
      <c r="O3694">
        <v>5.2999999999999999E-2</v>
      </c>
      <c r="P3694" s="3" t="s">
        <v>4313</v>
      </c>
      <c r="Q3694" t="s">
        <v>4293</v>
      </c>
      <c r="R3694" t="s">
        <v>16</v>
      </c>
    </row>
    <row r="3695" spans="1:18" x14ac:dyDescent="0.2">
      <c r="A3695" s="3" t="s">
        <v>7359</v>
      </c>
      <c r="B3695" t="str" cm="1">
        <f t="array" ref="B3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5" cm="1">
        <f t="array" ref="C3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5" t="str" cm="1">
        <f t="array" ref="D36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5" t="str" cm="1">
        <f t="array" ref="E36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5" s="3" t="s">
        <v>4301</v>
      </c>
      <c r="G3695" s="3" t="s">
        <v>4292</v>
      </c>
      <c r="I3695" s="3" t="s">
        <v>4514</v>
      </c>
      <c r="J3695" t="b">
        <v>1</v>
      </c>
      <c r="M3695">
        <v>120</v>
      </c>
      <c r="N3695">
        <v>130</v>
      </c>
      <c r="O3695">
        <v>5.2999999999999999E-2</v>
      </c>
      <c r="P3695" s="3" t="s">
        <v>4313</v>
      </c>
      <c r="Q3695" t="s">
        <v>4293</v>
      </c>
      <c r="R3695" t="s">
        <v>16</v>
      </c>
    </row>
    <row r="3696" spans="1:18" x14ac:dyDescent="0.2">
      <c r="A3696" s="3" t="s">
        <v>7360</v>
      </c>
      <c r="B3696" t="str" cm="1">
        <f t="array" ref="B3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6" cm="1">
        <f t="array" ref="C3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6" t="str" cm="1">
        <f t="array" ref="D36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6" t="str" cm="1">
        <f t="array" ref="E36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6" s="3" t="s">
        <v>4301</v>
      </c>
      <c r="G3696" s="3" t="s">
        <v>4292</v>
      </c>
      <c r="I3696" s="3" t="s">
        <v>4514</v>
      </c>
      <c r="J3696" t="b">
        <v>1</v>
      </c>
      <c r="M3696">
        <v>130</v>
      </c>
      <c r="N3696">
        <v>140</v>
      </c>
      <c r="O3696">
        <v>5.2999999999999999E-2</v>
      </c>
      <c r="P3696" s="3" t="s">
        <v>4313</v>
      </c>
      <c r="Q3696" t="s">
        <v>4293</v>
      </c>
      <c r="R3696" t="s">
        <v>16</v>
      </c>
    </row>
    <row r="3697" spans="1:18" x14ac:dyDescent="0.2">
      <c r="A3697" s="3" t="s">
        <v>7361</v>
      </c>
      <c r="B3697" t="str" cm="1">
        <f t="array" ref="B3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7" cm="1">
        <f t="array" ref="C3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7" t="str" cm="1">
        <f t="array" ref="D36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7" t="str" cm="1">
        <f t="array" ref="E36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7" s="3" t="s">
        <v>4301</v>
      </c>
      <c r="G3697" s="3" t="s">
        <v>4292</v>
      </c>
      <c r="I3697" s="3" t="s">
        <v>4514</v>
      </c>
      <c r="J3697" t="b">
        <v>1</v>
      </c>
      <c r="M3697">
        <v>140</v>
      </c>
      <c r="N3697">
        <v>150</v>
      </c>
      <c r="O3697">
        <v>5.2999999999999999E-2</v>
      </c>
      <c r="P3697" s="3" t="s">
        <v>4313</v>
      </c>
      <c r="Q3697" t="s">
        <v>4293</v>
      </c>
      <c r="R3697" t="s">
        <v>16</v>
      </c>
    </row>
    <row r="3698" spans="1:18" x14ac:dyDescent="0.2">
      <c r="A3698" s="3" t="s">
        <v>7362</v>
      </c>
      <c r="B3698" t="str" cm="1">
        <f t="array" ref="B3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8" cm="1">
        <f t="array" ref="C3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8" t="str" cm="1">
        <f t="array" ref="D36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8" t="str" cm="1">
        <f t="array" ref="E36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8" s="3" t="s">
        <v>4301</v>
      </c>
      <c r="G3698" s="3" t="s">
        <v>4292</v>
      </c>
      <c r="I3698" s="3" t="s">
        <v>4514</v>
      </c>
      <c r="J3698" t="b">
        <v>1</v>
      </c>
      <c r="M3698">
        <v>150</v>
      </c>
      <c r="N3698">
        <v>160</v>
      </c>
      <c r="O3698">
        <v>5.2999999999999999E-2</v>
      </c>
      <c r="P3698" s="3" t="s">
        <v>4313</v>
      </c>
      <c r="Q3698" t="s">
        <v>4293</v>
      </c>
      <c r="R3698" t="s">
        <v>16</v>
      </c>
    </row>
    <row r="3699" spans="1:18" x14ac:dyDescent="0.2">
      <c r="A3699" s="3" t="s">
        <v>7363</v>
      </c>
      <c r="B3699" t="str" cm="1">
        <f t="array" ref="B3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699" cm="1">
        <f t="array" ref="C3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699" t="str" cm="1">
        <f t="array" ref="D36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699" t="str" cm="1">
        <f t="array" ref="E36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699" s="3" t="s">
        <v>4301</v>
      </c>
      <c r="G3699" s="3" t="s">
        <v>4292</v>
      </c>
      <c r="I3699" s="3" t="s">
        <v>4514</v>
      </c>
      <c r="J3699" t="b">
        <v>1</v>
      </c>
      <c r="M3699">
        <v>160</v>
      </c>
      <c r="N3699">
        <v>170</v>
      </c>
      <c r="O3699">
        <v>5.2999999999999999E-2</v>
      </c>
      <c r="P3699" s="3" t="s">
        <v>4313</v>
      </c>
      <c r="Q3699" t="s">
        <v>4293</v>
      </c>
      <c r="R3699" t="s">
        <v>16</v>
      </c>
    </row>
    <row r="3700" spans="1:18" x14ac:dyDescent="0.2">
      <c r="A3700" s="3" t="s">
        <v>7364</v>
      </c>
      <c r="B3700" t="str" cm="1">
        <f t="array" ref="B3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0" cm="1">
        <f t="array" ref="C3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0" t="str" cm="1">
        <f t="array" ref="D37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0" t="str" cm="1">
        <f t="array" ref="E37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0" s="3" t="s">
        <v>4301</v>
      </c>
      <c r="G3700" s="3" t="s">
        <v>4292</v>
      </c>
      <c r="I3700" s="3" t="s">
        <v>4514</v>
      </c>
      <c r="J3700" t="b">
        <v>1</v>
      </c>
      <c r="M3700">
        <v>170</v>
      </c>
      <c r="N3700">
        <v>180</v>
      </c>
      <c r="O3700">
        <v>5.2999999999999999E-2</v>
      </c>
      <c r="P3700" s="3" t="s">
        <v>4313</v>
      </c>
      <c r="Q3700" t="s">
        <v>4293</v>
      </c>
      <c r="R3700" t="s">
        <v>16</v>
      </c>
    </row>
    <row r="3701" spans="1:18" x14ac:dyDescent="0.2">
      <c r="A3701" s="3" t="s">
        <v>7365</v>
      </c>
      <c r="B3701" t="str" cm="1">
        <f t="array" ref="B3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1" cm="1">
        <f t="array" ref="C3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1" t="str" cm="1">
        <f t="array" ref="D37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1" t="str" cm="1">
        <f t="array" ref="E37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1" s="3" t="s">
        <v>4301</v>
      </c>
      <c r="G3701" s="3" t="s">
        <v>4292</v>
      </c>
      <c r="I3701" s="3" t="s">
        <v>4514</v>
      </c>
      <c r="J3701" t="b">
        <v>1</v>
      </c>
      <c r="M3701">
        <v>180</v>
      </c>
      <c r="N3701">
        <v>190</v>
      </c>
      <c r="O3701">
        <v>5.2999999999999999E-2</v>
      </c>
      <c r="P3701" s="3" t="s">
        <v>4313</v>
      </c>
      <c r="Q3701" t="s">
        <v>4293</v>
      </c>
      <c r="R3701" t="s">
        <v>16</v>
      </c>
    </row>
    <row r="3702" spans="1:18" x14ac:dyDescent="0.2">
      <c r="A3702" s="3" t="s">
        <v>7366</v>
      </c>
      <c r="B3702" t="str" cm="1">
        <f t="array" ref="B3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2" cm="1">
        <f t="array" ref="C3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2" t="str" cm="1">
        <f t="array" ref="D37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2" t="str" cm="1">
        <f t="array" ref="E37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2" s="3" t="s">
        <v>4301</v>
      </c>
      <c r="G3702" s="3" t="s">
        <v>4292</v>
      </c>
      <c r="I3702" s="3" t="s">
        <v>4514</v>
      </c>
      <c r="J3702" t="b">
        <v>1</v>
      </c>
      <c r="M3702">
        <v>190</v>
      </c>
      <c r="N3702">
        <v>200</v>
      </c>
      <c r="O3702">
        <v>5.2999999999999999E-2</v>
      </c>
      <c r="P3702" s="3" t="s">
        <v>4313</v>
      </c>
      <c r="Q3702" t="s">
        <v>4293</v>
      </c>
      <c r="R3702" t="s">
        <v>16</v>
      </c>
    </row>
    <row r="3703" spans="1:18" x14ac:dyDescent="0.2">
      <c r="A3703" s="3" t="s">
        <v>7367</v>
      </c>
      <c r="B3703" t="str" cm="1">
        <f t="array" ref="B3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3" cm="1">
        <f t="array" ref="C3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3" t="str" cm="1">
        <f t="array" ref="D37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3" t="str" cm="1">
        <f t="array" ref="E37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3" s="3" t="s">
        <v>4301</v>
      </c>
      <c r="G3703" s="3" t="s">
        <v>4292</v>
      </c>
      <c r="I3703" s="3" t="s">
        <v>4514</v>
      </c>
      <c r="J3703" t="b">
        <v>1</v>
      </c>
      <c r="M3703">
        <v>200</v>
      </c>
      <c r="N3703">
        <v>220</v>
      </c>
      <c r="O3703">
        <v>5.2999999999999999E-2</v>
      </c>
      <c r="P3703" s="3" t="s">
        <v>4313</v>
      </c>
      <c r="Q3703" t="s">
        <v>4293</v>
      </c>
      <c r="R3703" t="s">
        <v>16</v>
      </c>
    </row>
    <row r="3704" spans="1:18" x14ac:dyDescent="0.2">
      <c r="A3704" s="3" t="s">
        <v>7368</v>
      </c>
      <c r="B3704" t="str" cm="1">
        <f t="array" ref="B3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4" cm="1">
        <f t="array" ref="C3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4" t="str" cm="1">
        <f t="array" ref="D37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4" t="str" cm="1">
        <f t="array" ref="E37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4" s="3" t="s">
        <v>4301</v>
      </c>
      <c r="G3704" s="3" t="s">
        <v>4292</v>
      </c>
      <c r="I3704" s="3" t="s">
        <v>4514</v>
      </c>
      <c r="J3704" t="b">
        <v>1</v>
      </c>
      <c r="M3704">
        <v>220</v>
      </c>
      <c r="N3704">
        <v>240</v>
      </c>
      <c r="O3704">
        <v>5.2999999999999999E-2</v>
      </c>
      <c r="P3704" s="3" t="s">
        <v>4313</v>
      </c>
      <c r="Q3704" t="s">
        <v>4293</v>
      </c>
      <c r="R3704" t="s">
        <v>16</v>
      </c>
    </row>
    <row r="3705" spans="1:18" x14ac:dyDescent="0.2">
      <c r="A3705" s="3" t="s">
        <v>7369</v>
      </c>
      <c r="B3705" t="str" cm="1">
        <f t="array" ref="B3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5" cm="1">
        <f t="array" ref="C3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5" t="str" cm="1">
        <f t="array" ref="D37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5" t="str" cm="1">
        <f t="array" ref="E37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5" s="3" t="s">
        <v>4301</v>
      </c>
      <c r="G3705" s="3" t="s">
        <v>4292</v>
      </c>
      <c r="I3705" s="3" t="s">
        <v>4514</v>
      </c>
      <c r="J3705" t="b">
        <v>1</v>
      </c>
      <c r="M3705">
        <v>240</v>
      </c>
      <c r="N3705">
        <v>260</v>
      </c>
      <c r="O3705">
        <v>5.2999999999999999E-2</v>
      </c>
      <c r="P3705" s="3" t="s">
        <v>4313</v>
      </c>
      <c r="Q3705" t="s">
        <v>4293</v>
      </c>
      <c r="R3705" t="s">
        <v>16</v>
      </c>
    </row>
    <row r="3706" spans="1:18" x14ac:dyDescent="0.2">
      <c r="A3706" s="3" t="s">
        <v>7370</v>
      </c>
      <c r="B3706" t="str" cm="1">
        <f t="array" ref="B3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6" cm="1">
        <f t="array" ref="C3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6" t="str" cm="1">
        <f t="array" ref="D37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6" t="str" cm="1">
        <f t="array" ref="E37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6" s="3" t="s">
        <v>4301</v>
      </c>
      <c r="G3706" s="3" t="s">
        <v>4292</v>
      </c>
      <c r="I3706" s="3" t="s">
        <v>4514</v>
      </c>
      <c r="J3706" t="b">
        <v>1</v>
      </c>
      <c r="M3706">
        <v>260</v>
      </c>
      <c r="N3706">
        <v>280</v>
      </c>
      <c r="O3706">
        <v>5.2999999999999999E-2</v>
      </c>
      <c r="P3706" s="3" t="s">
        <v>4313</v>
      </c>
      <c r="Q3706" t="s">
        <v>4293</v>
      </c>
      <c r="R3706" t="s">
        <v>16</v>
      </c>
    </row>
    <row r="3707" spans="1:18" x14ac:dyDescent="0.2">
      <c r="A3707" s="3" t="s">
        <v>7371</v>
      </c>
      <c r="B3707" t="str" cm="1">
        <f t="array" ref="B3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7" cm="1">
        <f t="array" ref="C3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7" t="str" cm="1">
        <f t="array" ref="D37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7" t="str" cm="1">
        <f t="array" ref="E37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7" s="3" t="s">
        <v>4301</v>
      </c>
      <c r="G3707" s="3" t="s">
        <v>4292</v>
      </c>
      <c r="I3707" s="3" t="s">
        <v>4514</v>
      </c>
      <c r="J3707" t="b">
        <v>1</v>
      </c>
      <c r="M3707">
        <v>280</v>
      </c>
      <c r="N3707">
        <v>300</v>
      </c>
      <c r="O3707">
        <v>5.2999999999999999E-2</v>
      </c>
      <c r="P3707" s="3" t="s">
        <v>4313</v>
      </c>
      <c r="Q3707" t="s">
        <v>4293</v>
      </c>
      <c r="R3707" t="s">
        <v>16</v>
      </c>
    </row>
    <row r="3708" spans="1:18" x14ac:dyDescent="0.2">
      <c r="A3708" s="3" t="s">
        <v>7372</v>
      </c>
      <c r="B3708" t="str" cm="1">
        <f t="array" ref="B3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8" cm="1">
        <f t="array" ref="C3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8" t="str" cm="1">
        <f t="array" ref="D37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8" t="str" cm="1">
        <f t="array" ref="E37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8" s="3" t="s">
        <v>4301</v>
      </c>
      <c r="G3708" s="3" t="s">
        <v>4292</v>
      </c>
      <c r="I3708" s="3" t="s">
        <v>4514</v>
      </c>
      <c r="J3708" t="b">
        <v>1</v>
      </c>
      <c r="M3708">
        <v>300</v>
      </c>
      <c r="N3708">
        <v>320</v>
      </c>
      <c r="O3708">
        <v>5.2999999999999999E-2</v>
      </c>
      <c r="P3708" s="3" t="s">
        <v>4313</v>
      </c>
      <c r="Q3708" t="s">
        <v>4293</v>
      </c>
      <c r="R3708" t="s">
        <v>16</v>
      </c>
    </row>
    <row r="3709" spans="1:18" x14ac:dyDescent="0.2">
      <c r="A3709" s="3" t="s">
        <v>7373</v>
      </c>
      <c r="B3709" t="str" cm="1">
        <f t="array" ref="B3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09" cm="1">
        <f t="array" ref="C3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09" t="str" cm="1">
        <f t="array" ref="D37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09" t="str" cm="1">
        <f t="array" ref="E37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09" s="3" t="s">
        <v>4301</v>
      </c>
      <c r="G3709" s="3" t="s">
        <v>4292</v>
      </c>
      <c r="I3709" s="3" t="s">
        <v>4514</v>
      </c>
      <c r="J3709" t="b">
        <v>1</v>
      </c>
      <c r="M3709">
        <v>320</v>
      </c>
      <c r="N3709">
        <v>340</v>
      </c>
      <c r="O3709">
        <v>5.2999999999999999E-2</v>
      </c>
      <c r="P3709" s="3" t="s">
        <v>4313</v>
      </c>
      <c r="Q3709" t="s">
        <v>4293</v>
      </c>
      <c r="R3709" t="s">
        <v>16</v>
      </c>
    </row>
    <row r="3710" spans="1:18" x14ac:dyDescent="0.2">
      <c r="A3710" s="3" t="s">
        <v>7374</v>
      </c>
      <c r="B3710" t="str" cm="1">
        <f t="array" ref="B3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0" cm="1">
        <f t="array" ref="C3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0" t="str" cm="1">
        <f t="array" ref="D37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0" t="str" cm="1">
        <f t="array" ref="E37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0" s="3" t="s">
        <v>4301</v>
      </c>
      <c r="G3710" s="3" t="s">
        <v>4292</v>
      </c>
      <c r="I3710" s="3" t="s">
        <v>4514</v>
      </c>
      <c r="J3710" t="b">
        <v>1</v>
      </c>
      <c r="M3710">
        <v>340</v>
      </c>
      <c r="N3710">
        <v>360</v>
      </c>
      <c r="O3710">
        <v>5.2999999999999999E-2</v>
      </c>
      <c r="P3710" s="3" t="s">
        <v>4313</v>
      </c>
      <c r="Q3710" t="s">
        <v>4293</v>
      </c>
      <c r="R3710" t="s">
        <v>16</v>
      </c>
    </row>
    <row r="3711" spans="1:18" x14ac:dyDescent="0.2">
      <c r="A3711" s="3" t="s">
        <v>7375</v>
      </c>
      <c r="B3711" t="str" cm="1">
        <f t="array" ref="B3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1" cm="1">
        <f t="array" ref="C3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1" t="str" cm="1">
        <f t="array" ref="D37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1" t="str" cm="1">
        <f t="array" ref="E37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1" s="3" t="s">
        <v>4301</v>
      </c>
      <c r="G3711" s="3" t="s">
        <v>4292</v>
      </c>
      <c r="I3711" s="3" t="s">
        <v>4514</v>
      </c>
      <c r="J3711" t="b">
        <v>1</v>
      </c>
      <c r="M3711">
        <v>360</v>
      </c>
      <c r="N3711">
        <v>380</v>
      </c>
      <c r="O3711">
        <v>5.2999999999999999E-2</v>
      </c>
      <c r="P3711" s="3" t="s">
        <v>4313</v>
      </c>
      <c r="Q3711" t="s">
        <v>4293</v>
      </c>
      <c r="R3711" t="s">
        <v>16</v>
      </c>
    </row>
    <row r="3712" spans="1:18" x14ac:dyDescent="0.2">
      <c r="A3712" s="3" t="s">
        <v>7376</v>
      </c>
      <c r="B3712" t="str" cm="1">
        <f t="array" ref="B3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2" cm="1">
        <f t="array" ref="C3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2" t="str" cm="1">
        <f t="array" ref="D37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2" t="str" cm="1">
        <f t="array" ref="E37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2" s="3" t="s">
        <v>4301</v>
      </c>
      <c r="G3712" s="3" t="s">
        <v>4292</v>
      </c>
      <c r="I3712" s="3" t="s">
        <v>4514</v>
      </c>
      <c r="J3712" t="b">
        <v>1</v>
      </c>
      <c r="M3712">
        <v>380</v>
      </c>
      <c r="N3712">
        <v>400</v>
      </c>
      <c r="O3712">
        <v>5.2999999999999999E-2</v>
      </c>
      <c r="P3712" s="3" t="s">
        <v>4313</v>
      </c>
      <c r="Q3712" t="s">
        <v>4293</v>
      </c>
      <c r="R3712" t="s">
        <v>16</v>
      </c>
    </row>
    <row r="3713" spans="1:18" x14ac:dyDescent="0.2">
      <c r="A3713" s="3" t="s">
        <v>7377</v>
      </c>
      <c r="B3713" t="str" cm="1">
        <f t="array" ref="B3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3" cm="1">
        <f t="array" ref="C3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3" t="str" cm="1">
        <f t="array" ref="D37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3" t="str" cm="1">
        <f t="array" ref="E37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3" s="3" t="s">
        <v>4301</v>
      </c>
      <c r="G3713" s="3" t="s">
        <v>4292</v>
      </c>
      <c r="I3713" s="3" t="s">
        <v>4514</v>
      </c>
      <c r="J3713" t="b">
        <v>1</v>
      </c>
      <c r="M3713">
        <v>400</v>
      </c>
      <c r="N3713">
        <v>425</v>
      </c>
      <c r="O3713">
        <v>5.2999999999999999E-2</v>
      </c>
      <c r="P3713" s="3" t="s">
        <v>4313</v>
      </c>
      <c r="Q3713" t="s">
        <v>4293</v>
      </c>
      <c r="R3713" t="s">
        <v>16</v>
      </c>
    </row>
    <row r="3714" spans="1:18" x14ac:dyDescent="0.2">
      <c r="A3714" s="3" t="s">
        <v>7378</v>
      </c>
      <c r="B3714" t="str" cm="1">
        <f t="array" ref="B3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4" cm="1">
        <f t="array" ref="C3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4" t="str" cm="1">
        <f t="array" ref="D37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4" t="str" cm="1">
        <f t="array" ref="E37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4" s="3" t="s">
        <v>4301</v>
      </c>
      <c r="G3714" s="3" t="s">
        <v>4292</v>
      </c>
      <c r="I3714" s="3" t="s">
        <v>4514</v>
      </c>
      <c r="J3714" t="b">
        <v>1</v>
      </c>
      <c r="M3714">
        <v>425</v>
      </c>
      <c r="N3714">
        <v>450</v>
      </c>
      <c r="O3714">
        <v>5.2999999999999999E-2</v>
      </c>
      <c r="P3714" s="3" t="s">
        <v>4313</v>
      </c>
      <c r="Q3714" t="s">
        <v>4293</v>
      </c>
      <c r="R3714" t="s">
        <v>16</v>
      </c>
    </row>
    <row r="3715" spans="1:18" x14ac:dyDescent="0.2">
      <c r="A3715" s="3" t="s">
        <v>7379</v>
      </c>
      <c r="B3715" t="str" cm="1">
        <f t="array" ref="B3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5" cm="1">
        <f t="array" ref="C3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5" t="str" cm="1">
        <f t="array" ref="D37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5" t="str" cm="1">
        <f t="array" ref="E37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5" s="3" t="s">
        <v>4301</v>
      </c>
      <c r="G3715" s="3" t="s">
        <v>4292</v>
      </c>
      <c r="I3715" s="3" t="s">
        <v>4514</v>
      </c>
      <c r="J3715" t="b">
        <v>1</v>
      </c>
      <c r="M3715">
        <v>450</v>
      </c>
      <c r="N3715">
        <v>475</v>
      </c>
      <c r="O3715">
        <v>5.2999999999999999E-2</v>
      </c>
      <c r="P3715" s="3" t="s">
        <v>4313</v>
      </c>
      <c r="Q3715" t="s">
        <v>4293</v>
      </c>
      <c r="R3715" t="s">
        <v>16</v>
      </c>
    </row>
    <row r="3716" spans="1:18" x14ac:dyDescent="0.2">
      <c r="A3716" s="3" t="s">
        <v>7380</v>
      </c>
      <c r="B3716" t="str" cm="1">
        <f t="array" ref="B3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6" cm="1">
        <f t="array" ref="C3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6" t="str" cm="1">
        <f t="array" ref="D37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6" t="str" cm="1">
        <f t="array" ref="E37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6" s="3" t="s">
        <v>4301</v>
      </c>
      <c r="G3716" s="3" t="s">
        <v>4292</v>
      </c>
      <c r="I3716" s="3" t="s">
        <v>4514</v>
      </c>
      <c r="J3716" t="b">
        <v>1</v>
      </c>
      <c r="M3716">
        <v>475</v>
      </c>
      <c r="N3716">
        <v>500</v>
      </c>
      <c r="O3716">
        <v>5.2999999999999999E-2</v>
      </c>
      <c r="P3716" s="3" t="s">
        <v>4313</v>
      </c>
      <c r="Q3716" t="s">
        <v>4293</v>
      </c>
      <c r="R3716" t="s">
        <v>16</v>
      </c>
    </row>
    <row r="3717" spans="1:18" x14ac:dyDescent="0.2">
      <c r="A3717" s="3" t="s">
        <v>7381</v>
      </c>
      <c r="B3717" t="str" cm="1">
        <f t="array" ref="B3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7" cm="1">
        <f t="array" ref="C3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7" t="str" cm="1">
        <f t="array" ref="D37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7" t="str" cm="1">
        <f t="array" ref="E37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7" s="3" t="s">
        <v>4301</v>
      </c>
      <c r="G3717" s="3" t="s">
        <v>4292</v>
      </c>
      <c r="I3717" s="3" t="s">
        <v>4514</v>
      </c>
      <c r="J3717" t="b">
        <v>1</v>
      </c>
      <c r="M3717">
        <v>500</v>
      </c>
      <c r="N3717">
        <v>525</v>
      </c>
      <c r="O3717">
        <v>5.2999999999999999E-2</v>
      </c>
      <c r="P3717" s="3" t="s">
        <v>4313</v>
      </c>
      <c r="Q3717" t="s">
        <v>4293</v>
      </c>
      <c r="R3717" t="s">
        <v>16</v>
      </c>
    </row>
    <row r="3718" spans="1:18" x14ac:dyDescent="0.2">
      <c r="A3718" s="3" t="s">
        <v>7382</v>
      </c>
      <c r="B3718" t="str" cm="1">
        <f t="array" ref="B3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8" cm="1">
        <f t="array" ref="C3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8" t="str" cm="1">
        <f t="array" ref="D37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8" t="str" cm="1">
        <f t="array" ref="E37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8" s="3" t="s">
        <v>4301</v>
      </c>
      <c r="G3718" s="3" t="s">
        <v>4292</v>
      </c>
      <c r="I3718" s="3" t="s">
        <v>4514</v>
      </c>
      <c r="J3718" t="b">
        <v>1</v>
      </c>
      <c r="M3718">
        <v>525</v>
      </c>
      <c r="N3718">
        <v>550</v>
      </c>
      <c r="O3718">
        <v>5.2999999999999999E-2</v>
      </c>
      <c r="P3718" s="3" t="s">
        <v>4313</v>
      </c>
      <c r="Q3718" t="s">
        <v>4293</v>
      </c>
      <c r="R3718" t="s">
        <v>16</v>
      </c>
    </row>
    <row r="3719" spans="1:18" x14ac:dyDescent="0.2">
      <c r="A3719" s="3" t="s">
        <v>7383</v>
      </c>
      <c r="B3719" t="str" cm="1">
        <f t="array" ref="B3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19" cm="1">
        <f t="array" ref="C3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19" t="str" cm="1">
        <f t="array" ref="D37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19" t="str" cm="1">
        <f t="array" ref="E37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19" s="3" t="s">
        <v>4301</v>
      </c>
      <c r="G3719" s="3" t="s">
        <v>4292</v>
      </c>
      <c r="I3719" s="3" t="s">
        <v>4514</v>
      </c>
      <c r="J3719" t="b">
        <v>1</v>
      </c>
      <c r="M3719">
        <v>550</v>
      </c>
      <c r="N3719">
        <v>575</v>
      </c>
      <c r="O3719">
        <v>5.2999999999999999E-2</v>
      </c>
      <c r="P3719" s="3" t="s">
        <v>4313</v>
      </c>
      <c r="Q3719" t="s">
        <v>4293</v>
      </c>
      <c r="R3719" t="s">
        <v>16</v>
      </c>
    </row>
    <row r="3720" spans="1:18" x14ac:dyDescent="0.2">
      <c r="A3720" s="3" t="s">
        <v>7384</v>
      </c>
      <c r="B3720" t="str" cm="1">
        <f t="array" ref="B3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0" cm="1">
        <f t="array" ref="C3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0" t="str" cm="1">
        <f t="array" ref="D37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0" t="str" cm="1">
        <f t="array" ref="E37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0" s="3" t="s">
        <v>4301</v>
      </c>
      <c r="G3720" s="3" t="s">
        <v>4292</v>
      </c>
      <c r="I3720" s="3" t="s">
        <v>4514</v>
      </c>
      <c r="J3720" t="b">
        <v>1</v>
      </c>
      <c r="M3720">
        <v>575</v>
      </c>
      <c r="N3720">
        <v>600</v>
      </c>
      <c r="O3720">
        <v>5.2999999999999999E-2</v>
      </c>
      <c r="P3720" s="3" t="s">
        <v>4313</v>
      </c>
      <c r="Q3720" t="s">
        <v>4293</v>
      </c>
      <c r="R3720" t="s">
        <v>16</v>
      </c>
    </row>
    <row r="3721" spans="1:18" x14ac:dyDescent="0.2">
      <c r="A3721" s="3" t="s">
        <v>7385</v>
      </c>
      <c r="B3721" t="str" cm="1">
        <f t="array" ref="B3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1" cm="1">
        <f t="array" ref="C3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1" t="str" cm="1">
        <f t="array" ref="D37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1" t="str" cm="1">
        <f t="array" ref="E37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1" s="3" t="s">
        <v>4301</v>
      </c>
      <c r="G3721" s="3" t="s">
        <v>4292</v>
      </c>
      <c r="I3721" s="3" t="s">
        <v>4514</v>
      </c>
      <c r="J3721" t="b">
        <v>1</v>
      </c>
      <c r="M3721">
        <v>600</v>
      </c>
      <c r="N3721">
        <v>625</v>
      </c>
      <c r="O3721">
        <v>5.2999999999999999E-2</v>
      </c>
      <c r="P3721" s="3" t="s">
        <v>4313</v>
      </c>
      <c r="Q3721" t="s">
        <v>4293</v>
      </c>
      <c r="R3721" t="s">
        <v>16</v>
      </c>
    </row>
    <row r="3722" spans="1:18" x14ac:dyDescent="0.2">
      <c r="A3722" s="3" t="s">
        <v>7386</v>
      </c>
      <c r="B3722" t="str" cm="1">
        <f t="array" ref="B3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2" cm="1">
        <f t="array" ref="C3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2" t="str" cm="1">
        <f t="array" ref="D37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2" t="str" cm="1">
        <f t="array" ref="E37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2" s="3" t="s">
        <v>4301</v>
      </c>
      <c r="G3722" s="3" t="s">
        <v>4292</v>
      </c>
      <c r="I3722" s="3" t="s">
        <v>4514</v>
      </c>
      <c r="J3722" t="b">
        <v>1</v>
      </c>
      <c r="M3722">
        <v>625</v>
      </c>
      <c r="N3722">
        <v>650</v>
      </c>
      <c r="O3722">
        <v>5.2999999999999999E-2</v>
      </c>
      <c r="P3722" s="3" t="s">
        <v>4313</v>
      </c>
      <c r="Q3722" t="s">
        <v>4293</v>
      </c>
      <c r="R3722" t="s">
        <v>75</v>
      </c>
    </row>
    <row r="3723" spans="1:18" x14ac:dyDescent="0.2">
      <c r="A3723" s="3" t="s">
        <v>7387</v>
      </c>
      <c r="B3723" t="str" cm="1">
        <f t="array" ref="B3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3" cm="1">
        <f t="array" ref="C3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3" t="str" cm="1">
        <f t="array" ref="D37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3" t="str" cm="1">
        <f t="array" ref="E37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3" s="3" t="s">
        <v>4301</v>
      </c>
      <c r="G3723" s="3" t="s">
        <v>4292</v>
      </c>
      <c r="I3723" s="3" t="s">
        <v>4514</v>
      </c>
      <c r="J3723" t="b">
        <v>1</v>
      </c>
      <c r="M3723">
        <v>650</v>
      </c>
      <c r="N3723">
        <v>675</v>
      </c>
      <c r="O3723">
        <v>5.2999999999999999E-2</v>
      </c>
      <c r="P3723" s="3" t="s">
        <v>4313</v>
      </c>
      <c r="Q3723" t="s">
        <v>4293</v>
      </c>
      <c r="R3723" t="s">
        <v>16</v>
      </c>
    </row>
    <row r="3724" spans="1:18" x14ac:dyDescent="0.2">
      <c r="A3724" s="3" t="s">
        <v>7388</v>
      </c>
      <c r="B3724" t="str" cm="1">
        <f t="array" ref="B3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4" cm="1">
        <f t="array" ref="C3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4" t="str" cm="1">
        <f t="array" ref="D37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4" t="str" cm="1">
        <f t="array" ref="E37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4" s="3" t="s">
        <v>4301</v>
      </c>
      <c r="G3724" s="3" t="s">
        <v>4292</v>
      </c>
      <c r="I3724" s="3" t="s">
        <v>4514</v>
      </c>
      <c r="J3724" t="b">
        <v>1</v>
      </c>
      <c r="M3724">
        <v>675</v>
      </c>
      <c r="N3724">
        <v>700</v>
      </c>
      <c r="O3724">
        <v>5.2999999999999999E-2</v>
      </c>
      <c r="P3724" s="3" t="s">
        <v>4313</v>
      </c>
      <c r="Q3724" t="s">
        <v>4293</v>
      </c>
      <c r="R3724" t="s">
        <v>16</v>
      </c>
    </row>
    <row r="3725" spans="1:18" x14ac:dyDescent="0.2">
      <c r="A3725" s="3" t="s">
        <v>7389</v>
      </c>
      <c r="B3725" t="str" cm="1">
        <f t="array" ref="B3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5" cm="1">
        <f t="array" ref="C3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5" t="str" cm="1">
        <f t="array" ref="D37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5" t="str" cm="1">
        <f t="array" ref="E37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5" s="3" t="s">
        <v>4301</v>
      </c>
      <c r="G3725" s="3" t="s">
        <v>4292</v>
      </c>
      <c r="I3725" s="3" t="s">
        <v>4514</v>
      </c>
      <c r="J3725" t="b">
        <v>1</v>
      </c>
      <c r="M3725">
        <v>700</v>
      </c>
      <c r="N3725">
        <v>725</v>
      </c>
      <c r="O3725">
        <v>5.2999999999999999E-2</v>
      </c>
      <c r="P3725" s="3" t="s">
        <v>4313</v>
      </c>
      <c r="Q3725" t="s">
        <v>4293</v>
      </c>
      <c r="R3725" t="s">
        <v>16</v>
      </c>
    </row>
    <row r="3726" spans="1:18" x14ac:dyDescent="0.2">
      <c r="A3726" s="3" t="s">
        <v>7390</v>
      </c>
      <c r="B3726" t="str" cm="1">
        <f t="array" ref="B3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6" cm="1">
        <f t="array" ref="C3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6" t="str" cm="1">
        <f t="array" ref="D37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6" t="str" cm="1">
        <f t="array" ref="E37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6" s="3" t="s">
        <v>4301</v>
      </c>
      <c r="G3726" s="3" t="s">
        <v>4292</v>
      </c>
      <c r="I3726" s="3" t="s">
        <v>4514</v>
      </c>
      <c r="J3726" t="b">
        <v>1</v>
      </c>
      <c r="M3726">
        <v>725</v>
      </c>
      <c r="N3726">
        <v>750</v>
      </c>
      <c r="O3726">
        <v>5.2999999999999999E-2</v>
      </c>
      <c r="P3726" s="3" t="s">
        <v>4313</v>
      </c>
      <c r="Q3726" t="s">
        <v>4293</v>
      </c>
      <c r="R3726" t="s">
        <v>16</v>
      </c>
    </row>
    <row r="3727" spans="1:18" x14ac:dyDescent="0.2">
      <c r="A3727" s="3" t="s">
        <v>7391</v>
      </c>
      <c r="B3727" t="str" cm="1">
        <f t="array" ref="B3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7" cm="1">
        <f t="array" ref="C3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7" t="str" cm="1">
        <f t="array" ref="D37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7" t="str" cm="1">
        <f t="array" ref="E37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7" s="3" t="s">
        <v>4301</v>
      </c>
      <c r="G3727" s="3" t="s">
        <v>4292</v>
      </c>
      <c r="I3727" s="3" t="s">
        <v>4514</v>
      </c>
      <c r="J3727" t="b">
        <v>1</v>
      </c>
      <c r="M3727">
        <v>750</v>
      </c>
      <c r="N3727">
        <v>775</v>
      </c>
      <c r="O3727">
        <v>5.2999999999999999E-2</v>
      </c>
      <c r="P3727" s="3" t="s">
        <v>4313</v>
      </c>
      <c r="Q3727" t="s">
        <v>4293</v>
      </c>
      <c r="R3727" t="s">
        <v>16</v>
      </c>
    </row>
    <row r="3728" spans="1:18" x14ac:dyDescent="0.2">
      <c r="A3728" s="3" t="s">
        <v>7392</v>
      </c>
      <c r="B3728" t="str" cm="1">
        <f t="array" ref="B3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8" cm="1">
        <f t="array" ref="C3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8" t="str" cm="1">
        <f t="array" ref="D37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8" t="str" cm="1">
        <f t="array" ref="E37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8" s="3" t="s">
        <v>4301</v>
      </c>
      <c r="G3728" s="3" t="s">
        <v>4292</v>
      </c>
      <c r="I3728" s="3" t="s">
        <v>4514</v>
      </c>
      <c r="J3728" t="b">
        <v>1</v>
      </c>
      <c r="M3728">
        <v>775</v>
      </c>
      <c r="N3728">
        <v>800</v>
      </c>
      <c r="O3728">
        <v>5.2999999999999999E-2</v>
      </c>
      <c r="P3728" s="3" t="s">
        <v>4313</v>
      </c>
      <c r="Q3728" t="s">
        <v>4293</v>
      </c>
      <c r="R3728" t="s">
        <v>75</v>
      </c>
    </row>
    <row r="3729" spans="1:18" x14ac:dyDescent="0.2">
      <c r="A3729" s="3" t="s">
        <v>7393</v>
      </c>
      <c r="B3729" t="str" cm="1">
        <f t="array" ref="B3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29" cm="1">
        <f t="array" ref="C3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29" t="str" cm="1">
        <f t="array" ref="D37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29" t="str" cm="1">
        <f t="array" ref="E37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29" s="3" t="s">
        <v>4301</v>
      </c>
      <c r="G3729" s="3" t="s">
        <v>4292</v>
      </c>
      <c r="I3729" s="3" t="s">
        <v>4514</v>
      </c>
      <c r="J3729" t="b">
        <v>1</v>
      </c>
      <c r="M3729">
        <v>800</v>
      </c>
      <c r="N3729">
        <v>825</v>
      </c>
      <c r="O3729">
        <v>5.2999999999999999E-2</v>
      </c>
      <c r="P3729" s="3" t="s">
        <v>4313</v>
      </c>
      <c r="Q3729" t="s">
        <v>4293</v>
      </c>
      <c r="R3729" t="s">
        <v>16</v>
      </c>
    </row>
    <row r="3730" spans="1:18" x14ac:dyDescent="0.2">
      <c r="A3730" s="3" t="s">
        <v>7394</v>
      </c>
      <c r="B3730" t="str" cm="1">
        <f t="array" ref="B3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0" cm="1">
        <f t="array" ref="C3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0" t="str" cm="1">
        <f t="array" ref="D37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0" t="str" cm="1">
        <f t="array" ref="E37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0" s="3" t="s">
        <v>4301</v>
      </c>
      <c r="G3730" s="3" t="s">
        <v>4292</v>
      </c>
      <c r="I3730" s="3" t="s">
        <v>4514</v>
      </c>
      <c r="J3730" t="b">
        <v>1</v>
      </c>
      <c r="M3730">
        <v>825</v>
      </c>
      <c r="N3730">
        <v>850</v>
      </c>
      <c r="O3730">
        <v>5.2999999999999999E-2</v>
      </c>
      <c r="P3730" s="3" t="s">
        <v>4313</v>
      </c>
      <c r="Q3730" t="s">
        <v>4293</v>
      </c>
      <c r="R3730" t="s">
        <v>4333</v>
      </c>
    </row>
    <row r="3731" spans="1:18" x14ac:dyDescent="0.2">
      <c r="A3731" s="3" t="s">
        <v>7395</v>
      </c>
      <c r="B3731" t="str" cm="1">
        <f t="array" ref="B3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1" cm="1">
        <f t="array" ref="C3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1" t="str" cm="1">
        <f t="array" ref="D37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1" t="str" cm="1">
        <f t="array" ref="E37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1" s="3" t="s">
        <v>4301</v>
      </c>
      <c r="G3731" s="3" t="s">
        <v>4292</v>
      </c>
      <c r="I3731" s="3" t="s">
        <v>4514</v>
      </c>
      <c r="J3731" t="b">
        <v>1</v>
      </c>
      <c r="M3731">
        <v>850</v>
      </c>
      <c r="N3731">
        <v>875</v>
      </c>
      <c r="O3731">
        <v>5.2999999999999999E-2</v>
      </c>
      <c r="P3731" s="3" t="s">
        <v>4313</v>
      </c>
      <c r="Q3731" t="s">
        <v>4293</v>
      </c>
      <c r="R3731" t="s">
        <v>16</v>
      </c>
    </row>
    <row r="3732" spans="1:18" x14ac:dyDescent="0.2">
      <c r="A3732" s="3" t="s">
        <v>7396</v>
      </c>
      <c r="B3732" t="str" cm="1">
        <f t="array" ref="B3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2" cm="1">
        <f t="array" ref="C3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2" t="str" cm="1">
        <f t="array" ref="D37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2" t="str" cm="1">
        <f t="array" ref="E37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2" s="3" t="s">
        <v>4301</v>
      </c>
      <c r="G3732" s="3" t="s">
        <v>4292</v>
      </c>
      <c r="I3732" s="3" t="s">
        <v>4514</v>
      </c>
      <c r="J3732" t="b">
        <v>1</v>
      </c>
      <c r="M3732">
        <v>875</v>
      </c>
      <c r="N3732">
        <v>900</v>
      </c>
      <c r="O3732">
        <v>5.2999999999999999E-2</v>
      </c>
      <c r="P3732" s="3" t="s">
        <v>4313</v>
      </c>
      <c r="Q3732" t="s">
        <v>4293</v>
      </c>
      <c r="R3732" t="s">
        <v>16</v>
      </c>
    </row>
    <row r="3733" spans="1:18" x14ac:dyDescent="0.2">
      <c r="A3733" s="3" t="s">
        <v>7397</v>
      </c>
      <c r="B3733" t="str" cm="1">
        <f t="array" ref="B3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3" cm="1">
        <f t="array" ref="C3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3" t="str" cm="1">
        <f t="array" ref="D37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3" t="str" cm="1">
        <f t="array" ref="E37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3" s="3" t="s">
        <v>4301</v>
      </c>
      <c r="G3733" s="3" t="s">
        <v>4292</v>
      </c>
      <c r="I3733" s="3" t="s">
        <v>4514</v>
      </c>
      <c r="J3733" t="b">
        <v>1</v>
      </c>
      <c r="M3733">
        <v>900</v>
      </c>
      <c r="N3733">
        <v>925</v>
      </c>
      <c r="O3733">
        <v>5.2999999999999999E-2</v>
      </c>
      <c r="P3733" s="3" t="s">
        <v>4313</v>
      </c>
      <c r="Q3733" t="s">
        <v>4293</v>
      </c>
      <c r="R3733" t="s">
        <v>4333</v>
      </c>
    </row>
    <row r="3734" spans="1:18" x14ac:dyDescent="0.2">
      <c r="A3734" s="3" t="s">
        <v>7398</v>
      </c>
      <c r="B3734" t="str" cm="1">
        <f t="array" ref="B3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4" cm="1">
        <f t="array" ref="C3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4" t="str" cm="1">
        <f t="array" ref="D37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4" t="str" cm="1">
        <f t="array" ref="E37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4" s="3" t="s">
        <v>4301</v>
      </c>
      <c r="G3734" s="3" t="s">
        <v>4292</v>
      </c>
      <c r="I3734" s="3" t="s">
        <v>4514</v>
      </c>
      <c r="J3734" t="b">
        <v>1</v>
      </c>
      <c r="M3734">
        <v>925</v>
      </c>
      <c r="N3734">
        <v>950</v>
      </c>
      <c r="O3734">
        <v>5.2999999999999999E-2</v>
      </c>
      <c r="P3734" s="3" t="s">
        <v>4313</v>
      </c>
      <c r="Q3734" t="s">
        <v>4293</v>
      </c>
      <c r="R3734" t="s">
        <v>75</v>
      </c>
    </row>
    <row r="3735" spans="1:18" x14ac:dyDescent="0.2">
      <c r="A3735" s="3" t="s">
        <v>7399</v>
      </c>
      <c r="B3735" t="str" cm="1">
        <f t="array" ref="B3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5" cm="1">
        <f t="array" ref="C3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5" t="str" cm="1">
        <f t="array" ref="D37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5" t="str" cm="1">
        <f t="array" ref="E37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5" s="3" t="s">
        <v>4301</v>
      </c>
      <c r="G3735" s="3" t="s">
        <v>4292</v>
      </c>
      <c r="I3735" s="3" t="s">
        <v>4514</v>
      </c>
      <c r="J3735" t="b">
        <v>1</v>
      </c>
      <c r="M3735">
        <v>950</v>
      </c>
      <c r="N3735">
        <v>975</v>
      </c>
      <c r="O3735">
        <v>5.2999999999999999E-2</v>
      </c>
      <c r="P3735" s="3" t="s">
        <v>4313</v>
      </c>
      <c r="Q3735" t="s">
        <v>4293</v>
      </c>
      <c r="R3735" t="s">
        <v>4333</v>
      </c>
    </row>
    <row r="3736" spans="1:18" x14ac:dyDescent="0.2">
      <c r="A3736" s="3" t="s">
        <v>7400</v>
      </c>
      <c r="B3736" t="str" cm="1">
        <f t="array" ref="B3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6" cm="1">
        <f t="array" ref="C3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6" t="str" cm="1">
        <f t="array" ref="D37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6" t="str" cm="1">
        <f t="array" ref="E37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6" s="3" t="s">
        <v>4301</v>
      </c>
      <c r="G3736" s="3" t="s">
        <v>4292</v>
      </c>
      <c r="I3736" s="3" t="s">
        <v>4514</v>
      </c>
      <c r="J3736" t="b">
        <v>1</v>
      </c>
      <c r="M3736">
        <v>975</v>
      </c>
      <c r="N3736">
        <v>1000</v>
      </c>
      <c r="O3736">
        <v>5.2999999999999999E-2</v>
      </c>
      <c r="P3736" s="3" t="s">
        <v>4313</v>
      </c>
      <c r="Q3736" t="s">
        <v>4293</v>
      </c>
      <c r="R3736" t="s">
        <v>16</v>
      </c>
    </row>
    <row r="3737" spans="1:18" x14ac:dyDescent="0.2">
      <c r="A3737" s="3" t="s">
        <v>7401</v>
      </c>
      <c r="B3737" t="str" cm="1">
        <f t="array" ref="B3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7" cm="1">
        <f t="array" ref="C3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7" t="str" cm="1">
        <f t="array" ref="D37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7" t="str" cm="1">
        <f t="array" ref="E37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7" s="3" t="s">
        <v>4301</v>
      </c>
      <c r="G3737" s="3" t="s">
        <v>4292</v>
      </c>
      <c r="I3737" s="3" t="s">
        <v>4514</v>
      </c>
      <c r="J3737" t="b">
        <v>1</v>
      </c>
      <c r="M3737">
        <v>1000</v>
      </c>
      <c r="N3737">
        <v>1025</v>
      </c>
      <c r="O3737">
        <v>5.2999999999999999E-2</v>
      </c>
      <c r="P3737" s="3" t="s">
        <v>4313</v>
      </c>
      <c r="Q3737" t="s">
        <v>4293</v>
      </c>
      <c r="R3737" t="s">
        <v>16</v>
      </c>
    </row>
    <row r="3738" spans="1:18" x14ac:dyDescent="0.2">
      <c r="A3738" s="3" t="s">
        <v>7402</v>
      </c>
      <c r="B3738" t="str" cm="1">
        <f t="array" ref="B3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8" cm="1">
        <f t="array" ref="C3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8" t="str" cm="1">
        <f t="array" ref="D37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8" t="str" cm="1">
        <f t="array" ref="E37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8" s="3" t="s">
        <v>4301</v>
      </c>
      <c r="G3738" s="3" t="s">
        <v>4292</v>
      </c>
      <c r="I3738" s="3" t="s">
        <v>4514</v>
      </c>
      <c r="J3738" t="b">
        <v>1</v>
      </c>
      <c r="M3738">
        <v>1025</v>
      </c>
      <c r="N3738">
        <v>1100</v>
      </c>
      <c r="O3738">
        <v>5.2999999999999999E-2</v>
      </c>
      <c r="P3738" s="3" t="s">
        <v>4313</v>
      </c>
      <c r="Q3738" t="s">
        <v>4293</v>
      </c>
      <c r="R3738" t="s">
        <v>16</v>
      </c>
    </row>
    <row r="3739" spans="1:18" x14ac:dyDescent="0.2">
      <c r="A3739" s="3" t="s">
        <v>7403</v>
      </c>
      <c r="B3739" t="str" cm="1">
        <f t="array" ref="B3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39" cm="1">
        <f t="array" ref="C3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39" t="str" cm="1">
        <f t="array" ref="D37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39" t="str" cm="1">
        <f t="array" ref="E37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39" s="3" t="s">
        <v>4301</v>
      </c>
      <c r="G3739" s="3" t="s">
        <v>4292</v>
      </c>
      <c r="I3739" s="3" t="s">
        <v>4514</v>
      </c>
      <c r="J3739" t="b">
        <v>1</v>
      </c>
      <c r="M3739">
        <v>1100</v>
      </c>
      <c r="N3739">
        <v>1200</v>
      </c>
      <c r="O3739">
        <v>5.2999999999999999E-2</v>
      </c>
      <c r="P3739" s="3" t="s">
        <v>4313</v>
      </c>
      <c r="Q3739" t="s">
        <v>4293</v>
      </c>
      <c r="R3739" t="s">
        <v>16</v>
      </c>
    </row>
    <row r="3740" spans="1:18" x14ac:dyDescent="0.2">
      <c r="A3740" s="3" t="s">
        <v>7404</v>
      </c>
      <c r="B3740" t="str" cm="1">
        <f t="array" ref="B3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0" cm="1">
        <f t="array" ref="C3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0" t="str" cm="1">
        <f t="array" ref="D37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0" t="str" cm="1">
        <f t="array" ref="E37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0" s="3" t="s">
        <v>4301</v>
      </c>
      <c r="G3740" s="3" t="s">
        <v>4292</v>
      </c>
      <c r="I3740" s="3" t="s">
        <v>4514</v>
      </c>
      <c r="J3740" t="b">
        <v>1</v>
      </c>
      <c r="M3740">
        <v>1200</v>
      </c>
      <c r="N3740">
        <v>1300</v>
      </c>
      <c r="O3740">
        <v>5.2999999999999999E-2</v>
      </c>
      <c r="P3740" s="3" t="s">
        <v>4313</v>
      </c>
      <c r="Q3740" t="s">
        <v>4293</v>
      </c>
      <c r="R3740" t="s">
        <v>16</v>
      </c>
    </row>
    <row r="3741" spans="1:18" x14ac:dyDescent="0.2">
      <c r="A3741" s="3" t="s">
        <v>7405</v>
      </c>
      <c r="B3741" t="str" cm="1">
        <f t="array" ref="B3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1" cm="1">
        <f t="array" ref="C3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1" t="str" cm="1">
        <f t="array" ref="D37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1" t="str" cm="1">
        <f t="array" ref="E37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1" s="3" t="s">
        <v>4301</v>
      </c>
      <c r="G3741" s="3" t="s">
        <v>4292</v>
      </c>
      <c r="I3741" s="3" t="s">
        <v>4514</v>
      </c>
      <c r="J3741" t="b">
        <v>1</v>
      </c>
      <c r="M3741">
        <v>1300</v>
      </c>
      <c r="N3741">
        <v>1400</v>
      </c>
      <c r="O3741">
        <v>5.2999999999999999E-2</v>
      </c>
      <c r="P3741" s="3" t="s">
        <v>4313</v>
      </c>
      <c r="Q3741" t="s">
        <v>4293</v>
      </c>
      <c r="R3741" t="s">
        <v>16</v>
      </c>
    </row>
    <row r="3742" spans="1:18" x14ac:dyDescent="0.2">
      <c r="A3742" s="3" t="s">
        <v>7406</v>
      </c>
      <c r="B3742" t="str" cm="1">
        <f t="array" ref="B3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2" cm="1">
        <f t="array" ref="C3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2" t="str" cm="1">
        <f t="array" ref="D37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2" t="str" cm="1">
        <f t="array" ref="E37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2" s="3" t="s">
        <v>4301</v>
      </c>
      <c r="G3742" s="3" t="s">
        <v>4292</v>
      </c>
      <c r="I3742" s="3" t="s">
        <v>4514</v>
      </c>
      <c r="J3742" t="b">
        <v>1</v>
      </c>
      <c r="M3742">
        <v>1400</v>
      </c>
      <c r="N3742">
        <v>1500</v>
      </c>
      <c r="O3742">
        <v>5.2999999999999999E-2</v>
      </c>
      <c r="P3742" s="3" t="s">
        <v>4313</v>
      </c>
      <c r="Q3742" t="s">
        <v>4293</v>
      </c>
      <c r="R3742" t="s">
        <v>16</v>
      </c>
    </row>
    <row r="3743" spans="1:18" x14ac:dyDescent="0.2">
      <c r="A3743" s="3" t="s">
        <v>7407</v>
      </c>
      <c r="B3743" t="str" cm="1">
        <f t="array" ref="B3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3" cm="1">
        <f t="array" ref="C3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3" t="str" cm="1">
        <f t="array" ref="D37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3" t="str" cm="1">
        <f t="array" ref="E37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3" s="3" t="s">
        <v>4301</v>
      </c>
      <c r="G3743" s="3" t="s">
        <v>4292</v>
      </c>
      <c r="I3743" s="3" t="s">
        <v>4514</v>
      </c>
      <c r="J3743" t="b">
        <v>1</v>
      </c>
      <c r="M3743">
        <v>1500</v>
      </c>
      <c r="N3743">
        <v>1600</v>
      </c>
      <c r="O3743">
        <v>5.2999999999999999E-2</v>
      </c>
      <c r="P3743" s="3" t="s">
        <v>4313</v>
      </c>
      <c r="Q3743" t="s">
        <v>4293</v>
      </c>
      <c r="R3743" t="s">
        <v>4333</v>
      </c>
    </row>
    <row r="3744" spans="1:18" x14ac:dyDescent="0.2">
      <c r="A3744" s="3" t="s">
        <v>7408</v>
      </c>
      <c r="B3744" t="str" cm="1">
        <f t="array" ref="B3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4" cm="1">
        <f t="array" ref="C3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4" t="str" cm="1">
        <f t="array" ref="D37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4" t="str" cm="1">
        <f t="array" ref="E37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4" s="3" t="s">
        <v>4301</v>
      </c>
      <c r="G3744" s="3" t="s">
        <v>4292</v>
      </c>
      <c r="I3744" s="3" t="s">
        <v>4514</v>
      </c>
      <c r="J3744" t="b">
        <v>1</v>
      </c>
      <c r="M3744">
        <v>1600</v>
      </c>
      <c r="N3744">
        <v>1700</v>
      </c>
      <c r="O3744">
        <v>5.2999999999999999E-2</v>
      </c>
      <c r="P3744" s="3" t="s">
        <v>4313</v>
      </c>
      <c r="Q3744" t="s">
        <v>4293</v>
      </c>
      <c r="R3744" t="s">
        <v>4333</v>
      </c>
    </row>
    <row r="3745" spans="1:18" x14ac:dyDescent="0.2">
      <c r="A3745" s="3" t="s">
        <v>7409</v>
      </c>
      <c r="B3745" t="str" cm="1">
        <f t="array" ref="B3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5" cm="1">
        <f t="array" ref="C3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5" t="str" cm="1">
        <f t="array" ref="D37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5" t="str" cm="1">
        <f t="array" ref="E37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5" s="3" t="s">
        <v>4301</v>
      </c>
      <c r="G3745" s="3" t="s">
        <v>4292</v>
      </c>
      <c r="I3745" s="3" t="s">
        <v>4514</v>
      </c>
      <c r="J3745" t="b">
        <v>1</v>
      </c>
      <c r="M3745">
        <v>1700</v>
      </c>
      <c r="N3745">
        <v>1800</v>
      </c>
      <c r="O3745">
        <v>5.2999999999999999E-2</v>
      </c>
      <c r="P3745" s="3" t="s">
        <v>4313</v>
      </c>
      <c r="Q3745" t="s">
        <v>4293</v>
      </c>
      <c r="R3745" t="s">
        <v>4333</v>
      </c>
    </row>
    <row r="3746" spans="1:18" x14ac:dyDescent="0.2">
      <c r="A3746" s="3" t="s">
        <v>7410</v>
      </c>
      <c r="B3746" t="str" cm="1">
        <f t="array" ref="B3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6" cm="1">
        <f t="array" ref="C3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6" t="str" cm="1">
        <f t="array" ref="D37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6" t="str" cm="1">
        <f t="array" ref="E37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6" s="3" t="s">
        <v>4301</v>
      </c>
      <c r="G3746" s="3" t="s">
        <v>4292</v>
      </c>
      <c r="I3746" s="3" t="s">
        <v>4514</v>
      </c>
      <c r="J3746" t="b">
        <v>1</v>
      </c>
      <c r="M3746">
        <v>1800</v>
      </c>
      <c r="N3746">
        <v>1900</v>
      </c>
      <c r="O3746">
        <v>5.2999999999999999E-2</v>
      </c>
      <c r="P3746" s="3" t="s">
        <v>4313</v>
      </c>
      <c r="Q3746" t="s">
        <v>4293</v>
      </c>
      <c r="R3746" t="s">
        <v>16</v>
      </c>
    </row>
    <row r="3747" spans="1:18" x14ac:dyDescent="0.2">
      <c r="A3747" s="3" t="s">
        <v>7411</v>
      </c>
      <c r="B3747" t="str" cm="1">
        <f t="array" ref="B3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7" cm="1">
        <f t="array" ref="C3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7" t="str" cm="1">
        <f t="array" ref="D37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7" t="str" cm="1">
        <f t="array" ref="E37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7" s="3" t="s">
        <v>4301</v>
      </c>
      <c r="G3747" s="3" t="s">
        <v>4292</v>
      </c>
      <c r="I3747" s="3" t="s">
        <v>4514</v>
      </c>
      <c r="J3747" t="b">
        <v>1</v>
      </c>
      <c r="M3747">
        <v>1900</v>
      </c>
      <c r="N3747">
        <v>2000</v>
      </c>
      <c r="O3747">
        <v>5.2999999999999999E-2</v>
      </c>
      <c r="P3747" s="3" t="s">
        <v>4313</v>
      </c>
      <c r="Q3747" t="s">
        <v>4293</v>
      </c>
      <c r="R3747" t="s">
        <v>16</v>
      </c>
    </row>
    <row r="3748" spans="1:18" x14ac:dyDescent="0.2">
      <c r="A3748" s="3" t="s">
        <v>7412</v>
      </c>
      <c r="B3748" t="str" cm="1">
        <f t="array" ref="B3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8" cm="1">
        <f t="array" ref="C3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8" t="str" cm="1">
        <f t="array" ref="D37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8" t="str" cm="1">
        <f t="array" ref="E37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8" s="3" t="s">
        <v>4301</v>
      </c>
      <c r="G3748" s="3" t="s">
        <v>4292</v>
      </c>
      <c r="I3748" s="3" t="s">
        <v>4514</v>
      </c>
      <c r="J3748" t="b">
        <v>1</v>
      </c>
      <c r="M3748">
        <v>2000</v>
      </c>
      <c r="N3748">
        <v>2100</v>
      </c>
      <c r="O3748">
        <v>5.2999999999999999E-2</v>
      </c>
      <c r="P3748" s="3" t="s">
        <v>4313</v>
      </c>
      <c r="Q3748" t="s">
        <v>4293</v>
      </c>
      <c r="R3748" t="s">
        <v>4333</v>
      </c>
    </row>
    <row r="3749" spans="1:18" x14ac:dyDescent="0.2">
      <c r="A3749" s="3" t="s">
        <v>7413</v>
      </c>
      <c r="B3749" t="str" cm="1">
        <f t="array" ref="B3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49" cm="1">
        <f t="array" ref="C3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49" t="str" cm="1">
        <f t="array" ref="D37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49" t="str" cm="1">
        <f t="array" ref="E37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49" s="3" t="s">
        <v>4301</v>
      </c>
      <c r="G3749" s="3" t="s">
        <v>4292</v>
      </c>
      <c r="I3749" s="3" t="s">
        <v>4514</v>
      </c>
      <c r="J3749" t="b">
        <v>1</v>
      </c>
      <c r="M3749">
        <v>2100</v>
      </c>
      <c r="N3749">
        <v>2200</v>
      </c>
      <c r="O3749">
        <v>5.2999999999999999E-2</v>
      </c>
      <c r="P3749" s="3" t="s">
        <v>4313</v>
      </c>
      <c r="Q3749" t="s">
        <v>4293</v>
      </c>
      <c r="R3749" t="s">
        <v>4333</v>
      </c>
    </row>
    <row r="3750" spans="1:18" x14ac:dyDescent="0.2">
      <c r="A3750" s="3" t="s">
        <v>7414</v>
      </c>
      <c r="B3750" t="str" cm="1">
        <f t="array" ref="B3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0" cm="1">
        <f t="array" ref="C3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0" t="str" cm="1">
        <f t="array" ref="D37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0" t="str" cm="1">
        <f t="array" ref="E37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0" s="3" t="s">
        <v>4301</v>
      </c>
      <c r="G3750" s="3" t="s">
        <v>4292</v>
      </c>
      <c r="I3750" s="3" t="s">
        <v>4514</v>
      </c>
      <c r="J3750" t="b">
        <v>1</v>
      </c>
      <c r="M3750">
        <v>2200</v>
      </c>
      <c r="N3750">
        <v>2300</v>
      </c>
      <c r="O3750">
        <v>5.2999999999999999E-2</v>
      </c>
      <c r="P3750" s="3" t="s">
        <v>4313</v>
      </c>
      <c r="Q3750" t="s">
        <v>4293</v>
      </c>
      <c r="R3750" t="s">
        <v>4333</v>
      </c>
    </row>
    <row r="3751" spans="1:18" x14ac:dyDescent="0.2">
      <c r="A3751" s="3" t="s">
        <v>7415</v>
      </c>
      <c r="B3751" t="str" cm="1">
        <f t="array" ref="B3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1" cm="1">
        <f t="array" ref="C3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1" t="str" cm="1">
        <f t="array" ref="D37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1" t="str" cm="1">
        <f t="array" ref="E37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1" s="3" t="s">
        <v>4301</v>
      </c>
      <c r="G3751" s="3" t="s">
        <v>4292</v>
      </c>
      <c r="I3751" s="3" t="s">
        <v>4514</v>
      </c>
      <c r="J3751" t="b">
        <v>1</v>
      </c>
      <c r="M3751">
        <v>2300</v>
      </c>
      <c r="N3751">
        <v>2400</v>
      </c>
      <c r="O3751">
        <v>5.2999999999999999E-2</v>
      </c>
      <c r="P3751" s="3" t="s">
        <v>4313</v>
      </c>
      <c r="Q3751" t="s">
        <v>4293</v>
      </c>
      <c r="R3751" t="s">
        <v>4333</v>
      </c>
    </row>
    <row r="3752" spans="1:18" x14ac:dyDescent="0.2">
      <c r="A3752" s="3" t="s">
        <v>7416</v>
      </c>
      <c r="B3752" t="str" cm="1">
        <f t="array" ref="B3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2" cm="1">
        <f t="array" ref="C3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2" t="str" cm="1">
        <f t="array" ref="D37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2" t="str" cm="1">
        <f t="array" ref="E37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2" s="3" t="s">
        <v>4301</v>
      </c>
      <c r="G3752" s="3" t="s">
        <v>4292</v>
      </c>
      <c r="I3752" s="3" t="s">
        <v>4514</v>
      </c>
      <c r="J3752" t="b">
        <v>1</v>
      </c>
      <c r="M3752">
        <v>2400</v>
      </c>
      <c r="N3752">
        <v>2500</v>
      </c>
      <c r="O3752">
        <v>5.2999999999999999E-2</v>
      </c>
      <c r="P3752" s="3" t="s">
        <v>4313</v>
      </c>
      <c r="Q3752" t="s">
        <v>4293</v>
      </c>
      <c r="R3752" t="s">
        <v>4333</v>
      </c>
    </row>
    <row r="3753" spans="1:18" x14ac:dyDescent="0.2">
      <c r="A3753" s="3" t="s">
        <v>7417</v>
      </c>
      <c r="B3753" t="str" cm="1">
        <f t="array" ref="B3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3" cm="1">
        <f t="array" ref="C3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3" t="str" cm="1">
        <f t="array" ref="D37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3" t="str" cm="1">
        <f t="array" ref="E37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3" s="3" t="s">
        <v>4301</v>
      </c>
      <c r="G3753" s="3" t="s">
        <v>4292</v>
      </c>
      <c r="I3753" s="3" t="s">
        <v>4514</v>
      </c>
      <c r="J3753" t="b">
        <v>1</v>
      </c>
      <c r="M3753">
        <v>2500</v>
      </c>
      <c r="N3753">
        <v>2600</v>
      </c>
      <c r="O3753">
        <v>5.2999999999999999E-2</v>
      </c>
      <c r="P3753" s="3" t="s">
        <v>4313</v>
      </c>
      <c r="Q3753" t="s">
        <v>4293</v>
      </c>
      <c r="R3753" t="s">
        <v>4333</v>
      </c>
    </row>
    <row r="3754" spans="1:18" x14ac:dyDescent="0.2">
      <c r="A3754" s="3" t="s">
        <v>7418</v>
      </c>
      <c r="B3754" t="str" cm="1">
        <f t="array" ref="B3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4" cm="1">
        <f t="array" ref="C3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4" t="str" cm="1">
        <f t="array" ref="D37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4" t="str" cm="1">
        <f t="array" ref="E37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4" s="3" t="s">
        <v>4301</v>
      </c>
      <c r="G3754" s="3" t="s">
        <v>4292</v>
      </c>
      <c r="I3754" s="3" t="s">
        <v>4514</v>
      </c>
      <c r="J3754" t="b">
        <v>1</v>
      </c>
      <c r="M3754">
        <v>2600</v>
      </c>
      <c r="N3754">
        <v>2700</v>
      </c>
      <c r="O3754">
        <v>5.2999999999999999E-2</v>
      </c>
      <c r="P3754" s="3" t="s">
        <v>4313</v>
      </c>
      <c r="Q3754" t="s">
        <v>4293</v>
      </c>
      <c r="R3754" t="s">
        <v>4333</v>
      </c>
    </row>
    <row r="3755" spans="1:18" x14ac:dyDescent="0.2">
      <c r="A3755" s="3" t="s">
        <v>7419</v>
      </c>
      <c r="B3755" t="str" cm="1">
        <f t="array" ref="B3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5" cm="1">
        <f t="array" ref="C3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5" t="str" cm="1">
        <f t="array" ref="D37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5" t="str" cm="1">
        <f t="array" ref="E37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5" s="3" t="s">
        <v>4301</v>
      </c>
      <c r="G3755" s="3" t="s">
        <v>4292</v>
      </c>
      <c r="I3755" s="3" t="s">
        <v>4514</v>
      </c>
      <c r="J3755" t="b">
        <v>1</v>
      </c>
      <c r="M3755">
        <v>2700</v>
      </c>
      <c r="N3755">
        <v>2800</v>
      </c>
      <c r="O3755">
        <v>5.2999999999999999E-2</v>
      </c>
      <c r="P3755" s="3" t="s">
        <v>4313</v>
      </c>
      <c r="Q3755" t="s">
        <v>4293</v>
      </c>
      <c r="R3755" t="s">
        <v>4333</v>
      </c>
    </row>
    <row r="3756" spans="1:18" x14ac:dyDescent="0.2">
      <c r="A3756" s="3" t="s">
        <v>7420</v>
      </c>
      <c r="B3756" t="str" cm="1">
        <f t="array" ref="B3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6" cm="1">
        <f t="array" ref="C3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6" t="str" cm="1">
        <f t="array" ref="D37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6" t="str" cm="1">
        <f t="array" ref="E37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6" s="3" t="s">
        <v>4301</v>
      </c>
      <c r="G3756" s="3" t="s">
        <v>4292</v>
      </c>
      <c r="I3756" s="3" t="s">
        <v>4514</v>
      </c>
      <c r="J3756" t="b">
        <v>1</v>
      </c>
      <c r="M3756">
        <v>2800</v>
      </c>
      <c r="N3756">
        <v>2900</v>
      </c>
      <c r="O3756">
        <v>5.2999999999999999E-2</v>
      </c>
      <c r="P3756" s="3" t="s">
        <v>4313</v>
      </c>
      <c r="Q3756" t="s">
        <v>4293</v>
      </c>
      <c r="R3756" t="s">
        <v>4333</v>
      </c>
    </row>
    <row r="3757" spans="1:18" x14ac:dyDescent="0.2">
      <c r="A3757" s="3" t="s">
        <v>7421</v>
      </c>
      <c r="B3757" t="str" cm="1">
        <f t="array" ref="B3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7" cm="1">
        <f t="array" ref="C3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7" t="str" cm="1">
        <f t="array" ref="D37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7" t="str" cm="1">
        <f t="array" ref="E37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757" s="3" t="s">
        <v>4301</v>
      </c>
      <c r="G3757" s="3" t="s">
        <v>4292</v>
      </c>
      <c r="I3757" s="3" t="s">
        <v>4514</v>
      </c>
      <c r="J3757" t="b">
        <v>1</v>
      </c>
      <c r="M3757">
        <v>2900</v>
      </c>
      <c r="N3757">
        <v>3000</v>
      </c>
      <c r="O3757">
        <v>5.2999999999999999E-2</v>
      </c>
      <c r="P3757" s="3" t="s">
        <v>4313</v>
      </c>
      <c r="Q3757" t="s">
        <v>4293</v>
      </c>
      <c r="R3757" t="s">
        <v>4333</v>
      </c>
    </row>
    <row r="3758" spans="1:18" x14ac:dyDescent="0.2">
      <c r="A3758" s="3" t="s">
        <v>7422</v>
      </c>
      <c r="B3758" t="str" cm="1">
        <f t="array" ref="B3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8" cm="1">
        <f t="array" ref="C3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8" t="str" cm="1">
        <f t="array" ref="D37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8" t="str" cm="1">
        <f t="array" ref="E37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58" s="3" t="s">
        <v>4301</v>
      </c>
      <c r="G3758" s="3" t="s">
        <v>4292</v>
      </c>
      <c r="I3758" s="3" t="s">
        <v>4514</v>
      </c>
      <c r="J3758" t="b">
        <v>1</v>
      </c>
      <c r="K3758" s="3" t="s">
        <v>4285</v>
      </c>
      <c r="M3758">
        <v>3000</v>
      </c>
      <c r="N3758">
        <v>3100</v>
      </c>
      <c r="O3758">
        <v>5.2999999999999999E-2</v>
      </c>
      <c r="P3758" s="3" t="s">
        <v>4313</v>
      </c>
      <c r="Q3758" t="s">
        <v>4293</v>
      </c>
      <c r="R3758" t="s">
        <v>4333</v>
      </c>
    </row>
    <row r="3759" spans="1:18" x14ac:dyDescent="0.2">
      <c r="A3759" s="3" t="s">
        <v>7423</v>
      </c>
      <c r="B3759" t="str" cm="1">
        <f t="array" ref="B3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59" cm="1">
        <f t="array" ref="C3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59" t="str" cm="1">
        <f t="array" ref="D37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59" t="str" cm="1">
        <f t="array" ref="E37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59" s="3" t="s">
        <v>4301</v>
      </c>
      <c r="G3759" s="3" t="s">
        <v>4292</v>
      </c>
      <c r="I3759" s="3" t="s">
        <v>4514</v>
      </c>
      <c r="J3759" t="b">
        <v>1</v>
      </c>
      <c r="K3759" s="3" t="s">
        <v>4285</v>
      </c>
      <c r="M3759">
        <v>3100</v>
      </c>
      <c r="N3759">
        <v>3200</v>
      </c>
      <c r="O3759">
        <v>5.2999999999999999E-2</v>
      </c>
      <c r="P3759" s="3" t="s">
        <v>4313</v>
      </c>
      <c r="Q3759" t="s">
        <v>4293</v>
      </c>
      <c r="R3759" t="s">
        <v>4333</v>
      </c>
    </row>
    <row r="3760" spans="1:18" x14ac:dyDescent="0.2">
      <c r="A3760" s="3" t="s">
        <v>7424</v>
      </c>
      <c r="B3760" t="str" cm="1">
        <f t="array" ref="B3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0" cm="1">
        <f t="array" ref="C3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0" t="str" cm="1">
        <f t="array" ref="D37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0" t="str" cm="1">
        <f t="array" ref="E37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0" s="3" t="s">
        <v>4301</v>
      </c>
      <c r="G3760" s="3" t="s">
        <v>4292</v>
      </c>
      <c r="I3760" s="3" t="s">
        <v>4514</v>
      </c>
      <c r="J3760" t="b">
        <v>1</v>
      </c>
      <c r="K3760" s="3" t="s">
        <v>4285</v>
      </c>
      <c r="M3760">
        <v>3200</v>
      </c>
      <c r="N3760">
        <v>3300</v>
      </c>
      <c r="O3760">
        <v>5.2999999999999999E-2</v>
      </c>
      <c r="P3760" s="3" t="s">
        <v>4313</v>
      </c>
      <c r="Q3760" t="s">
        <v>4293</v>
      </c>
      <c r="R3760" t="s">
        <v>4333</v>
      </c>
    </row>
    <row r="3761" spans="1:18" x14ac:dyDescent="0.2">
      <c r="A3761" s="3" t="s">
        <v>7425</v>
      </c>
      <c r="B3761" t="str" cm="1">
        <f t="array" ref="B3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1" cm="1">
        <f t="array" ref="C3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1" t="str" cm="1">
        <f t="array" ref="D37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1" t="str" cm="1">
        <f t="array" ref="E37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1" s="3" t="s">
        <v>4301</v>
      </c>
      <c r="G3761" s="3" t="s">
        <v>4292</v>
      </c>
      <c r="I3761" s="3" t="s">
        <v>4514</v>
      </c>
      <c r="J3761" t="b">
        <v>1</v>
      </c>
      <c r="K3761" s="3" t="s">
        <v>4285</v>
      </c>
      <c r="M3761">
        <v>3300</v>
      </c>
      <c r="N3761">
        <v>3400</v>
      </c>
      <c r="O3761">
        <v>5.2999999999999999E-2</v>
      </c>
      <c r="P3761" s="3" t="s">
        <v>4313</v>
      </c>
      <c r="Q3761" t="s">
        <v>4293</v>
      </c>
      <c r="R3761" t="s">
        <v>4333</v>
      </c>
    </row>
    <row r="3762" spans="1:18" x14ac:dyDescent="0.2">
      <c r="A3762" s="3" t="s">
        <v>7426</v>
      </c>
      <c r="B3762" t="str" cm="1">
        <f t="array" ref="B3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2" cm="1">
        <f t="array" ref="C3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2" t="str" cm="1">
        <f t="array" ref="D37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2" t="str" cm="1">
        <f t="array" ref="E37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2" s="3" t="s">
        <v>4301</v>
      </c>
      <c r="G3762" s="3" t="s">
        <v>4292</v>
      </c>
      <c r="I3762" s="3" t="s">
        <v>4514</v>
      </c>
      <c r="J3762" t="b">
        <v>1</v>
      </c>
      <c r="K3762" s="3" t="s">
        <v>4285</v>
      </c>
      <c r="M3762">
        <v>3400</v>
      </c>
      <c r="N3762">
        <v>3500</v>
      </c>
      <c r="O3762">
        <v>5.2999999999999999E-2</v>
      </c>
      <c r="P3762" s="3" t="s">
        <v>4313</v>
      </c>
      <c r="Q3762" t="s">
        <v>4293</v>
      </c>
      <c r="R3762" t="s">
        <v>4333</v>
      </c>
    </row>
    <row r="3763" spans="1:18" x14ac:dyDescent="0.2">
      <c r="A3763" s="3" t="s">
        <v>7427</v>
      </c>
      <c r="B3763" t="str" cm="1">
        <f t="array" ref="B3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3" cm="1">
        <f t="array" ref="C3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3" t="str" cm="1">
        <f t="array" ref="D37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3" t="str" cm="1">
        <f t="array" ref="E37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3" s="3" t="s">
        <v>4301</v>
      </c>
      <c r="G3763" s="3" t="s">
        <v>4292</v>
      </c>
      <c r="I3763" s="3" t="s">
        <v>4514</v>
      </c>
      <c r="J3763" t="b">
        <v>1</v>
      </c>
      <c r="K3763" s="3" t="s">
        <v>4285</v>
      </c>
      <c r="M3763">
        <v>3500</v>
      </c>
      <c r="N3763">
        <v>3600</v>
      </c>
      <c r="O3763">
        <v>5.2999999999999999E-2</v>
      </c>
      <c r="P3763" s="3" t="s">
        <v>4313</v>
      </c>
      <c r="Q3763" t="s">
        <v>4293</v>
      </c>
      <c r="R3763" t="s">
        <v>4333</v>
      </c>
    </row>
    <row r="3764" spans="1:18" x14ac:dyDescent="0.2">
      <c r="A3764" s="3" t="s">
        <v>7428</v>
      </c>
      <c r="B3764" t="str" cm="1">
        <f t="array" ref="B3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4" cm="1">
        <f t="array" ref="C3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4" t="str" cm="1">
        <f t="array" ref="D37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4" t="str" cm="1">
        <f t="array" ref="E37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4" s="3" t="s">
        <v>4301</v>
      </c>
      <c r="G3764" s="3" t="s">
        <v>4292</v>
      </c>
      <c r="I3764" s="3" t="s">
        <v>4514</v>
      </c>
      <c r="J3764" t="b">
        <v>1</v>
      </c>
      <c r="K3764" s="3" t="s">
        <v>4285</v>
      </c>
      <c r="M3764">
        <v>3600</v>
      </c>
      <c r="N3764">
        <v>3700</v>
      </c>
      <c r="O3764">
        <v>5.2999999999999999E-2</v>
      </c>
      <c r="P3764" s="3" t="s">
        <v>4313</v>
      </c>
      <c r="Q3764" t="s">
        <v>4293</v>
      </c>
      <c r="R3764" t="s">
        <v>4333</v>
      </c>
    </row>
    <row r="3765" spans="1:18" x14ac:dyDescent="0.2">
      <c r="A3765" s="3" t="s">
        <v>7429</v>
      </c>
      <c r="B3765" t="str" cm="1">
        <f t="array" ref="B3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5" cm="1">
        <f t="array" ref="C3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5" t="str" cm="1">
        <f t="array" ref="D37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5" t="str" cm="1">
        <f t="array" ref="E37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5" s="3" t="s">
        <v>4301</v>
      </c>
      <c r="G3765" s="3" t="s">
        <v>4292</v>
      </c>
      <c r="I3765" s="3" t="s">
        <v>4514</v>
      </c>
      <c r="J3765" t="b">
        <v>1</v>
      </c>
      <c r="K3765" s="3" t="s">
        <v>4285</v>
      </c>
      <c r="M3765">
        <v>3700</v>
      </c>
      <c r="N3765">
        <v>3800</v>
      </c>
      <c r="O3765">
        <v>5.2999999999999999E-2</v>
      </c>
      <c r="P3765" s="3" t="s">
        <v>4313</v>
      </c>
      <c r="Q3765" t="s">
        <v>4293</v>
      </c>
      <c r="R3765" t="s">
        <v>4333</v>
      </c>
    </row>
    <row r="3766" spans="1:18" x14ac:dyDescent="0.2">
      <c r="A3766" s="3" t="s">
        <v>7430</v>
      </c>
      <c r="B3766" t="str" cm="1">
        <f t="array" ref="B3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6" cm="1">
        <f t="array" ref="C3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6" t="str" cm="1">
        <f t="array" ref="D37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6" t="str" cm="1">
        <f t="array" ref="E37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6" s="3" t="s">
        <v>4301</v>
      </c>
      <c r="G3766" s="3" t="s">
        <v>4292</v>
      </c>
      <c r="I3766" s="3" t="s">
        <v>4514</v>
      </c>
      <c r="J3766" t="b">
        <v>1</v>
      </c>
      <c r="K3766" s="3" t="s">
        <v>4285</v>
      </c>
      <c r="M3766">
        <v>3800</v>
      </c>
      <c r="N3766">
        <v>3900</v>
      </c>
      <c r="O3766">
        <v>5.2999999999999999E-2</v>
      </c>
      <c r="P3766" s="3" t="s">
        <v>4313</v>
      </c>
      <c r="Q3766" t="s">
        <v>4293</v>
      </c>
      <c r="R3766" t="s">
        <v>4333</v>
      </c>
    </row>
    <row r="3767" spans="1:18" x14ac:dyDescent="0.2">
      <c r="A3767" s="3" t="s">
        <v>7431</v>
      </c>
      <c r="B3767" t="str" cm="1">
        <f t="array" ref="B3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7" cm="1">
        <f t="array" ref="C3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7" t="str" cm="1">
        <f t="array" ref="D37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7" t="str" cm="1">
        <f t="array" ref="E37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7" s="3" t="s">
        <v>4301</v>
      </c>
      <c r="G3767" s="3" t="s">
        <v>4292</v>
      </c>
      <c r="I3767" s="3" t="s">
        <v>4514</v>
      </c>
      <c r="J3767" t="b">
        <v>1</v>
      </c>
      <c r="K3767" s="3" t="s">
        <v>4285</v>
      </c>
      <c r="M3767">
        <v>3900</v>
      </c>
      <c r="N3767">
        <v>4000</v>
      </c>
      <c r="O3767">
        <v>5.2999999999999999E-2</v>
      </c>
      <c r="P3767" s="3" t="s">
        <v>4313</v>
      </c>
      <c r="Q3767" t="s">
        <v>4293</v>
      </c>
      <c r="R3767" t="s">
        <v>4333</v>
      </c>
    </row>
    <row r="3768" spans="1:18" x14ac:dyDescent="0.2">
      <c r="A3768" s="3" t="s">
        <v>7432</v>
      </c>
      <c r="B3768" t="str" cm="1">
        <f t="array" ref="B3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8" cm="1">
        <f t="array" ref="C3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8" t="str" cm="1">
        <f t="array" ref="D37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8" t="str" cm="1">
        <f t="array" ref="E37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8" s="3" t="s">
        <v>4301</v>
      </c>
      <c r="G3768" s="3" t="s">
        <v>4292</v>
      </c>
      <c r="I3768" s="3" t="s">
        <v>4514</v>
      </c>
      <c r="J3768" t="b">
        <v>1</v>
      </c>
      <c r="K3768" s="3" t="s">
        <v>4285</v>
      </c>
      <c r="M3768">
        <v>4000</v>
      </c>
      <c r="N3768">
        <v>4100</v>
      </c>
      <c r="O3768">
        <v>5.2999999999999999E-2</v>
      </c>
      <c r="P3768" s="3" t="s">
        <v>4313</v>
      </c>
      <c r="Q3768" t="s">
        <v>4293</v>
      </c>
      <c r="R3768" t="s">
        <v>4333</v>
      </c>
    </row>
    <row r="3769" spans="1:18" x14ac:dyDescent="0.2">
      <c r="A3769" s="3" t="s">
        <v>7433</v>
      </c>
      <c r="B3769" t="str" cm="1">
        <f t="array" ref="B3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69" cm="1">
        <f t="array" ref="C3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69" t="str" cm="1">
        <f t="array" ref="D37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69" t="str" cm="1">
        <f t="array" ref="E37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69" s="3" t="s">
        <v>4301</v>
      </c>
      <c r="G3769" s="3" t="s">
        <v>4292</v>
      </c>
      <c r="I3769" s="3" t="s">
        <v>4514</v>
      </c>
      <c r="J3769" t="b">
        <v>1</v>
      </c>
      <c r="K3769" s="3" t="s">
        <v>4285</v>
      </c>
      <c r="M3769">
        <v>4100</v>
      </c>
      <c r="N3769">
        <v>4200</v>
      </c>
      <c r="O3769">
        <v>5.2999999999999999E-2</v>
      </c>
      <c r="P3769" s="3" t="s">
        <v>4313</v>
      </c>
      <c r="Q3769" t="s">
        <v>4293</v>
      </c>
      <c r="R3769" t="s">
        <v>4333</v>
      </c>
    </row>
    <row r="3770" spans="1:18" x14ac:dyDescent="0.2">
      <c r="A3770" s="3" t="s">
        <v>7434</v>
      </c>
      <c r="B3770" t="str" cm="1">
        <f t="array" ref="B3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0" cm="1">
        <f t="array" ref="C3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0" t="str" cm="1">
        <f t="array" ref="D37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0" t="str" cm="1">
        <f t="array" ref="E37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0" s="3" t="s">
        <v>4301</v>
      </c>
      <c r="G3770" s="3" t="s">
        <v>4292</v>
      </c>
      <c r="I3770" s="3" t="s">
        <v>4514</v>
      </c>
      <c r="J3770" t="b">
        <v>1</v>
      </c>
      <c r="K3770" s="3" t="s">
        <v>4285</v>
      </c>
      <c r="M3770">
        <v>4200</v>
      </c>
      <c r="N3770">
        <v>4300</v>
      </c>
      <c r="O3770">
        <v>5.2999999999999999E-2</v>
      </c>
      <c r="P3770" s="3" t="s">
        <v>4313</v>
      </c>
      <c r="Q3770" t="s">
        <v>4293</v>
      </c>
      <c r="R3770" t="s">
        <v>4333</v>
      </c>
    </row>
    <row r="3771" spans="1:18" x14ac:dyDescent="0.2">
      <c r="A3771" s="3" t="s">
        <v>7435</v>
      </c>
      <c r="B3771" t="str" cm="1">
        <f t="array" ref="B3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1" cm="1">
        <f t="array" ref="C3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1" t="str" cm="1">
        <f t="array" ref="D37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1" t="str" cm="1">
        <f t="array" ref="E37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1" s="3" t="s">
        <v>4301</v>
      </c>
      <c r="G3771" s="3" t="s">
        <v>4292</v>
      </c>
      <c r="I3771" s="3" t="s">
        <v>4514</v>
      </c>
      <c r="J3771" t="b">
        <v>1</v>
      </c>
      <c r="K3771" s="3" t="s">
        <v>4285</v>
      </c>
      <c r="M3771">
        <v>4300</v>
      </c>
      <c r="N3771">
        <v>4400</v>
      </c>
      <c r="O3771">
        <v>5.2999999999999999E-2</v>
      </c>
      <c r="P3771" s="3" t="s">
        <v>4313</v>
      </c>
      <c r="Q3771" t="s">
        <v>4293</v>
      </c>
      <c r="R3771" t="s">
        <v>4333</v>
      </c>
    </row>
    <row r="3772" spans="1:18" x14ac:dyDescent="0.2">
      <c r="A3772" s="3" t="s">
        <v>7436</v>
      </c>
      <c r="B3772" t="str" cm="1">
        <f t="array" ref="B3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2" cm="1">
        <f t="array" ref="C3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2" t="str" cm="1">
        <f t="array" ref="D37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2" t="str" cm="1">
        <f t="array" ref="E37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2" s="3" t="s">
        <v>4301</v>
      </c>
      <c r="G3772" s="3" t="s">
        <v>4292</v>
      </c>
      <c r="I3772" s="3" t="s">
        <v>4514</v>
      </c>
      <c r="J3772" t="b">
        <v>1</v>
      </c>
      <c r="K3772" s="3" t="s">
        <v>4285</v>
      </c>
      <c r="M3772">
        <v>4400</v>
      </c>
      <c r="N3772">
        <v>4500</v>
      </c>
      <c r="O3772">
        <v>5.2999999999999999E-2</v>
      </c>
      <c r="P3772" s="3" t="s">
        <v>4313</v>
      </c>
      <c r="Q3772" t="s">
        <v>4293</v>
      </c>
      <c r="R3772" t="s">
        <v>4333</v>
      </c>
    </row>
    <row r="3773" spans="1:18" x14ac:dyDescent="0.2">
      <c r="A3773" s="3" t="s">
        <v>7437</v>
      </c>
      <c r="B3773" t="str" cm="1">
        <f t="array" ref="B3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3" cm="1">
        <f t="array" ref="C3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3" t="str" cm="1">
        <f t="array" ref="D37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3" t="str" cm="1">
        <f t="array" ref="E37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3" s="3" t="s">
        <v>4301</v>
      </c>
      <c r="G3773" s="3" t="s">
        <v>4292</v>
      </c>
      <c r="I3773" s="3" t="s">
        <v>4514</v>
      </c>
      <c r="J3773" t="b">
        <v>1</v>
      </c>
      <c r="K3773" s="3" t="s">
        <v>4285</v>
      </c>
      <c r="M3773">
        <v>4500</v>
      </c>
      <c r="N3773">
        <v>4600</v>
      </c>
      <c r="O3773">
        <v>5.2999999999999999E-2</v>
      </c>
      <c r="P3773" s="3" t="s">
        <v>4313</v>
      </c>
      <c r="Q3773" t="s">
        <v>4293</v>
      </c>
      <c r="R3773" t="s">
        <v>4333</v>
      </c>
    </row>
    <row r="3774" spans="1:18" x14ac:dyDescent="0.2">
      <c r="A3774" s="3" t="s">
        <v>7438</v>
      </c>
      <c r="B3774" t="str" cm="1">
        <f t="array" ref="B3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4" cm="1">
        <f t="array" ref="C3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4" t="str" cm="1">
        <f t="array" ref="D37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4" t="str" cm="1">
        <f t="array" ref="E37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4" s="3" t="s">
        <v>4301</v>
      </c>
      <c r="G3774" s="3" t="s">
        <v>4292</v>
      </c>
      <c r="I3774" s="3" t="s">
        <v>4514</v>
      </c>
      <c r="J3774" t="b">
        <v>1</v>
      </c>
      <c r="K3774" s="3" t="s">
        <v>4285</v>
      </c>
      <c r="M3774">
        <v>4600</v>
      </c>
      <c r="N3774">
        <v>4700</v>
      </c>
      <c r="O3774">
        <v>5.2999999999999999E-2</v>
      </c>
      <c r="P3774" s="3" t="s">
        <v>4313</v>
      </c>
      <c r="Q3774" t="s">
        <v>4293</v>
      </c>
      <c r="R3774" t="s">
        <v>4333</v>
      </c>
    </row>
    <row r="3775" spans="1:18" x14ac:dyDescent="0.2">
      <c r="A3775" s="3" t="s">
        <v>7439</v>
      </c>
      <c r="B3775" t="str" cm="1">
        <f t="array" ref="B3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5" cm="1">
        <f t="array" ref="C3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5" t="str" cm="1">
        <f t="array" ref="D37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5" t="str" cm="1">
        <f t="array" ref="E37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5" s="3" t="s">
        <v>4301</v>
      </c>
      <c r="G3775" s="3" t="s">
        <v>4292</v>
      </c>
      <c r="I3775" s="3" t="s">
        <v>4514</v>
      </c>
      <c r="J3775" t="b">
        <v>1</v>
      </c>
      <c r="K3775" s="3" t="s">
        <v>4285</v>
      </c>
      <c r="M3775">
        <v>4700</v>
      </c>
      <c r="N3775">
        <v>4800</v>
      </c>
      <c r="O3775">
        <v>5.2999999999999999E-2</v>
      </c>
      <c r="P3775" s="3" t="s">
        <v>4313</v>
      </c>
      <c r="Q3775" t="s">
        <v>4293</v>
      </c>
      <c r="R3775" t="s">
        <v>4333</v>
      </c>
    </row>
    <row r="3776" spans="1:18" x14ac:dyDescent="0.2">
      <c r="A3776" s="3" t="s">
        <v>7440</v>
      </c>
      <c r="B3776" t="str" cm="1">
        <f t="array" ref="B3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6" cm="1">
        <f t="array" ref="C3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6" t="str" cm="1">
        <f t="array" ref="D37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6" t="str" cm="1">
        <f t="array" ref="E37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6" s="3" t="s">
        <v>4301</v>
      </c>
      <c r="G3776" s="3" t="s">
        <v>4292</v>
      </c>
      <c r="I3776" s="3" t="s">
        <v>4514</v>
      </c>
      <c r="J3776" t="b">
        <v>1</v>
      </c>
      <c r="K3776" s="3" t="s">
        <v>4285</v>
      </c>
      <c r="M3776">
        <v>4800</v>
      </c>
      <c r="N3776">
        <v>4900</v>
      </c>
      <c r="O3776">
        <v>5.2999999999999999E-2</v>
      </c>
      <c r="P3776" s="3" t="s">
        <v>4313</v>
      </c>
      <c r="Q3776" t="s">
        <v>4293</v>
      </c>
      <c r="R3776" t="s">
        <v>4333</v>
      </c>
    </row>
    <row r="3777" spans="1:18" x14ac:dyDescent="0.2">
      <c r="A3777" s="3" t="s">
        <v>7441</v>
      </c>
      <c r="B3777" t="str" cm="1">
        <f t="array" ref="B3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7" cm="1">
        <f t="array" ref="C3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777" t="str" cm="1">
        <f t="array" ref="D37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3777" t="str" cm="1">
        <f t="array" ref="E37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777" s="3" t="s">
        <v>4301</v>
      </c>
      <c r="G3777" s="3" t="s">
        <v>4292</v>
      </c>
      <c r="I3777" s="3" t="s">
        <v>4514</v>
      </c>
      <c r="J3777" t="b">
        <v>1</v>
      </c>
      <c r="K3777" s="3" t="s">
        <v>4285</v>
      </c>
      <c r="M3777">
        <v>4900</v>
      </c>
      <c r="N3777">
        <v>5000</v>
      </c>
      <c r="O3777">
        <v>5.2999999999999999E-2</v>
      </c>
      <c r="P3777" s="3" t="s">
        <v>4313</v>
      </c>
      <c r="Q3777" t="s">
        <v>4293</v>
      </c>
      <c r="R3777" t="s">
        <v>4333</v>
      </c>
    </row>
    <row r="3778" spans="1:18" x14ac:dyDescent="0.2">
      <c r="A3778" s="3" t="s">
        <v>7442</v>
      </c>
      <c r="B3778" t="str" cm="1">
        <f t="array" ref="B3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8" s="6" t="s">
        <v>75</v>
      </c>
      <c r="D3778" t="str" cm="1">
        <f t="array" ref="D37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78" s="3" t="s">
        <v>4301</v>
      </c>
      <c r="G3778" s="3" t="s">
        <v>4292</v>
      </c>
      <c r="I3778" s="3" t="s">
        <v>4514</v>
      </c>
      <c r="J3778" t="b">
        <v>1</v>
      </c>
      <c r="K3778" s="3" t="s">
        <v>4285</v>
      </c>
      <c r="M3778">
        <v>5000</v>
      </c>
      <c r="N3778">
        <v>5100</v>
      </c>
      <c r="O3778">
        <v>5.2999999999999999E-2</v>
      </c>
      <c r="P3778" s="3" t="s">
        <v>4313</v>
      </c>
      <c r="Q3778" t="s">
        <v>4293</v>
      </c>
      <c r="R3778" t="s">
        <v>4333</v>
      </c>
    </row>
    <row r="3779" spans="1:18" x14ac:dyDescent="0.2">
      <c r="A3779" s="3" t="s">
        <v>7443</v>
      </c>
      <c r="B3779" t="str" cm="1">
        <f t="array" ref="B3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79" s="6" t="s">
        <v>75</v>
      </c>
      <c r="D3779" t="str" cm="1">
        <f t="array" ref="D37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79" s="3" t="s">
        <v>4301</v>
      </c>
      <c r="G3779" s="3" t="s">
        <v>4292</v>
      </c>
      <c r="I3779" s="3" t="s">
        <v>4514</v>
      </c>
      <c r="J3779" t="b">
        <v>1</v>
      </c>
      <c r="K3779" s="3" t="s">
        <v>4285</v>
      </c>
      <c r="M3779">
        <v>5100</v>
      </c>
      <c r="N3779">
        <v>5200</v>
      </c>
      <c r="O3779">
        <v>5.2999999999999999E-2</v>
      </c>
      <c r="P3779" s="3" t="s">
        <v>4313</v>
      </c>
      <c r="Q3779" t="s">
        <v>4293</v>
      </c>
      <c r="R3779" t="s">
        <v>4333</v>
      </c>
    </row>
    <row r="3780" spans="1:18" x14ac:dyDescent="0.2">
      <c r="A3780" s="3" t="s">
        <v>7444</v>
      </c>
      <c r="B3780" t="str" cm="1">
        <f t="array" ref="B3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0" s="6" t="s">
        <v>75</v>
      </c>
      <c r="D3780" t="str" cm="1">
        <f t="array" ref="D37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0" s="3" t="s">
        <v>4301</v>
      </c>
      <c r="G3780" s="3" t="s">
        <v>4292</v>
      </c>
      <c r="I3780" s="3" t="s">
        <v>4514</v>
      </c>
      <c r="J3780" t="b">
        <v>1</v>
      </c>
      <c r="K3780" s="3" t="s">
        <v>4285</v>
      </c>
      <c r="M3780">
        <v>5200</v>
      </c>
      <c r="N3780">
        <v>5300</v>
      </c>
      <c r="O3780">
        <v>5.2999999999999999E-2</v>
      </c>
      <c r="P3780" s="3" t="s">
        <v>4313</v>
      </c>
      <c r="Q3780" t="s">
        <v>4293</v>
      </c>
      <c r="R3780" t="s">
        <v>4333</v>
      </c>
    </row>
    <row r="3781" spans="1:18" x14ac:dyDescent="0.2">
      <c r="A3781" s="3" t="s">
        <v>7445</v>
      </c>
      <c r="B3781" t="str" cm="1">
        <f t="array" ref="B3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1" s="6" t="s">
        <v>75</v>
      </c>
      <c r="D3781" t="str" cm="1">
        <f t="array" ref="D37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1" s="3" t="s">
        <v>4301</v>
      </c>
      <c r="G3781" s="3" t="s">
        <v>4292</v>
      </c>
      <c r="I3781" s="3" t="s">
        <v>4514</v>
      </c>
      <c r="J3781" t="b">
        <v>1</v>
      </c>
      <c r="K3781" s="3" t="s">
        <v>4285</v>
      </c>
      <c r="M3781">
        <v>5300</v>
      </c>
      <c r="N3781">
        <v>5400</v>
      </c>
      <c r="O3781">
        <v>5.2999999999999999E-2</v>
      </c>
      <c r="P3781" s="3" t="s">
        <v>4313</v>
      </c>
      <c r="Q3781" t="s">
        <v>4293</v>
      </c>
      <c r="R3781" t="s">
        <v>4333</v>
      </c>
    </row>
    <row r="3782" spans="1:18" x14ac:dyDescent="0.2">
      <c r="A3782" s="3" t="s">
        <v>7446</v>
      </c>
      <c r="B3782" t="str" cm="1">
        <f t="array" ref="B3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2" s="6" t="s">
        <v>75</v>
      </c>
      <c r="D3782" t="str" cm="1">
        <f t="array" ref="D37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2" s="3" t="s">
        <v>4301</v>
      </c>
      <c r="G3782" s="3" t="s">
        <v>4292</v>
      </c>
      <c r="I3782" s="3" t="s">
        <v>4514</v>
      </c>
      <c r="J3782" t="b">
        <v>1</v>
      </c>
      <c r="K3782" s="3" t="s">
        <v>4285</v>
      </c>
      <c r="M3782">
        <v>5400</v>
      </c>
      <c r="N3782">
        <v>5500</v>
      </c>
      <c r="O3782">
        <v>5.2999999999999999E-2</v>
      </c>
      <c r="P3782" s="3" t="s">
        <v>4313</v>
      </c>
      <c r="Q3782" t="s">
        <v>4293</v>
      </c>
      <c r="R3782" t="s">
        <v>4333</v>
      </c>
    </row>
    <row r="3783" spans="1:18" x14ac:dyDescent="0.2">
      <c r="A3783" s="3" t="s">
        <v>7447</v>
      </c>
      <c r="B3783" t="str" cm="1">
        <f t="array" ref="B3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3" s="6" t="s">
        <v>75</v>
      </c>
      <c r="D3783" t="str" cm="1">
        <f t="array" ref="D37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3" s="3" t="s">
        <v>4301</v>
      </c>
      <c r="G3783" s="3" t="s">
        <v>4292</v>
      </c>
      <c r="I3783" s="3" t="s">
        <v>4514</v>
      </c>
      <c r="J3783" t="b">
        <v>1</v>
      </c>
      <c r="K3783" s="3" t="s">
        <v>4285</v>
      </c>
      <c r="M3783">
        <v>5500</v>
      </c>
      <c r="N3783">
        <v>5600</v>
      </c>
      <c r="O3783">
        <v>5.2999999999999999E-2</v>
      </c>
      <c r="P3783" s="3" t="s">
        <v>4313</v>
      </c>
      <c r="Q3783" t="s">
        <v>4293</v>
      </c>
      <c r="R3783" t="s">
        <v>4333</v>
      </c>
    </row>
    <row r="3784" spans="1:18" x14ac:dyDescent="0.2">
      <c r="A3784" s="3" t="s">
        <v>7448</v>
      </c>
      <c r="B3784" t="str" cm="1">
        <f t="array" ref="B3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4" s="6" t="s">
        <v>75</v>
      </c>
      <c r="D3784" t="str" cm="1">
        <f t="array" ref="D37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4" s="3" t="s">
        <v>4301</v>
      </c>
      <c r="G3784" s="3" t="s">
        <v>4292</v>
      </c>
      <c r="I3784" s="3" t="s">
        <v>4514</v>
      </c>
      <c r="J3784" t="b">
        <v>1</v>
      </c>
      <c r="K3784" s="3" t="s">
        <v>4285</v>
      </c>
      <c r="M3784">
        <v>5600</v>
      </c>
      <c r="N3784">
        <v>5700</v>
      </c>
      <c r="O3784">
        <v>5.2999999999999999E-2</v>
      </c>
      <c r="P3784" s="3" t="s">
        <v>4313</v>
      </c>
      <c r="Q3784" t="s">
        <v>4293</v>
      </c>
      <c r="R3784" t="s">
        <v>4333</v>
      </c>
    </row>
    <row r="3785" spans="1:18" x14ac:dyDescent="0.2">
      <c r="A3785" s="3" t="s">
        <v>7449</v>
      </c>
      <c r="B3785" t="str" cm="1">
        <f t="array" ref="B3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5" s="6" t="s">
        <v>75</v>
      </c>
      <c r="D3785" t="str" cm="1">
        <f t="array" ref="D37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5" s="3" t="s">
        <v>4301</v>
      </c>
      <c r="G3785" s="3" t="s">
        <v>4292</v>
      </c>
      <c r="I3785" s="3" t="s">
        <v>4514</v>
      </c>
      <c r="J3785" t="b">
        <v>1</v>
      </c>
      <c r="K3785" s="3" t="s">
        <v>4285</v>
      </c>
      <c r="M3785">
        <v>5700</v>
      </c>
      <c r="N3785">
        <v>5800</v>
      </c>
      <c r="O3785">
        <v>5.2999999999999999E-2</v>
      </c>
      <c r="P3785" s="3" t="s">
        <v>4313</v>
      </c>
      <c r="Q3785" t="s">
        <v>4293</v>
      </c>
      <c r="R3785" t="s">
        <v>4333</v>
      </c>
    </row>
    <row r="3786" spans="1:18" x14ac:dyDescent="0.2">
      <c r="A3786" s="3" t="s">
        <v>7450</v>
      </c>
      <c r="B3786" t="str" cm="1">
        <f t="array" ref="B3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6" s="6" t="s">
        <v>75</v>
      </c>
      <c r="D3786" t="str" cm="1">
        <f t="array" ref="D37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6" s="3" t="s">
        <v>4301</v>
      </c>
      <c r="G3786" s="3" t="s">
        <v>4292</v>
      </c>
      <c r="I3786" s="3" t="s">
        <v>4514</v>
      </c>
      <c r="J3786" t="b">
        <v>1</v>
      </c>
      <c r="K3786" s="3" t="s">
        <v>4285</v>
      </c>
      <c r="M3786">
        <v>5800</v>
      </c>
      <c r="N3786">
        <v>5900</v>
      </c>
      <c r="O3786">
        <v>5.2999999999999999E-2</v>
      </c>
      <c r="P3786" s="3" t="s">
        <v>4313</v>
      </c>
      <c r="Q3786" t="s">
        <v>4293</v>
      </c>
      <c r="R3786" t="s">
        <v>4333</v>
      </c>
    </row>
    <row r="3787" spans="1:18" x14ac:dyDescent="0.2">
      <c r="A3787" s="3" t="s">
        <v>7451</v>
      </c>
      <c r="B3787" t="str" cm="1">
        <f t="array" ref="B3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7" s="6" t="s">
        <v>75</v>
      </c>
      <c r="D3787" t="str" cm="1">
        <f t="array" ref="D37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7" s="3" t="s">
        <v>4301</v>
      </c>
      <c r="G3787" s="3" t="s">
        <v>4292</v>
      </c>
      <c r="I3787" s="3" t="s">
        <v>4514</v>
      </c>
      <c r="J3787" t="b">
        <v>1</v>
      </c>
      <c r="K3787" s="3" t="s">
        <v>4285</v>
      </c>
      <c r="M3787">
        <v>5900</v>
      </c>
      <c r="N3787">
        <v>6000</v>
      </c>
      <c r="O3787">
        <v>5.2999999999999999E-2</v>
      </c>
      <c r="P3787" s="3" t="s">
        <v>4313</v>
      </c>
      <c r="Q3787" t="s">
        <v>4293</v>
      </c>
      <c r="R3787" t="s">
        <v>4333</v>
      </c>
    </row>
    <row r="3788" spans="1:18" x14ac:dyDescent="0.2">
      <c r="A3788" s="3" t="s">
        <v>7452</v>
      </c>
      <c r="B3788" t="str" cm="1">
        <f t="array" ref="B3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8" s="6" t="s">
        <v>75</v>
      </c>
      <c r="D3788" t="str" cm="1">
        <f t="array" ref="D37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8" s="3" t="s">
        <v>4301</v>
      </c>
      <c r="G3788" s="3" t="s">
        <v>4292</v>
      </c>
      <c r="I3788" s="3" t="s">
        <v>4514</v>
      </c>
      <c r="J3788" t="b">
        <v>1</v>
      </c>
      <c r="K3788" s="3" t="s">
        <v>4285</v>
      </c>
      <c r="M3788">
        <v>6000</v>
      </c>
      <c r="N3788">
        <v>6100</v>
      </c>
      <c r="O3788">
        <v>5.2999999999999999E-2</v>
      </c>
      <c r="P3788" s="3" t="s">
        <v>4313</v>
      </c>
      <c r="Q3788" t="s">
        <v>4293</v>
      </c>
      <c r="R3788" t="s">
        <v>4333</v>
      </c>
    </row>
    <row r="3789" spans="1:18" x14ac:dyDescent="0.2">
      <c r="A3789" s="3" t="s">
        <v>7453</v>
      </c>
      <c r="B3789" t="str" cm="1">
        <f t="array" ref="B3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89" s="6" t="s">
        <v>75</v>
      </c>
      <c r="D3789" t="str" cm="1">
        <f t="array" ref="D37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89" s="3" t="s">
        <v>4301</v>
      </c>
      <c r="G3789" s="3" t="s">
        <v>4292</v>
      </c>
      <c r="I3789" s="3" t="s">
        <v>4514</v>
      </c>
      <c r="J3789" t="b">
        <v>1</v>
      </c>
      <c r="K3789" s="3" t="s">
        <v>4285</v>
      </c>
      <c r="M3789">
        <v>6100</v>
      </c>
      <c r="N3789">
        <v>6200</v>
      </c>
      <c r="O3789">
        <v>5.2999999999999999E-2</v>
      </c>
      <c r="P3789" s="3" t="s">
        <v>4313</v>
      </c>
      <c r="Q3789" t="s">
        <v>4293</v>
      </c>
      <c r="R3789" t="s">
        <v>4333</v>
      </c>
    </row>
    <row r="3790" spans="1:18" x14ac:dyDescent="0.2">
      <c r="A3790" s="3" t="s">
        <v>7454</v>
      </c>
      <c r="B3790" t="str" cm="1">
        <f t="array" ref="B3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0" s="6" t="s">
        <v>75</v>
      </c>
      <c r="D3790" t="str" cm="1">
        <f t="array" ref="D37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0" s="3" t="s">
        <v>4301</v>
      </c>
      <c r="G3790" s="3" t="s">
        <v>4292</v>
      </c>
      <c r="I3790" s="3" t="s">
        <v>4514</v>
      </c>
      <c r="J3790" t="b">
        <v>1</v>
      </c>
      <c r="K3790" s="3" t="s">
        <v>4285</v>
      </c>
      <c r="M3790">
        <v>6200</v>
      </c>
      <c r="N3790">
        <v>6300</v>
      </c>
      <c r="O3790">
        <v>5.2999999999999999E-2</v>
      </c>
      <c r="P3790" s="3" t="s">
        <v>4313</v>
      </c>
      <c r="Q3790" t="s">
        <v>4293</v>
      </c>
      <c r="R3790" t="s">
        <v>4333</v>
      </c>
    </row>
    <row r="3791" spans="1:18" x14ac:dyDescent="0.2">
      <c r="A3791" s="3" t="s">
        <v>7455</v>
      </c>
      <c r="B3791" t="str" cm="1">
        <f t="array" ref="B3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1" s="6" t="s">
        <v>75</v>
      </c>
      <c r="D3791" t="str" cm="1">
        <f t="array" ref="D37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1" s="3" t="s">
        <v>4301</v>
      </c>
      <c r="G3791" s="3" t="s">
        <v>4292</v>
      </c>
      <c r="I3791" s="3" t="s">
        <v>4514</v>
      </c>
      <c r="J3791" t="b">
        <v>1</v>
      </c>
      <c r="K3791" s="3" t="s">
        <v>4285</v>
      </c>
      <c r="M3791">
        <v>6300</v>
      </c>
      <c r="N3791">
        <v>6400</v>
      </c>
      <c r="O3791">
        <v>5.2999999999999999E-2</v>
      </c>
      <c r="P3791" s="3" t="s">
        <v>4313</v>
      </c>
      <c r="Q3791" t="s">
        <v>4293</v>
      </c>
      <c r="R3791" t="s">
        <v>4333</v>
      </c>
    </row>
    <row r="3792" spans="1:18" x14ac:dyDescent="0.2">
      <c r="A3792" s="3" t="s">
        <v>7456</v>
      </c>
      <c r="B3792" t="str" cm="1">
        <f t="array" ref="B3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2" s="6" t="s">
        <v>75</v>
      </c>
      <c r="D3792" t="str" cm="1">
        <f t="array" ref="D37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2" s="3" t="s">
        <v>4301</v>
      </c>
      <c r="G3792" s="3" t="s">
        <v>4292</v>
      </c>
      <c r="I3792" s="3" t="s">
        <v>4514</v>
      </c>
      <c r="J3792" t="b">
        <v>1</v>
      </c>
      <c r="K3792" s="3" t="s">
        <v>4285</v>
      </c>
      <c r="M3792">
        <v>6400</v>
      </c>
      <c r="N3792">
        <v>6500</v>
      </c>
      <c r="O3792">
        <v>5.2999999999999999E-2</v>
      </c>
      <c r="P3792" s="3" t="s">
        <v>4313</v>
      </c>
      <c r="Q3792" t="s">
        <v>4293</v>
      </c>
      <c r="R3792" t="s">
        <v>4333</v>
      </c>
    </row>
    <row r="3793" spans="1:18" x14ac:dyDescent="0.2">
      <c r="A3793" s="3" t="s">
        <v>7457</v>
      </c>
      <c r="B3793" t="str" cm="1">
        <f t="array" ref="B3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3" s="6" t="s">
        <v>75</v>
      </c>
      <c r="D3793" t="str" cm="1">
        <f t="array" ref="D37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3" s="3" t="s">
        <v>4301</v>
      </c>
      <c r="G3793" s="3" t="s">
        <v>4292</v>
      </c>
      <c r="I3793" s="3" t="s">
        <v>4514</v>
      </c>
      <c r="J3793" t="b">
        <v>1</v>
      </c>
      <c r="K3793" s="3" t="s">
        <v>4285</v>
      </c>
      <c r="M3793">
        <v>6500</v>
      </c>
      <c r="N3793">
        <v>6600</v>
      </c>
      <c r="O3793">
        <v>5.2999999999999999E-2</v>
      </c>
      <c r="P3793" s="3" t="s">
        <v>4313</v>
      </c>
      <c r="Q3793" t="s">
        <v>4293</v>
      </c>
      <c r="R3793" t="s">
        <v>4333</v>
      </c>
    </row>
    <row r="3794" spans="1:18" x14ac:dyDescent="0.2">
      <c r="A3794" s="3" t="s">
        <v>7458</v>
      </c>
      <c r="B3794" t="str" cm="1">
        <f t="array" ref="B3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4" s="6" t="s">
        <v>75</v>
      </c>
      <c r="D3794" t="str" cm="1">
        <f t="array" ref="D37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4" s="3" t="s">
        <v>4301</v>
      </c>
      <c r="G3794" s="3" t="s">
        <v>4292</v>
      </c>
      <c r="I3794" s="3" t="s">
        <v>4514</v>
      </c>
      <c r="J3794" t="b">
        <v>1</v>
      </c>
      <c r="K3794" s="3" t="s">
        <v>4285</v>
      </c>
      <c r="M3794">
        <v>6600</v>
      </c>
      <c r="N3794">
        <v>6700</v>
      </c>
      <c r="O3794">
        <v>5.2999999999999999E-2</v>
      </c>
      <c r="P3794" s="3" t="s">
        <v>4313</v>
      </c>
      <c r="Q3794" t="s">
        <v>4293</v>
      </c>
      <c r="R3794" t="s">
        <v>4333</v>
      </c>
    </row>
    <row r="3795" spans="1:18" x14ac:dyDescent="0.2">
      <c r="A3795" s="3" t="s">
        <v>7459</v>
      </c>
      <c r="B3795" t="str" cm="1">
        <f t="array" ref="B3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5" s="6" t="s">
        <v>75</v>
      </c>
      <c r="D3795" t="str" cm="1">
        <f t="array" ref="D37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5" s="3" t="s">
        <v>4301</v>
      </c>
      <c r="G3795" s="3" t="s">
        <v>4292</v>
      </c>
      <c r="I3795" s="3" t="s">
        <v>4514</v>
      </c>
      <c r="J3795" t="b">
        <v>1</v>
      </c>
      <c r="K3795" s="3" t="s">
        <v>4285</v>
      </c>
      <c r="M3795">
        <v>6700</v>
      </c>
      <c r="N3795">
        <v>6800</v>
      </c>
      <c r="O3795">
        <v>5.2999999999999999E-2</v>
      </c>
      <c r="P3795" s="3" t="s">
        <v>4313</v>
      </c>
      <c r="Q3795" t="s">
        <v>4293</v>
      </c>
      <c r="R3795" t="s">
        <v>4333</v>
      </c>
    </row>
    <row r="3796" spans="1:18" x14ac:dyDescent="0.2">
      <c r="A3796" s="3" t="s">
        <v>7460</v>
      </c>
      <c r="B3796" t="str" cm="1">
        <f t="array" ref="B3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6" s="6" t="s">
        <v>75</v>
      </c>
      <c r="D3796" t="str" cm="1">
        <f t="array" ref="D37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6" s="3" t="s">
        <v>4301</v>
      </c>
      <c r="G3796" s="3" t="s">
        <v>4292</v>
      </c>
      <c r="I3796" s="3" t="s">
        <v>4514</v>
      </c>
      <c r="J3796" t="b">
        <v>1</v>
      </c>
      <c r="K3796" s="3" t="s">
        <v>4285</v>
      </c>
      <c r="M3796">
        <v>6800</v>
      </c>
      <c r="N3796">
        <v>6900</v>
      </c>
      <c r="O3796">
        <v>5.2999999999999999E-2</v>
      </c>
      <c r="P3796" s="3" t="s">
        <v>4313</v>
      </c>
      <c r="Q3796" t="s">
        <v>4293</v>
      </c>
      <c r="R3796" t="s">
        <v>4333</v>
      </c>
    </row>
    <row r="3797" spans="1:18" x14ac:dyDescent="0.2">
      <c r="A3797" s="3" t="s">
        <v>7461</v>
      </c>
      <c r="B3797" t="str" cm="1">
        <f t="array" ref="B3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7" s="6" t="s">
        <v>75</v>
      </c>
      <c r="D3797" t="str" cm="1">
        <f t="array" ref="D37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7" s="3" t="s">
        <v>4301</v>
      </c>
      <c r="G3797" s="3" t="s">
        <v>4292</v>
      </c>
      <c r="I3797" s="3" t="s">
        <v>4514</v>
      </c>
      <c r="J3797" t="b">
        <v>1</v>
      </c>
      <c r="K3797" s="3" t="s">
        <v>4285</v>
      </c>
      <c r="M3797">
        <v>6900</v>
      </c>
      <c r="N3797">
        <v>7000</v>
      </c>
      <c r="O3797">
        <v>5.2999999999999999E-2</v>
      </c>
      <c r="P3797" s="3" t="s">
        <v>4313</v>
      </c>
      <c r="Q3797" t="s">
        <v>4293</v>
      </c>
      <c r="R3797" t="s">
        <v>4333</v>
      </c>
    </row>
    <row r="3798" spans="1:18" x14ac:dyDescent="0.2">
      <c r="A3798" s="3" t="s">
        <v>7462</v>
      </c>
      <c r="B3798" t="str" cm="1">
        <f t="array" ref="B3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8" s="6" t="s">
        <v>75</v>
      </c>
      <c r="D3798" t="str" cm="1">
        <f t="array" ref="D37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8" s="3" t="s">
        <v>4301</v>
      </c>
      <c r="G3798" s="3" t="s">
        <v>4292</v>
      </c>
      <c r="I3798" s="3" t="s">
        <v>4514</v>
      </c>
      <c r="J3798" t="b">
        <v>1</v>
      </c>
      <c r="K3798" s="3" t="s">
        <v>4285</v>
      </c>
      <c r="M3798">
        <v>7000</v>
      </c>
      <c r="N3798">
        <v>7100</v>
      </c>
      <c r="O3798">
        <v>5.2999999999999999E-2</v>
      </c>
      <c r="P3798" s="3" t="s">
        <v>4313</v>
      </c>
      <c r="Q3798" t="s">
        <v>4293</v>
      </c>
      <c r="R3798" t="s">
        <v>4333</v>
      </c>
    </row>
    <row r="3799" spans="1:18" x14ac:dyDescent="0.2">
      <c r="A3799" s="3" t="s">
        <v>7463</v>
      </c>
      <c r="B3799" t="str" cm="1">
        <f t="array" ref="B3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799" s="6" t="s">
        <v>75</v>
      </c>
      <c r="D3799" t="str" cm="1">
        <f t="array" ref="D37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799" s="3" t="s">
        <v>4301</v>
      </c>
      <c r="G3799" s="3" t="s">
        <v>4292</v>
      </c>
      <c r="I3799" s="3" t="s">
        <v>4514</v>
      </c>
      <c r="J3799" t="b">
        <v>1</v>
      </c>
      <c r="K3799" s="3" t="s">
        <v>4285</v>
      </c>
      <c r="M3799">
        <v>7100</v>
      </c>
      <c r="N3799">
        <v>7200</v>
      </c>
      <c r="O3799">
        <v>5.2999999999999999E-2</v>
      </c>
      <c r="P3799" s="3" t="s">
        <v>4313</v>
      </c>
      <c r="Q3799" t="s">
        <v>4293</v>
      </c>
      <c r="R3799" t="s">
        <v>4333</v>
      </c>
    </row>
    <row r="3800" spans="1:18" x14ac:dyDescent="0.2">
      <c r="A3800" s="3" t="s">
        <v>7464</v>
      </c>
      <c r="B3800" t="str" cm="1">
        <f t="array" ref="B3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0" s="6" t="s">
        <v>75</v>
      </c>
      <c r="D3800" t="str" cm="1">
        <f t="array" ref="D38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0" s="3" t="s">
        <v>4301</v>
      </c>
      <c r="G3800" s="3" t="s">
        <v>4292</v>
      </c>
      <c r="I3800" s="3" t="s">
        <v>4514</v>
      </c>
      <c r="J3800" t="b">
        <v>1</v>
      </c>
      <c r="K3800" s="3" t="s">
        <v>4285</v>
      </c>
      <c r="M3800">
        <v>7200</v>
      </c>
      <c r="N3800">
        <v>7300</v>
      </c>
      <c r="O3800">
        <v>5.2999999999999999E-2</v>
      </c>
      <c r="P3800" s="3" t="s">
        <v>4313</v>
      </c>
      <c r="Q3800" t="s">
        <v>4293</v>
      </c>
      <c r="R3800" t="s">
        <v>4333</v>
      </c>
    </row>
    <row r="3801" spans="1:18" x14ac:dyDescent="0.2">
      <c r="A3801" s="3" t="s">
        <v>7465</v>
      </c>
      <c r="B3801" t="str" cm="1">
        <f t="array" ref="B3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1" s="6" t="s">
        <v>75</v>
      </c>
      <c r="D3801" t="str" cm="1">
        <f t="array" ref="D38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1" s="3" t="s">
        <v>4301</v>
      </c>
      <c r="G3801" s="3" t="s">
        <v>4292</v>
      </c>
      <c r="I3801" s="3" t="s">
        <v>4514</v>
      </c>
      <c r="J3801" t="b">
        <v>1</v>
      </c>
      <c r="K3801" s="3" t="s">
        <v>4285</v>
      </c>
      <c r="M3801">
        <v>7300</v>
      </c>
      <c r="N3801">
        <v>7400</v>
      </c>
      <c r="O3801">
        <v>5.2999999999999999E-2</v>
      </c>
      <c r="P3801" s="3" t="s">
        <v>4313</v>
      </c>
      <c r="Q3801" t="s">
        <v>4293</v>
      </c>
      <c r="R3801" t="s">
        <v>4333</v>
      </c>
    </row>
    <row r="3802" spans="1:18" x14ac:dyDescent="0.2">
      <c r="A3802" s="3" t="s">
        <v>7466</v>
      </c>
      <c r="B3802" t="str" cm="1">
        <f t="array" ref="B3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2" s="6" t="s">
        <v>75</v>
      </c>
      <c r="D3802" t="str" cm="1">
        <f t="array" ref="D38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2" s="3" t="s">
        <v>4301</v>
      </c>
      <c r="G3802" s="3" t="s">
        <v>4292</v>
      </c>
      <c r="I3802" s="3" t="s">
        <v>4514</v>
      </c>
      <c r="J3802" t="b">
        <v>1</v>
      </c>
      <c r="K3802" s="3" t="s">
        <v>4285</v>
      </c>
      <c r="M3802">
        <v>7400</v>
      </c>
      <c r="N3802">
        <v>7500</v>
      </c>
      <c r="O3802">
        <v>5.2999999999999999E-2</v>
      </c>
      <c r="P3802" s="3" t="s">
        <v>4313</v>
      </c>
      <c r="Q3802" t="s">
        <v>4293</v>
      </c>
      <c r="R3802" t="s">
        <v>4333</v>
      </c>
    </row>
    <row r="3803" spans="1:18" x14ac:dyDescent="0.2">
      <c r="A3803" s="3" t="s">
        <v>7467</v>
      </c>
      <c r="B3803" t="str" cm="1">
        <f t="array" ref="B3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3" s="6" t="s">
        <v>75</v>
      </c>
      <c r="D3803" t="str" cm="1">
        <f t="array" ref="D38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3" s="3" t="s">
        <v>4301</v>
      </c>
      <c r="G3803" s="3" t="s">
        <v>4292</v>
      </c>
      <c r="I3803" s="3" t="s">
        <v>4514</v>
      </c>
      <c r="J3803" t="b">
        <v>1</v>
      </c>
      <c r="K3803" s="3" t="s">
        <v>4285</v>
      </c>
      <c r="M3803">
        <v>7500</v>
      </c>
      <c r="N3803">
        <v>7600</v>
      </c>
      <c r="O3803">
        <v>5.2999999999999999E-2</v>
      </c>
      <c r="P3803" s="3" t="s">
        <v>4313</v>
      </c>
      <c r="Q3803" t="s">
        <v>4293</v>
      </c>
      <c r="R3803" t="s">
        <v>4333</v>
      </c>
    </row>
    <row r="3804" spans="1:18" x14ac:dyDescent="0.2">
      <c r="A3804" s="3" t="s">
        <v>7468</v>
      </c>
      <c r="B3804" t="str" cm="1">
        <f t="array" ref="B3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4" s="6" t="s">
        <v>75</v>
      </c>
      <c r="D3804" t="str" cm="1">
        <f t="array" ref="D38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4" s="3" t="s">
        <v>4301</v>
      </c>
      <c r="G3804" s="3" t="s">
        <v>4292</v>
      </c>
      <c r="I3804" s="3" t="s">
        <v>4514</v>
      </c>
      <c r="J3804" t="b">
        <v>1</v>
      </c>
      <c r="K3804" s="3" t="s">
        <v>4285</v>
      </c>
      <c r="M3804">
        <v>7600</v>
      </c>
      <c r="N3804">
        <v>7700</v>
      </c>
      <c r="O3804">
        <v>5.2999999999999999E-2</v>
      </c>
      <c r="P3804" s="3" t="s">
        <v>4313</v>
      </c>
      <c r="Q3804" t="s">
        <v>4293</v>
      </c>
      <c r="R3804" t="s">
        <v>4333</v>
      </c>
    </row>
    <row r="3805" spans="1:18" x14ac:dyDescent="0.2">
      <c r="A3805" s="3" t="s">
        <v>7469</v>
      </c>
      <c r="B3805" t="str" cm="1">
        <f t="array" ref="B3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5" s="6" t="s">
        <v>75</v>
      </c>
      <c r="D3805" t="str" cm="1">
        <f t="array" ref="D38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5" s="3" t="s">
        <v>4301</v>
      </c>
      <c r="G3805" s="3" t="s">
        <v>4292</v>
      </c>
      <c r="I3805" s="3" t="s">
        <v>4514</v>
      </c>
      <c r="J3805" t="b">
        <v>1</v>
      </c>
      <c r="K3805" s="3" t="s">
        <v>4285</v>
      </c>
      <c r="M3805">
        <v>7700</v>
      </c>
      <c r="N3805">
        <v>7800</v>
      </c>
      <c r="O3805">
        <v>5.2999999999999999E-2</v>
      </c>
      <c r="P3805" s="3" t="s">
        <v>4313</v>
      </c>
      <c r="Q3805" t="s">
        <v>4293</v>
      </c>
      <c r="R3805" t="s">
        <v>4333</v>
      </c>
    </row>
    <row r="3806" spans="1:18" x14ac:dyDescent="0.2">
      <c r="A3806" s="3" t="s">
        <v>7470</v>
      </c>
      <c r="B3806" t="str" cm="1">
        <f t="array" ref="B3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6" s="6" t="s">
        <v>75</v>
      </c>
      <c r="D3806" t="str" cm="1">
        <f t="array" ref="D38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6" s="3" t="s">
        <v>4301</v>
      </c>
      <c r="G3806" s="3" t="s">
        <v>4292</v>
      </c>
      <c r="I3806" s="3" t="s">
        <v>4514</v>
      </c>
      <c r="J3806" t="b">
        <v>1</v>
      </c>
      <c r="K3806" s="3" t="s">
        <v>4285</v>
      </c>
      <c r="M3806">
        <v>7800</v>
      </c>
      <c r="N3806">
        <v>7900</v>
      </c>
      <c r="O3806">
        <v>5.2999999999999999E-2</v>
      </c>
      <c r="P3806" s="3" t="s">
        <v>4313</v>
      </c>
      <c r="Q3806" t="s">
        <v>4293</v>
      </c>
      <c r="R3806" t="s">
        <v>4333</v>
      </c>
    </row>
    <row r="3807" spans="1:18" x14ac:dyDescent="0.2">
      <c r="A3807" s="3" t="s">
        <v>7471</v>
      </c>
      <c r="B3807" t="str" cm="1">
        <f t="array" ref="B3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7" s="6" t="s">
        <v>75</v>
      </c>
      <c r="D3807" t="str" cm="1">
        <f t="array" ref="D38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7" s="3" t="s">
        <v>4301</v>
      </c>
      <c r="G3807" s="3" t="s">
        <v>4292</v>
      </c>
      <c r="I3807" s="3" t="s">
        <v>4514</v>
      </c>
      <c r="J3807" t="b">
        <v>1</v>
      </c>
      <c r="K3807" s="3" t="s">
        <v>4285</v>
      </c>
      <c r="M3807">
        <v>7900</v>
      </c>
      <c r="N3807">
        <v>8000</v>
      </c>
      <c r="O3807">
        <v>5.2999999999999999E-2</v>
      </c>
      <c r="P3807" s="3" t="s">
        <v>4313</v>
      </c>
      <c r="Q3807" t="s">
        <v>4293</v>
      </c>
      <c r="R3807" t="s">
        <v>4333</v>
      </c>
    </row>
    <row r="3808" spans="1:18" x14ac:dyDescent="0.2">
      <c r="A3808" s="3" t="s">
        <v>7472</v>
      </c>
      <c r="B3808" t="str" cm="1">
        <f t="array" ref="B3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8" s="6" t="s">
        <v>75</v>
      </c>
      <c r="D3808" t="str" cm="1">
        <f t="array" ref="D38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8" s="3" t="s">
        <v>4301</v>
      </c>
      <c r="G3808" s="3" t="s">
        <v>4292</v>
      </c>
      <c r="I3808" s="3" t="s">
        <v>4514</v>
      </c>
      <c r="J3808" t="b">
        <v>1</v>
      </c>
      <c r="K3808" s="3" t="s">
        <v>4285</v>
      </c>
      <c r="M3808">
        <v>8000</v>
      </c>
      <c r="N3808">
        <v>8100</v>
      </c>
      <c r="O3808">
        <v>5.2999999999999999E-2</v>
      </c>
      <c r="P3808" s="3" t="s">
        <v>4313</v>
      </c>
      <c r="Q3808" t="s">
        <v>4293</v>
      </c>
      <c r="R3808" t="s">
        <v>4333</v>
      </c>
    </row>
    <row r="3809" spans="1:18" x14ac:dyDescent="0.2">
      <c r="A3809" s="3" t="s">
        <v>7473</v>
      </c>
      <c r="B3809" t="str" cm="1">
        <f t="array" ref="B3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09" s="6" t="s">
        <v>75</v>
      </c>
      <c r="D3809" t="str" cm="1">
        <f t="array" ref="D38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09" s="3" t="s">
        <v>4301</v>
      </c>
      <c r="G3809" s="3" t="s">
        <v>4292</v>
      </c>
      <c r="I3809" s="3" t="s">
        <v>4514</v>
      </c>
      <c r="J3809" t="b">
        <v>1</v>
      </c>
      <c r="K3809" s="3" t="s">
        <v>4285</v>
      </c>
      <c r="M3809">
        <v>8100</v>
      </c>
      <c r="N3809">
        <v>8200</v>
      </c>
      <c r="O3809">
        <v>5.2999999999999999E-2</v>
      </c>
      <c r="P3809" s="3" t="s">
        <v>4313</v>
      </c>
      <c r="Q3809" t="s">
        <v>4293</v>
      </c>
      <c r="R3809" t="s">
        <v>4333</v>
      </c>
    </row>
    <row r="3810" spans="1:18" x14ac:dyDescent="0.2">
      <c r="A3810" s="3" t="s">
        <v>7474</v>
      </c>
      <c r="B3810" t="str" cm="1">
        <f t="array" ref="B3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0" s="6" t="s">
        <v>75</v>
      </c>
      <c r="D3810" t="str" cm="1">
        <f t="array" ref="D38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0" s="3" t="s">
        <v>4301</v>
      </c>
      <c r="G3810" s="3" t="s">
        <v>4292</v>
      </c>
      <c r="I3810" s="3" t="s">
        <v>4514</v>
      </c>
      <c r="J3810" t="b">
        <v>1</v>
      </c>
      <c r="K3810" s="3" t="s">
        <v>4285</v>
      </c>
      <c r="M3810">
        <v>8200</v>
      </c>
      <c r="N3810">
        <v>8300</v>
      </c>
      <c r="O3810">
        <v>5.2999999999999999E-2</v>
      </c>
      <c r="P3810" s="3" t="s">
        <v>4313</v>
      </c>
      <c r="Q3810" t="s">
        <v>4293</v>
      </c>
      <c r="R3810" t="s">
        <v>4333</v>
      </c>
    </row>
    <row r="3811" spans="1:18" x14ac:dyDescent="0.2">
      <c r="A3811" s="3" t="s">
        <v>7475</v>
      </c>
      <c r="B3811" t="str" cm="1">
        <f t="array" ref="B3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1" s="6" t="s">
        <v>75</v>
      </c>
      <c r="D3811" t="str" cm="1">
        <f t="array" ref="D38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1" s="3" t="s">
        <v>4301</v>
      </c>
      <c r="G3811" s="3" t="s">
        <v>4292</v>
      </c>
      <c r="I3811" s="3" t="s">
        <v>4514</v>
      </c>
      <c r="J3811" t="b">
        <v>1</v>
      </c>
      <c r="K3811" s="3" t="s">
        <v>4285</v>
      </c>
      <c r="M3811">
        <v>8300</v>
      </c>
      <c r="N3811">
        <v>8400</v>
      </c>
      <c r="O3811">
        <v>5.2999999999999999E-2</v>
      </c>
      <c r="P3811" s="3" t="s">
        <v>4313</v>
      </c>
      <c r="Q3811" t="s">
        <v>4293</v>
      </c>
      <c r="R3811" t="s">
        <v>4333</v>
      </c>
    </row>
    <row r="3812" spans="1:18" x14ac:dyDescent="0.2">
      <c r="A3812" s="3" t="s">
        <v>7476</v>
      </c>
      <c r="B3812" t="str" cm="1">
        <f t="array" ref="B3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2" s="6" t="s">
        <v>75</v>
      </c>
      <c r="D3812" t="str" cm="1">
        <f t="array" ref="D38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2" s="3" t="s">
        <v>4301</v>
      </c>
      <c r="G3812" s="3" t="s">
        <v>4292</v>
      </c>
      <c r="I3812" s="3" t="s">
        <v>4514</v>
      </c>
      <c r="J3812" t="b">
        <v>1</v>
      </c>
      <c r="K3812" s="3" t="s">
        <v>4285</v>
      </c>
      <c r="M3812">
        <v>8400</v>
      </c>
      <c r="N3812">
        <v>8500</v>
      </c>
      <c r="O3812">
        <v>5.2999999999999999E-2</v>
      </c>
      <c r="P3812" s="3" t="s">
        <v>4313</v>
      </c>
      <c r="Q3812" t="s">
        <v>4293</v>
      </c>
      <c r="R3812" t="s">
        <v>4333</v>
      </c>
    </row>
    <row r="3813" spans="1:18" x14ac:dyDescent="0.2">
      <c r="A3813" s="3" t="s">
        <v>7477</v>
      </c>
      <c r="B3813" t="str" cm="1">
        <f t="array" ref="B3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3" s="6" t="s">
        <v>75</v>
      </c>
      <c r="D3813" t="str" cm="1">
        <f t="array" ref="D38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3" s="3" t="s">
        <v>4301</v>
      </c>
      <c r="G3813" s="3" t="s">
        <v>4292</v>
      </c>
      <c r="I3813" s="3" t="s">
        <v>4514</v>
      </c>
      <c r="J3813" t="b">
        <v>1</v>
      </c>
      <c r="K3813" s="3" t="s">
        <v>4285</v>
      </c>
      <c r="M3813">
        <v>8500</v>
      </c>
      <c r="N3813">
        <v>8600</v>
      </c>
      <c r="O3813">
        <v>5.2999999999999999E-2</v>
      </c>
      <c r="P3813" s="3" t="s">
        <v>4313</v>
      </c>
      <c r="Q3813" t="s">
        <v>4293</v>
      </c>
      <c r="R3813" t="s">
        <v>4333</v>
      </c>
    </row>
    <row r="3814" spans="1:18" x14ac:dyDescent="0.2">
      <c r="A3814" s="3" t="s">
        <v>7478</v>
      </c>
      <c r="B3814" t="str" cm="1">
        <f t="array" ref="B3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4" s="6" t="s">
        <v>75</v>
      </c>
      <c r="D3814" t="str" cm="1">
        <f t="array" ref="D38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4" s="3" t="s">
        <v>4301</v>
      </c>
      <c r="G3814" s="3" t="s">
        <v>4292</v>
      </c>
      <c r="I3814" s="3" t="s">
        <v>4514</v>
      </c>
      <c r="J3814" t="b">
        <v>1</v>
      </c>
      <c r="K3814" s="3" t="s">
        <v>4285</v>
      </c>
      <c r="M3814">
        <v>8600</v>
      </c>
      <c r="N3814">
        <v>8700</v>
      </c>
      <c r="O3814">
        <v>5.2999999999999999E-2</v>
      </c>
      <c r="P3814" s="3" t="s">
        <v>4313</v>
      </c>
      <c r="Q3814" t="s">
        <v>4293</v>
      </c>
      <c r="R3814" t="s">
        <v>4333</v>
      </c>
    </row>
    <row r="3815" spans="1:18" x14ac:dyDescent="0.2">
      <c r="A3815" s="3" t="s">
        <v>7479</v>
      </c>
      <c r="B3815" t="str" cm="1">
        <f t="array" ref="B3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5" s="6" t="s">
        <v>75</v>
      </c>
      <c r="D3815" t="str" cm="1">
        <f t="array" ref="D38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5" s="3" t="s">
        <v>4301</v>
      </c>
      <c r="G3815" s="3" t="s">
        <v>4292</v>
      </c>
      <c r="I3815" s="3" t="s">
        <v>4514</v>
      </c>
      <c r="J3815" t="b">
        <v>1</v>
      </c>
      <c r="K3815" s="3" t="s">
        <v>4285</v>
      </c>
      <c r="M3815">
        <v>8700</v>
      </c>
      <c r="N3815">
        <v>8800</v>
      </c>
      <c r="O3815">
        <v>5.2999999999999999E-2</v>
      </c>
      <c r="P3815" s="3" t="s">
        <v>4313</v>
      </c>
      <c r="Q3815" t="s">
        <v>4293</v>
      </c>
      <c r="R3815" t="s">
        <v>4333</v>
      </c>
    </row>
    <row r="3816" spans="1:18" x14ac:dyDescent="0.2">
      <c r="A3816" s="3" t="s">
        <v>7480</v>
      </c>
      <c r="B3816" t="str" cm="1">
        <f t="array" ref="B3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6" s="6" t="s">
        <v>75</v>
      </c>
      <c r="D3816" t="str" cm="1">
        <f t="array" ref="D38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6" s="3" t="s">
        <v>4301</v>
      </c>
      <c r="G3816" s="3" t="s">
        <v>4292</v>
      </c>
      <c r="I3816" s="3" t="s">
        <v>4514</v>
      </c>
      <c r="J3816" t="b">
        <v>1</v>
      </c>
      <c r="K3816" s="3" t="s">
        <v>4285</v>
      </c>
      <c r="M3816">
        <v>8800</v>
      </c>
      <c r="N3816">
        <v>8900</v>
      </c>
      <c r="O3816">
        <v>5.2999999999999999E-2</v>
      </c>
      <c r="P3816" s="3" t="s">
        <v>4313</v>
      </c>
      <c r="Q3816" t="s">
        <v>4293</v>
      </c>
      <c r="R3816" t="s">
        <v>4333</v>
      </c>
    </row>
    <row r="3817" spans="1:18" x14ac:dyDescent="0.2">
      <c r="A3817" s="3" t="s">
        <v>7481</v>
      </c>
      <c r="B3817" t="str" cm="1">
        <f t="array" ref="B3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7" s="6" t="s">
        <v>75</v>
      </c>
      <c r="D3817" t="str" cm="1">
        <f t="array" ref="D38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7" s="3" t="s">
        <v>4301</v>
      </c>
      <c r="G3817" s="3" t="s">
        <v>4292</v>
      </c>
      <c r="I3817" s="3" t="s">
        <v>4514</v>
      </c>
      <c r="J3817" t="b">
        <v>1</v>
      </c>
      <c r="K3817" s="3" t="s">
        <v>4285</v>
      </c>
      <c r="M3817">
        <v>8900</v>
      </c>
      <c r="N3817">
        <v>9000</v>
      </c>
      <c r="O3817">
        <v>5.2999999999999999E-2</v>
      </c>
      <c r="P3817" s="3" t="s">
        <v>4313</v>
      </c>
      <c r="Q3817" t="s">
        <v>4293</v>
      </c>
      <c r="R3817" t="s">
        <v>4333</v>
      </c>
    </row>
    <row r="3818" spans="1:18" x14ac:dyDescent="0.2">
      <c r="A3818" s="3" t="s">
        <v>7482</v>
      </c>
      <c r="B3818" t="str" cm="1">
        <f t="array" ref="B3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8" s="6" t="s">
        <v>75</v>
      </c>
      <c r="D3818" t="str" cm="1">
        <f t="array" ref="D38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8" s="3" t="s">
        <v>4301</v>
      </c>
      <c r="G3818" s="3" t="s">
        <v>4292</v>
      </c>
      <c r="I3818" s="3" t="s">
        <v>4514</v>
      </c>
      <c r="J3818" t="b">
        <v>1</v>
      </c>
      <c r="K3818" s="3" t="s">
        <v>4285</v>
      </c>
      <c r="M3818">
        <v>9000</v>
      </c>
      <c r="N3818">
        <v>9100</v>
      </c>
      <c r="O3818">
        <v>5.2999999999999999E-2</v>
      </c>
      <c r="P3818" s="3" t="s">
        <v>4313</v>
      </c>
      <c r="Q3818" t="s">
        <v>4293</v>
      </c>
      <c r="R3818" t="s">
        <v>4333</v>
      </c>
    </row>
    <row r="3819" spans="1:18" x14ac:dyDescent="0.2">
      <c r="A3819" s="3" t="s">
        <v>7483</v>
      </c>
      <c r="B3819" t="str" cm="1">
        <f t="array" ref="B3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19" s="6" t="s">
        <v>75</v>
      </c>
      <c r="D3819" t="str" cm="1">
        <f t="array" ref="D38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19" s="3" t="s">
        <v>4301</v>
      </c>
      <c r="G3819" s="3" t="s">
        <v>4292</v>
      </c>
      <c r="I3819" s="3" t="s">
        <v>4514</v>
      </c>
      <c r="J3819" t="b">
        <v>1</v>
      </c>
      <c r="K3819" s="3" t="s">
        <v>4285</v>
      </c>
      <c r="M3819">
        <v>9100</v>
      </c>
      <c r="N3819">
        <v>9200</v>
      </c>
      <c r="O3819">
        <v>5.2999999999999999E-2</v>
      </c>
      <c r="P3819" s="3" t="s">
        <v>4313</v>
      </c>
      <c r="Q3819" t="s">
        <v>4293</v>
      </c>
      <c r="R3819" t="s">
        <v>4333</v>
      </c>
    </row>
    <row r="3820" spans="1:18" x14ac:dyDescent="0.2">
      <c r="A3820" s="3" t="s">
        <v>7484</v>
      </c>
      <c r="B3820" t="str" cm="1">
        <f t="array" ref="B3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0" s="6" t="s">
        <v>75</v>
      </c>
      <c r="D3820" t="str" cm="1">
        <f t="array" ref="D38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0" s="3" t="s">
        <v>4301</v>
      </c>
      <c r="G3820" s="3" t="s">
        <v>4292</v>
      </c>
      <c r="I3820" s="3" t="s">
        <v>4514</v>
      </c>
      <c r="J3820" t="b">
        <v>1</v>
      </c>
      <c r="K3820" s="3" t="s">
        <v>4285</v>
      </c>
      <c r="M3820">
        <v>9200</v>
      </c>
      <c r="N3820">
        <v>9300</v>
      </c>
      <c r="O3820">
        <v>5.2999999999999999E-2</v>
      </c>
      <c r="P3820" s="3" t="s">
        <v>4313</v>
      </c>
      <c r="Q3820" t="s">
        <v>4293</v>
      </c>
      <c r="R3820" t="s">
        <v>4333</v>
      </c>
    </row>
    <row r="3821" spans="1:18" x14ac:dyDescent="0.2">
      <c r="A3821" s="3" t="s">
        <v>7485</v>
      </c>
      <c r="B3821" t="str" cm="1">
        <f t="array" ref="B3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1" s="6" t="s">
        <v>75</v>
      </c>
      <c r="D3821" t="str" cm="1">
        <f t="array" ref="D38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1" s="3" t="s">
        <v>4301</v>
      </c>
      <c r="G3821" s="3" t="s">
        <v>4292</v>
      </c>
      <c r="I3821" s="3" t="s">
        <v>4514</v>
      </c>
      <c r="J3821" t="b">
        <v>1</v>
      </c>
      <c r="K3821" s="3" t="s">
        <v>4285</v>
      </c>
      <c r="M3821">
        <v>9300</v>
      </c>
      <c r="N3821">
        <v>9400</v>
      </c>
      <c r="O3821">
        <v>5.2999999999999999E-2</v>
      </c>
      <c r="P3821" s="3" t="s">
        <v>4313</v>
      </c>
      <c r="Q3821" t="s">
        <v>4293</v>
      </c>
      <c r="R3821" t="s">
        <v>4333</v>
      </c>
    </row>
    <row r="3822" spans="1:18" x14ac:dyDescent="0.2">
      <c r="A3822" s="3" t="s">
        <v>7486</v>
      </c>
      <c r="B3822" t="str" cm="1">
        <f t="array" ref="B3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2" s="6" t="s">
        <v>75</v>
      </c>
      <c r="D3822" t="str" cm="1">
        <f t="array" ref="D38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2" s="3" t="s">
        <v>4301</v>
      </c>
      <c r="G3822" s="3" t="s">
        <v>4292</v>
      </c>
      <c r="I3822" s="3" t="s">
        <v>4514</v>
      </c>
      <c r="J3822" t="b">
        <v>1</v>
      </c>
      <c r="K3822" s="3" t="s">
        <v>4285</v>
      </c>
      <c r="M3822">
        <v>9400</v>
      </c>
      <c r="N3822">
        <v>9500</v>
      </c>
      <c r="O3822">
        <v>5.2999999999999999E-2</v>
      </c>
      <c r="P3822" s="3" t="s">
        <v>4313</v>
      </c>
      <c r="Q3822" t="s">
        <v>4293</v>
      </c>
      <c r="R3822" t="s">
        <v>4333</v>
      </c>
    </row>
    <row r="3823" spans="1:18" x14ac:dyDescent="0.2">
      <c r="A3823" s="3" t="s">
        <v>7487</v>
      </c>
      <c r="B3823" t="str" cm="1">
        <f t="array" ref="B3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3" s="6" t="s">
        <v>75</v>
      </c>
      <c r="D3823" t="str" cm="1">
        <f t="array" ref="D38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3" s="3" t="s">
        <v>4301</v>
      </c>
      <c r="G3823" s="3" t="s">
        <v>4292</v>
      </c>
      <c r="I3823" s="3" t="s">
        <v>4514</v>
      </c>
      <c r="J3823" t="b">
        <v>1</v>
      </c>
      <c r="K3823" s="3" t="s">
        <v>4285</v>
      </c>
      <c r="M3823">
        <v>9500</v>
      </c>
      <c r="N3823">
        <v>9600</v>
      </c>
      <c r="O3823">
        <v>5.2999999999999999E-2</v>
      </c>
      <c r="P3823" s="3" t="s">
        <v>4313</v>
      </c>
      <c r="Q3823" t="s">
        <v>4293</v>
      </c>
      <c r="R3823" t="s">
        <v>4333</v>
      </c>
    </row>
    <row r="3824" spans="1:18" x14ac:dyDescent="0.2">
      <c r="A3824" s="3" t="s">
        <v>7488</v>
      </c>
      <c r="B3824" t="str" cm="1">
        <f t="array" ref="B3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4" s="6" t="s">
        <v>75</v>
      </c>
      <c r="D3824" t="str" cm="1">
        <f t="array" ref="D38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4" s="3" t="s">
        <v>4301</v>
      </c>
      <c r="G3824" s="3" t="s">
        <v>4292</v>
      </c>
      <c r="I3824" s="3" t="s">
        <v>4514</v>
      </c>
      <c r="J3824" t="b">
        <v>1</v>
      </c>
      <c r="K3824" s="3" t="s">
        <v>4285</v>
      </c>
      <c r="M3824">
        <v>9600</v>
      </c>
      <c r="N3824">
        <v>9700</v>
      </c>
      <c r="O3824">
        <v>5.2999999999999999E-2</v>
      </c>
      <c r="P3824" s="3" t="s">
        <v>4313</v>
      </c>
      <c r="Q3824" t="s">
        <v>4293</v>
      </c>
      <c r="R3824" t="s">
        <v>4333</v>
      </c>
    </row>
    <row r="3825" spans="1:18" x14ac:dyDescent="0.2">
      <c r="A3825" s="3" t="s">
        <v>7489</v>
      </c>
      <c r="B3825" t="str" cm="1">
        <f t="array" ref="B3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5" s="6" t="s">
        <v>75</v>
      </c>
      <c r="D3825" t="str" cm="1">
        <f t="array" ref="D38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5" s="3" t="s">
        <v>4301</v>
      </c>
      <c r="G3825" s="3" t="s">
        <v>4292</v>
      </c>
      <c r="I3825" s="3" t="s">
        <v>4514</v>
      </c>
      <c r="J3825" t="b">
        <v>1</v>
      </c>
      <c r="K3825" s="3" t="s">
        <v>4285</v>
      </c>
      <c r="M3825">
        <v>9700</v>
      </c>
      <c r="N3825">
        <v>9800</v>
      </c>
      <c r="O3825">
        <v>5.2999999999999999E-2</v>
      </c>
      <c r="P3825" s="3" t="s">
        <v>4313</v>
      </c>
      <c r="Q3825" t="s">
        <v>4293</v>
      </c>
      <c r="R3825" t="s">
        <v>4333</v>
      </c>
    </row>
    <row r="3826" spans="1:18" x14ac:dyDescent="0.2">
      <c r="A3826" s="3" t="s">
        <v>7490</v>
      </c>
      <c r="B3826" t="str" cm="1">
        <f t="array" ref="B3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6" s="6" t="s">
        <v>75</v>
      </c>
      <c r="D3826" t="str" cm="1">
        <f t="array" ref="D38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6" s="3" t="s">
        <v>4301</v>
      </c>
      <c r="G3826" s="3" t="s">
        <v>4292</v>
      </c>
      <c r="I3826" s="3" t="s">
        <v>4514</v>
      </c>
      <c r="J3826" t="b">
        <v>1</v>
      </c>
      <c r="K3826" s="3" t="s">
        <v>4285</v>
      </c>
      <c r="M3826">
        <v>9800</v>
      </c>
      <c r="N3826">
        <v>9900</v>
      </c>
      <c r="O3826">
        <v>5.2999999999999999E-2</v>
      </c>
      <c r="P3826" s="3" t="s">
        <v>4313</v>
      </c>
      <c r="Q3826" t="s">
        <v>4293</v>
      </c>
      <c r="R3826" t="s">
        <v>4333</v>
      </c>
    </row>
    <row r="3827" spans="1:18" x14ac:dyDescent="0.2">
      <c r="A3827" s="3" t="s">
        <v>7491</v>
      </c>
      <c r="B3827" t="str" cm="1">
        <f t="array" ref="B3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7" s="6" t="s">
        <v>75</v>
      </c>
      <c r="D3827" t="str" cm="1">
        <f t="array" ref="D38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7" s="3" t="s">
        <v>4301</v>
      </c>
      <c r="G3827" s="3" t="s">
        <v>4292</v>
      </c>
      <c r="I3827" s="3" t="s">
        <v>4514</v>
      </c>
      <c r="J3827" t="b">
        <v>1</v>
      </c>
      <c r="K3827" s="3" t="s">
        <v>4285</v>
      </c>
      <c r="M3827">
        <v>9900</v>
      </c>
      <c r="N3827">
        <v>10000</v>
      </c>
      <c r="O3827">
        <v>5.2999999999999999E-2</v>
      </c>
      <c r="P3827" s="3" t="s">
        <v>4313</v>
      </c>
      <c r="Q3827" t="s">
        <v>4293</v>
      </c>
      <c r="R3827" t="s">
        <v>4333</v>
      </c>
    </row>
    <row r="3828" spans="1:18" x14ac:dyDescent="0.2">
      <c r="A3828" s="3" t="s">
        <v>7492</v>
      </c>
      <c r="B3828" t="str" cm="1">
        <f t="array" ref="B3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8" s="6" t="s">
        <v>75</v>
      </c>
      <c r="D3828" t="str" cm="1">
        <f t="array" ref="D38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8" s="3" t="s">
        <v>4301</v>
      </c>
      <c r="G3828" s="3" t="s">
        <v>4292</v>
      </c>
      <c r="I3828" s="3" t="s">
        <v>4514</v>
      </c>
      <c r="J3828" t="b">
        <v>1</v>
      </c>
      <c r="K3828" s="3" t="s">
        <v>4285</v>
      </c>
      <c r="M3828">
        <v>10000</v>
      </c>
      <c r="N3828">
        <v>10500</v>
      </c>
      <c r="O3828">
        <v>5.2999999999999999E-2</v>
      </c>
      <c r="P3828" s="3" t="s">
        <v>4313</v>
      </c>
      <c r="Q3828" t="s">
        <v>4293</v>
      </c>
      <c r="R3828" t="s">
        <v>4333</v>
      </c>
    </row>
    <row r="3829" spans="1:18" x14ac:dyDescent="0.2">
      <c r="A3829" s="3" t="s">
        <v>7493</v>
      </c>
      <c r="B3829" t="str" cm="1">
        <f t="array" ref="B3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29" s="6" t="s">
        <v>75</v>
      </c>
      <c r="D3829" t="str" cm="1">
        <f t="array" ref="D38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29" s="3" t="s">
        <v>4301</v>
      </c>
      <c r="G3829" s="3" t="s">
        <v>4292</v>
      </c>
      <c r="I3829" s="3" t="s">
        <v>4514</v>
      </c>
      <c r="J3829" t="b">
        <v>1</v>
      </c>
      <c r="K3829" s="3" t="s">
        <v>4285</v>
      </c>
      <c r="M3829">
        <v>10500</v>
      </c>
      <c r="N3829">
        <v>11000</v>
      </c>
      <c r="O3829">
        <v>5.2999999999999999E-2</v>
      </c>
      <c r="P3829" s="3" t="s">
        <v>4313</v>
      </c>
      <c r="Q3829" t="s">
        <v>4293</v>
      </c>
      <c r="R3829" t="s">
        <v>4333</v>
      </c>
    </row>
    <row r="3830" spans="1:18" x14ac:dyDescent="0.2">
      <c r="A3830" s="3" t="s">
        <v>7494</v>
      </c>
      <c r="B3830" t="str" cm="1">
        <f t="array" ref="B3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0" s="6" t="s">
        <v>75</v>
      </c>
      <c r="D3830" t="str" cm="1">
        <f t="array" ref="D38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0" s="3" t="s">
        <v>4301</v>
      </c>
      <c r="G3830" s="3" t="s">
        <v>4292</v>
      </c>
      <c r="I3830" s="3" t="s">
        <v>4514</v>
      </c>
      <c r="J3830" t="b">
        <v>1</v>
      </c>
      <c r="K3830" s="3" t="s">
        <v>4285</v>
      </c>
      <c r="M3830">
        <v>11000</v>
      </c>
      <c r="N3830">
        <v>11500</v>
      </c>
      <c r="O3830">
        <v>5.2999999999999999E-2</v>
      </c>
      <c r="P3830" s="3" t="s">
        <v>4313</v>
      </c>
      <c r="Q3830" t="s">
        <v>4293</v>
      </c>
      <c r="R3830" t="s">
        <v>4333</v>
      </c>
    </row>
    <row r="3831" spans="1:18" x14ac:dyDescent="0.2">
      <c r="A3831" s="3" t="s">
        <v>7495</v>
      </c>
      <c r="B3831" t="str" cm="1">
        <f t="array" ref="B3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1" s="6" t="s">
        <v>75</v>
      </c>
      <c r="D3831" t="str" cm="1">
        <f t="array" ref="D38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1" s="3" t="s">
        <v>4301</v>
      </c>
      <c r="G3831" s="3" t="s">
        <v>4292</v>
      </c>
      <c r="I3831" s="3" t="s">
        <v>4514</v>
      </c>
      <c r="J3831" t="b">
        <v>1</v>
      </c>
      <c r="K3831" s="3" t="s">
        <v>4285</v>
      </c>
      <c r="M3831">
        <v>11500</v>
      </c>
      <c r="N3831">
        <v>12000</v>
      </c>
      <c r="O3831">
        <v>5.2999999999999999E-2</v>
      </c>
      <c r="P3831" s="3" t="s">
        <v>4313</v>
      </c>
      <c r="Q3831" t="s">
        <v>4293</v>
      </c>
      <c r="R3831" t="s">
        <v>4333</v>
      </c>
    </row>
    <row r="3832" spans="1:18" x14ac:dyDescent="0.2">
      <c r="A3832" s="3" t="s">
        <v>7496</v>
      </c>
      <c r="B3832" t="str" cm="1">
        <f t="array" ref="B3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2" s="6" t="s">
        <v>75</v>
      </c>
      <c r="D3832" t="str" cm="1">
        <f t="array" ref="D38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2" s="3" t="s">
        <v>4301</v>
      </c>
      <c r="G3832" s="3" t="s">
        <v>4292</v>
      </c>
      <c r="I3832" s="3" t="s">
        <v>4514</v>
      </c>
      <c r="J3832" t="b">
        <v>1</v>
      </c>
      <c r="K3832" s="3" t="s">
        <v>4285</v>
      </c>
      <c r="M3832">
        <v>12000</v>
      </c>
      <c r="N3832">
        <v>12500</v>
      </c>
      <c r="O3832">
        <v>5.2999999999999999E-2</v>
      </c>
      <c r="P3832" s="3" t="s">
        <v>4313</v>
      </c>
      <c r="Q3832" t="s">
        <v>4293</v>
      </c>
      <c r="R3832" t="s">
        <v>4333</v>
      </c>
    </row>
    <row r="3833" spans="1:18" x14ac:dyDescent="0.2">
      <c r="A3833" s="3" t="s">
        <v>7497</v>
      </c>
      <c r="B3833" t="str" cm="1">
        <f t="array" ref="B3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3" s="6" t="s">
        <v>75</v>
      </c>
      <c r="D3833" t="str" cm="1">
        <f t="array" ref="D38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3" s="3" t="s">
        <v>4301</v>
      </c>
      <c r="G3833" s="3" t="s">
        <v>4292</v>
      </c>
      <c r="I3833" s="3" t="s">
        <v>4514</v>
      </c>
      <c r="J3833" t="b">
        <v>1</v>
      </c>
      <c r="K3833" s="3" t="s">
        <v>4285</v>
      </c>
      <c r="M3833">
        <v>12500</v>
      </c>
      <c r="N3833">
        <v>13000</v>
      </c>
      <c r="O3833">
        <v>5.2999999999999999E-2</v>
      </c>
      <c r="P3833" s="3" t="s">
        <v>4313</v>
      </c>
      <c r="Q3833" t="s">
        <v>4293</v>
      </c>
      <c r="R3833" t="s">
        <v>4333</v>
      </c>
    </row>
    <row r="3834" spans="1:18" x14ac:dyDescent="0.2">
      <c r="A3834" s="3" t="s">
        <v>7498</v>
      </c>
      <c r="B3834" t="str" cm="1">
        <f t="array" ref="B3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4" s="6" t="s">
        <v>75</v>
      </c>
      <c r="D3834" t="str" cm="1">
        <f t="array" ref="D38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4" s="3" t="s">
        <v>4301</v>
      </c>
      <c r="G3834" s="3" t="s">
        <v>4292</v>
      </c>
      <c r="I3834" s="3" t="s">
        <v>4514</v>
      </c>
      <c r="J3834" t="b">
        <v>1</v>
      </c>
      <c r="K3834" s="3" t="s">
        <v>4285</v>
      </c>
      <c r="M3834">
        <v>13000</v>
      </c>
      <c r="N3834">
        <v>13500</v>
      </c>
      <c r="O3834">
        <v>5.2999999999999999E-2</v>
      </c>
      <c r="P3834" s="3" t="s">
        <v>4313</v>
      </c>
      <c r="Q3834" t="s">
        <v>4293</v>
      </c>
      <c r="R3834" t="s">
        <v>4333</v>
      </c>
    </row>
    <row r="3835" spans="1:18" x14ac:dyDescent="0.2">
      <c r="A3835" s="3" t="s">
        <v>7499</v>
      </c>
      <c r="B3835" t="str" cm="1">
        <f t="array" ref="B3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5" s="6" t="s">
        <v>75</v>
      </c>
      <c r="D3835" t="str" cm="1">
        <f t="array" ref="D38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5" s="3" t="s">
        <v>4301</v>
      </c>
      <c r="G3835" s="3" t="s">
        <v>4292</v>
      </c>
      <c r="I3835" s="3" t="s">
        <v>4514</v>
      </c>
      <c r="J3835" t="b">
        <v>1</v>
      </c>
      <c r="K3835" s="3" t="s">
        <v>4285</v>
      </c>
      <c r="M3835">
        <v>13500</v>
      </c>
      <c r="N3835">
        <v>14000</v>
      </c>
      <c r="O3835">
        <v>5.2999999999999999E-2</v>
      </c>
      <c r="P3835" s="3" t="s">
        <v>4313</v>
      </c>
      <c r="Q3835" t="s">
        <v>4293</v>
      </c>
      <c r="R3835" t="s">
        <v>4333</v>
      </c>
    </row>
    <row r="3836" spans="1:18" x14ac:dyDescent="0.2">
      <c r="A3836" s="3" t="s">
        <v>7500</v>
      </c>
      <c r="B3836" t="str" cm="1">
        <f t="array" ref="B3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6" s="6" t="s">
        <v>75</v>
      </c>
      <c r="D3836" t="str" cm="1">
        <f t="array" ref="D38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6" s="3" t="s">
        <v>4301</v>
      </c>
      <c r="G3836" s="3" t="s">
        <v>4292</v>
      </c>
      <c r="I3836" s="3" t="s">
        <v>4514</v>
      </c>
      <c r="J3836" t="b">
        <v>1</v>
      </c>
      <c r="K3836" s="3" t="s">
        <v>4285</v>
      </c>
      <c r="M3836">
        <v>14000</v>
      </c>
      <c r="N3836">
        <v>14500</v>
      </c>
      <c r="O3836">
        <v>5.2999999999999999E-2</v>
      </c>
      <c r="P3836" s="3" t="s">
        <v>4313</v>
      </c>
      <c r="Q3836" t="s">
        <v>4293</v>
      </c>
      <c r="R3836" t="s">
        <v>4333</v>
      </c>
    </row>
    <row r="3837" spans="1:18" x14ac:dyDescent="0.2">
      <c r="A3837" s="3" t="s">
        <v>7501</v>
      </c>
      <c r="B3837" t="str" cm="1">
        <f t="array" ref="B3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7" s="6" t="s">
        <v>75</v>
      </c>
      <c r="D3837" t="str" cm="1">
        <f t="array" ref="D38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7" s="3" t="s">
        <v>4301</v>
      </c>
      <c r="G3837" s="3" t="s">
        <v>4292</v>
      </c>
      <c r="I3837" s="3" t="s">
        <v>4514</v>
      </c>
      <c r="J3837" t="b">
        <v>1</v>
      </c>
      <c r="K3837" s="3" t="s">
        <v>4285</v>
      </c>
      <c r="M3837">
        <v>14500</v>
      </c>
      <c r="N3837">
        <v>15000</v>
      </c>
      <c r="O3837">
        <v>5.2999999999999999E-2</v>
      </c>
      <c r="P3837" s="3" t="s">
        <v>4313</v>
      </c>
      <c r="Q3837" t="s">
        <v>4293</v>
      </c>
      <c r="R3837" t="s">
        <v>4333</v>
      </c>
    </row>
    <row r="3838" spans="1:18" x14ac:dyDescent="0.2">
      <c r="A3838" s="3" t="s">
        <v>7502</v>
      </c>
      <c r="B3838" t="str" cm="1">
        <f t="array" ref="B3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8" s="6" t="s">
        <v>75</v>
      </c>
      <c r="D3838" t="str" cm="1">
        <f t="array" ref="D38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8" s="3" t="s">
        <v>4301</v>
      </c>
      <c r="G3838" s="3" t="s">
        <v>4292</v>
      </c>
      <c r="I3838" s="3" t="s">
        <v>4514</v>
      </c>
      <c r="J3838" t="b">
        <v>1</v>
      </c>
      <c r="K3838" s="3" t="s">
        <v>4285</v>
      </c>
      <c r="M3838">
        <v>15000</v>
      </c>
      <c r="N3838">
        <v>15500</v>
      </c>
      <c r="O3838">
        <v>5.2999999999999999E-2</v>
      </c>
      <c r="P3838" s="3" t="s">
        <v>4313</v>
      </c>
      <c r="Q3838" t="s">
        <v>4293</v>
      </c>
      <c r="R3838" t="s">
        <v>4333</v>
      </c>
    </row>
    <row r="3839" spans="1:18" x14ac:dyDescent="0.2">
      <c r="A3839" s="3" t="s">
        <v>7503</v>
      </c>
      <c r="B3839" t="str" cm="1">
        <f t="array" ref="B3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39" s="6" t="s">
        <v>75</v>
      </c>
      <c r="D3839" t="str" cm="1">
        <f t="array" ref="D38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39" s="3" t="s">
        <v>4301</v>
      </c>
      <c r="G3839" s="3" t="s">
        <v>4292</v>
      </c>
      <c r="I3839" s="3" t="s">
        <v>4514</v>
      </c>
      <c r="J3839" t="b">
        <v>1</v>
      </c>
      <c r="K3839" s="3" t="s">
        <v>4285</v>
      </c>
      <c r="M3839">
        <v>15500</v>
      </c>
      <c r="N3839">
        <v>16000</v>
      </c>
      <c r="O3839">
        <v>5.2999999999999999E-2</v>
      </c>
      <c r="P3839" s="3" t="s">
        <v>4313</v>
      </c>
      <c r="Q3839" t="s">
        <v>4293</v>
      </c>
      <c r="R3839" t="s">
        <v>4333</v>
      </c>
    </row>
    <row r="3840" spans="1:18" x14ac:dyDescent="0.2">
      <c r="A3840" s="3" t="s">
        <v>7504</v>
      </c>
      <c r="B3840" t="str" cm="1">
        <f t="array" ref="B3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0" s="6" t="s">
        <v>75</v>
      </c>
      <c r="D3840" t="str" cm="1">
        <f t="array" ref="D38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0" s="3" t="s">
        <v>4301</v>
      </c>
      <c r="G3840" s="3" t="s">
        <v>4292</v>
      </c>
      <c r="I3840" s="3" t="s">
        <v>4514</v>
      </c>
      <c r="J3840" t="b">
        <v>1</v>
      </c>
      <c r="K3840" s="3" t="s">
        <v>4285</v>
      </c>
      <c r="M3840">
        <v>16000</v>
      </c>
      <c r="N3840">
        <v>16500</v>
      </c>
      <c r="O3840">
        <v>5.2999999999999999E-2</v>
      </c>
      <c r="P3840" s="3" t="s">
        <v>4313</v>
      </c>
      <c r="Q3840" t="s">
        <v>4293</v>
      </c>
      <c r="R3840" t="s">
        <v>4333</v>
      </c>
    </row>
    <row r="3841" spans="1:18" x14ac:dyDescent="0.2">
      <c r="A3841" s="3" t="s">
        <v>7505</v>
      </c>
      <c r="B3841" t="str" cm="1">
        <f t="array" ref="B3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1" s="6" t="s">
        <v>75</v>
      </c>
      <c r="D3841" t="str" cm="1">
        <f t="array" ref="D38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1" s="3" t="s">
        <v>4301</v>
      </c>
      <c r="G3841" s="3" t="s">
        <v>4292</v>
      </c>
      <c r="I3841" s="3" t="s">
        <v>4514</v>
      </c>
      <c r="J3841" t="b">
        <v>1</v>
      </c>
      <c r="K3841" s="3" t="s">
        <v>4285</v>
      </c>
      <c r="M3841">
        <v>16500</v>
      </c>
      <c r="N3841">
        <v>17000</v>
      </c>
      <c r="O3841">
        <v>5.2999999999999999E-2</v>
      </c>
      <c r="P3841" s="3" t="s">
        <v>4313</v>
      </c>
      <c r="Q3841" t="s">
        <v>4293</v>
      </c>
      <c r="R3841" t="s">
        <v>4333</v>
      </c>
    </row>
    <row r="3842" spans="1:18" x14ac:dyDescent="0.2">
      <c r="A3842" s="3" t="s">
        <v>7506</v>
      </c>
      <c r="B3842" t="str" cm="1">
        <f t="array" ref="B3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2" s="6" t="s">
        <v>75</v>
      </c>
      <c r="D3842" t="str" cm="1">
        <f t="array" ref="D38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2" s="3" t="s">
        <v>4301</v>
      </c>
      <c r="G3842" s="3" t="s">
        <v>4292</v>
      </c>
      <c r="I3842" s="3" t="s">
        <v>4514</v>
      </c>
      <c r="J3842" t="b">
        <v>1</v>
      </c>
      <c r="K3842" s="3" t="s">
        <v>4285</v>
      </c>
      <c r="M3842">
        <v>17000</v>
      </c>
      <c r="N3842">
        <v>17500</v>
      </c>
      <c r="O3842">
        <v>5.2999999999999999E-2</v>
      </c>
      <c r="P3842" s="3" t="s">
        <v>4313</v>
      </c>
      <c r="Q3842" t="s">
        <v>4293</v>
      </c>
      <c r="R3842" t="s">
        <v>4333</v>
      </c>
    </row>
    <row r="3843" spans="1:18" x14ac:dyDescent="0.2">
      <c r="A3843" s="3" t="s">
        <v>7507</v>
      </c>
      <c r="B3843" t="str" cm="1">
        <f t="array" ref="B3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3" s="6" t="s">
        <v>75</v>
      </c>
      <c r="D3843" t="str" cm="1">
        <f t="array" ref="D38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3" s="3" t="s">
        <v>4301</v>
      </c>
      <c r="G3843" s="3" t="s">
        <v>4292</v>
      </c>
      <c r="I3843" s="3" t="s">
        <v>4514</v>
      </c>
      <c r="J3843" t="b">
        <v>1</v>
      </c>
      <c r="K3843" s="3" t="s">
        <v>4285</v>
      </c>
      <c r="M3843">
        <v>17500</v>
      </c>
      <c r="N3843">
        <v>18000</v>
      </c>
      <c r="O3843">
        <v>5.2999999999999999E-2</v>
      </c>
      <c r="P3843" s="3" t="s">
        <v>4313</v>
      </c>
      <c r="Q3843" t="s">
        <v>4293</v>
      </c>
      <c r="R3843" t="s">
        <v>4333</v>
      </c>
    </row>
    <row r="3844" spans="1:18" x14ac:dyDescent="0.2">
      <c r="A3844" s="3" t="s">
        <v>7508</v>
      </c>
      <c r="B3844" t="str" cm="1">
        <f t="array" ref="B3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4" s="6" t="s">
        <v>75</v>
      </c>
      <c r="D3844" t="str" cm="1">
        <f t="array" ref="D38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4" s="3" t="s">
        <v>4301</v>
      </c>
      <c r="G3844" s="3" t="s">
        <v>4292</v>
      </c>
      <c r="I3844" s="3" t="s">
        <v>4514</v>
      </c>
      <c r="J3844" t="b">
        <v>1</v>
      </c>
      <c r="K3844" s="3" t="s">
        <v>4285</v>
      </c>
      <c r="M3844">
        <v>18000</v>
      </c>
      <c r="N3844">
        <v>18500</v>
      </c>
      <c r="O3844">
        <v>5.2999999999999999E-2</v>
      </c>
      <c r="P3844" s="3" t="s">
        <v>4313</v>
      </c>
      <c r="Q3844" t="s">
        <v>4293</v>
      </c>
      <c r="R3844" t="s">
        <v>4333</v>
      </c>
    </row>
    <row r="3845" spans="1:18" x14ac:dyDescent="0.2">
      <c r="A3845" s="3" t="s">
        <v>7509</v>
      </c>
      <c r="B3845" t="str" cm="1">
        <f t="array" ref="B3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5" s="6" t="s">
        <v>75</v>
      </c>
      <c r="D3845" t="str" cm="1">
        <f t="array" ref="D38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5" s="3" t="s">
        <v>4301</v>
      </c>
      <c r="G3845" s="3" t="s">
        <v>4292</v>
      </c>
      <c r="I3845" s="3" t="s">
        <v>4514</v>
      </c>
      <c r="J3845" t="b">
        <v>1</v>
      </c>
      <c r="K3845" s="3" t="s">
        <v>4285</v>
      </c>
      <c r="M3845">
        <v>18500</v>
      </c>
      <c r="N3845">
        <v>19000</v>
      </c>
      <c r="O3845">
        <v>5.2999999999999999E-2</v>
      </c>
      <c r="P3845" s="3" t="s">
        <v>4313</v>
      </c>
      <c r="Q3845" t="s">
        <v>4293</v>
      </c>
      <c r="R3845" t="s">
        <v>4333</v>
      </c>
    </row>
    <row r="3846" spans="1:18" x14ac:dyDescent="0.2">
      <c r="A3846" s="3" t="s">
        <v>7510</v>
      </c>
      <c r="B3846" t="str" cm="1">
        <f t="array" ref="B3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6" s="6" t="s">
        <v>75</v>
      </c>
      <c r="D3846" t="str" cm="1">
        <f t="array" ref="D38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6" s="3" t="s">
        <v>4301</v>
      </c>
      <c r="G3846" s="3" t="s">
        <v>4292</v>
      </c>
      <c r="I3846" s="3" t="s">
        <v>4514</v>
      </c>
      <c r="J3846" t="b">
        <v>1</v>
      </c>
      <c r="K3846" s="3" t="s">
        <v>4285</v>
      </c>
      <c r="M3846">
        <v>19000</v>
      </c>
      <c r="N3846">
        <v>19500</v>
      </c>
      <c r="O3846">
        <v>5.2999999999999999E-2</v>
      </c>
      <c r="P3846" s="3" t="s">
        <v>4313</v>
      </c>
      <c r="Q3846" t="s">
        <v>4293</v>
      </c>
      <c r="R3846" t="s">
        <v>4333</v>
      </c>
    </row>
    <row r="3847" spans="1:18" x14ac:dyDescent="0.2">
      <c r="A3847" s="3" t="s">
        <v>7511</v>
      </c>
      <c r="B3847" t="str" cm="1">
        <f t="array" ref="B3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7" s="6" t="s">
        <v>75</v>
      </c>
      <c r="D3847" t="str" cm="1">
        <f t="array" ref="D38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7" s="3" t="s">
        <v>4301</v>
      </c>
      <c r="G3847" s="3" t="s">
        <v>4292</v>
      </c>
      <c r="I3847" s="3" t="s">
        <v>4514</v>
      </c>
      <c r="J3847" t="b">
        <v>1</v>
      </c>
      <c r="K3847" s="3" t="s">
        <v>4285</v>
      </c>
      <c r="M3847">
        <v>19500</v>
      </c>
      <c r="N3847">
        <v>20000</v>
      </c>
      <c r="O3847">
        <v>5.2999999999999999E-2</v>
      </c>
      <c r="P3847" s="3" t="s">
        <v>4313</v>
      </c>
      <c r="Q3847" t="s">
        <v>4293</v>
      </c>
      <c r="R3847" t="s">
        <v>4333</v>
      </c>
    </row>
    <row r="3848" spans="1:18" x14ac:dyDescent="0.2">
      <c r="A3848" s="3" t="s">
        <v>7512</v>
      </c>
      <c r="B3848" t="str" cm="1">
        <f t="array" ref="B3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8" s="6" t="s">
        <v>75</v>
      </c>
      <c r="D3848" t="str" cm="1">
        <f t="array" ref="D38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8" s="3" t="s">
        <v>4301</v>
      </c>
      <c r="G3848" s="3" t="s">
        <v>4292</v>
      </c>
      <c r="I3848" s="3" t="s">
        <v>4514</v>
      </c>
      <c r="J3848" t="b">
        <v>1</v>
      </c>
      <c r="K3848" s="3" t="s">
        <v>4285</v>
      </c>
      <c r="M3848">
        <v>20000</v>
      </c>
      <c r="N3848">
        <v>20500</v>
      </c>
      <c r="O3848">
        <v>5.2999999999999999E-2</v>
      </c>
      <c r="P3848" s="3" t="s">
        <v>4313</v>
      </c>
      <c r="Q3848" t="s">
        <v>4293</v>
      </c>
      <c r="R3848" t="s">
        <v>4333</v>
      </c>
    </row>
    <row r="3849" spans="1:18" x14ac:dyDescent="0.2">
      <c r="A3849" s="3" t="s">
        <v>7513</v>
      </c>
      <c r="B3849" t="str" cm="1">
        <f t="array" ref="B3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49" s="6" t="s">
        <v>75</v>
      </c>
      <c r="D3849" t="str" cm="1">
        <f t="array" ref="D38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49" s="3" t="s">
        <v>4301</v>
      </c>
      <c r="G3849" s="3" t="s">
        <v>4292</v>
      </c>
      <c r="I3849" s="3" t="s">
        <v>4514</v>
      </c>
      <c r="J3849" t="b">
        <v>1</v>
      </c>
      <c r="K3849" s="3" t="s">
        <v>4285</v>
      </c>
      <c r="M3849">
        <v>20500</v>
      </c>
      <c r="N3849">
        <v>21000</v>
      </c>
      <c r="O3849">
        <v>5.2999999999999999E-2</v>
      </c>
      <c r="P3849" s="3" t="s">
        <v>4313</v>
      </c>
      <c r="Q3849" t="s">
        <v>4293</v>
      </c>
      <c r="R3849" t="s">
        <v>4333</v>
      </c>
    </row>
    <row r="3850" spans="1:18" x14ac:dyDescent="0.2">
      <c r="A3850" s="3" t="s">
        <v>7514</v>
      </c>
      <c r="B3850" t="str" cm="1">
        <f t="array" ref="B3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0" s="6" t="s">
        <v>75</v>
      </c>
      <c r="D3850" t="str" cm="1">
        <f t="array" ref="D38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0" s="3" t="s">
        <v>4301</v>
      </c>
      <c r="G3850" s="3" t="s">
        <v>4292</v>
      </c>
      <c r="I3850" s="3" t="s">
        <v>4514</v>
      </c>
      <c r="J3850" t="b">
        <v>1</v>
      </c>
      <c r="K3850" s="3" t="s">
        <v>4285</v>
      </c>
      <c r="M3850">
        <v>21000</v>
      </c>
      <c r="N3850">
        <v>22000</v>
      </c>
      <c r="O3850">
        <v>5.2999999999999999E-2</v>
      </c>
      <c r="P3850" s="3" t="s">
        <v>4313</v>
      </c>
      <c r="Q3850" t="s">
        <v>4293</v>
      </c>
      <c r="R3850" t="s">
        <v>4333</v>
      </c>
    </row>
    <row r="3851" spans="1:18" x14ac:dyDescent="0.2">
      <c r="A3851" s="3" t="s">
        <v>7515</v>
      </c>
      <c r="B3851" t="str" cm="1">
        <f t="array" ref="B3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1" s="6" t="s">
        <v>75</v>
      </c>
      <c r="D3851" t="str" cm="1">
        <f t="array" ref="D38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1" s="3" t="s">
        <v>4301</v>
      </c>
      <c r="G3851" s="3" t="s">
        <v>4292</v>
      </c>
      <c r="I3851" s="3" t="s">
        <v>4514</v>
      </c>
      <c r="J3851" t="b">
        <v>1</v>
      </c>
      <c r="K3851" s="3" t="s">
        <v>4285</v>
      </c>
      <c r="M3851">
        <v>22000</v>
      </c>
      <c r="N3851">
        <v>23000</v>
      </c>
      <c r="O3851">
        <v>5.2999999999999999E-2</v>
      </c>
      <c r="P3851" s="3" t="s">
        <v>4313</v>
      </c>
      <c r="Q3851" t="s">
        <v>4293</v>
      </c>
      <c r="R3851" t="s">
        <v>4333</v>
      </c>
    </row>
    <row r="3852" spans="1:18" x14ac:dyDescent="0.2">
      <c r="A3852" s="3" t="s">
        <v>7516</v>
      </c>
      <c r="B3852" t="str" cm="1">
        <f t="array" ref="B3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2" s="6" t="s">
        <v>75</v>
      </c>
      <c r="D3852" t="str" cm="1">
        <f t="array" ref="D38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2" s="3" t="s">
        <v>4301</v>
      </c>
      <c r="G3852" s="3" t="s">
        <v>4292</v>
      </c>
      <c r="I3852" s="3" t="s">
        <v>4514</v>
      </c>
      <c r="J3852" t="b">
        <v>1</v>
      </c>
      <c r="K3852" s="3" t="s">
        <v>4285</v>
      </c>
      <c r="M3852">
        <v>23000</v>
      </c>
      <c r="N3852">
        <v>24000</v>
      </c>
      <c r="O3852">
        <v>5.2999999999999999E-2</v>
      </c>
      <c r="P3852" s="3" t="s">
        <v>4313</v>
      </c>
      <c r="Q3852" t="s">
        <v>4293</v>
      </c>
      <c r="R3852" t="s">
        <v>4333</v>
      </c>
    </row>
    <row r="3853" spans="1:18" x14ac:dyDescent="0.2">
      <c r="A3853" s="3" t="s">
        <v>7517</v>
      </c>
      <c r="B3853" t="str" cm="1">
        <f t="array" ref="B3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3" s="6" t="s">
        <v>75</v>
      </c>
      <c r="D3853" t="str" cm="1">
        <f t="array" ref="D38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3" s="3" t="s">
        <v>4301</v>
      </c>
      <c r="G3853" s="3" t="s">
        <v>4292</v>
      </c>
      <c r="I3853" s="3" t="s">
        <v>4514</v>
      </c>
      <c r="J3853" t="b">
        <v>1</v>
      </c>
      <c r="K3853" s="3" t="s">
        <v>4285</v>
      </c>
      <c r="M3853">
        <v>24000</v>
      </c>
      <c r="N3853">
        <v>25000</v>
      </c>
      <c r="O3853">
        <v>5.2999999999999999E-2</v>
      </c>
      <c r="P3853" s="3" t="s">
        <v>4313</v>
      </c>
      <c r="Q3853" t="s">
        <v>4293</v>
      </c>
      <c r="R3853" t="s">
        <v>4333</v>
      </c>
    </row>
    <row r="3854" spans="1:18" x14ac:dyDescent="0.2">
      <c r="A3854" s="3" t="s">
        <v>7518</v>
      </c>
      <c r="B3854" t="str" cm="1">
        <f t="array" ref="B3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4" s="6" t="s">
        <v>75</v>
      </c>
      <c r="D3854" t="str" cm="1">
        <f t="array" ref="D38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4" s="3" t="s">
        <v>4301</v>
      </c>
      <c r="G3854" s="3" t="s">
        <v>4292</v>
      </c>
      <c r="I3854" s="3" t="s">
        <v>4514</v>
      </c>
      <c r="J3854" t="b">
        <v>1</v>
      </c>
      <c r="K3854" s="3" t="s">
        <v>4285</v>
      </c>
      <c r="M3854">
        <v>25000</v>
      </c>
      <c r="N3854">
        <v>26000</v>
      </c>
      <c r="O3854">
        <v>5.2999999999999999E-2</v>
      </c>
      <c r="P3854" s="3" t="s">
        <v>4313</v>
      </c>
      <c r="Q3854" t="s">
        <v>4293</v>
      </c>
      <c r="R3854" t="s">
        <v>4333</v>
      </c>
    </row>
    <row r="3855" spans="1:18" x14ac:dyDescent="0.2">
      <c r="A3855" s="3" t="s">
        <v>7519</v>
      </c>
      <c r="B3855" t="str" cm="1">
        <f t="array" ref="B3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5" s="6" t="s">
        <v>75</v>
      </c>
      <c r="D3855" t="str" cm="1">
        <f t="array" ref="D38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5" s="3" t="s">
        <v>4301</v>
      </c>
      <c r="G3855" s="3" t="s">
        <v>4292</v>
      </c>
      <c r="I3855" s="3" t="s">
        <v>4514</v>
      </c>
      <c r="J3855" t="b">
        <v>1</v>
      </c>
      <c r="K3855" s="3" t="s">
        <v>4285</v>
      </c>
      <c r="M3855">
        <v>26000</v>
      </c>
      <c r="N3855">
        <v>27000</v>
      </c>
      <c r="O3855">
        <v>5.2999999999999999E-2</v>
      </c>
      <c r="P3855" s="3" t="s">
        <v>4313</v>
      </c>
      <c r="Q3855" t="s">
        <v>4293</v>
      </c>
      <c r="R3855" t="s">
        <v>4333</v>
      </c>
    </row>
    <row r="3856" spans="1:18" x14ac:dyDescent="0.2">
      <c r="A3856" s="3" t="s">
        <v>7520</v>
      </c>
      <c r="B3856" t="str" cm="1">
        <f t="array" ref="B3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6" s="6" t="s">
        <v>75</v>
      </c>
      <c r="D3856" t="str" cm="1">
        <f t="array" ref="D38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6" s="3" t="s">
        <v>4301</v>
      </c>
      <c r="G3856" s="3" t="s">
        <v>4292</v>
      </c>
      <c r="I3856" s="3" t="s">
        <v>4514</v>
      </c>
      <c r="J3856" t="b">
        <v>1</v>
      </c>
      <c r="K3856" s="3" t="s">
        <v>4285</v>
      </c>
      <c r="M3856">
        <v>27000</v>
      </c>
      <c r="N3856">
        <v>28000</v>
      </c>
      <c r="O3856">
        <v>5.2999999999999999E-2</v>
      </c>
      <c r="P3856" s="3" t="s">
        <v>4313</v>
      </c>
      <c r="Q3856" t="s">
        <v>4293</v>
      </c>
      <c r="R3856" t="s">
        <v>4333</v>
      </c>
    </row>
    <row r="3857" spans="1:18" x14ac:dyDescent="0.2">
      <c r="A3857" s="3" t="s">
        <v>7521</v>
      </c>
      <c r="B3857" t="str" cm="1">
        <f t="array" ref="B3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7" s="6" t="s">
        <v>75</v>
      </c>
      <c r="D3857" t="str" cm="1">
        <f t="array" ref="D38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7" s="3" t="s">
        <v>4301</v>
      </c>
      <c r="G3857" s="3" t="s">
        <v>4292</v>
      </c>
      <c r="I3857" s="3" t="s">
        <v>4514</v>
      </c>
      <c r="J3857" t="b">
        <v>1</v>
      </c>
      <c r="K3857" s="3" t="s">
        <v>4285</v>
      </c>
      <c r="M3857">
        <v>28000</v>
      </c>
      <c r="N3857">
        <v>29000</v>
      </c>
      <c r="O3857">
        <v>5.2999999999999999E-2</v>
      </c>
      <c r="P3857" s="3" t="s">
        <v>4313</v>
      </c>
      <c r="Q3857" t="s">
        <v>4293</v>
      </c>
      <c r="R3857" t="s">
        <v>4333</v>
      </c>
    </row>
    <row r="3858" spans="1:18" x14ac:dyDescent="0.2">
      <c r="A3858" s="3" t="s">
        <v>7522</v>
      </c>
      <c r="B3858" t="str" cm="1">
        <f t="array" ref="B3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8" s="6" t="s">
        <v>75</v>
      </c>
      <c r="D3858" t="str" cm="1">
        <f t="array" ref="D38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8" s="3" t="s">
        <v>4301</v>
      </c>
      <c r="G3858" s="3" t="s">
        <v>4292</v>
      </c>
      <c r="I3858" s="3" t="s">
        <v>4514</v>
      </c>
      <c r="J3858" t="b">
        <v>1</v>
      </c>
      <c r="K3858" s="3" t="s">
        <v>4285</v>
      </c>
      <c r="M3858">
        <v>29000</v>
      </c>
      <c r="N3858">
        <v>30000</v>
      </c>
      <c r="O3858">
        <v>5.2999999999999999E-2</v>
      </c>
      <c r="P3858" s="3" t="s">
        <v>4313</v>
      </c>
      <c r="Q3858" t="s">
        <v>4293</v>
      </c>
      <c r="R3858" t="s">
        <v>4333</v>
      </c>
    </row>
    <row r="3859" spans="1:18" x14ac:dyDescent="0.2">
      <c r="A3859" s="3" t="s">
        <v>7523</v>
      </c>
      <c r="B3859" t="str" cm="1">
        <f t="array" ref="B3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59" s="6" t="s">
        <v>75</v>
      </c>
      <c r="D3859" t="str" cm="1">
        <f t="array" ref="D38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59" s="3" t="s">
        <v>4301</v>
      </c>
      <c r="G3859" s="3" t="s">
        <v>4292</v>
      </c>
      <c r="I3859" s="3" t="s">
        <v>4514</v>
      </c>
      <c r="J3859" t="b">
        <v>1</v>
      </c>
      <c r="K3859" s="3" t="s">
        <v>4285</v>
      </c>
      <c r="M3859">
        <v>30000</v>
      </c>
      <c r="N3859">
        <v>31000</v>
      </c>
      <c r="O3859">
        <v>5.2999999999999999E-2</v>
      </c>
      <c r="P3859" s="3" t="s">
        <v>4313</v>
      </c>
      <c r="Q3859" t="s">
        <v>4293</v>
      </c>
      <c r="R3859" t="s">
        <v>4333</v>
      </c>
    </row>
    <row r="3860" spans="1:18" x14ac:dyDescent="0.2">
      <c r="A3860" s="3" t="s">
        <v>7524</v>
      </c>
      <c r="B3860" t="str" cm="1">
        <f t="array" ref="B3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0" s="6" t="s">
        <v>75</v>
      </c>
      <c r="D3860" t="str" cm="1">
        <f t="array" ref="D38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0" s="3" t="s">
        <v>4301</v>
      </c>
      <c r="G3860" s="3" t="s">
        <v>4292</v>
      </c>
      <c r="I3860" s="3" t="s">
        <v>4514</v>
      </c>
      <c r="J3860" t="b">
        <v>1</v>
      </c>
      <c r="K3860" s="3" t="s">
        <v>4285</v>
      </c>
      <c r="M3860">
        <v>31000</v>
      </c>
      <c r="N3860">
        <v>32000</v>
      </c>
      <c r="O3860">
        <v>5.2999999999999999E-2</v>
      </c>
      <c r="P3860" s="3" t="s">
        <v>4313</v>
      </c>
      <c r="Q3860" t="s">
        <v>4293</v>
      </c>
      <c r="R3860" t="s">
        <v>4333</v>
      </c>
    </row>
    <row r="3861" spans="1:18" x14ac:dyDescent="0.2">
      <c r="A3861" s="3" t="s">
        <v>7525</v>
      </c>
      <c r="B3861" t="str" cm="1">
        <f t="array" ref="B3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1" s="6" t="s">
        <v>75</v>
      </c>
      <c r="D3861" t="str" cm="1">
        <f t="array" ref="D38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1" s="3" t="s">
        <v>4301</v>
      </c>
      <c r="G3861" s="3" t="s">
        <v>4292</v>
      </c>
      <c r="I3861" s="3" t="s">
        <v>4514</v>
      </c>
      <c r="J3861" t="b">
        <v>1</v>
      </c>
      <c r="K3861" s="3" t="s">
        <v>4285</v>
      </c>
      <c r="M3861">
        <v>32000</v>
      </c>
      <c r="N3861">
        <v>33000</v>
      </c>
      <c r="O3861">
        <v>5.2999999999999999E-2</v>
      </c>
      <c r="P3861" s="3" t="s">
        <v>4313</v>
      </c>
      <c r="Q3861" t="s">
        <v>4293</v>
      </c>
      <c r="R3861" t="s">
        <v>4333</v>
      </c>
    </row>
    <row r="3862" spans="1:18" x14ac:dyDescent="0.2">
      <c r="A3862" s="3" t="s">
        <v>7526</v>
      </c>
      <c r="B3862" t="str" cm="1">
        <f t="array" ref="B3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2" s="6" t="s">
        <v>75</v>
      </c>
      <c r="D3862" t="str" cm="1">
        <f t="array" ref="D38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2" s="3" t="s">
        <v>4301</v>
      </c>
      <c r="G3862" s="3" t="s">
        <v>4292</v>
      </c>
      <c r="I3862" s="3" t="s">
        <v>4514</v>
      </c>
      <c r="J3862" t="b">
        <v>1</v>
      </c>
      <c r="K3862" s="3" t="s">
        <v>4285</v>
      </c>
      <c r="M3862">
        <v>33000</v>
      </c>
      <c r="N3862">
        <v>34000</v>
      </c>
      <c r="O3862">
        <v>5.2999999999999999E-2</v>
      </c>
      <c r="P3862" s="3" t="s">
        <v>4313</v>
      </c>
      <c r="Q3862" t="s">
        <v>4293</v>
      </c>
      <c r="R3862" t="s">
        <v>4333</v>
      </c>
    </row>
    <row r="3863" spans="1:18" x14ac:dyDescent="0.2">
      <c r="A3863" s="3" t="s">
        <v>7527</v>
      </c>
      <c r="B3863" t="str" cm="1">
        <f t="array" ref="B3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3" s="6" t="s">
        <v>75</v>
      </c>
      <c r="D3863" t="str" cm="1">
        <f t="array" ref="D38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3" s="3" t="s">
        <v>4301</v>
      </c>
      <c r="G3863" s="3" t="s">
        <v>4292</v>
      </c>
      <c r="I3863" s="3" t="s">
        <v>4514</v>
      </c>
      <c r="J3863" t="b">
        <v>1</v>
      </c>
      <c r="K3863" s="3" t="s">
        <v>4285</v>
      </c>
      <c r="M3863">
        <v>34000</v>
      </c>
      <c r="N3863">
        <v>35000</v>
      </c>
      <c r="O3863">
        <v>5.2999999999999999E-2</v>
      </c>
      <c r="P3863" s="3" t="s">
        <v>4313</v>
      </c>
      <c r="Q3863" t="s">
        <v>4293</v>
      </c>
      <c r="R3863" t="s">
        <v>4333</v>
      </c>
    </row>
    <row r="3864" spans="1:18" x14ac:dyDescent="0.2">
      <c r="A3864" s="3" t="s">
        <v>7528</v>
      </c>
      <c r="B3864" t="str" cm="1">
        <f t="array" ref="B3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4" s="6" t="s">
        <v>75</v>
      </c>
      <c r="D3864" t="str" cm="1">
        <f t="array" ref="D38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4" s="3" t="s">
        <v>4301</v>
      </c>
      <c r="G3864" s="3" t="s">
        <v>4292</v>
      </c>
      <c r="I3864" s="3" t="s">
        <v>4514</v>
      </c>
      <c r="J3864" t="b">
        <v>1</v>
      </c>
      <c r="K3864" s="3" t="s">
        <v>4285</v>
      </c>
      <c r="M3864">
        <v>35000</v>
      </c>
      <c r="N3864">
        <v>40000</v>
      </c>
      <c r="O3864">
        <v>5.2999999999999999E-2</v>
      </c>
      <c r="P3864" s="3" t="s">
        <v>4313</v>
      </c>
      <c r="Q3864" t="s">
        <v>4293</v>
      </c>
      <c r="R3864" t="s">
        <v>4333</v>
      </c>
    </row>
    <row r="3865" spans="1:18" x14ac:dyDescent="0.2">
      <c r="A3865" s="3" t="s">
        <v>7529</v>
      </c>
      <c r="B3865" t="str" cm="1">
        <f t="array" ref="B3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5" s="6" t="s">
        <v>75</v>
      </c>
      <c r="D3865" t="str" cm="1">
        <f t="array" ref="D38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5" s="3" t="s">
        <v>4301</v>
      </c>
      <c r="G3865" s="3" t="s">
        <v>4292</v>
      </c>
      <c r="I3865" s="3" t="s">
        <v>4514</v>
      </c>
      <c r="J3865" t="b">
        <v>1</v>
      </c>
      <c r="K3865" s="3" t="s">
        <v>4285</v>
      </c>
      <c r="M3865">
        <v>40000</v>
      </c>
      <c r="N3865">
        <v>45000</v>
      </c>
      <c r="O3865">
        <v>5.2999999999999999E-2</v>
      </c>
      <c r="P3865" s="3" t="s">
        <v>4313</v>
      </c>
      <c r="Q3865" t="s">
        <v>4293</v>
      </c>
      <c r="R3865" t="s">
        <v>4333</v>
      </c>
    </row>
    <row r="3866" spans="1:18" x14ac:dyDescent="0.2">
      <c r="A3866" s="3" t="s">
        <v>7530</v>
      </c>
      <c r="B3866" t="str" cm="1">
        <f t="array" ref="B3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6" s="6" t="s">
        <v>75</v>
      </c>
      <c r="D3866" t="str" cm="1">
        <f t="array" ref="D38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6" s="3" t="s">
        <v>4301</v>
      </c>
      <c r="G3866" s="3" t="s">
        <v>4292</v>
      </c>
      <c r="I3866" s="3" t="s">
        <v>4514</v>
      </c>
      <c r="J3866" t="b">
        <v>1</v>
      </c>
      <c r="K3866" s="3" t="s">
        <v>4285</v>
      </c>
      <c r="M3866">
        <v>45000</v>
      </c>
      <c r="N3866">
        <v>50000</v>
      </c>
      <c r="O3866">
        <v>5.2999999999999999E-2</v>
      </c>
      <c r="P3866" s="3" t="s">
        <v>4313</v>
      </c>
      <c r="Q3866" t="s">
        <v>4293</v>
      </c>
      <c r="R3866" t="s">
        <v>4333</v>
      </c>
    </row>
    <row r="3867" spans="1:18" x14ac:dyDescent="0.2">
      <c r="A3867" s="3" t="s">
        <v>7531</v>
      </c>
      <c r="B3867" t="str" cm="1">
        <f t="array" ref="B3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7" s="6" t="s">
        <v>75</v>
      </c>
      <c r="D3867" t="str" cm="1">
        <f t="array" ref="D38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7" s="3" t="s">
        <v>4301</v>
      </c>
      <c r="G3867" s="3" t="s">
        <v>4292</v>
      </c>
      <c r="I3867" s="3" t="s">
        <v>4514</v>
      </c>
      <c r="J3867" t="b">
        <v>1</v>
      </c>
      <c r="K3867" s="3" t="s">
        <v>4285</v>
      </c>
      <c r="M3867">
        <v>50000</v>
      </c>
      <c r="N3867">
        <v>55000</v>
      </c>
      <c r="O3867">
        <v>5.2999999999999999E-2</v>
      </c>
      <c r="P3867" s="3" t="s">
        <v>4313</v>
      </c>
      <c r="Q3867" t="s">
        <v>4293</v>
      </c>
      <c r="R3867" t="s">
        <v>4333</v>
      </c>
    </row>
    <row r="3868" spans="1:18" x14ac:dyDescent="0.2">
      <c r="A3868" s="3" t="s">
        <v>7532</v>
      </c>
      <c r="B3868" t="str" cm="1">
        <f t="array" ref="B3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8" s="6" t="s">
        <v>75</v>
      </c>
      <c r="D3868" t="str" cm="1">
        <f t="array" ref="D38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8" s="3" t="s">
        <v>4301</v>
      </c>
      <c r="G3868" s="3" t="s">
        <v>4292</v>
      </c>
      <c r="I3868" s="3" t="s">
        <v>4514</v>
      </c>
      <c r="J3868" t="b">
        <v>1</v>
      </c>
      <c r="K3868" s="3" t="s">
        <v>4285</v>
      </c>
      <c r="M3868">
        <v>55000</v>
      </c>
      <c r="N3868">
        <v>60000</v>
      </c>
      <c r="O3868">
        <v>5.2999999999999999E-2</v>
      </c>
      <c r="P3868" s="3" t="s">
        <v>4313</v>
      </c>
      <c r="Q3868" t="s">
        <v>4293</v>
      </c>
      <c r="R3868" t="s">
        <v>75</v>
      </c>
    </row>
    <row r="3869" spans="1:18" x14ac:dyDescent="0.2">
      <c r="A3869" s="3" t="s">
        <v>7533</v>
      </c>
      <c r="B3869" t="str" cm="1">
        <f t="array" ref="B3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69" s="6" t="s">
        <v>75</v>
      </c>
      <c r="D3869" t="str" cm="1">
        <f t="array" ref="D38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69" s="3" t="s">
        <v>4301</v>
      </c>
      <c r="G3869" s="3" t="s">
        <v>4292</v>
      </c>
      <c r="I3869" s="3" t="s">
        <v>4514</v>
      </c>
      <c r="J3869" t="b">
        <v>1</v>
      </c>
      <c r="K3869" s="3" t="s">
        <v>4285</v>
      </c>
      <c r="M3869">
        <v>60000</v>
      </c>
      <c r="N3869">
        <v>65000</v>
      </c>
      <c r="O3869">
        <v>5.2999999999999999E-2</v>
      </c>
      <c r="P3869" s="3" t="s">
        <v>4313</v>
      </c>
      <c r="Q3869" t="s">
        <v>4293</v>
      </c>
      <c r="R3869" t="s">
        <v>4333</v>
      </c>
    </row>
    <row r="3870" spans="1:18" x14ac:dyDescent="0.2">
      <c r="A3870" s="3" t="s">
        <v>7534</v>
      </c>
      <c r="B3870" t="str" cm="1">
        <f t="array" ref="B3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0" s="6" t="s">
        <v>75</v>
      </c>
      <c r="D3870" t="str" cm="1">
        <f t="array" ref="D38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0" s="3" t="s">
        <v>4301</v>
      </c>
      <c r="G3870" s="3" t="s">
        <v>4292</v>
      </c>
      <c r="I3870" s="3" t="s">
        <v>4514</v>
      </c>
      <c r="J3870" t="b">
        <v>1</v>
      </c>
      <c r="K3870" s="3" t="s">
        <v>4285</v>
      </c>
      <c r="M3870">
        <v>65000</v>
      </c>
      <c r="N3870">
        <v>70000</v>
      </c>
      <c r="O3870">
        <v>5.2999999999999999E-2</v>
      </c>
      <c r="P3870" s="3" t="s">
        <v>4313</v>
      </c>
      <c r="Q3870" t="s">
        <v>4293</v>
      </c>
      <c r="R3870" t="s">
        <v>4333</v>
      </c>
    </row>
    <row r="3871" spans="1:18" x14ac:dyDescent="0.2">
      <c r="A3871" s="3" t="s">
        <v>7535</v>
      </c>
      <c r="B3871" t="str" cm="1">
        <f t="array" ref="B3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1" s="6" t="s">
        <v>75</v>
      </c>
      <c r="D3871" t="str" cm="1">
        <f t="array" ref="D38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1" s="3" t="s">
        <v>4301</v>
      </c>
      <c r="G3871" s="3" t="s">
        <v>4292</v>
      </c>
      <c r="I3871" s="3" t="s">
        <v>4514</v>
      </c>
      <c r="J3871" t="b">
        <v>1</v>
      </c>
      <c r="K3871" s="3" t="s">
        <v>4285</v>
      </c>
      <c r="M3871">
        <v>70000</v>
      </c>
      <c r="N3871">
        <v>75000</v>
      </c>
      <c r="O3871">
        <v>5.2999999999999999E-2</v>
      </c>
      <c r="P3871" s="3" t="s">
        <v>4313</v>
      </c>
      <c r="Q3871" t="s">
        <v>4293</v>
      </c>
      <c r="R3871" t="s">
        <v>4333</v>
      </c>
    </row>
    <row r="3872" spans="1:18" x14ac:dyDescent="0.2">
      <c r="A3872" s="3" t="s">
        <v>7536</v>
      </c>
      <c r="B3872" t="str" cm="1">
        <f t="array" ref="B3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2" s="6" t="s">
        <v>75</v>
      </c>
      <c r="D3872" t="str" cm="1">
        <f t="array" ref="D38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2" s="3" t="s">
        <v>4301</v>
      </c>
      <c r="G3872" s="3" t="s">
        <v>4292</v>
      </c>
      <c r="I3872" s="3" t="s">
        <v>4514</v>
      </c>
      <c r="J3872" t="b">
        <v>1</v>
      </c>
      <c r="K3872" s="3" t="s">
        <v>4285</v>
      </c>
      <c r="M3872">
        <v>75000</v>
      </c>
      <c r="N3872">
        <v>80000</v>
      </c>
      <c r="O3872">
        <v>5.2999999999999999E-2</v>
      </c>
      <c r="P3872" s="3" t="s">
        <v>4313</v>
      </c>
      <c r="Q3872" t="s">
        <v>4293</v>
      </c>
      <c r="R3872" t="s">
        <v>4333</v>
      </c>
    </row>
    <row r="3873" spans="1:18" x14ac:dyDescent="0.2">
      <c r="A3873" s="3" t="s">
        <v>7537</v>
      </c>
      <c r="B3873" t="str" cm="1">
        <f t="array" ref="B3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3" s="6" t="s">
        <v>75</v>
      </c>
      <c r="D3873" t="str" cm="1">
        <f t="array" ref="D38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3" s="3" t="s">
        <v>4301</v>
      </c>
      <c r="G3873" s="3" t="s">
        <v>4292</v>
      </c>
      <c r="I3873" s="3" t="s">
        <v>4514</v>
      </c>
      <c r="J3873" t="b">
        <v>1</v>
      </c>
      <c r="K3873" s="3" t="s">
        <v>4285</v>
      </c>
      <c r="M3873">
        <v>80000</v>
      </c>
      <c r="N3873">
        <v>85000</v>
      </c>
      <c r="O3873">
        <v>5.2999999999999999E-2</v>
      </c>
      <c r="P3873" s="3" t="s">
        <v>4313</v>
      </c>
      <c r="Q3873" t="s">
        <v>4293</v>
      </c>
      <c r="R3873" t="s">
        <v>4333</v>
      </c>
    </row>
    <row r="3874" spans="1:18" x14ac:dyDescent="0.2">
      <c r="A3874" s="3" t="s">
        <v>7538</v>
      </c>
      <c r="B3874" t="str" cm="1">
        <f t="array" ref="B3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4" s="6" t="s">
        <v>75</v>
      </c>
      <c r="D3874" t="str" cm="1">
        <f t="array" ref="D38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4" s="3" t="s">
        <v>4301</v>
      </c>
      <c r="G3874" s="3" t="s">
        <v>4292</v>
      </c>
      <c r="I3874" s="3" t="s">
        <v>4514</v>
      </c>
      <c r="J3874" t="b">
        <v>1</v>
      </c>
      <c r="K3874" s="3" t="s">
        <v>4285</v>
      </c>
      <c r="M3874">
        <v>85000</v>
      </c>
      <c r="N3874">
        <v>90000</v>
      </c>
      <c r="O3874">
        <v>5.2999999999999999E-2</v>
      </c>
      <c r="P3874" s="3" t="s">
        <v>4313</v>
      </c>
      <c r="Q3874" t="s">
        <v>4293</v>
      </c>
      <c r="R3874" t="s">
        <v>4333</v>
      </c>
    </row>
    <row r="3875" spans="1:18" x14ac:dyDescent="0.2">
      <c r="A3875" s="3" t="s">
        <v>7539</v>
      </c>
      <c r="B3875" t="str" cm="1">
        <f t="array" ref="B3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5" s="6" t="s">
        <v>75</v>
      </c>
      <c r="D3875" t="str" cm="1">
        <f t="array" ref="D38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5" s="3" t="s">
        <v>4301</v>
      </c>
      <c r="G3875" s="3" t="s">
        <v>4292</v>
      </c>
      <c r="I3875" s="3" t="s">
        <v>4514</v>
      </c>
      <c r="J3875" t="b">
        <v>1</v>
      </c>
      <c r="K3875" s="3" t="s">
        <v>4285</v>
      </c>
      <c r="M3875">
        <v>90000</v>
      </c>
      <c r="N3875">
        <v>95000</v>
      </c>
      <c r="O3875">
        <v>5.2999999999999999E-2</v>
      </c>
      <c r="P3875" s="3" t="s">
        <v>4313</v>
      </c>
      <c r="Q3875" t="s">
        <v>4293</v>
      </c>
      <c r="R3875" t="s">
        <v>4333</v>
      </c>
    </row>
    <row r="3876" spans="1:18" x14ac:dyDescent="0.2">
      <c r="A3876" s="3" t="s">
        <v>7540</v>
      </c>
      <c r="B3876" t="str" cm="1">
        <f t="array" ref="B3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6" s="6" t="s">
        <v>75</v>
      </c>
      <c r="D3876" t="str" cm="1">
        <f t="array" ref="D38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6" s="3" t="s">
        <v>4301</v>
      </c>
      <c r="G3876" s="3" t="s">
        <v>4292</v>
      </c>
      <c r="I3876" s="3" t="s">
        <v>4514</v>
      </c>
      <c r="J3876" t="b">
        <v>1</v>
      </c>
      <c r="K3876" s="3" t="s">
        <v>4285</v>
      </c>
      <c r="M3876">
        <v>95000</v>
      </c>
      <c r="N3876">
        <v>100000</v>
      </c>
      <c r="O3876">
        <v>5.2999999999999999E-2</v>
      </c>
      <c r="P3876" s="3" t="s">
        <v>4313</v>
      </c>
      <c r="Q3876" t="s">
        <v>4293</v>
      </c>
      <c r="R3876" t="s">
        <v>4333</v>
      </c>
    </row>
    <row r="3877" spans="1:18" x14ac:dyDescent="0.2">
      <c r="A3877" s="3" t="s">
        <v>7541</v>
      </c>
      <c r="B3877" t="str" cm="1">
        <f t="array" ref="B3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77" s="6" t="s">
        <v>75</v>
      </c>
      <c r="D3877" t="str" cm="1">
        <f t="array" ref="D38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3877" s="3" t="s">
        <v>4301</v>
      </c>
      <c r="G3877" s="3" t="s">
        <v>4292</v>
      </c>
      <c r="I3877" s="3" t="s">
        <v>4514</v>
      </c>
      <c r="J3877" t="b">
        <v>1</v>
      </c>
      <c r="K3877" s="3" t="s">
        <v>4285</v>
      </c>
      <c r="M3877">
        <v>100000</v>
      </c>
      <c r="N3877">
        <v>105000</v>
      </c>
      <c r="O3877">
        <v>5.2999999999999999E-2</v>
      </c>
      <c r="P3877" s="3" t="s">
        <v>4313</v>
      </c>
      <c r="Q3877" t="s">
        <v>4293</v>
      </c>
      <c r="R3877" t="s">
        <v>4333</v>
      </c>
    </row>
    <row r="3878" spans="1:18" x14ac:dyDescent="0.2">
      <c r="A3878" s="3" t="s">
        <v>2524</v>
      </c>
      <c r="B3878" t="str" cm="1">
        <f t="array" ref="B3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78" t="str" cm="1">
        <f t="array" ref="C3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78" t="str" cm="1">
        <f t="array" ref="D38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78" t="str" cm="1">
        <f t="array" ref="E38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78" s="3" t="s">
        <v>4301</v>
      </c>
      <c r="G3878" s="3" t="s">
        <v>4292</v>
      </c>
      <c r="H3878" t="s">
        <v>284</v>
      </c>
      <c r="I3878" s="3" t="s">
        <v>4720</v>
      </c>
      <c r="J3878" t="b">
        <v>1</v>
      </c>
      <c r="K3878" s="3" t="s">
        <v>4312</v>
      </c>
      <c r="M3878">
        <v>3</v>
      </c>
      <c r="N3878">
        <v>3</v>
      </c>
      <c r="O3878">
        <v>5.2999999999999999E-2</v>
      </c>
      <c r="P3878" s="3" t="s">
        <v>4313</v>
      </c>
      <c r="Q3878" t="s">
        <v>4357</v>
      </c>
      <c r="R3878" t="s">
        <v>16</v>
      </c>
    </row>
    <row r="3879" spans="1:18" x14ac:dyDescent="0.2">
      <c r="A3879" s="3" t="s">
        <v>2522</v>
      </c>
      <c r="B3879" t="str" cm="1">
        <f t="array" ref="B3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79" t="str" cm="1">
        <f t="array" ref="C3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79" t="str" cm="1">
        <f t="array" ref="D38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79" t="str" cm="1">
        <f t="array" ref="E38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79" s="3" t="s">
        <v>4301</v>
      </c>
      <c r="G3879" s="3" t="s">
        <v>4292</v>
      </c>
      <c r="H3879" t="s">
        <v>281</v>
      </c>
      <c r="I3879" s="3" t="s">
        <v>4720</v>
      </c>
      <c r="J3879" t="b">
        <v>1</v>
      </c>
      <c r="K3879" s="3" t="s">
        <v>4312</v>
      </c>
      <c r="M3879">
        <v>3</v>
      </c>
      <c r="N3879">
        <v>3</v>
      </c>
      <c r="O3879">
        <v>5.2999999999999999E-2</v>
      </c>
      <c r="P3879" s="3" t="s">
        <v>4313</v>
      </c>
      <c r="Q3879" t="s">
        <v>4357</v>
      </c>
      <c r="R3879" t="s">
        <v>16</v>
      </c>
    </row>
    <row r="3880" spans="1:18" x14ac:dyDescent="0.2">
      <c r="A3880" s="3" t="s">
        <v>3346</v>
      </c>
      <c r="B3880" t="str" cm="1">
        <f t="array" ref="B3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80" t="str" cm="1">
        <f t="array" ref="C3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80" t="str" cm="1">
        <f t="array" ref="D38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80" t="str" cm="1">
        <f t="array" ref="E38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80" s="3" t="s">
        <v>4301</v>
      </c>
      <c r="G3880" s="3" t="s">
        <v>4292</v>
      </c>
      <c r="H3880" t="s">
        <v>1317</v>
      </c>
      <c r="I3880" s="3" t="s">
        <v>4720</v>
      </c>
      <c r="J3880" t="b">
        <v>1</v>
      </c>
      <c r="K3880" s="3" t="s">
        <v>4312</v>
      </c>
      <c r="M3880">
        <v>3</v>
      </c>
      <c r="N3880">
        <v>3</v>
      </c>
      <c r="O3880">
        <v>5.7000000000000002E-2</v>
      </c>
      <c r="P3880" s="3" t="s">
        <v>4313</v>
      </c>
      <c r="Q3880" t="s">
        <v>4308</v>
      </c>
      <c r="R3880" t="s">
        <v>16</v>
      </c>
    </row>
    <row r="3881" spans="1:18" x14ac:dyDescent="0.2">
      <c r="A3881" s="3" t="s">
        <v>3350</v>
      </c>
      <c r="B3881" t="str" cm="1">
        <f t="array" ref="B3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81" t="str" cm="1">
        <f t="array" ref="C3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81" t="str" cm="1">
        <f t="array" ref="D38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81" t="str" cm="1">
        <f t="array" ref="E38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81" s="3" t="s">
        <v>4301</v>
      </c>
      <c r="G3881" s="3" t="s">
        <v>4292</v>
      </c>
      <c r="H3881" t="s">
        <v>1323</v>
      </c>
      <c r="I3881" s="3" t="s">
        <v>4720</v>
      </c>
      <c r="J3881" t="b">
        <v>1</v>
      </c>
      <c r="K3881" s="3" t="s">
        <v>4312</v>
      </c>
      <c r="M3881">
        <v>3</v>
      </c>
      <c r="N3881">
        <v>3</v>
      </c>
      <c r="O3881">
        <v>5.7000000000000002E-2</v>
      </c>
      <c r="P3881" s="3" t="s">
        <v>4313</v>
      </c>
      <c r="Q3881" t="s">
        <v>4308</v>
      </c>
      <c r="R3881" t="s">
        <v>16</v>
      </c>
    </row>
    <row r="3882" spans="1:18" x14ac:dyDescent="0.2">
      <c r="A3882" s="3" t="s">
        <v>3348</v>
      </c>
      <c r="B3882" t="str" cm="1">
        <f t="array" ref="B3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82" t="str" cm="1">
        <f t="array" ref="C3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82" t="str" cm="1">
        <f t="array" ref="D38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82" t="str" cm="1">
        <f t="array" ref="E38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82" s="3" t="s">
        <v>4301</v>
      </c>
      <c r="G3882" s="3" t="s">
        <v>4292</v>
      </c>
      <c r="H3882" t="s">
        <v>1320</v>
      </c>
      <c r="I3882" s="3" t="s">
        <v>4720</v>
      </c>
      <c r="J3882" t="b">
        <v>1</v>
      </c>
      <c r="K3882" s="3" t="s">
        <v>4312</v>
      </c>
      <c r="M3882">
        <v>3</v>
      </c>
      <c r="N3882">
        <v>3</v>
      </c>
      <c r="O3882">
        <v>5.7000000000000002E-2</v>
      </c>
      <c r="P3882" s="3" t="s">
        <v>4313</v>
      </c>
      <c r="Q3882" t="s">
        <v>4308</v>
      </c>
      <c r="R3882" t="s">
        <v>16</v>
      </c>
    </row>
    <row r="3883" spans="1:18" x14ac:dyDescent="0.2">
      <c r="A3883" s="3" t="s">
        <v>7542</v>
      </c>
      <c r="B3883" t="s">
        <v>668</v>
      </c>
      <c r="C3883" t="str" cm="1">
        <f t="array" ref="C3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883" t="str" cm="1">
        <f t="array" ref="D38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83" cm="1">
        <f t="array" ref="E38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883" s="3" t="s">
        <v>4301</v>
      </c>
      <c r="G3883" s="3" t="s">
        <v>4292</v>
      </c>
      <c r="I3883" s="3" t="s">
        <v>4720</v>
      </c>
      <c r="J3883" t="b">
        <v>1</v>
      </c>
      <c r="K3883" s="3" t="s">
        <v>4312</v>
      </c>
      <c r="M3883">
        <v>3</v>
      </c>
      <c r="N3883">
        <v>3</v>
      </c>
      <c r="O3883">
        <v>5.2999999999999999E-2</v>
      </c>
      <c r="P3883" s="3" t="s">
        <v>4313</v>
      </c>
      <c r="Q3883" t="s">
        <v>4308</v>
      </c>
      <c r="R3883" t="s">
        <v>16</v>
      </c>
    </row>
    <row r="3884" spans="1:18" x14ac:dyDescent="0.2">
      <c r="A3884" s="3" t="s">
        <v>2501</v>
      </c>
      <c r="B3884" t="str" cm="1">
        <f t="array" ref="B3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84" t="str" cm="1">
        <f t="array" ref="C3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84" t="str" cm="1">
        <f t="array" ref="D38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84" t="str" cm="1">
        <f t="array" ref="E38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84" s="3" t="s">
        <v>4301</v>
      </c>
      <c r="G3884" s="3" t="s">
        <v>4292</v>
      </c>
      <c r="H3884" t="s">
        <v>251</v>
      </c>
      <c r="I3884" s="3" t="s">
        <v>4720</v>
      </c>
      <c r="J3884" t="b">
        <v>1</v>
      </c>
      <c r="M3884">
        <v>2</v>
      </c>
      <c r="N3884">
        <v>3</v>
      </c>
      <c r="O3884">
        <v>5.2999999999999999E-2</v>
      </c>
      <c r="P3884" s="3" t="s">
        <v>4313</v>
      </c>
      <c r="Q3884" t="s">
        <v>4357</v>
      </c>
      <c r="R3884" t="s">
        <v>16</v>
      </c>
    </row>
    <row r="3885" spans="1:18" x14ac:dyDescent="0.2">
      <c r="A3885" s="3" t="s">
        <v>2526</v>
      </c>
      <c r="B3885" t="str" cm="1">
        <f t="array" ref="B3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885" t="str" cm="1">
        <f t="array" ref="C3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885" t="str" cm="1">
        <f t="array" ref="D38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885" t="str" cm="1">
        <f t="array" ref="E38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885" s="3" t="s">
        <v>4301</v>
      </c>
      <c r="G3885" s="3" t="s">
        <v>4292</v>
      </c>
      <c r="H3885" t="s">
        <v>287</v>
      </c>
      <c r="I3885" s="3" t="s">
        <v>4720</v>
      </c>
      <c r="J3885" t="b">
        <v>1</v>
      </c>
      <c r="K3885" s="3" t="s">
        <v>4312</v>
      </c>
      <c r="M3885">
        <v>3</v>
      </c>
      <c r="N3885">
        <v>3</v>
      </c>
      <c r="O3885">
        <v>5.2999999999999999E-2</v>
      </c>
      <c r="P3885" s="3" t="s">
        <v>4313</v>
      </c>
      <c r="Q3885" t="s">
        <v>4357</v>
      </c>
      <c r="R3885" t="s">
        <v>16</v>
      </c>
    </row>
    <row r="3886" spans="1:18" x14ac:dyDescent="0.2">
      <c r="A3886" s="3" t="s">
        <v>7543</v>
      </c>
      <c r="B3886" t="str" cm="1">
        <f t="array" ref="B3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86" cm="1">
        <f t="array" ref="C3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86" t="str" cm="1">
        <f t="array" ref="D38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86" t="str" cm="1">
        <f t="array" ref="E38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86" s="3" t="s">
        <v>4301</v>
      </c>
      <c r="G3886" s="3" t="s">
        <v>4292</v>
      </c>
      <c r="I3886" s="3" t="s">
        <v>4720</v>
      </c>
      <c r="J3886" t="b">
        <v>1</v>
      </c>
      <c r="M3886">
        <v>0</v>
      </c>
      <c r="N3886">
        <v>5</v>
      </c>
      <c r="O3886">
        <v>5.7000000000000002E-2</v>
      </c>
      <c r="P3886" s="3" t="s">
        <v>4313</v>
      </c>
      <c r="Q3886" t="s">
        <v>4293</v>
      </c>
      <c r="R3886" t="s">
        <v>16</v>
      </c>
    </row>
    <row r="3887" spans="1:18" x14ac:dyDescent="0.2">
      <c r="A3887" s="3" t="s">
        <v>7544</v>
      </c>
      <c r="B3887" t="str" cm="1">
        <f t="array" ref="B3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87" cm="1">
        <f t="array" ref="C3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87" t="str" cm="1">
        <f t="array" ref="D38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87" t="str" cm="1">
        <f t="array" ref="E38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87" s="3" t="s">
        <v>4301</v>
      </c>
      <c r="G3887" s="3" t="s">
        <v>4292</v>
      </c>
      <c r="I3887" s="3" t="s">
        <v>4720</v>
      </c>
      <c r="J3887" t="b">
        <v>1</v>
      </c>
      <c r="M3887">
        <v>5</v>
      </c>
      <c r="N3887">
        <v>10</v>
      </c>
      <c r="O3887">
        <v>5.7000000000000002E-2</v>
      </c>
      <c r="P3887" s="3" t="s">
        <v>4313</v>
      </c>
      <c r="Q3887" t="s">
        <v>4293</v>
      </c>
      <c r="R3887" t="s">
        <v>16</v>
      </c>
    </row>
    <row r="3888" spans="1:18" x14ac:dyDescent="0.2">
      <c r="A3888" s="3" t="s">
        <v>7545</v>
      </c>
      <c r="B3888" t="str" cm="1">
        <f t="array" ref="B3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88" cm="1">
        <f t="array" ref="C3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88" t="str" cm="1">
        <f t="array" ref="D38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88" t="str" cm="1">
        <f t="array" ref="E38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88" s="3" t="s">
        <v>4301</v>
      </c>
      <c r="G3888" s="3" t="s">
        <v>4292</v>
      </c>
      <c r="I3888" s="3" t="s">
        <v>4720</v>
      </c>
      <c r="J3888" t="b">
        <v>1</v>
      </c>
      <c r="M3888">
        <v>10</v>
      </c>
      <c r="N3888">
        <v>15</v>
      </c>
      <c r="O3888">
        <v>5.7000000000000002E-2</v>
      </c>
      <c r="P3888" s="3" t="s">
        <v>4313</v>
      </c>
      <c r="Q3888" t="s">
        <v>4293</v>
      </c>
      <c r="R3888" t="s">
        <v>16</v>
      </c>
    </row>
    <row r="3889" spans="1:18" x14ac:dyDescent="0.2">
      <c r="A3889" s="3" t="s">
        <v>7546</v>
      </c>
      <c r="B3889" t="str" cm="1">
        <f t="array" ref="B3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89" cm="1">
        <f t="array" ref="C3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89" t="str" cm="1">
        <f t="array" ref="D38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89" t="str" cm="1">
        <f t="array" ref="E38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89" s="3" t="s">
        <v>4301</v>
      </c>
      <c r="G3889" s="3" t="s">
        <v>4292</v>
      </c>
      <c r="I3889" s="3" t="s">
        <v>4720</v>
      </c>
      <c r="J3889" t="b">
        <v>1</v>
      </c>
      <c r="M3889">
        <v>15</v>
      </c>
      <c r="N3889">
        <v>20</v>
      </c>
      <c r="O3889">
        <v>5.7000000000000002E-2</v>
      </c>
      <c r="P3889" s="3" t="s">
        <v>4313</v>
      </c>
      <c r="Q3889" t="s">
        <v>4293</v>
      </c>
      <c r="R3889" t="s">
        <v>16</v>
      </c>
    </row>
    <row r="3890" spans="1:18" x14ac:dyDescent="0.2">
      <c r="A3890" s="3" t="s">
        <v>7547</v>
      </c>
      <c r="B3890" t="str" cm="1">
        <f t="array" ref="B3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0" cm="1">
        <f t="array" ref="C3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0" t="str" cm="1">
        <f t="array" ref="D38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0" t="str" cm="1">
        <f t="array" ref="E38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0" s="3" t="s">
        <v>4301</v>
      </c>
      <c r="G3890" s="3" t="s">
        <v>4292</v>
      </c>
      <c r="I3890" s="3" t="s">
        <v>4720</v>
      </c>
      <c r="J3890" t="b">
        <v>1</v>
      </c>
      <c r="M3890">
        <v>20</v>
      </c>
      <c r="N3890">
        <v>30</v>
      </c>
      <c r="O3890">
        <v>5.7000000000000002E-2</v>
      </c>
      <c r="P3890" s="3" t="s">
        <v>4313</v>
      </c>
      <c r="Q3890" t="s">
        <v>4293</v>
      </c>
      <c r="R3890" t="s">
        <v>16</v>
      </c>
    </row>
    <row r="3891" spans="1:18" x14ac:dyDescent="0.2">
      <c r="A3891" s="3" t="s">
        <v>7548</v>
      </c>
      <c r="B3891" t="str" cm="1">
        <f t="array" ref="B3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1" cm="1">
        <f t="array" ref="C3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1" t="str" cm="1">
        <f t="array" ref="D38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1" t="str" cm="1">
        <f t="array" ref="E38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1" s="3" t="s">
        <v>4301</v>
      </c>
      <c r="G3891" s="3" t="s">
        <v>4292</v>
      </c>
      <c r="I3891" s="3" t="s">
        <v>4720</v>
      </c>
      <c r="J3891" t="b">
        <v>1</v>
      </c>
      <c r="M3891">
        <v>30</v>
      </c>
      <c r="N3891">
        <v>40</v>
      </c>
      <c r="O3891">
        <v>5.7000000000000002E-2</v>
      </c>
      <c r="P3891" s="3" t="s">
        <v>4313</v>
      </c>
      <c r="Q3891" t="s">
        <v>4293</v>
      </c>
      <c r="R3891" t="s">
        <v>16</v>
      </c>
    </row>
    <row r="3892" spans="1:18" x14ac:dyDescent="0.2">
      <c r="A3892" s="3" t="s">
        <v>7549</v>
      </c>
      <c r="B3892" t="str" cm="1">
        <f t="array" ref="B3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2" cm="1">
        <f t="array" ref="C3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2" t="str" cm="1">
        <f t="array" ref="D38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2" t="str" cm="1">
        <f t="array" ref="E38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2" s="3" t="s">
        <v>4301</v>
      </c>
      <c r="G3892" s="3" t="s">
        <v>4292</v>
      </c>
      <c r="I3892" s="3" t="s">
        <v>4720</v>
      </c>
      <c r="J3892" t="b">
        <v>1</v>
      </c>
      <c r="M3892">
        <v>40</v>
      </c>
      <c r="N3892">
        <v>50</v>
      </c>
      <c r="O3892">
        <v>5.7000000000000002E-2</v>
      </c>
      <c r="P3892" s="3" t="s">
        <v>4313</v>
      </c>
      <c r="Q3892" t="s">
        <v>4293</v>
      </c>
      <c r="R3892" t="s">
        <v>16</v>
      </c>
    </row>
    <row r="3893" spans="1:18" x14ac:dyDescent="0.2">
      <c r="A3893" s="3" t="s">
        <v>7550</v>
      </c>
      <c r="B3893" t="str" cm="1">
        <f t="array" ref="B3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3" cm="1">
        <f t="array" ref="C3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3" t="str" cm="1">
        <f t="array" ref="D38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3" t="str" cm="1">
        <f t="array" ref="E38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3" s="3" t="s">
        <v>4301</v>
      </c>
      <c r="G3893" s="3" t="s">
        <v>4292</v>
      </c>
      <c r="I3893" s="3" t="s">
        <v>4720</v>
      </c>
      <c r="J3893" t="b">
        <v>1</v>
      </c>
      <c r="M3893">
        <v>50</v>
      </c>
      <c r="N3893">
        <v>60</v>
      </c>
      <c r="O3893">
        <v>5.7000000000000002E-2</v>
      </c>
      <c r="P3893" s="3" t="s">
        <v>4313</v>
      </c>
      <c r="Q3893" t="s">
        <v>4293</v>
      </c>
      <c r="R3893" t="s">
        <v>16</v>
      </c>
    </row>
    <row r="3894" spans="1:18" x14ac:dyDescent="0.2">
      <c r="A3894" s="3" t="s">
        <v>7551</v>
      </c>
      <c r="B3894" t="str" cm="1">
        <f t="array" ref="B3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4" cm="1">
        <f t="array" ref="C3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4" t="str" cm="1">
        <f t="array" ref="D38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4" t="str" cm="1">
        <f t="array" ref="E38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4" s="3" t="s">
        <v>4301</v>
      </c>
      <c r="G3894" s="3" t="s">
        <v>4292</v>
      </c>
      <c r="I3894" s="3" t="s">
        <v>4720</v>
      </c>
      <c r="J3894" t="b">
        <v>1</v>
      </c>
      <c r="M3894">
        <v>60</v>
      </c>
      <c r="N3894">
        <v>70</v>
      </c>
      <c r="O3894">
        <v>5.7000000000000002E-2</v>
      </c>
      <c r="P3894" s="3" t="s">
        <v>4313</v>
      </c>
      <c r="Q3894" t="s">
        <v>4293</v>
      </c>
      <c r="R3894" t="s">
        <v>16</v>
      </c>
    </row>
    <row r="3895" spans="1:18" x14ac:dyDescent="0.2">
      <c r="A3895" s="3" t="s">
        <v>7552</v>
      </c>
      <c r="B3895" t="str" cm="1">
        <f t="array" ref="B3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5" cm="1">
        <f t="array" ref="C3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5" t="str" cm="1">
        <f t="array" ref="D38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5" t="str" cm="1">
        <f t="array" ref="E38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5" s="3" t="s">
        <v>4301</v>
      </c>
      <c r="G3895" s="3" t="s">
        <v>4292</v>
      </c>
      <c r="I3895" s="3" t="s">
        <v>4720</v>
      </c>
      <c r="J3895" t="b">
        <v>1</v>
      </c>
      <c r="M3895">
        <v>70</v>
      </c>
      <c r="N3895">
        <v>80</v>
      </c>
      <c r="O3895">
        <v>5.7000000000000002E-2</v>
      </c>
      <c r="P3895" s="3" t="s">
        <v>4313</v>
      </c>
      <c r="Q3895" t="s">
        <v>4293</v>
      </c>
      <c r="R3895" t="s">
        <v>16</v>
      </c>
    </row>
    <row r="3896" spans="1:18" x14ac:dyDescent="0.2">
      <c r="A3896" s="3" t="s">
        <v>7553</v>
      </c>
      <c r="B3896" t="str" cm="1">
        <f t="array" ref="B3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6" cm="1">
        <f t="array" ref="C3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6" t="str" cm="1">
        <f t="array" ref="D38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6" t="str" cm="1">
        <f t="array" ref="E38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6" s="3" t="s">
        <v>4301</v>
      </c>
      <c r="G3896" s="3" t="s">
        <v>4292</v>
      </c>
      <c r="I3896" s="3" t="s">
        <v>4720</v>
      </c>
      <c r="J3896" t="b">
        <v>1</v>
      </c>
      <c r="M3896">
        <v>80</v>
      </c>
      <c r="N3896">
        <v>90</v>
      </c>
      <c r="O3896">
        <v>5.7000000000000002E-2</v>
      </c>
      <c r="P3896" s="3" t="s">
        <v>4313</v>
      </c>
      <c r="Q3896" t="s">
        <v>4293</v>
      </c>
      <c r="R3896" t="s">
        <v>16</v>
      </c>
    </row>
    <row r="3897" spans="1:18" x14ac:dyDescent="0.2">
      <c r="A3897" s="3" t="s">
        <v>7554</v>
      </c>
      <c r="B3897" t="str" cm="1">
        <f t="array" ref="B3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7" cm="1">
        <f t="array" ref="C3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7" t="str" cm="1">
        <f t="array" ref="D38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7" t="str" cm="1">
        <f t="array" ref="E38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7" s="3" t="s">
        <v>4301</v>
      </c>
      <c r="G3897" s="3" t="s">
        <v>4292</v>
      </c>
      <c r="I3897" s="3" t="s">
        <v>4720</v>
      </c>
      <c r="J3897" t="b">
        <v>1</v>
      </c>
      <c r="M3897">
        <v>90</v>
      </c>
      <c r="N3897">
        <v>100</v>
      </c>
      <c r="O3897">
        <v>5.7000000000000002E-2</v>
      </c>
      <c r="P3897" s="3" t="s">
        <v>4313</v>
      </c>
      <c r="Q3897" t="s">
        <v>4293</v>
      </c>
      <c r="R3897" t="s">
        <v>16</v>
      </c>
    </row>
    <row r="3898" spans="1:18" x14ac:dyDescent="0.2">
      <c r="A3898" s="3" t="s">
        <v>7555</v>
      </c>
      <c r="B3898" t="str" cm="1">
        <f t="array" ref="B3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8" cm="1">
        <f t="array" ref="C3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8" t="str" cm="1">
        <f t="array" ref="D38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8" t="str" cm="1">
        <f t="array" ref="E38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8" s="3" t="s">
        <v>4301</v>
      </c>
      <c r="G3898" s="3" t="s">
        <v>4292</v>
      </c>
      <c r="I3898" s="3" t="s">
        <v>4720</v>
      </c>
      <c r="J3898" t="b">
        <v>1</v>
      </c>
      <c r="M3898">
        <v>100</v>
      </c>
      <c r="N3898">
        <v>110</v>
      </c>
      <c r="O3898">
        <v>5.7000000000000002E-2</v>
      </c>
      <c r="P3898" s="3" t="s">
        <v>4313</v>
      </c>
      <c r="Q3898" t="s">
        <v>4293</v>
      </c>
      <c r="R3898" t="s">
        <v>16</v>
      </c>
    </row>
    <row r="3899" spans="1:18" x14ac:dyDescent="0.2">
      <c r="A3899" s="3" t="s">
        <v>7556</v>
      </c>
      <c r="B3899" t="str" cm="1">
        <f t="array" ref="B3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899" cm="1">
        <f t="array" ref="C3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899" t="str" cm="1">
        <f t="array" ref="D38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899" t="str" cm="1">
        <f t="array" ref="E38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899" s="3" t="s">
        <v>4301</v>
      </c>
      <c r="G3899" s="3" t="s">
        <v>4292</v>
      </c>
      <c r="I3899" s="3" t="s">
        <v>4720</v>
      </c>
      <c r="J3899" t="b">
        <v>1</v>
      </c>
      <c r="M3899">
        <v>110</v>
      </c>
      <c r="N3899">
        <v>120</v>
      </c>
      <c r="O3899">
        <v>5.7000000000000002E-2</v>
      </c>
      <c r="P3899" s="3" t="s">
        <v>4313</v>
      </c>
      <c r="Q3899" t="s">
        <v>4293</v>
      </c>
      <c r="R3899" t="s">
        <v>16</v>
      </c>
    </row>
    <row r="3900" spans="1:18" x14ac:dyDescent="0.2">
      <c r="A3900" s="3" t="s">
        <v>7557</v>
      </c>
      <c r="B3900" t="str" cm="1">
        <f t="array" ref="B3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0" cm="1">
        <f t="array" ref="C3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0" t="str" cm="1">
        <f t="array" ref="D39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0" t="str" cm="1">
        <f t="array" ref="E39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0" s="3" t="s">
        <v>4301</v>
      </c>
      <c r="G3900" s="3" t="s">
        <v>4292</v>
      </c>
      <c r="I3900" s="3" t="s">
        <v>4720</v>
      </c>
      <c r="J3900" t="b">
        <v>1</v>
      </c>
      <c r="M3900">
        <v>120</v>
      </c>
      <c r="N3900">
        <v>130</v>
      </c>
      <c r="O3900">
        <v>5.7000000000000002E-2</v>
      </c>
      <c r="P3900" s="3" t="s">
        <v>4313</v>
      </c>
      <c r="Q3900" t="s">
        <v>4293</v>
      </c>
      <c r="R3900" t="s">
        <v>16</v>
      </c>
    </row>
    <row r="3901" spans="1:18" x14ac:dyDescent="0.2">
      <c r="A3901" s="3" t="s">
        <v>7558</v>
      </c>
      <c r="B3901" t="str" cm="1">
        <f t="array" ref="B3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1" cm="1">
        <f t="array" ref="C3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1" t="str" cm="1">
        <f t="array" ref="D39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1" t="str" cm="1">
        <f t="array" ref="E39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1" s="3" t="s">
        <v>4301</v>
      </c>
      <c r="G3901" s="3" t="s">
        <v>4292</v>
      </c>
      <c r="I3901" s="3" t="s">
        <v>4720</v>
      </c>
      <c r="J3901" t="b">
        <v>1</v>
      </c>
      <c r="M3901">
        <v>130</v>
      </c>
      <c r="N3901">
        <v>140</v>
      </c>
      <c r="O3901">
        <v>5.7000000000000002E-2</v>
      </c>
      <c r="P3901" s="3" t="s">
        <v>4313</v>
      </c>
      <c r="Q3901" t="s">
        <v>4293</v>
      </c>
      <c r="R3901" t="s">
        <v>16</v>
      </c>
    </row>
    <row r="3902" spans="1:18" x14ac:dyDescent="0.2">
      <c r="A3902" s="3" t="s">
        <v>7559</v>
      </c>
      <c r="B3902" t="str" cm="1">
        <f t="array" ref="B3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2" cm="1">
        <f t="array" ref="C3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2" t="str" cm="1">
        <f t="array" ref="D39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2" t="str" cm="1">
        <f t="array" ref="E39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2" s="3" t="s">
        <v>4301</v>
      </c>
      <c r="G3902" s="3" t="s">
        <v>4292</v>
      </c>
      <c r="I3902" s="3" t="s">
        <v>4720</v>
      </c>
      <c r="J3902" t="b">
        <v>1</v>
      </c>
      <c r="M3902">
        <v>140</v>
      </c>
      <c r="N3902">
        <v>150</v>
      </c>
      <c r="O3902">
        <v>5.7000000000000002E-2</v>
      </c>
      <c r="P3902" s="3" t="s">
        <v>4313</v>
      </c>
      <c r="Q3902" t="s">
        <v>4293</v>
      </c>
      <c r="R3902" t="s">
        <v>16</v>
      </c>
    </row>
    <row r="3903" spans="1:18" x14ac:dyDescent="0.2">
      <c r="A3903" s="3" t="s">
        <v>7560</v>
      </c>
      <c r="B3903" t="str" cm="1">
        <f t="array" ref="B3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3" cm="1">
        <f t="array" ref="C3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3" t="str" cm="1">
        <f t="array" ref="D39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3" t="str" cm="1">
        <f t="array" ref="E39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3" s="3" t="s">
        <v>4301</v>
      </c>
      <c r="G3903" s="3" t="s">
        <v>4292</v>
      </c>
      <c r="I3903" s="3" t="s">
        <v>4720</v>
      </c>
      <c r="J3903" t="b">
        <v>1</v>
      </c>
      <c r="M3903">
        <v>150</v>
      </c>
      <c r="N3903">
        <v>160</v>
      </c>
      <c r="O3903">
        <v>0.2</v>
      </c>
      <c r="P3903" s="3" t="s">
        <v>4313</v>
      </c>
      <c r="Q3903" t="s">
        <v>4293</v>
      </c>
      <c r="R3903" t="s">
        <v>16</v>
      </c>
    </row>
    <row r="3904" spans="1:18" x14ac:dyDescent="0.2">
      <c r="A3904" s="3" t="s">
        <v>7561</v>
      </c>
      <c r="B3904" t="str" cm="1">
        <f t="array" ref="B3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4" cm="1">
        <f t="array" ref="C3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4" t="str" cm="1">
        <f t="array" ref="D39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4" t="str" cm="1">
        <f t="array" ref="E39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4" s="3" t="s">
        <v>4301</v>
      </c>
      <c r="G3904" s="3" t="s">
        <v>4292</v>
      </c>
      <c r="I3904" s="3" t="s">
        <v>4720</v>
      </c>
      <c r="J3904" t="b">
        <v>1</v>
      </c>
      <c r="M3904">
        <v>160</v>
      </c>
      <c r="N3904">
        <v>170</v>
      </c>
      <c r="O3904">
        <v>0.2</v>
      </c>
      <c r="P3904" s="3" t="s">
        <v>4313</v>
      </c>
      <c r="Q3904" t="s">
        <v>4293</v>
      </c>
      <c r="R3904" t="s">
        <v>16</v>
      </c>
    </row>
    <row r="3905" spans="1:18" x14ac:dyDescent="0.2">
      <c r="A3905" s="3" t="s">
        <v>7562</v>
      </c>
      <c r="B3905" t="str" cm="1">
        <f t="array" ref="B3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5" cm="1">
        <f t="array" ref="C3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5" t="str" cm="1">
        <f t="array" ref="D39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5" t="str" cm="1">
        <f t="array" ref="E39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5" s="3" t="s">
        <v>4301</v>
      </c>
      <c r="G3905" s="3" t="s">
        <v>4292</v>
      </c>
      <c r="I3905" s="3" t="s">
        <v>4720</v>
      </c>
      <c r="J3905" t="b">
        <v>1</v>
      </c>
      <c r="M3905">
        <v>170</v>
      </c>
      <c r="N3905">
        <v>180</v>
      </c>
      <c r="O3905">
        <v>0.2</v>
      </c>
      <c r="P3905" s="3" t="s">
        <v>4313</v>
      </c>
      <c r="Q3905" t="s">
        <v>4293</v>
      </c>
      <c r="R3905" t="s">
        <v>16</v>
      </c>
    </row>
    <row r="3906" spans="1:18" x14ac:dyDescent="0.2">
      <c r="A3906" s="3" t="s">
        <v>7563</v>
      </c>
      <c r="B3906" t="str" cm="1">
        <f t="array" ref="B3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6" cm="1">
        <f t="array" ref="C3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6" t="str" cm="1">
        <f t="array" ref="D39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6" t="str" cm="1">
        <f t="array" ref="E39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6" s="3" t="s">
        <v>4301</v>
      </c>
      <c r="G3906" s="3" t="s">
        <v>4292</v>
      </c>
      <c r="I3906" s="3" t="s">
        <v>4720</v>
      </c>
      <c r="J3906" t="b">
        <v>1</v>
      </c>
      <c r="M3906">
        <v>180</v>
      </c>
      <c r="N3906">
        <v>190</v>
      </c>
      <c r="O3906">
        <v>0.2</v>
      </c>
      <c r="P3906" s="3" t="s">
        <v>4313</v>
      </c>
      <c r="Q3906" t="s">
        <v>4293</v>
      </c>
      <c r="R3906" t="s">
        <v>16</v>
      </c>
    </row>
    <row r="3907" spans="1:18" x14ac:dyDescent="0.2">
      <c r="A3907" s="3" t="s">
        <v>7564</v>
      </c>
      <c r="B3907" t="str" cm="1">
        <f t="array" ref="B3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7" cm="1">
        <f t="array" ref="C3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7" t="str" cm="1">
        <f t="array" ref="D39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7" t="str" cm="1">
        <f t="array" ref="E39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7" s="3" t="s">
        <v>4301</v>
      </c>
      <c r="G3907" s="3" t="s">
        <v>4292</v>
      </c>
      <c r="I3907" s="3" t="s">
        <v>4720</v>
      </c>
      <c r="J3907" t="b">
        <v>1</v>
      </c>
      <c r="M3907">
        <v>190</v>
      </c>
      <c r="N3907">
        <v>200</v>
      </c>
      <c r="O3907">
        <v>0.2</v>
      </c>
      <c r="P3907" s="3" t="s">
        <v>4313</v>
      </c>
      <c r="Q3907" t="s">
        <v>4293</v>
      </c>
      <c r="R3907" t="s">
        <v>16</v>
      </c>
    </row>
    <row r="3908" spans="1:18" x14ac:dyDescent="0.2">
      <c r="A3908" s="3" t="s">
        <v>7565</v>
      </c>
      <c r="B3908" t="str" cm="1">
        <f t="array" ref="B3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8" cm="1">
        <f t="array" ref="C3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8" t="str" cm="1">
        <f t="array" ref="D39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8" t="str" cm="1">
        <f t="array" ref="E39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8" s="3" t="s">
        <v>4301</v>
      </c>
      <c r="G3908" s="3" t="s">
        <v>4292</v>
      </c>
      <c r="I3908" s="3" t="s">
        <v>4720</v>
      </c>
      <c r="J3908" t="b">
        <v>1</v>
      </c>
      <c r="M3908">
        <v>200</v>
      </c>
      <c r="N3908">
        <v>220</v>
      </c>
      <c r="O3908">
        <v>0.2</v>
      </c>
      <c r="P3908" s="3" t="s">
        <v>4313</v>
      </c>
      <c r="Q3908" t="s">
        <v>4293</v>
      </c>
      <c r="R3908" t="s">
        <v>16</v>
      </c>
    </row>
    <row r="3909" spans="1:18" x14ac:dyDescent="0.2">
      <c r="A3909" s="3" t="s">
        <v>7566</v>
      </c>
      <c r="B3909" t="str" cm="1">
        <f t="array" ref="B3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09" cm="1">
        <f t="array" ref="C3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09" t="str" cm="1">
        <f t="array" ref="D39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09" t="str" cm="1">
        <f t="array" ref="E39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09" s="3" t="s">
        <v>4301</v>
      </c>
      <c r="G3909" s="3" t="s">
        <v>4292</v>
      </c>
      <c r="I3909" s="3" t="s">
        <v>4720</v>
      </c>
      <c r="J3909" t="b">
        <v>1</v>
      </c>
      <c r="M3909">
        <v>220</v>
      </c>
      <c r="N3909">
        <v>240</v>
      </c>
      <c r="O3909">
        <v>0.2</v>
      </c>
      <c r="P3909" s="3" t="s">
        <v>4313</v>
      </c>
      <c r="Q3909" t="s">
        <v>4293</v>
      </c>
      <c r="R3909" t="s">
        <v>16</v>
      </c>
    </row>
    <row r="3910" spans="1:18" x14ac:dyDescent="0.2">
      <c r="A3910" s="3" t="s">
        <v>7567</v>
      </c>
      <c r="B3910" t="str" cm="1">
        <f t="array" ref="B3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0" cm="1">
        <f t="array" ref="C3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0" t="str" cm="1">
        <f t="array" ref="D39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0" t="str" cm="1">
        <f t="array" ref="E39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0" s="3" t="s">
        <v>4301</v>
      </c>
      <c r="G3910" s="3" t="s">
        <v>4292</v>
      </c>
      <c r="I3910" s="3" t="s">
        <v>4720</v>
      </c>
      <c r="J3910" t="b">
        <v>1</v>
      </c>
      <c r="M3910">
        <v>240</v>
      </c>
      <c r="N3910">
        <v>260</v>
      </c>
      <c r="O3910">
        <v>0.2</v>
      </c>
      <c r="P3910" s="3" t="s">
        <v>4313</v>
      </c>
      <c r="Q3910" t="s">
        <v>4293</v>
      </c>
      <c r="R3910" t="s">
        <v>16</v>
      </c>
    </row>
    <row r="3911" spans="1:18" x14ac:dyDescent="0.2">
      <c r="A3911" s="3" t="s">
        <v>7568</v>
      </c>
      <c r="B3911" t="str" cm="1">
        <f t="array" ref="B3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1" cm="1">
        <f t="array" ref="C3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1" t="str" cm="1">
        <f t="array" ref="D39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1" t="str" cm="1">
        <f t="array" ref="E39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1" s="3" t="s">
        <v>4301</v>
      </c>
      <c r="G3911" s="3" t="s">
        <v>4292</v>
      </c>
      <c r="I3911" s="3" t="s">
        <v>4720</v>
      </c>
      <c r="J3911" t="b">
        <v>1</v>
      </c>
      <c r="M3911">
        <v>260</v>
      </c>
      <c r="N3911">
        <v>280</v>
      </c>
      <c r="O3911">
        <v>0.2</v>
      </c>
      <c r="P3911" s="3" t="s">
        <v>4313</v>
      </c>
      <c r="Q3911" t="s">
        <v>4293</v>
      </c>
      <c r="R3911" t="s">
        <v>16</v>
      </c>
    </row>
    <row r="3912" spans="1:18" x14ac:dyDescent="0.2">
      <c r="A3912" s="3" t="s">
        <v>7569</v>
      </c>
      <c r="B3912" t="str" cm="1">
        <f t="array" ref="B3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2" cm="1">
        <f t="array" ref="C3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2" t="str" cm="1">
        <f t="array" ref="D39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2" t="str" cm="1">
        <f t="array" ref="E39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2" s="3" t="s">
        <v>4301</v>
      </c>
      <c r="G3912" s="3" t="s">
        <v>4292</v>
      </c>
      <c r="I3912" s="3" t="s">
        <v>4720</v>
      </c>
      <c r="J3912" t="b">
        <v>1</v>
      </c>
      <c r="M3912">
        <v>280</v>
      </c>
      <c r="N3912">
        <v>300</v>
      </c>
      <c r="O3912">
        <v>0.2</v>
      </c>
      <c r="P3912" s="3" t="s">
        <v>4313</v>
      </c>
      <c r="Q3912" t="s">
        <v>4293</v>
      </c>
      <c r="R3912" t="s">
        <v>16</v>
      </c>
    </row>
    <row r="3913" spans="1:18" x14ac:dyDescent="0.2">
      <c r="A3913" s="3" t="s">
        <v>7570</v>
      </c>
      <c r="B3913" t="str" cm="1">
        <f t="array" ref="B3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3" cm="1">
        <f t="array" ref="C3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3" t="str" cm="1">
        <f t="array" ref="D39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3" t="str" cm="1">
        <f t="array" ref="E39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3" s="3" t="s">
        <v>4301</v>
      </c>
      <c r="G3913" s="3" t="s">
        <v>4292</v>
      </c>
      <c r="I3913" s="3" t="s">
        <v>4720</v>
      </c>
      <c r="J3913" t="b">
        <v>1</v>
      </c>
      <c r="M3913">
        <v>300</v>
      </c>
      <c r="N3913">
        <v>320</v>
      </c>
      <c r="O3913">
        <v>0.2</v>
      </c>
      <c r="P3913" s="3" t="s">
        <v>4313</v>
      </c>
      <c r="Q3913" t="s">
        <v>4293</v>
      </c>
      <c r="R3913" t="s">
        <v>16</v>
      </c>
    </row>
    <row r="3914" spans="1:18" x14ac:dyDescent="0.2">
      <c r="A3914" s="3" t="s">
        <v>7571</v>
      </c>
      <c r="B3914" t="str" cm="1">
        <f t="array" ref="B3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4" cm="1">
        <f t="array" ref="C3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4" t="str" cm="1">
        <f t="array" ref="D39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4" t="str" cm="1">
        <f t="array" ref="E39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4" s="3" t="s">
        <v>4301</v>
      </c>
      <c r="G3914" s="3" t="s">
        <v>4292</v>
      </c>
      <c r="I3914" s="3" t="s">
        <v>4720</v>
      </c>
      <c r="J3914" t="b">
        <v>1</v>
      </c>
      <c r="M3914">
        <v>320</v>
      </c>
      <c r="N3914">
        <v>340</v>
      </c>
      <c r="O3914">
        <v>0.2</v>
      </c>
      <c r="P3914" s="3" t="s">
        <v>4313</v>
      </c>
      <c r="Q3914" t="s">
        <v>4293</v>
      </c>
      <c r="R3914" t="s">
        <v>16</v>
      </c>
    </row>
    <row r="3915" spans="1:18" x14ac:dyDescent="0.2">
      <c r="A3915" s="3" t="s">
        <v>7572</v>
      </c>
      <c r="B3915" t="str" cm="1">
        <f t="array" ref="B3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5" cm="1">
        <f t="array" ref="C3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5" t="str" cm="1">
        <f t="array" ref="D39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5" t="str" cm="1">
        <f t="array" ref="E39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5" s="3" t="s">
        <v>4301</v>
      </c>
      <c r="G3915" s="3" t="s">
        <v>4292</v>
      </c>
      <c r="I3915" s="3" t="s">
        <v>4720</v>
      </c>
      <c r="J3915" t="b">
        <v>1</v>
      </c>
      <c r="M3915">
        <v>340</v>
      </c>
      <c r="N3915">
        <v>360</v>
      </c>
      <c r="O3915">
        <v>0.2</v>
      </c>
      <c r="P3915" s="3" t="s">
        <v>4313</v>
      </c>
      <c r="Q3915" t="s">
        <v>4293</v>
      </c>
      <c r="R3915" t="s">
        <v>16</v>
      </c>
    </row>
    <row r="3916" spans="1:18" x14ac:dyDescent="0.2">
      <c r="A3916" s="3" t="s">
        <v>7573</v>
      </c>
      <c r="B3916" t="str" cm="1">
        <f t="array" ref="B3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6" cm="1">
        <f t="array" ref="C3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6" t="str" cm="1">
        <f t="array" ref="D39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6" t="str" cm="1">
        <f t="array" ref="E39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6" s="3" t="s">
        <v>4301</v>
      </c>
      <c r="G3916" s="3" t="s">
        <v>4292</v>
      </c>
      <c r="I3916" s="3" t="s">
        <v>4720</v>
      </c>
      <c r="J3916" t="b">
        <v>1</v>
      </c>
      <c r="M3916">
        <v>360</v>
      </c>
      <c r="N3916">
        <v>380</v>
      </c>
      <c r="O3916">
        <v>0.2</v>
      </c>
      <c r="P3916" s="3" t="s">
        <v>4313</v>
      </c>
      <c r="Q3916" t="s">
        <v>4293</v>
      </c>
      <c r="R3916" t="s">
        <v>16</v>
      </c>
    </row>
    <row r="3917" spans="1:18" x14ac:dyDescent="0.2">
      <c r="A3917" s="3" t="s">
        <v>7574</v>
      </c>
      <c r="B3917" t="str" cm="1">
        <f t="array" ref="B3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7" cm="1">
        <f t="array" ref="C3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7" t="str" cm="1">
        <f t="array" ref="D39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7" t="str" cm="1">
        <f t="array" ref="E39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7" s="3" t="s">
        <v>4301</v>
      </c>
      <c r="G3917" s="3" t="s">
        <v>4292</v>
      </c>
      <c r="I3917" s="3" t="s">
        <v>4720</v>
      </c>
      <c r="J3917" t="b">
        <v>1</v>
      </c>
      <c r="M3917">
        <v>380</v>
      </c>
      <c r="N3917">
        <v>400</v>
      </c>
      <c r="O3917">
        <v>0.2</v>
      </c>
      <c r="P3917" s="3" t="s">
        <v>4313</v>
      </c>
      <c r="Q3917" t="s">
        <v>4293</v>
      </c>
      <c r="R3917" t="s">
        <v>16</v>
      </c>
    </row>
    <row r="3918" spans="1:18" x14ac:dyDescent="0.2">
      <c r="A3918" s="3" t="s">
        <v>7575</v>
      </c>
      <c r="B3918" t="str" cm="1">
        <f t="array" ref="B3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8" cm="1">
        <f t="array" ref="C3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8" t="str" cm="1">
        <f t="array" ref="D39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8" t="str" cm="1">
        <f t="array" ref="E39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8" s="3" t="s">
        <v>4301</v>
      </c>
      <c r="G3918" s="3" t="s">
        <v>4292</v>
      </c>
      <c r="I3918" s="3" t="s">
        <v>4720</v>
      </c>
      <c r="J3918" t="b">
        <v>1</v>
      </c>
      <c r="M3918">
        <v>400</v>
      </c>
      <c r="N3918">
        <v>425</v>
      </c>
      <c r="O3918">
        <v>0.2</v>
      </c>
      <c r="P3918" s="3" t="s">
        <v>4313</v>
      </c>
      <c r="Q3918" t="s">
        <v>4293</v>
      </c>
      <c r="R3918" t="s">
        <v>16</v>
      </c>
    </row>
    <row r="3919" spans="1:18" x14ac:dyDescent="0.2">
      <c r="A3919" s="3" t="s">
        <v>7576</v>
      </c>
      <c r="B3919" t="str" cm="1">
        <f t="array" ref="B3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19" cm="1">
        <f t="array" ref="C3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19" t="str" cm="1">
        <f t="array" ref="D39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19" t="str" cm="1">
        <f t="array" ref="E39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19" s="3" t="s">
        <v>4301</v>
      </c>
      <c r="G3919" s="3" t="s">
        <v>4292</v>
      </c>
      <c r="I3919" s="3" t="s">
        <v>4720</v>
      </c>
      <c r="J3919" t="b">
        <v>1</v>
      </c>
      <c r="M3919">
        <v>425</v>
      </c>
      <c r="N3919">
        <v>450</v>
      </c>
      <c r="O3919">
        <v>0.2</v>
      </c>
      <c r="P3919" s="3" t="s">
        <v>4313</v>
      </c>
      <c r="Q3919" t="s">
        <v>4293</v>
      </c>
      <c r="R3919" t="s">
        <v>16</v>
      </c>
    </row>
    <row r="3920" spans="1:18" x14ac:dyDescent="0.2">
      <c r="A3920" s="3" t="s">
        <v>7577</v>
      </c>
      <c r="B3920" t="str" cm="1">
        <f t="array" ref="B3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0" cm="1">
        <f t="array" ref="C3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0" t="str" cm="1">
        <f t="array" ref="D39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0" t="str" cm="1">
        <f t="array" ref="E39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0" s="3" t="s">
        <v>4301</v>
      </c>
      <c r="G3920" s="3" t="s">
        <v>4292</v>
      </c>
      <c r="I3920" s="3" t="s">
        <v>4720</v>
      </c>
      <c r="J3920" t="b">
        <v>1</v>
      </c>
      <c r="M3920">
        <v>450</v>
      </c>
      <c r="N3920">
        <v>475</v>
      </c>
      <c r="O3920">
        <v>0.2</v>
      </c>
      <c r="P3920" s="3" t="s">
        <v>4313</v>
      </c>
      <c r="Q3920" t="s">
        <v>4293</v>
      </c>
      <c r="R3920" t="s">
        <v>16</v>
      </c>
    </row>
    <row r="3921" spans="1:18" x14ac:dyDescent="0.2">
      <c r="A3921" s="3" t="s">
        <v>7578</v>
      </c>
      <c r="B3921" t="str" cm="1">
        <f t="array" ref="B3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1" cm="1">
        <f t="array" ref="C3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1" t="str" cm="1">
        <f t="array" ref="D39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1" t="str" cm="1">
        <f t="array" ref="E39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1" s="3" t="s">
        <v>4301</v>
      </c>
      <c r="G3921" s="3" t="s">
        <v>4292</v>
      </c>
      <c r="I3921" s="3" t="s">
        <v>4720</v>
      </c>
      <c r="J3921" t="b">
        <v>1</v>
      </c>
      <c r="M3921">
        <v>475</v>
      </c>
      <c r="N3921">
        <v>500</v>
      </c>
      <c r="O3921">
        <v>0.2</v>
      </c>
      <c r="P3921" s="3" t="s">
        <v>4313</v>
      </c>
      <c r="Q3921" t="s">
        <v>4293</v>
      </c>
      <c r="R3921" t="s">
        <v>16</v>
      </c>
    </row>
    <row r="3922" spans="1:18" x14ac:dyDescent="0.2">
      <c r="A3922" s="3" t="s">
        <v>7579</v>
      </c>
      <c r="B3922" t="str" cm="1">
        <f t="array" ref="B3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2" cm="1">
        <f t="array" ref="C3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2" t="str" cm="1">
        <f t="array" ref="D39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2" t="str" cm="1">
        <f t="array" ref="E39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2" s="3" t="s">
        <v>4301</v>
      </c>
      <c r="G3922" s="3" t="s">
        <v>4292</v>
      </c>
      <c r="I3922" s="3" t="s">
        <v>4720</v>
      </c>
      <c r="J3922" t="b">
        <v>1</v>
      </c>
      <c r="M3922">
        <v>500</v>
      </c>
      <c r="N3922">
        <v>525</v>
      </c>
      <c r="O3922">
        <v>0.85</v>
      </c>
      <c r="P3922" s="3" t="s">
        <v>4313</v>
      </c>
      <c r="Q3922" t="s">
        <v>4293</v>
      </c>
      <c r="R3922" t="s">
        <v>16</v>
      </c>
    </row>
    <row r="3923" spans="1:18" x14ac:dyDescent="0.2">
      <c r="A3923" s="3" t="s">
        <v>7580</v>
      </c>
      <c r="B3923" t="str" cm="1">
        <f t="array" ref="B3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3" cm="1">
        <f t="array" ref="C3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3" t="str" cm="1">
        <f t="array" ref="D39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3" t="str" cm="1">
        <f t="array" ref="E39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3" s="3" t="s">
        <v>4301</v>
      </c>
      <c r="G3923" s="3" t="s">
        <v>4292</v>
      </c>
      <c r="I3923" s="3" t="s">
        <v>4720</v>
      </c>
      <c r="J3923" t="b">
        <v>1</v>
      </c>
      <c r="M3923">
        <v>525</v>
      </c>
      <c r="N3923">
        <v>550</v>
      </c>
      <c r="O3923">
        <v>0.85</v>
      </c>
      <c r="P3923" s="3" t="s">
        <v>4313</v>
      </c>
      <c r="Q3923" t="s">
        <v>4293</v>
      </c>
      <c r="R3923" t="s">
        <v>16</v>
      </c>
    </row>
    <row r="3924" spans="1:18" x14ac:dyDescent="0.2">
      <c r="A3924" s="3" t="s">
        <v>7581</v>
      </c>
      <c r="B3924" t="str" cm="1">
        <f t="array" ref="B3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4" cm="1">
        <f t="array" ref="C3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4" t="str" cm="1">
        <f t="array" ref="D39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4" t="str" cm="1">
        <f t="array" ref="E39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4" s="3" t="s">
        <v>4301</v>
      </c>
      <c r="G3924" s="3" t="s">
        <v>4292</v>
      </c>
      <c r="I3924" s="3" t="s">
        <v>4720</v>
      </c>
      <c r="J3924" t="b">
        <v>1</v>
      </c>
      <c r="M3924">
        <v>550</v>
      </c>
      <c r="N3924">
        <v>575</v>
      </c>
      <c r="O3924">
        <v>0.85</v>
      </c>
      <c r="P3924" s="3" t="s">
        <v>4313</v>
      </c>
      <c r="Q3924" t="s">
        <v>4293</v>
      </c>
      <c r="R3924" t="s">
        <v>16</v>
      </c>
    </row>
    <row r="3925" spans="1:18" x14ac:dyDescent="0.2">
      <c r="A3925" s="3" t="s">
        <v>7582</v>
      </c>
      <c r="B3925" t="str" cm="1">
        <f t="array" ref="B3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5" cm="1">
        <f t="array" ref="C3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5" t="str" cm="1">
        <f t="array" ref="D39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5" t="str" cm="1">
        <f t="array" ref="E39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5" s="3" t="s">
        <v>4301</v>
      </c>
      <c r="G3925" s="3" t="s">
        <v>4292</v>
      </c>
      <c r="I3925" s="3" t="s">
        <v>4720</v>
      </c>
      <c r="J3925" t="b">
        <v>1</v>
      </c>
      <c r="M3925">
        <v>575</v>
      </c>
      <c r="N3925">
        <v>600</v>
      </c>
      <c r="O3925">
        <v>0.85</v>
      </c>
      <c r="P3925" s="3" t="s">
        <v>4313</v>
      </c>
      <c r="Q3925" t="s">
        <v>4293</v>
      </c>
      <c r="R3925" t="s">
        <v>4333</v>
      </c>
    </row>
    <row r="3926" spans="1:18" x14ac:dyDescent="0.2">
      <c r="A3926" s="3" t="s">
        <v>7583</v>
      </c>
      <c r="B3926" t="str" cm="1">
        <f t="array" ref="B3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6" cm="1">
        <f t="array" ref="C3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6" t="str" cm="1">
        <f t="array" ref="D39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6" t="str" cm="1">
        <f t="array" ref="E39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6" s="3" t="s">
        <v>4301</v>
      </c>
      <c r="G3926" s="3" t="s">
        <v>4292</v>
      </c>
      <c r="I3926" s="3" t="s">
        <v>4720</v>
      </c>
      <c r="J3926" t="b">
        <v>1</v>
      </c>
      <c r="M3926">
        <v>600</v>
      </c>
      <c r="N3926">
        <v>625</v>
      </c>
      <c r="O3926">
        <v>0.85</v>
      </c>
      <c r="P3926" s="3" t="s">
        <v>4313</v>
      </c>
      <c r="Q3926" t="s">
        <v>4293</v>
      </c>
      <c r="R3926" t="s">
        <v>4333</v>
      </c>
    </row>
    <row r="3927" spans="1:18" x14ac:dyDescent="0.2">
      <c r="A3927" s="3" t="s">
        <v>7584</v>
      </c>
      <c r="B3927" t="str" cm="1">
        <f t="array" ref="B3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7" cm="1">
        <f t="array" ref="C3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7" t="str" cm="1">
        <f t="array" ref="D39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7" t="str" cm="1">
        <f t="array" ref="E39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7" s="3" t="s">
        <v>4301</v>
      </c>
      <c r="G3927" s="3" t="s">
        <v>4292</v>
      </c>
      <c r="I3927" s="3" t="s">
        <v>4720</v>
      </c>
      <c r="J3927" t="b">
        <v>1</v>
      </c>
      <c r="M3927">
        <v>625</v>
      </c>
      <c r="N3927">
        <v>650</v>
      </c>
      <c r="O3927">
        <v>0.85</v>
      </c>
      <c r="P3927" s="3" t="s">
        <v>4313</v>
      </c>
      <c r="Q3927" t="s">
        <v>4293</v>
      </c>
      <c r="R3927" t="s">
        <v>4333</v>
      </c>
    </row>
    <row r="3928" spans="1:18" x14ac:dyDescent="0.2">
      <c r="A3928" s="3" t="s">
        <v>7585</v>
      </c>
      <c r="B3928" t="str" cm="1">
        <f t="array" ref="B3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8" cm="1">
        <f t="array" ref="C3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8" t="str" cm="1">
        <f t="array" ref="D39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8" t="str" cm="1">
        <f t="array" ref="E39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8" s="3" t="s">
        <v>4301</v>
      </c>
      <c r="G3928" s="3" t="s">
        <v>4292</v>
      </c>
      <c r="I3928" s="3" t="s">
        <v>4720</v>
      </c>
      <c r="J3928" t="b">
        <v>1</v>
      </c>
      <c r="M3928">
        <v>650</v>
      </c>
      <c r="N3928">
        <v>675</v>
      </c>
      <c r="O3928">
        <v>0.85</v>
      </c>
      <c r="P3928" s="3" t="s">
        <v>4313</v>
      </c>
      <c r="Q3928" t="s">
        <v>4293</v>
      </c>
      <c r="R3928" t="s">
        <v>16</v>
      </c>
    </row>
    <row r="3929" spans="1:18" x14ac:dyDescent="0.2">
      <c r="A3929" s="3" t="s">
        <v>7586</v>
      </c>
      <c r="B3929" t="str" cm="1">
        <f t="array" ref="B3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29" cm="1">
        <f t="array" ref="C3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29" t="str" cm="1">
        <f t="array" ref="D39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29" t="str" cm="1">
        <f t="array" ref="E39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29" s="3" t="s">
        <v>4301</v>
      </c>
      <c r="G3929" s="3" t="s">
        <v>4292</v>
      </c>
      <c r="I3929" s="3" t="s">
        <v>4720</v>
      </c>
      <c r="J3929" t="b">
        <v>1</v>
      </c>
      <c r="M3929">
        <v>675</v>
      </c>
      <c r="N3929">
        <v>700</v>
      </c>
      <c r="O3929">
        <v>0.85</v>
      </c>
      <c r="P3929" s="3" t="s">
        <v>4313</v>
      </c>
      <c r="Q3929" t="s">
        <v>4293</v>
      </c>
      <c r="R3929" t="s">
        <v>16</v>
      </c>
    </row>
    <row r="3930" spans="1:18" x14ac:dyDescent="0.2">
      <c r="A3930" s="3" t="s">
        <v>7587</v>
      </c>
      <c r="B3930" t="str" cm="1">
        <f t="array" ref="B3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0" cm="1">
        <f t="array" ref="C3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0" t="str" cm="1">
        <f t="array" ref="D39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0" t="str" cm="1">
        <f t="array" ref="E39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0" s="3" t="s">
        <v>4301</v>
      </c>
      <c r="G3930" s="3" t="s">
        <v>4292</v>
      </c>
      <c r="I3930" s="3" t="s">
        <v>4720</v>
      </c>
      <c r="J3930" t="b">
        <v>1</v>
      </c>
      <c r="M3930">
        <v>700</v>
      </c>
      <c r="N3930">
        <v>725</v>
      </c>
      <c r="O3930">
        <v>0.85</v>
      </c>
      <c r="P3930" s="3" t="s">
        <v>4313</v>
      </c>
      <c r="Q3930" t="s">
        <v>4293</v>
      </c>
      <c r="R3930" t="s">
        <v>16</v>
      </c>
    </row>
    <row r="3931" spans="1:18" x14ac:dyDescent="0.2">
      <c r="A3931" s="3" t="s">
        <v>7588</v>
      </c>
      <c r="B3931" t="str" cm="1">
        <f t="array" ref="B3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1" cm="1">
        <f t="array" ref="C3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1" t="str" cm="1">
        <f t="array" ref="D39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1" t="str" cm="1">
        <f t="array" ref="E39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1" s="3" t="s">
        <v>4301</v>
      </c>
      <c r="G3931" s="3" t="s">
        <v>4292</v>
      </c>
      <c r="I3931" s="3" t="s">
        <v>4720</v>
      </c>
      <c r="J3931" t="b">
        <v>1</v>
      </c>
      <c r="M3931">
        <v>725</v>
      </c>
      <c r="N3931">
        <v>750</v>
      </c>
      <c r="O3931">
        <v>0.85</v>
      </c>
      <c r="P3931" s="3" t="s">
        <v>4313</v>
      </c>
      <c r="Q3931" t="s">
        <v>4293</v>
      </c>
      <c r="R3931" t="s">
        <v>4333</v>
      </c>
    </row>
    <row r="3932" spans="1:18" x14ac:dyDescent="0.2">
      <c r="A3932" s="3" t="s">
        <v>7589</v>
      </c>
      <c r="B3932" t="str" cm="1">
        <f t="array" ref="B3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2" cm="1">
        <f t="array" ref="C3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2" t="str" cm="1">
        <f t="array" ref="D39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2" t="str" cm="1">
        <f t="array" ref="E39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2" s="3" t="s">
        <v>4301</v>
      </c>
      <c r="G3932" s="3" t="s">
        <v>4292</v>
      </c>
      <c r="I3932" s="3" t="s">
        <v>4720</v>
      </c>
      <c r="J3932" t="b">
        <v>1</v>
      </c>
      <c r="M3932">
        <v>750</v>
      </c>
      <c r="N3932">
        <v>775</v>
      </c>
      <c r="O3932">
        <v>0.85</v>
      </c>
      <c r="P3932" s="3" t="s">
        <v>4313</v>
      </c>
      <c r="Q3932" t="s">
        <v>4293</v>
      </c>
      <c r="R3932" t="s">
        <v>4333</v>
      </c>
    </row>
    <row r="3933" spans="1:18" x14ac:dyDescent="0.2">
      <c r="A3933" s="3" t="s">
        <v>7590</v>
      </c>
      <c r="B3933" t="str" cm="1">
        <f t="array" ref="B3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3" cm="1">
        <f t="array" ref="C3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3" t="str" cm="1">
        <f t="array" ref="D39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3" t="str" cm="1">
        <f t="array" ref="E39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3" s="3" t="s">
        <v>4301</v>
      </c>
      <c r="G3933" s="3" t="s">
        <v>4292</v>
      </c>
      <c r="I3933" s="3" t="s">
        <v>4720</v>
      </c>
      <c r="J3933" t="b">
        <v>1</v>
      </c>
      <c r="M3933">
        <v>775</v>
      </c>
      <c r="N3933">
        <v>800</v>
      </c>
      <c r="O3933">
        <v>0.85</v>
      </c>
      <c r="P3933" s="3" t="s">
        <v>4313</v>
      </c>
      <c r="Q3933" t="s">
        <v>4293</v>
      </c>
      <c r="R3933" t="s">
        <v>4333</v>
      </c>
    </row>
    <row r="3934" spans="1:18" x14ac:dyDescent="0.2">
      <c r="A3934" s="3" t="s">
        <v>7591</v>
      </c>
      <c r="B3934" t="str" cm="1">
        <f t="array" ref="B3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4" cm="1">
        <f t="array" ref="C3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4" t="str" cm="1">
        <f t="array" ref="D39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4" t="str" cm="1">
        <f t="array" ref="E39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4" s="3" t="s">
        <v>4301</v>
      </c>
      <c r="G3934" s="3" t="s">
        <v>4292</v>
      </c>
      <c r="I3934" s="3" t="s">
        <v>4720</v>
      </c>
      <c r="J3934" t="b">
        <v>1</v>
      </c>
      <c r="M3934">
        <v>800</v>
      </c>
      <c r="N3934">
        <v>825</v>
      </c>
      <c r="O3934">
        <v>0.85</v>
      </c>
      <c r="P3934" s="3" t="s">
        <v>4313</v>
      </c>
      <c r="Q3934" t="s">
        <v>4293</v>
      </c>
      <c r="R3934" t="s">
        <v>16</v>
      </c>
    </row>
    <row r="3935" spans="1:18" x14ac:dyDescent="0.2">
      <c r="A3935" s="3" t="s">
        <v>7592</v>
      </c>
      <c r="B3935" t="str" cm="1">
        <f t="array" ref="B3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5" cm="1">
        <f t="array" ref="C3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5" t="str" cm="1">
        <f t="array" ref="D39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5" t="str" cm="1">
        <f t="array" ref="E39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5" s="3" t="s">
        <v>4301</v>
      </c>
      <c r="G3935" s="3" t="s">
        <v>4292</v>
      </c>
      <c r="I3935" s="3" t="s">
        <v>4720</v>
      </c>
      <c r="J3935" t="b">
        <v>1</v>
      </c>
      <c r="M3935">
        <v>825</v>
      </c>
      <c r="N3935">
        <v>850</v>
      </c>
      <c r="O3935">
        <v>0.85</v>
      </c>
      <c r="P3935" s="3" t="s">
        <v>4313</v>
      </c>
      <c r="Q3935" t="s">
        <v>4293</v>
      </c>
      <c r="R3935" t="s">
        <v>16</v>
      </c>
    </row>
    <row r="3936" spans="1:18" x14ac:dyDescent="0.2">
      <c r="A3936" s="3" t="s">
        <v>7593</v>
      </c>
      <c r="B3936" t="str" cm="1">
        <f t="array" ref="B3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6" cm="1">
        <f t="array" ref="C3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6" t="str" cm="1">
        <f t="array" ref="D39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6" t="str" cm="1">
        <f t="array" ref="E39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6" s="3" t="s">
        <v>4301</v>
      </c>
      <c r="G3936" s="3" t="s">
        <v>4292</v>
      </c>
      <c r="I3936" s="3" t="s">
        <v>4720</v>
      </c>
      <c r="J3936" t="b">
        <v>1</v>
      </c>
      <c r="M3936">
        <v>850</v>
      </c>
      <c r="N3936">
        <v>875</v>
      </c>
      <c r="O3936">
        <v>0.85</v>
      </c>
      <c r="P3936" s="3" t="s">
        <v>4313</v>
      </c>
      <c r="Q3936" t="s">
        <v>4293</v>
      </c>
      <c r="R3936" t="s">
        <v>4333</v>
      </c>
    </row>
    <row r="3937" spans="1:18" x14ac:dyDescent="0.2">
      <c r="A3937" s="3" t="s">
        <v>7594</v>
      </c>
      <c r="B3937" t="str" cm="1">
        <f t="array" ref="B3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7" cm="1">
        <f t="array" ref="C3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7" t="str" cm="1">
        <f t="array" ref="D39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7" t="str" cm="1">
        <f t="array" ref="E39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7" s="3" t="s">
        <v>4301</v>
      </c>
      <c r="G3937" s="3" t="s">
        <v>4292</v>
      </c>
      <c r="I3937" s="3" t="s">
        <v>4720</v>
      </c>
      <c r="J3937" t="b">
        <v>1</v>
      </c>
      <c r="M3937">
        <v>875</v>
      </c>
      <c r="N3937">
        <v>900</v>
      </c>
      <c r="O3937">
        <v>0.85</v>
      </c>
      <c r="P3937" s="3" t="s">
        <v>4313</v>
      </c>
      <c r="Q3937" t="s">
        <v>4293</v>
      </c>
      <c r="R3937" t="s">
        <v>16</v>
      </c>
    </row>
    <row r="3938" spans="1:18" x14ac:dyDescent="0.2">
      <c r="A3938" s="3" t="s">
        <v>7595</v>
      </c>
      <c r="B3938" t="str" cm="1">
        <f t="array" ref="B3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8" cm="1">
        <f t="array" ref="C3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8" t="str" cm="1">
        <f t="array" ref="D39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8" t="str" cm="1">
        <f t="array" ref="E39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8" s="3" t="s">
        <v>4301</v>
      </c>
      <c r="G3938" s="3" t="s">
        <v>4292</v>
      </c>
      <c r="I3938" s="3" t="s">
        <v>4720</v>
      </c>
      <c r="J3938" t="b">
        <v>1</v>
      </c>
      <c r="M3938">
        <v>900</v>
      </c>
      <c r="N3938">
        <v>925</v>
      </c>
      <c r="O3938">
        <v>0.85</v>
      </c>
      <c r="P3938" s="3" t="s">
        <v>4313</v>
      </c>
      <c r="Q3938" t="s">
        <v>4293</v>
      </c>
      <c r="R3938" t="s">
        <v>16</v>
      </c>
    </row>
    <row r="3939" spans="1:18" x14ac:dyDescent="0.2">
      <c r="A3939" s="3" t="s">
        <v>7596</v>
      </c>
      <c r="B3939" t="str" cm="1">
        <f t="array" ref="B3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39" cm="1">
        <f t="array" ref="C3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39" t="str" cm="1">
        <f t="array" ref="D39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39" t="str" cm="1">
        <f t="array" ref="E39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39" s="3" t="s">
        <v>4301</v>
      </c>
      <c r="G3939" s="3" t="s">
        <v>4292</v>
      </c>
      <c r="I3939" s="3" t="s">
        <v>4720</v>
      </c>
      <c r="J3939" t="b">
        <v>1</v>
      </c>
      <c r="M3939">
        <v>2700</v>
      </c>
      <c r="N3939">
        <v>2800</v>
      </c>
      <c r="O3939">
        <v>7</v>
      </c>
      <c r="P3939" s="3" t="s">
        <v>4313</v>
      </c>
      <c r="Q3939" t="s">
        <v>4293</v>
      </c>
      <c r="R3939" t="s">
        <v>4333</v>
      </c>
    </row>
    <row r="3940" spans="1:18" x14ac:dyDescent="0.2">
      <c r="A3940" s="3" t="s">
        <v>7597</v>
      </c>
      <c r="B3940" t="str" cm="1">
        <f t="array" ref="B3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0" cm="1">
        <f t="array" ref="C3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0" t="str" cm="1">
        <f t="array" ref="D39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0" t="str" cm="1">
        <f t="array" ref="E39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40" s="3" t="s">
        <v>4301</v>
      </c>
      <c r="G3940" s="3" t="s">
        <v>4292</v>
      </c>
      <c r="I3940" s="3" t="s">
        <v>4720</v>
      </c>
      <c r="J3940" t="b">
        <v>1</v>
      </c>
      <c r="M3940">
        <v>2800</v>
      </c>
      <c r="N3940">
        <v>2900</v>
      </c>
      <c r="O3940">
        <v>7</v>
      </c>
      <c r="P3940" s="3" t="s">
        <v>4313</v>
      </c>
      <c r="Q3940" t="s">
        <v>4293</v>
      </c>
      <c r="R3940" t="s">
        <v>4333</v>
      </c>
    </row>
    <row r="3941" spans="1:18" x14ac:dyDescent="0.2">
      <c r="A3941" s="3" t="s">
        <v>7598</v>
      </c>
      <c r="B3941" t="str" cm="1">
        <f t="array" ref="B3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1" cm="1">
        <f t="array" ref="C3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1" t="str" cm="1">
        <f t="array" ref="D39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1" t="str" cm="1">
        <f t="array" ref="E39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41" s="3" t="s">
        <v>4301</v>
      </c>
      <c r="G3941" s="3" t="s">
        <v>4292</v>
      </c>
      <c r="I3941" s="3" t="s">
        <v>4720</v>
      </c>
      <c r="J3941" t="b">
        <v>1</v>
      </c>
      <c r="M3941">
        <v>2900</v>
      </c>
      <c r="N3941">
        <v>3000</v>
      </c>
      <c r="O3941">
        <v>7</v>
      </c>
      <c r="P3941" s="3" t="s">
        <v>4313</v>
      </c>
      <c r="Q3941" t="s">
        <v>4293</v>
      </c>
      <c r="R3941" t="s">
        <v>4333</v>
      </c>
    </row>
    <row r="3942" spans="1:18" x14ac:dyDescent="0.2">
      <c r="A3942" s="3" t="s">
        <v>7599</v>
      </c>
      <c r="B3942" t="str" cm="1">
        <f t="array" ref="B3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2" cm="1">
        <f t="array" ref="C3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2" t="str" cm="1">
        <f t="array" ref="D39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2" t="str" cm="1">
        <f t="array" ref="E39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2" s="3" t="s">
        <v>4301</v>
      </c>
      <c r="G3942" s="3" t="s">
        <v>4292</v>
      </c>
      <c r="I3942" s="3" t="s">
        <v>4720</v>
      </c>
      <c r="J3942" t="b">
        <v>1</v>
      </c>
      <c r="K3942" s="3" t="s">
        <v>4285</v>
      </c>
      <c r="M3942">
        <v>3000</v>
      </c>
      <c r="N3942">
        <v>3100</v>
      </c>
      <c r="O3942">
        <v>7</v>
      </c>
      <c r="P3942" s="3" t="s">
        <v>4313</v>
      </c>
      <c r="Q3942" t="s">
        <v>4293</v>
      </c>
      <c r="R3942" t="s">
        <v>4333</v>
      </c>
    </row>
    <row r="3943" spans="1:18" x14ac:dyDescent="0.2">
      <c r="A3943" s="3" t="s">
        <v>7600</v>
      </c>
      <c r="B3943" t="str" cm="1">
        <f t="array" ref="B3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3" cm="1">
        <f t="array" ref="C3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3" t="str" cm="1">
        <f t="array" ref="D39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3" t="str" cm="1">
        <f t="array" ref="E39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3" s="3" t="s">
        <v>4301</v>
      </c>
      <c r="G3943" s="3" t="s">
        <v>4292</v>
      </c>
      <c r="I3943" s="3" t="s">
        <v>4720</v>
      </c>
      <c r="J3943" t="b">
        <v>1</v>
      </c>
      <c r="K3943" s="3" t="s">
        <v>4285</v>
      </c>
      <c r="M3943">
        <v>3100</v>
      </c>
      <c r="N3943">
        <v>3200</v>
      </c>
      <c r="O3943">
        <v>7</v>
      </c>
      <c r="P3943" s="3" t="s">
        <v>4313</v>
      </c>
      <c r="Q3943" t="s">
        <v>4293</v>
      </c>
      <c r="R3943" t="s">
        <v>75</v>
      </c>
    </row>
    <row r="3944" spans="1:18" x14ac:dyDescent="0.2">
      <c r="A3944" s="3" t="s">
        <v>7601</v>
      </c>
      <c r="B3944" t="str" cm="1">
        <f t="array" ref="B3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4" cm="1">
        <f t="array" ref="C3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4" t="str" cm="1">
        <f t="array" ref="D39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4" t="str" cm="1">
        <f t="array" ref="E39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4" s="3" t="s">
        <v>4301</v>
      </c>
      <c r="G3944" s="3" t="s">
        <v>4292</v>
      </c>
      <c r="I3944" s="3" t="s">
        <v>4720</v>
      </c>
      <c r="J3944" t="b">
        <v>1</v>
      </c>
      <c r="K3944" s="3" t="s">
        <v>4285</v>
      </c>
      <c r="M3944">
        <v>3200</v>
      </c>
      <c r="N3944">
        <v>3300</v>
      </c>
      <c r="O3944">
        <v>7</v>
      </c>
      <c r="P3944" s="3" t="s">
        <v>4313</v>
      </c>
      <c r="Q3944" t="s">
        <v>4293</v>
      </c>
      <c r="R3944" t="s">
        <v>4333</v>
      </c>
    </row>
    <row r="3945" spans="1:18" x14ac:dyDescent="0.2">
      <c r="A3945" s="3" t="s">
        <v>7602</v>
      </c>
      <c r="B3945" t="str" cm="1">
        <f t="array" ref="B3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5" cm="1">
        <f t="array" ref="C3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5" t="str" cm="1">
        <f t="array" ref="D39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5" t="str" cm="1">
        <f t="array" ref="E39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5" s="3" t="s">
        <v>4301</v>
      </c>
      <c r="G3945" s="3" t="s">
        <v>4292</v>
      </c>
      <c r="I3945" s="3" t="s">
        <v>4720</v>
      </c>
      <c r="J3945" t="b">
        <v>1</v>
      </c>
      <c r="K3945" s="3" t="s">
        <v>4285</v>
      </c>
      <c r="M3945">
        <v>3300</v>
      </c>
      <c r="N3945">
        <v>3400</v>
      </c>
      <c r="O3945">
        <v>7</v>
      </c>
      <c r="P3945" s="3" t="s">
        <v>4313</v>
      </c>
      <c r="Q3945" t="s">
        <v>4293</v>
      </c>
      <c r="R3945" t="s">
        <v>4333</v>
      </c>
    </row>
    <row r="3946" spans="1:18" x14ac:dyDescent="0.2">
      <c r="A3946" s="3" t="s">
        <v>7603</v>
      </c>
      <c r="B3946" t="str" cm="1">
        <f t="array" ref="B3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6" cm="1">
        <f t="array" ref="C3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6" t="str" cm="1">
        <f t="array" ref="D39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6" t="str" cm="1">
        <f t="array" ref="E39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6" s="3" t="s">
        <v>4301</v>
      </c>
      <c r="G3946" s="3" t="s">
        <v>4292</v>
      </c>
      <c r="I3946" s="3" t="s">
        <v>4720</v>
      </c>
      <c r="J3946" t="b">
        <v>1</v>
      </c>
      <c r="K3946" s="3" t="s">
        <v>4285</v>
      </c>
      <c r="M3946">
        <v>3400</v>
      </c>
      <c r="N3946">
        <v>3500</v>
      </c>
      <c r="O3946">
        <v>7</v>
      </c>
      <c r="P3946" s="3" t="s">
        <v>4313</v>
      </c>
      <c r="Q3946" t="s">
        <v>4293</v>
      </c>
      <c r="R3946" t="s">
        <v>4333</v>
      </c>
    </row>
    <row r="3947" spans="1:18" x14ac:dyDescent="0.2">
      <c r="A3947" s="3" t="s">
        <v>7604</v>
      </c>
      <c r="B3947" t="str" cm="1">
        <f t="array" ref="B3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7" cm="1">
        <f t="array" ref="C3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7" t="str" cm="1">
        <f t="array" ref="D39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7" t="str" cm="1">
        <f t="array" ref="E39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7" s="3" t="s">
        <v>4301</v>
      </c>
      <c r="G3947" s="3" t="s">
        <v>4292</v>
      </c>
      <c r="I3947" s="3" t="s">
        <v>4720</v>
      </c>
      <c r="J3947" t="b">
        <v>1</v>
      </c>
      <c r="K3947" s="3" t="s">
        <v>4285</v>
      </c>
      <c r="M3947">
        <v>3500</v>
      </c>
      <c r="N3947">
        <v>3600</v>
      </c>
      <c r="O3947">
        <v>7</v>
      </c>
      <c r="P3947" s="3" t="s">
        <v>4313</v>
      </c>
      <c r="Q3947" t="s">
        <v>4293</v>
      </c>
      <c r="R3947" t="s">
        <v>75</v>
      </c>
    </row>
    <row r="3948" spans="1:18" x14ac:dyDescent="0.2">
      <c r="A3948" s="3" t="s">
        <v>7605</v>
      </c>
      <c r="B3948" t="str" cm="1">
        <f t="array" ref="B3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48" cm="1">
        <f t="array" ref="C3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48" t="str" cm="1">
        <f t="array" ref="D39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48" t="str" cm="1">
        <f t="array" ref="E39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3948" s="3" t="s">
        <v>4301</v>
      </c>
      <c r="G3948" s="3" t="s">
        <v>4292</v>
      </c>
      <c r="I3948" s="3" t="s">
        <v>4720</v>
      </c>
      <c r="J3948" t="b">
        <v>1</v>
      </c>
      <c r="K3948" s="3" t="s">
        <v>4285</v>
      </c>
      <c r="M3948">
        <v>3600</v>
      </c>
      <c r="N3948">
        <v>3700</v>
      </c>
      <c r="O3948">
        <v>7</v>
      </c>
      <c r="P3948" s="3" t="s">
        <v>4313</v>
      </c>
      <c r="Q3948" t="s">
        <v>4293</v>
      </c>
      <c r="R3948" t="s">
        <v>4333</v>
      </c>
    </row>
    <row r="3949" spans="1:18" x14ac:dyDescent="0.2">
      <c r="A3949" s="3" t="s">
        <v>2509</v>
      </c>
      <c r="B3949" t="str" cm="1">
        <f t="array" ref="B3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949" t="str" cm="1">
        <f t="array" ref="C3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949" t="str" cm="1">
        <f t="array" ref="D39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949" t="str" cm="1">
        <f t="array" ref="E39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949" s="3" t="s">
        <v>4301</v>
      </c>
      <c r="G3949" s="3" t="s">
        <v>4292</v>
      </c>
      <c r="H3949" t="s">
        <v>263</v>
      </c>
      <c r="I3949" s="3" t="s">
        <v>4284</v>
      </c>
      <c r="J3949" t="b">
        <v>1</v>
      </c>
      <c r="K3949" s="3" t="s">
        <v>4312</v>
      </c>
      <c r="M3949">
        <v>0.14000000000000001</v>
      </c>
      <c r="N3949">
        <v>0.2</v>
      </c>
      <c r="O3949">
        <v>5.2999999999999999E-2</v>
      </c>
      <c r="P3949" s="3" t="s">
        <v>4313</v>
      </c>
      <c r="Q3949" t="s">
        <v>4357</v>
      </c>
      <c r="R3949" t="s">
        <v>16</v>
      </c>
    </row>
    <row r="3950" spans="1:18" x14ac:dyDescent="0.2">
      <c r="A3950" s="3" t="s">
        <v>7606</v>
      </c>
      <c r="B3950" t="str" cm="1">
        <f t="array" ref="B3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0" t="str" cm="1">
        <f t="array" ref="C3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0" t="str" cm="1">
        <f t="array" ref="D39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0" cm="1">
        <f t="array" ref="E39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0" s="3" t="s">
        <v>4301</v>
      </c>
      <c r="G3950" s="3" t="s">
        <v>4292</v>
      </c>
      <c r="I3950" s="3" t="s">
        <v>4284</v>
      </c>
      <c r="J3950" t="b">
        <v>1</v>
      </c>
      <c r="K3950" s="3" t="s">
        <v>4312</v>
      </c>
      <c r="M3950">
        <v>0</v>
      </c>
      <c r="N3950">
        <v>50</v>
      </c>
      <c r="O3950">
        <v>5.7000000000000002E-2</v>
      </c>
      <c r="P3950" s="3" t="s">
        <v>4313</v>
      </c>
      <c r="Q3950" t="s">
        <v>4353</v>
      </c>
      <c r="R3950" t="s">
        <v>16</v>
      </c>
    </row>
    <row r="3951" spans="1:18" x14ac:dyDescent="0.2">
      <c r="A3951" s="3" t="s">
        <v>7607</v>
      </c>
      <c r="B3951" t="str" cm="1">
        <f t="array" ref="B3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1" t="str" cm="1">
        <f t="array" ref="C3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1" t="str" cm="1">
        <f t="array" ref="D39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1" cm="1">
        <f t="array" ref="E39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1" s="3" t="s">
        <v>4301</v>
      </c>
      <c r="G3951" s="3" t="s">
        <v>4292</v>
      </c>
      <c r="I3951" s="3" t="s">
        <v>4284</v>
      </c>
      <c r="J3951" t="b">
        <v>1</v>
      </c>
      <c r="K3951" s="3" t="s">
        <v>4312</v>
      </c>
      <c r="M3951">
        <v>50</v>
      </c>
      <c r="N3951">
        <v>100</v>
      </c>
      <c r="O3951">
        <v>5.7000000000000002E-2</v>
      </c>
      <c r="P3951" s="3" t="s">
        <v>4313</v>
      </c>
      <c r="Q3951" t="s">
        <v>4353</v>
      </c>
      <c r="R3951" t="s">
        <v>16</v>
      </c>
    </row>
    <row r="3952" spans="1:18" x14ac:dyDescent="0.2">
      <c r="A3952" s="3" t="s">
        <v>7608</v>
      </c>
      <c r="B3952" t="str" cm="1">
        <f t="array" ref="B3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2" t="str" cm="1">
        <f t="array" ref="C3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2" t="str" cm="1">
        <f t="array" ref="D39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2" cm="1">
        <f t="array" ref="E39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2" s="3" t="s">
        <v>4301</v>
      </c>
      <c r="G3952" s="3" t="s">
        <v>4292</v>
      </c>
      <c r="I3952" s="3" t="s">
        <v>4284</v>
      </c>
      <c r="J3952" t="b">
        <v>1</v>
      </c>
      <c r="K3952" s="3" t="s">
        <v>4312</v>
      </c>
      <c r="M3952">
        <v>100</v>
      </c>
      <c r="N3952">
        <v>150</v>
      </c>
      <c r="O3952">
        <v>5.7000000000000002E-2</v>
      </c>
      <c r="P3952" s="3" t="s">
        <v>4313</v>
      </c>
      <c r="Q3952" t="s">
        <v>4353</v>
      </c>
      <c r="R3952" t="s">
        <v>16</v>
      </c>
    </row>
    <row r="3953" spans="1:18" x14ac:dyDescent="0.2">
      <c r="A3953" s="3" t="s">
        <v>7609</v>
      </c>
      <c r="B3953" t="str" cm="1">
        <f t="array" ref="B3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3" t="str" cm="1">
        <f t="array" ref="C3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3" t="str" cm="1">
        <f t="array" ref="D39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3" cm="1">
        <f t="array" ref="E39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3" s="3" t="s">
        <v>4301</v>
      </c>
      <c r="G3953" s="3" t="s">
        <v>4292</v>
      </c>
      <c r="I3953" s="3" t="s">
        <v>4284</v>
      </c>
      <c r="J3953" t="b">
        <v>1</v>
      </c>
      <c r="K3953" s="3" t="s">
        <v>4312</v>
      </c>
      <c r="M3953">
        <v>150</v>
      </c>
      <c r="N3953">
        <v>200</v>
      </c>
      <c r="O3953">
        <v>0.2</v>
      </c>
      <c r="P3953" s="3" t="s">
        <v>4313</v>
      </c>
      <c r="Q3953" t="s">
        <v>4353</v>
      </c>
      <c r="R3953" t="s">
        <v>16</v>
      </c>
    </row>
    <row r="3954" spans="1:18" x14ac:dyDescent="0.2">
      <c r="A3954" s="3" t="s">
        <v>7610</v>
      </c>
      <c r="B3954" t="str" cm="1">
        <f t="array" ref="B3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4" t="str" cm="1">
        <f t="array" ref="C3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4" t="str" cm="1">
        <f t="array" ref="D39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4" cm="1">
        <f t="array" ref="E39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4" s="3" t="s">
        <v>4301</v>
      </c>
      <c r="G3954" s="3" t="s">
        <v>4292</v>
      </c>
      <c r="I3954" s="3" t="s">
        <v>4284</v>
      </c>
      <c r="J3954" t="b">
        <v>1</v>
      </c>
      <c r="K3954" s="3" t="s">
        <v>4312</v>
      </c>
      <c r="M3954">
        <v>250</v>
      </c>
      <c r="N3954">
        <v>300</v>
      </c>
      <c r="O3954">
        <v>0.2</v>
      </c>
      <c r="P3954" s="3" t="s">
        <v>4313</v>
      </c>
      <c r="Q3954" t="s">
        <v>4353</v>
      </c>
      <c r="R3954" t="s">
        <v>16</v>
      </c>
    </row>
    <row r="3955" spans="1:18" x14ac:dyDescent="0.2">
      <c r="A3955" s="3" t="s">
        <v>7611</v>
      </c>
      <c r="B3955" t="str" cm="1">
        <f t="array" ref="B3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5" t="str" cm="1">
        <f t="array" ref="C3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3955" t="str" cm="1">
        <f t="array" ref="D39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5" cm="1">
        <f t="array" ref="E39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3955" s="3" t="s">
        <v>4301</v>
      </c>
      <c r="G3955" s="3" t="s">
        <v>4292</v>
      </c>
      <c r="I3955" s="3" t="s">
        <v>4284</v>
      </c>
      <c r="J3955" t="b">
        <v>1</v>
      </c>
      <c r="K3955" s="3" t="s">
        <v>4312</v>
      </c>
      <c r="M3955">
        <v>300</v>
      </c>
      <c r="N3955">
        <v>350</v>
      </c>
      <c r="O3955">
        <v>0.2</v>
      </c>
      <c r="P3955" s="3" t="s">
        <v>4313</v>
      </c>
      <c r="Q3955" t="s">
        <v>4353</v>
      </c>
      <c r="R3955" t="s">
        <v>16</v>
      </c>
    </row>
    <row r="3956" spans="1:18" x14ac:dyDescent="0.2">
      <c r="A3956" s="3" t="s">
        <v>2518</v>
      </c>
      <c r="B3956" t="str" cm="1">
        <f t="array" ref="B3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3956" t="str" cm="1">
        <f t="array" ref="C3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3956" t="str" cm="1">
        <f t="array" ref="D39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3956" t="str" cm="1">
        <f t="array" ref="E39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3956" s="3" t="s">
        <v>4301</v>
      </c>
      <c r="G3956" s="3" t="s">
        <v>4292</v>
      </c>
      <c r="H3956" t="s">
        <v>276</v>
      </c>
      <c r="I3956" s="3" t="s">
        <v>4720</v>
      </c>
      <c r="J3956" t="b">
        <v>1</v>
      </c>
      <c r="K3956" s="3" t="s">
        <v>4312</v>
      </c>
      <c r="M3956">
        <v>2</v>
      </c>
      <c r="N3956">
        <v>3</v>
      </c>
      <c r="O3956">
        <v>5.2999999999999999E-2</v>
      </c>
      <c r="P3956" s="3" t="s">
        <v>4313</v>
      </c>
      <c r="Q3956" t="s">
        <v>4357</v>
      </c>
      <c r="R3956" t="s">
        <v>16</v>
      </c>
    </row>
    <row r="3957" spans="1:18" x14ac:dyDescent="0.2">
      <c r="A3957" s="3" t="s">
        <v>7612</v>
      </c>
      <c r="B3957" t="str" cm="1">
        <f t="array" ref="B3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7" cm="1">
        <f t="array" ref="C3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57" t="str" cm="1">
        <f t="array" ref="D39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7" t="str" cm="1">
        <f t="array" ref="E39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57" s="3" t="s">
        <v>4301</v>
      </c>
      <c r="G3957" s="3" t="s">
        <v>4292</v>
      </c>
      <c r="I3957" s="3" t="s">
        <v>4284</v>
      </c>
      <c r="J3957" t="b">
        <v>1</v>
      </c>
      <c r="M3957">
        <v>0</v>
      </c>
      <c r="N3957">
        <v>5</v>
      </c>
      <c r="O3957">
        <v>5.7000000000000002E-2</v>
      </c>
      <c r="P3957" s="3" t="s">
        <v>4313</v>
      </c>
      <c r="Q3957" t="s">
        <v>4293</v>
      </c>
      <c r="R3957" t="s">
        <v>16</v>
      </c>
    </row>
    <row r="3958" spans="1:18" x14ac:dyDescent="0.2">
      <c r="A3958" s="3" t="s">
        <v>7613</v>
      </c>
      <c r="B3958" t="str" cm="1">
        <f t="array" ref="B3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8" cm="1">
        <f t="array" ref="C3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58" t="str" cm="1">
        <f t="array" ref="D39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8" t="str" cm="1">
        <f t="array" ref="E39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58" s="3" t="s">
        <v>4301</v>
      </c>
      <c r="G3958" s="3" t="s">
        <v>4292</v>
      </c>
      <c r="I3958" s="3" t="s">
        <v>4284</v>
      </c>
      <c r="J3958" t="b">
        <v>1</v>
      </c>
      <c r="M3958">
        <v>5</v>
      </c>
      <c r="N3958">
        <v>10</v>
      </c>
      <c r="O3958">
        <v>5.7000000000000002E-2</v>
      </c>
      <c r="P3958" s="3" t="s">
        <v>4313</v>
      </c>
      <c r="Q3958" t="s">
        <v>4293</v>
      </c>
      <c r="R3958" t="s">
        <v>16</v>
      </c>
    </row>
    <row r="3959" spans="1:18" x14ac:dyDescent="0.2">
      <c r="A3959" s="3" t="s">
        <v>7614</v>
      </c>
      <c r="B3959" t="str" cm="1">
        <f t="array" ref="B3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59" cm="1">
        <f t="array" ref="C3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59" t="str" cm="1">
        <f t="array" ref="D39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59" t="str" cm="1">
        <f t="array" ref="E39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59" s="3" t="s">
        <v>4301</v>
      </c>
      <c r="G3959" s="3" t="s">
        <v>4292</v>
      </c>
      <c r="I3959" s="3" t="s">
        <v>4284</v>
      </c>
      <c r="J3959" t="b">
        <v>1</v>
      </c>
      <c r="M3959">
        <v>10</v>
      </c>
      <c r="N3959">
        <v>15</v>
      </c>
      <c r="O3959">
        <v>5.7000000000000002E-2</v>
      </c>
      <c r="P3959" s="3" t="s">
        <v>4313</v>
      </c>
      <c r="Q3959" t="s">
        <v>4293</v>
      </c>
      <c r="R3959" t="s">
        <v>16</v>
      </c>
    </row>
    <row r="3960" spans="1:18" x14ac:dyDescent="0.2">
      <c r="A3960" s="3" t="s">
        <v>7615</v>
      </c>
      <c r="B3960" t="str" cm="1">
        <f t="array" ref="B3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0" cm="1">
        <f t="array" ref="C3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0" t="str" cm="1">
        <f t="array" ref="D39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0" t="str" cm="1">
        <f t="array" ref="E39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0" s="3" t="s">
        <v>4301</v>
      </c>
      <c r="G3960" s="3" t="s">
        <v>4292</v>
      </c>
      <c r="I3960" s="3" t="s">
        <v>4284</v>
      </c>
      <c r="J3960" t="b">
        <v>1</v>
      </c>
      <c r="M3960">
        <v>15</v>
      </c>
      <c r="N3960">
        <v>20</v>
      </c>
      <c r="O3960">
        <v>5.7000000000000002E-2</v>
      </c>
      <c r="P3960" s="3" t="s">
        <v>4313</v>
      </c>
      <c r="Q3960" t="s">
        <v>4293</v>
      </c>
      <c r="R3960" t="s">
        <v>16</v>
      </c>
    </row>
    <row r="3961" spans="1:18" x14ac:dyDescent="0.2">
      <c r="A3961" s="3" t="s">
        <v>7616</v>
      </c>
      <c r="B3961" t="str" cm="1">
        <f t="array" ref="B3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1" cm="1">
        <f t="array" ref="C3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1" t="str" cm="1">
        <f t="array" ref="D39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1" t="str" cm="1">
        <f t="array" ref="E39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1" s="3" t="s">
        <v>4301</v>
      </c>
      <c r="G3961" s="3" t="s">
        <v>4292</v>
      </c>
      <c r="I3961" s="3" t="s">
        <v>4284</v>
      </c>
      <c r="J3961" t="b">
        <v>1</v>
      </c>
      <c r="M3961">
        <v>20</v>
      </c>
      <c r="N3961">
        <v>30</v>
      </c>
      <c r="O3961">
        <v>5.7000000000000002E-2</v>
      </c>
      <c r="P3961" s="3" t="s">
        <v>4313</v>
      </c>
      <c r="Q3961" t="s">
        <v>4293</v>
      </c>
      <c r="R3961" t="s">
        <v>16</v>
      </c>
    </row>
    <row r="3962" spans="1:18" x14ac:dyDescent="0.2">
      <c r="A3962" s="3" t="s">
        <v>7617</v>
      </c>
      <c r="B3962" t="str" cm="1">
        <f t="array" ref="B3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2" cm="1">
        <f t="array" ref="C3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2" t="str" cm="1">
        <f t="array" ref="D39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2" t="str" cm="1">
        <f t="array" ref="E39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2" s="3" t="s">
        <v>4301</v>
      </c>
      <c r="G3962" s="3" t="s">
        <v>4292</v>
      </c>
      <c r="I3962" s="3" t="s">
        <v>4284</v>
      </c>
      <c r="J3962" t="b">
        <v>1</v>
      </c>
      <c r="M3962">
        <v>30</v>
      </c>
      <c r="N3962">
        <v>40</v>
      </c>
      <c r="O3962">
        <v>5.7000000000000002E-2</v>
      </c>
      <c r="P3962" s="3" t="s">
        <v>4313</v>
      </c>
      <c r="Q3962" t="s">
        <v>4293</v>
      </c>
      <c r="R3962" t="s">
        <v>16</v>
      </c>
    </row>
    <row r="3963" spans="1:18" x14ac:dyDescent="0.2">
      <c r="A3963" s="3" t="s">
        <v>7618</v>
      </c>
      <c r="B3963" t="str" cm="1">
        <f t="array" ref="B3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3" cm="1">
        <f t="array" ref="C3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3" t="str" cm="1">
        <f t="array" ref="D39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3" t="str" cm="1">
        <f t="array" ref="E39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3" s="3" t="s">
        <v>4301</v>
      </c>
      <c r="G3963" s="3" t="s">
        <v>4292</v>
      </c>
      <c r="I3963" s="3" t="s">
        <v>4284</v>
      </c>
      <c r="J3963" t="b">
        <v>1</v>
      </c>
      <c r="M3963">
        <v>40</v>
      </c>
      <c r="N3963">
        <v>50</v>
      </c>
      <c r="O3963">
        <v>5.7000000000000002E-2</v>
      </c>
      <c r="P3963" s="3" t="s">
        <v>4313</v>
      </c>
      <c r="Q3963" t="s">
        <v>4293</v>
      </c>
      <c r="R3963" t="s">
        <v>16</v>
      </c>
    </row>
    <row r="3964" spans="1:18" x14ac:dyDescent="0.2">
      <c r="A3964" s="3" t="s">
        <v>7619</v>
      </c>
      <c r="B3964" t="str" cm="1">
        <f t="array" ref="B3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4" cm="1">
        <f t="array" ref="C3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4" t="str" cm="1">
        <f t="array" ref="D39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4" t="str" cm="1">
        <f t="array" ref="E39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4" s="3" t="s">
        <v>4301</v>
      </c>
      <c r="G3964" s="3" t="s">
        <v>4292</v>
      </c>
      <c r="I3964" s="3" t="s">
        <v>4284</v>
      </c>
      <c r="J3964" t="b">
        <v>1</v>
      </c>
      <c r="M3964">
        <v>50</v>
      </c>
      <c r="N3964">
        <v>60</v>
      </c>
      <c r="O3964">
        <v>5.7000000000000002E-2</v>
      </c>
      <c r="P3964" s="3" t="s">
        <v>4313</v>
      </c>
      <c r="Q3964" t="s">
        <v>4293</v>
      </c>
      <c r="R3964" t="s">
        <v>16</v>
      </c>
    </row>
    <row r="3965" spans="1:18" x14ac:dyDescent="0.2">
      <c r="A3965" s="3" t="s">
        <v>7620</v>
      </c>
      <c r="B3965" t="str" cm="1">
        <f t="array" ref="B3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5" cm="1">
        <f t="array" ref="C3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5" t="str" cm="1">
        <f t="array" ref="D39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5" t="str" cm="1">
        <f t="array" ref="E39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5" s="3" t="s">
        <v>4301</v>
      </c>
      <c r="G3965" s="3" t="s">
        <v>4292</v>
      </c>
      <c r="I3965" s="3" t="s">
        <v>4284</v>
      </c>
      <c r="J3965" t="b">
        <v>1</v>
      </c>
      <c r="M3965">
        <v>60</v>
      </c>
      <c r="N3965">
        <v>70</v>
      </c>
      <c r="O3965">
        <v>5.7000000000000002E-2</v>
      </c>
      <c r="P3965" s="3" t="s">
        <v>4313</v>
      </c>
      <c r="Q3965" t="s">
        <v>4293</v>
      </c>
      <c r="R3965" t="s">
        <v>16</v>
      </c>
    </row>
    <row r="3966" spans="1:18" x14ac:dyDescent="0.2">
      <c r="A3966" s="3" t="s">
        <v>7621</v>
      </c>
      <c r="B3966" t="str" cm="1">
        <f t="array" ref="B3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6" cm="1">
        <f t="array" ref="C3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6" t="str" cm="1">
        <f t="array" ref="D39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6" t="str" cm="1">
        <f t="array" ref="E39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6" s="3" t="s">
        <v>4301</v>
      </c>
      <c r="G3966" s="3" t="s">
        <v>4292</v>
      </c>
      <c r="I3966" s="3" t="s">
        <v>4284</v>
      </c>
      <c r="J3966" t="b">
        <v>1</v>
      </c>
      <c r="M3966">
        <v>70</v>
      </c>
      <c r="N3966">
        <v>80</v>
      </c>
      <c r="O3966">
        <v>5.7000000000000002E-2</v>
      </c>
      <c r="P3966" s="3" t="s">
        <v>4313</v>
      </c>
      <c r="Q3966" t="s">
        <v>4293</v>
      </c>
      <c r="R3966" t="s">
        <v>16</v>
      </c>
    </row>
    <row r="3967" spans="1:18" x14ac:dyDescent="0.2">
      <c r="A3967" s="3" t="s">
        <v>7622</v>
      </c>
      <c r="B3967" t="str" cm="1">
        <f t="array" ref="B3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7" cm="1">
        <f t="array" ref="C3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7" t="str" cm="1">
        <f t="array" ref="D39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7" t="str" cm="1">
        <f t="array" ref="E39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7" s="3" t="s">
        <v>4301</v>
      </c>
      <c r="G3967" s="3" t="s">
        <v>4292</v>
      </c>
      <c r="I3967" s="3" t="s">
        <v>4284</v>
      </c>
      <c r="J3967" t="b">
        <v>1</v>
      </c>
      <c r="M3967">
        <v>80</v>
      </c>
      <c r="N3967">
        <v>90</v>
      </c>
      <c r="O3967">
        <v>5.7000000000000002E-2</v>
      </c>
      <c r="P3967" s="3" t="s">
        <v>4313</v>
      </c>
      <c r="Q3967" t="s">
        <v>4293</v>
      </c>
      <c r="R3967" t="s">
        <v>16</v>
      </c>
    </row>
    <row r="3968" spans="1:18" x14ac:dyDescent="0.2">
      <c r="A3968" s="3" t="s">
        <v>7623</v>
      </c>
      <c r="B3968" t="str" cm="1">
        <f t="array" ref="B3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8" cm="1">
        <f t="array" ref="C3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8" t="str" cm="1">
        <f t="array" ref="D39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8" t="str" cm="1">
        <f t="array" ref="E39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8" s="3" t="s">
        <v>4301</v>
      </c>
      <c r="G3968" s="3" t="s">
        <v>4292</v>
      </c>
      <c r="I3968" s="3" t="s">
        <v>4284</v>
      </c>
      <c r="J3968" t="b">
        <v>1</v>
      </c>
      <c r="M3968">
        <v>90</v>
      </c>
      <c r="N3968">
        <v>100</v>
      </c>
      <c r="O3968">
        <v>5.7000000000000002E-2</v>
      </c>
      <c r="P3968" s="3" t="s">
        <v>4313</v>
      </c>
      <c r="Q3968" t="s">
        <v>4293</v>
      </c>
      <c r="R3968" t="s">
        <v>16</v>
      </c>
    </row>
    <row r="3969" spans="1:18" x14ac:dyDescent="0.2">
      <c r="A3969" s="3" t="s">
        <v>7624</v>
      </c>
      <c r="B3969" t="str" cm="1">
        <f t="array" ref="B3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69" cm="1">
        <f t="array" ref="C3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69" t="str" cm="1">
        <f t="array" ref="D39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69" t="str" cm="1">
        <f t="array" ref="E39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69" s="3" t="s">
        <v>4301</v>
      </c>
      <c r="G3969" s="3" t="s">
        <v>4292</v>
      </c>
      <c r="I3969" s="3" t="s">
        <v>4284</v>
      </c>
      <c r="J3969" t="b">
        <v>1</v>
      </c>
      <c r="M3969">
        <v>100</v>
      </c>
      <c r="N3969">
        <v>110</v>
      </c>
      <c r="O3969">
        <v>5.7000000000000002E-2</v>
      </c>
      <c r="P3969" s="3" t="s">
        <v>4313</v>
      </c>
      <c r="Q3969" t="s">
        <v>4293</v>
      </c>
      <c r="R3969" t="s">
        <v>16</v>
      </c>
    </row>
    <row r="3970" spans="1:18" x14ac:dyDescent="0.2">
      <c r="A3970" s="3" t="s">
        <v>7625</v>
      </c>
      <c r="B3970" t="str" cm="1">
        <f t="array" ref="B3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0" cm="1">
        <f t="array" ref="C3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0" t="str" cm="1">
        <f t="array" ref="D39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0" t="str" cm="1">
        <f t="array" ref="E39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0" s="3" t="s">
        <v>4301</v>
      </c>
      <c r="G3970" s="3" t="s">
        <v>4292</v>
      </c>
      <c r="I3970" s="3" t="s">
        <v>4284</v>
      </c>
      <c r="J3970" t="b">
        <v>1</v>
      </c>
      <c r="M3970">
        <v>110</v>
      </c>
      <c r="N3970">
        <v>120</v>
      </c>
      <c r="O3970">
        <v>5.7000000000000002E-2</v>
      </c>
      <c r="P3970" s="3" t="s">
        <v>4313</v>
      </c>
      <c r="Q3970" t="s">
        <v>4293</v>
      </c>
      <c r="R3970" t="s">
        <v>16</v>
      </c>
    </row>
    <row r="3971" spans="1:18" x14ac:dyDescent="0.2">
      <c r="A3971" s="3" t="s">
        <v>7626</v>
      </c>
      <c r="B3971" t="str" cm="1">
        <f t="array" ref="B3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1" cm="1">
        <f t="array" ref="C3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1" t="str" cm="1">
        <f t="array" ref="D39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1" t="str" cm="1">
        <f t="array" ref="E39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1" s="3" t="s">
        <v>4301</v>
      </c>
      <c r="G3971" s="3" t="s">
        <v>4292</v>
      </c>
      <c r="I3971" s="3" t="s">
        <v>4284</v>
      </c>
      <c r="J3971" t="b">
        <v>1</v>
      </c>
      <c r="M3971">
        <v>120</v>
      </c>
      <c r="N3971">
        <v>130</v>
      </c>
      <c r="O3971">
        <v>5.7000000000000002E-2</v>
      </c>
      <c r="P3971" s="3" t="s">
        <v>4313</v>
      </c>
      <c r="Q3971" t="s">
        <v>4293</v>
      </c>
      <c r="R3971" t="s">
        <v>16</v>
      </c>
    </row>
    <row r="3972" spans="1:18" x14ac:dyDescent="0.2">
      <c r="A3972" s="3" t="s">
        <v>7627</v>
      </c>
      <c r="B3972" t="str" cm="1">
        <f t="array" ref="B3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2" cm="1">
        <f t="array" ref="C3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2" t="str" cm="1">
        <f t="array" ref="D39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2" t="str" cm="1">
        <f t="array" ref="E39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2" s="3" t="s">
        <v>4301</v>
      </c>
      <c r="G3972" s="3" t="s">
        <v>4292</v>
      </c>
      <c r="I3972" s="3" t="s">
        <v>4284</v>
      </c>
      <c r="J3972" t="b">
        <v>1</v>
      </c>
      <c r="M3972">
        <v>130</v>
      </c>
      <c r="N3972">
        <v>140</v>
      </c>
      <c r="O3972">
        <v>5.7000000000000002E-2</v>
      </c>
      <c r="P3972" s="3" t="s">
        <v>4313</v>
      </c>
      <c r="Q3972" t="s">
        <v>4293</v>
      </c>
      <c r="R3972" t="s">
        <v>16</v>
      </c>
    </row>
    <row r="3973" spans="1:18" x14ac:dyDescent="0.2">
      <c r="A3973" s="3" t="s">
        <v>7628</v>
      </c>
      <c r="B3973" t="str" cm="1">
        <f t="array" ref="B3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3" cm="1">
        <f t="array" ref="C3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3" t="str" cm="1">
        <f t="array" ref="D39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3" t="str" cm="1">
        <f t="array" ref="E39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3" s="3" t="s">
        <v>4301</v>
      </c>
      <c r="G3973" s="3" t="s">
        <v>4292</v>
      </c>
      <c r="I3973" s="3" t="s">
        <v>4284</v>
      </c>
      <c r="J3973" t="b">
        <v>1</v>
      </c>
      <c r="M3973">
        <v>140</v>
      </c>
      <c r="N3973">
        <v>150</v>
      </c>
      <c r="O3973">
        <v>5.7000000000000002E-2</v>
      </c>
      <c r="P3973" s="3" t="s">
        <v>4313</v>
      </c>
      <c r="Q3973" t="s">
        <v>4293</v>
      </c>
      <c r="R3973" t="s">
        <v>16</v>
      </c>
    </row>
    <row r="3974" spans="1:18" x14ac:dyDescent="0.2">
      <c r="A3974" s="3" t="s">
        <v>7629</v>
      </c>
      <c r="B3974" t="str" cm="1">
        <f t="array" ref="B3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4" cm="1">
        <f t="array" ref="C3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4" t="str" cm="1">
        <f t="array" ref="D39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4" t="str" cm="1">
        <f t="array" ref="E39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4" s="3" t="s">
        <v>4301</v>
      </c>
      <c r="G3974" s="3" t="s">
        <v>4292</v>
      </c>
      <c r="I3974" s="3" t="s">
        <v>4284</v>
      </c>
      <c r="J3974" t="b">
        <v>1</v>
      </c>
      <c r="M3974">
        <v>150</v>
      </c>
      <c r="N3974">
        <v>160</v>
      </c>
      <c r="O3974">
        <v>0.2</v>
      </c>
      <c r="P3974" s="3" t="s">
        <v>4313</v>
      </c>
      <c r="Q3974" t="s">
        <v>4293</v>
      </c>
      <c r="R3974" t="s">
        <v>16</v>
      </c>
    </row>
    <row r="3975" spans="1:18" x14ac:dyDescent="0.2">
      <c r="A3975" s="3" t="s">
        <v>7630</v>
      </c>
      <c r="B3975" t="str" cm="1">
        <f t="array" ref="B3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5" cm="1">
        <f t="array" ref="C3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5" t="str" cm="1">
        <f t="array" ref="D39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5" t="str" cm="1">
        <f t="array" ref="E39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5" s="3" t="s">
        <v>4301</v>
      </c>
      <c r="G3975" s="3" t="s">
        <v>4292</v>
      </c>
      <c r="I3975" s="3" t="s">
        <v>4284</v>
      </c>
      <c r="J3975" t="b">
        <v>1</v>
      </c>
      <c r="M3975">
        <v>160</v>
      </c>
      <c r="N3975">
        <v>170</v>
      </c>
      <c r="O3975">
        <v>0.2</v>
      </c>
      <c r="P3975" s="3" t="s">
        <v>4313</v>
      </c>
      <c r="Q3975" t="s">
        <v>4293</v>
      </c>
      <c r="R3975" t="s">
        <v>16</v>
      </c>
    </row>
    <row r="3976" spans="1:18" x14ac:dyDescent="0.2">
      <c r="A3976" s="3" t="s">
        <v>7631</v>
      </c>
      <c r="B3976" t="str" cm="1">
        <f t="array" ref="B3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6" cm="1">
        <f t="array" ref="C3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6" t="str" cm="1">
        <f t="array" ref="D39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6" t="str" cm="1">
        <f t="array" ref="E39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6" s="3" t="s">
        <v>4301</v>
      </c>
      <c r="G3976" s="3" t="s">
        <v>4292</v>
      </c>
      <c r="I3976" s="3" t="s">
        <v>4284</v>
      </c>
      <c r="J3976" t="b">
        <v>1</v>
      </c>
      <c r="M3976">
        <v>170</v>
      </c>
      <c r="N3976">
        <v>180</v>
      </c>
      <c r="O3976">
        <v>0.2</v>
      </c>
      <c r="P3976" s="3" t="s">
        <v>4313</v>
      </c>
      <c r="Q3976" t="s">
        <v>4293</v>
      </c>
      <c r="R3976" t="s">
        <v>16</v>
      </c>
    </row>
    <row r="3977" spans="1:18" x14ac:dyDescent="0.2">
      <c r="A3977" s="3" t="s">
        <v>7632</v>
      </c>
      <c r="B3977" t="str" cm="1">
        <f t="array" ref="B3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7" cm="1">
        <f t="array" ref="C3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7" t="str" cm="1">
        <f t="array" ref="D39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7" t="str" cm="1">
        <f t="array" ref="E39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7" s="3" t="s">
        <v>4301</v>
      </c>
      <c r="G3977" s="3" t="s">
        <v>4292</v>
      </c>
      <c r="I3977" s="3" t="s">
        <v>4284</v>
      </c>
      <c r="J3977" t="b">
        <v>1</v>
      </c>
      <c r="M3977">
        <v>180</v>
      </c>
      <c r="N3977">
        <v>190</v>
      </c>
      <c r="O3977">
        <v>0.2</v>
      </c>
      <c r="P3977" s="3" t="s">
        <v>4313</v>
      </c>
      <c r="Q3977" t="s">
        <v>4293</v>
      </c>
      <c r="R3977" t="s">
        <v>16</v>
      </c>
    </row>
    <row r="3978" spans="1:18" x14ac:dyDescent="0.2">
      <c r="A3978" s="3" t="s">
        <v>7633</v>
      </c>
      <c r="B3978" t="str" cm="1">
        <f t="array" ref="B3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8" cm="1">
        <f t="array" ref="C3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8" t="str" cm="1">
        <f t="array" ref="D39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8" t="str" cm="1">
        <f t="array" ref="E39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8" s="3" t="s">
        <v>4301</v>
      </c>
      <c r="G3978" s="3" t="s">
        <v>4292</v>
      </c>
      <c r="I3978" s="3" t="s">
        <v>4284</v>
      </c>
      <c r="J3978" t="b">
        <v>1</v>
      </c>
      <c r="M3978">
        <v>190</v>
      </c>
      <c r="N3978">
        <v>200</v>
      </c>
      <c r="O3978">
        <v>0.2</v>
      </c>
      <c r="P3978" s="3" t="s">
        <v>4313</v>
      </c>
      <c r="Q3978" t="s">
        <v>4293</v>
      </c>
      <c r="R3978" t="s">
        <v>16</v>
      </c>
    </row>
    <row r="3979" spans="1:18" x14ac:dyDescent="0.2">
      <c r="A3979" s="3" t="s">
        <v>7634</v>
      </c>
      <c r="B3979" t="str" cm="1">
        <f t="array" ref="B3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79" cm="1">
        <f t="array" ref="C3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79" t="str" cm="1">
        <f t="array" ref="D39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79" t="str" cm="1">
        <f t="array" ref="E39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79" s="3" t="s">
        <v>4301</v>
      </c>
      <c r="G3979" s="3" t="s">
        <v>4292</v>
      </c>
      <c r="I3979" s="3" t="s">
        <v>4284</v>
      </c>
      <c r="J3979" t="b">
        <v>1</v>
      </c>
      <c r="M3979">
        <v>200</v>
      </c>
      <c r="N3979">
        <v>220</v>
      </c>
      <c r="O3979">
        <v>0.2</v>
      </c>
      <c r="P3979" s="3" t="s">
        <v>4313</v>
      </c>
      <c r="Q3979" t="s">
        <v>4293</v>
      </c>
      <c r="R3979" t="s">
        <v>16</v>
      </c>
    </row>
    <row r="3980" spans="1:18" x14ac:dyDescent="0.2">
      <c r="A3980" s="3" t="s">
        <v>7635</v>
      </c>
      <c r="B3980" t="str" cm="1">
        <f t="array" ref="B3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0" cm="1">
        <f t="array" ref="C3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0" t="str" cm="1">
        <f t="array" ref="D39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0" t="str" cm="1">
        <f t="array" ref="E39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0" s="3" t="s">
        <v>4301</v>
      </c>
      <c r="G3980" s="3" t="s">
        <v>4292</v>
      </c>
      <c r="I3980" s="3" t="s">
        <v>4284</v>
      </c>
      <c r="J3980" t="b">
        <v>1</v>
      </c>
      <c r="M3980">
        <v>220</v>
      </c>
      <c r="N3980">
        <v>240</v>
      </c>
      <c r="O3980">
        <v>0.2</v>
      </c>
      <c r="P3980" s="3" t="s">
        <v>4313</v>
      </c>
      <c r="Q3980" t="s">
        <v>4293</v>
      </c>
      <c r="R3980" t="s">
        <v>16</v>
      </c>
    </row>
    <row r="3981" spans="1:18" x14ac:dyDescent="0.2">
      <c r="A3981" s="3" t="s">
        <v>7636</v>
      </c>
      <c r="B3981" t="str" cm="1">
        <f t="array" ref="B3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1" cm="1">
        <f t="array" ref="C3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1" t="str" cm="1">
        <f t="array" ref="D39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1" t="str" cm="1">
        <f t="array" ref="E39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1" s="3" t="s">
        <v>4301</v>
      </c>
      <c r="G3981" s="3" t="s">
        <v>4292</v>
      </c>
      <c r="I3981" s="3" t="s">
        <v>4284</v>
      </c>
      <c r="J3981" t="b">
        <v>1</v>
      </c>
      <c r="M3981">
        <v>240</v>
      </c>
      <c r="N3981">
        <v>260</v>
      </c>
      <c r="O3981">
        <v>0.2</v>
      </c>
      <c r="P3981" s="3" t="s">
        <v>4313</v>
      </c>
      <c r="Q3981" t="s">
        <v>4293</v>
      </c>
      <c r="R3981" t="s">
        <v>16</v>
      </c>
    </row>
    <row r="3982" spans="1:18" x14ac:dyDescent="0.2">
      <c r="A3982" s="3" t="s">
        <v>7637</v>
      </c>
      <c r="B3982" t="str" cm="1">
        <f t="array" ref="B3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2" cm="1">
        <f t="array" ref="C3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2" t="str" cm="1">
        <f t="array" ref="D39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2" t="str" cm="1">
        <f t="array" ref="E39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2" s="3" t="s">
        <v>4301</v>
      </c>
      <c r="G3982" s="3" t="s">
        <v>4292</v>
      </c>
      <c r="I3982" s="3" t="s">
        <v>4284</v>
      </c>
      <c r="J3982" t="b">
        <v>1</v>
      </c>
      <c r="M3982">
        <v>260</v>
      </c>
      <c r="N3982">
        <v>280</v>
      </c>
      <c r="O3982">
        <v>0.2</v>
      </c>
      <c r="P3982" s="3" t="s">
        <v>4313</v>
      </c>
      <c r="Q3982" t="s">
        <v>4293</v>
      </c>
      <c r="R3982" t="s">
        <v>16</v>
      </c>
    </row>
    <row r="3983" spans="1:18" x14ac:dyDescent="0.2">
      <c r="A3983" s="3" t="s">
        <v>7638</v>
      </c>
      <c r="B3983" t="str" cm="1">
        <f t="array" ref="B3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3" cm="1">
        <f t="array" ref="C3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3" t="str" cm="1">
        <f t="array" ref="D39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3" t="str" cm="1">
        <f t="array" ref="E39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3" s="3" t="s">
        <v>4301</v>
      </c>
      <c r="G3983" s="3" t="s">
        <v>4292</v>
      </c>
      <c r="I3983" s="3" t="s">
        <v>4284</v>
      </c>
      <c r="J3983" t="b">
        <v>1</v>
      </c>
      <c r="M3983">
        <v>280</v>
      </c>
      <c r="N3983">
        <v>300</v>
      </c>
      <c r="O3983">
        <v>0.2</v>
      </c>
      <c r="P3983" s="3" t="s">
        <v>4313</v>
      </c>
      <c r="Q3983" t="s">
        <v>4293</v>
      </c>
      <c r="R3983" t="s">
        <v>16</v>
      </c>
    </row>
    <row r="3984" spans="1:18" x14ac:dyDescent="0.2">
      <c r="A3984" s="3" t="s">
        <v>7639</v>
      </c>
      <c r="B3984" t="str" cm="1">
        <f t="array" ref="B3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4" cm="1">
        <f t="array" ref="C3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4" t="str" cm="1">
        <f t="array" ref="D39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4" t="str" cm="1">
        <f t="array" ref="E39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4" s="3" t="s">
        <v>4301</v>
      </c>
      <c r="G3984" s="3" t="s">
        <v>4292</v>
      </c>
      <c r="I3984" s="3" t="s">
        <v>4284</v>
      </c>
      <c r="J3984" t="b">
        <v>1</v>
      </c>
      <c r="M3984">
        <v>300</v>
      </c>
      <c r="N3984">
        <v>320</v>
      </c>
      <c r="O3984">
        <v>0.2</v>
      </c>
      <c r="P3984" s="3" t="s">
        <v>4313</v>
      </c>
      <c r="Q3984" t="s">
        <v>4293</v>
      </c>
      <c r="R3984" t="s">
        <v>16</v>
      </c>
    </row>
    <row r="3985" spans="1:18" x14ac:dyDescent="0.2">
      <c r="A3985" s="3" t="s">
        <v>7640</v>
      </c>
      <c r="B3985" t="str" cm="1">
        <f t="array" ref="B3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5" cm="1">
        <f t="array" ref="C3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5" t="str" cm="1">
        <f t="array" ref="D39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5" t="str" cm="1">
        <f t="array" ref="E39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5" s="3" t="s">
        <v>4301</v>
      </c>
      <c r="G3985" s="3" t="s">
        <v>4292</v>
      </c>
      <c r="I3985" s="3" t="s">
        <v>4284</v>
      </c>
      <c r="J3985" t="b">
        <v>1</v>
      </c>
      <c r="M3985">
        <v>320</v>
      </c>
      <c r="N3985">
        <v>340</v>
      </c>
      <c r="O3985">
        <v>0.2</v>
      </c>
      <c r="P3985" s="3" t="s">
        <v>4313</v>
      </c>
      <c r="Q3985" t="s">
        <v>4293</v>
      </c>
      <c r="R3985" t="s">
        <v>16</v>
      </c>
    </row>
    <row r="3986" spans="1:18" x14ac:dyDescent="0.2">
      <c r="A3986" s="3" t="s">
        <v>7641</v>
      </c>
      <c r="B3986" t="str" cm="1">
        <f t="array" ref="B3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6" cm="1">
        <f t="array" ref="C3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6" t="str" cm="1">
        <f t="array" ref="D39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6" t="str" cm="1">
        <f t="array" ref="E39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6" s="3" t="s">
        <v>4301</v>
      </c>
      <c r="G3986" s="3" t="s">
        <v>4292</v>
      </c>
      <c r="I3986" s="3" t="s">
        <v>4284</v>
      </c>
      <c r="J3986" t="b">
        <v>1</v>
      </c>
      <c r="M3986">
        <v>340</v>
      </c>
      <c r="N3986">
        <v>360</v>
      </c>
      <c r="O3986">
        <v>0.2</v>
      </c>
      <c r="P3986" s="3" t="s">
        <v>4313</v>
      </c>
      <c r="Q3986" t="s">
        <v>4293</v>
      </c>
      <c r="R3986" t="s">
        <v>16</v>
      </c>
    </row>
    <row r="3987" spans="1:18" x14ac:dyDescent="0.2">
      <c r="A3987" s="3" t="s">
        <v>7642</v>
      </c>
      <c r="B3987" t="str" cm="1">
        <f t="array" ref="B3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7" cm="1">
        <f t="array" ref="C3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7" t="str" cm="1">
        <f t="array" ref="D39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7" t="str" cm="1">
        <f t="array" ref="E39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7" s="3" t="s">
        <v>4301</v>
      </c>
      <c r="G3987" s="3" t="s">
        <v>4292</v>
      </c>
      <c r="I3987" s="3" t="s">
        <v>4284</v>
      </c>
      <c r="J3987" t="b">
        <v>1</v>
      </c>
      <c r="M3987">
        <v>360</v>
      </c>
      <c r="N3987">
        <v>380</v>
      </c>
      <c r="O3987">
        <v>0.2</v>
      </c>
      <c r="P3987" s="3" t="s">
        <v>4313</v>
      </c>
      <c r="Q3987" t="s">
        <v>4293</v>
      </c>
      <c r="R3987" t="s">
        <v>16</v>
      </c>
    </row>
    <row r="3988" spans="1:18" x14ac:dyDescent="0.2">
      <c r="A3988" s="3" t="s">
        <v>7643</v>
      </c>
      <c r="B3988" t="str" cm="1">
        <f t="array" ref="B3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8" cm="1">
        <f t="array" ref="C3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8" t="str" cm="1">
        <f t="array" ref="D39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8" t="str" cm="1">
        <f t="array" ref="E39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8" s="3" t="s">
        <v>4301</v>
      </c>
      <c r="G3988" s="3" t="s">
        <v>4292</v>
      </c>
      <c r="I3988" s="3" t="s">
        <v>4284</v>
      </c>
      <c r="J3988" t="b">
        <v>1</v>
      </c>
      <c r="M3988">
        <v>380</v>
      </c>
      <c r="N3988">
        <v>400</v>
      </c>
      <c r="O3988">
        <v>0.2</v>
      </c>
      <c r="P3988" s="3" t="s">
        <v>4313</v>
      </c>
      <c r="Q3988" t="s">
        <v>4293</v>
      </c>
      <c r="R3988" t="s">
        <v>16</v>
      </c>
    </row>
    <row r="3989" spans="1:18" x14ac:dyDescent="0.2">
      <c r="A3989" s="3" t="s">
        <v>7644</v>
      </c>
      <c r="B3989" t="str" cm="1">
        <f t="array" ref="B3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89" cm="1">
        <f t="array" ref="C3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89" t="str" cm="1">
        <f t="array" ref="D39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89" t="str" cm="1">
        <f t="array" ref="E39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89" s="3" t="s">
        <v>4301</v>
      </c>
      <c r="G3989" s="3" t="s">
        <v>4292</v>
      </c>
      <c r="I3989" s="3" t="s">
        <v>4284</v>
      </c>
      <c r="J3989" t="b">
        <v>1</v>
      </c>
      <c r="M3989">
        <v>400</v>
      </c>
      <c r="N3989">
        <v>425</v>
      </c>
      <c r="O3989">
        <v>0.2</v>
      </c>
      <c r="P3989" s="3" t="s">
        <v>4313</v>
      </c>
      <c r="Q3989" t="s">
        <v>4293</v>
      </c>
      <c r="R3989" t="s">
        <v>16</v>
      </c>
    </row>
    <row r="3990" spans="1:18" x14ac:dyDescent="0.2">
      <c r="A3990" s="3" t="s">
        <v>7645</v>
      </c>
      <c r="B3990" t="str" cm="1">
        <f t="array" ref="B3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0" cm="1">
        <f t="array" ref="C3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0" t="str" cm="1">
        <f t="array" ref="D39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0" t="str" cm="1">
        <f t="array" ref="E39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0" s="3" t="s">
        <v>4301</v>
      </c>
      <c r="G3990" s="3" t="s">
        <v>4292</v>
      </c>
      <c r="I3990" s="3" t="s">
        <v>4284</v>
      </c>
      <c r="J3990" t="b">
        <v>1</v>
      </c>
      <c r="M3990">
        <v>425</v>
      </c>
      <c r="N3990">
        <v>450</v>
      </c>
      <c r="O3990">
        <v>0.2</v>
      </c>
      <c r="P3990" s="3" t="s">
        <v>4313</v>
      </c>
      <c r="Q3990" t="s">
        <v>4293</v>
      </c>
      <c r="R3990" t="s">
        <v>16</v>
      </c>
    </row>
    <row r="3991" spans="1:18" x14ac:dyDescent="0.2">
      <c r="A3991" s="3" t="s">
        <v>7646</v>
      </c>
      <c r="B3991" t="str" cm="1">
        <f t="array" ref="B3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1" cm="1">
        <f t="array" ref="C3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1" t="str" cm="1">
        <f t="array" ref="D39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1" t="str" cm="1">
        <f t="array" ref="E39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1" s="3" t="s">
        <v>4301</v>
      </c>
      <c r="G3991" s="3" t="s">
        <v>4292</v>
      </c>
      <c r="I3991" s="3" t="s">
        <v>4284</v>
      </c>
      <c r="J3991" t="b">
        <v>1</v>
      </c>
      <c r="M3991">
        <v>450</v>
      </c>
      <c r="N3991">
        <v>475</v>
      </c>
      <c r="O3991">
        <v>0.2</v>
      </c>
      <c r="P3991" s="3" t="s">
        <v>4313</v>
      </c>
      <c r="Q3991" t="s">
        <v>4293</v>
      </c>
      <c r="R3991" t="s">
        <v>16</v>
      </c>
    </row>
    <row r="3992" spans="1:18" x14ac:dyDescent="0.2">
      <c r="A3992" s="3" t="s">
        <v>7647</v>
      </c>
      <c r="B3992" t="str" cm="1">
        <f t="array" ref="B3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2" cm="1">
        <f t="array" ref="C3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2" t="str" cm="1">
        <f t="array" ref="D39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2" t="str" cm="1">
        <f t="array" ref="E39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2" s="3" t="s">
        <v>4301</v>
      </c>
      <c r="G3992" s="3" t="s">
        <v>4292</v>
      </c>
      <c r="I3992" s="3" t="s">
        <v>4284</v>
      </c>
      <c r="J3992" t="b">
        <v>1</v>
      </c>
      <c r="M3992">
        <v>475</v>
      </c>
      <c r="N3992">
        <v>500</v>
      </c>
      <c r="O3992">
        <v>0.2</v>
      </c>
      <c r="P3992" s="3" t="s">
        <v>4313</v>
      </c>
      <c r="Q3992" t="s">
        <v>4293</v>
      </c>
      <c r="R3992" t="s">
        <v>16</v>
      </c>
    </row>
    <row r="3993" spans="1:18" x14ac:dyDescent="0.2">
      <c r="A3993" s="3" t="s">
        <v>7648</v>
      </c>
      <c r="B3993" t="str" cm="1">
        <f t="array" ref="B3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3" cm="1">
        <f t="array" ref="C3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3" t="str" cm="1">
        <f t="array" ref="D39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3" t="str" cm="1">
        <f t="array" ref="E39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3" s="3" t="s">
        <v>4301</v>
      </c>
      <c r="G3993" s="3" t="s">
        <v>4292</v>
      </c>
      <c r="I3993" s="3" t="s">
        <v>4284</v>
      </c>
      <c r="J3993" t="b">
        <v>1</v>
      </c>
      <c r="M3993">
        <v>500</v>
      </c>
      <c r="N3993">
        <v>525</v>
      </c>
      <c r="O3993">
        <v>0.85</v>
      </c>
      <c r="P3993" s="3" t="s">
        <v>4313</v>
      </c>
      <c r="Q3993" t="s">
        <v>4293</v>
      </c>
      <c r="R3993" t="s">
        <v>16</v>
      </c>
    </row>
    <row r="3994" spans="1:18" x14ac:dyDescent="0.2">
      <c r="A3994" s="3" t="s">
        <v>7649</v>
      </c>
      <c r="B3994" t="str" cm="1">
        <f t="array" ref="B3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4" cm="1">
        <f t="array" ref="C3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4" t="str" cm="1">
        <f t="array" ref="D39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4" t="str" cm="1">
        <f t="array" ref="E39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4" s="3" t="s">
        <v>4301</v>
      </c>
      <c r="G3994" s="3" t="s">
        <v>4292</v>
      </c>
      <c r="I3994" s="3" t="s">
        <v>4284</v>
      </c>
      <c r="J3994" t="b">
        <v>1</v>
      </c>
      <c r="M3994">
        <v>525</v>
      </c>
      <c r="N3994">
        <v>550</v>
      </c>
      <c r="O3994">
        <v>0.85</v>
      </c>
      <c r="P3994" s="3" t="s">
        <v>4313</v>
      </c>
      <c r="Q3994" t="s">
        <v>4293</v>
      </c>
      <c r="R3994" t="s">
        <v>16</v>
      </c>
    </row>
    <row r="3995" spans="1:18" x14ac:dyDescent="0.2">
      <c r="A3995" s="3" t="s">
        <v>7650</v>
      </c>
      <c r="B3995" t="str" cm="1">
        <f t="array" ref="B3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5" cm="1">
        <f t="array" ref="C3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5" t="str" cm="1">
        <f t="array" ref="D39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5" t="str" cm="1">
        <f t="array" ref="E39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5" s="3" t="s">
        <v>4301</v>
      </c>
      <c r="G3995" s="3" t="s">
        <v>4292</v>
      </c>
      <c r="I3995" s="3" t="s">
        <v>4284</v>
      </c>
      <c r="J3995" t="b">
        <v>1</v>
      </c>
      <c r="M3995">
        <v>550</v>
      </c>
      <c r="N3995">
        <v>575</v>
      </c>
      <c r="O3995">
        <v>0.85</v>
      </c>
      <c r="P3995" s="3" t="s">
        <v>4313</v>
      </c>
      <c r="Q3995" t="s">
        <v>4293</v>
      </c>
      <c r="R3995" t="s">
        <v>16</v>
      </c>
    </row>
    <row r="3996" spans="1:18" x14ac:dyDescent="0.2">
      <c r="A3996" s="3" t="s">
        <v>7651</v>
      </c>
      <c r="B3996" t="str" cm="1">
        <f t="array" ref="B3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6" cm="1">
        <f t="array" ref="C3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6" t="str" cm="1">
        <f t="array" ref="D39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6" t="str" cm="1">
        <f t="array" ref="E39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6" s="3" t="s">
        <v>4301</v>
      </c>
      <c r="G3996" s="3" t="s">
        <v>4292</v>
      </c>
      <c r="I3996" s="3" t="s">
        <v>4284</v>
      </c>
      <c r="J3996" t="b">
        <v>1</v>
      </c>
      <c r="M3996">
        <v>575</v>
      </c>
      <c r="N3996">
        <v>600</v>
      </c>
      <c r="O3996">
        <v>0.85</v>
      </c>
      <c r="P3996" s="3" t="s">
        <v>4313</v>
      </c>
      <c r="Q3996" t="s">
        <v>4293</v>
      </c>
      <c r="R3996" t="s">
        <v>16</v>
      </c>
    </row>
    <row r="3997" spans="1:18" x14ac:dyDescent="0.2">
      <c r="A3997" s="3" t="s">
        <v>7652</v>
      </c>
      <c r="B3997" t="str" cm="1">
        <f t="array" ref="B3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7" cm="1">
        <f t="array" ref="C3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7" t="str" cm="1">
        <f t="array" ref="D39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7" t="str" cm="1">
        <f t="array" ref="E39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7" s="3" t="s">
        <v>4301</v>
      </c>
      <c r="G3997" s="3" t="s">
        <v>4292</v>
      </c>
      <c r="I3997" s="3" t="s">
        <v>4284</v>
      </c>
      <c r="J3997" t="b">
        <v>1</v>
      </c>
      <c r="M3997">
        <v>600</v>
      </c>
      <c r="N3997">
        <v>625</v>
      </c>
      <c r="O3997">
        <v>0.85</v>
      </c>
      <c r="P3997" s="3" t="s">
        <v>4313</v>
      </c>
      <c r="Q3997" t="s">
        <v>4293</v>
      </c>
      <c r="R3997" t="s">
        <v>16</v>
      </c>
    </row>
    <row r="3998" spans="1:18" x14ac:dyDescent="0.2">
      <c r="A3998" s="3" t="s">
        <v>7653</v>
      </c>
      <c r="B3998" t="str" cm="1">
        <f t="array" ref="B3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8" cm="1">
        <f t="array" ref="C3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8" t="str" cm="1">
        <f t="array" ref="D39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8" t="str" cm="1">
        <f t="array" ref="E39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8" s="3" t="s">
        <v>4301</v>
      </c>
      <c r="G3998" s="3" t="s">
        <v>4292</v>
      </c>
      <c r="I3998" s="3" t="s">
        <v>4284</v>
      </c>
      <c r="J3998" t="b">
        <v>1</v>
      </c>
      <c r="M3998">
        <v>625</v>
      </c>
      <c r="N3998">
        <v>650</v>
      </c>
      <c r="O3998">
        <v>0.85</v>
      </c>
      <c r="P3998" s="3" t="s">
        <v>4313</v>
      </c>
      <c r="Q3998" t="s">
        <v>4293</v>
      </c>
      <c r="R3998" t="s">
        <v>16</v>
      </c>
    </row>
    <row r="3999" spans="1:18" x14ac:dyDescent="0.2">
      <c r="A3999" s="3" t="s">
        <v>7654</v>
      </c>
      <c r="B3999" t="str" cm="1">
        <f t="array" ref="B3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3999" cm="1">
        <f t="array" ref="C3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3999" t="str" cm="1">
        <f t="array" ref="D39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3999" t="str" cm="1">
        <f t="array" ref="E39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3999" s="3" t="s">
        <v>4301</v>
      </c>
      <c r="G3999" s="3" t="s">
        <v>4292</v>
      </c>
      <c r="I3999" s="3" t="s">
        <v>4284</v>
      </c>
      <c r="J3999" t="b">
        <v>1</v>
      </c>
      <c r="M3999">
        <v>650</v>
      </c>
      <c r="N3999">
        <v>675</v>
      </c>
      <c r="O3999">
        <v>0.85</v>
      </c>
      <c r="P3999" s="3" t="s">
        <v>4313</v>
      </c>
      <c r="Q3999" t="s">
        <v>4293</v>
      </c>
      <c r="R3999" t="s">
        <v>16</v>
      </c>
    </row>
    <row r="4000" spans="1:18" x14ac:dyDescent="0.2">
      <c r="A4000" s="3" t="s">
        <v>7655</v>
      </c>
      <c r="B4000" t="str" cm="1">
        <f t="array" ref="B4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0" cm="1">
        <f t="array" ref="C4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0" t="str" cm="1">
        <f t="array" ref="D40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0" t="str" cm="1">
        <f t="array" ref="E40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0" s="3" t="s">
        <v>4301</v>
      </c>
      <c r="G4000" s="3" t="s">
        <v>4292</v>
      </c>
      <c r="I4000" s="3" t="s">
        <v>4284</v>
      </c>
      <c r="J4000" t="b">
        <v>1</v>
      </c>
      <c r="M4000">
        <v>675</v>
      </c>
      <c r="N4000">
        <v>700</v>
      </c>
      <c r="O4000">
        <v>0.85</v>
      </c>
      <c r="P4000" s="3" t="s">
        <v>4313</v>
      </c>
      <c r="Q4000" t="s">
        <v>4293</v>
      </c>
      <c r="R4000" t="s">
        <v>16</v>
      </c>
    </row>
    <row r="4001" spans="1:18" x14ac:dyDescent="0.2">
      <c r="A4001" s="3" t="s">
        <v>7656</v>
      </c>
      <c r="B4001" t="str" cm="1">
        <f t="array" ref="B4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1" cm="1">
        <f t="array" ref="C4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1" t="str" cm="1">
        <f t="array" ref="D40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1" t="str" cm="1">
        <f t="array" ref="E40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1" s="3" t="s">
        <v>4301</v>
      </c>
      <c r="G4001" s="3" t="s">
        <v>4292</v>
      </c>
      <c r="I4001" s="3" t="s">
        <v>4284</v>
      </c>
      <c r="J4001" t="b">
        <v>1</v>
      </c>
      <c r="M4001">
        <v>700</v>
      </c>
      <c r="N4001">
        <v>725</v>
      </c>
      <c r="O4001">
        <v>0.85</v>
      </c>
      <c r="P4001" s="3" t="s">
        <v>4313</v>
      </c>
      <c r="Q4001" t="s">
        <v>4293</v>
      </c>
      <c r="R4001" t="s">
        <v>16</v>
      </c>
    </row>
    <row r="4002" spans="1:18" x14ac:dyDescent="0.2">
      <c r="A4002" s="3" t="s">
        <v>7657</v>
      </c>
      <c r="B4002" t="str" cm="1">
        <f t="array" ref="B4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2" cm="1">
        <f t="array" ref="C4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2" t="str" cm="1">
        <f t="array" ref="D40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2" t="str" cm="1">
        <f t="array" ref="E40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2" s="3" t="s">
        <v>4301</v>
      </c>
      <c r="G4002" s="3" t="s">
        <v>4292</v>
      </c>
      <c r="I4002" s="3" t="s">
        <v>4284</v>
      </c>
      <c r="J4002" t="b">
        <v>1</v>
      </c>
      <c r="M4002">
        <v>725</v>
      </c>
      <c r="N4002">
        <v>750</v>
      </c>
      <c r="O4002">
        <v>0.85</v>
      </c>
      <c r="P4002" s="3" t="s">
        <v>4313</v>
      </c>
      <c r="Q4002" t="s">
        <v>4293</v>
      </c>
      <c r="R4002" t="s">
        <v>16</v>
      </c>
    </row>
    <row r="4003" spans="1:18" x14ac:dyDescent="0.2">
      <c r="A4003" s="3" t="s">
        <v>7658</v>
      </c>
      <c r="B4003" t="str" cm="1">
        <f t="array" ref="B4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3" cm="1">
        <f t="array" ref="C4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3" t="str" cm="1">
        <f t="array" ref="D40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3" t="str" cm="1">
        <f t="array" ref="E40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3" s="3" t="s">
        <v>4301</v>
      </c>
      <c r="G4003" s="3" t="s">
        <v>4292</v>
      </c>
      <c r="I4003" s="3" t="s">
        <v>4284</v>
      </c>
      <c r="J4003" t="b">
        <v>1</v>
      </c>
      <c r="M4003">
        <v>750</v>
      </c>
      <c r="N4003">
        <v>775</v>
      </c>
      <c r="O4003">
        <v>0.85</v>
      </c>
      <c r="P4003" s="3" t="s">
        <v>4313</v>
      </c>
      <c r="Q4003" t="s">
        <v>4293</v>
      </c>
      <c r="R4003" t="s">
        <v>16</v>
      </c>
    </row>
    <row r="4004" spans="1:18" x14ac:dyDescent="0.2">
      <c r="A4004" s="3" t="s">
        <v>7659</v>
      </c>
      <c r="B4004" t="str" cm="1">
        <f t="array" ref="B4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4" cm="1">
        <f t="array" ref="C4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4" t="str" cm="1">
        <f t="array" ref="D40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4" t="str" cm="1">
        <f t="array" ref="E40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4" s="3" t="s">
        <v>4301</v>
      </c>
      <c r="G4004" s="3" t="s">
        <v>4292</v>
      </c>
      <c r="I4004" s="3" t="s">
        <v>4284</v>
      </c>
      <c r="J4004" t="b">
        <v>1</v>
      </c>
      <c r="M4004">
        <v>775</v>
      </c>
      <c r="N4004">
        <v>800</v>
      </c>
      <c r="O4004">
        <v>0.85</v>
      </c>
      <c r="P4004" s="3" t="s">
        <v>4313</v>
      </c>
      <c r="Q4004" t="s">
        <v>4293</v>
      </c>
      <c r="R4004" t="s">
        <v>16</v>
      </c>
    </row>
    <row r="4005" spans="1:18" x14ac:dyDescent="0.2">
      <c r="A4005" s="3" t="s">
        <v>7660</v>
      </c>
      <c r="B4005" t="str" cm="1">
        <f t="array" ref="B4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5" cm="1">
        <f t="array" ref="C4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5" t="str" cm="1">
        <f t="array" ref="D40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5" t="str" cm="1">
        <f t="array" ref="E40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5" s="3" t="s">
        <v>4301</v>
      </c>
      <c r="G4005" s="3" t="s">
        <v>4292</v>
      </c>
      <c r="I4005" s="3" t="s">
        <v>4284</v>
      </c>
      <c r="J4005" t="b">
        <v>1</v>
      </c>
      <c r="M4005">
        <v>800</v>
      </c>
      <c r="N4005">
        <v>825</v>
      </c>
      <c r="O4005">
        <v>0.85</v>
      </c>
      <c r="P4005" s="3" t="s">
        <v>4313</v>
      </c>
      <c r="Q4005" t="s">
        <v>4293</v>
      </c>
      <c r="R4005" t="s">
        <v>16</v>
      </c>
    </row>
    <row r="4006" spans="1:18" x14ac:dyDescent="0.2">
      <c r="A4006" s="3" t="s">
        <v>7661</v>
      </c>
      <c r="B4006" t="str" cm="1">
        <f t="array" ref="B4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6" cm="1">
        <f t="array" ref="C4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6" t="str" cm="1">
        <f t="array" ref="D40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6" t="str" cm="1">
        <f t="array" ref="E40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6" s="3" t="s">
        <v>4301</v>
      </c>
      <c r="G4006" s="3" t="s">
        <v>4292</v>
      </c>
      <c r="I4006" s="3" t="s">
        <v>4284</v>
      </c>
      <c r="J4006" t="b">
        <v>1</v>
      </c>
      <c r="M4006">
        <v>825</v>
      </c>
      <c r="N4006">
        <v>850</v>
      </c>
      <c r="O4006">
        <v>0.85</v>
      </c>
      <c r="P4006" s="3" t="s">
        <v>4313</v>
      </c>
      <c r="Q4006" t="s">
        <v>4293</v>
      </c>
      <c r="R4006" t="s">
        <v>4333</v>
      </c>
    </row>
    <row r="4007" spans="1:18" x14ac:dyDescent="0.2">
      <c r="A4007" s="3" t="s">
        <v>7662</v>
      </c>
      <c r="B4007" t="str" cm="1">
        <f t="array" ref="B4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7" cm="1">
        <f t="array" ref="C4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7" t="str" cm="1">
        <f t="array" ref="D40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7" t="str" cm="1">
        <f t="array" ref="E40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7" s="3" t="s">
        <v>4301</v>
      </c>
      <c r="G4007" s="3" t="s">
        <v>4292</v>
      </c>
      <c r="I4007" s="3" t="s">
        <v>4284</v>
      </c>
      <c r="J4007" t="b">
        <v>1</v>
      </c>
      <c r="M4007">
        <v>850</v>
      </c>
      <c r="N4007">
        <v>875</v>
      </c>
      <c r="O4007">
        <v>0.85</v>
      </c>
      <c r="P4007" s="3" t="s">
        <v>4313</v>
      </c>
      <c r="Q4007" t="s">
        <v>4293</v>
      </c>
      <c r="R4007" t="s">
        <v>16</v>
      </c>
    </row>
    <row r="4008" spans="1:18" x14ac:dyDescent="0.2">
      <c r="A4008" s="3" t="s">
        <v>7663</v>
      </c>
      <c r="B4008" t="str" cm="1">
        <f t="array" ref="B4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8" cm="1">
        <f t="array" ref="C4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8" t="str" cm="1">
        <f t="array" ref="D40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8" t="str" cm="1">
        <f t="array" ref="E40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8" s="3" t="s">
        <v>4301</v>
      </c>
      <c r="G4008" s="3" t="s">
        <v>4292</v>
      </c>
      <c r="I4008" s="3" t="s">
        <v>4284</v>
      </c>
      <c r="J4008" t="b">
        <v>1</v>
      </c>
      <c r="M4008">
        <v>875</v>
      </c>
      <c r="N4008">
        <v>900</v>
      </c>
      <c r="O4008">
        <v>0.85</v>
      </c>
      <c r="P4008" s="3" t="s">
        <v>4313</v>
      </c>
      <c r="Q4008" t="s">
        <v>4293</v>
      </c>
      <c r="R4008" t="s">
        <v>16</v>
      </c>
    </row>
    <row r="4009" spans="1:18" x14ac:dyDescent="0.2">
      <c r="A4009" s="3" t="s">
        <v>7664</v>
      </c>
      <c r="B4009" t="str" cm="1">
        <f t="array" ref="B4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09" cm="1">
        <f t="array" ref="C4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09" t="str" cm="1">
        <f t="array" ref="D40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09" t="str" cm="1">
        <f t="array" ref="E40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09" s="3" t="s">
        <v>4301</v>
      </c>
      <c r="G4009" s="3" t="s">
        <v>4292</v>
      </c>
      <c r="I4009" s="3" t="s">
        <v>4284</v>
      </c>
      <c r="J4009" t="b">
        <v>1</v>
      </c>
      <c r="M4009">
        <v>900</v>
      </c>
      <c r="N4009">
        <v>925</v>
      </c>
      <c r="O4009">
        <v>0.85</v>
      </c>
      <c r="P4009" s="3" t="s">
        <v>4313</v>
      </c>
      <c r="Q4009" t="s">
        <v>4293</v>
      </c>
      <c r="R4009" t="s">
        <v>16</v>
      </c>
    </row>
    <row r="4010" spans="1:18" x14ac:dyDescent="0.2">
      <c r="A4010" s="3" t="s">
        <v>7665</v>
      </c>
      <c r="B4010" t="str" cm="1">
        <f t="array" ref="B4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0" cm="1">
        <f t="array" ref="C4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0" t="str" cm="1">
        <f t="array" ref="D40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0" t="str" cm="1">
        <f t="array" ref="E40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0" s="3" t="s">
        <v>4301</v>
      </c>
      <c r="G4010" s="3" t="s">
        <v>4292</v>
      </c>
      <c r="I4010" s="3" t="s">
        <v>4284</v>
      </c>
      <c r="J4010" t="b">
        <v>1</v>
      </c>
      <c r="M4010">
        <v>925</v>
      </c>
      <c r="N4010">
        <v>950</v>
      </c>
      <c r="O4010">
        <v>0.85</v>
      </c>
      <c r="P4010" s="3" t="s">
        <v>4313</v>
      </c>
      <c r="Q4010" t="s">
        <v>4293</v>
      </c>
      <c r="R4010" t="s">
        <v>16</v>
      </c>
    </row>
    <row r="4011" spans="1:18" x14ac:dyDescent="0.2">
      <c r="A4011" s="3" t="s">
        <v>7666</v>
      </c>
      <c r="B4011" t="str" cm="1">
        <f t="array" ref="B4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1" cm="1">
        <f t="array" ref="C4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1" t="str" cm="1">
        <f t="array" ref="D40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1" t="str" cm="1">
        <f t="array" ref="E40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1" s="3" t="s">
        <v>4301</v>
      </c>
      <c r="G4011" s="3" t="s">
        <v>4292</v>
      </c>
      <c r="I4011" s="3" t="s">
        <v>4284</v>
      </c>
      <c r="J4011" t="b">
        <v>1</v>
      </c>
      <c r="M4011">
        <v>950</v>
      </c>
      <c r="N4011">
        <v>975</v>
      </c>
      <c r="O4011">
        <v>0.85</v>
      </c>
      <c r="P4011" s="3" t="s">
        <v>4313</v>
      </c>
      <c r="Q4011" t="s">
        <v>4293</v>
      </c>
      <c r="R4011" t="s">
        <v>16</v>
      </c>
    </row>
    <row r="4012" spans="1:18" x14ac:dyDescent="0.2">
      <c r="A4012" s="3" t="s">
        <v>7667</v>
      </c>
      <c r="B4012" t="str" cm="1">
        <f t="array" ref="B4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2" cm="1">
        <f t="array" ref="C4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2" t="str" cm="1">
        <f t="array" ref="D40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2" t="str" cm="1">
        <f t="array" ref="E40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2" s="3" t="s">
        <v>4301</v>
      </c>
      <c r="G4012" s="3" t="s">
        <v>4292</v>
      </c>
      <c r="I4012" s="3" t="s">
        <v>4284</v>
      </c>
      <c r="J4012" t="b">
        <v>1</v>
      </c>
      <c r="M4012">
        <v>975</v>
      </c>
      <c r="N4012">
        <v>1000</v>
      </c>
      <c r="O4012">
        <v>0.85</v>
      </c>
      <c r="P4012" s="3" t="s">
        <v>4313</v>
      </c>
      <c r="Q4012" t="s">
        <v>4293</v>
      </c>
      <c r="R4012" t="s">
        <v>16</v>
      </c>
    </row>
    <row r="4013" spans="1:18" x14ac:dyDescent="0.2">
      <c r="A4013" s="3" t="s">
        <v>7668</v>
      </c>
      <c r="B4013" t="str" cm="1">
        <f t="array" ref="B4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3" cm="1">
        <f t="array" ref="C4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3" t="str" cm="1">
        <f t="array" ref="D40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3" t="str" cm="1">
        <f t="array" ref="E40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3" s="3" t="s">
        <v>4301</v>
      </c>
      <c r="G4013" s="3" t="s">
        <v>4292</v>
      </c>
      <c r="I4013" s="3" t="s">
        <v>4284</v>
      </c>
      <c r="J4013" t="b">
        <v>1</v>
      </c>
      <c r="M4013">
        <v>1000</v>
      </c>
      <c r="N4013">
        <v>1025</v>
      </c>
      <c r="O4013">
        <v>0.85</v>
      </c>
      <c r="P4013" s="3" t="s">
        <v>4313</v>
      </c>
      <c r="Q4013" t="s">
        <v>4293</v>
      </c>
      <c r="R4013" t="s">
        <v>16</v>
      </c>
    </row>
    <row r="4014" spans="1:18" x14ac:dyDescent="0.2">
      <c r="A4014" s="3" t="s">
        <v>7669</v>
      </c>
      <c r="B4014" t="str" cm="1">
        <f t="array" ref="B4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4" cm="1">
        <f t="array" ref="C4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4" t="str" cm="1">
        <f t="array" ref="D40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4" t="str" cm="1">
        <f t="array" ref="E40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4" s="3" t="s">
        <v>4301</v>
      </c>
      <c r="G4014" s="3" t="s">
        <v>4292</v>
      </c>
      <c r="I4014" s="3" t="s">
        <v>4284</v>
      </c>
      <c r="J4014" t="b">
        <v>1</v>
      </c>
      <c r="M4014">
        <v>1025</v>
      </c>
      <c r="N4014">
        <v>1050</v>
      </c>
      <c r="O4014">
        <v>0.85</v>
      </c>
      <c r="P4014" s="3" t="s">
        <v>4313</v>
      </c>
      <c r="Q4014" t="s">
        <v>4293</v>
      </c>
      <c r="R4014" t="s">
        <v>16</v>
      </c>
    </row>
    <row r="4015" spans="1:18" x14ac:dyDescent="0.2">
      <c r="A4015" s="3" t="s">
        <v>7670</v>
      </c>
      <c r="B4015" t="str" cm="1">
        <f t="array" ref="B4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5" cm="1">
        <f t="array" ref="C4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5" t="str" cm="1">
        <f t="array" ref="D40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5" t="str" cm="1">
        <f t="array" ref="E40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5" s="3" t="s">
        <v>4301</v>
      </c>
      <c r="G4015" s="3" t="s">
        <v>4292</v>
      </c>
      <c r="I4015" s="3" t="s">
        <v>4284</v>
      </c>
      <c r="J4015" t="b">
        <v>1</v>
      </c>
      <c r="M4015">
        <v>1050</v>
      </c>
      <c r="N4015">
        <v>1075</v>
      </c>
      <c r="O4015">
        <v>0.85</v>
      </c>
      <c r="P4015" s="3" t="s">
        <v>4313</v>
      </c>
      <c r="Q4015" t="s">
        <v>4293</v>
      </c>
      <c r="R4015" t="s">
        <v>16</v>
      </c>
    </row>
    <row r="4016" spans="1:18" x14ac:dyDescent="0.2">
      <c r="A4016" s="3" t="s">
        <v>7671</v>
      </c>
      <c r="B4016" t="str" cm="1">
        <f t="array" ref="B4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6" cm="1">
        <f t="array" ref="C4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6" t="str" cm="1">
        <f t="array" ref="D40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6" t="str" cm="1">
        <f t="array" ref="E40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6" s="3" t="s">
        <v>4301</v>
      </c>
      <c r="G4016" s="3" t="s">
        <v>4292</v>
      </c>
      <c r="I4016" s="3" t="s">
        <v>4284</v>
      </c>
      <c r="J4016" t="b">
        <v>1</v>
      </c>
      <c r="M4016">
        <v>1075</v>
      </c>
      <c r="N4016">
        <v>1100</v>
      </c>
      <c r="O4016">
        <v>0.85</v>
      </c>
      <c r="P4016" s="3" t="s">
        <v>4313</v>
      </c>
      <c r="Q4016" t="s">
        <v>4293</v>
      </c>
      <c r="R4016" t="s">
        <v>16</v>
      </c>
    </row>
    <row r="4017" spans="1:18" x14ac:dyDescent="0.2">
      <c r="A4017" s="3" t="s">
        <v>7672</v>
      </c>
      <c r="B4017" t="str" cm="1">
        <f t="array" ref="B4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7" cm="1">
        <f t="array" ref="C4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7" t="str" cm="1">
        <f t="array" ref="D40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7" t="str" cm="1">
        <f t="array" ref="E40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7" s="3" t="s">
        <v>4301</v>
      </c>
      <c r="G4017" s="3" t="s">
        <v>4292</v>
      </c>
      <c r="I4017" s="3" t="s">
        <v>4284</v>
      </c>
      <c r="J4017" t="b">
        <v>1</v>
      </c>
      <c r="M4017">
        <v>1100</v>
      </c>
      <c r="N4017">
        <v>1150</v>
      </c>
      <c r="O4017">
        <v>0.85</v>
      </c>
      <c r="P4017" s="3" t="s">
        <v>4313</v>
      </c>
      <c r="Q4017" t="s">
        <v>4293</v>
      </c>
      <c r="R4017" t="s">
        <v>16</v>
      </c>
    </row>
    <row r="4018" spans="1:18" x14ac:dyDescent="0.2">
      <c r="A4018" s="3" t="s">
        <v>7673</v>
      </c>
      <c r="B4018" t="str" cm="1">
        <f t="array" ref="B4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8" cm="1">
        <f t="array" ref="C4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8" t="str" cm="1">
        <f t="array" ref="D40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8" t="str" cm="1">
        <f t="array" ref="E40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8" s="3" t="s">
        <v>4301</v>
      </c>
      <c r="G4018" s="3" t="s">
        <v>4292</v>
      </c>
      <c r="I4018" s="3" t="s">
        <v>4284</v>
      </c>
      <c r="J4018" t="b">
        <v>1</v>
      </c>
      <c r="M4018">
        <v>1150</v>
      </c>
      <c r="N4018">
        <v>1200</v>
      </c>
      <c r="O4018">
        <v>0.85</v>
      </c>
      <c r="P4018" s="3" t="s">
        <v>4313</v>
      </c>
      <c r="Q4018" t="s">
        <v>4293</v>
      </c>
      <c r="R4018" t="s">
        <v>16</v>
      </c>
    </row>
    <row r="4019" spans="1:18" x14ac:dyDescent="0.2">
      <c r="A4019" s="3" t="s">
        <v>7674</v>
      </c>
      <c r="B4019" t="str" cm="1">
        <f t="array" ref="B4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19" cm="1">
        <f t="array" ref="C4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19" t="str" cm="1">
        <f t="array" ref="D40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19" t="str" cm="1">
        <f t="array" ref="E40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19" s="3" t="s">
        <v>4301</v>
      </c>
      <c r="G4019" s="3" t="s">
        <v>4292</v>
      </c>
      <c r="I4019" s="3" t="s">
        <v>4284</v>
      </c>
      <c r="J4019" t="b">
        <v>1</v>
      </c>
      <c r="M4019">
        <v>1200</v>
      </c>
      <c r="N4019">
        <v>1250</v>
      </c>
      <c r="O4019">
        <v>0.85</v>
      </c>
      <c r="P4019" s="3" t="s">
        <v>4313</v>
      </c>
      <c r="Q4019" t="s">
        <v>4293</v>
      </c>
      <c r="R4019" t="s">
        <v>16</v>
      </c>
    </row>
    <row r="4020" spans="1:18" x14ac:dyDescent="0.2">
      <c r="A4020" s="3" t="s">
        <v>7675</v>
      </c>
      <c r="B4020" t="str" cm="1">
        <f t="array" ref="B4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0" cm="1">
        <f t="array" ref="C4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0" t="str" cm="1">
        <f t="array" ref="D40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0" t="str" cm="1">
        <f t="array" ref="E40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0" s="3" t="s">
        <v>4301</v>
      </c>
      <c r="G4020" s="3" t="s">
        <v>4292</v>
      </c>
      <c r="I4020" s="3" t="s">
        <v>4284</v>
      </c>
      <c r="J4020" t="b">
        <v>1</v>
      </c>
      <c r="M4020">
        <v>1250</v>
      </c>
      <c r="N4020">
        <v>1300</v>
      </c>
      <c r="O4020">
        <v>0.85</v>
      </c>
      <c r="P4020" s="3" t="s">
        <v>4313</v>
      </c>
      <c r="Q4020" t="s">
        <v>4293</v>
      </c>
      <c r="R4020" t="s">
        <v>16</v>
      </c>
    </row>
    <row r="4021" spans="1:18" x14ac:dyDescent="0.2">
      <c r="A4021" s="3" t="s">
        <v>7676</v>
      </c>
      <c r="B4021" t="str" cm="1">
        <f t="array" ref="B4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1" cm="1">
        <f t="array" ref="C4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1" t="str" cm="1">
        <f t="array" ref="D40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1" t="str" cm="1">
        <f t="array" ref="E40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1" s="3" t="s">
        <v>4301</v>
      </c>
      <c r="G4021" s="3" t="s">
        <v>4292</v>
      </c>
      <c r="I4021" s="3" t="s">
        <v>4284</v>
      </c>
      <c r="J4021" t="b">
        <v>1</v>
      </c>
      <c r="M4021">
        <v>1300</v>
      </c>
      <c r="N4021">
        <v>1350</v>
      </c>
      <c r="O4021">
        <v>0.85</v>
      </c>
      <c r="P4021" s="3" t="s">
        <v>4313</v>
      </c>
      <c r="Q4021" t="s">
        <v>4293</v>
      </c>
      <c r="R4021" t="s">
        <v>16</v>
      </c>
    </row>
    <row r="4022" spans="1:18" x14ac:dyDescent="0.2">
      <c r="A4022" s="3" t="s">
        <v>7677</v>
      </c>
      <c r="B4022" t="str" cm="1">
        <f t="array" ref="B4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2" cm="1">
        <f t="array" ref="C4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2" t="str" cm="1">
        <f t="array" ref="D40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2" t="str" cm="1">
        <f t="array" ref="E40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2" s="3" t="s">
        <v>4301</v>
      </c>
      <c r="G4022" s="3" t="s">
        <v>4292</v>
      </c>
      <c r="I4022" s="3" t="s">
        <v>4284</v>
      </c>
      <c r="J4022" t="b">
        <v>1</v>
      </c>
      <c r="M4022">
        <v>1350</v>
      </c>
      <c r="N4022">
        <v>1400</v>
      </c>
      <c r="O4022">
        <v>0.85</v>
      </c>
      <c r="P4022" s="3" t="s">
        <v>4313</v>
      </c>
      <c r="Q4022" t="s">
        <v>4293</v>
      </c>
      <c r="R4022" t="s">
        <v>16</v>
      </c>
    </row>
    <row r="4023" spans="1:18" x14ac:dyDescent="0.2">
      <c r="A4023" s="3" t="s">
        <v>7678</v>
      </c>
      <c r="B4023" t="str" cm="1">
        <f t="array" ref="B4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3" cm="1">
        <f t="array" ref="C4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3" t="str" cm="1">
        <f t="array" ref="D40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3" t="str" cm="1">
        <f t="array" ref="E40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3" s="3" t="s">
        <v>4301</v>
      </c>
      <c r="G4023" s="3" t="s">
        <v>4292</v>
      </c>
      <c r="I4023" s="3" t="s">
        <v>4284</v>
      </c>
      <c r="J4023" t="b">
        <v>1</v>
      </c>
      <c r="M4023">
        <v>1400</v>
      </c>
      <c r="N4023">
        <v>1450</v>
      </c>
      <c r="O4023">
        <v>0.85</v>
      </c>
      <c r="P4023" s="3" t="s">
        <v>4313</v>
      </c>
      <c r="Q4023" t="s">
        <v>4293</v>
      </c>
      <c r="R4023" t="s">
        <v>16</v>
      </c>
    </row>
    <row r="4024" spans="1:18" x14ac:dyDescent="0.2">
      <c r="A4024" s="3" t="s">
        <v>7679</v>
      </c>
      <c r="B4024" t="str" cm="1">
        <f t="array" ref="B4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4" cm="1">
        <f t="array" ref="C4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4" t="str" cm="1">
        <f t="array" ref="D40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4" t="str" cm="1">
        <f t="array" ref="E40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4" s="3" t="s">
        <v>4301</v>
      </c>
      <c r="G4024" s="3" t="s">
        <v>4292</v>
      </c>
      <c r="I4024" s="3" t="s">
        <v>4284</v>
      </c>
      <c r="J4024" t="b">
        <v>1</v>
      </c>
      <c r="M4024">
        <v>1450</v>
      </c>
      <c r="N4024">
        <v>1500</v>
      </c>
      <c r="O4024">
        <v>0.85</v>
      </c>
      <c r="P4024" s="3" t="s">
        <v>4313</v>
      </c>
      <c r="Q4024" t="s">
        <v>4293</v>
      </c>
      <c r="R4024" t="s">
        <v>16</v>
      </c>
    </row>
    <row r="4025" spans="1:18" x14ac:dyDescent="0.2">
      <c r="A4025" s="3" t="s">
        <v>7680</v>
      </c>
      <c r="B4025" t="str" cm="1">
        <f t="array" ref="B4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5" cm="1">
        <f t="array" ref="C4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5" t="str" cm="1">
        <f t="array" ref="D40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5" t="str" cm="1">
        <f t="array" ref="E40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5" s="3" t="s">
        <v>4301</v>
      </c>
      <c r="G4025" s="3" t="s">
        <v>4292</v>
      </c>
      <c r="I4025" s="3" t="s">
        <v>4284</v>
      </c>
      <c r="J4025" t="b">
        <v>1</v>
      </c>
      <c r="M4025">
        <v>1500</v>
      </c>
      <c r="N4025">
        <v>1600</v>
      </c>
      <c r="O4025">
        <v>0.85</v>
      </c>
      <c r="P4025" s="3" t="s">
        <v>4313</v>
      </c>
      <c r="Q4025" t="s">
        <v>4293</v>
      </c>
      <c r="R4025" t="s">
        <v>16</v>
      </c>
    </row>
    <row r="4026" spans="1:18" x14ac:dyDescent="0.2">
      <c r="A4026" s="3" t="s">
        <v>7681</v>
      </c>
      <c r="B4026" t="str" cm="1">
        <f t="array" ref="B4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6" cm="1">
        <f t="array" ref="C4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6" t="str" cm="1">
        <f t="array" ref="D40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6" t="str" cm="1">
        <f t="array" ref="E40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6" s="3" t="s">
        <v>4301</v>
      </c>
      <c r="G4026" s="3" t="s">
        <v>4292</v>
      </c>
      <c r="I4026" s="3" t="s">
        <v>4284</v>
      </c>
      <c r="J4026" t="b">
        <v>1</v>
      </c>
      <c r="M4026">
        <v>1600</v>
      </c>
      <c r="N4026">
        <v>1700</v>
      </c>
      <c r="O4026">
        <v>0.85</v>
      </c>
      <c r="P4026" s="3" t="s">
        <v>4313</v>
      </c>
      <c r="Q4026" t="s">
        <v>4293</v>
      </c>
      <c r="R4026" t="s">
        <v>16</v>
      </c>
    </row>
    <row r="4027" spans="1:18" x14ac:dyDescent="0.2">
      <c r="A4027" s="3" t="s">
        <v>7682</v>
      </c>
      <c r="B4027" t="str" cm="1">
        <f t="array" ref="B4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7" cm="1">
        <f t="array" ref="C4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7" t="str" cm="1">
        <f t="array" ref="D40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7" t="str" cm="1">
        <f t="array" ref="E40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7" s="3" t="s">
        <v>4301</v>
      </c>
      <c r="G4027" s="3" t="s">
        <v>4292</v>
      </c>
      <c r="I4027" s="3" t="s">
        <v>4284</v>
      </c>
      <c r="J4027" t="b">
        <v>1</v>
      </c>
      <c r="M4027">
        <v>1700</v>
      </c>
      <c r="N4027">
        <v>1800</v>
      </c>
      <c r="O4027">
        <v>0.85</v>
      </c>
      <c r="P4027" s="3" t="s">
        <v>4313</v>
      </c>
      <c r="Q4027" t="s">
        <v>4293</v>
      </c>
      <c r="R4027" t="s">
        <v>16</v>
      </c>
    </row>
    <row r="4028" spans="1:18" x14ac:dyDescent="0.2">
      <c r="A4028" s="3" t="s">
        <v>7683</v>
      </c>
      <c r="B4028" t="str" cm="1">
        <f t="array" ref="B4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8" cm="1">
        <f t="array" ref="C4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8" t="str" cm="1">
        <f t="array" ref="D40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8" t="str" cm="1">
        <f t="array" ref="E40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8" s="3" t="s">
        <v>4301</v>
      </c>
      <c r="G4028" s="3" t="s">
        <v>4292</v>
      </c>
      <c r="I4028" s="3" t="s">
        <v>4284</v>
      </c>
      <c r="J4028" t="b">
        <v>1</v>
      </c>
      <c r="M4028">
        <v>1800</v>
      </c>
      <c r="N4028">
        <v>1900</v>
      </c>
      <c r="O4028">
        <v>0.85</v>
      </c>
      <c r="P4028" s="3" t="s">
        <v>4313</v>
      </c>
      <c r="Q4028" t="s">
        <v>4293</v>
      </c>
      <c r="R4028" t="s">
        <v>16</v>
      </c>
    </row>
    <row r="4029" spans="1:18" x14ac:dyDescent="0.2">
      <c r="A4029" s="3" t="s">
        <v>7684</v>
      </c>
      <c r="B4029" t="str" cm="1">
        <f t="array" ref="B4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29" cm="1">
        <f t="array" ref="C4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29" t="str" cm="1">
        <f t="array" ref="D40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29" t="str" cm="1">
        <f t="array" ref="E40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29" s="3" t="s">
        <v>4301</v>
      </c>
      <c r="G4029" s="3" t="s">
        <v>4292</v>
      </c>
      <c r="I4029" s="3" t="s">
        <v>4284</v>
      </c>
      <c r="J4029" t="b">
        <v>1</v>
      </c>
      <c r="M4029">
        <v>1900</v>
      </c>
      <c r="N4029">
        <v>2000</v>
      </c>
      <c r="O4029">
        <v>0.85</v>
      </c>
      <c r="P4029" s="3" t="s">
        <v>4313</v>
      </c>
      <c r="Q4029" t="s">
        <v>4293</v>
      </c>
      <c r="R4029" t="s">
        <v>16</v>
      </c>
    </row>
    <row r="4030" spans="1:18" x14ac:dyDescent="0.2">
      <c r="A4030" s="3" t="s">
        <v>7685</v>
      </c>
      <c r="B4030" t="str" cm="1">
        <f t="array" ref="B4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0" cm="1">
        <f t="array" ref="C4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0" t="str" cm="1">
        <f t="array" ref="D40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0" t="str" cm="1">
        <f t="array" ref="E40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0" s="3" t="s">
        <v>4301</v>
      </c>
      <c r="G4030" s="3" t="s">
        <v>4292</v>
      </c>
      <c r="I4030" s="3" t="s">
        <v>4284</v>
      </c>
      <c r="J4030" t="b">
        <v>1</v>
      </c>
      <c r="M4030">
        <v>2000</v>
      </c>
      <c r="N4030">
        <v>2100</v>
      </c>
      <c r="O4030">
        <v>7</v>
      </c>
      <c r="P4030" s="3" t="s">
        <v>4313</v>
      </c>
      <c r="Q4030" t="s">
        <v>4293</v>
      </c>
      <c r="R4030" t="s">
        <v>16</v>
      </c>
    </row>
    <row r="4031" spans="1:18" x14ac:dyDescent="0.2">
      <c r="A4031" s="3" t="s">
        <v>7686</v>
      </c>
      <c r="B4031" t="str" cm="1">
        <f t="array" ref="B4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1" cm="1">
        <f t="array" ref="C4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1" t="str" cm="1">
        <f t="array" ref="D40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1" t="str" cm="1">
        <f t="array" ref="E40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1" s="3" t="s">
        <v>4301</v>
      </c>
      <c r="G4031" s="3" t="s">
        <v>4292</v>
      </c>
      <c r="I4031" s="3" t="s">
        <v>4284</v>
      </c>
      <c r="J4031" t="b">
        <v>1</v>
      </c>
      <c r="M4031">
        <v>2100</v>
      </c>
      <c r="N4031">
        <v>2200</v>
      </c>
      <c r="O4031">
        <v>7</v>
      </c>
      <c r="P4031" s="3" t="s">
        <v>4313</v>
      </c>
      <c r="Q4031" t="s">
        <v>4293</v>
      </c>
      <c r="R4031" t="s">
        <v>16</v>
      </c>
    </row>
    <row r="4032" spans="1:18" x14ac:dyDescent="0.2">
      <c r="A4032" s="3" t="s">
        <v>7687</v>
      </c>
      <c r="B4032" t="str" cm="1">
        <f t="array" ref="B4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2" cm="1">
        <f t="array" ref="C4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2" t="str" cm="1">
        <f t="array" ref="D40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2" t="str" cm="1">
        <f t="array" ref="E40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2" s="3" t="s">
        <v>4301</v>
      </c>
      <c r="G4032" s="3" t="s">
        <v>4292</v>
      </c>
      <c r="I4032" s="3" t="s">
        <v>4284</v>
      </c>
      <c r="J4032" t="b">
        <v>1</v>
      </c>
      <c r="M4032">
        <v>2200</v>
      </c>
      <c r="N4032">
        <v>2300</v>
      </c>
      <c r="O4032">
        <v>7</v>
      </c>
      <c r="P4032" s="3" t="s">
        <v>4313</v>
      </c>
      <c r="Q4032" t="s">
        <v>4293</v>
      </c>
      <c r="R4032" t="s">
        <v>16</v>
      </c>
    </row>
    <row r="4033" spans="1:18" x14ac:dyDescent="0.2">
      <c r="A4033" s="3" t="s">
        <v>7688</v>
      </c>
      <c r="B4033" t="str" cm="1">
        <f t="array" ref="B4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3" cm="1">
        <f t="array" ref="C4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3" t="str" cm="1">
        <f t="array" ref="D40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3" t="str" cm="1">
        <f t="array" ref="E40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3" s="3" t="s">
        <v>4301</v>
      </c>
      <c r="G4033" s="3" t="s">
        <v>4292</v>
      </c>
      <c r="I4033" s="3" t="s">
        <v>4284</v>
      </c>
      <c r="J4033" t="b">
        <v>1</v>
      </c>
      <c r="M4033">
        <v>2300</v>
      </c>
      <c r="N4033">
        <v>2400</v>
      </c>
      <c r="O4033">
        <v>7</v>
      </c>
      <c r="P4033" s="3" t="s">
        <v>4313</v>
      </c>
      <c r="Q4033" t="s">
        <v>4293</v>
      </c>
      <c r="R4033" t="s">
        <v>75</v>
      </c>
    </row>
    <row r="4034" spans="1:18" x14ac:dyDescent="0.2">
      <c r="A4034" s="3" t="s">
        <v>7689</v>
      </c>
      <c r="B4034" t="str" cm="1">
        <f t="array" ref="B4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4" cm="1">
        <f t="array" ref="C4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4" t="str" cm="1">
        <f t="array" ref="D40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4" t="str" cm="1">
        <f t="array" ref="E40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4" s="3" t="s">
        <v>4301</v>
      </c>
      <c r="G4034" s="3" t="s">
        <v>4292</v>
      </c>
      <c r="I4034" s="3" t="s">
        <v>4284</v>
      </c>
      <c r="J4034" t="b">
        <v>1</v>
      </c>
      <c r="M4034">
        <v>2400</v>
      </c>
      <c r="N4034">
        <v>2500</v>
      </c>
      <c r="O4034">
        <v>7</v>
      </c>
      <c r="P4034" s="3" t="s">
        <v>4313</v>
      </c>
      <c r="Q4034" t="s">
        <v>4293</v>
      </c>
      <c r="R4034" t="s">
        <v>16</v>
      </c>
    </row>
    <row r="4035" spans="1:18" x14ac:dyDescent="0.2">
      <c r="A4035" s="3" t="s">
        <v>7690</v>
      </c>
      <c r="B4035" t="str" cm="1">
        <f t="array" ref="B4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5" cm="1">
        <f t="array" ref="C4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5" t="str" cm="1">
        <f t="array" ref="D40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5" t="str" cm="1">
        <f t="array" ref="E40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5" s="3" t="s">
        <v>4301</v>
      </c>
      <c r="G4035" s="3" t="s">
        <v>4292</v>
      </c>
      <c r="I4035" s="3" t="s">
        <v>4284</v>
      </c>
      <c r="J4035" t="b">
        <v>1</v>
      </c>
      <c r="M4035">
        <v>2500</v>
      </c>
      <c r="N4035">
        <v>2600</v>
      </c>
      <c r="O4035">
        <v>7</v>
      </c>
      <c r="P4035" s="3" t="s">
        <v>4313</v>
      </c>
      <c r="Q4035" t="s">
        <v>4293</v>
      </c>
      <c r="R4035" t="s">
        <v>16</v>
      </c>
    </row>
    <row r="4036" spans="1:18" x14ac:dyDescent="0.2">
      <c r="A4036" s="3" t="s">
        <v>7691</v>
      </c>
      <c r="B4036" t="str" cm="1">
        <f t="array" ref="B4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6" cm="1">
        <f t="array" ref="C4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6" t="str" cm="1">
        <f t="array" ref="D40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6" t="str" cm="1">
        <f t="array" ref="E40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6" s="3" t="s">
        <v>4301</v>
      </c>
      <c r="G4036" s="3" t="s">
        <v>4292</v>
      </c>
      <c r="I4036" s="3" t="s">
        <v>4284</v>
      </c>
      <c r="J4036" t="b">
        <v>1</v>
      </c>
      <c r="M4036">
        <v>2600</v>
      </c>
      <c r="N4036">
        <v>2700</v>
      </c>
      <c r="O4036">
        <v>7</v>
      </c>
      <c r="P4036" s="3" t="s">
        <v>4313</v>
      </c>
      <c r="Q4036" t="s">
        <v>4293</v>
      </c>
      <c r="R4036" t="s">
        <v>16</v>
      </c>
    </row>
    <row r="4037" spans="1:18" x14ac:dyDescent="0.2">
      <c r="A4037" s="3" t="s">
        <v>7692</v>
      </c>
      <c r="B4037" t="str" cm="1">
        <f t="array" ref="B4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7" cm="1">
        <f t="array" ref="C4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7" t="str" cm="1">
        <f t="array" ref="D40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7" t="str" cm="1">
        <f t="array" ref="E40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7" s="3" t="s">
        <v>4301</v>
      </c>
      <c r="G4037" s="3" t="s">
        <v>4292</v>
      </c>
      <c r="I4037" s="3" t="s">
        <v>4284</v>
      </c>
      <c r="J4037" t="b">
        <v>1</v>
      </c>
      <c r="M4037">
        <v>2700</v>
      </c>
      <c r="N4037">
        <v>2800</v>
      </c>
      <c r="O4037">
        <v>7</v>
      </c>
      <c r="P4037" s="3" t="s">
        <v>4313</v>
      </c>
      <c r="Q4037" t="s">
        <v>4293</v>
      </c>
      <c r="R4037" t="s">
        <v>16</v>
      </c>
    </row>
    <row r="4038" spans="1:18" x14ac:dyDescent="0.2">
      <c r="A4038" s="3" t="s">
        <v>7693</v>
      </c>
      <c r="B4038" t="str" cm="1">
        <f t="array" ref="B4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8" cm="1">
        <f t="array" ref="C4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8" t="str" cm="1">
        <f t="array" ref="D40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8" t="str" cm="1">
        <f t="array" ref="E40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8" s="3" t="s">
        <v>4301</v>
      </c>
      <c r="G4038" s="3" t="s">
        <v>4292</v>
      </c>
      <c r="I4038" s="3" t="s">
        <v>4284</v>
      </c>
      <c r="J4038" t="b">
        <v>1</v>
      </c>
      <c r="M4038">
        <v>2800</v>
      </c>
      <c r="N4038">
        <v>2900</v>
      </c>
      <c r="O4038">
        <v>7</v>
      </c>
      <c r="P4038" s="3" t="s">
        <v>4313</v>
      </c>
      <c r="Q4038" t="s">
        <v>4293</v>
      </c>
      <c r="R4038" t="s">
        <v>16</v>
      </c>
    </row>
    <row r="4039" spans="1:18" x14ac:dyDescent="0.2">
      <c r="A4039" s="3" t="s">
        <v>7694</v>
      </c>
      <c r="B4039" t="str" cm="1">
        <f t="array" ref="B4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39" cm="1">
        <f t="array" ref="C4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39" t="str" cm="1">
        <f t="array" ref="D40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39" t="str" cm="1">
        <f t="array" ref="E40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v>
      </c>
      <c r="F4039" s="3" t="s">
        <v>4301</v>
      </c>
      <c r="G4039" s="3" t="s">
        <v>4292</v>
      </c>
      <c r="I4039" s="3" t="s">
        <v>4284</v>
      </c>
      <c r="J4039" t="b">
        <v>1</v>
      </c>
      <c r="M4039">
        <v>2900</v>
      </c>
      <c r="N4039">
        <v>3000</v>
      </c>
      <c r="O4039">
        <v>7</v>
      </c>
      <c r="P4039" s="3" t="s">
        <v>4313</v>
      </c>
      <c r="Q4039" t="s">
        <v>4293</v>
      </c>
      <c r="R4039" t="s">
        <v>16</v>
      </c>
    </row>
    <row r="4040" spans="1:18" x14ac:dyDescent="0.2">
      <c r="A4040" s="3" t="s">
        <v>7695</v>
      </c>
      <c r="B4040" t="str" cm="1">
        <f t="array" ref="B4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0" cm="1">
        <f t="array" ref="C4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0" t="str" cm="1">
        <f t="array" ref="D40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0" t="str" cm="1">
        <f t="array" ref="E40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0" s="3" t="s">
        <v>4301</v>
      </c>
      <c r="G4040" s="3" t="s">
        <v>4292</v>
      </c>
      <c r="I4040" s="3" t="s">
        <v>4284</v>
      </c>
      <c r="J4040" t="b">
        <v>1</v>
      </c>
      <c r="K4040" s="3" t="s">
        <v>4285</v>
      </c>
      <c r="M4040">
        <v>3000</v>
      </c>
      <c r="N4040">
        <v>3100</v>
      </c>
      <c r="O4040">
        <v>7</v>
      </c>
      <c r="P4040" s="3" t="s">
        <v>4313</v>
      </c>
      <c r="Q4040" t="s">
        <v>4293</v>
      </c>
      <c r="R4040" t="s">
        <v>75</v>
      </c>
    </row>
    <row r="4041" spans="1:18" x14ac:dyDescent="0.2">
      <c r="A4041" s="3" t="s">
        <v>7696</v>
      </c>
      <c r="B4041" t="str" cm="1">
        <f t="array" ref="B4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1" cm="1">
        <f t="array" ref="C4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1" t="str" cm="1">
        <f t="array" ref="D40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1" t="str" cm="1">
        <f t="array" ref="E40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1" s="3" t="s">
        <v>4301</v>
      </c>
      <c r="G4041" s="3" t="s">
        <v>4292</v>
      </c>
      <c r="I4041" s="3" t="s">
        <v>4284</v>
      </c>
      <c r="J4041" t="b">
        <v>1</v>
      </c>
      <c r="K4041" s="3" t="s">
        <v>4285</v>
      </c>
      <c r="M4041">
        <v>3100</v>
      </c>
      <c r="N4041">
        <v>3200</v>
      </c>
      <c r="O4041">
        <v>7</v>
      </c>
      <c r="P4041" s="3" t="s">
        <v>4313</v>
      </c>
      <c r="Q4041" t="s">
        <v>4293</v>
      </c>
      <c r="R4041" t="s">
        <v>75</v>
      </c>
    </row>
    <row r="4042" spans="1:18" x14ac:dyDescent="0.2">
      <c r="A4042" s="3" t="s">
        <v>7697</v>
      </c>
      <c r="B4042" t="str" cm="1">
        <f t="array" ref="B4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2" cm="1">
        <f t="array" ref="C4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2" t="str" cm="1">
        <f t="array" ref="D40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2" t="str" cm="1">
        <f t="array" ref="E40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2" s="3" t="s">
        <v>4301</v>
      </c>
      <c r="G4042" s="3" t="s">
        <v>4292</v>
      </c>
      <c r="I4042" s="3" t="s">
        <v>4284</v>
      </c>
      <c r="J4042" t="b">
        <v>1</v>
      </c>
      <c r="K4042" s="3" t="s">
        <v>4285</v>
      </c>
      <c r="M4042">
        <v>3200</v>
      </c>
      <c r="N4042">
        <v>3300</v>
      </c>
      <c r="O4042">
        <v>7</v>
      </c>
      <c r="P4042" s="3" t="s">
        <v>4313</v>
      </c>
      <c r="Q4042" t="s">
        <v>4293</v>
      </c>
      <c r="R4042" t="s">
        <v>75</v>
      </c>
    </row>
    <row r="4043" spans="1:18" x14ac:dyDescent="0.2">
      <c r="A4043" s="3" t="s">
        <v>7698</v>
      </c>
      <c r="B4043" t="str" cm="1">
        <f t="array" ref="B4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3" cm="1">
        <f t="array" ref="C4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3" t="str" cm="1">
        <f t="array" ref="D40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3" t="str" cm="1">
        <f t="array" ref="E40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3" s="3" t="s">
        <v>4301</v>
      </c>
      <c r="G4043" s="3" t="s">
        <v>4292</v>
      </c>
      <c r="I4043" s="3" t="s">
        <v>4284</v>
      </c>
      <c r="J4043" t="b">
        <v>1</v>
      </c>
      <c r="K4043" s="3" t="s">
        <v>4285</v>
      </c>
      <c r="M4043">
        <v>3300</v>
      </c>
      <c r="N4043">
        <v>3400</v>
      </c>
      <c r="O4043">
        <v>7</v>
      </c>
      <c r="P4043" s="3" t="s">
        <v>4313</v>
      </c>
      <c r="Q4043" t="s">
        <v>4293</v>
      </c>
      <c r="R4043" t="s">
        <v>75</v>
      </c>
    </row>
    <row r="4044" spans="1:18" x14ac:dyDescent="0.2">
      <c r="A4044" s="3" t="s">
        <v>7699</v>
      </c>
      <c r="B4044" t="str" cm="1">
        <f t="array" ref="B4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4" cm="1">
        <f t="array" ref="C4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4" t="str" cm="1">
        <f t="array" ref="D40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4" t="str" cm="1">
        <f t="array" ref="E40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4" s="3" t="s">
        <v>4301</v>
      </c>
      <c r="G4044" s="3" t="s">
        <v>4292</v>
      </c>
      <c r="I4044" s="3" t="s">
        <v>4284</v>
      </c>
      <c r="J4044" t="b">
        <v>1</v>
      </c>
      <c r="K4044" s="3" t="s">
        <v>4285</v>
      </c>
      <c r="M4044">
        <v>3400</v>
      </c>
      <c r="N4044">
        <v>3500</v>
      </c>
      <c r="O4044">
        <v>7</v>
      </c>
      <c r="P4044" s="3" t="s">
        <v>4313</v>
      </c>
      <c r="Q4044" t="s">
        <v>4293</v>
      </c>
      <c r="R4044" t="s">
        <v>75</v>
      </c>
    </row>
    <row r="4045" spans="1:18" x14ac:dyDescent="0.2">
      <c r="A4045" s="3" t="s">
        <v>7700</v>
      </c>
      <c r="B4045" t="str" cm="1">
        <f t="array" ref="B4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5" cm="1">
        <f t="array" ref="C4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5" t="str" cm="1">
        <f t="array" ref="D40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5" t="str" cm="1">
        <f t="array" ref="E40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5" s="3" t="s">
        <v>4301</v>
      </c>
      <c r="G4045" s="3" t="s">
        <v>4292</v>
      </c>
      <c r="I4045" s="3" t="s">
        <v>4284</v>
      </c>
      <c r="J4045" t="b">
        <v>1</v>
      </c>
      <c r="K4045" s="3" t="s">
        <v>4285</v>
      </c>
      <c r="M4045">
        <v>3500</v>
      </c>
      <c r="N4045">
        <v>3600</v>
      </c>
      <c r="O4045">
        <v>7</v>
      </c>
      <c r="P4045" s="3" t="s">
        <v>4313</v>
      </c>
      <c r="Q4045" t="s">
        <v>4293</v>
      </c>
      <c r="R4045" t="s">
        <v>4333</v>
      </c>
    </row>
    <row r="4046" spans="1:18" x14ac:dyDescent="0.2">
      <c r="A4046" s="3" t="s">
        <v>7701</v>
      </c>
      <c r="B4046" t="str" cm="1">
        <f t="array" ref="B4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6" cm="1">
        <f t="array" ref="C4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6" t="str" cm="1">
        <f t="array" ref="D40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6" t="str" cm="1">
        <f t="array" ref="E40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6" s="3" t="s">
        <v>4301</v>
      </c>
      <c r="G4046" s="3" t="s">
        <v>4292</v>
      </c>
      <c r="I4046" s="3" t="s">
        <v>4284</v>
      </c>
      <c r="J4046" t="b">
        <v>1</v>
      </c>
      <c r="K4046" s="3" t="s">
        <v>4285</v>
      </c>
      <c r="M4046">
        <v>3600</v>
      </c>
      <c r="N4046">
        <v>3700</v>
      </c>
      <c r="O4046">
        <v>7</v>
      </c>
      <c r="P4046" s="3" t="s">
        <v>4313</v>
      </c>
      <c r="Q4046" t="s">
        <v>4293</v>
      </c>
      <c r="R4046" t="s">
        <v>4333</v>
      </c>
    </row>
    <row r="4047" spans="1:18" x14ac:dyDescent="0.2">
      <c r="A4047" s="3" t="s">
        <v>7702</v>
      </c>
      <c r="B4047" t="str" cm="1">
        <f t="array" ref="B4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7" cm="1">
        <f t="array" ref="C4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7" t="str" cm="1">
        <f t="array" ref="D40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7" t="str" cm="1">
        <f t="array" ref="E40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7" s="3" t="s">
        <v>4301</v>
      </c>
      <c r="G4047" s="3" t="s">
        <v>4292</v>
      </c>
      <c r="I4047" s="3" t="s">
        <v>4284</v>
      </c>
      <c r="J4047" t="b">
        <v>1</v>
      </c>
      <c r="K4047" s="3" t="s">
        <v>4285</v>
      </c>
      <c r="M4047">
        <v>3700</v>
      </c>
      <c r="N4047">
        <v>3800</v>
      </c>
      <c r="O4047">
        <v>7</v>
      </c>
      <c r="P4047" s="3" t="s">
        <v>4313</v>
      </c>
      <c r="Q4047" t="s">
        <v>4293</v>
      </c>
      <c r="R4047" t="s">
        <v>75</v>
      </c>
    </row>
    <row r="4048" spans="1:18" x14ac:dyDescent="0.2">
      <c r="A4048" s="3" t="s">
        <v>7703</v>
      </c>
      <c r="B4048" t="str" cm="1">
        <f t="array" ref="B4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8" cm="1">
        <f t="array" ref="C4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8" t="str" cm="1">
        <f t="array" ref="D40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8" t="str" cm="1">
        <f t="array" ref="E40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8" s="3" t="s">
        <v>4301</v>
      </c>
      <c r="G4048" s="3" t="s">
        <v>4292</v>
      </c>
      <c r="I4048" s="3" t="s">
        <v>4284</v>
      </c>
      <c r="J4048" t="b">
        <v>1</v>
      </c>
      <c r="K4048" s="3" t="s">
        <v>4285</v>
      </c>
      <c r="M4048">
        <v>3800</v>
      </c>
      <c r="N4048">
        <v>3900</v>
      </c>
      <c r="O4048">
        <v>7</v>
      </c>
      <c r="P4048" s="3" t="s">
        <v>4313</v>
      </c>
      <c r="Q4048" t="s">
        <v>4293</v>
      </c>
      <c r="R4048" t="s">
        <v>75</v>
      </c>
    </row>
    <row r="4049" spans="1:18" x14ac:dyDescent="0.2">
      <c r="A4049" s="3" t="s">
        <v>7704</v>
      </c>
      <c r="B4049" t="str" cm="1">
        <f t="array" ref="B4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49" cm="1">
        <f t="array" ref="C4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49" t="str" cm="1">
        <f t="array" ref="D40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49" t="str" cm="1">
        <f t="array" ref="E40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49" s="3" t="s">
        <v>4301</v>
      </c>
      <c r="G4049" s="3" t="s">
        <v>4292</v>
      </c>
      <c r="I4049" s="3" t="s">
        <v>4284</v>
      </c>
      <c r="J4049" t="b">
        <v>1</v>
      </c>
      <c r="K4049" s="3" t="s">
        <v>4285</v>
      </c>
      <c r="M4049">
        <v>3900</v>
      </c>
      <c r="N4049">
        <v>4000</v>
      </c>
      <c r="O4049">
        <v>7</v>
      </c>
      <c r="P4049" s="3" t="s">
        <v>4313</v>
      </c>
      <c r="Q4049" t="s">
        <v>4293</v>
      </c>
      <c r="R4049" t="s">
        <v>4333</v>
      </c>
    </row>
    <row r="4050" spans="1:18" x14ac:dyDescent="0.2">
      <c r="A4050" s="3" t="s">
        <v>7705</v>
      </c>
      <c r="B4050" t="str" cm="1">
        <f t="array" ref="B4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0" cm="1">
        <f t="array" ref="C4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0" t="str" cm="1">
        <f t="array" ref="D40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0" t="str" cm="1">
        <f t="array" ref="E40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0" s="3" t="s">
        <v>4301</v>
      </c>
      <c r="G4050" s="3" t="s">
        <v>4292</v>
      </c>
      <c r="I4050" s="3" t="s">
        <v>4284</v>
      </c>
      <c r="J4050" t="b">
        <v>1</v>
      </c>
      <c r="K4050" s="3" t="s">
        <v>4285</v>
      </c>
      <c r="M4050">
        <v>4000</v>
      </c>
      <c r="N4050">
        <v>4100</v>
      </c>
      <c r="O4050">
        <v>7</v>
      </c>
      <c r="P4050" s="3" t="s">
        <v>4313</v>
      </c>
      <c r="Q4050" t="s">
        <v>4293</v>
      </c>
      <c r="R4050" t="s">
        <v>4333</v>
      </c>
    </row>
    <row r="4051" spans="1:18" x14ac:dyDescent="0.2">
      <c r="A4051" s="3" t="s">
        <v>7706</v>
      </c>
      <c r="B4051" t="str" cm="1">
        <f t="array" ref="B4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1" cm="1">
        <f t="array" ref="C4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1" t="str" cm="1">
        <f t="array" ref="D40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1" t="str" cm="1">
        <f t="array" ref="E40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1" s="3" t="s">
        <v>4301</v>
      </c>
      <c r="G4051" s="3" t="s">
        <v>4292</v>
      </c>
      <c r="I4051" s="3" t="s">
        <v>4284</v>
      </c>
      <c r="J4051" t="b">
        <v>1</v>
      </c>
      <c r="K4051" s="3" t="s">
        <v>4285</v>
      </c>
      <c r="M4051">
        <v>4100</v>
      </c>
      <c r="N4051">
        <v>4200</v>
      </c>
      <c r="O4051">
        <v>7</v>
      </c>
      <c r="P4051" s="3" t="s">
        <v>4313</v>
      </c>
      <c r="Q4051" t="s">
        <v>4293</v>
      </c>
      <c r="R4051" t="s">
        <v>75</v>
      </c>
    </row>
    <row r="4052" spans="1:18" x14ac:dyDescent="0.2">
      <c r="A4052" s="3" t="s">
        <v>7707</v>
      </c>
      <c r="B4052" t="str" cm="1">
        <f t="array" ref="B4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2" cm="1">
        <f t="array" ref="C4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2" t="str" cm="1">
        <f t="array" ref="D40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2" t="str" cm="1">
        <f t="array" ref="E40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2" s="3" t="s">
        <v>4301</v>
      </c>
      <c r="G4052" s="3" t="s">
        <v>4292</v>
      </c>
      <c r="I4052" s="3" t="s">
        <v>4284</v>
      </c>
      <c r="J4052" t="b">
        <v>1</v>
      </c>
      <c r="K4052" s="3" t="s">
        <v>4285</v>
      </c>
      <c r="M4052">
        <v>4200</v>
      </c>
      <c r="N4052">
        <v>4300</v>
      </c>
      <c r="O4052">
        <v>7</v>
      </c>
      <c r="P4052" s="3" t="s">
        <v>4313</v>
      </c>
      <c r="Q4052" t="s">
        <v>4293</v>
      </c>
      <c r="R4052" t="s">
        <v>4333</v>
      </c>
    </row>
    <row r="4053" spans="1:18" x14ac:dyDescent="0.2">
      <c r="A4053" s="3" t="s">
        <v>7708</v>
      </c>
      <c r="B4053" t="str" cm="1">
        <f t="array" ref="B4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3" cm="1">
        <f t="array" ref="C4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3" t="str" cm="1">
        <f t="array" ref="D40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3" t="str" cm="1">
        <f t="array" ref="E40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3" s="3" t="s">
        <v>4301</v>
      </c>
      <c r="G4053" s="3" t="s">
        <v>4292</v>
      </c>
      <c r="I4053" s="3" t="s">
        <v>4284</v>
      </c>
      <c r="J4053" t="b">
        <v>1</v>
      </c>
      <c r="K4053" s="3" t="s">
        <v>4285</v>
      </c>
      <c r="M4053">
        <v>4300</v>
      </c>
      <c r="N4053">
        <v>4400</v>
      </c>
      <c r="O4053">
        <v>7</v>
      </c>
      <c r="P4053" s="3" t="s">
        <v>4313</v>
      </c>
      <c r="Q4053" t="s">
        <v>4293</v>
      </c>
      <c r="R4053" t="s">
        <v>75</v>
      </c>
    </row>
    <row r="4054" spans="1:18" x14ac:dyDescent="0.2">
      <c r="A4054" s="3" t="s">
        <v>7709</v>
      </c>
      <c r="B4054" t="str" cm="1">
        <f t="array" ref="B4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4" cm="1">
        <f t="array" ref="C4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4" t="str" cm="1">
        <f t="array" ref="D40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4" t="str" cm="1">
        <f t="array" ref="E40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4" s="3" t="s">
        <v>4301</v>
      </c>
      <c r="G4054" s="3" t="s">
        <v>4292</v>
      </c>
      <c r="I4054" s="3" t="s">
        <v>4284</v>
      </c>
      <c r="J4054" t="b">
        <v>1</v>
      </c>
      <c r="K4054" s="3" t="s">
        <v>4285</v>
      </c>
      <c r="M4054">
        <v>4400</v>
      </c>
      <c r="N4054">
        <v>4500</v>
      </c>
      <c r="O4054">
        <v>7</v>
      </c>
      <c r="P4054" s="3" t="s">
        <v>4313</v>
      </c>
      <c r="Q4054" t="s">
        <v>4293</v>
      </c>
      <c r="R4054" t="s">
        <v>4333</v>
      </c>
    </row>
    <row r="4055" spans="1:18" x14ac:dyDescent="0.2">
      <c r="A4055" s="3" t="s">
        <v>7710</v>
      </c>
      <c r="B4055" t="str" cm="1">
        <f t="array" ref="B4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5" cm="1">
        <f t="array" ref="C4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5" t="str" cm="1">
        <f t="array" ref="D40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5" t="str" cm="1">
        <f t="array" ref="E40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5" s="3" t="s">
        <v>4301</v>
      </c>
      <c r="G4055" s="3" t="s">
        <v>4292</v>
      </c>
      <c r="I4055" s="3" t="s">
        <v>4284</v>
      </c>
      <c r="J4055" t="b">
        <v>1</v>
      </c>
      <c r="K4055" s="3" t="s">
        <v>4285</v>
      </c>
      <c r="M4055">
        <v>4500</v>
      </c>
      <c r="N4055">
        <v>4600</v>
      </c>
      <c r="O4055">
        <v>7</v>
      </c>
      <c r="P4055" s="3" t="s">
        <v>4313</v>
      </c>
      <c r="Q4055" t="s">
        <v>4293</v>
      </c>
      <c r="R4055" t="s">
        <v>4333</v>
      </c>
    </row>
    <row r="4056" spans="1:18" x14ac:dyDescent="0.2">
      <c r="A4056" s="3" t="s">
        <v>7711</v>
      </c>
      <c r="B4056" t="str" cm="1">
        <f t="array" ref="B4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6" cm="1">
        <f t="array" ref="C4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6" t="str" cm="1">
        <f t="array" ref="D40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6" t="str" cm="1">
        <f t="array" ref="E40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6" s="3" t="s">
        <v>4301</v>
      </c>
      <c r="G4056" s="3" t="s">
        <v>4292</v>
      </c>
      <c r="I4056" s="3" t="s">
        <v>4284</v>
      </c>
      <c r="J4056" t="b">
        <v>1</v>
      </c>
      <c r="K4056" s="3" t="s">
        <v>4285</v>
      </c>
      <c r="M4056">
        <v>4600</v>
      </c>
      <c r="N4056">
        <v>4700</v>
      </c>
      <c r="O4056">
        <v>7</v>
      </c>
      <c r="P4056" s="3" t="s">
        <v>4313</v>
      </c>
      <c r="Q4056" t="s">
        <v>4293</v>
      </c>
      <c r="R4056" t="s">
        <v>75</v>
      </c>
    </row>
    <row r="4057" spans="1:18" x14ac:dyDescent="0.2">
      <c r="A4057" s="3" t="s">
        <v>7712</v>
      </c>
      <c r="B4057" t="str" cm="1">
        <f t="array" ref="B4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7" cm="1">
        <f t="array" ref="C4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7" t="str" cm="1">
        <f t="array" ref="D40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7" t="str" cm="1">
        <f t="array" ref="E40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7" s="3" t="s">
        <v>4301</v>
      </c>
      <c r="G4057" s="3" t="s">
        <v>4292</v>
      </c>
      <c r="I4057" s="3" t="s">
        <v>4284</v>
      </c>
      <c r="J4057" t="b">
        <v>1</v>
      </c>
      <c r="K4057" s="3" t="s">
        <v>4285</v>
      </c>
      <c r="M4057">
        <v>4700</v>
      </c>
      <c r="N4057">
        <v>4800</v>
      </c>
      <c r="O4057">
        <v>7</v>
      </c>
      <c r="P4057" s="3" t="s">
        <v>4313</v>
      </c>
      <c r="Q4057" t="s">
        <v>4293</v>
      </c>
      <c r="R4057" t="s">
        <v>75</v>
      </c>
    </row>
    <row r="4058" spans="1:18" x14ac:dyDescent="0.2">
      <c r="A4058" s="3" t="s">
        <v>7713</v>
      </c>
      <c r="B4058" t="str" cm="1">
        <f t="array" ref="B4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8" cm="1">
        <f t="array" ref="C4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8" t="str" cm="1">
        <f t="array" ref="D40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8" t="str" cm="1">
        <f t="array" ref="E40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8" s="3" t="s">
        <v>4301</v>
      </c>
      <c r="G4058" s="3" t="s">
        <v>4292</v>
      </c>
      <c r="I4058" s="3" t="s">
        <v>4284</v>
      </c>
      <c r="J4058" t="b">
        <v>1</v>
      </c>
      <c r="K4058" s="3" t="s">
        <v>4285</v>
      </c>
      <c r="M4058">
        <v>4800</v>
      </c>
      <c r="N4058">
        <v>4900</v>
      </c>
      <c r="O4058">
        <v>7</v>
      </c>
      <c r="P4058" s="3" t="s">
        <v>4313</v>
      </c>
      <c r="Q4058" t="s">
        <v>4293</v>
      </c>
      <c r="R4058" t="s">
        <v>4333</v>
      </c>
    </row>
    <row r="4059" spans="1:18" x14ac:dyDescent="0.2">
      <c r="A4059" s="3" t="s">
        <v>7714</v>
      </c>
      <c r="B4059" t="str" cm="1">
        <f t="array" ref="B4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59" cm="1">
        <f t="array" ref="C4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059" t="str" cm="1">
        <f t="array" ref="D40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059" t="str" cm="1">
        <f t="array" ref="E40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059" s="3" t="s">
        <v>4301</v>
      </c>
      <c r="G4059" s="3" t="s">
        <v>4292</v>
      </c>
      <c r="I4059" s="3" t="s">
        <v>4284</v>
      </c>
      <c r="J4059" t="b">
        <v>1</v>
      </c>
      <c r="K4059" s="3" t="s">
        <v>4285</v>
      </c>
      <c r="M4059">
        <v>4900</v>
      </c>
      <c r="N4059">
        <v>5000</v>
      </c>
      <c r="O4059">
        <v>7</v>
      </c>
      <c r="P4059" s="3" t="s">
        <v>4313</v>
      </c>
      <c r="Q4059" t="s">
        <v>4293</v>
      </c>
      <c r="R4059" t="s">
        <v>75</v>
      </c>
    </row>
    <row r="4060" spans="1:18" x14ac:dyDescent="0.2">
      <c r="A4060" s="3" t="s">
        <v>7715</v>
      </c>
      <c r="B4060" t="str" cm="1">
        <f t="array" ref="B4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0" s="6" t="s">
        <v>75</v>
      </c>
      <c r="D4060" t="str" cm="1">
        <f t="array" ref="D40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0" s="3" t="s">
        <v>4301</v>
      </c>
      <c r="G4060" s="3" t="s">
        <v>4292</v>
      </c>
      <c r="I4060" s="3" t="s">
        <v>4284</v>
      </c>
      <c r="J4060" t="b">
        <v>1</v>
      </c>
      <c r="K4060" s="3" t="s">
        <v>4285</v>
      </c>
      <c r="M4060">
        <v>5000</v>
      </c>
      <c r="N4060">
        <v>5100</v>
      </c>
      <c r="O4060">
        <v>7</v>
      </c>
      <c r="P4060" s="3" t="s">
        <v>4313</v>
      </c>
      <c r="Q4060" t="s">
        <v>4293</v>
      </c>
      <c r="R4060" t="s">
        <v>4333</v>
      </c>
    </row>
    <row r="4061" spans="1:18" x14ac:dyDescent="0.2">
      <c r="A4061" s="3" t="s">
        <v>7716</v>
      </c>
      <c r="B4061" t="str" cm="1">
        <f t="array" ref="B4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1" s="6" t="s">
        <v>75</v>
      </c>
      <c r="D4061" t="str" cm="1">
        <f t="array" ref="D40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1" s="3" t="s">
        <v>4301</v>
      </c>
      <c r="G4061" s="3" t="s">
        <v>4292</v>
      </c>
      <c r="I4061" s="3" t="s">
        <v>4284</v>
      </c>
      <c r="J4061" t="b">
        <v>1</v>
      </c>
      <c r="K4061" s="3" t="s">
        <v>4285</v>
      </c>
      <c r="M4061">
        <v>5100</v>
      </c>
      <c r="N4061">
        <v>5200</v>
      </c>
      <c r="O4061">
        <v>7</v>
      </c>
      <c r="P4061" s="3" t="s">
        <v>4313</v>
      </c>
      <c r="Q4061" t="s">
        <v>4293</v>
      </c>
      <c r="R4061" t="s">
        <v>4333</v>
      </c>
    </row>
    <row r="4062" spans="1:18" x14ac:dyDescent="0.2">
      <c r="A4062" s="3" t="s">
        <v>7717</v>
      </c>
      <c r="B4062" t="str" cm="1">
        <f t="array" ref="B4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2" s="6" t="s">
        <v>75</v>
      </c>
      <c r="D4062" t="str" cm="1">
        <f t="array" ref="D40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2" s="3" t="s">
        <v>4301</v>
      </c>
      <c r="G4062" s="3" t="s">
        <v>4292</v>
      </c>
      <c r="I4062" s="3" t="s">
        <v>4284</v>
      </c>
      <c r="J4062" t="b">
        <v>1</v>
      </c>
      <c r="K4062" s="3" t="s">
        <v>4285</v>
      </c>
      <c r="M4062">
        <v>5200</v>
      </c>
      <c r="N4062">
        <v>5300</v>
      </c>
      <c r="O4062">
        <v>7</v>
      </c>
      <c r="P4062" s="3" t="s">
        <v>4313</v>
      </c>
      <c r="Q4062" t="s">
        <v>4293</v>
      </c>
      <c r="R4062" t="s">
        <v>4333</v>
      </c>
    </row>
    <row r="4063" spans="1:18" x14ac:dyDescent="0.2">
      <c r="A4063" s="3" t="s">
        <v>7718</v>
      </c>
      <c r="B4063" t="str" cm="1">
        <f t="array" ref="B4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3" s="6" t="s">
        <v>75</v>
      </c>
      <c r="D4063" t="str" cm="1">
        <f t="array" ref="D40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3" s="3" t="s">
        <v>4301</v>
      </c>
      <c r="G4063" s="3" t="s">
        <v>4292</v>
      </c>
      <c r="I4063" s="3" t="s">
        <v>4284</v>
      </c>
      <c r="J4063" t="b">
        <v>1</v>
      </c>
      <c r="K4063" s="3" t="s">
        <v>4285</v>
      </c>
      <c r="M4063">
        <v>5300</v>
      </c>
      <c r="N4063">
        <v>5400</v>
      </c>
      <c r="O4063">
        <v>7</v>
      </c>
      <c r="P4063" s="3" t="s">
        <v>4313</v>
      </c>
      <c r="Q4063" t="s">
        <v>4293</v>
      </c>
      <c r="R4063" t="s">
        <v>4333</v>
      </c>
    </row>
    <row r="4064" spans="1:18" x14ac:dyDescent="0.2">
      <c r="A4064" s="3" t="s">
        <v>7719</v>
      </c>
      <c r="B4064" t="str" cm="1">
        <f t="array" ref="B4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4" s="6" t="s">
        <v>75</v>
      </c>
      <c r="D4064" t="str" cm="1">
        <f t="array" ref="D40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4" s="3" t="s">
        <v>4301</v>
      </c>
      <c r="G4064" s="3" t="s">
        <v>4292</v>
      </c>
      <c r="I4064" s="3" t="s">
        <v>4284</v>
      </c>
      <c r="J4064" t="b">
        <v>1</v>
      </c>
      <c r="K4064" s="3" t="s">
        <v>4285</v>
      </c>
      <c r="M4064">
        <v>5400</v>
      </c>
      <c r="N4064">
        <v>5500</v>
      </c>
      <c r="O4064">
        <v>7</v>
      </c>
      <c r="P4064" s="3" t="s">
        <v>4313</v>
      </c>
      <c r="Q4064" t="s">
        <v>4293</v>
      </c>
      <c r="R4064" t="s">
        <v>4333</v>
      </c>
    </row>
    <row r="4065" spans="1:18" x14ac:dyDescent="0.2">
      <c r="A4065" s="3" t="s">
        <v>7720</v>
      </c>
      <c r="B4065" t="str" cm="1">
        <f t="array" ref="B4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5" s="6" t="s">
        <v>75</v>
      </c>
      <c r="D4065" t="str" cm="1">
        <f t="array" ref="D40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5" s="3" t="s">
        <v>4301</v>
      </c>
      <c r="G4065" s="3" t="s">
        <v>4292</v>
      </c>
      <c r="I4065" s="3" t="s">
        <v>4284</v>
      </c>
      <c r="J4065" t="b">
        <v>1</v>
      </c>
      <c r="K4065" s="3" t="s">
        <v>4285</v>
      </c>
      <c r="M4065">
        <v>5500</v>
      </c>
      <c r="N4065">
        <v>5600</v>
      </c>
      <c r="O4065">
        <v>7</v>
      </c>
      <c r="P4065" s="3" t="s">
        <v>4313</v>
      </c>
      <c r="Q4065" t="s">
        <v>4293</v>
      </c>
      <c r="R4065" t="s">
        <v>4333</v>
      </c>
    </row>
    <row r="4066" spans="1:18" x14ac:dyDescent="0.2">
      <c r="A4066" s="3" t="s">
        <v>7721</v>
      </c>
      <c r="B4066" t="str" cm="1">
        <f t="array" ref="B4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6" s="6" t="s">
        <v>75</v>
      </c>
      <c r="D4066" t="str" cm="1">
        <f t="array" ref="D40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6" s="3" t="s">
        <v>4301</v>
      </c>
      <c r="G4066" s="3" t="s">
        <v>4292</v>
      </c>
      <c r="I4066" s="3" t="s">
        <v>4284</v>
      </c>
      <c r="J4066" t="b">
        <v>1</v>
      </c>
      <c r="K4066" s="3" t="s">
        <v>4285</v>
      </c>
      <c r="M4066">
        <v>5600</v>
      </c>
      <c r="N4066">
        <v>5700</v>
      </c>
      <c r="O4066">
        <v>7</v>
      </c>
      <c r="P4066" s="3" t="s">
        <v>4313</v>
      </c>
      <c r="Q4066" t="s">
        <v>4293</v>
      </c>
      <c r="R4066" t="s">
        <v>75</v>
      </c>
    </row>
    <row r="4067" spans="1:18" x14ac:dyDescent="0.2">
      <c r="A4067" s="3" t="s">
        <v>7722</v>
      </c>
      <c r="B4067" t="str" cm="1">
        <f t="array" ref="B4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7" s="6" t="s">
        <v>75</v>
      </c>
      <c r="D4067" t="str" cm="1">
        <f t="array" ref="D40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7" s="3" t="s">
        <v>4301</v>
      </c>
      <c r="G4067" s="3" t="s">
        <v>4292</v>
      </c>
      <c r="I4067" s="3" t="s">
        <v>4284</v>
      </c>
      <c r="J4067" t="b">
        <v>1</v>
      </c>
      <c r="K4067" s="3" t="s">
        <v>4285</v>
      </c>
      <c r="M4067">
        <v>5700</v>
      </c>
      <c r="N4067">
        <v>5800</v>
      </c>
      <c r="O4067">
        <v>7</v>
      </c>
      <c r="P4067" s="3" t="s">
        <v>4313</v>
      </c>
      <c r="Q4067" t="s">
        <v>4293</v>
      </c>
      <c r="R4067" t="s">
        <v>4333</v>
      </c>
    </row>
    <row r="4068" spans="1:18" x14ac:dyDescent="0.2">
      <c r="A4068" s="3" t="s">
        <v>7723</v>
      </c>
      <c r="B4068" t="str" cm="1">
        <f t="array" ref="B4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8" s="6" t="s">
        <v>75</v>
      </c>
      <c r="D4068" t="str" cm="1">
        <f t="array" ref="D40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8" s="3" t="s">
        <v>4301</v>
      </c>
      <c r="G4068" s="3" t="s">
        <v>4292</v>
      </c>
      <c r="I4068" s="3" t="s">
        <v>4284</v>
      </c>
      <c r="J4068" t="b">
        <v>1</v>
      </c>
      <c r="K4068" s="3" t="s">
        <v>4285</v>
      </c>
      <c r="M4068">
        <v>5800</v>
      </c>
      <c r="N4068">
        <v>5900</v>
      </c>
      <c r="O4068">
        <v>7</v>
      </c>
      <c r="P4068" s="3" t="s">
        <v>4313</v>
      </c>
      <c r="Q4068" t="s">
        <v>4293</v>
      </c>
      <c r="R4068" t="s">
        <v>4333</v>
      </c>
    </row>
    <row r="4069" spans="1:18" x14ac:dyDescent="0.2">
      <c r="A4069" s="3" t="s">
        <v>7724</v>
      </c>
      <c r="B4069" t="str" cm="1">
        <f t="array" ref="B4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69" s="6" t="s">
        <v>75</v>
      </c>
      <c r="D4069" t="str" cm="1">
        <f t="array" ref="D40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69" s="3" t="s">
        <v>4301</v>
      </c>
      <c r="G4069" s="3" t="s">
        <v>4292</v>
      </c>
      <c r="I4069" s="3" t="s">
        <v>4284</v>
      </c>
      <c r="J4069" t="b">
        <v>1</v>
      </c>
      <c r="K4069" s="3" t="s">
        <v>4285</v>
      </c>
      <c r="M4069">
        <v>5900</v>
      </c>
      <c r="N4069">
        <v>6000</v>
      </c>
      <c r="O4069">
        <v>7</v>
      </c>
      <c r="P4069" s="3" t="s">
        <v>4313</v>
      </c>
      <c r="Q4069" t="s">
        <v>4293</v>
      </c>
      <c r="R4069" t="s">
        <v>4333</v>
      </c>
    </row>
    <row r="4070" spans="1:18" x14ac:dyDescent="0.2">
      <c r="A4070" s="3" t="s">
        <v>7725</v>
      </c>
      <c r="B4070" t="str" cm="1">
        <f t="array" ref="B4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0" s="6" t="s">
        <v>75</v>
      </c>
      <c r="D4070" t="str" cm="1">
        <f t="array" ref="D40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0" s="3" t="s">
        <v>4301</v>
      </c>
      <c r="G4070" s="3" t="s">
        <v>4292</v>
      </c>
      <c r="I4070" s="3" t="s">
        <v>4284</v>
      </c>
      <c r="J4070" t="b">
        <v>1</v>
      </c>
      <c r="K4070" s="3" t="s">
        <v>4285</v>
      </c>
      <c r="M4070">
        <v>6000</v>
      </c>
      <c r="N4070">
        <v>6100</v>
      </c>
      <c r="O4070">
        <v>7</v>
      </c>
      <c r="P4070" s="3" t="s">
        <v>4313</v>
      </c>
      <c r="Q4070" t="s">
        <v>4293</v>
      </c>
      <c r="R4070" t="s">
        <v>4333</v>
      </c>
    </row>
    <row r="4071" spans="1:18" x14ac:dyDescent="0.2">
      <c r="A4071" s="3" t="s">
        <v>7726</v>
      </c>
      <c r="B4071" t="str" cm="1">
        <f t="array" ref="B4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1" s="6" t="s">
        <v>75</v>
      </c>
      <c r="D4071" t="str" cm="1">
        <f t="array" ref="D40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1" s="3" t="s">
        <v>4301</v>
      </c>
      <c r="G4071" s="3" t="s">
        <v>4292</v>
      </c>
      <c r="I4071" s="3" t="s">
        <v>4284</v>
      </c>
      <c r="J4071" t="b">
        <v>1</v>
      </c>
      <c r="K4071" s="3" t="s">
        <v>4285</v>
      </c>
      <c r="M4071">
        <v>6100</v>
      </c>
      <c r="N4071">
        <v>6200</v>
      </c>
      <c r="O4071">
        <v>7</v>
      </c>
      <c r="P4071" s="3" t="s">
        <v>4313</v>
      </c>
      <c r="Q4071" t="s">
        <v>4293</v>
      </c>
      <c r="R4071" t="s">
        <v>4333</v>
      </c>
    </row>
    <row r="4072" spans="1:18" x14ac:dyDescent="0.2">
      <c r="A4072" s="3" t="s">
        <v>7727</v>
      </c>
      <c r="B4072" t="str" cm="1">
        <f t="array" ref="B4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2" s="6" t="s">
        <v>75</v>
      </c>
      <c r="D4072" t="str" cm="1">
        <f t="array" ref="D40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2" s="3" t="s">
        <v>4301</v>
      </c>
      <c r="G4072" s="3" t="s">
        <v>4292</v>
      </c>
      <c r="I4072" s="3" t="s">
        <v>4284</v>
      </c>
      <c r="J4072" t="b">
        <v>1</v>
      </c>
      <c r="K4072" s="3" t="s">
        <v>4285</v>
      </c>
      <c r="M4072">
        <v>6200</v>
      </c>
      <c r="N4072">
        <v>6300</v>
      </c>
      <c r="O4072">
        <v>7</v>
      </c>
      <c r="P4072" s="3" t="s">
        <v>4313</v>
      </c>
      <c r="Q4072" t="s">
        <v>4293</v>
      </c>
      <c r="R4072" t="s">
        <v>4333</v>
      </c>
    </row>
    <row r="4073" spans="1:18" x14ac:dyDescent="0.2">
      <c r="A4073" s="3" t="s">
        <v>7728</v>
      </c>
      <c r="B4073" t="str" cm="1">
        <f t="array" ref="B4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3" s="6" t="s">
        <v>75</v>
      </c>
      <c r="D4073" t="str" cm="1">
        <f t="array" ref="D40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3" s="3" t="s">
        <v>4301</v>
      </c>
      <c r="G4073" s="3" t="s">
        <v>4292</v>
      </c>
      <c r="I4073" s="3" t="s">
        <v>4284</v>
      </c>
      <c r="J4073" t="b">
        <v>1</v>
      </c>
      <c r="K4073" s="3" t="s">
        <v>4285</v>
      </c>
      <c r="M4073">
        <v>6300</v>
      </c>
      <c r="N4073">
        <v>6400</v>
      </c>
      <c r="O4073">
        <v>7</v>
      </c>
      <c r="P4073" s="3" t="s">
        <v>4313</v>
      </c>
      <c r="Q4073" t="s">
        <v>4293</v>
      </c>
      <c r="R4073" t="s">
        <v>75</v>
      </c>
    </row>
    <row r="4074" spans="1:18" x14ac:dyDescent="0.2">
      <c r="A4074" s="3" t="s">
        <v>7729</v>
      </c>
      <c r="B4074" t="str" cm="1">
        <f t="array" ref="B4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4" s="6" t="s">
        <v>75</v>
      </c>
      <c r="D4074" t="str" cm="1">
        <f t="array" ref="D40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4" s="3" t="s">
        <v>4301</v>
      </c>
      <c r="G4074" s="3" t="s">
        <v>4292</v>
      </c>
      <c r="I4074" s="3" t="s">
        <v>4284</v>
      </c>
      <c r="J4074" t="b">
        <v>1</v>
      </c>
      <c r="K4074" s="3" t="s">
        <v>4285</v>
      </c>
      <c r="M4074">
        <v>6400</v>
      </c>
      <c r="N4074">
        <v>6500</v>
      </c>
      <c r="O4074">
        <v>7</v>
      </c>
      <c r="P4074" s="3" t="s">
        <v>4313</v>
      </c>
      <c r="Q4074" t="s">
        <v>4293</v>
      </c>
      <c r="R4074" t="s">
        <v>4333</v>
      </c>
    </row>
    <row r="4075" spans="1:18" x14ac:dyDescent="0.2">
      <c r="A4075" s="3" t="s">
        <v>7730</v>
      </c>
      <c r="B4075" t="str" cm="1">
        <f t="array" ref="B4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5" s="6" t="s">
        <v>75</v>
      </c>
      <c r="D4075" t="str" cm="1">
        <f t="array" ref="D40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5" s="3" t="s">
        <v>4301</v>
      </c>
      <c r="G4075" s="3" t="s">
        <v>4292</v>
      </c>
      <c r="I4075" s="3" t="s">
        <v>4284</v>
      </c>
      <c r="J4075" t="b">
        <v>1</v>
      </c>
      <c r="K4075" s="3" t="s">
        <v>4285</v>
      </c>
      <c r="M4075">
        <v>6500</v>
      </c>
      <c r="N4075">
        <v>6600</v>
      </c>
      <c r="O4075">
        <v>7</v>
      </c>
      <c r="P4075" s="3" t="s">
        <v>4313</v>
      </c>
      <c r="Q4075" t="s">
        <v>4293</v>
      </c>
      <c r="R4075" t="s">
        <v>4333</v>
      </c>
    </row>
    <row r="4076" spans="1:18" x14ac:dyDescent="0.2">
      <c r="A4076" s="3" t="s">
        <v>7731</v>
      </c>
      <c r="B4076" t="str" cm="1">
        <f t="array" ref="B4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6" s="6" t="s">
        <v>75</v>
      </c>
      <c r="D4076" t="str" cm="1">
        <f t="array" ref="D40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6" s="3" t="s">
        <v>4301</v>
      </c>
      <c r="G4076" s="3" t="s">
        <v>4292</v>
      </c>
      <c r="I4076" s="3" t="s">
        <v>4284</v>
      </c>
      <c r="J4076" t="b">
        <v>1</v>
      </c>
      <c r="K4076" s="3" t="s">
        <v>4285</v>
      </c>
      <c r="M4076">
        <v>6600</v>
      </c>
      <c r="N4076">
        <v>6700</v>
      </c>
      <c r="O4076">
        <v>7</v>
      </c>
      <c r="P4076" s="3" t="s">
        <v>4313</v>
      </c>
      <c r="Q4076" t="s">
        <v>4293</v>
      </c>
      <c r="R4076" t="s">
        <v>4333</v>
      </c>
    </row>
    <row r="4077" spans="1:18" x14ac:dyDescent="0.2">
      <c r="A4077" s="3" t="s">
        <v>7732</v>
      </c>
      <c r="B4077" t="str" cm="1">
        <f t="array" ref="B4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7" s="6" t="s">
        <v>75</v>
      </c>
      <c r="D4077" t="str" cm="1">
        <f t="array" ref="D40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7" s="3" t="s">
        <v>4301</v>
      </c>
      <c r="G4077" s="3" t="s">
        <v>4292</v>
      </c>
      <c r="I4077" s="3" t="s">
        <v>4284</v>
      </c>
      <c r="J4077" t="b">
        <v>1</v>
      </c>
      <c r="K4077" s="3" t="s">
        <v>4285</v>
      </c>
      <c r="M4077">
        <v>6700</v>
      </c>
      <c r="N4077">
        <v>6800</v>
      </c>
      <c r="O4077">
        <v>7</v>
      </c>
      <c r="P4077" s="3" t="s">
        <v>4313</v>
      </c>
      <c r="Q4077" t="s">
        <v>4293</v>
      </c>
      <c r="R4077" t="s">
        <v>4333</v>
      </c>
    </row>
    <row r="4078" spans="1:18" x14ac:dyDescent="0.2">
      <c r="A4078" s="3" t="s">
        <v>7733</v>
      </c>
      <c r="B4078" t="str" cm="1">
        <f t="array" ref="B4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8" s="6" t="s">
        <v>75</v>
      </c>
      <c r="D4078" t="str" cm="1">
        <f t="array" ref="D40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8" s="3" t="s">
        <v>4301</v>
      </c>
      <c r="G4078" s="3" t="s">
        <v>4292</v>
      </c>
      <c r="I4078" s="3" t="s">
        <v>4284</v>
      </c>
      <c r="J4078" t="b">
        <v>1</v>
      </c>
      <c r="K4078" s="3" t="s">
        <v>4285</v>
      </c>
      <c r="M4078">
        <v>6800</v>
      </c>
      <c r="N4078">
        <v>6900</v>
      </c>
      <c r="O4078">
        <v>7</v>
      </c>
      <c r="P4078" s="3" t="s">
        <v>4313</v>
      </c>
      <c r="Q4078" t="s">
        <v>4293</v>
      </c>
      <c r="R4078" t="s">
        <v>4333</v>
      </c>
    </row>
    <row r="4079" spans="1:18" x14ac:dyDescent="0.2">
      <c r="A4079" s="3" t="s">
        <v>7734</v>
      </c>
      <c r="B4079" t="str" cm="1">
        <f t="array" ref="B4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79" s="6" t="s">
        <v>75</v>
      </c>
      <c r="D4079" t="str" cm="1">
        <f t="array" ref="D40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79" s="3" t="s">
        <v>4301</v>
      </c>
      <c r="G4079" s="3" t="s">
        <v>4292</v>
      </c>
      <c r="I4079" s="3" t="s">
        <v>4284</v>
      </c>
      <c r="J4079" t="b">
        <v>1</v>
      </c>
      <c r="K4079" s="3" t="s">
        <v>4285</v>
      </c>
      <c r="M4079">
        <v>6900</v>
      </c>
      <c r="N4079">
        <v>7000</v>
      </c>
      <c r="O4079">
        <v>7</v>
      </c>
      <c r="P4079" s="3" t="s">
        <v>4313</v>
      </c>
      <c r="Q4079" t="s">
        <v>4293</v>
      </c>
      <c r="R4079" t="s">
        <v>4333</v>
      </c>
    </row>
    <row r="4080" spans="1:18" x14ac:dyDescent="0.2">
      <c r="A4080" s="3" t="s">
        <v>7735</v>
      </c>
      <c r="B4080" t="str" cm="1">
        <f t="array" ref="B4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0" s="6" t="s">
        <v>75</v>
      </c>
      <c r="D4080" t="str" cm="1">
        <f t="array" ref="D40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0" s="3" t="s">
        <v>4301</v>
      </c>
      <c r="G4080" s="3" t="s">
        <v>4292</v>
      </c>
      <c r="I4080" s="3" t="s">
        <v>4284</v>
      </c>
      <c r="J4080" t="b">
        <v>1</v>
      </c>
      <c r="K4080" s="3" t="s">
        <v>4285</v>
      </c>
      <c r="M4080">
        <v>7000</v>
      </c>
      <c r="N4080">
        <v>7100</v>
      </c>
      <c r="O4080">
        <v>7</v>
      </c>
      <c r="P4080" s="3" t="s">
        <v>4313</v>
      </c>
      <c r="Q4080" t="s">
        <v>4293</v>
      </c>
      <c r="R4080" t="s">
        <v>4333</v>
      </c>
    </row>
    <row r="4081" spans="1:18" x14ac:dyDescent="0.2">
      <c r="A4081" s="3" t="s">
        <v>7736</v>
      </c>
      <c r="B4081" t="str" cm="1">
        <f t="array" ref="B4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1" s="6" t="s">
        <v>75</v>
      </c>
      <c r="D4081" t="str" cm="1">
        <f t="array" ref="D40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1" s="3" t="s">
        <v>4301</v>
      </c>
      <c r="G4081" s="3" t="s">
        <v>4292</v>
      </c>
      <c r="I4081" s="3" t="s">
        <v>4284</v>
      </c>
      <c r="J4081" t="b">
        <v>1</v>
      </c>
      <c r="K4081" s="3" t="s">
        <v>4285</v>
      </c>
      <c r="M4081">
        <v>7100</v>
      </c>
      <c r="N4081">
        <v>7200</v>
      </c>
      <c r="O4081">
        <v>7</v>
      </c>
      <c r="P4081" s="3" t="s">
        <v>4313</v>
      </c>
      <c r="Q4081" t="s">
        <v>4293</v>
      </c>
      <c r="R4081" t="s">
        <v>4333</v>
      </c>
    </row>
    <row r="4082" spans="1:18" x14ac:dyDescent="0.2">
      <c r="A4082" s="3" t="s">
        <v>7737</v>
      </c>
      <c r="B4082" t="str" cm="1">
        <f t="array" ref="B4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2" s="6" t="s">
        <v>75</v>
      </c>
      <c r="D4082" t="str" cm="1">
        <f t="array" ref="D40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2" s="3" t="s">
        <v>4301</v>
      </c>
      <c r="G4082" s="3" t="s">
        <v>4292</v>
      </c>
      <c r="I4082" s="3" t="s">
        <v>4284</v>
      </c>
      <c r="J4082" t="b">
        <v>1</v>
      </c>
      <c r="K4082" s="3" t="s">
        <v>4285</v>
      </c>
      <c r="M4082">
        <v>7200</v>
      </c>
      <c r="N4082">
        <v>7300</v>
      </c>
      <c r="O4082">
        <v>7</v>
      </c>
      <c r="P4082" s="3" t="s">
        <v>4313</v>
      </c>
      <c r="Q4082" t="s">
        <v>4293</v>
      </c>
      <c r="R4082" t="s">
        <v>4333</v>
      </c>
    </row>
    <row r="4083" spans="1:18" x14ac:dyDescent="0.2">
      <c r="A4083" s="3" t="s">
        <v>7738</v>
      </c>
      <c r="B4083" t="str" cm="1">
        <f t="array" ref="B4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3" s="6" t="s">
        <v>75</v>
      </c>
      <c r="D4083" t="str" cm="1">
        <f t="array" ref="D40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3" s="3" t="s">
        <v>4301</v>
      </c>
      <c r="G4083" s="3" t="s">
        <v>4292</v>
      </c>
      <c r="I4083" s="3" t="s">
        <v>4284</v>
      </c>
      <c r="J4083" t="b">
        <v>1</v>
      </c>
      <c r="K4083" s="3" t="s">
        <v>4285</v>
      </c>
      <c r="M4083">
        <v>7300</v>
      </c>
      <c r="N4083">
        <v>7400</v>
      </c>
      <c r="O4083">
        <v>7</v>
      </c>
      <c r="P4083" s="3" t="s">
        <v>4313</v>
      </c>
      <c r="Q4083" t="s">
        <v>4293</v>
      </c>
      <c r="R4083" t="s">
        <v>4333</v>
      </c>
    </row>
    <row r="4084" spans="1:18" x14ac:dyDescent="0.2">
      <c r="A4084" s="3" t="s">
        <v>7739</v>
      </c>
      <c r="B4084" t="str" cm="1">
        <f t="array" ref="B4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4" s="6" t="s">
        <v>75</v>
      </c>
      <c r="D4084" t="str" cm="1">
        <f t="array" ref="D40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4" s="3" t="s">
        <v>4301</v>
      </c>
      <c r="G4084" s="3" t="s">
        <v>4292</v>
      </c>
      <c r="I4084" s="3" t="s">
        <v>4284</v>
      </c>
      <c r="J4084" t="b">
        <v>1</v>
      </c>
      <c r="K4084" s="3" t="s">
        <v>4285</v>
      </c>
      <c r="M4084">
        <v>7400</v>
      </c>
      <c r="N4084">
        <v>7500</v>
      </c>
      <c r="O4084">
        <v>7</v>
      </c>
      <c r="P4084" s="3" t="s">
        <v>4313</v>
      </c>
      <c r="Q4084" t="s">
        <v>4293</v>
      </c>
      <c r="R4084" t="s">
        <v>4333</v>
      </c>
    </row>
    <row r="4085" spans="1:18" x14ac:dyDescent="0.2">
      <c r="A4085" s="3" t="s">
        <v>7740</v>
      </c>
      <c r="B4085" t="str" cm="1">
        <f t="array" ref="B4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5" s="6" t="s">
        <v>75</v>
      </c>
      <c r="D4085" t="str" cm="1">
        <f t="array" ref="D40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5" s="3" t="s">
        <v>4301</v>
      </c>
      <c r="G4085" s="3" t="s">
        <v>4292</v>
      </c>
      <c r="I4085" s="3" t="s">
        <v>4284</v>
      </c>
      <c r="J4085" t="b">
        <v>1</v>
      </c>
      <c r="K4085" s="3" t="s">
        <v>4285</v>
      </c>
      <c r="M4085">
        <v>7500</v>
      </c>
      <c r="N4085">
        <v>7600</v>
      </c>
      <c r="O4085">
        <v>7</v>
      </c>
      <c r="P4085" s="3" t="s">
        <v>4313</v>
      </c>
      <c r="Q4085" t="s">
        <v>4293</v>
      </c>
      <c r="R4085" t="s">
        <v>4333</v>
      </c>
    </row>
    <row r="4086" spans="1:18" x14ac:dyDescent="0.2">
      <c r="A4086" s="3" t="s">
        <v>7741</v>
      </c>
      <c r="B4086" t="str" cm="1">
        <f t="array" ref="B4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6" s="6" t="s">
        <v>75</v>
      </c>
      <c r="D4086" t="str" cm="1">
        <f t="array" ref="D40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6" s="3" t="s">
        <v>4301</v>
      </c>
      <c r="G4086" s="3" t="s">
        <v>4292</v>
      </c>
      <c r="I4086" s="3" t="s">
        <v>4284</v>
      </c>
      <c r="J4086" t="b">
        <v>1</v>
      </c>
      <c r="K4086" s="3" t="s">
        <v>4285</v>
      </c>
      <c r="M4086">
        <v>7600</v>
      </c>
      <c r="N4086">
        <v>7700</v>
      </c>
      <c r="O4086">
        <v>7</v>
      </c>
      <c r="P4086" s="3" t="s">
        <v>4313</v>
      </c>
      <c r="Q4086" t="s">
        <v>4293</v>
      </c>
      <c r="R4086" t="s">
        <v>4333</v>
      </c>
    </row>
    <row r="4087" spans="1:18" x14ac:dyDescent="0.2">
      <c r="A4087" s="3" t="s">
        <v>7742</v>
      </c>
      <c r="B4087" t="str" cm="1">
        <f t="array" ref="B4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7" s="6" t="s">
        <v>75</v>
      </c>
      <c r="D4087" t="str" cm="1">
        <f t="array" ref="D40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7" s="3" t="s">
        <v>4301</v>
      </c>
      <c r="G4087" s="3" t="s">
        <v>4292</v>
      </c>
      <c r="I4087" s="3" t="s">
        <v>4284</v>
      </c>
      <c r="J4087" t="b">
        <v>1</v>
      </c>
      <c r="K4087" s="3" t="s">
        <v>4285</v>
      </c>
      <c r="M4087">
        <v>7700</v>
      </c>
      <c r="N4087">
        <v>7800</v>
      </c>
      <c r="O4087">
        <v>7</v>
      </c>
      <c r="P4087" s="3" t="s">
        <v>4313</v>
      </c>
      <c r="Q4087" t="s">
        <v>4293</v>
      </c>
      <c r="R4087" t="s">
        <v>4333</v>
      </c>
    </row>
    <row r="4088" spans="1:18" x14ac:dyDescent="0.2">
      <c r="A4088" s="3" t="s">
        <v>7743</v>
      </c>
      <c r="B4088" t="str" cm="1">
        <f t="array" ref="B4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8" s="6" t="s">
        <v>75</v>
      </c>
      <c r="D4088" t="str" cm="1">
        <f t="array" ref="D40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8" s="3" t="s">
        <v>4301</v>
      </c>
      <c r="G4088" s="3" t="s">
        <v>4292</v>
      </c>
      <c r="I4088" s="3" t="s">
        <v>4284</v>
      </c>
      <c r="J4088" t="b">
        <v>1</v>
      </c>
      <c r="K4088" s="3" t="s">
        <v>4285</v>
      </c>
      <c r="M4088">
        <v>7800</v>
      </c>
      <c r="N4088">
        <v>7900</v>
      </c>
      <c r="O4088">
        <v>7</v>
      </c>
      <c r="P4088" s="3" t="s">
        <v>4313</v>
      </c>
      <c r="Q4088" t="s">
        <v>4293</v>
      </c>
      <c r="R4088" t="s">
        <v>4333</v>
      </c>
    </row>
    <row r="4089" spans="1:18" x14ac:dyDescent="0.2">
      <c r="A4089" s="3" t="s">
        <v>7744</v>
      </c>
      <c r="B4089" t="str" cm="1">
        <f t="array" ref="B4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89" s="6" t="s">
        <v>75</v>
      </c>
      <c r="D4089" t="str" cm="1">
        <f t="array" ref="D40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89" s="3" t="s">
        <v>4301</v>
      </c>
      <c r="G4089" s="3" t="s">
        <v>4292</v>
      </c>
      <c r="I4089" s="3" t="s">
        <v>4284</v>
      </c>
      <c r="J4089" t="b">
        <v>1</v>
      </c>
      <c r="K4089" s="3" t="s">
        <v>4285</v>
      </c>
      <c r="M4089">
        <v>7900</v>
      </c>
      <c r="N4089">
        <v>8000</v>
      </c>
      <c r="O4089">
        <v>7</v>
      </c>
      <c r="P4089" s="3" t="s">
        <v>4313</v>
      </c>
      <c r="Q4089" t="s">
        <v>4293</v>
      </c>
      <c r="R4089" t="s">
        <v>75</v>
      </c>
    </row>
    <row r="4090" spans="1:18" x14ac:dyDescent="0.2">
      <c r="A4090" s="3" t="s">
        <v>7745</v>
      </c>
      <c r="B4090" t="str" cm="1">
        <f t="array" ref="B4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0" s="6" t="s">
        <v>75</v>
      </c>
      <c r="D4090" t="str" cm="1">
        <f t="array" ref="D40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0" s="3" t="s">
        <v>4301</v>
      </c>
      <c r="G4090" s="3" t="s">
        <v>4292</v>
      </c>
      <c r="I4090" s="3" t="s">
        <v>4284</v>
      </c>
      <c r="J4090" t="b">
        <v>1</v>
      </c>
      <c r="K4090" s="3" t="s">
        <v>4285</v>
      </c>
      <c r="M4090">
        <v>8000</v>
      </c>
      <c r="N4090">
        <v>8100</v>
      </c>
      <c r="O4090">
        <v>7</v>
      </c>
      <c r="P4090" s="3" t="s">
        <v>4313</v>
      </c>
      <c r="Q4090" t="s">
        <v>4293</v>
      </c>
      <c r="R4090" t="s">
        <v>75</v>
      </c>
    </row>
    <row r="4091" spans="1:18" x14ac:dyDescent="0.2">
      <c r="A4091" s="3" t="s">
        <v>7746</v>
      </c>
      <c r="B4091" t="str" cm="1">
        <f t="array" ref="B4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1" s="6" t="s">
        <v>75</v>
      </c>
      <c r="D4091" t="str" cm="1">
        <f t="array" ref="D40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1" s="3" t="s">
        <v>4301</v>
      </c>
      <c r="G4091" s="3" t="s">
        <v>4292</v>
      </c>
      <c r="I4091" s="3" t="s">
        <v>4284</v>
      </c>
      <c r="J4091" t="b">
        <v>1</v>
      </c>
      <c r="K4091" s="3" t="s">
        <v>4285</v>
      </c>
      <c r="M4091">
        <v>8100</v>
      </c>
      <c r="N4091">
        <v>8200</v>
      </c>
      <c r="O4091">
        <v>7</v>
      </c>
      <c r="P4091" s="3" t="s">
        <v>4313</v>
      </c>
      <c r="Q4091" t="s">
        <v>4293</v>
      </c>
      <c r="R4091" t="s">
        <v>4333</v>
      </c>
    </row>
    <row r="4092" spans="1:18" x14ac:dyDescent="0.2">
      <c r="A4092" s="3" t="s">
        <v>7747</v>
      </c>
      <c r="B4092" t="str" cm="1">
        <f t="array" ref="B4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2" s="6" t="s">
        <v>75</v>
      </c>
      <c r="D4092" t="str" cm="1">
        <f t="array" ref="D40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2" s="3" t="s">
        <v>4301</v>
      </c>
      <c r="G4092" s="3" t="s">
        <v>4292</v>
      </c>
      <c r="I4092" s="3" t="s">
        <v>4284</v>
      </c>
      <c r="J4092" t="b">
        <v>1</v>
      </c>
      <c r="K4092" s="3" t="s">
        <v>4285</v>
      </c>
      <c r="M4092">
        <v>8200</v>
      </c>
      <c r="N4092">
        <v>8300</v>
      </c>
      <c r="O4092">
        <v>7</v>
      </c>
      <c r="P4092" s="3" t="s">
        <v>4313</v>
      </c>
      <c r="Q4092" t="s">
        <v>4293</v>
      </c>
      <c r="R4092" t="s">
        <v>4333</v>
      </c>
    </row>
    <row r="4093" spans="1:18" x14ac:dyDescent="0.2">
      <c r="A4093" s="3" t="s">
        <v>7748</v>
      </c>
      <c r="B4093" t="str" cm="1">
        <f t="array" ref="B4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3" s="6" t="s">
        <v>75</v>
      </c>
      <c r="D4093" t="str" cm="1">
        <f t="array" ref="D40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3" s="3" t="s">
        <v>4301</v>
      </c>
      <c r="G4093" s="3" t="s">
        <v>4292</v>
      </c>
      <c r="I4093" s="3" t="s">
        <v>4284</v>
      </c>
      <c r="J4093" t="b">
        <v>1</v>
      </c>
      <c r="K4093" s="3" t="s">
        <v>4285</v>
      </c>
      <c r="M4093">
        <v>8300</v>
      </c>
      <c r="N4093">
        <v>8400</v>
      </c>
      <c r="O4093">
        <v>7</v>
      </c>
      <c r="P4093" s="3" t="s">
        <v>4313</v>
      </c>
      <c r="Q4093" t="s">
        <v>4293</v>
      </c>
      <c r="R4093" t="s">
        <v>4333</v>
      </c>
    </row>
    <row r="4094" spans="1:18" x14ac:dyDescent="0.2">
      <c r="A4094" s="3" t="s">
        <v>7749</v>
      </c>
      <c r="B4094" t="str" cm="1">
        <f t="array" ref="B4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4" s="6" t="s">
        <v>75</v>
      </c>
      <c r="D4094" t="str" cm="1">
        <f t="array" ref="D40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4" s="3" t="s">
        <v>4301</v>
      </c>
      <c r="G4094" s="3" t="s">
        <v>4292</v>
      </c>
      <c r="I4094" s="3" t="s">
        <v>4284</v>
      </c>
      <c r="J4094" t="b">
        <v>1</v>
      </c>
      <c r="K4094" s="3" t="s">
        <v>4285</v>
      </c>
      <c r="M4094">
        <v>8400</v>
      </c>
      <c r="N4094">
        <v>8500</v>
      </c>
      <c r="O4094">
        <v>7</v>
      </c>
      <c r="P4094" s="3" t="s">
        <v>4313</v>
      </c>
      <c r="Q4094" t="s">
        <v>4293</v>
      </c>
      <c r="R4094" t="s">
        <v>4333</v>
      </c>
    </row>
    <row r="4095" spans="1:18" x14ac:dyDescent="0.2">
      <c r="A4095" s="3" t="s">
        <v>7750</v>
      </c>
      <c r="B4095" t="str" cm="1">
        <f t="array" ref="B4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5" s="6" t="s">
        <v>75</v>
      </c>
      <c r="D4095" t="str" cm="1">
        <f t="array" ref="D40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5" s="3" t="s">
        <v>4301</v>
      </c>
      <c r="G4095" s="3" t="s">
        <v>4292</v>
      </c>
      <c r="I4095" s="3" t="s">
        <v>4284</v>
      </c>
      <c r="J4095" t="b">
        <v>1</v>
      </c>
      <c r="K4095" s="3" t="s">
        <v>4285</v>
      </c>
      <c r="M4095">
        <v>8500</v>
      </c>
      <c r="N4095">
        <v>8600</v>
      </c>
      <c r="O4095">
        <v>7</v>
      </c>
      <c r="P4095" s="3" t="s">
        <v>4313</v>
      </c>
      <c r="Q4095" t="s">
        <v>4293</v>
      </c>
      <c r="R4095" t="s">
        <v>4333</v>
      </c>
    </row>
    <row r="4096" spans="1:18" x14ac:dyDescent="0.2">
      <c r="A4096" s="3" t="s">
        <v>7751</v>
      </c>
      <c r="B4096" t="str" cm="1">
        <f t="array" ref="B4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6" s="6" t="s">
        <v>75</v>
      </c>
      <c r="D4096" t="str" cm="1">
        <f t="array" ref="D40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6" s="3" t="s">
        <v>4301</v>
      </c>
      <c r="G4096" s="3" t="s">
        <v>4292</v>
      </c>
      <c r="I4096" s="3" t="s">
        <v>4284</v>
      </c>
      <c r="J4096" t="b">
        <v>1</v>
      </c>
      <c r="K4096" s="3" t="s">
        <v>4285</v>
      </c>
      <c r="M4096">
        <v>8600</v>
      </c>
      <c r="N4096">
        <v>8700</v>
      </c>
      <c r="O4096">
        <v>7</v>
      </c>
      <c r="P4096" s="3" t="s">
        <v>4313</v>
      </c>
      <c r="Q4096" t="s">
        <v>4293</v>
      </c>
      <c r="R4096" t="s">
        <v>4333</v>
      </c>
    </row>
    <row r="4097" spans="1:18" x14ac:dyDescent="0.2">
      <c r="A4097" s="3" t="s">
        <v>7752</v>
      </c>
      <c r="B4097" t="str" cm="1">
        <f t="array" ref="B4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7" s="6" t="s">
        <v>75</v>
      </c>
      <c r="D4097" t="str" cm="1">
        <f t="array" ref="D40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7" s="3" t="s">
        <v>4301</v>
      </c>
      <c r="G4097" s="3" t="s">
        <v>4292</v>
      </c>
      <c r="I4097" s="3" t="s">
        <v>4284</v>
      </c>
      <c r="J4097" t="b">
        <v>1</v>
      </c>
      <c r="K4097" s="3" t="s">
        <v>4285</v>
      </c>
      <c r="M4097">
        <v>8700</v>
      </c>
      <c r="N4097">
        <v>8800</v>
      </c>
      <c r="O4097">
        <v>7</v>
      </c>
      <c r="P4097" s="3" t="s">
        <v>4313</v>
      </c>
      <c r="Q4097" t="s">
        <v>4293</v>
      </c>
      <c r="R4097" t="s">
        <v>4333</v>
      </c>
    </row>
    <row r="4098" spans="1:18" x14ac:dyDescent="0.2">
      <c r="A4098" s="3" t="s">
        <v>7753</v>
      </c>
      <c r="B4098" t="str" cm="1">
        <f t="array" ref="B4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8" s="6" t="s">
        <v>75</v>
      </c>
      <c r="D4098" t="str" cm="1">
        <f t="array" ref="D40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8" s="3" t="s">
        <v>4301</v>
      </c>
      <c r="G4098" s="3" t="s">
        <v>4292</v>
      </c>
      <c r="I4098" s="3" t="s">
        <v>4284</v>
      </c>
      <c r="J4098" t="b">
        <v>1</v>
      </c>
      <c r="K4098" s="3" t="s">
        <v>4285</v>
      </c>
      <c r="M4098">
        <v>8800</v>
      </c>
      <c r="N4098">
        <v>8900</v>
      </c>
      <c r="O4098">
        <v>7</v>
      </c>
      <c r="P4098" s="3" t="s">
        <v>4313</v>
      </c>
      <c r="Q4098" t="s">
        <v>4293</v>
      </c>
      <c r="R4098" t="s">
        <v>4333</v>
      </c>
    </row>
    <row r="4099" spans="1:18" x14ac:dyDescent="0.2">
      <c r="A4099" s="3" t="s">
        <v>7754</v>
      </c>
      <c r="B4099" t="str" cm="1">
        <f t="array" ref="B4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099" s="6" t="s">
        <v>75</v>
      </c>
      <c r="D4099" t="str" cm="1">
        <f t="array" ref="D40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099" s="3" t="s">
        <v>4301</v>
      </c>
      <c r="G4099" s="3" t="s">
        <v>4292</v>
      </c>
      <c r="I4099" s="3" t="s">
        <v>4284</v>
      </c>
      <c r="J4099" t="b">
        <v>1</v>
      </c>
      <c r="K4099" s="3" t="s">
        <v>4285</v>
      </c>
      <c r="M4099">
        <v>8900</v>
      </c>
      <c r="N4099">
        <v>9000</v>
      </c>
      <c r="O4099">
        <v>7</v>
      </c>
      <c r="P4099" s="3" t="s">
        <v>4313</v>
      </c>
      <c r="Q4099" t="s">
        <v>4293</v>
      </c>
      <c r="R4099" t="s">
        <v>4333</v>
      </c>
    </row>
    <row r="4100" spans="1:18" x14ac:dyDescent="0.2">
      <c r="A4100" s="3" t="s">
        <v>7755</v>
      </c>
      <c r="B4100" t="str" cm="1">
        <f t="array" ref="B4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0" s="6" t="s">
        <v>75</v>
      </c>
      <c r="D4100" t="str" cm="1">
        <f t="array" ref="D41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0" s="3" t="s">
        <v>4301</v>
      </c>
      <c r="G4100" s="3" t="s">
        <v>4292</v>
      </c>
      <c r="I4100" s="3" t="s">
        <v>4284</v>
      </c>
      <c r="J4100" t="b">
        <v>1</v>
      </c>
      <c r="K4100" s="3" t="s">
        <v>4285</v>
      </c>
      <c r="M4100">
        <v>9000</v>
      </c>
      <c r="N4100">
        <v>9100</v>
      </c>
      <c r="O4100">
        <v>7</v>
      </c>
      <c r="P4100" s="3" t="s">
        <v>4313</v>
      </c>
      <c r="Q4100" t="s">
        <v>4293</v>
      </c>
      <c r="R4100" t="s">
        <v>4333</v>
      </c>
    </row>
    <row r="4101" spans="1:18" x14ac:dyDescent="0.2">
      <c r="A4101" s="3" t="s">
        <v>7756</v>
      </c>
      <c r="B4101" t="str" cm="1">
        <f t="array" ref="B4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1" s="6" t="s">
        <v>75</v>
      </c>
      <c r="D4101" t="str" cm="1">
        <f t="array" ref="D41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1" s="3" t="s">
        <v>4301</v>
      </c>
      <c r="G4101" s="3" t="s">
        <v>4292</v>
      </c>
      <c r="I4101" s="3" t="s">
        <v>4284</v>
      </c>
      <c r="J4101" t="b">
        <v>1</v>
      </c>
      <c r="K4101" s="3" t="s">
        <v>4285</v>
      </c>
      <c r="M4101">
        <v>9100</v>
      </c>
      <c r="N4101">
        <v>9200</v>
      </c>
      <c r="O4101">
        <v>7</v>
      </c>
      <c r="P4101" s="3" t="s">
        <v>4313</v>
      </c>
      <c r="Q4101" t="s">
        <v>4293</v>
      </c>
      <c r="R4101" t="s">
        <v>4333</v>
      </c>
    </row>
    <row r="4102" spans="1:18" x14ac:dyDescent="0.2">
      <c r="A4102" s="3" t="s">
        <v>7757</v>
      </c>
      <c r="B4102" t="str" cm="1">
        <f t="array" ref="B4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2" s="6" t="s">
        <v>75</v>
      </c>
      <c r="D4102" t="str" cm="1">
        <f t="array" ref="D41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2" s="3" t="s">
        <v>4301</v>
      </c>
      <c r="G4102" s="3" t="s">
        <v>4292</v>
      </c>
      <c r="I4102" s="3" t="s">
        <v>4284</v>
      </c>
      <c r="J4102" t="b">
        <v>1</v>
      </c>
      <c r="K4102" s="3" t="s">
        <v>4285</v>
      </c>
      <c r="M4102">
        <v>9200</v>
      </c>
      <c r="N4102">
        <v>9300</v>
      </c>
      <c r="O4102">
        <v>7</v>
      </c>
      <c r="P4102" s="3" t="s">
        <v>4313</v>
      </c>
      <c r="Q4102" t="s">
        <v>4293</v>
      </c>
      <c r="R4102" t="s">
        <v>75</v>
      </c>
    </row>
    <row r="4103" spans="1:18" x14ac:dyDescent="0.2">
      <c r="A4103" s="3" t="s">
        <v>7758</v>
      </c>
      <c r="B4103" t="str" cm="1">
        <f t="array" ref="B4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3" s="6" t="s">
        <v>75</v>
      </c>
      <c r="D4103" t="str" cm="1">
        <f t="array" ref="D41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3" s="3" t="s">
        <v>4301</v>
      </c>
      <c r="G4103" s="3" t="s">
        <v>4292</v>
      </c>
      <c r="I4103" s="3" t="s">
        <v>4284</v>
      </c>
      <c r="J4103" t="b">
        <v>1</v>
      </c>
      <c r="K4103" s="3" t="s">
        <v>4285</v>
      </c>
      <c r="M4103">
        <v>9300</v>
      </c>
      <c r="N4103">
        <v>9400</v>
      </c>
      <c r="O4103">
        <v>7</v>
      </c>
      <c r="P4103" s="3" t="s">
        <v>4313</v>
      </c>
      <c r="Q4103" t="s">
        <v>4293</v>
      </c>
      <c r="R4103" t="s">
        <v>4333</v>
      </c>
    </row>
    <row r="4104" spans="1:18" x14ac:dyDescent="0.2">
      <c r="A4104" s="3" t="s">
        <v>7759</v>
      </c>
      <c r="B4104" t="str" cm="1">
        <f t="array" ref="B4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4" s="6" t="s">
        <v>75</v>
      </c>
      <c r="D4104" t="str" cm="1">
        <f t="array" ref="D41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4" s="3" t="s">
        <v>4301</v>
      </c>
      <c r="G4104" s="3" t="s">
        <v>4292</v>
      </c>
      <c r="I4104" s="3" t="s">
        <v>4284</v>
      </c>
      <c r="J4104" t="b">
        <v>1</v>
      </c>
      <c r="K4104" s="3" t="s">
        <v>4285</v>
      </c>
      <c r="M4104">
        <v>9400</v>
      </c>
      <c r="N4104">
        <v>9500</v>
      </c>
      <c r="O4104">
        <v>7</v>
      </c>
      <c r="P4104" s="3" t="s">
        <v>4313</v>
      </c>
      <c r="Q4104" t="s">
        <v>4293</v>
      </c>
      <c r="R4104" t="s">
        <v>75</v>
      </c>
    </row>
    <row r="4105" spans="1:18" x14ac:dyDescent="0.2">
      <c r="A4105" s="3" t="s">
        <v>7760</v>
      </c>
      <c r="B4105" t="str" cm="1">
        <f t="array" ref="B4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5" s="6" t="s">
        <v>75</v>
      </c>
      <c r="D4105" t="str" cm="1">
        <f t="array" ref="D41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5" s="3" t="s">
        <v>4301</v>
      </c>
      <c r="G4105" s="3" t="s">
        <v>4292</v>
      </c>
      <c r="I4105" s="3" t="s">
        <v>4284</v>
      </c>
      <c r="J4105" t="b">
        <v>1</v>
      </c>
      <c r="K4105" s="3" t="s">
        <v>4285</v>
      </c>
      <c r="M4105">
        <v>9500</v>
      </c>
      <c r="N4105">
        <v>9600</v>
      </c>
      <c r="O4105">
        <v>7</v>
      </c>
      <c r="P4105" s="3" t="s">
        <v>4313</v>
      </c>
      <c r="Q4105" t="s">
        <v>4293</v>
      </c>
      <c r="R4105" t="s">
        <v>4333</v>
      </c>
    </row>
    <row r="4106" spans="1:18" x14ac:dyDescent="0.2">
      <c r="A4106" s="3" t="s">
        <v>7761</v>
      </c>
      <c r="B4106" t="str" cm="1">
        <f t="array" ref="B4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6" s="6" t="s">
        <v>75</v>
      </c>
      <c r="D4106" t="str" cm="1">
        <f t="array" ref="D41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6" s="3" t="s">
        <v>4301</v>
      </c>
      <c r="G4106" s="3" t="s">
        <v>4292</v>
      </c>
      <c r="I4106" s="3" t="s">
        <v>4284</v>
      </c>
      <c r="J4106" t="b">
        <v>1</v>
      </c>
      <c r="K4106" s="3" t="s">
        <v>4285</v>
      </c>
      <c r="M4106">
        <v>9600</v>
      </c>
      <c r="N4106">
        <v>9700</v>
      </c>
      <c r="O4106">
        <v>7</v>
      </c>
      <c r="P4106" s="3" t="s">
        <v>4313</v>
      </c>
      <c r="Q4106" t="s">
        <v>4293</v>
      </c>
      <c r="R4106" t="s">
        <v>75</v>
      </c>
    </row>
    <row r="4107" spans="1:18" x14ac:dyDescent="0.2">
      <c r="A4107" s="3" t="s">
        <v>7762</v>
      </c>
      <c r="B4107" t="str" cm="1">
        <f t="array" ref="B4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7" s="6" t="s">
        <v>75</v>
      </c>
      <c r="D4107" t="str" cm="1">
        <f t="array" ref="D41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7" s="3" t="s">
        <v>4301</v>
      </c>
      <c r="G4107" s="3" t="s">
        <v>4292</v>
      </c>
      <c r="I4107" s="3" t="s">
        <v>4284</v>
      </c>
      <c r="J4107" t="b">
        <v>1</v>
      </c>
      <c r="K4107" s="3" t="s">
        <v>4285</v>
      </c>
      <c r="M4107">
        <v>9700</v>
      </c>
      <c r="N4107">
        <v>9800</v>
      </c>
      <c r="O4107">
        <v>7</v>
      </c>
      <c r="P4107" s="3" t="s">
        <v>4313</v>
      </c>
      <c r="Q4107" t="s">
        <v>4293</v>
      </c>
      <c r="R4107" t="s">
        <v>4333</v>
      </c>
    </row>
    <row r="4108" spans="1:18" x14ac:dyDescent="0.2">
      <c r="A4108" s="3" t="s">
        <v>7763</v>
      </c>
      <c r="B4108" t="str" cm="1">
        <f t="array" ref="B4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8" s="6" t="s">
        <v>75</v>
      </c>
      <c r="D4108" t="str" cm="1">
        <f t="array" ref="D41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8" s="3" t="s">
        <v>4301</v>
      </c>
      <c r="G4108" s="3" t="s">
        <v>4292</v>
      </c>
      <c r="I4108" s="3" t="s">
        <v>4284</v>
      </c>
      <c r="J4108" t="b">
        <v>1</v>
      </c>
      <c r="K4108" s="3" t="s">
        <v>4285</v>
      </c>
      <c r="M4108">
        <v>9800</v>
      </c>
      <c r="N4108">
        <v>9900</v>
      </c>
      <c r="O4108">
        <v>7</v>
      </c>
      <c r="P4108" s="3" t="s">
        <v>4313</v>
      </c>
      <c r="Q4108" t="s">
        <v>4293</v>
      </c>
      <c r="R4108" t="s">
        <v>4333</v>
      </c>
    </row>
    <row r="4109" spans="1:18" x14ac:dyDescent="0.2">
      <c r="A4109" s="3" t="s">
        <v>7764</v>
      </c>
      <c r="B4109" t="str" cm="1">
        <f t="array" ref="B4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09" s="6" t="s">
        <v>75</v>
      </c>
      <c r="D4109" t="str" cm="1">
        <f t="array" ref="D41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09" s="3" t="s">
        <v>4301</v>
      </c>
      <c r="G4109" s="3" t="s">
        <v>4292</v>
      </c>
      <c r="I4109" s="3" t="s">
        <v>4284</v>
      </c>
      <c r="J4109" t="b">
        <v>1</v>
      </c>
      <c r="K4109" s="3" t="s">
        <v>4285</v>
      </c>
      <c r="M4109">
        <v>9900</v>
      </c>
      <c r="N4109">
        <v>10000</v>
      </c>
      <c r="O4109">
        <v>7</v>
      </c>
      <c r="P4109" s="3" t="s">
        <v>4313</v>
      </c>
      <c r="Q4109" t="s">
        <v>4293</v>
      </c>
      <c r="R4109" t="s">
        <v>75</v>
      </c>
    </row>
    <row r="4110" spans="1:18" x14ac:dyDescent="0.2">
      <c r="A4110" s="3" t="s">
        <v>7765</v>
      </c>
      <c r="B4110" t="str" cm="1">
        <f t="array" ref="B4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10" s="6" t="s">
        <v>75</v>
      </c>
      <c r="D4110" t="str" cm="1">
        <f t="array" ref="D41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10" s="3" t="s">
        <v>4301</v>
      </c>
      <c r="G4110" s="3" t="s">
        <v>4292</v>
      </c>
      <c r="I4110" s="3" t="s">
        <v>4284</v>
      </c>
      <c r="J4110" t="b">
        <v>1</v>
      </c>
      <c r="K4110" s="3" t="s">
        <v>4285</v>
      </c>
      <c r="M4110">
        <v>20000.009999999998</v>
      </c>
      <c r="N4110">
        <v>999999999</v>
      </c>
      <c r="O4110">
        <v>5.2999999999999999E-2</v>
      </c>
      <c r="P4110" s="3" t="s">
        <v>4313</v>
      </c>
      <c r="Q4110" t="s">
        <v>4293</v>
      </c>
      <c r="R4110" t="s">
        <v>75</v>
      </c>
    </row>
    <row r="4111" spans="1:18" x14ac:dyDescent="0.2">
      <c r="A4111" s="3" t="s">
        <v>7766</v>
      </c>
      <c r="B4111" cm="1">
        <f t="array" ref="B4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11" cm="1">
        <f t="array" ref="C4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111" t="str" cm="1">
        <f t="array" ref="D41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1" t="str" cm="1">
        <f t="array" ref="E41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111" s="3" t="s">
        <v>4301</v>
      </c>
      <c r="G4111" s="3" t="s">
        <v>4289</v>
      </c>
      <c r="I4111" s="3" t="s">
        <v>4284</v>
      </c>
      <c r="J4111" t="b">
        <v>1</v>
      </c>
      <c r="K4111" s="3" t="s">
        <v>4285</v>
      </c>
      <c r="M4111">
        <v>350000.01</v>
      </c>
      <c r="N4111">
        <v>999999999</v>
      </c>
      <c r="O4111">
        <v>5.2999999999999999E-2</v>
      </c>
      <c r="P4111" s="3" t="s">
        <v>4313</v>
      </c>
      <c r="Q4111" t="s">
        <v>4290</v>
      </c>
      <c r="R4111" t="s">
        <v>75</v>
      </c>
    </row>
    <row r="4112" spans="1:18" x14ac:dyDescent="0.2">
      <c r="A4112" s="3" t="s">
        <v>7767</v>
      </c>
      <c r="B4112" cm="1">
        <f t="array" ref="B4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12" cm="1">
        <f t="array" ref="C4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112" cm="1">
        <f t="array" ref="D41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0</v>
      </c>
      <c r="E4112" t="str" cm="1">
        <f t="array" ref="E41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To be removed</v>
      </c>
      <c r="F4112" s="3" t="s">
        <v>4301</v>
      </c>
      <c r="G4112" s="3" t="s">
        <v>4292</v>
      </c>
      <c r="I4112" s="3" t="s">
        <v>6061</v>
      </c>
      <c r="J4112" t="b">
        <v>1</v>
      </c>
      <c r="K4112" s="3" t="s">
        <v>4312</v>
      </c>
      <c r="M4112">
        <v>625</v>
      </c>
      <c r="N4112">
        <v>675</v>
      </c>
      <c r="O4112">
        <v>5.2999999999999999E-2</v>
      </c>
      <c r="P4112" s="3" t="s">
        <v>4313</v>
      </c>
      <c r="Q4112" t="s">
        <v>4333</v>
      </c>
      <c r="R4112" t="s">
        <v>4333</v>
      </c>
    </row>
    <row r="4113" spans="1:18" x14ac:dyDescent="0.2">
      <c r="A4113" s="3" t="s">
        <v>7768</v>
      </c>
      <c r="B4113" t="str" cm="1">
        <f t="array" ref="B4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3" t="str" cm="1">
        <f t="array" ref="C4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3" t="str" cm="1">
        <f t="array" ref="D41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3" cm="1">
        <f t="array" ref="E41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3" s="3" t="s">
        <v>4301</v>
      </c>
      <c r="G4113" s="3" t="s">
        <v>4306</v>
      </c>
      <c r="I4113" s="3" t="s">
        <v>4284</v>
      </c>
      <c r="J4113" t="b">
        <v>1</v>
      </c>
      <c r="K4113" s="3" t="s">
        <v>4307</v>
      </c>
      <c r="M4113">
        <v>0</v>
      </c>
      <c r="N4113">
        <v>150</v>
      </c>
      <c r="O4113">
        <v>5.7000000000000002E-2</v>
      </c>
      <c r="P4113" s="3" t="s">
        <v>4313</v>
      </c>
      <c r="Q4113" t="s">
        <v>4308</v>
      </c>
      <c r="R4113" t="s">
        <v>4309</v>
      </c>
    </row>
    <row r="4114" spans="1:18" x14ac:dyDescent="0.2">
      <c r="A4114" s="3" t="s">
        <v>7769</v>
      </c>
      <c r="B4114" t="str" cm="1">
        <f t="array" ref="B4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4" t="str" cm="1">
        <f t="array" ref="C4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4" t="str" cm="1">
        <f t="array" ref="D41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4" cm="1">
        <f t="array" ref="E41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4" s="3" t="s">
        <v>4301</v>
      </c>
      <c r="G4114" s="3" t="s">
        <v>4306</v>
      </c>
      <c r="I4114" s="3" t="s">
        <v>4284</v>
      </c>
      <c r="J4114" t="b">
        <v>1</v>
      </c>
      <c r="K4114" s="3" t="s">
        <v>4307</v>
      </c>
      <c r="M4114">
        <v>150</v>
      </c>
      <c r="N4114">
        <v>500</v>
      </c>
      <c r="O4114">
        <v>0.2</v>
      </c>
      <c r="P4114" s="3" t="s">
        <v>4313</v>
      </c>
      <c r="Q4114" t="s">
        <v>4308</v>
      </c>
      <c r="R4114" t="s">
        <v>4309</v>
      </c>
    </row>
    <row r="4115" spans="1:18" x14ac:dyDescent="0.2">
      <c r="A4115" s="3" t="s">
        <v>7770</v>
      </c>
      <c r="B4115" t="str" cm="1">
        <f t="array" ref="B4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5" t="str" cm="1">
        <f t="array" ref="C4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5" t="str" cm="1">
        <f t="array" ref="D41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5" cm="1">
        <f t="array" ref="E41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5" s="3" t="s">
        <v>4301</v>
      </c>
      <c r="G4115" s="3" t="s">
        <v>4306</v>
      </c>
      <c r="I4115" s="3" t="s">
        <v>4284</v>
      </c>
      <c r="J4115" t="b">
        <v>1</v>
      </c>
      <c r="K4115" s="3" t="s">
        <v>4307</v>
      </c>
      <c r="M4115">
        <v>500</v>
      </c>
      <c r="N4115">
        <v>1000</v>
      </c>
      <c r="O4115">
        <v>0.85</v>
      </c>
      <c r="P4115" s="3" t="s">
        <v>4313</v>
      </c>
      <c r="Q4115" t="s">
        <v>4308</v>
      </c>
      <c r="R4115" t="s">
        <v>4309</v>
      </c>
    </row>
    <row r="4116" spans="1:18" x14ac:dyDescent="0.2">
      <c r="A4116" s="3" t="s">
        <v>7771</v>
      </c>
      <c r="B4116" t="str" cm="1">
        <f t="array" ref="B4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6" t="str" cm="1">
        <f t="array" ref="C4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6" t="str" cm="1">
        <f t="array" ref="D41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6" cm="1">
        <f t="array" ref="E41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6" s="3" t="s">
        <v>4301</v>
      </c>
      <c r="G4116" s="3" t="s">
        <v>4306</v>
      </c>
      <c r="I4116" s="3" t="s">
        <v>4284</v>
      </c>
      <c r="J4116" t="b">
        <v>1</v>
      </c>
      <c r="K4116" s="3" t="s">
        <v>4307</v>
      </c>
      <c r="L4116" s="3" t="s">
        <v>7772</v>
      </c>
      <c r="M4116">
        <v>1000</v>
      </c>
      <c r="N4116">
        <v>2000</v>
      </c>
      <c r="O4116">
        <v>0.85</v>
      </c>
      <c r="P4116" s="3" t="s">
        <v>4313</v>
      </c>
      <c r="Q4116" t="s">
        <v>4308</v>
      </c>
      <c r="R4116" t="s">
        <v>4309</v>
      </c>
    </row>
    <row r="4117" spans="1:18" x14ac:dyDescent="0.2">
      <c r="A4117" s="3" t="s">
        <v>7773</v>
      </c>
      <c r="B4117" t="str" cm="1">
        <f t="array" ref="B4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7" t="str" cm="1">
        <f t="array" ref="C4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7" t="str" cm="1">
        <f t="array" ref="D41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7" cm="1">
        <f t="array" ref="E41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7" s="3" t="s">
        <v>4301</v>
      </c>
      <c r="G4117" s="3" t="s">
        <v>4306</v>
      </c>
      <c r="I4117" s="3" t="s">
        <v>4284</v>
      </c>
      <c r="J4117" t="b">
        <v>1</v>
      </c>
      <c r="K4117" s="3" t="s">
        <v>4307</v>
      </c>
      <c r="L4117" s="3" t="s">
        <v>7774</v>
      </c>
      <c r="M4117">
        <v>2000</v>
      </c>
      <c r="N4117">
        <v>5000</v>
      </c>
      <c r="O4117">
        <v>7</v>
      </c>
      <c r="P4117" s="3" t="s">
        <v>4313</v>
      </c>
      <c r="Q4117" t="s">
        <v>4308</v>
      </c>
      <c r="R4117" t="s">
        <v>4309</v>
      </c>
    </row>
    <row r="4118" spans="1:18" x14ac:dyDescent="0.2">
      <c r="A4118" s="3" t="s">
        <v>7775</v>
      </c>
      <c r="B4118" t="str" cm="1">
        <f t="array" ref="B4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8" t="str" cm="1">
        <f t="array" ref="C4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8" t="str" cm="1">
        <f t="array" ref="D41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8" cm="1">
        <f t="array" ref="E41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8" s="3" t="s">
        <v>4301</v>
      </c>
      <c r="G4118" s="3" t="s">
        <v>4306</v>
      </c>
      <c r="I4118" s="3" t="s">
        <v>4284</v>
      </c>
      <c r="J4118" t="b">
        <v>1</v>
      </c>
      <c r="K4118" s="3" t="s">
        <v>4307</v>
      </c>
      <c r="L4118" s="3" t="s">
        <v>7776</v>
      </c>
      <c r="M4118">
        <v>5000</v>
      </c>
      <c r="N4118">
        <v>10000</v>
      </c>
      <c r="O4118">
        <v>7</v>
      </c>
      <c r="P4118" s="3" t="s">
        <v>4313</v>
      </c>
      <c r="Q4118" t="s">
        <v>4308</v>
      </c>
      <c r="R4118" t="s">
        <v>4309</v>
      </c>
    </row>
    <row r="4119" spans="1:18" x14ac:dyDescent="0.2">
      <c r="A4119" s="3" t="s">
        <v>7777</v>
      </c>
      <c r="B4119" t="str" cm="1">
        <f t="array" ref="B4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19" t="str" cm="1">
        <f t="array" ref="C4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19" t="str" cm="1">
        <f t="array" ref="D41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19" cm="1">
        <f t="array" ref="E41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19" s="3" t="s">
        <v>4301</v>
      </c>
      <c r="G4119" s="3" t="s">
        <v>4306</v>
      </c>
      <c r="I4119" s="3" t="s">
        <v>4284</v>
      </c>
      <c r="J4119" t="b">
        <v>1</v>
      </c>
      <c r="K4119" s="3" t="s">
        <v>4307</v>
      </c>
      <c r="M4119">
        <v>20000.009999999998</v>
      </c>
      <c r="N4119">
        <v>999999999</v>
      </c>
      <c r="O4119">
        <v>5.2999999999999999E-2</v>
      </c>
      <c r="P4119" s="3" t="s">
        <v>4313</v>
      </c>
      <c r="Q4119" t="s">
        <v>4308</v>
      </c>
      <c r="R4119" t="s">
        <v>4309</v>
      </c>
    </row>
    <row r="4120" spans="1:18" x14ac:dyDescent="0.2">
      <c r="A4120" s="3" t="s">
        <v>7778</v>
      </c>
      <c r="B4120" t="str" cm="1">
        <f t="array" ref="B4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0" t="str" cm="1">
        <f t="array" ref="C4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0" t="str" cm="1">
        <f t="array" ref="D41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0" cm="1">
        <f t="array" ref="E41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0" s="3" t="s">
        <v>4301</v>
      </c>
      <c r="G4120" s="3" t="s">
        <v>4306</v>
      </c>
      <c r="I4120" s="3" t="s">
        <v>4932</v>
      </c>
      <c r="J4120" t="b">
        <v>1</v>
      </c>
      <c r="K4120" s="3" t="s">
        <v>4307</v>
      </c>
      <c r="L4120" s="3" t="s">
        <v>7779</v>
      </c>
      <c r="M4120">
        <v>0</v>
      </c>
      <c r="N4120">
        <v>3000</v>
      </c>
      <c r="O4120">
        <v>5.2999999999999999E-2</v>
      </c>
      <c r="P4120" s="3" t="s">
        <v>4313</v>
      </c>
      <c r="Q4120" t="s">
        <v>4933</v>
      </c>
      <c r="R4120" t="s">
        <v>4309</v>
      </c>
    </row>
    <row r="4121" spans="1:18" x14ac:dyDescent="0.2">
      <c r="A4121" s="3" t="s">
        <v>7780</v>
      </c>
      <c r="B4121" t="str" cm="1">
        <f t="array" ref="B4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1" t="str" cm="1">
        <f t="array" ref="C4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1" t="str" cm="1">
        <f t="array" ref="D41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1" cm="1">
        <f t="array" ref="E41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1" s="3" t="s">
        <v>4301</v>
      </c>
      <c r="G4121" s="3" t="s">
        <v>4306</v>
      </c>
      <c r="I4121" s="3" t="s">
        <v>4932</v>
      </c>
      <c r="J4121" t="b">
        <v>1</v>
      </c>
      <c r="K4121" s="3" t="s">
        <v>4307</v>
      </c>
      <c r="L4121" s="3" t="s">
        <v>7781</v>
      </c>
      <c r="M4121">
        <v>3000</v>
      </c>
      <c r="N4121">
        <v>5000</v>
      </c>
      <c r="O4121">
        <v>5.2999999999999999E-2</v>
      </c>
      <c r="P4121" s="3" t="s">
        <v>4313</v>
      </c>
      <c r="Q4121" t="s">
        <v>4933</v>
      </c>
      <c r="R4121" t="s">
        <v>4309</v>
      </c>
    </row>
    <row r="4122" spans="1:18" x14ac:dyDescent="0.2">
      <c r="A4122" s="3" t="s">
        <v>7782</v>
      </c>
      <c r="B4122" t="str" cm="1">
        <f t="array" ref="B4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2" t="str" cm="1">
        <f t="array" ref="C4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2" t="str" cm="1">
        <f t="array" ref="D41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2" cm="1">
        <f t="array" ref="E41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2" s="3" t="s">
        <v>4301</v>
      </c>
      <c r="G4122" s="3" t="s">
        <v>4306</v>
      </c>
      <c r="I4122" s="3" t="s">
        <v>4932</v>
      </c>
      <c r="J4122" t="b">
        <v>1</v>
      </c>
      <c r="K4122" s="3" t="s">
        <v>4307</v>
      </c>
      <c r="L4122" s="3" t="s">
        <v>7776</v>
      </c>
      <c r="M4122">
        <v>5000</v>
      </c>
      <c r="N4122">
        <v>10000</v>
      </c>
      <c r="O4122">
        <v>5.2999999999999999E-2</v>
      </c>
      <c r="P4122" s="3" t="s">
        <v>4313</v>
      </c>
      <c r="Q4122" t="s">
        <v>4933</v>
      </c>
      <c r="R4122" t="s">
        <v>4309</v>
      </c>
    </row>
    <row r="4123" spans="1:18" x14ac:dyDescent="0.2">
      <c r="A4123" s="3" t="s">
        <v>7783</v>
      </c>
      <c r="B4123" t="str" cm="1">
        <f t="array" ref="B4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3" t="str" cm="1">
        <f t="array" ref="C4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3" t="str" cm="1">
        <f t="array" ref="D41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3" cm="1">
        <f t="array" ref="E41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3" s="3" t="s">
        <v>4301</v>
      </c>
      <c r="G4123" s="3" t="s">
        <v>4306</v>
      </c>
      <c r="I4123" s="3" t="s">
        <v>4932</v>
      </c>
      <c r="J4123" t="b">
        <v>1</v>
      </c>
      <c r="K4123" s="3" t="s">
        <v>4307</v>
      </c>
      <c r="L4123" s="3" t="s">
        <v>7784</v>
      </c>
      <c r="M4123">
        <v>10000</v>
      </c>
      <c r="N4123">
        <v>20000</v>
      </c>
      <c r="O4123">
        <v>5.2999999999999999E-2</v>
      </c>
      <c r="P4123" s="3" t="s">
        <v>4313</v>
      </c>
      <c r="Q4123" t="s">
        <v>4933</v>
      </c>
      <c r="R4123" t="s">
        <v>4309</v>
      </c>
    </row>
    <row r="4124" spans="1:18" x14ac:dyDescent="0.2">
      <c r="A4124" s="3" t="s">
        <v>7785</v>
      </c>
      <c r="B4124" t="str" cm="1">
        <f t="array" ref="B4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4" t="str" cm="1">
        <f t="array" ref="C4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4" t="str" cm="1">
        <f t="array" ref="D41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4" cm="1">
        <f t="array" ref="E41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4" s="3" t="s">
        <v>4301</v>
      </c>
      <c r="G4124" s="3" t="s">
        <v>4306</v>
      </c>
      <c r="I4124" s="3" t="s">
        <v>4932</v>
      </c>
      <c r="J4124" t="b">
        <v>1</v>
      </c>
      <c r="K4124" s="3" t="s">
        <v>4307</v>
      </c>
      <c r="L4124" s="3" t="s">
        <v>7786</v>
      </c>
      <c r="M4124">
        <v>20000</v>
      </c>
      <c r="N4124">
        <v>30000</v>
      </c>
      <c r="O4124">
        <v>5.2999999999999999E-2</v>
      </c>
      <c r="P4124" s="3" t="s">
        <v>4313</v>
      </c>
      <c r="Q4124" t="s">
        <v>4933</v>
      </c>
      <c r="R4124" t="s">
        <v>4309</v>
      </c>
    </row>
    <row r="4125" spans="1:18" x14ac:dyDescent="0.2">
      <c r="A4125" s="3" t="s">
        <v>7787</v>
      </c>
      <c r="B4125" t="str" cm="1">
        <f t="array" ref="B4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5" t="str" cm="1">
        <f t="array" ref="C4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5" t="str" cm="1">
        <f t="array" ref="D41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5" cm="1">
        <f t="array" ref="E41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5" s="3" t="s">
        <v>4301</v>
      </c>
      <c r="G4125" s="3" t="s">
        <v>4306</v>
      </c>
      <c r="I4125" s="3" t="s">
        <v>4932</v>
      </c>
      <c r="J4125" t="b">
        <v>1</v>
      </c>
      <c r="K4125" s="3" t="s">
        <v>4307</v>
      </c>
      <c r="L4125" s="3" t="s">
        <v>7788</v>
      </c>
      <c r="M4125">
        <v>30000</v>
      </c>
      <c r="N4125">
        <v>40000</v>
      </c>
      <c r="O4125">
        <v>5.2999999999999999E-2</v>
      </c>
      <c r="P4125" s="3" t="s">
        <v>4313</v>
      </c>
      <c r="Q4125" t="s">
        <v>4933</v>
      </c>
      <c r="R4125" t="s">
        <v>4309</v>
      </c>
    </row>
    <row r="4126" spans="1:18" x14ac:dyDescent="0.2">
      <c r="A4126" s="3" t="s">
        <v>7789</v>
      </c>
      <c r="B4126" t="str" cm="1">
        <f t="array" ref="B4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6" t="str" cm="1">
        <f t="array" ref="C4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6" t="str" cm="1">
        <f t="array" ref="D41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6" cm="1">
        <f t="array" ref="E41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6" s="3" t="s">
        <v>4301</v>
      </c>
      <c r="G4126" s="3" t="s">
        <v>4306</v>
      </c>
      <c r="I4126" s="3" t="s">
        <v>4932</v>
      </c>
      <c r="J4126" t="b">
        <v>1</v>
      </c>
      <c r="K4126" s="3" t="s">
        <v>4307</v>
      </c>
      <c r="L4126" s="3" t="s">
        <v>7790</v>
      </c>
      <c r="M4126">
        <v>40000</v>
      </c>
      <c r="N4126">
        <v>50000</v>
      </c>
      <c r="O4126">
        <v>5.2999999999999999E-2</v>
      </c>
      <c r="P4126" s="3" t="s">
        <v>4313</v>
      </c>
      <c r="Q4126" t="s">
        <v>4933</v>
      </c>
      <c r="R4126" t="s">
        <v>4309</v>
      </c>
    </row>
    <row r="4127" spans="1:18" x14ac:dyDescent="0.2">
      <c r="A4127" s="3" t="s">
        <v>7791</v>
      </c>
      <c r="B4127" t="str" cm="1">
        <f t="array" ref="B4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7" t="str" cm="1">
        <f t="array" ref="C4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7" t="str" cm="1">
        <f t="array" ref="D41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7" cm="1">
        <f t="array" ref="E41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7" s="3" t="s">
        <v>4301</v>
      </c>
      <c r="G4127" s="3" t="s">
        <v>4306</v>
      </c>
      <c r="I4127" s="3" t="s">
        <v>4932</v>
      </c>
      <c r="J4127" t="b">
        <v>1</v>
      </c>
      <c r="K4127" s="3" t="s">
        <v>4307</v>
      </c>
      <c r="L4127" s="3" t="s">
        <v>7792</v>
      </c>
      <c r="M4127">
        <v>50000</v>
      </c>
      <c r="N4127">
        <v>100000</v>
      </c>
      <c r="O4127">
        <v>5.2999999999999999E-2</v>
      </c>
      <c r="P4127" s="3" t="s">
        <v>4313</v>
      </c>
      <c r="Q4127" t="s">
        <v>4933</v>
      </c>
      <c r="R4127" t="s">
        <v>4309</v>
      </c>
    </row>
    <row r="4128" spans="1:18" x14ac:dyDescent="0.2">
      <c r="A4128" s="3" t="s">
        <v>7793</v>
      </c>
      <c r="B4128" t="str" cm="1">
        <f t="array" ref="B4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8" t="str" cm="1">
        <f t="array" ref="C4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8" t="str" cm="1">
        <f t="array" ref="D41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8" cm="1">
        <f t="array" ref="E41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8" s="3" t="s">
        <v>4301</v>
      </c>
      <c r="G4128" s="3" t="s">
        <v>4306</v>
      </c>
      <c r="I4128" s="3" t="s">
        <v>4932</v>
      </c>
      <c r="J4128" t="b">
        <v>1</v>
      </c>
      <c r="K4128" s="3" t="s">
        <v>4307</v>
      </c>
      <c r="L4128" s="3" t="s">
        <v>7794</v>
      </c>
      <c r="M4128">
        <v>100000</v>
      </c>
      <c r="N4128">
        <v>150000</v>
      </c>
      <c r="O4128">
        <v>5.2999999999999999E-2</v>
      </c>
      <c r="P4128" s="3" t="s">
        <v>4313</v>
      </c>
      <c r="Q4128" t="s">
        <v>4933</v>
      </c>
      <c r="R4128" t="s">
        <v>4309</v>
      </c>
    </row>
    <row r="4129" spans="1:18" x14ac:dyDescent="0.2">
      <c r="A4129" s="3" t="s">
        <v>7795</v>
      </c>
      <c r="B4129" t="str" cm="1">
        <f t="array" ref="B4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29" t="str" cm="1">
        <f t="array" ref="C4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29" t="str" cm="1">
        <f t="array" ref="D41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29" cm="1">
        <f t="array" ref="E41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29" s="3" t="s">
        <v>4301</v>
      </c>
      <c r="G4129" s="3" t="s">
        <v>4306</v>
      </c>
      <c r="I4129" s="3" t="s">
        <v>4932</v>
      </c>
      <c r="J4129" t="b">
        <v>1</v>
      </c>
      <c r="K4129" s="3" t="s">
        <v>4307</v>
      </c>
      <c r="L4129" s="3" t="s">
        <v>7796</v>
      </c>
      <c r="M4129">
        <v>150000</v>
      </c>
      <c r="N4129">
        <v>200000</v>
      </c>
      <c r="O4129">
        <v>5.2999999999999999E-2</v>
      </c>
      <c r="P4129" s="3" t="s">
        <v>4313</v>
      </c>
      <c r="Q4129" t="s">
        <v>4933</v>
      </c>
      <c r="R4129" t="s">
        <v>4309</v>
      </c>
    </row>
    <row r="4130" spans="1:18" x14ac:dyDescent="0.2">
      <c r="A4130" s="3" t="s">
        <v>7797</v>
      </c>
      <c r="B4130" t="str" cm="1">
        <f t="array" ref="B4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0" t="str" cm="1">
        <f t="array" ref="C4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0" t="str" cm="1">
        <f t="array" ref="D41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0" cm="1">
        <f t="array" ref="E41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0" s="3" t="s">
        <v>4282</v>
      </c>
      <c r="G4130" s="3" t="s">
        <v>4306</v>
      </c>
      <c r="I4130" s="3" t="s">
        <v>4284</v>
      </c>
      <c r="J4130" t="b">
        <v>1</v>
      </c>
      <c r="K4130" s="3" t="s">
        <v>4307</v>
      </c>
      <c r="M4130">
        <v>0</v>
      </c>
      <c r="N4130">
        <v>150</v>
      </c>
      <c r="O4130">
        <v>5.7000000000000002E-2</v>
      </c>
      <c r="P4130" s="3" t="s">
        <v>4313</v>
      </c>
      <c r="Q4130" t="s">
        <v>4308</v>
      </c>
      <c r="R4130" t="s">
        <v>4309</v>
      </c>
    </row>
    <row r="4131" spans="1:18" x14ac:dyDescent="0.2">
      <c r="A4131" s="3" t="s">
        <v>7798</v>
      </c>
      <c r="B4131" t="str" cm="1">
        <f t="array" ref="B4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1" t="str" cm="1">
        <f t="array" ref="C4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1" t="str" cm="1">
        <f t="array" ref="D41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1" cm="1">
        <f t="array" ref="E41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1" s="3" t="s">
        <v>4282</v>
      </c>
      <c r="G4131" s="3" t="s">
        <v>4306</v>
      </c>
      <c r="I4131" s="3" t="s">
        <v>4284</v>
      </c>
      <c r="J4131" t="b">
        <v>1</v>
      </c>
      <c r="K4131" s="3" t="s">
        <v>4307</v>
      </c>
      <c r="M4131">
        <v>150</v>
      </c>
      <c r="N4131">
        <v>500</v>
      </c>
      <c r="O4131">
        <v>0.2</v>
      </c>
      <c r="P4131" s="3" t="s">
        <v>4313</v>
      </c>
      <c r="Q4131" t="s">
        <v>4308</v>
      </c>
      <c r="R4131" t="s">
        <v>4309</v>
      </c>
    </row>
    <row r="4132" spans="1:18" x14ac:dyDescent="0.2">
      <c r="A4132" s="3" t="s">
        <v>7799</v>
      </c>
      <c r="B4132" t="str" cm="1">
        <f t="array" ref="B4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2" t="str" cm="1">
        <f t="array" ref="C4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2" t="str" cm="1">
        <f t="array" ref="D41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2" cm="1">
        <f t="array" ref="E41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2" s="3" t="s">
        <v>4282</v>
      </c>
      <c r="G4132" s="3" t="s">
        <v>4306</v>
      </c>
      <c r="I4132" s="3" t="s">
        <v>4284</v>
      </c>
      <c r="J4132" t="b">
        <v>1</v>
      </c>
      <c r="K4132" s="3" t="s">
        <v>4307</v>
      </c>
      <c r="M4132">
        <v>500</v>
      </c>
      <c r="N4132">
        <v>1000</v>
      </c>
      <c r="O4132">
        <v>0.85</v>
      </c>
      <c r="P4132" s="3" t="s">
        <v>4313</v>
      </c>
      <c r="Q4132" t="s">
        <v>4308</v>
      </c>
      <c r="R4132" t="s">
        <v>4309</v>
      </c>
    </row>
    <row r="4133" spans="1:18" x14ac:dyDescent="0.2">
      <c r="A4133" s="3" t="s">
        <v>7800</v>
      </c>
      <c r="B4133" t="str" cm="1">
        <f t="array" ref="B4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3" t="str" cm="1">
        <f t="array" ref="C4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3" t="str" cm="1">
        <f t="array" ref="D41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3" cm="1">
        <f t="array" ref="E41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3" s="3" t="s">
        <v>4282</v>
      </c>
      <c r="G4133" s="3" t="s">
        <v>4306</v>
      </c>
      <c r="I4133" s="3" t="s">
        <v>4284</v>
      </c>
      <c r="J4133" t="b">
        <v>1</v>
      </c>
      <c r="K4133" s="3" t="s">
        <v>4307</v>
      </c>
      <c r="L4133" s="3" t="s">
        <v>7772</v>
      </c>
      <c r="M4133">
        <v>1000</v>
      </c>
      <c r="N4133">
        <v>2000</v>
      </c>
      <c r="O4133">
        <v>0.85</v>
      </c>
      <c r="P4133" s="3" t="s">
        <v>4313</v>
      </c>
      <c r="Q4133" t="s">
        <v>4308</v>
      </c>
      <c r="R4133" t="s">
        <v>4309</v>
      </c>
    </row>
    <row r="4134" spans="1:18" x14ac:dyDescent="0.2">
      <c r="A4134" s="3" t="s">
        <v>7801</v>
      </c>
      <c r="B4134" t="str" cm="1">
        <f t="array" ref="B4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4" t="str" cm="1">
        <f t="array" ref="C4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4" t="str" cm="1">
        <f t="array" ref="D41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4" cm="1">
        <f t="array" ref="E41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4" s="3" t="s">
        <v>4282</v>
      </c>
      <c r="G4134" s="3" t="s">
        <v>4306</v>
      </c>
      <c r="I4134" s="3" t="s">
        <v>4284</v>
      </c>
      <c r="J4134" t="b">
        <v>1</v>
      </c>
      <c r="K4134" s="3" t="s">
        <v>4307</v>
      </c>
      <c r="L4134" s="3" t="s">
        <v>7774</v>
      </c>
      <c r="M4134">
        <v>2000</v>
      </c>
      <c r="N4134">
        <v>5000</v>
      </c>
      <c r="O4134">
        <v>7</v>
      </c>
      <c r="P4134" s="3" t="s">
        <v>4313</v>
      </c>
      <c r="Q4134" t="s">
        <v>4308</v>
      </c>
      <c r="R4134" t="s">
        <v>4309</v>
      </c>
    </row>
    <row r="4135" spans="1:18" x14ac:dyDescent="0.2">
      <c r="A4135" s="3" t="s">
        <v>7802</v>
      </c>
      <c r="B4135" t="str" cm="1">
        <f t="array" ref="B4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5" t="str" cm="1">
        <f t="array" ref="C4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5" t="str" cm="1">
        <f t="array" ref="D41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5" cm="1">
        <f t="array" ref="E41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5" s="3" t="s">
        <v>4282</v>
      </c>
      <c r="G4135" s="3" t="s">
        <v>4306</v>
      </c>
      <c r="I4135" s="3" t="s">
        <v>4284</v>
      </c>
      <c r="J4135" t="b">
        <v>1</v>
      </c>
      <c r="K4135" s="3" t="s">
        <v>4307</v>
      </c>
      <c r="L4135" s="3" t="s">
        <v>7776</v>
      </c>
      <c r="M4135">
        <v>5000</v>
      </c>
      <c r="N4135">
        <v>10000</v>
      </c>
      <c r="O4135">
        <v>7</v>
      </c>
      <c r="P4135" s="3" t="s">
        <v>4313</v>
      </c>
      <c r="Q4135" t="s">
        <v>4308</v>
      </c>
      <c r="R4135" t="s">
        <v>4309</v>
      </c>
    </row>
    <row r="4136" spans="1:18" x14ac:dyDescent="0.2">
      <c r="A4136" s="3" t="s">
        <v>7803</v>
      </c>
      <c r="B4136" t="str" cm="1">
        <f t="array" ref="B4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6" t="str" cm="1">
        <f t="array" ref="C4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6" t="str" cm="1">
        <f t="array" ref="D41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36" cm="1">
        <f t="array" ref="E41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6" s="3" t="s">
        <v>4282</v>
      </c>
      <c r="G4136" s="3" t="s">
        <v>4306</v>
      </c>
      <c r="I4136" s="3" t="s">
        <v>4284</v>
      </c>
      <c r="J4136" t="b">
        <v>1</v>
      </c>
      <c r="K4136" s="3" t="s">
        <v>4307</v>
      </c>
      <c r="M4136">
        <v>20000.009999999998</v>
      </c>
      <c r="N4136">
        <v>999999999</v>
      </c>
      <c r="O4136">
        <v>5.2999999999999999E-2</v>
      </c>
      <c r="P4136" s="3" t="s">
        <v>4313</v>
      </c>
      <c r="Q4136" t="s">
        <v>4308</v>
      </c>
      <c r="R4136" t="s">
        <v>4309</v>
      </c>
    </row>
    <row r="4137" spans="1:18" x14ac:dyDescent="0.2">
      <c r="A4137" s="3" t="s">
        <v>7804</v>
      </c>
      <c r="B4137" t="str" cm="1">
        <f t="array" ref="B4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7" t="str" cm="1">
        <f t="array" ref="C4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7" t="str" cm="1">
        <f t="array" ref="D41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37" cm="1">
        <f t="array" ref="E41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7" s="3" t="s">
        <v>4282</v>
      </c>
      <c r="G4137" s="3" t="s">
        <v>4306</v>
      </c>
      <c r="I4137" s="3" t="s">
        <v>4932</v>
      </c>
      <c r="J4137" t="b">
        <v>1</v>
      </c>
      <c r="K4137" s="3" t="s">
        <v>4307</v>
      </c>
      <c r="L4137" s="3" t="s">
        <v>7779</v>
      </c>
      <c r="M4137">
        <v>0</v>
      </c>
      <c r="N4137">
        <v>3000</v>
      </c>
      <c r="O4137">
        <v>5.2999999999999999E-2</v>
      </c>
      <c r="P4137" s="3" t="s">
        <v>4313</v>
      </c>
      <c r="Q4137" t="s">
        <v>4933</v>
      </c>
      <c r="R4137" t="s">
        <v>16</v>
      </c>
    </row>
    <row r="4138" spans="1:18" x14ac:dyDescent="0.2">
      <c r="A4138" s="3" t="s">
        <v>7805</v>
      </c>
      <c r="B4138" t="str" cm="1">
        <f t="array" ref="B4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8" t="str" cm="1">
        <f t="array" ref="C4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8" t="str" cm="1">
        <f t="array" ref="D41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38" cm="1">
        <f t="array" ref="E41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8" s="3" t="s">
        <v>4282</v>
      </c>
      <c r="G4138" s="3" t="s">
        <v>4306</v>
      </c>
      <c r="I4138" s="3" t="s">
        <v>4932</v>
      </c>
      <c r="J4138" t="b">
        <v>1</v>
      </c>
      <c r="K4138" s="3" t="s">
        <v>4307</v>
      </c>
      <c r="L4138" s="3" t="s">
        <v>7781</v>
      </c>
      <c r="M4138">
        <v>3000</v>
      </c>
      <c r="N4138">
        <v>5000</v>
      </c>
      <c r="O4138">
        <v>5.2999999999999999E-2</v>
      </c>
      <c r="P4138" s="3" t="s">
        <v>4313</v>
      </c>
      <c r="Q4138" t="s">
        <v>4933</v>
      </c>
      <c r="R4138" t="s">
        <v>4309</v>
      </c>
    </row>
    <row r="4139" spans="1:18" x14ac:dyDescent="0.2">
      <c r="A4139" s="3" t="s">
        <v>7806</v>
      </c>
      <c r="B4139" t="str" cm="1">
        <f t="array" ref="B4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39" t="str" cm="1">
        <f t="array" ref="C4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39" t="str" cm="1">
        <f t="array" ref="D41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39" cm="1">
        <f t="array" ref="E41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39" s="3" t="s">
        <v>4282</v>
      </c>
      <c r="G4139" s="3" t="s">
        <v>4306</v>
      </c>
      <c r="I4139" s="3" t="s">
        <v>4932</v>
      </c>
      <c r="J4139" t="b">
        <v>1</v>
      </c>
      <c r="K4139" s="3" t="s">
        <v>4307</v>
      </c>
      <c r="L4139" s="3" t="s">
        <v>7776</v>
      </c>
      <c r="M4139">
        <v>5000</v>
      </c>
      <c r="N4139">
        <v>10000</v>
      </c>
      <c r="O4139">
        <v>5.2999999999999999E-2</v>
      </c>
      <c r="P4139" s="3" t="s">
        <v>4313</v>
      </c>
      <c r="Q4139" t="s">
        <v>4933</v>
      </c>
      <c r="R4139" t="s">
        <v>4309</v>
      </c>
    </row>
    <row r="4140" spans="1:18" x14ac:dyDescent="0.2">
      <c r="A4140" s="3" t="s">
        <v>7807</v>
      </c>
      <c r="B4140" t="str" cm="1">
        <f t="array" ref="B4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0" t="str" cm="1">
        <f t="array" ref="C4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0" t="str" cm="1">
        <f t="array" ref="D41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0" cm="1">
        <f t="array" ref="E41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0" s="3" t="s">
        <v>4282</v>
      </c>
      <c r="G4140" s="3" t="s">
        <v>4306</v>
      </c>
      <c r="I4140" s="3" t="s">
        <v>4932</v>
      </c>
      <c r="J4140" t="b">
        <v>1</v>
      </c>
      <c r="K4140" s="3" t="s">
        <v>4307</v>
      </c>
      <c r="L4140" s="3" t="s">
        <v>7784</v>
      </c>
      <c r="M4140">
        <v>10000</v>
      </c>
      <c r="N4140">
        <v>20000</v>
      </c>
      <c r="O4140">
        <v>5.2999999999999999E-2</v>
      </c>
      <c r="P4140" s="3" t="s">
        <v>4313</v>
      </c>
      <c r="Q4140" t="s">
        <v>4933</v>
      </c>
      <c r="R4140" t="s">
        <v>4309</v>
      </c>
    </row>
    <row r="4141" spans="1:18" x14ac:dyDescent="0.2">
      <c r="A4141" s="3" t="s">
        <v>7808</v>
      </c>
      <c r="B4141" t="str" cm="1">
        <f t="array" ref="B4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1" t="str" cm="1">
        <f t="array" ref="C4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1" t="str" cm="1">
        <f t="array" ref="D41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1" cm="1">
        <f t="array" ref="E41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1" s="3" t="s">
        <v>4282</v>
      </c>
      <c r="G4141" s="3" t="s">
        <v>4306</v>
      </c>
      <c r="I4141" s="3" t="s">
        <v>4932</v>
      </c>
      <c r="J4141" t="b">
        <v>1</v>
      </c>
      <c r="K4141" s="3" t="s">
        <v>4307</v>
      </c>
      <c r="L4141" s="3" t="s">
        <v>7786</v>
      </c>
      <c r="M4141">
        <v>20000</v>
      </c>
      <c r="N4141">
        <v>30000</v>
      </c>
      <c r="O4141">
        <v>5.2999999999999999E-2</v>
      </c>
      <c r="P4141" s="3" t="s">
        <v>4313</v>
      </c>
      <c r="Q4141" t="s">
        <v>4933</v>
      </c>
      <c r="R4141" t="s">
        <v>4309</v>
      </c>
    </row>
    <row r="4142" spans="1:18" x14ac:dyDescent="0.2">
      <c r="A4142" s="3" t="s">
        <v>7809</v>
      </c>
      <c r="B4142" t="str" cm="1">
        <f t="array" ref="B4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2" t="str" cm="1">
        <f t="array" ref="C4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2" t="str" cm="1">
        <f t="array" ref="D41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2" cm="1">
        <f t="array" ref="E41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2" s="3" t="s">
        <v>4282</v>
      </c>
      <c r="G4142" s="3" t="s">
        <v>4306</v>
      </c>
      <c r="I4142" s="3" t="s">
        <v>4932</v>
      </c>
      <c r="J4142" t="b">
        <v>1</v>
      </c>
      <c r="K4142" s="3" t="s">
        <v>4307</v>
      </c>
      <c r="L4142" s="3" t="s">
        <v>7788</v>
      </c>
      <c r="M4142">
        <v>30000</v>
      </c>
      <c r="N4142">
        <v>40000</v>
      </c>
      <c r="O4142">
        <v>5.2999999999999999E-2</v>
      </c>
      <c r="P4142" s="3" t="s">
        <v>4313</v>
      </c>
      <c r="Q4142" t="s">
        <v>4933</v>
      </c>
      <c r="R4142" t="s">
        <v>4309</v>
      </c>
    </row>
    <row r="4143" spans="1:18" x14ac:dyDescent="0.2">
      <c r="A4143" s="3" t="s">
        <v>7810</v>
      </c>
      <c r="B4143" t="str" cm="1">
        <f t="array" ref="B4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3" t="str" cm="1">
        <f t="array" ref="C4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3" t="str" cm="1">
        <f t="array" ref="D41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3" cm="1">
        <f t="array" ref="E41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3" s="3" t="s">
        <v>4282</v>
      </c>
      <c r="G4143" s="3" t="s">
        <v>4306</v>
      </c>
      <c r="I4143" s="3" t="s">
        <v>4932</v>
      </c>
      <c r="J4143" t="b">
        <v>1</v>
      </c>
      <c r="K4143" s="3" t="s">
        <v>4307</v>
      </c>
      <c r="L4143" s="3" t="s">
        <v>7790</v>
      </c>
      <c r="M4143">
        <v>40000</v>
      </c>
      <c r="N4143">
        <v>50000</v>
      </c>
      <c r="O4143">
        <v>5.2999999999999999E-2</v>
      </c>
      <c r="P4143" s="3" t="s">
        <v>4313</v>
      </c>
      <c r="Q4143" t="s">
        <v>4933</v>
      </c>
      <c r="R4143" t="s">
        <v>4309</v>
      </c>
    </row>
    <row r="4144" spans="1:18" x14ac:dyDescent="0.2">
      <c r="A4144" s="3" t="s">
        <v>7811</v>
      </c>
      <c r="B4144" t="str" cm="1">
        <f t="array" ref="B4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4" t="str" cm="1">
        <f t="array" ref="C4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4" t="str" cm="1">
        <f t="array" ref="D41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4" cm="1">
        <f t="array" ref="E41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4" s="3" t="s">
        <v>4282</v>
      </c>
      <c r="G4144" s="3" t="s">
        <v>4306</v>
      </c>
      <c r="I4144" s="3" t="s">
        <v>4932</v>
      </c>
      <c r="J4144" t="b">
        <v>1</v>
      </c>
      <c r="K4144" s="3" t="s">
        <v>4307</v>
      </c>
      <c r="L4144" s="3" t="s">
        <v>7792</v>
      </c>
      <c r="M4144">
        <v>50000</v>
      </c>
      <c r="N4144">
        <v>100000</v>
      </c>
      <c r="O4144">
        <v>5.2999999999999999E-2</v>
      </c>
      <c r="P4144" s="3" t="s">
        <v>4313</v>
      </c>
      <c r="Q4144" t="s">
        <v>4933</v>
      </c>
      <c r="R4144" t="s">
        <v>4309</v>
      </c>
    </row>
    <row r="4145" spans="1:18" x14ac:dyDescent="0.2">
      <c r="A4145" s="3" t="s">
        <v>7812</v>
      </c>
      <c r="B4145" t="str" cm="1">
        <f t="array" ref="B4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5" t="str" cm="1">
        <f t="array" ref="C4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5" t="str" cm="1">
        <f t="array" ref="D41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5" cm="1">
        <f t="array" ref="E41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5" s="3" t="s">
        <v>4282</v>
      </c>
      <c r="G4145" s="3" t="s">
        <v>4306</v>
      </c>
      <c r="I4145" s="3" t="s">
        <v>4932</v>
      </c>
      <c r="J4145" t="b">
        <v>1</v>
      </c>
      <c r="K4145" s="3" t="s">
        <v>4307</v>
      </c>
      <c r="L4145" s="3" t="s">
        <v>7794</v>
      </c>
      <c r="M4145">
        <v>100000</v>
      </c>
      <c r="N4145">
        <v>150000</v>
      </c>
      <c r="O4145">
        <v>5.2999999999999999E-2</v>
      </c>
      <c r="P4145" s="3" t="s">
        <v>4313</v>
      </c>
      <c r="Q4145" t="s">
        <v>4933</v>
      </c>
      <c r="R4145" t="s">
        <v>4309</v>
      </c>
    </row>
    <row r="4146" spans="1:18" x14ac:dyDescent="0.2">
      <c r="A4146" s="3" t="s">
        <v>7813</v>
      </c>
      <c r="B4146" t="str" cm="1">
        <f t="array" ref="B4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SLI (Starter, lighting, and ignition batteries)</v>
      </c>
      <c r="C4146" t="str" cm="1">
        <f t="array" ref="C4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Starter, lighting and ignition</v>
      </c>
      <c r="D4146" t="str" cm="1">
        <f t="array" ref="D41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46" cm="1">
        <f t="array" ref="E41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6" s="3" t="s">
        <v>4282</v>
      </c>
      <c r="G4146" s="3" t="s">
        <v>4306</v>
      </c>
      <c r="I4146" s="3" t="s">
        <v>4932</v>
      </c>
      <c r="J4146" t="b">
        <v>1</v>
      </c>
      <c r="K4146" s="3" t="s">
        <v>4307</v>
      </c>
      <c r="L4146" s="3" t="s">
        <v>7796</v>
      </c>
      <c r="M4146">
        <v>150000</v>
      </c>
      <c r="N4146">
        <v>200000</v>
      </c>
      <c r="O4146">
        <v>5.2999999999999999E-2</v>
      </c>
      <c r="P4146" s="3" t="s">
        <v>4313</v>
      </c>
      <c r="Q4146" t="s">
        <v>4933</v>
      </c>
      <c r="R4146" t="s">
        <v>4309</v>
      </c>
    </row>
    <row r="4147" spans="1:18" x14ac:dyDescent="0.2">
      <c r="A4147" s="3" t="s">
        <v>7814</v>
      </c>
      <c r="B4147" t="str" cm="1">
        <f t="array" ref="B4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47" s="6" t="s">
        <v>75</v>
      </c>
      <c r="D4147" t="str" cm="1">
        <f t="array" ref="D41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47" s="3" t="s">
        <v>4282</v>
      </c>
      <c r="G4147" s="3"/>
      <c r="I4147" s="3" t="s">
        <v>4284</v>
      </c>
      <c r="J4147" t="b">
        <v>1</v>
      </c>
      <c r="K4147" s="3" t="s">
        <v>4285</v>
      </c>
      <c r="L4147" s="3"/>
      <c r="M4147">
        <v>10000.01</v>
      </c>
      <c r="N4147">
        <v>20000</v>
      </c>
      <c r="O4147">
        <v>2.2599999999999998</v>
      </c>
      <c r="P4147" s="3" t="s">
        <v>4286</v>
      </c>
      <c r="Q4147" t="s">
        <v>4308</v>
      </c>
      <c r="R4147" t="s">
        <v>75</v>
      </c>
    </row>
    <row r="4148" spans="1:18" x14ac:dyDescent="0.2">
      <c r="A4148" s="3" t="s">
        <v>7815</v>
      </c>
      <c r="B4148" t="str" cm="1">
        <f t="array" ref="B4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48" t="str" cm="1">
        <f t="array" ref="C4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48" t="str" cm="1">
        <f t="array" ref="D41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48" cm="1">
        <f t="array" ref="E41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48" s="3" t="s">
        <v>4282</v>
      </c>
      <c r="G4148" s="3"/>
      <c r="I4148" s="3" t="s">
        <v>4284</v>
      </c>
      <c r="J4148" t="b">
        <v>1</v>
      </c>
      <c r="K4148" s="3" t="s">
        <v>4285</v>
      </c>
      <c r="L4148" s="3"/>
      <c r="M4148">
        <v>10000.01</v>
      </c>
      <c r="N4148">
        <v>20000</v>
      </c>
      <c r="O4148">
        <v>2.2599999999999998</v>
      </c>
      <c r="P4148" s="3" t="s">
        <v>4286</v>
      </c>
      <c r="Q4148" t="s">
        <v>4287</v>
      </c>
      <c r="R4148" t="s">
        <v>75</v>
      </c>
    </row>
    <row r="4149" spans="1:18" x14ac:dyDescent="0.2">
      <c r="A4149" s="3" t="s">
        <v>7816</v>
      </c>
      <c r="B4149" t="str" cm="1">
        <f t="array" ref="B4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49" s="6" t="s">
        <v>75</v>
      </c>
      <c r="D4149" t="str" cm="1">
        <f t="array" ref="D41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49" s="3" t="s">
        <v>4301</v>
      </c>
      <c r="G4149" s="3"/>
      <c r="I4149" s="3" t="s">
        <v>4284</v>
      </c>
      <c r="J4149" t="b">
        <v>1</v>
      </c>
      <c r="K4149" s="3" t="s">
        <v>4285</v>
      </c>
      <c r="L4149" s="3"/>
      <c r="M4149">
        <v>10000.01</v>
      </c>
      <c r="N4149">
        <v>20000</v>
      </c>
      <c r="O4149">
        <v>2.2599999999999998</v>
      </c>
      <c r="P4149" s="3" t="s">
        <v>4286</v>
      </c>
      <c r="Q4149" t="s">
        <v>4308</v>
      </c>
      <c r="R4149" t="s">
        <v>75</v>
      </c>
    </row>
    <row r="4150" spans="1:18" x14ac:dyDescent="0.2">
      <c r="A4150" s="3" t="s">
        <v>7817</v>
      </c>
      <c r="B4150" t="str" cm="1">
        <f t="array" ref="B4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50" t="str" cm="1">
        <f t="array" ref="C4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50" t="str" cm="1">
        <f t="array" ref="D41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50" cm="1">
        <f t="array" ref="E41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50" s="3" t="s">
        <v>4301</v>
      </c>
      <c r="G4150" s="3"/>
      <c r="I4150" s="3" t="s">
        <v>4284</v>
      </c>
      <c r="J4150" t="b">
        <v>1</v>
      </c>
      <c r="K4150" s="3" t="s">
        <v>4285</v>
      </c>
      <c r="L4150" s="3"/>
      <c r="M4150">
        <v>10000.01</v>
      </c>
      <c r="N4150">
        <v>20000</v>
      </c>
      <c r="O4150">
        <v>2.2599999999999998</v>
      </c>
      <c r="P4150" s="3" t="s">
        <v>4286</v>
      </c>
      <c r="Q4150" t="s">
        <v>4287</v>
      </c>
      <c r="R4150" t="s">
        <v>75</v>
      </c>
    </row>
    <row r="4151" spans="1:18" x14ac:dyDescent="0.2">
      <c r="A4151" s="3" t="s">
        <v>7818</v>
      </c>
      <c r="B4151" t="str" cm="1">
        <f t="array" ref="B4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51" t="str" cm="1">
        <f t="array" ref="C4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51" t="str" cm="1">
        <f t="array" ref="D41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51" cm="1">
        <f t="array" ref="E41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51" s="3" t="s">
        <v>4282</v>
      </c>
      <c r="G4151" s="3"/>
      <c r="I4151" s="3" t="s">
        <v>4514</v>
      </c>
      <c r="J4151" t="b">
        <v>1</v>
      </c>
      <c r="K4151" s="3" t="s">
        <v>4285</v>
      </c>
      <c r="L4151" s="3"/>
      <c r="M4151">
        <v>10000.01</v>
      </c>
      <c r="N4151">
        <v>20000</v>
      </c>
      <c r="O4151">
        <v>5.2999999999999999E-2</v>
      </c>
      <c r="P4151" s="3" t="s">
        <v>4313</v>
      </c>
      <c r="Q4151" t="s">
        <v>4287</v>
      </c>
      <c r="R4151" t="s">
        <v>75</v>
      </c>
    </row>
    <row r="4152" spans="1:18" x14ac:dyDescent="0.2">
      <c r="A4152" s="3" t="s">
        <v>7819</v>
      </c>
      <c r="B4152" t="str" cm="1">
        <f t="array" ref="B4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52" s="6" t="s">
        <v>75</v>
      </c>
      <c r="D4152" t="str" cm="1">
        <f t="array" ref="D41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52" s="3" t="s">
        <v>4282</v>
      </c>
      <c r="G4152" s="3"/>
      <c r="I4152" s="3" t="s">
        <v>4284</v>
      </c>
      <c r="J4152" t="b">
        <v>1</v>
      </c>
      <c r="K4152" s="3" t="s">
        <v>4285</v>
      </c>
      <c r="L4152" s="3"/>
      <c r="M4152">
        <v>20000.009999999998</v>
      </c>
      <c r="N4152">
        <v>999999999</v>
      </c>
      <c r="O4152">
        <v>5.2999999999999999E-2</v>
      </c>
      <c r="P4152" s="3" t="s">
        <v>4313</v>
      </c>
      <c r="Q4152" t="s">
        <v>4308</v>
      </c>
      <c r="R4152" t="s">
        <v>75</v>
      </c>
    </row>
    <row r="4153" spans="1:18" x14ac:dyDescent="0.2">
      <c r="A4153" s="3" t="s">
        <v>7820</v>
      </c>
      <c r="B4153" t="str" cm="1">
        <f t="array" ref="B4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53" t="str" cm="1">
        <f t="array" ref="C4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53" t="str" cm="1">
        <f t="array" ref="D41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53" cm="1">
        <f t="array" ref="E41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53" s="3" t="s">
        <v>4282</v>
      </c>
      <c r="G4153" s="3"/>
      <c r="I4153" s="3" t="s">
        <v>4284</v>
      </c>
      <c r="J4153" t="b">
        <v>1</v>
      </c>
      <c r="K4153" s="3" t="s">
        <v>4285</v>
      </c>
      <c r="L4153" s="3"/>
      <c r="M4153">
        <v>20000.009999999998</v>
      </c>
      <c r="N4153">
        <v>999999999</v>
      </c>
      <c r="O4153">
        <v>5.2999999999999999E-2</v>
      </c>
      <c r="P4153" s="3" t="s">
        <v>4313</v>
      </c>
      <c r="Q4153" t="s">
        <v>4287</v>
      </c>
      <c r="R4153" t="s">
        <v>75</v>
      </c>
    </row>
    <row r="4154" spans="1:18" x14ac:dyDescent="0.2">
      <c r="A4154" s="3" t="s">
        <v>7821</v>
      </c>
      <c r="B4154" t="str" cm="1">
        <f t="array" ref="B4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54" s="6" t="s">
        <v>75</v>
      </c>
      <c r="D4154" t="str" cm="1">
        <f t="array" ref="D41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4154" s="3" t="s">
        <v>4282</v>
      </c>
      <c r="G4154" s="3"/>
      <c r="I4154" s="3" t="s">
        <v>4514</v>
      </c>
      <c r="J4154" t="b">
        <v>1</v>
      </c>
      <c r="K4154" s="3" t="s">
        <v>4285</v>
      </c>
      <c r="L4154" s="3"/>
      <c r="M4154">
        <v>20000.009999999998</v>
      </c>
      <c r="N4154">
        <v>999999999</v>
      </c>
      <c r="O4154">
        <v>5.2999999999999999E-2</v>
      </c>
      <c r="P4154" s="3" t="s">
        <v>4313</v>
      </c>
      <c r="Q4154" t="s">
        <v>4293</v>
      </c>
      <c r="R4154" t="s">
        <v>75</v>
      </c>
    </row>
    <row r="4155" spans="1:18" x14ac:dyDescent="0.2">
      <c r="A4155" s="3" t="s">
        <v>7822</v>
      </c>
      <c r="B4155" cm="1">
        <f t="array" ref="B4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55" cm="1">
        <f t="array" ref="C4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155" t="str" cm="1">
        <f t="array" ref="D41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55" t="str" cm="1">
        <f t="array" ref="E41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I/LMT/EV</v>
      </c>
      <c r="F4155" s="3" t="s">
        <v>4282</v>
      </c>
      <c r="G4155" s="3"/>
      <c r="I4155" s="3" t="s">
        <v>4514</v>
      </c>
      <c r="J4155" t="b">
        <v>1</v>
      </c>
      <c r="K4155" s="3" t="s">
        <v>4285</v>
      </c>
      <c r="L4155" s="3"/>
      <c r="M4155">
        <v>20000.009999999998</v>
      </c>
      <c r="N4155">
        <v>999999999</v>
      </c>
      <c r="O4155">
        <v>5.2999999999999999E-2</v>
      </c>
      <c r="P4155" s="3" t="s">
        <v>4313</v>
      </c>
      <c r="Q4155" t="s">
        <v>4333</v>
      </c>
      <c r="R4155" t="s">
        <v>4333</v>
      </c>
    </row>
    <row r="4156" spans="1:18" x14ac:dyDescent="0.2">
      <c r="A4156" s="3" t="s">
        <v>7823</v>
      </c>
      <c r="B4156" t="str" cm="1">
        <f t="array" ref="B4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56" s="6" t="s">
        <v>75</v>
      </c>
      <c r="D4156" t="str" cm="1">
        <f t="array" ref="D41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F4156" s="3" t="s">
        <v>4282</v>
      </c>
      <c r="G4156" s="3"/>
      <c r="I4156" s="3" t="s">
        <v>4346</v>
      </c>
      <c r="J4156" t="b">
        <v>0</v>
      </c>
      <c r="K4156" s="3" t="s">
        <v>4285</v>
      </c>
      <c r="L4156" s="3"/>
      <c r="M4156">
        <v>20000.009999999998</v>
      </c>
      <c r="N4156">
        <v>999999999</v>
      </c>
      <c r="O4156">
        <v>5.2999999999999999E-2</v>
      </c>
      <c r="P4156" s="3" t="s">
        <v>4313</v>
      </c>
      <c r="Q4156" t="s">
        <v>4333</v>
      </c>
      <c r="R4156" t="s">
        <v>4333</v>
      </c>
    </row>
    <row r="4157" spans="1:18" x14ac:dyDescent="0.2">
      <c r="A4157" s="3" t="s">
        <v>7824</v>
      </c>
      <c r="B4157" t="str" cm="1">
        <f t="array" ref="B4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57" s="6" t="s">
        <v>75</v>
      </c>
      <c r="D4157" t="str" cm="1">
        <f t="array" ref="D41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4157" s="3" t="s">
        <v>4282</v>
      </c>
      <c r="G4157" s="3"/>
      <c r="I4157" s="3" t="s">
        <v>4365</v>
      </c>
      <c r="J4157" t="b">
        <v>1</v>
      </c>
      <c r="K4157" s="3" t="s">
        <v>4285</v>
      </c>
      <c r="L4157" s="3"/>
      <c r="M4157">
        <v>20000.009999999998</v>
      </c>
      <c r="N4157">
        <v>999999999</v>
      </c>
      <c r="O4157">
        <v>5.2999999999999999E-2</v>
      </c>
      <c r="P4157" s="3" t="s">
        <v>4313</v>
      </c>
      <c r="Q4157" t="s">
        <v>4293</v>
      </c>
      <c r="R4157" t="s">
        <v>75</v>
      </c>
    </row>
    <row r="4158" spans="1:18" x14ac:dyDescent="0.2">
      <c r="A4158" s="3" t="s">
        <v>7825</v>
      </c>
      <c r="B4158" t="str" cm="1">
        <f t="array" ref="B4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58" cm="1">
        <f t="array" ref="C4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158" t="str" cm="1">
        <f t="array" ref="D41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58" t="str" cm="1">
        <f t="array" ref="E41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158" s="3" t="s">
        <v>4282</v>
      </c>
      <c r="G4158" s="3"/>
      <c r="I4158" s="3" t="s">
        <v>4932</v>
      </c>
      <c r="J4158" t="b">
        <v>1</v>
      </c>
      <c r="K4158" s="3" t="s">
        <v>4285</v>
      </c>
      <c r="L4158" s="3"/>
      <c r="M4158">
        <v>3000.01</v>
      </c>
      <c r="N4158">
        <v>999999999</v>
      </c>
      <c r="O4158">
        <v>5.2999999999999999E-2</v>
      </c>
      <c r="P4158" s="3" t="s">
        <v>4313</v>
      </c>
      <c r="Q4158" t="s">
        <v>4933</v>
      </c>
      <c r="R4158" t="s">
        <v>75</v>
      </c>
    </row>
    <row r="4159" spans="1:18" x14ac:dyDescent="0.2">
      <c r="A4159" s="3" t="s">
        <v>7826</v>
      </c>
      <c r="B4159" t="str" cm="1">
        <f t="array" ref="B4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59" t="str" cm="1">
        <f t="array" ref="C4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59" t="str" cm="1">
        <f t="array" ref="D41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59" cm="1">
        <f t="array" ref="E41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59" s="3" t="s">
        <v>4301</v>
      </c>
      <c r="G4159" s="3"/>
      <c r="I4159" s="3" t="s">
        <v>4514</v>
      </c>
      <c r="J4159" t="b">
        <v>1</v>
      </c>
      <c r="K4159" s="3" t="s">
        <v>4285</v>
      </c>
      <c r="L4159" s="3"/>
      <c r="M4159">
        <v>10000.01</v>
      </c>
      <c r="N4159">
        <v>20000</v>
      </c>
      <c r="O4159">
        <v>5.2999999999999999E-2</v>
      </c>
      <c r="P4159" s="3" t="s">
        <v>4313</v>
      </c>
      <c r="Q4159" t="s">
        <v>4287</v>
      </c>
      <c r="R4159" t="s">
        <v>75</v>
      </c>
    </row>
    <row r="4160" spans="1:18" x14ac:dyDescent="0.2">
      <c r="A4160" s="3" t="s">
        <v>7827</v>
      </c>
      <c r="B4160" t="str" cm="1">
        <f t="array" ref="B4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60" s="6" t="s">
        <v>75</v>
      </c>
      <c r="D4160" t="str" cm="1">
        <f t="array" ref="D41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F4160" s="3" t="s">
        <v>4301</v>
      </c>
      <c r="G4160" s="3"/>
      <c r="I4160" s="3" t="s">
        <v>4284</v>
      </c>
      <c r="J4160" t="b">
        <v>1</v>
      </c>
      <c r="K4160" s="3" t="s">
        <v>4285</v>
      </c>
      <c r="L4160" s="3"/>
      <c r="M4160">
        <v>20000.009999999998</v>
      </c>
      <c r="N4160">
        <v>999999999</v>
      </c>
      <c r="O4160">
        <v>5.2999999999999999E-2</v>
      </c>
      <c r="P4160" s="3" t="s">
        <v>4313</v>
      </c>
      <c r="Q4160" t="s">
        <v>4308</v>
      </c>
      <c r="R4160" t="s">
        <v>75</v>
      </c>
    </row>
    <row r="4161" spans="1:18" x14ac:dyDescent="0.2">
      <c r="A4161" s="3" t="s">
        <v>7828</v>
      </c>
      <c r="B4161" t="str" cm="1">
        <f t="array" ref="B4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61" t="str" cm="1">
        <f t="array" ref="C4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61" t="str" cm="1">
        <f t="array" ref="D41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61" cm="1">
        <f t="array" ref="E41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61" s="3" t="s">
        <v>4301</v>
      </c>
      <c r="G4161" s="3"/>
      <c r="I4161" s="3" t="s">
        <v>4284</v>
      </c>
      <c r="J4161" t="b">
        <v>1</v>
      </c>
      <c r="K4161" s="3" t="s">
        <v>4285</v>
      </c>
      <c r="L4161" s="3"/>
      <c r="M4161">
        <v>20000.009999999998</v>
      </c>
      <c r="N4161">
        <v>999999999</v>
      </c>
      <c r="O4161">
        <v>5.2999999999999999E-2</v>
      </c>
      <c r="P4161" s="3" t="s">
        <v>4313</v>
      </c>
      <c r="Q4161" t="s">
        <v>4287</v>
      </c>
      <c r="R4161" t="s">
        <v>75</v>
      </c>
    </row>
    <row r="4162" spans="1:18" x14ac:dyDescent="0.2">
      <c r="A4162" s="3" t="s">
        <v>7829</v>
      </c>
      <c r="B4162" t="str" cm="1">
        <f t="array" ref="B4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62" s="6" t="s">
        <v>75</v>
      </c>
      <c r="D4162" t="str" cm="1">
        <f t="array" ref="D41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F4162" s="3" t="s">
        <v>4301</v>
      </c>
      <c r="G4162" s="3"/>
      <c r="I4162" s="3" t="s">
        <v>4514</v>
      </c>
      <c r="J4162" t="b">
        <v>1</v>
      </c>
      <c r="K4162" s="3" t="s">
        <v>4285</v>
      </c>
      <c r="L4162" s="3"/>
      <c r="M4162">
        <v>20000.009999999998</v>
      </c>
      <c r="N4162">
        <v>999999999</v>
      </c>
      <c r="O4162">
        <v>5.2999999999999999E-2</v>
      </c>
      <c r="P4162" s="3" t="s">
        <v>4313</v>
      </c>
      <c r="Q4162" t="s">
        <v>4293</v>
      </c>
      <c r="R4162" t="s">
        <v>75</v>
      </c>
    </row>
    <row r="4163" spans="1:18" x14ac:dyDescent="0.2">
      <c r="A4163" s="3" t="s">
        <v>7830</v>
      </c>
      <c r="B4163" t="str" cm="1">
        <f t="array" ref="B4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Passenger cars, Vans, Trucks, Buses, Trailers</v>
      </c>
      <c r="C4163" t="str" cm="1">
        <f t="array" ref="C4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Electric vehicle</v>
      </c>
      <c r="D4163" t="str" cm="1">
        <f t="array" ref="D41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163" cm="1">
        <f t="array" ref="E41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63" s="3" t="s">
        <v>4301</v>
      </c>
      <c r="G4163" s="3"/>
      <c r="I4163" s="3" t="s">
        <v>4514</v>
      </c>
      <c r="J4163" t="b">
        <v>1</v>
      </c>
      <c r="K4163" s="3" t="s">
        <v>4285</v>
      </c>
      <c r="L4163" s="3"/>
      <c r="M4163">
        <v>20000.009999999998</v>
      </c>
      <c r="N4163">
        <v>999999999</v>
      </c>
      <c r="O4163">
        <v>5.2999999999999999E-2</v>
      </c>
      <c r="P4163" s="3" t="s">
        <v>4313</v>
      </c>
      <c r="Q4163" t="s">
        <v>4287</v>
      </c>
      <c r="R4163" t="s">
        <v>75</v>
      </c>
    </row>
    <row r="4164" spans="1:18" x14ac:dyDescent="0.2">
      <c r="A4164" s="3" t="s">
        <v>7831</v>
      </c>
      <c r="B4164" t="str" cm="1">
        <f t="array" ref="B4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64" s="6" t="s">
        <v>75</v>
      </c>
      <c r="D4164" t="str" cm="1">
        <f t="array" ref="D41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F4164" s="3" t="s">
        <v>4301</v>
      </c>
      <c r="G4164" s="3"/>
      <c r="I4164" s="3" t="s">
        <v>4346</v>
      </c>
      <c r="J4164" t="b">
        <v>0</v>
      </c>
      <c r="K4164" s="3" t="s">
        <v>4285</v>
      </c>
      <c r="L4164" s="3"/>
      <c r="M4164">
        <v>20000.009999999998</v>
      </c>
      <c r="N4164">
        <v>999999999</v>
      </c>
      <c r="O4164">
        <v>5.2999999999999999E-2</v>
      </c>
      <c r="P4164" s="3" t="s">
        <v>4313</v>
      </c>
      <c r="Q4164" t="s">
        <v>4333</v>
      </c>
      <c r="R4164" t="s">
        <v>4333</v>
      </c>
    </row>
    <row r="4165" spans="1:18" x14ac:dyDescent="0.2">
      <c r="A4165" s="3" t="s">
        <v>7832</v>
      </c>
      <c r="B4165" t="str" cm="1">
        <f t="array" ref="B4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65" s="6" t="s">
        <v>75</v>
      </c>
      <c r="D4165" t="str" cm="1">
        <f t="array" ref="D41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F4165" s="3" t="s">
        <v>4301</v>
      </c>
      <c r="G4165" s="3"/>
      <c r="I4165" s="3" t="s">
        <v>4365</v>
      </c>
      <c r="J4165" t="b">
        <v>1</v>
      </c>
      <c r="K4165" s="3" t="s">
        <v>4285</v>
      </c>
      <c r="L4165" s="3"/>
      <c r="M4165">
        <v>20000.009999999998</v>
      </c>
      <c r="N4165">
        <v>999999999</v>
      </c>
      <c r="O4165">
        <v>5.2999999999999999E-2</v>
      </c>
      <c r="P4165" s="3" t="s">
        <v>4313</v>
      </c>
      <c r="Q4165" t="s">
        <v>4333</v>
      </c>
      <c r="R4165" t="s">
        <v>4333</v>
      </c>
    </row>
    <row r="4166" spans="1:18" x14ac:dyDescent="0.2">
      <c r="A4166" s="3" t="s">
        <v>7833</v>
      </c>
      <c r="B4166" t="str" cm="1">
        <f t="array" ref="B4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66" cm="1">
        <f t="array" ref="C4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0</v>
      </c>
      <c r="D4166" t="str" cm="1">
        <f t="array" ref="D41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66" t="str" cm="1">
        <f t="array" ref="E41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Possible I/P if between 3 &amp; 5</v>
      </c>
      <c r="F4166" s="3" t="s">
        <v>4301</v>
      </c>
      <c r="G4166" s="3"/>
      <c r="I4166" s="3" t="s">
        <v>4932</v>
      </c>
      <c r="J4166" t="b">
        <v>1</v>
      </c>
      <c r="K4166" s="3" t="s">
        <v>4285</v>
      </c>
      <c r="L4166" s="3"/>
      <c r="M4166">
        <v>3000.01</v>
      </c>
      <c r="N4166">
        <v>999999999</v>
      </c>
      <c r="O4166">
        <v>5.2999999999999999E-2</v>
      </c>
      <c r="P4166" s="3" t="s">
        <v>4313</v>
      </c>
      <c r="Q4166" t="s">
        <v>4933</v>
      </c>
      <c r="R4166" t="s">
        <v>75</v>
      </c>
    </row>
    <row r="4167" spans="1:18" x14ac:dyDescent="0.2">
      <c r="A4167" s="3" t="s">
        <v>7834</v>
      </c>
      <c r="B4167" cm="1">
        <f t="array" ref="B4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67" t="str" cm="1">
        <f t="array" ref="C4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67" t="str" cm="1">
        <f t="array" ref="D41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67" t="str" cm="1">
        <f t="array" ref="E41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67" s="3" t="s">
        <v>4282</v>
      </c>
      <c r="G4167" s="3" t="s">
        <v>7835</v>
      </c>
      <c r="I4167" s="3" t="s">
        <v>4284</v>
      </c>
      <c r="J4167" t="b">
        <v>0</v>
      </c>
      <c r="K4167" s="3" t="s">
        <v>7835</v>
      </c>
      <c r="L4167" s="3"/>
      <c r="M4167">
        <v>10000</v>
      </c>
      <c r="N4167">
        <v>20000</v>
      </c>
      <c r="O4167">
        <v>2.2599999999999998</v>
      </c>
      <c r="P4167" s="3" t="s">
        <v>4286</v>
      </c>
      <c r="Q4167" t="s">
        <v>4333</v>
      </c>
      <c r="R4167" t="s">
        <v>4333</v>
      </c>
    </row>
    <row r="4168" spans="1:18" x14ac:dyDescent="0.2">
      <c r="A4168" s="3" t="s">
        <v>7836</v>
      </c>
      <c r="B4168" cm="1">
        <f t="array" ref="B4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68" t="str" cm="1">
        <f t="array" ref="C4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68" t="str" cm="1">
        <f t="array" ref="D41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168" t="str" cm="1">
        <f t="array" ref="E41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68" s="3" t="s">
        <v>4301</v>
      </c>
      <c r="G4168" s="3" t="s">
        <v>7835</v>
      </c>
      <c r="I4168" s="3" t="s">
        <v>4284</v>
      </c>
      <c r="J4168" t="b">
        <v>0</v>
      </c>
      <c r="K4168" s="3" t="s">
        <v>7835</v>
      </c>
      <c r="L4168" s="3"/>
      <c r="M4168">
        <v>10000</v>
      </c>
      <c r="N4168">
        <v>20000</v>
      </c>
      <c r="O4168">
        <v>2.2599999999999998</v>
      </c>
      <c r="P4168" s="3" t="s">
        <v>4286</v>
      </c>
      <c r="Q4168" t="s">
        <v>4333</v>
      </c>
      <c r="R4168" t="s">
        <v>4333</v>
      </c>
    </row>
    <row r="4169" spans="1:18" x14ac:dyDescent="0.2">
      <c r="A4169" s="3" t="s">
        <v>7837</v>
      </c>
      <c r="B4169" cm="1">
        <f t="array" ref="B4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69" t="str" cm="1">
        <f t="array" ref="C4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69" t="str" cm="1">
        <f t="array" ref="D41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69" t="str" cm="1">
        <f t="array" ref="E41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69" s="3" t="s">
        <v>4282</v>
      </c>
      <c r="G4169" s="3" t="s">
        <v>7835</v>
      </c>
      <c r="I4169" s="3" t="s">
        <v>4932</v>
      </c>
      <c r="J4169" t="b">
        <v>0</v>
      </c>
      <c r="K4169" s="3" t="s">
        <v>7835</v>
      </c>
      <c r="L4169" s="3"/>
      <c r="M4169">
        <v>2000</v>
      </c>
      <c r="N4169">
        <v>3000</v>
      </c>
      <c r="O4169">
        <v>5.2999999999999999E-2</v>
      </c>
      <c r="P4169" s="3" t="s">
        <v>4313</v>
      </c>
      <c r="Q4169" t="s">
        <v>4333</v>
      </c>
      <c r="R4169" t="s">
        <v>4333</v>
      </c>
    </row>
    <row r="4170" spans="1:18" x14ac:dyDescent="0.2">
      <c r="A4170" s="3" t="s">
        <v>7838</v>
      </c>
      <c r="B4170" cm="1">
        <f t="array" ref="B4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70" t="str" cm="1">
        <f t="array" ref="C4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70" t="str" cm="1">
        <f t="array" ref="D41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0" t="str" cm="1">
        <f t="array" ref="E41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70" s="3" t="s">
        <v>4282</v>
      </c>
      <c r="G4170" s="3" t="s">
        <v>7835</v>
      </c>
      <c r="I4170" s="3" t="s">
        <v>4932</v>
      </c>
      <c r="J4170" t="b">
        <v>0</v>
      </c>
      <c r="K4170" s="3" t="s">
        <v>7835</v>
      </c>
      <c r="L4170" s="3"/>
      <c r="M4170">
        <v>20000</v>
      </c>
      <c r="N4170">
        <v>25000</v>
      </c>
      <c r="O4170">
        <v>5.2999999999999999E-2</v>
      </c>
      <c r="P4170" s="3" t="s">
        <v>4313</v>
      </c>
      <c r="Q4170" t="s">
        <v>4333</v>
      </c>
      <c r="R4170" t="s">
        <v>4333</v>
      </c>
    </row>
    <row r="4171" spans="1:18" x14ac:dyDescent="0.2">
      <c r="A4171" s="3" t="s">
        <v>7839</v>
      </c>
      <c r="B4171" cm="1">
        <f t="array" ref="B4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71" t="str" cm="1">
        <f t="array" ref="C4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71" t="str" cm="1">
        <f t="array" ref="D41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1" t="str" cm="1">
        <f t="array" ref="E41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71" s="3" t="s">
        <v>4282</v>
      </c>
      <c r="G4171" s="3" t="s">
        <v>7835</v>
      </c>
      <c r="I4171" s="3" t="s">
        <v>4932</v>
      </c>
      <c r="J4171" t="b">
        <v>0</v>
      </c>
      <c r="K4171" s="3" t="s">
        <v>7835</v>
      </c>
      <c r="L4171" s="3"/>
      <c r="M4171">
        <v>10000</v>
      </c>
      <c r="N4171">
        <v>20000</v>
      </c>
      <c r="O4171">
        <v>5.2999999999999999E-2</v>
      </c>
      <c r="P4171" s="3" t="s">
        <v>4313</v>
      </c>
      <c r="Q4171" t="s">
        <v>4333</v>
      </c>
      <c r="R4171" t="s">
        <v>4333</v>
      </c>
    </row>
    <row r="4172" spans="1:18" x14ac:dyDescent="0.2">
      <c r="A4172" s="3" t="s">
        <v>7840</v>
      </c>
      <c r="B4172" cm="1">
        <f t="array" ref="B4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72" t="str" cm="1">
        <f t="array" ref="C4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72" t="str" cm="1">
        <f t="array" ref="D41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2" t="str" cm="1">
        <f t="array" ref="E41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72" s="3" t="s">
        <v>4282</v>
      </c>
      <c r="G4172" s="3" t="s">
        <v>7835</v>
      </c>
      <c r="I4172" s="3" t="s">
        <v>4932</v>
      </c>
      <c r="J4172" t="b">
        <v>0</v>
      </c>
      <c r="K4172" s="3" t="s">
        <v>7835</v>
      </c>
      <c r="L4172" s="3"/>
      <c r="M4172">
        <v>3000</v>
      </c>
      <c r="N4172">
        <v>10000</v>
      </c>
      <c r="O4172">
        <v>5.2999999999999999E-2</v>
      </c>
      <c r="P4172" s="3" t="s">
        <v>4313</v>
      </c>
      <c r="Q4172" t="s">
        <v>4333</v>
      </c>
      <c r="R4172" t="s">
        <v>4333</v>
      </c>
    </row>
    <row r="4173" spans="1:18" x14ac:dyDescent="0.2">
      <c r="A4173" s="3" t="s">
        <v>7841</v>
      </c>
      <c r="B4173" cm="1">
        <f t="array" ref="B4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73" t="str" cm="1">
        <f t="array" ref="C4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73" t="str" cm="1">
        <f t="array" ref="D41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3" t="str" cm="1">
        <f t="array" ref="E41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73" s="3" t="s">
        <v>4282</v>
      </c>
      <c r="G4173" s="3" t="s">
        <v>7835</v>
      </c>
      <c r="I4173" s="3" t="s">
        <v>4932</v>
      </c>
      <c r="J4173" t="b">
        <v>0</v>
      </c>
      <c r="K4173" s="3" t="s">
        <v>7835</v>
      </c>
      <c r="L4173" s="3"/>
      <c r="M4173">
        <v>1000</v>
      </c>
      <c r="N4173">
        <v>2000</v>
      </c>
      <c r="O4173">
        <v>5.2999999999999999E-2</v>
      </c>
      <c r="P4173" s="3" t="s">
        <v>4313</v>
      </c>
      <c r="Q4173" t="s">
        <v>4333</v>
      </c>
      <c r="R4173" t="s">
        <v>4333</v>
      </c>
    </row>
    <row r="4174" spans="1:18" x14ac:dyDescent="0.2">
      <c r="A4174" s="3" t="s">
        <v>7842</v>
      </c>
      <c r="B4174" cm="1">
        <f t="array" ref="B4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174" t="str" cm="1">
        <f t="array" ref="C4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174" t="str" cm="1">
        <f t="array" ref="D41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4" t="str" cm="1">
        <f t="array" ref="E41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174" s="3" t="s">
        <v>4282</v>
      </c>
      <c r="G4174" s="3" t="s">
        <v>7835</v>
      </c>
      <c r="I4174" s="3" t="s">
        <v>4932</v>
      </c>
      <c r="J4174" t="b">
        <v>0</v>
      </c>
      <c r="K4174" s="3" t="s">
        <v>7835</v>
      </c>
      <c r="L4174" s="3"/>
      <c r="M4174">
        <v>0</v>
      </c>
      <c r="N4174">
        <v>1000</v>
      </c>
      <c r="O4174">
        <v>5.2999999999999999E-2</v>
      </c>
      <c r="P4174" s="3" t="s">
        <v>4313</v>
      </c>
      <c r="Q4174" t="s">
        <v>4333</v>
      </c>
      <c r="R4174" t="s">
        <v>4333</v>
      </c>
    </row>
    <row r="4175" spans="1:18" x14ac:dyDescent="0.2">
      <c r="A4175" s="3" t="s">
        <v>7843</v>
      </c>
      <c r="B4175" t="str" cm="1">
        <f t="array" ref="B4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75" t="str" cm="1">
        <f t="array" ref="C4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75" t="str" cm="1">
        <f t="array" ref="D41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5" cm="1">
        <f t="array" ref="E41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75" s="3" t="s">
        <v>4282</v>
      </c>
      <c r="G4175" s="3" t="s">
        <v>4292</v>
      </c>
      <c r="I4175" s="3" t="s">
        <v>4932</v>
      </c>
      <c r="J4175" t="b">
        <v>1</v>
      </c>
      <c r="K4175" s="3" t="s">
        <v>4312</v>
      </c>
      <c r="L4175" s="3"/>
      <c r="M4175">
        <v>3000</v>
      </c>
      <c r="N4175">
        <v>3050</v>
      </c>
      <c r="O4175">
        <v>5.2999999999999999E-2</v>
      </c>
      <c r="P4175" s="3" t="s">
        <v>4313</v>
      </c>
      <c r="Q4175" t="s">
        <v>4333</v>
      </c>
      <c r="R4175" t="s">
        <v>4333</v>
      </c>
    </row>
    <row r="4176" spans="1:18" x14ac:dyDescent="0.2">
      <c r="A4176" s="3" t="s">
        <v>7844</v>
      </c>
      <c r="B4176" t="str" cm="1">
        <f t="array" ref="B4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76" t="str" cm="1">
        <f t="array" ref="C4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76" t="str" cm="1">
        <f t="array" ref="D41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6" cm="1">
        <f t="array" ref="E41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76" s="3" t="s">
        <v>4282</v>
      </c>
      <c r="G4176" s="3" t="s">
        <v>4292</v>
      </c>
      <c r="I4176" s="3" t="s">
        <v>4932</v>
      </c>
      <c r="J4176" t="b">
        <v>1</v>
      </c>
      <c r="K4176" s="3" t="s">
        <v>4312</v>
      </c>
      <c r="L4176" s="3"/>
      <c r="M4176">
        <v>3050</v>
      </c>
      <c r="N4176">
        <v>3100</v>
      </c>
      <c r="O4176">
        <v>5.2999999999999999E-2</v>
      </c>
      <c r="P4176" s="3" t="s">
        <v>4313</v>
      </c>
      <c r="Q4176" t="s">
        <v>4333</v>
      </c>
      <c r="R4176" t="s">
        <v>4333</v>
      </c>
    </row>
    <row r="4177" spans="1:18" x14ac:dyDescent="0.2">
      <c r="A4177" s="3" t="s">
        <v>7845</v>
      </c>
      <c r="B4177" t="str" cm="1">
        <f t="array" ref="B4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77" t="str" cm="1">
        <f t="array" ref="C4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77" t="str" cm="1">
        <f t="array" ref="D41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7" cm="1">
        <f t="array" ref="E41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77" s="3" t="s">
        <v>4282</v>
      </c>
      <c r="G4177" s="3" t="s">
        <v>4292</v>
      </c>
      <c r="I4177" s="3" t="s">
        <v>4932</v>
      </c>
      <c r="J4177" t="b">
        <v>1</v>
      </c>
      <c r="K4177" s="3" t="s">
        <v>4312</v>
      </c>
      <c r="L4177" s="3"/>
      <c r="M4177">
        <v>3100</v>
      </c>
      <c r="N4177">
        <v>3150</v>
      </c>
      <c r="O4177">
        <v>5.2999999999999999E-2</v>
      </c>
      <c r="P4177" s="3" t="s">
        <v>4313</v>
      </c>
      <c r="Q4177" t="s">
        <v>4333</v>
      </c>
      <c r="R4177" t="s">
        <v>4333</v>
      </c>
    </row>
    <row r="4178" spans="1:18" x14ac:dyDescent="0.2">
      <c r="A4178" s="3" t="s">
        <v>7846</v>
      </c>
      <c r="B4178" t="str" cm="1">
        <f t="array" ref="B4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78" t="str" cm="1">
        <f t="array" ref="C4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78" t="str" cm="1">
        <f t="array" ref="D41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8" cm="1">
        <f t="array" ref="E41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78" s="3" t="s">
        <v>4282</v>
      </c>
      <c r="G4178" s="3" t="s">
        <v>4292</v>
      </c>
      <c r="I4178" s="3" t="s">
        <v>4932</v>
      </c>
      <c r="J4178" t="b">
        <v>1</v>
      </c>
      <c r="K4178" s="3" t="s">
        <v>4312</v>
      </c>
      <c r="L4178" s="3"/>
      <c r="M4178">
        <v>3150</v>
      </c>
      <c r="N4178">
        <v>3200</v>
      </c>
      <c r="O4178">
        <v>5.2999999999999999E-2</v>
      </c>
      <c r="P4178" s="3" t="s">
        <v>4313</v>
      </c>
      <c r="Q4178" t="s">
        <v>4333</v>
      </c>
      <c r="R4178" t="s">
        <v>4333</v>
      </c>
    </row>
    <row r="4179" spans="1:18" x14ac:dyDescent="0.2">
      <c r="A4179" s="3" t="s">
        <v>7847</v>
      </c>
      <c r="B4179" t="str" cm="1">
        <f t="array" ref="B4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79" t="str" cm="1">
        <f t="array" ref="C4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79" t="str" cm="1">
        <f t="array" ref="D41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79" cm="1">
        <f t="array" ref="E41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79" s="3" t="s">
        <v>4282</v>
      </c>
      <c r="G4179" s="3" t="s">
        <v>4292</v>
      </c>
      <c r="I4179" s="3" t="s">
        <v>4932</v>
      </c>
      <c r="J4179" t="b">
        <v>1</v>
      </c>
      <c r="K4179" s="3" t="s">
        <v>4312</v>
      </c>
      <c r="L4179" s="3"/>
      <c r="M4179">
        <v>3200</v>
      </c>
      <c r="N4179">
        <v>3250</v>
      </c>
      <c r="O4179">
        <v>5.2999999999999999E-2</v>
      </c>
      <c r="P4179" s="3" t="s">
        <v>4313</v>
      </c>
      <c r="Q4179" t="s">
        <v>4333</v>
      </c>
      <c r="R4179" t="s">
        <v>4333</v>
      </c>
    </row>
    <row r="4180" spans="1:18" x14ac:dyDescent="0.2">
      <c r="A4180" s="3" t="s">
        <v>7848</v>
      </c>
      <c r="B4180" t="str" cm="1">
        <f t="array" ref="B4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0" t="str" cm="1">
        <f t="array" ref="C4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0" t="str" cm="1">
        <f t="array" ref="D41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0" cm="1">
        <f t="array" ref="E41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0" s="3" t="s">
        <v>4282</v>
      </c>
      <c r="G4180" s="3" t="s">
        <v>4292</v>
      </c>
      <c r="I4180" s="3" t="s">
        <v>4932</v>
      </c>
      <c r="J4180" t="b">
        <v>1</v>
      </c>
      <c r="K4180" s="3" t="s">
        <v>4312</v>
      </c>
      <c r="L4180" s="3"/>
      <c r="M4180">
        <v>3250</v>
      </c>
      <c r="N4180">
        <v>3300</v>
      </c>
      <c r="O4180">
        <v>5.2999999999999999E-2</v>
      </c>
      <c r="P4180" s="3" t="s">
        <v>4313</v>
      </c>
      <c r="Q4180" t="s">
        <v>4333</v>
      </c>
      <c r="R4180" t="s">
        <v>4333</v>
      </c>
    </row>
    <row r="4181" spans="1:18" x14ac:dyDescent="0.2">
      <c r="A4181" s="3" t="s">
        <v>7849</v>
      </c>
      <c r="B4181" t="str" cm="1">
        <f t="array" ref="B4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1" t="str" cm="1">
        <f t="array" ref="C4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1" t="str" cm="1">
        <f t="array" ref="D41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1" cm="1">
        <f t="array" ref="E41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1" s="3" t="s">
        <v>4282</v>
      </c>
      <c r="G4181" s="3" t="s">
        <v>4292</v>
      </c>
      <c r="I4181" s="3" t="s">
        <v>4932</v>
      </c>
      <c r="J4181" t="b">
        <v>1</v>
      </c>
      <c r="K4181" s="3" t="s">
        <v>4312</v>
      </c>
      <c r="L4181" s="3"/>
      <c r="M4181">
        <v>3300</v>
      </c>
      <c r="N4181">
        <v>3350</v>
      </c>
      <c r="O4181">
        <v>5.2999999999999999E-2</v>
      </c>
      <c r="P4181" s="3" t="s">
        <v>4313</v>
      </c>
      <c r="Q4181" t="s">
        <v>4333</v>
      </c>
      <c r="R4181" t="s">
        <v>4333</v>
      </c>
    </row>
    <row r="4182" spans="1:18" x14ac:dyDescent="0.2">
      <c r="A4182" s="3" t="s">
        <v>7850</v>
      </c>
      <c r="B4182" t="str" cm="1">
        <f t="array" ref="B4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2" t="str" cm="1">
        <f t="array" ref="C4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2" t="str" cm="1">
        <f t="array" ref="D41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2" cm="1">
        <f t="array" ref="E41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2" s="3" t="s">
        <v>4282</v>
      </c>
      <c r="G4182" s="3" t="s">
        <v>4292</v>
      </c>
      <c r="I4182" s="3" t="s">
        <v>4932</v>
      </c>
      <c r="J4182" t="b">
        <v>1</v>
      </c>
      <c r="K4182" s="3" t="s">
        <v>4312</v>
      </c>
      <c r="L4182" s="3"/>
      <c r="M4182">
        <v>3350</v>
      </c>
      <c r="N4182">
        <v>3400</v>
      </c>
      <c r="O4182">
        <v>5.2999999999999999E-2</v>
      </c>
      <c r="P4182" s="3" t="s">
        <v>4313</v>
      </c>
      <c r="Q4182" t="s">
        <v>4333</v>
      </c>
      <c r="R4182" t="s">
        <v>4333</v>
      </c>
    </row>
    <row r="4183" spans="1:18" x14ac:dyDescent="0.2">
      <c r="A4183" s="3" t="s">
        <v>7851</v>
      </c>
      <c r="B4183" t="str" cm="1">
        <f t="array" ref="B4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3" t="str" cm="1">
        <f t="array" ref="C4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3" t="str" cm="1">
        <f t="array" ref="D41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3" cm="1">
        <f t="array" ref="E41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3" s="3" t="s">
        <v>4282</v>
      </c>
      <c r="G4183" s="3" t="s">
        <v>4292</v>
      </c>
      <c r="I4183" s="3" t="s">
        <v>4932</v>
      </c>
      <c r="J4183" t="b">
        <v>1</v>
      </c>
      <c r="K4183" s="3" t="s">
        <v>4312</v>
      </c>
      <c r="L4183" s="3"/>
      <c r="M4183">
        <v>3400</v>
      </c>
      <c r="N4183">
        <v>3450</v>
      </c>
      <c r="O4183">
        <v>5.2999999999999999E-2</v>
      </c>
      <c r="P4183" s="3" t="s">
        <v>4313</v>
      </c>
      <c r="Q4183" t="s">
        <v>4333</v>
      </c>
      <c r="R4183" t="s">
        <v>4333</v>
      </c>
    </row>
    <row r="4184" spans="1:18" x14ac:dyDescent="0.2">
      <c r="A4184" s="3" t="s">
        <v>7852</v>
      </c>
      <c r="B4184" t="str" cm="1">
        <f t="array" ref="B4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4" t="str" cm="1">
        <f t="array" ref="C4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4" t="str" cm="1">
        <f t="array" ref="D41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4" cm="1">
        <f t="array" ref="E41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4" s="3" t="s">
        <v>4282</v>
      </c>
      <c r="G4184" s="3" t="s">
        <v>4292</v>
      </c>
      <c r="I4184" s="3" t="s">
        <v>4932</v>
      </c>
      <c r="J4184" t="b">
        <v>1</v>
      </c>
      <c r="K4184" s="3" t="s">
        <v>4312</v>
      </c>
      <c r="L4184" s="3"/>
      <c r="M4184">
        <v>3450</v>
      </c>
      <c r="N4184">
        <v>3500</v>
      </c>
      <c r="O4184">
        <v>5.2999999999999999E-2</v>
      </c>
      <c r="P4184" s="3" t="s">
        <v>4313</v>
      </c>
      <c r="Q4184" t="s">
        <v>4333</v>
      </c>
      <c r="R4184" t="s">
        <v>4333</v>
      </c>
    </row>
    <row r="4185" spans="1:18" x14ac:dyDescent="0.2">
      <c r="A4185" s="3" t="s">
        <v>7853</v>
      </c>
      <c r="B4185" t="str" cm="1">
        <f t="array" ref="B4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5" t="str" cm="1">
        <f t="array" ref="C4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5" t="str" cm="1">
        <f t="array" ref="D41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5" cm="1">
        <f t="array" ref="E41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5" s="3" t="s">
        <v>4282</v>
      </c>
      <c r="G4185" s="3" t="s">
        <v>4292</v>
      </c>
      <c r="I4185" s="3" t="s">
        <v>4932</v>
      </c>
      <c r="J4185" t="b">
        <v>1</v>
      </c>
      <c r="K4185" s="3" t="s">
        <v>4312</v>
      </c>
      <c r="L4185" s="3"/>
      <c r="M4185">
        <v>3500</v>
      </c>
      <c r="N4185">
        <v>3550</v>
      </c>
      <c r="O4185">
        <v>5.2999999999999999E-2</v>
      </c>
      <c r="P4185" s="3" t="s">
        <v>4313</v>
      </c>
      <c r="Q4185" t="s">
        <v>4333</v>
      </c>
      <c r="R4185" t="s">
        <v>4333</v>
      </c>
    </row>
    <row r="4186" spans="1:18" x14ac:dyDescent="0.2">
      <c r="A4186" s="3" t="s">
        <v>7854</v>
      </c>
      <c r="B4186" t="str" cm="1">
        <f t="array" ref="B4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6" t="str" cm="1">
        <f t="array" ref="C4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6" t="str" cm="1">
        <f t="array" ref="D41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6" cm="1">
        <f t="array" ref="E41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6" s="3" t="s">
        <v>4282</v>
      </c>
      <c r="G4186" s="3" t="s">
        <v>4292</v>
      </c>
      <c r="I4186" s="3" t="s">
        <v>4932</v>
      </c>
      <c r="J4186" t="b">
        <v>1</v>
      </c>
      <c r="K4186" s="3" t="s">
        <v>4312</v>
      </c>
      <c r="L4186" s="3"/>
      <c r="M4186">
        <v>3550</v>
      </c>
      <c r="N4186">
        <v>3600</v>
      </c>
      <c r="O4186">
        <v>5.2999999999999999E-2</v>
      </c>
      <c r="P4186" s="3" t="s">
        <v>4313</v>
      </c>
      <c r="Q4186" t="s">
        <v>4333</v>
      </c>
      <c r="R4186" t="s">
        <v>4333</v>
      </c>
    </row>
    <row r="4187" spans="1:18" x14ac:dyDescent="0.2">
      <c r="A4187" s="3" t="s">
        <v>7855</v>
      </c>
      <c r="B4187" t="str" cm="1">
        <f t="array" ref="B4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7" t="str" cm="1">
        <f t="array" ref="C4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7" t="str" cm="1">
        <f t="array" ref="D41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7" cm="1">
        <f t="array" ref="E41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7" s="3" t="s">
        <v>4282</v>
      </c>
      <c r="G4187" s="3" t="s">
        <v>4292</v>
      </c>
      <c r="I4187" s="3" t="s">
        <v>4932</v>
      </c>
      <c r="J4187" t="b">
        <v>1</v>
      </c>
      <c r="K4187" s="3" t="s">
        <v>4312</v>
      </c>
      <c r="L4187" s="3"/>
      <c r="M4187">
        <v>3600</v>
      </c>
      <c r="N4187">
        <v>3650</v>
      </c>
      <c r="O4187">
        <v>5.2999999999999999E-2</v>
      </c>
      <c r="P4187" s="3" t="s">
        <v>4313</v>
      </c>
      <c r="Q4187" t="s">
        <v>4333</v>
      </c>
      <c r="R4187" t="s">
        <v>4333</v>
      </c>
    </row>
    <row r="4188" spans="1:18" x14ac:dyDescent="0.2">
      <c r="A4188" s="3" t="s">
        <v>7856</v>
      </c>
      <c r="B4188" t="str" cm="1">
        <f t="array" ref="B4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8" t="str" cm="1">
        <f t="array" ref="C4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8" t="str" cm="1">
        <f t="array" ref="D41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8" cm="1">
        <f t="array" ref="E41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8" s="3" t="s">
        <v>4282</v>
      </c>
      <c r="G4188" s="3" t="s">
        <v>4292</v>
      </c>
      <c r="I4188" s="3" t="s">
        <v>4932</v>
      </c>
      <c r="J4188" t="b">
        <v>1</v>
      </c>
      <c r="K4188" s="3" t="s">
        <v>4312</v>
      </c>
      <c r="L4188" s="3"/>
      <c r="M4188">
        <v>3650</v>
      </c>
      <c r="N4188">
        <v>3700</v>
      </c>
      <c r="O4188">
        <v>5.2999999999999999E-2</v>
      </c>
      <c r="P4188" s="3" t="s">
        <v>4313</v>
      </c>
      <c r="Q4188" t="s">
        <v>4333</v>
      </c>
      <c r="R4188" t="s">
        <v>4333</v>
      </c>
    </row>
    <row r="4189" spans="1:18" x14ac:dyDescent="0.2">
      <c r="A4189" s="3" t="s">
        <v>7857</v>
      </c>
      <c r="B4189" t="str" cm="1">
        <f t="array" ref="B4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89" t="str" cm="1">
        <f t="array" ref="C4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89" t="str" cm="1">
        <f t="array" ref="D41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89" cm="1">
        <f t="array" ref="E41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89" s="3" t="s">
        <v>4282</v>
      </c>
      <c r="G4189" s="3" t="s">
        <v>4292</v>
      </c>
      <c r="I4189" s="3" t="s">
        <v>4932</v>
      </c>
      <c r="J4189" t="b">
        <v>1</v>
      </c>
      <c r="K4189" s="3" t="s">
        <v>4312</v>
      </c>
      <c r="L4189" s="3"/>
      <c r="M4189">
        <v>3700</v>
      </c>
      <c r="N4189">
        <v>3750</v>
      </c>
      <c r="O4189">
        <v>5.2999999999999999E-2</v>
      </c>
      <c r="P4189" s="3" t="s">
        <v>4313</v>
      </c>
      <c r="Q4189" t="s">
        <v>4333</v>
      </c>
      <c r="R4189" t="s">
        <v>4333</v>
      </c>
    </row>
    <row r="4190" spans="1:18" x14ac:dyDescent="0.2">
      <c r="A4190" s="3" t="s">
        <v>7858</v>
      </c>
      <c r="B4190" t="str" cm="1">
        <f t="array" ref="B4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0" t="str" cm="1">
        <f t="array" ref="C4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0" t="str" cm="1">
        <f t="array" ref="D41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0" cm="1">
        <f t="array" ref="E41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0" s="3" t="s">
        <v>4282</v>
      </c>
      <c r="G4190" s="3" t="s">
        <v>4292</v>
      </c>
      <c r="I4190" s="3" t="s">
        <v>4932</v>
      </c>
      <c r="J4190" t="b">
        <v>1</v>
      </c>
      <c r="K4190" s="3" t="s">
        <v>4312</v>
      </c>
      <c r="L4190" s="3"/>
      <c r="M4190">
        <v>3750</v>
      </c>
      <c r="N4190">
        <v>3800</v>
      </c>
      <c r="O4190">
        <v>5.2999999999999999E-2</v>
      </c>
      <c r="P4190" s="3" t="s">
        <v>4313</v>
      </c>
      <c r="Q4190" t="s">
        <v>4333</v>
      </c>
      <c r="R4190" t="s">
        <v>4333</v>
      </c>
    </row>
    <row r="4191" spans="1:18" x14ac:dyDescent="0.2">
      <c r="A4191" s="3" t="s">
        <v>7859</v>
      </c>
      <c r="B4191" t="str" cm="1">
        <f t="array" ref="B4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1" t="str" cm="1">
        <f t="array" ref="C4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1" t="str" cm="1">
        <f t="array" ref="D41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1" cm="1">
        <f t="array" ref="E41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1" s="3" t="s">
        <v>4282</v>
      </c>
      <c r="G4191" s="3" t="s">
        <v>4292</v>
      </c>
      <c r="I4191" s="3" t="s">
        <v>4932</v>
      </c>
      <c r="J4191" t="b">
        <v>1</v>
      </c>
      <c r="K4191" s="3" t="s">
        <v>4312</v>
      </c>
      <c r="L4191" s="3"/>
      <c r="M4191">
        <v>3800</v>
      </c>
      <c r="N4191">
        <v>3850</v>
      </c>
      <c r="O4191">
        <v>5.2999999999999999E-2</v>
      </c>
      <c r="P4191" s="3" t="s">
        <v>4313</v>
      </c>
      <c r="Q4191" t="s">
        <v>4333</v>
      </c>
      <c r="R4191" t="s">
        <v>4333</v>
      </c>
    </row>
    <row r="4192" spans="1:18" x14ac:dyDescent="0.2">
      <c r="A4192" s="3" t="s">
        <v>7860</v>
      </c>
      <c r="B4192" t="str" cm="1">
        <f t="array" ref="B4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2" t="str" cm="1">
        <f t="array" ref="C4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2" t="str" cm="1">
        <f t="array" ref="D41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2" cm="1">
        <f t="array" ref="E41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2" s="3" t="s">
        <v>4282</v>
      </c>
      <c r="G4192" s="3" t="s">
        <v>4292</v>
      </c>
      <c r="I4192" s="3" t="s">
        <v>4932</v>
      </c>
      <c r="J4192" t="b">
        <v>1</v>
      </c>
      <c r="K4192" s="3" t="s">
        <v>4312</v>
      </c>
      <c r="L4192" s="3"/>
      <c r="M4192">
        <v>3850</v>
      </c>
      <c r="N4192">
        <v>3900</v>
      </c>
      <c r="O4192">
        <v>5.2999999999999999E-2</v>
      </c>
      <c r="P4192" s="3" t="s">
        <v>4313</v>
      </c>
      <c r="Q4192" t="s">
        <v>4333</v>
      </c>
      <c r="R4192" t="s">
        <v>4333</v>
      </c>
    </row>
    <row r="4193" spans="1:18" x14ac:dyDescent="0.2">
      <c r="A4193" s="3" t="s">
        <v>7861</v>
      </c>
      <c r="B4193" t="str" cm="1">
        <f t="array" ref="B4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3" t="str" cm="1">
        <f t="array" ref="C4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3" t="str" cm="1">
        <f t="array" ref="D41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3" cm="1">
        <f t="array" ref="E41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3" s="3" t="s">
        <v>4282</v>
      </c>
      <c r="G4193" s="3" t="s">
        <v>4292</v>
      </c>
      <c r="I4193" s="3" t="s">
        <v>4932</v>
      </c>
      <c r="J4193" t="b">
        <v>1</v>
      </c>
      <c r="K4193" s="3" t="s">
        <v>4312</v>
      </c>
      <c r="L4193" s="3"/>
      <c r="M4193">
        <v>3900</v>
      </c>
      <c r="N4193">
        <v>3950</v>
      </c>
      <c r="O4193">
        <v>5.2999999999999999E-2</v>
      </c>
      <c r="P4193" s="3" t="s">
        <v>4313</v>
      </c>
      <c r="Q4193" t="s">
        <v>4333</v>
      </c>
      <c r="R4193" t="s">
        <v>4333</v>
      </c>
    </row>
    <row r="4194" spans="1:18" x14ac:dyDescent="0.2">
      <c r="A4194" s="3" t="s">
        <v>7862</v>
      </c>
      <c r="B4194" t="str" cm="1">
        <f t="array" ref="B4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4" t="str" cm="1">
        <f t="array" ref="C4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4" t="str" cm="1">
        <f t="array" ref="D41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4" cm="1">
        <f t="array" ref="E41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4" s="3" t="s">
        <v>4282</v>
      </c>
      <c r="G4194" s="3" t="s">
        <v>4292</v>
      </c>
      <c r="I4194" s="3" t="s">
        <v>4932</v>
      </c>
      <c r="J4194" t="b">
        <v>1</v>
      </c>
      <c r="K4194" s="3" t="s">
        <v>4312</v>
      </c>
      <c r="L4194" s="3"/>
      <c r="M4194">
        <v>3950</v>
      </c>
      <c r="N4194">
        <v>4000</v>
      </c>
      <c r="O4194">
        <v>5.2999999999999999E-2</v>
      </c>
      <c r="P4194" s="3" t="s">
        <v>4313</v>
      </c>
      <c r="Q4194" t="s">
        <v>4333</v>
      </c>
      <c r="R4194" t="s">
        <v>4333</v>
      </c>
    </row>
    <row r="4195" spans="1:18" x14ac:dyDescent="0.2">
      <c r="A4195" s="3" t="s">
        <v>7863</v>
      </c>
      <c r="B4195" t="str" cm="1">
        <f t="array" ref="B4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5" t="str" cm="1">
        <f t="array" ref="C4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5" t="str" cm="1">
        <f t="array" ref="D41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5" cm="1">
        <f t="array" ref="E41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5" s="3" t="s">
        <v>4282</v>
      </c>
      <c r="G4195" s="3" t="s">
        <v>4292</v>
      </c>
      <c r="I4195" s="3" t="s">
        <v>4932</v>
      </c>
      <c r="J4195" t="b">
        <v>1</v>
      </c>
      <c r="K4195" s="3" t="s">
        <v>4312</v>
      </c>
      <c r="L4195" s="3"/>
      <c r="M4195">
        <v>4000</v>
      </c>
      <c r="N4195">
        <v>4050</v>
      </c>
      <c r="O4195">
        <v>5.2999999999999999E-2</v>
      </c>
      <c r="P4195" s="3" t="s">
        <v>4313</v>
      </c>
      <c r="Q4195" t="s">
        <v>4333</v>
      </c>
      <c r="R4195" t="s">
        <v>4333</v>
      </c>
    </row>
    <row r="4196" spans="1:18" x14ac:dyDescent="0.2">
      <c r="A4196" s="3" t="s">
        <v>7864</v>
      </c>
      <c r="B4196" t="str" cm="1">
        <f t="array" ref="B4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6" t="str" cm="1">
        <f t="array" ref="C4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6" t="str" cm="1">
        <f t="array" ref="D41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6" cm="1">
        <f t="array" ref="E41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6" s="3" t="s">
        <v>4282</v>
      </c>
      <c r="G4196" s="3" t="s">
        <v>4292</v>
      </c>
      <c r="I4196" s="3" t="s">
        <v>4932</v>
      </c>
      <c r="J4196" t="b">
        <v>1</v>
      </c>
      <c r="K4196" s="3" t="s">
        <v>4312</v>
      </c>
      <c r="L4196" s="3"/>
      <c r="M4196">
        <v>4050</v>
      </c>
      <c r="N4196">
        <v>4100</v>
      </c>
      <c r="O4196">
        <v>5.2999999999999999E-2</v>
      </c>
      <c r="P4196" s="3" t="s">
        <v>4313</v>
      </c>
      <c r="Q4196" t="s">
        <v>4333</v>
      </c>
      <c r="R4196" t="s">
        <v>4333</v>
      </c>
    </row>
    <row r="4197" spans="1:18" x14ac:dyDescent="0.2">
      <c r="A4197" s="3" t="s">
        <v>7865</v>
      </c>
      <c r="B4197" t="str" cm="1">
        <f t="array" ref="B4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7" t="str" cm="1">
        <f t="array" ref="C4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7" t="str" cm="1">
        <f t="array" ref="D41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7" cm="1">
        <f t="array" ref="E41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7" s="3" t="s">
        <v>4282</v>
      </c>
      <c r="G4197" s="3" t="s">
        <v>4292</v>
      </c>
      <c r="I4197" s="3" t="s">
        <v>4932</v>
      </c>
      <c r="J4197" t="b">
        <v>1</v>
      </c>
      <c r="K4197" s="3" t="s">
        <v>4312</v>
      </c>
      <c r="L4197" s="3"/>
      <c r="M4197">
        <v>4100</v>
      </c>
      <c r="N4197">
        <v>4150</v>
      </c>
      <c r="O4197">
        <v>5.2999999999999999E-2</v>
      </c>
      <c r="P4197" s="3" t="s">
        <v>4313</v>
      </c>
      <c r="Q4197" t="s">
        <v>4333</v>
      </c>
      <c r="R4197" t="s">
        <v>4333</v>
      </c>
    </row>
    <row r="4198" spans="1:18" x14ac:dyDescent="0.2">
      <c r="A4198" s="3" t="s">
        <v>7866</v>
      </c>
      <c r="B4198" t="str" cm="1">
        <f t="array" ref="B4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8" t="str" cm="1">
        <f t="array" ref="C4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8" t="str" cm="1">
        <f t="array" ref="D41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8" cm="1">
        <f t="array" ref="E41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8" s="3" t="s">
        <v>4282</v>
      </c>
      <c r="G4198" s="3" t="s">
        <v>4292</v>
      </c>
      <c r="I4198" s="3" t="s">
        <v>4932</v>
      </c>
      <c r="J4198" t="b">
        <v>1</v>
      </c>
      <c r="K4198" s="3" t="s">
        <v>4312</v>
      </c>
      <c r="L4198" s="3"/>
      <c r="M4198">
        <v>4150</v>
      </c>
      <c r="N4198">
        <v>4200</v>
      </c>
      <c r="O4198">
        <v>5.2999999999999999E-2</v>
      </c>
      <c r="P4198" s="3" t="s">
        <v>4313</v>
      </c>
      <c r="Q4198" t="s">
        <v>4333</v>
      </c>
      <c r="R4198" t="s">
        <v>4333</v>
      </c>
    </row>
    <row r="4199" spans="1:18" x14ac:dyDescent="0.2">
      <c r="A4199" s="3" t="s">
        <v>7867</v>
      </c>
      <c r="B4199" t="str" cm="1">
        <f t="array" ref="B4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199" t="str" cm="1">
        <f t="array" ref="C4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199" t="str" cm="1">
        <f t="array" ref="D41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199" cm="1">
        <f t="array" ref="E41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199" s="3" t="s">
        <v>4282</v>
      </c>
      <c r="G4199" s="3" t="s">
        <v>4292</v>
      </c>
      <c r="I4199" s="3" t="s">
        <v>4932</v>
      </c>
      <c r="J4199" t="b">
        <v>1</v>
      </c>
      <c r="K4199" s="3" t="s">
        <v>4312</v>
      </c>
      <c r="L4199" s="3"/>
      <c r="M4199">
        <v>4200</v>
      </c>
      <c r="N4199">
        <v>4250</v>
      </c>
      <c r="O4199">
        <v>5.2999999999999999E-2</v>
      </c>
      <c r="P4199" s="3" t="s">
        <v>4313</v>
      </c>
      <c r="Q4199" t="s">
        <v>4333</v>
      </c>
      <c r="R4199" t="s">
        <v>4333</v>
      </c>
    </row>
    <row r="4200" spans="1:18" x14ac:dyDescent="0.2">
      <c r="A4200" s="3" t="s">
        <v>7868</v>
      </c>
      <c r="B4200" t="str" cm="1">
        <f t="array" ref="B4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0" t="str" cm="1">
        <f t="array" ref="C4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0" t="str" cm="1">
        <f t="array" ref="D42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0" cm="1">
        <f t="array" ref="E42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0" s="3" t="s">
        <v>4282</v>
      </c>
      <c r="G4200" s="3" t="s">
        <v>4292</v>
      </c>
      <c r="I4200" s="3" t="s">
        <v>4932</v>
      </c>
      <c r="J4200" t="b">
        <v>1</v>
      </c>
      <c r="K4200" s="3" t="s">
        <v>4312</v>
      </c>
      <c r="L4200" s="3"/>
      <c r="M4200">
        <v>4250</v>
      </c>
      <c r="N4200">
        <v>4300</v>
      </c>
      <c r="O4200">
        <v>5.2999999999999999E-2</v>
      </c>
      <c r="P4200" s="3" t="s">
        <v>4313</v>
      </c>
      <c r="Q4200" t="s">
        <v>4333</v>
      </c>
      <c r="R4200" t="s">
        <v>4333</v>
      </c>
    </row>
    <row r="4201" spans="1:18" x14ac:dyDescent="0.2">
      <c r="A4201" s="3" t="s">
        <v>7869</v>
      </c>
      <c r="B4201" t="str" cm="1">
        <f t="array" ref="B4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1" t="str" cm="1">
        <f t="array" ref="C4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1" t="str" cm="1">
        <f t="array" ref="D42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1" cm="1">
        <f t="array" ref="E42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1" s="3" t="s">
        <v>4282</v>
      </c>
      <c r="G4201" s="3" t="s">
        <v>4292</v>
      </c>
      <c r="I4201" s="3" t="s">
        <v>4932</v>
      </c>
      <c r="J4201" t="b">
        <v>1</v>
      </c>
      <c r="K4201" s="3" t="s">
        <v>4312</v>
      </c>
      <c r="L4201" s="3"/>
      <c r="M4201">
        <v>4300</v>
      </c>
      <c r="N4201">
        <v>4350</v>
      </c>
      <c r="O4201">
        <v>5.2999999999999999E-2</v>
      </c>
      <c r="P4201" s="3" t="s">
        <v>4313</v>
      </c>
      <c r="Q4201" t="s">
        <v>4333</v>
      </c>
      <c r="R4201" t="s">
        <v>4333</v>
      </c>
    </row>
    <row r="4202" spans="1:18" x14ac:dyDescent="0.2">
      <c r="A4202" s="3" t="s">
        <v>7870</v>
      </c>
      <c r="B4202" t="str" cm="1">
        <f t="array" ref="B4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2" t="str" cm="1">
        <f t="array" ref="C4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2" t="str" cm="1">
        <f t="array" ref="D42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2" cm="1">
        <f t="array" ref="E42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2" s="3" t="s">
        <v>4282</v>
      </c>
      <c r="G4202" s="3" t="s">
        <v>4292</v>
      </c>
      <c r="I4202" s="3" t="s">
        <v>4932</v>
      </c>
      <c r="J4202" t="b">
        <v>1</v>
      </c>
      <c r="K4202" s="3" t="s">
        <v>4312</v>
      </c>
      <c r="L4202" s="3"/>
      <c r="M4202">
        <v>4350</v>
      </c>
      <c r="N4202">
        <v>4400</v>
      </c>
      <c r="O4202">
        <v>5.2999999999999999E-2</v>
      </c>
      <c r="P4202" s="3" t="s">
        <v>4313</v>
      </c>
      <c r="Q4202" t="s">
        <v>4333</v>
      </c>
      <c r="R4202" t="s">
        <v>4333</v>
      </c>
    </row>
    <row r="4203" spans="1:18" x14ac:dyDescent="0.2">
      <c r="A4203" s="3" t="s">
        <v>7871</v>
      </c>
      <c r="B4203" t="str" cm="1">
        <f t="array" ref="B4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3" t="str" cm="1">
        <f t="array" ref="C4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3" t="str" cm="1">
        <f t="array" ref="D42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3" cm="1">
        <f t="array" ref="E42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3" s="3" t="s">
        <v>4282</v>
      </c>
      <c r="G4203" s="3" t="s">
        <v>4292</v>
      </c>
      <c r="I4203" s="3" t="s">
        <v>4932</v>
      </c>
      <c r="J4203" t="b">
        <v>1</v>
      </c>
      <c r="K4203" s="3" t="s">
        <v>4312</v>
      </c>
      <c r="L4203" s="3"/>
      <c r="M4203">
        <v>4400</v>
      </c>
      <c r="N4203">
        <v>4450</v>
      </c>
      <c r="O4203">
        <v>5.2999999999999999E-2</v>
      </c>
      <c r="P4203" s="3" t="s">
        <v>4313</v>
      </c>
      <c r="Q4203" t="s">
        <v>4333</v>
      </c>
      <c r="R4203" t="s">
        <v>4333</v>
      </c>
    </row>
    <row r="4204" spans="1:18" x14ac:dyDescent="0.2">
      <c r="A4204" s="3" t="s">
        <v>7872</v>
      </c>
      <c r="B4204" t="str" cm="1">
        <f t="array" ref="B4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4" t="str" cm="1">
        <f t="array" ref="C4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4" t="str" cm="1">
        <f t="array" ref="D42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4" cm="1">
        <f t="array" ref="E42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4" s="3" t="s">
        <v>4282</v>
      </c>
      <c r="G4204" s="3" t="s">
        <v>4292</v>
      </c>
      <c r="I4204" s="3" t="s">
        <v>4932</v>
      </c>
      <c r="J4204" t="b">
        <v>1</v>
      </c>
      <c r="K4204" s="3" t="s">
        <v>4312</v>
      </c>
      <c r="L4204" s="3"/>
      <c r="M4204">
        <v>4450</v>
      </c>
      <c r="N4204">
        <v>4500</v>
      </c>
      <c r="O4204">
        <v>5.2999999999999999E-2</v>
      </c>
      <c r="P4204" s="3" t="s">
        <v>4313</v>
      </c>
      <c r="Q4204" t="s">
        <v>4333</v>
      </c>
      <c r="R4204" t="s">
        <v>4333</v>
      </c>
    </row>
    <row r="4205" spans="1:18" x14ac:dyDescent="0.2">
      <c r="A4205" s="3" t="s">
        <v>7873</v>
      </c>
      <c r="B4205" t="str" cm="1">
        <f t="array" ref="B4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5" t="str" cm="1">
        <f t="array" ref="C4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5" t="str" cm="1">
        <f t="array" ref="D42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5" cm="1">
        <f t="array" ref="E42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5" s="3" t="s">
        <v>4282</v>
      </c>
      <c r="G4205" s="3" t="s">
        <v>4292</v>
      </c>
      <c r="I4205" s="3" t="s">
        <v>4932</v>
      </c>
      <c r="J4205" t="b">
        <v>1</v>
      </c>
      <c r="K4205" s="3" t="s">
        <v>4312</v>
      </c>
      <c r="L4205" s="3"/>
      <c r="M4205">
        <v>4500</v>
      </c>
      <c r="N4205">
        <v>4550</v>
      </c>
      <c r="O4205">
        <v>5.2999999999999999E-2</v>
      </c>
      <c r="P4205" s="3" t="s">
        <v>4313</v>
      </c>
      <c r="Q4205" t="s">
        <v>4333</v>
      </c>
      <c r="R4205" t="s">
        <v>4333</v>
      </c>
    </row>
    <row r="4206" spans="1:18" x14ac:dyDescent="0.2">
      <c r="A4206" s="3" t="s">
        <v>7874</v>
      </c>
      <c r="B4206" t="str" cm="1">
        <f t="array" ref="B4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6" t="str" cm="1">
        <f t="array" ref="C4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6" t="str" cm="1">
        <f t="array" ref="D42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6" cm="1">
        <f t="array" ref="E42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6" s="3" t="s">
        <v>4282</v>
      </c>
      <c r="G4206" s="3" t="s">
        <v>4292</v>
      </c>
      <c r="I4206" s="3" t="s">
        <v>4932</v>
      </c>
      <c r="J4206" t="b">
        <v>1</v>
      </c>
      <c r="K4206" s="3" t="s">
        <v>4312</v>
      </c>
      <c r="L4206" s="3"/>
      <c r="M4206">
        <v>4550</v>
      </c>
      <c r="N4206">
        <v>4600</v>
      </c>
      <c r="O4206">
        <v>5.2999999999999999E-2</v>
      </c>
      <c r="P4206" s="3" t="s">
        <v>4313</v>
      </c>
      <c r="Q4206" t="s">
        <v>4333</v>
      </c>
      <c r="R4206" t="s">
        <v>4333</v>
      </c>
    </row>
    <row r="4207" spans="1:18" x14ac:dyDescent="0.2">
      <c r="A4207" s="3" t="s">
        <v>7875</v>
      </c>
      <c r="B4207" t="str" cm="1">
        <f t="array" ref="B4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7" t="str" cm="1">
        <f t="array" ref="C4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7" t="str" cm="1">
        <f t="array" ref="D42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7" cm="1">
        <f t="array" ref="E42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7" s="3" t="s">
        <v>4282</v>
      </c>
      <c r="G4207" s="3" t="s">
        <v>4292</v>
      </c>
      <c r="I4207" s="3" t="s">
        <v>4932</v>
      </c>
      <c r="J4207" t="b">
        <v>1</v>
      </c>
      <c r="K4207" s="3" t="s">
        <v>4312</v>
      </c>
      <c r="L4207" s="3"/>
      <c r="M4207">
        <v>4600</v>
      </c>
      <c r="N4207">
        <v>4650</v>
      </c>
      <c r="O4207">
        <v>5.2999999999999999E-2</v>
      </c>
      <c r="P4207" s="3" t="s">
        <v>4313</v>
      </c>
      <c r="Q4207" t="s">
        <v>4333</v>
      </c>
      <c r="R4207" t="s">
        <v>4333</v>
      </c>
    </row>
    <row r="4208" spans="1:18" x14ac:dyDescent="0.2">
      <c r="A4208" s="3" t="s">
        <v>7876</v>
      </c>
      <c r="B4208" t="str" cm="1">
        <f t="array" ref="B4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8" t="str" cm="1">
        <f t="array" ref="C4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8" t="str" cm="1">
        <f t="array" ref="D42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8" cm="1">
        <f t="array" ref="E42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8" s="3" t="s">
        <v>4282</v>
      </c>
      <c r="G4208" s="3" t="s">
        <v>4292</v>
      </c>
      <c r="I4208" s="3" t="s">
        <v>4932</v>
      </c>
      <c r="J4208" t="b">
        <v>1</v>
      </c>
      <c r="K4208" s="3" t="s">
        <v>4312</v>
      </c>
      <c r="L4208" s="3"/>
      <c r="M4208">
        <v>4650</v>
      </c>
      <c r="N4208">
        <v>4700</v>
      </c>
      <c r="O4208">
        <v>5.2999999999999999E-2</v>
      </c>
      <c r="P4208" s="3" t="s">
        <v>4313</v>
      </c>
      <c r="Q4208" t="s">
        <v>4333</v>
      </c>
      <c r="R4208" t="s">
        <v>4333</v>
      </c>
    </row>
    <row r="4209" spans="1:18" x14ac:dyDescent="0.2">
      <c r="A4209" s="3" t="s">
        <v>7877</v>
      </c>
      <c r="B4209" t="str" cm="1">
        <f t="array" ref="B4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09" t="str" cm="1">
        <f t="array" ref="C4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09" t="str" cm="1">
        <f t="array" ref="D42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09" cm="1">
        <f t="array" ref="E42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09" s="3" t="s">
        <v>4282</v>
      </c>
      <c r="G4209" s="3" t="s">
        <v>4292</v>
      </c>
      <c r="I4209" s="3" t="s">
        <v>4932</v>
      </c>
      <c r="J4209" t="b">
        <v>1</v>
      </c>
      <c r="K4209" s="3" t="s">
        <v>4312</v>
      </c>
      <c r="L4209" s="3"/>
      <c r="M4209">
        <v>4700</v>
      </c>
      <c r="N4209">
        <v>4750</v>
      </c>
      <c r="O4209">
        <v>5.2999999999999999E-2</v>
      </c>
      <c r="P4209" s="3" t="s">
        <v>4313</v>
      </c>
      <c r="Q4209" t="s">
        <v>4333</v>
      </c>
      <c r="R4209" t="s">
        <v>4333</v>
      </c>
    </row>
    <row r="4210" spans="1:18" x14ac:dyDescent="0.2">
      <c r="A4210" s="3" t="s">
        <v>7878</v>
      </c>
      <c r="B4210" t="str" cm="1">
        <f t="array" ref="B4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0" t="str" cm="1">
        <f t="array" ref="C4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0" t="str" cm="1">
        <f t="array" ref="D42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10" cm="1">
        <f t="array" ref="E42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0" s="3" t="s">
        <v>4282</v>
      </c>
      <c r="G4210" s="3" t="s">
        <v>4292</v>
      </c>
      <c r="I4210" s="3" t="s">
        <v>4932</v>
      </c>
      <c r="J4210" t="b">
        <v>1</v>
      </c>
      <c r="K4210" s="3" t="s">
        <v>4312</v>
      </c>
      <c r="L4210" s="3"/>
      <c r="M4210">
        <v>4750</v>
      </c>
      <c r="N4210">
        <v>4800</v>
      </c>
      <c r="O4210">
        <v>5.2999999999999999E-2</v>
      </c>
      <c r="P4210" s="3" t="s">
        <v>4313</v>
      </c>
      <c r="Q4210" t="s">
        <v>4333</v>
      </c>
      <c r="R4210" t="s">
        <v>4333</v>
      </c>
    </row>
    <row r="4211" spans="1:18" x14ac:dyDescent="0.2">
      <c r="A4211" s="3" t="s">
        <v>7879</v>
      </c>
      <c r="B4211" t="str" cm="1">
        <f t="array" ref="B4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1" t="str" cm="1">
        <f t="array" ref="C4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1" t="str" cm="1">
        <f t="array" ref="D42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11" cm="1">
        <f t="array" ref="E42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1" s="3" t="s">
        <v>4282</v>
      </c>
      <c r="G4211" s="3" t="s">
        <v>4292</v>
      </c>
      <c r="I4211" s="3" t="s">
        <v>4932</v>
      </c>
      <c r="J4211" t="b">
        <v>1</v>
      </c>
      <c r="K4211" s="3" t="s">
        <v>4312</v>
      </c>
      <c r="L4211" s="3"/>
      <c r="M4211">
        <v>4800</v>
      </c>
      <c r="N4211">
        <v>4850</v>
      </c>
      <c r="O4211">
        <v>5.2999999999999999E-2</v>
      </c>
      <c r="P4211" s="3" t="s">
        <v>4313</v>
      </c>
      <c r="Q4211" t="s">
        <v>4333</v>
      </c>
      <c r="R4211" t="s">
        <v>4333</v>
      </c>
    </row>
    <row r="4212" spans="1:18" x14ac:dyDescent="0.2">
      <c r="A4212" s="3" t="s">
        <v>7880</v>
      </c>
      <c r="B4212" t="str" cm="1">
        <f t="array" ref="B4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2" t="str" cm="1">
        <f t="array" ref="C4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2" t="str" cm="1">
        <f t="array" ref="D42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12" cm="1">
        <f t="array" ref="E42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2" s="3" t="s">
        <v>4282</v>
      </c>
      <c r="G4212" s="3" t="s">
        <v>4292</v>
      </c>
      <c r="I4212" s="3" t="s">
        <v>4932</v>
      </c>
      <c r="J4212" t="b">
        <v>1</v>
      </c>
      <c r="K4212" s="3" t="s">
        <v>4312</v>
      </c>
      <c r="L4212" s="3"/>
      <c r="M4212">
        <v>4850</v>
      </c>
      <c r="N4212">
        <v>4900</v>
      </c>
      <c r="O4212">
        <v>5.2999999999999999E-2</v>
      </c>
      <c r="P4212" s="3" t="s">
        <v>4313</v>
      </c>
      <c r="Q4212" t="s">
        <v>4333</v>
      </c>
      <c r="R4212" t="s">
        <v>4333</v>
      </c>
    </row>
    <row r="4213" spans="1:18" x14ac:dyDescent="0.2">
      <c r="A4213" s="3" t="s">
        <v>7881</v>
      </c>
      <c r="B4213" t="str" cm="1">
        <f t="array" ref="B4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3" t="str" cm="1">
        <f t="array" ref="C4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3" t="str" cm="1">
        <f t="array" ref="D42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13" cm="1">
        <f t="array" ref="E42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3" s="3" t="s">
        <v>4282</v>
      </c>
      <c r="G4213" s="3" t="s">
        <v>4292</v>
      </c>
      <c r="I4213" s="3" t="s">
        <v>4932</v>
      </c>
      <c r="J4213" t="b">
        <v>1</v>
      </c>
      <c r="K4213" s="3" t="s">
        <v>4312</v>
      </c>
      <c r="L4213" s="3"/>
      <c r="M4213">
        <v>4900</v>
      </c>
      <c r="N4213">
        <v>4950</v>
      </c>
      <c r="O4213">
        <v>5.2999999999999999E-2</v>
      </c>
      <c r="P4213" s="3" t="s">
        <v>4313</v>
      </c>
      <c r="Q4213" t="s">
        <v>4333</v>
      </c>
      <c r="R4213" t="s">
        <v>4333</v>
      </c>
    </row>
    <row r="4214" spans="1:18" x14ac:dyDescent="0.2">
      <c r="A4214" s="3" t="s">
        <v>7882</v>
      </c>
      <c r="B4214" t="str" cm="1">
        <f t="array" ref="B4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4" t="str" cm="1">
        <f t="array" ref="C4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4" t="str" cm="1">
        <f t="array" ref="D42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14" cm="1">
        <f t="array" ref="E42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4" s="3" t="s">
        <v>4282</v>
      </c>
      <c r="G4214" s="3" t="s">
        <v>4292</v>
      </c>
      <c r="I4214" s="3" t="s">
        <v>4932</v>
      </c>
      <c r="J4214" t="b">
        <v>1</v>
      </c>
      <c r="K4214" s="3" t="s">
        <v>4312</v>
      </c>
      <c r="L4214" s="3"/>
      <c r="M4214">
        <v>4950</v>
      </c>
      <c r="N4214">
        <v>5000</v>
      </c>
      <c r="O4214">
        <v>5.2999999999999999E-2</v>
      </c>
      <c r="P4214" s="3" t="s">
        <v>4313</v>
      </c>
      <c r="Q4214" t="s">
        <v>4333</v>
      </c>
      <c r="R4214" t="s">
        <v>4333</v>
      </c>
    </row>
    <row r="4215" spans="1:18" x14ac:dyDescent="0.2">
      <c r="A4215" s="3" t="s">
        <v>7883</v>
      </c>
      <c r="B4215" t="str" cm="1">
        <f t="array" ref="B4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5" t="str" cm="1">
        <f t="array" ref="C4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5" t="str" cm="1">
        <f t="array" ref="D42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4215" cm="1">
        <f t="array" ref="E42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5" s="3" t="s">
        <v>4282</v>
      </c>
      <c r="G4215" s="3" t="s">
        <v>4292</v>
      </c>
      <c r="I4215" s="3" t="s">
        <v>4311</v>
      </c>
      <c r="J4215" t="b">
        <v>0</v>
      </c>
      <c r="K4215" s="3" t="s">
        <v>4312</v>
      </c>
      <c r="L4215" s="3"/>
      <c r="M4215">
        <v>3500</v>
      </c>
      <c r="N4215">
        <v>4000</v>
      </c>
      <c r="O4215">
        <v>5.2999999999999999E-2</v>
      </c>
      <c r="P4215" s="3" t="s">
        <v>4313</v>
      </c>
      <c r="Q4215" t="s">
        <v>4333</v>
      </c>
      <c r="R4215" t="s">
        <v>4333</v>
      </c>
    </row>
    <row r="4216" spans="1:18" x14ac:dyDescent="0.2">
      <c r="A4216" s="3" t="s">
        <v>1992</v>
      </c>
      <c r="B4216" t="str" cm="1">
        <f t="array" ref="B4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216" t="str" cm="1">
        <f t="array" ref="C4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216" t="str" cm="1">
        <f t="array" ref="D42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216" t="str" cm="1">
        <f t="array" ref="E42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216" s="3" t="s">
        <v>4282</v>
      </c>
      <c r="G4216" s="3" t="s">
        <v>4292</v>
      </c>
      <c r="H4216" t="s">
        <v>1879</v>
      </c>
      <c r="I4216" s="3" t="s">
        <v>4346</v>
      </c>
      <c r="J4216" t="b">
        <v>0</v>
      </c>
      <c r="K4216" s="3" t="s">
        <v>4312</v>
      </c>
      <c r="L4216" s="3" t="s">
        <v>1880</v>
      </c>
      <c r="M4216">
        <v>2800</v>
      </c>
      <c r="N4216">
        <v>4000</v>
      </c>
      <c r="O4216">
        <v>5.2999999999999999E-2</v>
      </c>
      <c r="P4216" s="3" t="s">
        <v>4313</v>
      </c>
      <c r="Q4216" t="s">
        <v>4333</v>
      </c>
      <c r="R4216" t="s">
        <v>4333</v>
      </c>
    </row>
    <row r="4217" spans="1:18" x14ac:dyDescent="0.2">
      <c r="A4217" s="3" t="s">
        <v>2003</v>
      </c>
      <c r="B4217" t="str" cm="1">
        <f t="array" ref="B4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217" t="str" cm="1">
        <f t="array" ref="C4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217" t="str" cm="1">
        <f t="array" ref="D42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217" t="str" cm="1">
        <f t="array" ref="E42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217" s="3" t="s">
        <v>4282</v>
      </c>
      <c r="G4217" s="3" t="s">
        <v>4292</v>
      </c>
      <c r="H4217" t="s">
        <v>1898</v>
      </c>
      <c r="I4217" s="3" t="s">
        <v>4346</v>
      </c>
      <c r="J4217" t="b">
        <v>0</v>
      </c>
      <c r="K4217" s="3" t="s">
        <v>4312</v>
      </c>
      <c r="L4217" s="3" t="s">
        <v>1899</v>
      </c>
      <c r="M4217">
        <v>4000</v>
      </c>
      <c r="N4217">
        <v>4400</v>
      </c>
      <c r="O4217">
        <v>5.2999999999999999E-2</v>
      </c>
      <c r="P4217" s="3" t="s">
        <v>4313</v>
      </c>
      <c r="Q4217" t="s">
        <v>4333</v>
      </c>
      <c r="R4217" t="s">
        <v>4333</v>
      </c>
    </row>
    <row r="4218" spans="1:18" x14ac:dyDescent="0.2">
      <c r="A4218" s="3" t="s">
        <v>7884</v>
      </c>
      <c r="B4218" t="str" cm="1">
        <f t="array" ref="B4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8" t="str" cm="1">
        <f t="array" ref="C4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8" t="str" cm="1">
        <f t="array" ref="D42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4218" cm="1">
        <f t="array" ref="E42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8" s="3" t="s">
        <v>4282</v>
      </c>
      <c r="G4218" s="3" t="s">
        <v>4292</v>
      </c>
      <c r="I4218" s="3" t="s">
        <v>4346</v>
      </c>
      <c r="J4218" t="b">
        <v>0</v>
      </c>
      <c r="K4218" s="3" t="s">
        <v>4312</v>
      </c>
      <c r="L4218" s="3" t="s">
        <v>728</v>
      </c>
      <c r="M4218">
        <v>3000</v>
      </c>
      <c r="N4218">
        <v>4000</v>
      </c>
      <c r="O4218">
        <v>5.2999999999999999E-2</v>
      </c>
      <c r="P4218" s="3" t="s">
        <v>4313</v>
      </c>
      <c r="Q4218" t="s">
        <v>4333</v>
      </c>
      <c r="R4218" t="s">
        <v>4333</v>
      </c>
    </row>
    <row r="4219" spans="1:18" x14ac:dyDescent="0.2">
      <c r="A4219" s="3" t="s">
        <v>7885</v>
      </c>
      <c r="B4219" t="str" cm="1">
        <f t="array" ref="B4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19" t="str" cm="1">
        <f t="array" ref="C4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19" t="str" cm="1">
        <f t="array" ref="D42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19" cm="1">
        <f t="array" ref="E42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19" s="3" t="s">
        <v>4282</v>
      </c>
      <c r="G4219" s="3" t="s">
        <v>4292</v>
      </c>
      <c r="I4219" s="3" t="s">
        <v>4365</v>
      </c>
      <c r="J4219" t="b">
        <v>1</v>
      </c>
      <c r="K4219" s="3" t="s">
        <v>4312</v>
      </c>
      <c r="L4219" s="3"/>
      <c r="M4219">
        <v>3000</v>
      </c>
      <c r="N4219">
        <v>3100</v>
      </c>
      <c r="O4219">
        <v>5.2999999999999999E-2</v>
      </c>
      <c r="P4219" s="3" t="s">
        <v>4313</v>
      </c>
      <c r="Q4219" t="s">
        <v>4333</v>
      </c>
      <c r="R4219" t="s">
        <v>4333</v>
      </c>
    </row>
    <row r="4220" spans="1:18" x14ac:dyDescent="0.2">
      <c r="A4220" s="3" t="s">
        <v>7886</v>
      </c>
      <c r="B4220" t="str" cm="1">
        <f t="array" ref="B4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0" t="str" cm="1">
        <f t="array" ref="C4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0" t="str" cm="1">
        <f t="array" ref="D42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0" cm="1">
        <f t="array" ref="E42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0" s="3" t="s">
        <v>4282</v>
      </c>
      <c r="G4220" s="3" t="s">
        <v>4292</v>
      </c>
      <c r="I4220" s="3" t="s">
        <v>4365</v>
      </c>
      <c r="J4220" t="b">
        <v>1</v>
      </c>
      <c r="K4220" s="3" t="s">
        <v>4312</v>
      </c>
      <c r="L4220" s="3"/>
      <c r="M4220">
        <v>3100</v>
      </c>
      <c r="N4220">
        <v>3200</v>
      </c>
      <c r="O4220">
        <v>5.2999999999999999E-2</v>
      </c>
      <c r="P4220" s="3" t="s">
        <v>4313</v>
      </c>
      <c r="Q4220" t="s">
        <v>4333</v>
      </c>
      <c r="R4220" t="s">
        <v>4333</v>
      </c>
    </row>
    <row r="4221" spans="1:18" x14ac:dyDescent="0.2">
      <c r="A4221" s="3" t="s">
        <v>7887</v>
      </c>
      <c r="B4221" t="str" cm="1">
        <f t="array" ref="B4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1" t="str" cm="1">
        <f t="array" ref="C4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1" t="str" cm="1">
        <f t="array" ref="D42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1" cm="1">
        <f t="array" ref="E42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1" s="3" t="s">
        <v>4282</v>
      </c>
      <c r="G4221" s="3" t="s">
        <v>4292</v>
      </c>
      <c r="I4221" s="3" t="s">
        <v>4365</v>
      </c>
      <c r="J4221" t="b">
        <v>1</v>
      </c>
      <c r="K4221" s="3" t="s">
        <v>4312</v>
      </c>
      <c r="L4221" s="3"/>
      <c r="M4221">
        <v>3200</v>
      </c>
      <c r="N4221">
        <v>3300</v>
      </c>
      <c r="O4221">
        <v>5.2999999999999999E-2</v>
      </c>
      <c r="P4221" s="3" t="s">
        <v>4313</v>
      </c>
      <c r="Q4221" t="s">
        <v>4333</v>
      </c>
      <c r="R4221" t="s">
        <v>4333</v>
      </c>
    </row>
    <row r="4222" spans="1:18" x14ac:dyDescent="0.2">
      <c r="A4222" s="3" t="s">
        <v>7888</v>
      </c>
      <c r="B4222" t="str" cm="1">
        <f t="array" ref="B4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2" t="str" cm="1">
        <f t="array" ref="C4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2" t="str" cm="1">
        <f t="array" ref="D42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2" cm="1">
        <f t="array" ref="E42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2" s="3" t="s">
        <v>4282</v>
      </c>
      <c r="G4222" s="3" t="s">
        <v>4292</v>
      </c>
      <c r="I4222" s="3" t="s">
        <v>4365</v>
      </c>
      <c r="J4222" t="b">
        <v>1</v>
      </c>
      <c r="K4222" s="3" t="s">
        <v>4312</v>
      </c>
      <c r="L4222" s="3"/>
      <c r="M4222">
        <v>3300</v>
      </c>
      <c r="N4222">
        <v>3400</v>
      </c>
      <c r="O4222">
        <v>5.2999999999999999E-2</v>
      </c>
      <c r="P4222" s="3" t="s">
        <v>4313</v>
      </c>
      <c r="Q4222" t="s">
        <v>4333</v>
      </c>
      <c r="R4222" t="s">
        <v>4333</v>
      </c>
    </row>
    <row r="4223" spans="1:18" x14ac:dyDescent="0.2">
      <c r="A4223" s="3" t="s">
        <v>7889</v>
      </c>
      <c r="B4223" t="str" cm="1">
        <f t="array" ref="B4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3" t="str" cm="1">
        <f t="array" ref="C4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3" t="str" cm="1">
        <f t="array" ref="D42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3" cm="1">
        <f t="array" ref="E42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3" s="3" t="s">
        <v>4282</v>
      </c>
      <c r="G4223" s="3" t="s">
        <v>4292</v>
      </c>
      <c r="I4223" s="3" t="s">
        <v>4365</v>
      </c>
      <c r="J4223" t="b">
        <v>1</v>
      </c>
      <c r="K4223" s="3" t="s">
        <v>4312</v>
      </c>
      <c r="L4223" s="3"/>
      <c r="M4223">
        <v>3400</v>
      </c>
      <c r="N4223">
        <v>3500</v>
      </c>
      <c r="O4223">
        <v>5.2999999999999999E-2</v>
      </c>
      <c r="P4223" s="3" t="s">
        <v>4313</v>
      </c>
      <c r="Q4223" t="s">
        <v>4333</v>
      </c>
      <c r="R4223" t="s">
        <v>4333</v>
      </c>
    </row>
    <row r="4224" spans="1:18" x14ac:dyDescent="0.2">
      <c r="A4224" s="3" t="s">
        <v>7890</v>
      </c>
      <c r="B4224" t="str" cm="1">
        <f t="array" ref="B4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4" t="str" cm="1">
        <f t="array" ref="C4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4" t="str" cm="1">
        <f t="array" ref="D42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4" cm="1">
        <f t="array" ref="E42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4" s="3" t="s">
        <v>4282</v>
      </c>
      <c r="G4224" s="3" t="s">
        <v>4292</v>
      </c>
      <c r="I4224" s="3" t="s">
        <v>4365</v>
      </c>
      <c r="J4224" t="b">
        <v>1</v>
      </c>
      <c r="K4224" s="3" t="s">
        <v>4312</v>
      </c>
      <c r="L4224" s="3"/>
      <c r="M4224">
        <v>3500</v>
      </c>
      <c r="N4224">
        <v>3600</v>
      </c>
      <c r="O4224">
        <v>5.2999999999999999E-2</v>
      </c>
      <c r="P4224" s="3" t="s">
        <v>4313</v>
      </c>
      <c r="Q4224" t="s">
        <v>4333</v>
      </c>
      <c r="R4224" t="s">
        <v>4333</v>
      </c>
    </row>
    <row r="4225" spans="1:18" x14ac:dyDescent="0.2">
      <c r="A4225" s="3" t="s">
        <v>7891</v>
      </c>
      <c r="B4225" t="str" cm="1">
        <f t="array" ref="B4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5" t="str" cm="1">
        <f t="array" ref="C4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5" t="str" cm="1">
        <f t="array" ref="D42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5" cm="1">
        <f t="array" ref="E42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5" s="3" t="s">
        <v>4282</v>
      </c>
      <c r="G4225" s="3" t="s">
        <v>4292</v>
      </c>
      <c r="I4225" s="3" t="s">
        <v>4365</v>
      </c>
      <c r="J4225" t="b">
        <v>1</v>
      </c>
      <c r="K4225" s="3" t="s">
        <v>4312</v>
      </c>
      <c r="L4225" s="3"/>
      <c r="M4225">
        <v>3600</v>
      </c>
      <c r="N4225">
        <v>3700</v>
      </c>
      <c r="O4225">
        <v>5.2999999999999999E-2</v>
      </c>
      <c r="P4225" s="3" t="s">
        <v>4313</v>
      </c>
      <c r="Q4225" t="s">
        <v>4333</v>
      </c>
      <c r="R4225" t="s">
        <v>4333</v>
      </c>
    </row>
    <row r="4226" spans="1:18" x14ac:dyDescent="0.2">
      <c r="A4226" s="3" t="s">
        <v>7892</v>
      </c>
      <c r="B4226" t="str" cm="1">
        <f t="array" ref="B4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6" t="str" cm="1">
        <f t="array" ref="C4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6" t="str" cm="1">
        <f t="array" ref="D42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6" cm="1">
        <f t="array" ref="E42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6" s="3" t="s">
        <v>4282</v>
      </c>
      <c r="G4226" s="3" t="s">
        <v>4292</v>
      </c>
      <c r="I4226" s="3" t="s">
        <v>4365</v>
      </c>
      <c r="J4226" t="b">
        <v>1</v>
      </c>
      <c r="K4226" s="3" t="s">
        <v>4312</v>
      </c>
      <c r="L4226" s="3"/>
      <c r="M4226">
        <v>3700</v>
      </c>
      <c r="N4226">
        <v>3800</v>
      </c>
      <c r="O4226">
        <v>5.2999999999999999E-2</v>
      </c>
      <c r="P4226" s="3" t="s">
        <v>4313</v>
      </c>
      <c r="Q4226" t="s">
        <v>4333</v>
      </c>
      <c r="R4226" t="s">
        <v>4333</v>
      </c>
    </row>
    <row r="4227" spans="1:18" x14ac:dyDescent="0.2">
      <c r="A4227" s="3" t="s">
        <v>7893</v>
      </c>
      <c r="B4227" t="str" cm="1">
        <f t="array" ref="B4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7" t="str" cm="1">
        <f t="array" ref="C4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7" t="str" cm="1">
        <f t="array" ref="D42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7" cm="1">
        <f t="array" ref="E42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7" s="3" t="s">
        <v>4282</v>
      </c>
      <c r="G4227" s="3" t="s">
        <v>4292</v>
      </c>
      <c r="I4227" s="3" t="s">
        <v>4365</v>
      </c>
      <c r="J4227" t="b">
        <v>1</v>
      </c>
      <c r="K4227" s="3" t="s">
        <v>4312</v>
      </c>
      <c r="L4227" s="3"/>
      <c r="M4227">
        <v>3800</v>
      </c>
      <c r="N4227">
        <v>3900</v>
      </c>
      <c r="O4227">
        <v>5.2999999999999999E-2</v>
      </c>
      <c r="P4227" s="3" t="s">
        <v>4313</v>
      </c>
      <c r="Q4227" t="s">
        <v>4333</v>
      </c>
      <c r="R4227" t="s">
        <v>4333</v>
      </c>
    </row>
    <row r="4228" spans="1:18" x14ac:dyDescent="0.2">
      <c r="A4228" s="3" t="s">
        <v>7894</v>
      </c>
      <c r="B4228" t="str" cm="1">
        <f t="array" ref="B4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8" t="str" cm="1">
        <f t="array" ref="C4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8" t="str" cm="1">
        <f t="array" ref="D42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8" cm="1">
        <f t="array" ref="E42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8" s="3" t="s">
        <v>4282</v>
      </c>
      <c r="G4228" s="3" t="s">
        <v>4292</v>
      </c>
      <c r="I4228" s="3" t="s">
        <v>4365</v>
      </c>
      <c r="J4228" t="b">
        <v>1</v>
      </c>
      <c r="K4228" s="3" t="s">
        <v>4312</v>
      </c>
      <c r="L4228" s="3"/>
      <c r="M4228">
        <v>3900</v>
      </c>
      <c r="N4228">
        <v>4000</v>
      </c>
      <c r="O4228">
        <v>5.2999999999999999E-2</v>
      </c>
      <c r="P4228" s="3" t="s">
        <v>4313</v>
      </c>
      <c r="Q4228" t="s">
        <v>4333</v>
      </c>
      <c r="R4228" t="s">
        <v>4333</v>
      </c>
    </row>
    <row r="4229" spans="1:18" x14ac:dyDescent="0.2">
      <c r="A4229" s="3" t="s">
        <v>7895</v>
      </c>
      <c r="B4229" t="str" cm="1">
        <f t="array" ref="B4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29" t="str" cm="1">
        <f t="array" ref="C4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29" t="str" cm="1">
        <f t="array" ref="D42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29" cm="1">
        <f t="array" ref="E42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29" s="3" t="s">
        <v>4282</v>
      </c>
      <c r="G4229" s="3" t="s">
        <v>4292</v>
      </c>
      <c r="I4229" s="3" t="s">
        <v>4365</v>
      </c>
      <c r="J4229" t="b">
        <v>1</v>
      </c>
      <c r="K4229" s="3" t="s">
        <v>4312</v>
      </c>
      <c r="L4229" s="3"/>
      <c r="M4229">
        <v>4000</v>
      </c>
      <c r="N4229">
        <v>4100</v>
      </c>
      <c r="O4229">
        <v>5.2999999999999999E-2</v>
      </c>
      <c r="P4229" s="3" t="s">
        <v>4313</v>
      </c>
      <c r="Q4229" t="s">
        <v>4333</v>
      </c>
      <c r="R4229" t="s">
        <v>4333</v>
      </c>
    </row>
    <row r="4230" spans="1:18" x14ac:dyDescent="0.2">
      <c r="A4230" s="3" t="s">
        <v>7896</v>
      </c>
      <c r="B4230" t="str" cm="1">
        <f t="array" ref="B4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0" t="str" cm="1">
        <f t="array" ref="C4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0" t="str" cm="1">
        <f t="array" ref="D42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0" cm="1">
        <f t="array" ref="E42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0" s="3" t="s">
        <v>4282</v>
      </c>
      <c r="G4230" s="3" t="s">
        <v>4292</v>
      </c>
      <c r="I4230" s="3" t="s">
        <v>4365</v>
      </c>
      <c r="J4230" t="b">
        <v>1</v>
      </c>
      <c r="K4230" s="3" t="s">
        <v>4312</v>
      </c>
      <c r="L4230" s="3"/>
      <c r="M4230">
        <v>4100</v>
      </c>
      <c r="N4230">
        <v>4200</v>
      </c>
      <c r="O4230">
        <v>5.2999999999999999E-2</v>
      </c>
      <c r="P4230" s="3" t="s">
        <v>4313</v>
      </c>
      <c r="Q4230" t="s">
        <v>4333</v>
      </c>
      <c r="R4230" t="s">
        <v>4333</v>
      </c>
    </row>
    <row r="4231" spans="1:18" x14ac:dyDescent="0.2">
      <c r="A4231" s="3" t="s">
        <v>7897</v>
      </c>
      <c r="B4231" t="str" cm="1">
        <f t="array" ref="B4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1" t="str" cm="1">
        <f t="array" ref="C4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1" t="str" cm="1">
        <f t="array" ref="D42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1" cm="1">
        <f t="array" ref="E42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1" s="3" t="s">
        <v>4282</v>
      </c>
      <c r="G4231" s="3" t="s">
        <v>4292</v>
      </c>
      <c r="I4231" s="3" t="s">
        <v>4365</v>
      </c>
      <c r="J4231" t="b">
        <v>1</v>
      </c>
      <c r="K4231" s="3" t="s">
        <v>4312</v>
      </c>
      <c r="L4231" s="3"/>
      <c r="M4231">
        <v>4200</v>
      </c>
      <c r="N4231">
        <v>4300</v>
      </c>
      <c r="O4231">
        <v>5.2999999999999999E-2</v>
      </c>
      <c r="P4231" s="3" t="s">
        <v>4313</v>
      </c>
      <c r="Q4231" t="s">
        <v>4333</v>
      </c>
      <c r="R4231" t="s">
        <v>4333</v>
      </c>
    </row>
    <row r="4232" spans="1:18" x14ac:dyDescent="0.2">
      <c r="A4232" s="3" t="s">
        <v>7898</v>
      </c>
      <c r="B4232" t="str" cm="1">
        <f t="array" ref="B4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2" t="str" cm="1">
        <f t="array" ref="C4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2" t="str" cm="1">
        <f t="array" ref="D42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2" cm="1">
        <f t="array" ref="E42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2" s="3" t="s">
        <v>4282</v>
      </c>
      <c r="G4232" s="3" t="s">
        <v>4292</v>
      </c>
      <c r="I4232" s="3" t="s">
        <v>4365</v>
      </c>
      <c r="J4232" t="b">
        <v>1</v>
      </c>
      <c r="K4232" s="3" t="s">
        <v>4312</v>
      </c>
      <c r="L4232" s="3"/>
      <c r="M4232">
        <v>4300</v>
      </c>
      <c r="N4232">
        <v>4400</v>
      </c>
      <c r="O4232">
        <v>5.2999999999999999E-2</v>
      </c>
      <c r="P4232" s="3" t="s">
        <v>4313</v>
      </c>
      <c r="Q4232" t="s">
        <v>4333</v>
      </c>
      <c r="R4232" t="s">
        <v>4333</v>
      </c>
    </row>
    <row r="4233" spans="1:18" x14ac:dyDescent="0.2">
      <c r="A4233" s="3" t="s">
        <v>7899</v>
      </c>
      <c r="B4233" t="str" cm="1">
        <f t="array" ref="B4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3" t="str" cm="1">
        <f t="array" ref="C4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3" t="str" cm="1">
        <f t="array" ref="D42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3" cm="1">
        <f t="array" ref="E42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3" s="3" t="s">
        <v>4282</v>
      </c>
      <c r="G4233" s="3" t="s">
        <v>4292</v>
      </c>
      <c r="I4233" s="3" t="s">
        <v>4365</v>
      </c>
      <c r="J4233" t="b">
        <v>1</v>
      </c>
      <c r="K4233" s="3" t="s">
        <v>4312</v>
      </c>
      <c r="L4233" s="3"/>
      <c r="M4233">
        <v>4400</v>
      </c>
      <c r="N4233">
        <v>4500</v>
      </c>
      <c r="O4233">
        <v>5.2999999999999999E-2</v>
      </c>
      <c r="P4233" s="3" t="s">
        <v>4313</v>
      </c>
      <c r="Q4233" t="s">
        <v>4333</v>
      </c>
      <c r="R4233" t="s">
        <v>4333</v>
      </c>
    </row>
    <row r="4234" spans="1:18" x14ac:dyDescent="0.2">
      <c r="A4234" s="3" t="s">
        <v>7900</v>
      </c>
      <c r="B4234" t="str" cm="1">
        <f t="array" ref="B4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4" t="str" cm="1">
        <f t="array" ref="C4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4" t="str" cm="1">
        <f t="array" ref="D42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4" cm="1">
        <f t="array" ref="E42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4" s="3" t="s">
        <v>4282</v>
      </c>
      <c r="G4234" s="3" t="s">
        <v>4292</v>
      </c>
      <c r="I4234" s="3" t="s">
        <v>4365</v>
      </c>
      <c r="J4234" t="b">
        <v>1</v>
      </c>
      <c r="K4234" s="3" t="s">
        <v>4312</v>
      </c>
      <c r="L4234" s="3"/>
      <c r="M4234">
        <v>4500</v>
      </c>
      <c r="N4234">
        <v>4600</v>
      </c>
      <c r="O4234">
        <v>5.2999999999999999E-2</v>
      </c>
      <c r="P4234" s="3" t="s">
        <v>4313</v>
      </c>
      <c r="Q4234" t="s">
        <v>4333</v>
      </c>
      <c r="R4234" t="s">
        <v>4333</v>
      </c>
    </row>
    <row r="4235" spans="1:18" x14ac:dyDescent="0.2">
      <c r="A4235" s="3" t="s">
        <v>7901</v>
      </c>
      <c r="B4235" t="str" cm="1">
        <f t="array" ref="B4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5" t="str" cm="1">
        <f t="array" ref="C4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5" t="str" cm="1">
        <f t="array" ref="D42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5" cm="1">
        <f t="array" ref="E42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5" s="3" t="s">
        <v>4282</v>
      </c>
      <c r="G4235" s="3" t="s">
        <v>4292</v>
      </c>
      <c r="I4235" s="3" t="s">
        <v>4365</v>
      </c>
      <c r="J4235" t="b">
        <v>1</v>
      </c>
      <c r="K4235" s="3" t="s">
        <v>4312</v>
      </c>
      <c r="L4235" s="3"/>
      <c r="M4235">
        <v>4600</v>
      </c>
      <c r="N4235">
        <v>4700</v>
      </c>
      <c r="O4235">
        <v>5.2999999999999999E-2</v>
      </c>
      <c r="P4235" s="3" t="s">
        <v>4313</v>
      </c>
      <c r="Q4235" t="s">
        <v>4333</v>
      </c>
      <c r="R4235" t="s">
        <v>4333</v>
      </c>
    </row>
    <row r="4236" spans="1:18" x14ac:dyDescent="0.2">
      <c r="A4236" s="3" t="s">
        <v>7902</v>
      </c>
      <c r="B4236" t="str" cm="1">
        <f t="array" ref="B4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6" t="str" cm="1">
        <f t="array" ref="C4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6" t="str" cm="1">
        <f t="array" ref="D42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6" cm="1">
        <f t="array" ref="E42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6" s="3" t="s">
        <v>4282</v>
      </c>
      <c r="G4236" s="3" t="s">
        <v>4292</v>
      </c>
      <c r="I4236" s="3" t="s">
        <v>4365</v>
      </c>
      <c r="J4236" t="b">
        <v>1</v>
      </c>
      <c r="K4236" s="3" t="s">
        <v>4312</v>
      </c>
      <c r="L4236" s="3"/>
      <c r="M4236">
        <v>4700</v>
      </c>
      <c r="N4236">
        <v>4800</v>
      </c>
      <c r="O4236">
        <v>5.2999999999999999E-2</v>
      </c>
      <c r="P4236" s="3" t="s">
        <v>4313</v>
      </c>
      <c r="Q4236" t="s">
        <v>4333</v>
      </c>
      <c r="R4236" t="s">
        <v>4333</v>
      </c>
    </row>
    <row r="4237" spans="1:18" x14ac:dyDescent="0.2">
      <c r="A4237" s="3" t="s">
        <v>7903</v>
      </c>
      <c r="B4237" t="str" cm="1">
        <f t="array" ref="B4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7" t="str" cm="1">
        <f t="array" ref="C4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7" t="str" cm="1">
        <f t="array" ref="D42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7" cm="1">
        <f t="array" ref="E42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7" s="3" t="s">
        <v>4282</v>
      </c>
      <c r="G4237" s="3" t="s">
        <v>4292</v>
      </c>
      <c r="I4237" s="3" t="s">
        <v>4365</v>
      </c>
      <c r="J4237" t="b">
        <v>1</v>
      </c>
      <c r="K4237" s="3" t="s">
        <v>4312</v>
      </c>
      <c r="L4237" s="3"/>
      <c r="M4237">
        <v>4800</v>
      </c>
      <c r="N4237">
        <v>4900</v>
      </c>
      <c r="O4237">
        <v>5.2999999999999999E-2</v>
      </c>
      <c r="P4237" s="3" t="s">
        <v>4313</v>
      </c>
      <c r="Q4237" t="s">
        <v>4333</v>
      </c>
      <c r="R4237" t="s">
        <v>4333</v>
      </c>
    </row>
    <row r="4238" spans="1:18" x14ac:dyDescent="0.2">
      <c r="A4238" s="3" t="s">
        <v>7904</v>
      </c>
      <c r="B4238" t="str" cm="1">
        <f t="array" ref="B4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38" t="str" cm="1">
        <f t="array" ref="C4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38" t="str" cm="1">
        <f t="array" ref="D42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238" cm="1">
        <f t="array" ref="E42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38" s="3" t="s">
        <v>4282</v>
      </c>
      <c r="G4238" s="3" t="s">
        <v>4292</v>
      </c>
      <c r="I4238" s="3" t="s">
        <v>4365</v>
      </c>
      <c r="J4238" t="b">
        <v>1</v>
      </c>
      <c r="K4238" s="3" t="s">
        <v>4312</v>
      </c>
      <c r="L4238" s="3"/>
      <c r="M4238">
        <v>4900</v>
      </c>
      <c r="N4238">
        <v>5000</v>
      </c>
      <c r="O4238">
        <v>5.2999999999999999E-2</v>
      </c>
      <c r="P4238" s="3" t="s">
        <v>4313</v>
      </c>
      <c r="Q4238" t="s">
        <v>4333</v>
      </c>
      <c r="R4238" t="s">
        <v>4333</v>
      </c>
    </row>
    <row r="4239" spans="1:18" x14ac:dyDescent="0.2">
      <c r="A4239" s="3" t="s">
        <v>7905</v>
      </c>
      <c r="B4239" cm="1">
        <f t="array" ref="B4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39" t="str" cm="1">
        <f t="array" ref="C4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39" t="str" cm="1">
        <f t="array" ref="D42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39" t="str" cm="1">
        <f t="array" ref="E42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39" s="3" t="s">
        <v>4282</v>
      </c>
      <c r="G4239" s="3" t="s">
        <v>7835</v>
      </c>
      <c r="I4239" s="3" t="s">
        <v>4514</v>
      </c>
      <c r="J4239" t="b">
        <v>0</v>
      </c>
      <c r="K4239" s="3" t="s">
        <v>7835</v>
      </c>
      <c r="L4239" s="3"/>
      <c r="M4239">
        <v>20000</v>
      </c>
      <c r="N4239">
        <v>25000</v>
      </c>
      <c r="O4239">
        <v>0.53</v>
      </c>
      <c r="P4239" s="3" t="s">
        <v>4313</v>
      </c>
      <c r="Q4239" t="s">
        <v>4333</v>
      </c>
      <c r="R4239" t="s">
        <v>4333</v>
      </c>
    </row>
    <row r="4240" spans="1:18" x14ac:dyDescent="0.2">
      <c r="A4240" s="3" t="s">
        <v>7906</v>
      </c>
      <c r="B4240" cm="1">
        <f t="array" ref="B4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40" t="str" cm="1">
        <f t="array" ref="C4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40" t="str" cm="1">
        <f t="array" ref="D42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0" t="str" cm="1">
        <f t="array" ref="E42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40" s="3" t="s">
        <v>4282</v>
      </c>
      <c r="G4240" s="3" t="s">
        <v>7835</v>
      </c>
      <c r="I4240" s="3" t="s">
        <v>4514</v>
      </c>
      <c r="J4240" t="b">
        <v>0</v>
      </c>
      <c r="K4240" s="3" t="s">
        <v>7835</v>
      </c>
      <c r="L4240" s="3"/>
      <c r="M4240">
        <v>10000</v>
      </c>
      <c r="N4240">
        <v>20000</v>
      </c>
      <c r="O4240">
        <v>0.53</v>
      </c>
      <c r="P4240" s="3" t="s">
        <v>4313</v>
      </c>
      <c r="Q4240" t="s">
        <v>4333</v>
      </c>
      <c r="R4240" t="s">
        <v>4333</v>
      </c>
    </row>
    <row r="4241" spans="1:18" x14ac:dyDescent="0.2">
      <c r="A4241" s="3" t="s">
        <v>7907</v>
      </c>
      <c r="B4241" cm="1">
        <f t="array" ref="B4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41" t="str" cm="1">
        <f t="array" ref="C4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41" t="str" cm="1">
        <f t="array" ref="D42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1" t="str" cm="1">
        <f t="array" ref="E42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41" s="3" t="s">
        <v>4282</v>
      </c>
      <c r="G4241" s="3" t="s">
        <v>7835</v>
      </c>
      <c r="I4241" s="3" t="s">
        <v>4514</v>
      </c>
      <c r="J4241" t="b">
        <v>0</v>
      </c>
      <c r="K4241" s="3" t="s">
        <v>7835</v>
      </c>
      <c r="L4241" s="3"/>
      <c r="M4241">
        <v>2000</v>
      </c>
      <c r="N4241">
        <v>10000</v>
      </c>
      <c r="O4241">
        <v>0.53</v>
      </c>
      <c r="P4241" s="3" t="s">
        <v>4313</v>
      </c>
      <c r="Q4241" t="s">
        <v>4333</v>
      </c>
      <c r="R4241" t="s">
        <v>4333</v>
      </c>
    </row>
    <row r="4242" spans="1:18" x14ac:dyDescent="0.2">
      <c r="A4242" s="3" t="s">
        <v>7908</v>
      </c>
      <c r="B4242" cm="1">
        <f t="array" ref="B4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42" t="str" cm="1">
        <f t="array" ref="C4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42" t="str" cm="1">
        <f t="array" ref="D42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2" t="str" cm="1">
        <f t="array" ref="E42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42" s="3" t="s">
        <v>4282</v>
      </c>
      <c r="G4242" s="3" t="s">
        <v>7835</v>
      </c>
      <c r="I4242" s="3" t="s">
        <v>4514</v>
      </c>
      <c r="J4242" t="b">
        <v>0</v>
      </c>
      <c r="K4242" s="3" t="s">
        <v>7835</v>
      </c>
      <c r="L4242" s="3"/>
      <c r="M4242">
        <v>1000</v>
      </c>
      <c r="N4242">
        <v>2000</v>
      </c>
      <c r="O4242">
        <v>0.53</v>
      </c>
      <c r="P4242" s="3" t="s">
        <v>4313</v>
      </c>
      <c r="Q4242" t="s">
        <v>4333</v>
      </c>
      <c r="R4242" t="s">
        <v>4333</v>
      </c>
    </row>
    <row r="4243" spans="1:18" x14ac:dyDescent="0.2">
      <c r="A4243" s="3" t="s">
        <v>7909</v>
      </c>
      <c r="B4243" cm="1">
        <f t="array" ref="B4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43" t="str" cm="1">
        <f t="array" ref="C4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43" t="str" cm="1">
        <f t="array" ref="D42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3" t="str" cm="1">
        <f t="array" ref="E42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43" s="3" t="s">
        <v>4282</v>
      </c>
      <c r="G4243" s="3" t="s">
        <v>7835</v>
      </c>
      <c r="I4243" s="3" t="s">
        <v>4514</v>
      </c>
      <c r="J4243" t="b">
        <v>0</v>
      </c>
      <c r="K4243" s="3" t="s">
        <v>7835</v>
      </c>
      <c r="L4243" s="3"/>
      <c r="M4243">
        <v>500</v>
      </c>
      <c r="N4243">
        <v>1000</v>
      </c>
      <c r="O4243">
        <v>0.53</v>
      </c>
      <c r="P4243" s="3" t="s">
        <v>4313</v>
      </c>
      <c r="Q4243" t="s">
        <v>4333</v>
      </c>
      <c r="R4243" t="s">
        <v>4333</v>
      </c>
    </row>
    <row r="4244" spans="1:18" x14ac:dyDescent="0.2">
      <c r="A4244" s="3" t="s">
        <v>7910</v>
      </c>
      <c r="B4244" cm="1">
        <f t="array" ref="B4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44" t="str" cm="1">
        <f t="array" ref="C4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44" t="str" cm="1">
        <f t="array" ref="D42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4" t="str" cm="1">
        <f t="array" ref="E42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44" s="3" t="s">
        <v>4282</v>
      </c>
      <c r="G4244" s="3" t="s">
        <v>7835</v>
      </c>
      <c r="I4244" s="3" t="s">
        <v>4514</v>
      </c>
      <c r="J4244" t="b">
        <v>0</v>
      </c>
      <c r="K4244" s="3" t="s">
        <v>7835</v>
      </c>
      <c r="L4244" s="3"/>
      <c r="M4244">
        <v>150</v>
      </c>
      <c r="N4244">
        <v>500</v>
      </c>
      <c r="O4244">
        <v>0.53</v>
      </c>
      <c r="P4244" s="3" t="s">
        <v>4313</v>
      </c>
      <c r="Q4244" t="s">
        <v>4333</v>
      </c>
      <c r="R4244" t="s">
        <v>4333</v>
      </c>
    </row>
    <row r="4245" spans="1:18" x14ac:dyDescent="0.2">
      <c r="A4245" s="3" t="s">
        <v>7911</v>
      </c>
      <c r="B4245" t="str" cm="1">
        <f t="array" ref="B4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45" t="str" cm="1">
        <f t="array" ref="C4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45" t="str" cm="1">
        <f t="array" ref="D42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5" cm="1">
        <f t="array" ref="E42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45" s="3" t="s">
        <v>4282</v>
      </c>
      <c r="G4245" s="3" t="s">
        <v>4292</v>
      </c>
      <c r="I4245" s="3" t="s">
        <v>4514</v>
      </c>
      <c r="J4245" t="b">
        <v>1</v>
      </c>
      <c r="K4245" s="3" t="s">
        <v>4312</v>
      </c>
      <c r="L4245" s="3"/>
      <c r="M4245">
        <v>3000</v>
      </c>
      <c r="N4245">
        <v>3100</v>
      </c>
      <c r="O4245">
        <v>5.2999999999999999E-2</v>
      </c>
      <c r="P4245" s="3" t="s">
        <v>4313</v>
      </c>
      <c r="Q4245" t="s">
        <v>4333</v>
      </c>
      <c r="R4245" t="s">
        <v>4333</v>
      </c>
    </row>
    <row r="4246" spans="1:18" x14ac:dyDescent="0.2">
      <c r="A4246" s="3" t="s">
        <v>7912</v>
      </c>
      <c r="B4246" t="str" cm="1">
        <f t="array" ref="B4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46" t="str" cm="1">
        <f t="array" ref="C4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46" t="str" cm="1">
        <f t="array" ref="D42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6" cm="1">
        <f t="array" ref="E42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46" s="3" t="s">
        <v>4282</v>
      </c>
      <c r="G4246" s="3" t="s">
        <v>4292</v>
      </c>
      <c r="I4246" s="3" t="s">
        <v>4514</v>
      </c>
      <c r="J4246" t="b">
        <v>1</v>
      </c>
      <c r="K4246" s="3" t="s">
        <v>4312</v>
      </c>
      <c r="L4246" s="3"/>
      <c r="M4246">
        <v>3100</v>
      </c>
      <c r="N4246">
        <v>3200</v>
      </c>
      <c r="O4246">
        <v>5.2999999999999999E-2</v>
      </c>
      <c r="P4246" s="3" t="s">
        <v>4313</v>
      </c>
      <c r="Q4246" t="s">
        <v>4333</v>
      </c>
      <c r="R4246" t="s">
        <v>4333</v>
      </c>
    </row>
    <row r="4247" spans="1:18" x14ac:dyDescent="0.2">
      <c r="A4247" s="3" t="s">
        <v>7913</v>
      </c>
      <c r="B4247" t="str" cm="1">
        <f t="array" ref="B4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47" t="str" cm="1">
        <f t="array" ref="C4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47" t="str" cm="1">
        <f t="array" ref="D42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7" cm="1">
        <f t="array" ref="E42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47" s="3" t="s">
        <v>4282</v>
      </c>
      <c r="G4247" s="3" t="s">
        <v>4292</v>
      </c>
      <c r="I4247" s="3" t="s">
        <v>4514</v>
      </c>
      <c r="J4247" t="b">
        <v>1</v>
      </c>
      <c r="K4247" s="3" t="s">
        <v>4312</v>
      </c>
      <c r="L4247" s="3"/>
      <c r="M4247">
        <v>3200</v>
      </c>
      <c r="N4247">
        <v>3300</v>
      </c>
      <c r="O4247">
        <v>5.2999999999999999E-2</v>
      </c>
      <c r="P4247" s="3" t="s">
        <v>4313</v>
      </c>
      <c r="Q4247" t="s">
        <v>4333</v>
      </c>
      <c r="R4247" t="s">
        <v>4333</v>
      </c>
    </row>
    <row r="4248" spans="1:18" x14ac:dyDescent="0.2">
      <c r="A4248" s="3" t="s">
        <v>7914</v>
      </c>
      <c r="B4248" t="str" cm="1">
        <f t="array" ref="B4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48" t="str" cm="1">
        <f t="array" ref="C4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48" t="str" cm="1">
        <f t="array" ref="D42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8" cm="1">
        <f t="array" ref="E42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48" s="3" t="s">
        <v>4282</v>
      </c>
      <c r="G4248" s="3" t="s">
        <v>4292</v>
      </c>
      <c r="I4248" s="3" t="s">
        <v>4514</v>
      </c>
      <c r="J4248" t="b">
        <v>1</v>
      </c>
      <c r="K4248" s="3" t="s">
        <v>4312</v>
      </c>
      <c r="L4248" s="3"/>
      <c r="M4248">
        <v>3300</v>
      </c>
      <c r="N4248">
        <v>3400</v>
      </c>
      <c r="O4248">
        <v>5.2999999999999999E-2</v>
      </c>
      <c r="P4248" s="3" t="s">
        <v>4313</v>
      </c>
      <c r="Q4248" t="s">
        <v>4333</v>
      </c>
      <c r="R4248" t="s">
        <v>4333</v>
      </c>
    </row>
    <row r="4249" spans="1:18" x14ac:dyDescent="0.2">
      <c r="A4249" s="3" t="s">
        <v>7915</v>
      </c>
      <c r="B4249" t="str" cm="1">
        <f t="array" ref="B4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49" t="str" cm="1">
        <f t="array" ref="C4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49" t="str" cm="1">
        <f t="array" ref="D42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49" cm="1">
        <f t="array" ref="E42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49" s="3" t="s">
        <v>4282</v>
      </c>
      <c r="G4249" s="3" t="s">
        <v>4292</v>
      </c>
      <c r="I4249" s="3" t="s">
        <v>4514</v>
      </c>
      <c r="J4249" t="b">
        <v>1</v>
      </c>
      <c r="K4249" s="3" t="s">
        <v>4312</v>
      </c>
      <c r="L4249" s="3"/>
      <c r="M4249">
        <v>3400</v>
      </c>
      <c r="N4249">
        <v>3500</v>
      </c>
      <c r="O4249">
        <v>5.2999999999999999E-2</v>
      </c>
      <c r="P4249" s="3" t="s">
        <v>4313</v>
      </c>
      <c r="Q4249" t="s">
        <v>4333</v>
      </c>
      <c r="R4249" t="s">
        <v>4333</v>
      </c>
    </row>
    <row r="4250" spans="1:18" x14ac:dyDescent="0.2">
      <c r="A4250" s="3" t="s">
        <v>7916</v>
      </c>
      <c r="B4250" t="str" cm="1">
        <f t="array" ref="B4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0" t="str" cm="1">
        <f t="array" ref="C4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0" t="str" cm="1">
        <f t="array" ref="D42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0" cm="1">
        <f t="array" ref="E42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0" s="3" t="s">
        <v>4282</v>
      </c>
      <c r="G4250" s="3" t="s">
        <v>4292</v>
      </c>
      <c r="I4250" s="3" t="s">
        <v>4514</v>
      </c>
      <c r="J4250" t="b">
        <v>1</v>
      </c>
      <c r="K4250" s="3" t="s">
        <v>4312</v>
      </c>
      <c r="L4250" s="3"/>
      <c r="M4250">
        <v>3500</v>
      </c>
      <c r="N4250">
        <v>3600</v>
      </c>
      <c r="O4250">
        <v>5.2999999999999999E-2</v>
      </c>
      <c r="P4250" s="3" t="s">
        <v>4313</v>
      </c>
      <c r="Q4250" t="s">
        <v>4333</v>
      </c>
      <c r="R4250" t="s">
        <v>4333</v>
      </c>
    </row>
    <row r="4251" spans="1:18" x14ac:dyDescent="0.2">
      <c r="A4251" s="3" t="s">
        <v>7917</v>
      </c>
      <c r="B4251" t="str" cm="1">
        <f t="array" ref="B4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1" t="str" cm="1">
        <f t="array" ref="C4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1" t="str" cm="1">
        <f t="array" ref="D42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1" cm="1">
        <f t="array" ref="E42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1" s="3" t="s">
        <v>4282</v>
      </c>
      <c r="G4251" s="3" t="s">
        <v>4292</v>
      </c>
      <c r="I4251" s="3" t="s">
        <v>4514</v>
      </c>
      <c r="J4251" t="b">
        <v>1</v>
      </c>
      <c r="K4251" s="3" t="s">
        <v>4312</v>
      </c>
      <c r="L4251" s="3"/>
      <c r="M4251">
        <v>3600</v>
      </c>
      <c r="N4251">
        <v>3700</v>
      </c>
      <c r="O4251">
        <v>5.2999999999999999E-2</v>
      </c>
      <c r="P4251" s="3" t="s">
        <v>4313</v>
      </c>
      <c r="Q4251" t="s">
        <v>4333</v>
      </c>
      <c r="R4251" t="s">
        <v>4333</v>
      </c>
    </row>
    <row r="4252" spans="1:18" x14ac:dyDescent="0.2">
      <c r="A4252" s="3" t="s">
        <v>7918</v>
      </c>
      <c r="B4252" t="str" cm="1">
        <f t="array" ref="B4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2" t="str" cm="1">
        <f t="array" ref="C4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2" t="str" cm="1">
        <f t="array" ref="D42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2" cm="1">
        <f t="array" ref="E42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2" s="3" t="s">
        <v>4282</v>
      </c>
      <c r="G4252" s="3" t="s">
        <v>4292</v>
      </c>
      <c r="I4252" s="3" t="s">
        <v>4514</v>
      </c>
      <c r="J4252" t="b">
        <v>1</v>
      </c>
      <c r="K4252" s="3" t="s">
        <v>4312</v>
      </c>
      <c r="L4252" s="3"/>
      <c r="M4252">
        <v>3700</v>
      </c>
      <c r="N4252">
        <v>3800</v>
      </c>
      <c r="O4252">
        <v>5.2999999999999999E-2</v>
      </c>
      <c r="P4252" s="3" t="s">
        <v>4313</v>
      </c>
      <c r="Q4252" t="s">
        <v>4333</v>
      </c>
      <c r="R4252" t="s">
        <v>4333</v>
      </c>
    </row>
    <row r="4253" spans="1:18" x14ac:dyDescent="0.2">
      <c r="A4253" s="3" t="s">
        <v>7919</v>
      </c>
      <c r="B4253" t="str" cm="1">
        <f t="array" ref="B4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3" t="str" cm="1">
        <f t="array" ref="C4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3" t="str" cm="1">
        <f t="array" ref="D42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3" cm="1">
        <f t="array" ref="E42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3" s="3" t="s">
        <v>4282</v>
      </c>
      <c r="G4253" s="3" t="s">
        <v>4292</v>
      </c>
      <c r="I4253" s="3" t="s">
        <v>4514</v>
      </c>
      <c r="J4253" t="b">
        <v>1</v>
      </c>
      <c r="K4253" s="3" t="s">
        <v>4312</v>
      </c>
      <c r="L4253" s="3"/>
      <c r="M4253">
        <v>3800</v>
      </c>
      <c r="N4253">
        <v>3900</v>
      </c>
      <c r="O4253">
        <v>5.2999999999999999E-2</v>
      </c>
      <c r="P4253" s="3" t="s">
        <v>4313</v>
      </c>
      <c r="Q4253" t="s">
        <v>4333</v>
      </c>
      <c r="R4253" t="s">
        <v>4333</v>
      </c>
    </row>
    <row r="4254" spans="1:18" x14ac:dyDescent="0.2">
      <c r="A4254" s="3" t="s">
        <v>7920</v>
      </c>
      <c r="B4254" cm="1">
        <f t="array" ref="B4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54" t="str" cm="1">
        <f t="array" ref="C4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54" t="str" cm="1">
        <f t="array" ref="D42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4" t="str" cm="1">
        <f t="array" ref="E42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54" s="3" t="s">
        <v>4282</v>
      </c>
      <c r="G4254" s="3" t="s">
        <v>7835</v>
      </c>
      <c r="I4254" s="3" t="s">
        <v>4514</v>
      </c>
      <c r="J4254" t="b">
        <v>0</v>
      </c>
      <c r="K4254" s="3" t="s">
        <v>7835</v>
      </c>
      <c r="L4254" s="3"/>
      <c r="M4254">
        <v>0</v>
      </c>
      <c r="N4254">
        <v>150</v>
      </c>
      <c r="O4254">
        <v>0.53</v>
      </c>
      <c r="P4254" s="3" t="s">
        <v>4313</v>
      </c>
      <c r="Q4254" t="s">
        <v>4333</v>
      </c>
      <c r="R4254" t="s">
        <v>4333</v>
      </c>
    </row>
    <row r="4255" spans="1:18" x14ac:dyDescent="0.2">
      <c r="A4255" s="3" t="s">
        <v>7921</v>
      </c>
      <c r="B4255" t="str" cm="1">
        <f t="array" ref="B4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5" t="str" cm="1">
        <f t="array" ref="C4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5" t="str" cm="1">
        <f t="array" ref="D42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5" cm="1">
        <f t="array" ref="E42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5" s="3" t="s">
        <v>4282</v>
      </c>
      <c r="G4255" s="3" t="s">
        <v>4292</v>
      </c>
      <c r="I4255" s="3" t="s">
        <v>4514</v>
      </c>
      <c r="J4255" t="b">
        <v>1</v>
      </c>
      <c r="K4255" s="3" t="s">
        <v>4312</v>
      </c>
      <c r="L4255" s="3"/>
      <c r="M4255">
        <v>4000</v>
      </c>
      <c r="N4255">
        <v>4100</v>
      </c>
      <c r="O4255">
        <v>5.2999999999999999E-2</v>
      </c>
      <c r="P4255" s="3" t="s">
        <v>4313</v>
      </c>
      <c r="Q4255" t="s">
        <v>4333</v>
      </c>
      <c r="R4255" t="s">
        <v>4333</v>
      </c>
    </row>
    <row r="4256" spans="1:18" x14ac:dyDescent="0.2">
      <c r="A4256" s="3" t="s">
        <v>7922</v>
      </c>
      <c r="B4256" t="str" cm="1">
        <f t="array" ref="B4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6" t="str" cm="1">
        <f t="array" ref="C4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6" t="str" cm="1">
        <f t="array" ref="D42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6" cm="1">
        <f t="array" ref="E42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6" s="3" t="s">
        <v>4282</v>
      </c>
      <c r="G4256" s="3" t="s">
        <v>4292</v>
      </c>
      <c r="I4256" s="3" t="s">
        <v>4514</v>
      </c>
      <c r="J4256" t="b">
        <v>1</v>
      </c>
      <c r="K4256" s="3" t="s">
        <v>4312</v>
      </c>
      <c r="L4256" s="3"/>
      <c r="M4256">
        <v>4100</v>
      </c>
      <c r="N4256">
        <v>4200</v>
      </c>
      <c r="O4256">
        <v>5.2999999999999999E-2</v>
      </c>
      <c r="P4256" s="3" t="s">
        <v>4313</v>
      </c>
      <c r="Q4256" t="s">
        <v>4333</v>
      </c>
      <c r="R4256" t="s">
        <v>4333</v>
      </c>
    </row>
    <row r="4257" spans="1:18" x14ac:dyDescent="0.2">
      <c r="A4257" s="3" t="s">
        <v>7923</v>
      </c>
      <c r="B4257" t="str" cm="1">
        <f t="array" ref="B4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7" t="str" cm="1">
        <f t="array" ref="C4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7" t="str" cm="1">
        <f t="array" ref="D42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7" cm="1">
        <f t="array" ref="E42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7" s="3" t="s">
        <v>4282</v>
      </c>
      <c r="G4257" s="3" t="s">
        <v>4292</v>
      </c>
      <c r="I4257" s="3" t="s">
        <v>4514</v>
      </c>
      <c r="J4257" t="b">
        <v>1</v>
      </c>
      <c r="K4257" s="3" t="s">
        <v>4312</v>
      </c>
      <c r="L4257" s="3"/>
      <c r="M4257">
        <v>4200</v>
      </c>
      <c r="N4257">
        <v>4300</v>
      </c>
      <c r="O4257">
        <v>5.2999999999999999E-2</v>
      </c>
      <c r="P4257" s="3" t="s">
        <v>4313</v>
      </c>
      <c r="Q4257" t="s">
        <v>4333</v>
      </c>
      <c r="R4257" t="s">
        <v>4333</v>
      </c>
    </row>
    <row r="4258" spans="1:18" x14ac:dyDescent="0.2">
      <c r="A4258" s="3" t="s">
        <v>7924</v>
      </c>
      <c r="B4258" t="str" cm="1">
        <f t="array" ref="B4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8" t="str" cm="1">
        <f t="array" ref="C4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8" t="str" cm="1">
        <f t="array" ref="D42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8" cm="1">
        <f t="array" ref="E42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8" s="3" t="s">
        <v>4282</v>
      </c>
      <c r="G4258" s="3" t="s">
        <v>4292</v>
      </c>
      <c r="I4258" s="3" t="s">
        <v>4514</v>
      </c>
      <c r="J4258" t="b">
        <v>1</v>
      </c>
      <c r="K4258" s="3" t="s">
        <v>4312</v>
      </c>
      <c r="L4258" s="3"/>
      <c r="M4258">
        <v>4300</v>
      </c>
      <c r="N4258">
        <v>4400</v>
      </c>
      <c r="O4258">
        <v>5.2999999999999999E-2</v>
      </c>
      <c r="P4258" s="3" t="s">
        <v>4313</v>
      </c>
      <c r="Q4258" t="s">
        <v>4333</v>
      </c>
      <c r="R4258" t="s">
        <v>4333</v>
      </c>
    </row>
    <row r="4259" spans="1:18" x14ac:dyDescent="0.2">
      <c r="A4259" s="3" t="s">
        <v>7925</v>
      </c>
      <c r="B4259" t="str" cm="1">
        <f t="array" ref="B4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59" t="str" cm="1">
        <f t="array" ref="C4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59" t="str" cm="1">
        <f t="array" ref="D42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59" cm="1">
        <f t="array" ref="E42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59" s="3" t="s">
        <v>4282</v>
      </c>
      <c r="G4259" s="3" t="s">
        <v>4292</v>
      </c>
      <c r="I4259" s="3" t="s">
        <v>4514</v>
      </c>
      <c r="J4259" t="b">
        <v>1</v>
      </c>
      <c r="K4259" s="3" t="s">
        <v>4312</v>
      </c>
      <c r="L4259" s="3"/>
      <c r="M4259">
        <v>4400</v>
      </c>
      <c r="N4259">
        <v>4500</v>
      </c>
      <c r="O4259">
        <v>5.2999999999999999E-2</v>
      </c>
      <c r="P4259" s="3" t="s">
        <v>4313</v>
      </c>
      <c r="Q4259" t="s">
        <v>4333</v>
      </c>
      <c r="R4259" t="s">
        <v>4333</v>
      </c>
    </row>
    <row r="4260" spans="1:18" x14ac:dyDescent="0.2">
      <c r="A4260" s="3" t="s">
        <v>7926</v>
      </c>
      <c r="B4260" t="str" cm="1">
        <f t="array" ref="B4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0" t="str" cm="1">
        <f t="array" ref="C4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0" t="str" cm="1">
        <f t="array" ref="D42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0" cm="1">
        <f t="array" ref="E42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0" s="3" t="s">
        <v>4282</v>
      </c>
      <c r="G4260" s="3" t="s">
        <v>4292</v>
      </c>
      <c r="I4260" s="3" t="s">
        <v>4514</v>
      </c>
      <c r="J4260" t="b">
        <v>1</v>
      </c>
      <c r="K4260" s="3" t="s">
        <v>4312</v>
      </c>
      <c r="L4260" s="3"/>
      <c r="M4260">
        <v>4500</v>
      </c>
      <c r="N4260">
        <v>4600</v>
      </c>
      <c r="O4260">
        <v>5.2999999999999999E-2</v>
      </c>
      <c r="P4260" s="3" t="s">
        <v>4313</v>
      </c>
      <c r="Q4260" t="s">
        <v>4333</v>
      </c>
      <c r="R4260" t="s">
        <v>4333</v>
      </c>
    </row>
    <row r="4261" spans="1:18" x14ac:dyDescent="0.2">
      <c r="A4261" s="3" t="s">
        <v>7927</v>
      </c>
      <c r="B4261" t="str" cm="1">
        <f t="array" ref="B4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1" t="str" cm="1">
        <f t="array" ref="C4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1" t="str" cm="1">
        <f t="array" ref="D42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1" cm="1">
        <f t="array" ref="E42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1" s="3" t="s">
        <v>4282</v>
      </c>
      <c r="G4261" s="3" t="s">
        <v>4292</v>
      </c>
      <c r="I4261" s="3" t="s">
        <v>4514</v>
      </c>
      <c r="J4261" t="b">
        <v>1</v>
      </c>
      <c r="K4261" s="3" t="s">
        <v>4312</v>
      </c>
      <c r="L4261" s="3"/>
      <c r="M4261">
        <v>4600</v>
      </c>
      <c r="N4261">
        <v>4700</v>
      </c>
      <c r="O4261">
        <v>5.2999999999999999E-2</v>
      </c>
      <c r="P4261" s="3" t="s">
        <v>4313</v>
      </c>
      <c r="Q4261" t="s">
        <v>4333</v>
      </c>
      <c r="R4261" t="s">
        <v>4333</v>
      </c>
    </row>
    <row r="4262" spans="1:18" x14ac:dyDescent="0.2">
      <c r="A4262" s="3" t="s">
        <v>7928</v>
      </c>
      <c r="B4262" t="str" cm="1">
        <f t="array" ref="B4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2" t="str" cm="1">
        <f t="array" ref="C4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2" t="str" cm="1">
        <f t="array" ref="D42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2" cm="1">
        <f t="array" ref="E42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2" s="3" t="s">
        <v>4282</v>
      </c>
      <c r="G4262" s="3" t="s">
        <v>4292</v>
      </c>
      <c r="I4262" s="3" t="s">
        <v>4514</v>
      </c>
      <c r="J4262" t="b">
        <v>1</v>
      </c>
      <c r="K4262" s="3" t="s">
        <v>4312</v>
      </c>
      <c r="L4262" s="3"/>
      <c r="M4262">
        <v>4700</v>
      </c>
      <c r="N4262">
        <v>4800</v>
      </c>
      <c r="O4262">
        <v>5.2999999999999999E-2</v>
      </c>
      <c r="P4262" s="3" t="s">
        <v>4313</v>
      </c>
      <c r="Q4262" t="s">
        <v>4333</v>
      </c>
      <c r="R4262" t="s">
        <v>4333</v>
      </c>
    </row>
    <row r="4263" spans="1:18" x14ac:dyDescent="0.2">
      <c r="A4263" s="3" t="s">
        <v>7929</v>
      </c>
      <c r="B4263" t="str" cm="1">
        <f t="array" ref="B4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3" t="str" cm="1">
        <f t="array" ref="C4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3" t="str" cm="1">
        <f t="array" ref="D42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3" cm="1">
        <f t="array" ref="E42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3" s="3" t="s">
        <v>4282</v>
      </c>
      <c r="G4263" s="3" t="s">
        <v>4292</v>
      </c>
      <c r="I4263" s="3" t="s">
        <v>4514</v>
      </c>
      <c r="J4263" t="b">
        <v>1</v>
      </c>
      <c r="K4263" s="3" t="s">
        <v>4312</v>
      </c>
      <c r="L4263" s="3"/>
      <c r="M4263">
        <v>4800</v>
      </c>
      <c r="N4263">
        <v>4900</v>
      </c>
      <c r="O4263">
        <v>5.2999999999999999E-2</v>
      </c>
      <c r="P4263" s="3" t="s">
        <v>4313</v>
      </c>
      <c r="Q4263" t="s">
        <v>4333</v>
      </c>
      <c r="R4263" t="s">
        <v>4333</v>
      </c>
    </row>
    <row r="4264" spans="1:18" x14ac:dyDescent="0.2">
      <c r="A4264" s="3" t="s">
        <v>7930</v>
      </c>
      <c r="B4264" t="str" cm="1">
        <f t="array" ref="B4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4" t="str" cm="1">
        <f t="array" ref="C4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4" t="str" cm="1">
        <f t="array" ref="D42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4" cm="1">
        <f t="array" ref="E42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4" s="3" t="s">
        <v>4282</v>
      </c>
      <c r="G4264" s="3" t="s">
        <v>4292</v>
      </c>
      <c r="I4264" s="3" t="s">
        <v>4514</v>
      </c>
      <c r="J4264" t="b">
        <v>1</v>
      </c>
      <c r="K4264" s="3" t="s">
        <v>4312</v>
      </c>
      <c r="L4264" s="3"/>
      <c r="M4264">
        <v>4900</v>
      </c>
      <c r="N4264">
        <v>5000</v>
      </c>
      <c r="O4264">
        <v>5.2999999999999999E-2</v>
      </c>
      <c r="P4264" s="3" t="s">
        <v>4313</v>
      </c>
      <c r="Q4264" t="s">
        <v>4333</v>
      </c>
      <c r="R4264" t="s">
        <v>4333</v>
      </c>
    </row>
    <row r="4265" spans="1:18" x14ac:dyDescent="0.2">
      <c r="A4265" s="3" t="s">
        <v>7931</v>
      </c>
      <c r="B4265" t="str" cm="1">
        <f t="array" ref="B4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5" t="str" cm="1">
        <f t="array" ref="C4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5" t="str" cm="1">
        <f t="array" ref="D42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265" cm="1">
        <f t="array" ref="E42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5" s="3" t="s">
        <v>4282</v>
      </c>
      <c r="G4265" s="3" t="s">
        <v>4292</v>
      </c>
      <c r="I4265" s="3" t="s">
        <v>4514</v>
      </c>
      <c r="J4265" t="b">
        <v>1</v>
      </c>
      <c r="K4265" s="3" t="s">
        <v>4312</v>
      </c>
      <c r="L4265" s="3"/>
      <c r="M4265">
        <v>3900</v>
      </c>
      <c r="N4265">
        <v>4000</v>
      </c>
      <c r="O4265">
        <v>5.2999999999999999E-2</v>
      </c>
      <c r="P4265" s="3" t="s">
        <v>4313</v>
      </c>
      <c r="Q4265" t="s">
        <v>4333</v>
      </c>
      <c r="R4265" t="s">
        <v>4333</v>
      </c>
    </row>
    <row r="4266" spans="1:18" x14ac:dyDescent="0.2">
      <c r="A4266" s="3" t="s">
        <v>7932</v>
      </c>
      <c r="B4266" t="str" cm="1">
        <f t="array" ref="B4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6" t="str" cm="1">
        <f t="array" ref="C4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6" t="str" cm="1">
        <f t="array" ref="D42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66" cm="1">
        <f t="array" ref="E42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6" s="3" t="s">
        <v>4282</v>
      </c>
      <c r="G4266" s="3" t="s">
        <v>4292</v>
      </c>
      <c r="I4266" s="3" t="s">
        <v>4720</v>
      </c>
      <c r="J4266" t="b">
        <v>1</v>
      </c>
      <c r="K4266" s="3" t="s">
        <v>4312</v>
      </c>
      <c r="L4266" s="3"/>
      <c r="M4266">
        <v>3000</v>
      </c>
      <c r="N4266">
        <v>3100</v>
      </c>
      <c r="O4266">
        <v>7</v>
      </c>
      <c r="P4266" s="3" t="s">
        <v>4313</v>
      </c>
      <c r="Q4266" t="s">
        <v>4333</v>
      </c>
      <c r="R4266" t="s">
        <v>4333</v>
      </c>
    </row>
    <row r="4267" spans="1:18" x14ac:dyDescent="0.2">
      <c r="A4267" s="3" t="s">
        <v>7933</v>
      </c>
      <c r="B4267" t="str" cm="1">
        <f t="array" ref="B4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7" t="str" cm="1">
        <f t="array" ref="C4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7" t="str" cm="1">
        <f t="array" ref="D42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67" cm="1">
        <f t="array" ref="E42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7" s="3" t="s">
        <v>4282</v>
      </c>
      <c r="G4267" s="3" t="s">
        <v>4292</v>
      </c>
      <c r="I4267" s="3" t="s">
        <v>4720</v>
      </c>
      <c r="J4267" t="b">
        <v>1</v>
      </c>
      <c r="K4267" s="3" t="s">
        <v>4312</v>
      </c>
      <c r="L4267" s="3"/>
      <c r="M4267">
        <v>3100</v>
      </c>
      <c r="N4267">
        <v>3200</v>
      </c>
      <c r="O4267">
        <v>7</v>
      </c>
      <c r="P4267" s="3" t="s">
        <v>4313</v>
      </c>
      <c r="Q4267" t="s">
        <v>4333</v>
      </c>
      <c r="R4267" t="s">
        <v>4333</v>
      </c>
    </row>
    <row r="4268" spans="1:18" x14ac:dyDescent="0.2">
      <c r="A4268" s="3" t="s">
        <v>7934</v>
      </c>
      <c r="B4268" t="str" cm="1">
        <f t="array" ref="B4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8" t="str" cm="1">
        <f t="array" ref="C4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8" t="str" cm="1">
        <f t="array" ref="D42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68" cm="1">
        <f t="array" ref="E42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8" s="3" t="s">
        <v>4282</v>
      </c>
      <c r="G4268" s="3" t="s">
        <v>4292</v>
      </c>
      <c r="I4268" s="3" t="s">
        <v>4720</v>
      </c>
      <c r="J4268" t="b">
        <v>1</v>
      </c>
      <c r="K4268" s="3" t="s">
        <v>4312</v>
      </c>
      <c r="L4268" s="3"/>
      <c r="M4268">
        <v>3200</v>
      </c>
      <c r="N4268">
        <v>3300</v>
      </c>
      <c r="O4268">
        <v>7</v>
      </c>
      <c r="P4268" s="3" t="s">
        <v>4313</v>
      </c>
      <c r="Q4268" t="s">
        <v>4333</v>
      </c>
      <c r="R4268" t="s">
        <v>4333</v>
      </c>
    </row>
    <row r="4269" spans="1:18" x14ac:dyDescent="0.2">
      <c r="A4269" s="3" t="s">
        <v>7935</v>
      </c>
      <c r="B4269" t="str" cm="1">
        <f t="array" ref="B4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69" t="str" cm="1">
        <f t="array" ref="C4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69" t="str" cm="1">
        <f t="array" ref="D42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69" cm="1">
        <f t="array" ref="E42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69" s="3" t="s">
        <v>4282</v>
      </c>
      <c r="G4269" s="3" t="s">
        <v>4292</v>
      </c>
      <c r="I4269" s="3" t="s">
        <v>4720</v>
      </c>
      <c r="J4269" t="b">
        <v>1</v>
      </c>
      <c r="K4269" s="3" t="s">
        <v>4312</v>
      </c>
      <c r="L4269" s="3"/>
      <c r="M4269">
        <v>3300</v>
      </c>
      <c r="N4269">
        <v>3400</v>
      </c>
      <c r="O4269">
        <v>7</v>
      </c>
      <c r="P4269" s="3" t="s">
        <v>4313</v>
      </c>
      <c r="Q4269" t="s">
        <v>4333</v>
      </c>
      <c r="R4269" t="s">
        <v>4333</v>
      </c>
    </row>
    <row r="4270" spans="1:18" x14ac:dyDescent="0.2">
      <c r="A4270" s="3" t="s">
        <v>7936</v>
      </c>
      <c r="B4270" t="str" cm="1">
        <f t="array" ref="B4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0" t="str" cm="1">
        <f t="array" ref="C4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0" t="str" cm="1">
        <f t="array" ref="D42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0" cm="1">
        <f t="array" ref="E42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0" s="3" t="s">
        <v>4282</v>
      </c>
      <c r="G4270" s="3" t="s">
        <v>4292</v>
      </c>
      <c r="I4270" s="3" t="s">
        <v>4720</v>
      </c>
      <c r="J4270" t="b">
        <v>1</v>
      </c>
      <c r="K4270" s="3" t="s">
        <v>4312</v>
      </c>
      <c r="L4270" s="3"/>
      <c r="M4270">
        <v>3400</v>
      </c>
      <c r="N4270">
        <v>3500</v>
      </c>
      <c r="O4270">
        <v>7</v>
      </c>
      <c r="P4270" s="3" t="s">
        <v>4313</v>
      </c>
      <c r="Q4270" t="s">
        <v>4333</v>
      </c>
      <c r="R4270" t="s">
        <v>4333</v>
      </c>
    </row>
    <row r="4271" spans="1:18" x14ac:dyDescent="0.2">
      <c r="A4271" s="3" t="s">
        <v>7937</v>
      </c>
      <c r="B4271" t="str" cm="1">
        <f t="array" ref="B4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1" t="str" cm="1">
        <f t="array" ref="C4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1" t="str" cm="1">
        <f t="array" ref="D42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1" cm="1">
        <f t="array" ref="E42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1" s="3" t="s">
        <v>4282</v>
      </c>
      <c r="G4271" s="3" t="s">
        <v>4292</v>
      </c>
      <c r="I4271" s="3" t="s">
        <v>4720</v>
      </c>
      <c r="J4271" t="b">
        <v>1</v>
      </c>
      <c r="K4271" s="3" t="s">
        <v>4312</v>
      </c>
      <c r="L4271" s="3"/>
      <c r="M4271">
        <v>3500</v>
      </c>
      <c r="N4271">
        <v>3600</v>
      </c>
      <c r="O4271">
        <v>7</v>
      </c>
      <c r="P4271" s="3" t="s">
        <v>4313</v>
      </c>
      <c r="Q4271" t="s">
        <v>4333</v>
      </c>
      <c r="R4271" t="s">
        <v>4333</v>
      </c>
    </row>
    <row r="4272" spans="1:18" x14ac:dyDescent="0.2">
      <c r="A4272" s="3" t="s">
        <v>7938</v>
      </c>
      <c r="B4272" t="str" cm="1">
        <f t="array" ref="B4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2" t="str" cm="1">
        <f t="array" ref="C4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2" t="str" cm="1">
        <f t="array" ref="D42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2" cm="1">
        <f t="array" ref="E42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2" s="3" t="s">
        <v>4282</v>
      </c>
      <c r="G4272" s="3" t="s">
        <v>4292</v>
      </c>
      <c r="I4272" s="3" t="s">
        <v>4720</v>
      </c>
      <c r="J4272" t="b">
        <v>1</v>
      </c>
      <c r="K4272" s="3" t="s">
        <v>4312</v>
      </c>
      <c r="L4272" s="3"/>
      <c r="M4272">
        <v>3600</v>
      </c>
      <c r="N4272">
        <v>3700</v>
      </c>
      <c r="O4272">
        <v>7</v>
      </c>
      <c r="P4272" s="3" t="s">
        <v>4313</v>
      </c>
      <c r="Q4272" t="s">
        <v>4333</v>
      </c>
      <c r="R4272" t="s">
        <v>4333</v>
      </c>
    </row>
    <row r="4273" spans="1:18" x14ac:dyDescent="0.2">
      <c r="A4273" s="3" t="s">
        <v>7939</v>
      </c>
      <c r="B4273" cm="1">
        <f t="array" ref="B4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73" t="str" cm="1">
        <f t="array" ref="C4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73" t="str" cm="1">
        <f t="array" ref="D42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3" t="str" cm="1">
        <f t="array" ref="E42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73" s="3" t="s">
        <v>4282</v>
      </c>
      <c r="G4273" s="3" t="s">
        <v>7835</v>
      </c>
      <c r="I4273" s="3" t="s">
        <v>4284</v>
      </c>
      <c r="J4273" t="b">
        <v>0</v>
      </c>
      <c r="K4273" s="3" t="s">
        <v>7835</v>
      </c>
      <c r="L4273" s="3"/>
      <c r="M4273">
        <v>2000</v>
      </c>
      <c r="N4273">
        <v>10000</v>
      </c>
      <c r="O4273">
        <v>7</v>
      </c>
      <c r="P4273" s="3" t="s">
        <v>4313</v>
      </c>
      <c r="Q4273" t="s">
        <v>4333</v>
      </c>
      <c r="R4273" t="s">
        <v>4333</v>
      </c>
    </row>
    <row r="4274" spans="1:18" x14ac:dyDescent="0.2">
      <c r="A4274" s="3" t="s">
        <v>7940</v>
      </c>
      <c r="B4274" t="str" cm="1">
        <f t="array" ref="B4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4" t="str" cm="1">
        <f t="array" ref="C4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4" t="str" cm="1">
        <f t="array" ref="D42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4" cm="1">
        <f t="array" ref="E42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4" s="3" t="s">
        <v>4282</v>
      </c>
      <c r="G4274" s="3" t="s">
        <v>4292</v>
      </c>
      <c r="I4274" s="3" t="s">
        <v>4284</v>
      </c>
      <c r="J4274" t="b">
        <v>1</v>
      </c>
      <c r="K4274" s="3" t="s">
        <v>4312</v>
      </c>
      <c r="L4274" s="3"/>
      <c r="M4274">
        <v>3000</v>
      </c>
      <c r="N4274">
        <v>3100</v>
      </c>
      <c r="O4274">
        <v>7</v>
      </c>
      <c r="P4274" s="3" t="s">
        <v>4313</v>
      </c>
      <c r="Q4274" t="s">
        <v>4333</v>
      </c>
      <c r="R4274" t="s">
        <v>4333</v>
      </c>
    </row>
    <row r="4275" spans="1:18" x14ac:dyDescent="0.2">
      <c r="A4275" s="3" t="s">
        <v>7941</v>
      </c>
      <c r="B4275" t="str" cm="1">
        <f t="array" ref="B4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5" t="str" cm="1">
        <f t="array" ref="C4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5" t="str" cm="1">
        <f t="array" ref="D42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5" cm="1">
        <f t="array" ref="E42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5" s="3" t="s">
        <v>4282</v>
      </c>
      <c r="G4275" s="3" t="s">
        <v>4292</v>
      </c>
      <c r="I4275" s="3" t="s">
        <v>4284</v>
      </c>
      <c r="J4275" t="b">
        <v>1</v>
      </c>
      <c r="K4275" s="3" t="s">
        <v>4312</v>
      </c>
      <c r="L4275" s="3"/>
      <c r="M4275">
        <v>3100</v>
      </c>
      <c r="N4275">
        <v>3200</v>
      </c>
      <c r="O4275">
        <v>7</v>
      </c>
      <c r="P4275" s="3" t="s">
        <v>4313</v>
      </c>
      <c r="Q4275" t="s">
        <v>4333</v>
      </c>
      <c r="R4275" t="s">
        <v>4333</v>
      </c>
    </row>
    <row r="4276" spans="1:18" x14ac:dyDescent="0.2">
      <c r="A4276" s="3" t="s">
        <v>7942</v>
      </c>
      <c r="B4276" t="str" cm="1">
        <f t="array" ref="B4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6" t="str" cm="1">
        <f t="array" ref="C4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6" t="str" cm="1">
        <f t="array" ref="D42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6" cm="1">
        <f t="array" ref="E42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6" s="3" t="s">
        <v>4282</v>
      </c>
      <c r="G4276" s="3" t="s">
        <v>4292</v>
      </c>
      <c r="I4276" s="3" t="s">
        <v>4284</v>
      </c>
      <c r="J4276" t="b">
        <v>1</v>
      </c>
      <c r="K4276" s="3" t="s">
        <v>4312</v>
      </c>
      <c r="L4276" s="3"/>
      <c r="M4276">
        <v>3200</v>
      </c>
      <c r="N4276">
        <v>3300</v>
      </c>
      <c r="O4276">
        <v>7</v>
      </c>
      <c r="P4276" s="3" t="s">
        <v>4313</v>
      </c>
      <c r="Q4276" t="s">
        <v>4333</v>
      </c>
      <c r="R4276" t="s">
        <v>4333</v>
      </c>
    </row>
    <row r="4277" spans="1:18" x14ac:dyDescent="0.2">
      <c r="A4277" s="3" t="s">
        <v>7943</v>
      </c>
      <c r="B4277" t="str" cm="1">
        <f t="array" ref="B4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7" t="str" cm="1">
        <f t="array" ref="C4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7" t="str" cm="1">
        <f t="array" ref="D42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7" cm="1">
        <f t="array" ref="E42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7" s="3" t="s">
        <v>4282</v>
      </c>
      <c r="G4277" s="3" t="s">
        <v>4292</v>
      </c>
      <c r="I4277" s="3" t="s">
        <v>4284</v>
      </c>
      <c r="J4277" t="b">
        <v>1</v>
      </c>
      <c r="K4277" s="3" t="s">
        <v>4312</v>
      </c>
      <c r="L4277" s="3"/>
      <c r="M4277">
        <v>3300</v>
      </c>
      <c r="N4277">
        <v>3400</v>
      </c>
      <c r="O4277">
        <v>7</v>
      </c>
      <c r="P4277" s="3" t="s">
        <v>4313</v>
      </c>
      <c r="Q4277" t="s">
        <v>4333</v>
      </c>
      <c r="R4277" t="s">
        <v>4333</v>
      </c>
    </row>
    <row r="4278" spans="1:18" x14ac:dyDescent="0.2">
      <c r="A4278" s="3" t="s">
        <v>7944</v>
      </c>
      <c r="B4278" t="str" cm="1">
        <f t="array" ref="B4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8" t="str" cm="1">
        <f t="array" ref="C4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8" t="str" cm="1">
        <f t="array" ref="D42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8" cm="1">
        <f t="array" ref="E42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8" s="3" t="s">
        <v>4282</v>
      </c>
      <c r="G4278" s="3" t="s">
        <v>4292</v>
      </c>
      <c r="I4278" s="3" t="s">
        <v>4284</v>
      </c>
      <c r="J4278" t="b">
        <v>1</v>
      </c>
      <c r="K4278" s="3" t="s">
        <v>4312</v>
      </c>
      <c r="L4278" s="3"/>
      <c r="M4278">
        <v>3400</v>
      </c>
      <c r="N4278">
        <v>3500</v>
      </c>
      <c r="O4278">
        <v>7</v>
      </c>
      <c r="P4278" s="3" t="s">
        <v>4313</v>
      </c>
      <c r="Q4278" t="s">
        <v>4333</v>
      </c>
      <c r="R4278" t="s">
        <v>4333</v>
      </c>
    </row>
    <row r="4279" spans="1:18" x14ac:dyDescent="0.2">
      <c r="A4279" s="3" t="s">
        <v>7945</v>
      </c>
      <c r="B4279" t="str" cm="1">
        <f t="array" ref="B4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79" t="str" cm="1">
        <f t="array" ref="C4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79" t="str" cm="1">
        <f t="array" ref="D42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79" cm="1">
        <f t="array" ref="E42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79" s="3" t="s">
        <v>4282</v>
      </c>
      <c r="G4279" s="3" t="s">
        <v>4292</v>
      </c>
      <c r="I4279" s="3" t="s">
        <v>4284</v>
      </c>
      <c r="J4279" t="b">
        <v>1</v>
      </c>
      <c r="K4279" s="3" t="s">
        <v>4312</v>
      </c>
      <c r="L4279" s="3"/>
      <c r="M4279">
        <v>3500</v>
      </c>
      <c r="N4279">
        <v>3600</v>
      </c>
      <c r="O4279">
        <v>7</v>
      </c>
      <c r="P4279" s="3" t="s">
        <v>4313</v>
      </c>
      <c r="Q4279" t="s">
        <v>4333</v>
      </c>
      <c r="R4279" t="s">
        <v>4333</v>
      </c>
    </row>
    <row r="4280" spans="1:18" x14ac:dyDescent="0.2">
      <c r="A4280" s="3" t="s">
        <v>7946</v>
      </c>
      <c r="B4280" t="str" cm="1">
        <f t="array" ref="B4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0" t="str" cm="1">
        <f t="array" ref="C4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0" t="str" cm="1">
        <f t="array" ref="D42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0" cm="1">
        <f t="array" ref="E42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0" s="3" t="s">
        <v>4282</v>
      </c>
      <c r="G4280" s="3" t="s">
        <v>4292</v>
      </c>
      <c r="I4280" s="3" t="s">
        <v>4284</v>
      </c>
      <c r="J4280" t="b">
        <v>1</v>
      </c>
      <c r="K4280" s="3" t="s">
        <v>4312</v>
      </c>
      <c r="L4280" s="3"/>
      <c r="M4280">
        <v>3600</v>
      </c>
      <c r="N4280">
        <v>3700</v>
      </c>
      <c r="O4280">
        <v>7</v>
      </c>
      <c r="P4280" s="3" t="s">
        <v>4313</v>
      </c>
      <c r="Q4280" t="s">
        <v>4333</v>
      </c>
      <c r="R4280" t="s">
        <v>4333</v>
      </c>
    </row>
    <row r="4281" spans="1:18" x14ac:dyDescent="0.2">
      <c r="A4281" s="3" t="s">
        <v>7947</v>
      </c>
      <c r="B4281" t="str" cm="1">
        <f t="array" ref="B4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1" t="str" cm="1">
        <f t="array" ref="C4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1" t="str" cm="1">
        <f t="array" ref="D42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1" cm="1">
        <f t="array" ref="E42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1" s="3" t="s">
        <v>4282</v>
      </c>
      <c r="G4281" s="3" t="s">
        <v>4292</v>
      </c>
      <c r="I4281" s="3" t="s">
        <v>4284</v>
      </c>
      <c r="J4281" t="b">
        <v>1</v>
      </c>
      <c r="K4281" s="3" t="s">
        <v>4312</v>
      </c>
      <c r="L4281" s="3"/>
      <c r="M4281">
        <v>3700</v>
      </c>
      <c r="N4281">
        <v>3800</v>
      </c>
      <c r="O4281">
        <v>7</v>
      </c>
      <c r="P4281" s="3" t="s">
        <v>4313</v>
      </c>
      <c r="Q4281" t="s">
        <v>4333</v>
      </c>
      <c r="R4281" t="s">
        <v>4333</v>
      </c>
    </row>
    <row r="4282" spans="1:18" x14ac:dyDescent="0.2">
      <c r="A4282" s="3" t="s">
        <v>7948</v>
      </c>
      <c r="B4282" t="str" cm="1">
        <f t="array" ref="B4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2" t="str" cm="1">
        <f t="array" ref="C4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2" t="str" cm="1">
        <f t="array" ref="D42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2" cm="1">
        <f t="array" ref="E42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2" s="3" t="s">
        <v>4282</v>
      </c>
      <c r="G4282" s="3" t="s">
        <v>4292</v>
      </c>
      <c r="I4282" s="3" t="s">
        <v>4284</v>
      </c>
      <c r="J4282" t="b">
        <v>1</v>
      </c>
      <c r="K4282" s="3" t="s">
        <v>4312</v>
      </c>
      <c r="L4282" s="3"/>
      <c r="M4282">
        <v>3800</v>
      </c>
      <c r="N4282">
        <v>3900</v>
      </c>
      <c r="O4282">
        <v>7</v>
      </c>
      <c r="P4282" s="3" t="s">
        <v>4313</v>
      </c>
      <c r="Q4282" t="s">
        <v>4333</v>
      </c>
      <c r="R4282" t="s">
        <v>4333</v>
      </c>
    </row>
    <row r="4283" spans="1:18" x14ac:dyDescent="0.2">
      <c r="A4283" s="3" t="s">
        <v>7949</v>
      </c>
      <c r="B4283" t="str" cm="1">
        <f t="array" ref="B4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3" t="str" cm="1">
        <f t="array" ref="C4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3" t="str" cm="1">
        <f t="array" ref="D42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3" cm="1">
        <f t="array" ref="E42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3" s="3" t="s">
        <v>4282</v>
      </c>
      <c r="G4283" s="3" t="s">
        <v>4292</v>
      </c>
      <c r="I4283" s="3" t="s">
        <v>4284</v>
      </c>
      <c r="J4283" t="b">
        <v>1</v>
      </c>
      <c r="K4283" s="3" t="s">
        <v>4312</v>
      </c>
      <c r="L4283" s="3"/>
      <c r="M4283">
        <v>4000</v>
      </c>
      <c r="N4283">
        <v>4100</v>
      </c>
      <c r="O4283">
        <v>7</v>
      </c>
      <c r="P4283" s="3" t="s">
        <v>4313</v>
      </c>
      <c r="Q4283" t="s">
        <v>4333</v>
      </c>
      <c r="R4283" t="s">
        <v>4333</v>
      </c>
    </row>
    <row r="4284" spans="1:18" x14ac:dyDescent="0.2">
      <c r="A4284" s="3" t="s">
        <v>7950</v>
      </c>
      <c r="B4284" t="str" cm="1">
        <f t="array" ref="B4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4" t="str" cm="1">
        <f t="array" ref="C4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4" t="str" cm="1">
        <f t="array" ref="D42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4" cm="1">
        <f t="array" ref="E42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4" s="3" t="s">
        <v>4282</v>
      </c>
      <c r="G4284" s="3" t="s">
        <v>4292</v>
      </c>
      <c r="I4284" s="3" t="s">
        <v>4284</v>
      </c>
      <c r="J4284" t="b">
        <v>1</v>
      </c>
      <c r="K4284" s="3" t="s">
        <v>4312</v>
      </c>
      <c r="L4284" s="3"/>
      <c r="M4284">
        <v>4100</v>
      </c>
      <c r="N4284">
        <v>4200</v>
      </c>
      <c r="O4284">
        <v>7</v>
      </c>
      <c r="P4284" s="3" t="s">
        <v>4313</v>
      </c>
      <c r="Q4284" t="s">
        <v>4333</v>
      </c>
      <c r="R4284" t="s">
        <v>4333</v>
      </c>
    </row>
    <row r="4285" spans="1:18" x14ac:dyDescent="0.2">
      <c r="A4285" s="3" t="s">
        <v>7951</v>
      </c>
      <c r="B4285" t="str" cm="1">
        <f t="array" ref="B4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5" t="str" cm="1">
        <f t="array" ref="C4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5" t="str" cm="1">
        <f t="array" ref="D42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5" cm="1">
        <f t="array" ref="E42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5" s="3" t="s">
        <v>4282</v>
      </c>
      <c r="G4285" s="3" t="s">
        <v>4292</v>
      </c>
      <c r="I4285" s="3" t="s">
        <v>4284</v>
      </c>
      <c r="J4285" t="b">
        <v>1</v>
      </c>
      <c r="K4285" s="3" t="s">
        <v>4312</v>
      </c>
      <c r="L4285" s="3"/>
      <c r="M4285">
        <v>4200</v>
      </c>
      <c r="N4285">
        <v>4300</v>
      </c>
      <c r="O4285">
        <v>7</v>
      </c>
      <c r="P4285" s="3" t="s">
        <v>4313</v>
      </c>
      <c r="Q4285" t="s">
        <v>4333</v>
      </c>
      <c r="R4285" t="s">
        <v>4333</v>
      </c>
    </row>
    <row r="4286" spans="1:18" x14ac:dyDescent="0.2">
      <c r="A4286" s="3" t="s">
        <v>7952</v>
      </c>
      <c r="B4286" t="str" cm="1">
        <f t="array" ref="B4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6" t="str" cm="1">
        <f t="array" ref="C4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6" t="str" cm="1">
        <f t="array" ref="D42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6" cm="1">
        <f t="array" ref="E42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6" s="3" t="s">
        <v>4282</v>
      </c>
      <c r="G4286" s="3" t="s">
        <v>4292</v>
      </c>
      <c r="I4286" s="3" t="s">
        <v>4284</v>
      </c>
      <c r="J4286" t="b">
        <v>1</v>
      </c>
      <c r="K4286" s="3" t="s">
        <v>4312</v>
      </c>
      <c r="L4286" s="3"/>
      <c r="M4286">
        <v>4300</v>
      </c>
      <c r="N4286">
        <v>4400</v>
      </c>
      <c r="O4286">
        <v>7</v>
      </c>
      <c r="P4286" s="3" t="s">
        <v>4313</v>
      </c>
      <c r="Q4286" t="s">
        <v>4333</v>
      </c>
      <c r="R4286" t="s">
        <v>4333</v>
      </c>
    </row>
    <row r="4287" spans="1:18" x14ac:dyDescent="0.2">
      <c r="A4287" s="3" t="s">
        <v>7953</v>
      </c>
      <c r="B4287" t="str" cm="1">
        <f t="array" ref="B4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7" t="str" cm="1">
        <f t="array" ref="C4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7" t="str" cm="1">
        <f t="array" ref="D42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7" cm="1">
        <f t="array" ref="E42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7" s="3" t="s">
        <v>4282</v>
      </c>
      <c r="G4287" s="3" t="s">
        <v>4292</v>
      </c>
      <c r="I4287" s="3" t="s">
        <v>4284</v>
      </c>
      <c r="J4287" t="b">
        <v>1</v>
      </c>
      <c r="K4287" s="3" t="s">
        <v>4312</v>
      </c>
      <c r="L4287" s="3"/>
      <c r="M4287">
        <v>4400</v>
      </c>
      <c r="N4287">
        <v>4500</v>
      </c>
      <c r="O4287">
        <v>7</v>
      </c>
      <c r="P4287" s="3" t="s">
        <v>4313</v>
      </c>
      <c r="Q4287" t="s">
        <v>4333</v>
      </c>
      <c r="R4287" t="s">
        <v>4333</v>
      </c>
    </row>
    <row r="4288" spans="1:18" x14ac:dyDescent="0.2">
      <c r="A4288" s="3" t="s">
        <v>7954</v>
      </c>
      <c r="B4288" t="str" cm="1">
        <f t="array" ref="B4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8" t="str" cm="1">
        <f t="array" ref="C4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8" t="str" cm="1">
        <f t="array" ref="D42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8" cm="1">
        <f t="array" ref="E42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8" s="3" t="s">
        <v>4282</v>
      </c>
      <c r="G4288" s="3" t="s">
        <v>4292</v>
      </c>
      <c r="I4288" s="3" t="s">
        <v>4284</v>
      </c>
      <c r="J4288" t="b">
        <v>1</v>
      </c>
      <c r="K4288" s="3" t="s">
        <v>4312</v>
      </c>
      <c r="L4288" s="3"/>
      <c r="M4288">
        <v>4500</v>
      </c>
      <c r="N4288">
        <v>4600</v>
      </c>
      <c r="O4288">
        <v>7</v>
      </c>
      <c r="P4288" s="3" t="s">
        <v>4313</v>
      </c>
      <c r="Q4288" t="s">
        <v>4333</v>
      </c>
      <c r="R4288" t="s">
        <v>4333</v>
      </c>
    </row>
    <row r="4289" spans="1:18" x14ac:dyDescent="0.2">
      <c r="A4289" s="3" t="s">
        <v>7955</v>
      </c>
      <c r="B4289" t="str" cm="1">
        <f t="array" ref="B4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89" t="str" cm="1">
        <f t="array" ref="C4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89" t="str" cm="1">
        <f t="array" ref="D42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89" cm="1">
        <f t="array" ref="E42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89" s="3" t="s">
        <v>4282</v>
      </c>
      <c r="G4289" s="3" t="s">
        <v>4292</v>
      </c>
      <c r="I4289" s="3" t="s">
        <v>4284</v>
      </c>
      <c r="J4289" t="b">
        <v>1</v>
      </c>
      <c r="K4289" s="3" t="s">
        <v>4312</v>
      </c>
      <c r="L4289" s="3"/>
      <c r="M4289">
        <v>4600</v>
      </c>
      <c r="N4289">
        <v>4700</v>
      </c>
      <c r="O4289">
        <v>7</v>
      </c>
      <c r="P4289" s="3" t="s">
        <v>4313</v>
      </c>
      <c r="Q4289" t="s">
        <v>4333</v>
      </c>
      <c r="R4289" t="s">
        <v>4333</v>
      </c>
    </row>
    <row r="4290" spans="1:18" x14ac:dyDescent="0.2">
      <c r="A4290" s="3" t="s">
        <v>7956</v>
      </c>
      <c r="B4290" t="str" cm="1">
        <f t="array" ref="B4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90" t="str" cm="1">
        <f t="array" ref="C4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90" t="str" cm="1">
        <f t="array" ref="D42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0" cm="1">
        <f t="array" ref="E42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90" s="3" t="s">
        <v>4282</v>
      </c>
      <c r="G4290" s="3" t="s">
        <v>4292</v>
      </c>
      <c r="I4290" s="3" t="s">
        <v>4284</v>
      </c>
      <c r="J4290" t="b">
        <v>1</v>
      </c>
      <c r="K4290" s="3" t="s">
        <v>4312</v>
      </c>
      <c r="L4290" s="3"/>
      <c r="M4290">
        <v>4700</v>
      </c>
      <c r="N4290">
        <v>4800</v>
      </c>
      <c r="O4290">
        <v>7</v>
      </c>
      <c r="P4290" s="3" t="s">
        <v>4313</v>
      </c>
      <c r="Q4290" t="s">
        <v>4333</v>
      </c>
      <c r="R4290" t="s">
        <v>4333</v>
      </c>
    </row>
    <row r="4291" spans="1:18" x14ac:dyDescent="0.2">
      <c r="A4291" s="3" t="s">
        <v>7957</v>
      </c>
      <c r="B4291" t="str" cm="1">
        <f t="array" ref="B4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91" t="str" cm="1">
        <f t="array" ref="C4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91" t="str" cm="1">
        <f t="array" ref="D42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1" cm="1">
        <f t="array" ref="E42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91" s="3" t="s">
        <v>4282</v>
      </c>
      <c r="G4291" s="3" t="s">
        <v>4292</v>
      </c>
      <c r="I4291" s="3" t="s">
        <v>4284</v>
      </c>
      <c r="J4291" t="b">
        <v>1</v>
      </c>
      <c r="K4291" s="3" t="s">
        <v>4312</v>
      </c>
      <c r="L4291" s="3"/>
      <c r="M4291">
        <v>4800</v>
      </c>
      <c r="N4291">
        <v>4900</v>
      </c>
      <c r="O4291">
        <v>7</v>
      </c>
      <c r="P4291" s="3" t="s">
        <v>4313</v>
      </c>
      <c r="Q4291" t="s">
        <v>4333</v>
      </c>
      <c r="R4291" t="s">
        <v>4333</v>
      </c>
    </row>
    <row r="4292" spans="1:18" x14ac:dyDescent="0.2">
      <c r="A4292" s="3" t="s">
        <v>7958</v>
      </c>
      <c r="B4292" cm="1">
        <f t="array" ref="B4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92" t="str" cm="1">
        <f t="array" ref="C4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92" t="str" cm="1">
        <f t="array" ref="D42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2" t="str" cm="1">
        <f t="array" ref="E42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92" s="3" t="s">
        <v>4282</v>
      </c>
      <c r="G4292" s="3" t="s">
        <v>7835</v>
      </c>
      <c r="I4292" s="3" t="s">
        <v>4284</v>
      </c>
      <c r="J4292" t="b">
        <v>0</v>
      </c>
      <c r="K4292" s="3" t="s">
        <v>7835</v>
      </c>
      <c r="L4292" s="3"/>
      <c r="M4292">
        <v>1000</v>
      </c>
      <c r="N4292">
        <v>2000</v>
      </c>
      <c r="O4292">
        <v>0.85</v>
      </c>
      <c r="P4292" s="3" t="s">
        <v>4313</v>
      </c>
      <c r="Q4292" t="s">
        <v>4333</v>
      </c>
      <c r="R4292" t="s">
        <v>4333</v>
      </c>
    </row>
    <row r="4293" spans="1:18" x14ac:dyDescent="0.2">
      <c r="A4293" s="3" t="s">
        <v>7959</v>
      </c>
      <c r="B4293" cm="1">
        <f t="array" ref="B4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93" t="str" cm="1">
        <f t="array" ref="C4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93" t="str" cm="1">
        <f t="array" ref="D42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3" t="str" cm="1">
        <f t="array" ref="E42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93" s="3" t="s">
        <v>4282</v>
      </c>
      <c r="G4293" s="3" t="s">
        <v>7835</v>
      </c>
      <c r="I4293" s="3" t="s">
        <v>4284</v>
      </c>
      <c r="J4293" t="b">
        <v>0</v>
      </c>
      <c r="K4293" s="3" t="s">
        <v>7835</v>
      </c>
      <c r="L4293" s="3"/>
      <c r="M4293">
        <v>500</v>
      </c>
      <c r="N4293">
        <v>1000</v>
      </c>
      <c r="O4293">
        <v>0.85</v>
      </c>
      <c r="P4293" s="3" t="s">
        <v>4313</v>
      </c>
      <c r="Q4293" t="s">
        <v>4333</v>
      </c>
      <c r="R4293" t="s">
        <v>4333</v>
      </c>
    </row>
    <row r="4294" spans="1:18" x14ac:dyDescent="0.2">
      <c r="A4294" s="3" t="s">
        <v>7960</v>
      </c>
      <c r="B4294" cm="1">
        <f t="array" ref="B4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94" t="str" cm="1">
        <f t="array" ref="C4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94" t="str" cm="1">
        <f t="array" ref="D42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4" t="str" cm="1">
        <f t="array" ref="E42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94" s="3" t="s">
        <v>4282</v>
      </c>
      <c r="G4294" s="3" t="s">
        <v>7835</v>
      </c>
      <c r="I4294" s="3" t="s">
        <v>4284</v>
      </c>
      <c r="J4294" t="b">
        <v>0</v>
      </c>
      <c r="K4294" s="3" t="s">
        <v>7835</v>
      </c>
      <c r="L4294" s="3"/>
      <c r="M4294">
        <v>20000</v>
      </c>
      <c r="N4294">
        <v>25000</v>
      </c>
      <c r="O4294">
        <v>5.2999999999999999E-2</v>
      </c>
      <c r="P4294" s="3" t="s">
        <v>4313</v>
      </c>
      <c r="Q4294" t="s">
        <v>4333</v>
      </c>
      <c r="R4294" t="s">
        <v>4333</v>
      </c>
    </row>
    <row r="4295" spans="1:18" x14ac:dyDescent="0.2">
      <c r="A4295" s="3" t="s">
        <v>7961</v>
      </c>
      <c r="B4295" t="str" cm="1">
        <f t="array" ref="B4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95" t="str" cm="1">
        <f t="array" ref="C4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95" t="str" cm="1">
        <f t="array" ref="D42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5" cm="1">
        <f t="array" ref="E42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95" s="3" t="s">
        <v>4282</v>
      </c>
      <c r="G4295" s="3" t="s">
        <v>4292</v>
      </c>
      <c r="I4295" s="3" t="s">
        <v>4284</v>
      </c>
      <c r="J4295" t="b">
        <v>1</v>
      </c>
      <c r="K4295" s="3" t="s">
        <v>4312</v>
      </c>
      <c r="L4295" s="3"/>
      <c r="M4295">
        <v>3900</v>
      </c>
      <c r="N4295">
        <v>4000</v>
      </c>
      <c r="O4295">
        <v>7</v>
      </c>
      <c r="P4295" s="3" t="s">
        <v>4313</v>
      </c>
      <c r="Q4295" t="s">
        <v>4333</v>
      </c>
      <c r="R4295" t="s">
        <v>4333</v>
      </c>
    </row>
    <row r="4296" spans="1:18" x14ac:dyDescent="0.2">
      <c r="A4296" s="3" t="s">
        <v>7962</v>
      </c>
      <c r="B4296" t="str" cm="1">
        <f t="array" ref="B4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296" t="str" cm="1">
        <f t="array" ref="C4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296" t="str" cm="1">
        <f t="array" ref="D42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6" cm="1">
        <f t="array" ref="E42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296" s="3" t="s">
        <v>4282</v>
      </c>
      <c r="G4296" s="3" t="s">
        <v>4292</v>
      </c>
      <c r="I4296" s="3" t="s">
        <v>4284</v>
      </c>
      <c r="J4296" t="b">
        <v>1</v>
      </c>
      <c r="K4296" s="3" t="s">
        <v>4312</v>
      </c>
      <c r="L4296" s="3"/>
      <c r="M4296">
        <v>4900</v>
      </c>
      <c r="N4296">
        <v>5000</v>
      </c>
      <c r="O4296">
        <v>7</v>
      </c>
      <c r="P4296" s="3" t="s">
        <v>4313</v>
      </c>
      <c r="Q4296" t="s">
        <v>4333</v>
      </c>
      <c r="R4296" t="s">
        <v>4333</v>
      </c>
    </row>
    <row r="4297" spans="1:18" x14ac:dyDescent="0.2">
      <c r="A4297" s="3" t="s">
        <v>7963</v>
      </c>
      <c r="B4297" cm="1">
        <f t="array" ref="B4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97" t="str" cm="1">
        <f t="array" ref="C4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97" t="str" cm="1">
        <f t="array" ref="D42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7" t="str" cm="1">
        <f t="array" ref="E42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97" s="3" t="s">
        <v>4282</v>
      </c>
      <c r="G4297" s="3" t="s">
        <v>7835</v>
      </c>
      <c r="I4297" s="3" t="s">
        <v>4284</v>
      </c>
      <c r="J4297" t="b">
        <v>0</v>
      </c>
      <c r="K4297" s="3" t="s">
        <v>7835</v>
      </c>
      <c r="L4297" s="3"/>
      <c r="M4297">
        <v>0</v>
      </c>
      <c r="N4297">
        <v>150</v>
      </c>
      <c r="O4297">
        <v>5.7000000000000002E-2</v>
      </c>
      <c r="P4297" s="3" t="s">
        <v>4313</v>
      </c>
      <c r="Q4297" t="s">
        <v>4333</v>
      </c>
      <c r="R4297" t="s">
        <v>4333</v>
      </c>
    </row>
    <row r="4298" spans="1:18" x14ac:dyDescent="0.2">
      <c r="A4298" s="3" t="s">
        <v>7964</v>
      </c>
      <c r="B4298" cm="1">
        <f t="array" ref="B4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98" t="str" cm="1">
        <f t="array" ref="C4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98" t="str" cm="1">
        <f t="array" ref="D42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298" t="str" cm="1">
        <f t="array" ref="E42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98" s="3" t="s">
        <v>4282</v>
      </c>
      <c r="G4298" s="3" t="s">
        <v>7835</v>
      </c>
      <c r="I4298" s="3" t="s">
        <v>4284</v>
      </c>
      <c r="J4298" t="b">
        <v>0</v>
      </c>
      <c r="K4298" s="3" t="s">
        <v>7835</v>
      </c>
      <c r="L4298" s="3"/>
      <c r="M4298">
        <v>150</v>
      </c>
      <c r="N4298">
        <v>500</v>
      </c>
      <c r="O4298">
        <v>0.2</v>
      </c>
      <c r="P4298" s="3" t="s">
        <v>4313</v>
      </c>
      <c r="Q4298" t="s">
        <v>4333</v>
      </c>
      <c r="R4298" t="s">
        <v>4333</v>
      </c>
    </row>
    <row r="4299" spans="1:18" x14ac:dyDescent="0.2">
      <c r="A4299" s="3" t="s">
        <v>7965</v>
      </c>
      <c r="B4299" cm="1">
        <f t="array" ref="B4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299" t="str" cm="1">
        <f t="array" ref="C4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299" t="str" cm="1">
        <f t="array" ref="D42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299" t="str" cm="1">
        <f t="array" ref="E42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299" s="3" t="s">
        <v>4301</v>
      </c>
      <c r="G4299" s="3" t="s">
        <v>7835</v>
      </c>
      <c r="I4299" s="3" t="s">
        <v>4932</v>
      </c>
      <c r="J4299" t="b">
        <v>0</v>
      </c>
      <c r="K4299" s="3" t="s">
        <v>7835</v>
      </c>
      <c r="L4299" s="3"/>
      <c r="M4299">
        <v>2000</v>
      </c>
      <c r="N4299">
        <v>3000</v>
      </c>
      <c r="O4299">
        <v>5.2999999999999999E-2</v>
      </c>
      <c r="P4299" s="3" t="s">
        <v>4313</v>
      </c>
      <c r="Q4299" t="s">
        <v>4333</v>
      </c>
      <c r="R4299" t="s">
        <v>4333</v>
      </c>
    </row>
    <row r="4300" spans="1:18" x14ac:dyDescent="0.2">
      <c r="A4300" s="3" t="s">
        <v>7966</v>
      </c>
      <c r="B4300" cm="1">
        <f t="array" ref="B4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00" t="str" cm="1">
        <f t="array" ref="C4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00" t="str" cm="1">
        <f t="array" ref="D43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0" t="str" cm="1">
        <f t="array" ref="E43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00" s="3" t="s">
        <v>4301</v>
      </c>
      <c r="G4300" s="3" t="s">
        <v>7835</v>
      </c>
      <c r="I4300" s="3" t="s">
        <v>4932</v>
      </c>
      <c r="J4300" t="b">
        <v>0</v>
      </c>
      <c r="K4300" s="3" t="s">
        <v>7835</v>
      </c>
      <c r="L4300" s="3"/>
      <c r="M4300">
        <v>20000</v>
      </c>
      <c r="N4300">
        <v>25000</v>
      </c>
      <c r="O4300">
        <v>5.2999999999999999E-2</v>
      </c>
      <c r="P4300" s="3" t="s">
        <v>4313</v>
      </c>
      <c r="Q4300" t="s">
        <v>4333</v>
      </c>
      <c r="R4300" t="s">
        <v>4333</v>
      </c>
    </row>
    <row r="4301" spans="1:18" x14ac:dyDescent="0.2">
      <c r="A4301" s="3" t="s">
        <v>7967</v>
      </c>
      <c r="B4301" cm="1">
        <f t="array" ref="B4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01" t="str" cm="1">
        <f t="array" ref="C4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01" t="str" cm="1">
        <f t="array" ref="D43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1" t="str" cm="1">
        <f t="array" ref="E43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01" s="3" t="s">
        <v>4301</v>
      </c>
      <c r="G4301" s="3" t="s">
        <v>7835</v>
      </c>
      <c r="I4301" s="3" t="s">
        <v>4932</v>
      </c>
      <c r="J4301" t="b">
        <v>0</v>
      </c>
      <c r="K4301" s="3" t="s">
        <v>7835</v>
      </c>
      <c r="L4301" s="3"/>
      <c r="M4301">
        <v>10000</v>
      </c>
      <c r="N4301">
        <v>20000</v>
      </c>
      <c r="O4301">
        <v>5.2999999999999999E-2</v>
      </c>
      <c r="P4301" s="3" t="s">
        <v>4313</v>
      </c>
      <c r="Q4301" t="s">
        <v>4333</v>
      </c>
      <c r="R4301" t="s">
        <v>4333</v>
      </c>
    </row>
    <row r="4302" spans="1:18" x14ac:dyDescent="0.2">
      <c r="A4302" s="3" t="s">
        <v>7968</v>
      </c>
      <c r="B4302" cm="1">
        <f t="array" ref="B4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02" t="str" cm="1">
        <f t="array" ref="C4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02" t="str" cm="1">
        <f t="array" ref="D43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2" t="str" cm="1">
        <f t="array" ref="E43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02" s="3" t="s">
        <v>4301</v>
      </c>
      <c r="G4302" s="3" t="s">
        <v>7835</v>
      </c>
      <c r="I4302" s="3" t="s">
        <v>4932</v>
      </c>
      <c r="J4302" t="b">
        <v>0</v>
      </c>
      <c r="K4302" s="3" t="s">
        <v>7835</v>
      </c>
      <c r="L4302" s="3"/>
      <c r="M4302">
        <v>3000</v>
      </c>
      <c r="N4302">
        <v>10000</v>
      </c>
      <c r="O4302">
        <v>5.2999999999999999E-2</v>
      </c>
      <c r="P4302" s="3" t="s">
        <v>4313</v>
      </c>
      <c r="Q4302" t="s">
        <v>4333</v>
      </c>
      <c r="R4302" t="s">
        <v>4333</v>
      </c>
    </row>
    <row r="4303" spans="1:18" x14ac:dyDescent="0.2">
      <c r="A4303" s="3" t="s">
        <v>7969</v>
      </c>
      <c r="B4303" cm="1">
        <f t="array" ref="B4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03" t="str" cm="1">
        <f t="array" ref="C4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03" t="str" cm="1">
        <f t="array" ref="D43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3" t="str" cm="1">
        <f t="array" ref="E43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03" s="3" t="s">
        <v>4301</v>
      </c>
      <c r="G4303" s="3" t="s">
        <v>7835</v>
      </c>
      <c r="I4303" s="3" t="s">
        <v>4932</v>
      </c>
      <c r="J4303" t="b">
        <v>0</v>
      </c>
      <c r="K4303" s="3" t="s">
        <v>7835</v>
      </c>
      <c r="L4303" s="3"/>
      <c r="M4303">
        <v>1000</v>
      </c>
      <c r="N4303">
        <v>2000</v>
      </c>
      <c r="O4303">
        <v>5.2999999999999999E-2</v>
      </c>
      <c r="P4303" s="3" t="s">
        <v>4313</v>
      </c>
      <c r="Q4303" t="s">
        <v>4333</v>
      </c>
      <c r="R4303" t="s">
        <v>4333</v>
      </c>
    </row>
    <row r="4304" spans="1:18" x14ac:dyDescent="0.2">
      <c r="A4304" s="3" t="s">
        <v>7970</v>
      </c>
      <c r="B4304" cm="1">
        <f t="array" ref="B4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04" t="str" cm="1">
        <f t="array" ref="C4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04" t="str" cm="1">
        <f t="array" ref="D43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4" t="str" cm="1">
        <f t="array" ref="E43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04" s="3" t="s">
        <v>4301</v>
      </c>
      <c r="G4304" s="3" t="s">
        <v>7835</v>
      </c>
      <c r="I4304" s="3" t="s">
        <v>4932</v>
      </c>
      <c r="J4304" t="b">
        <v>0</v>
      </c>
      <c r="K4304" s="3" t="s">
        <v>7835</v>
      </c>
      <c r="L4304" s="3"/>
      <c r="M4304">
        <v>0</v>
      </c>
      <c r="N4304">
        <v>1000</v>
      </c>
      <c r="O4304">
        <v>5.2999999999999999E-2</v>
      </c>
      <c r="P4304" s="3" t="s">
        <v>4313</v>
      </c>
      <c r="Q4304" t="s">
        <v>4333</v>
      </c>
      <c r="R4304" t="s">
        <v>4333</v>
      </c>
    </row>
    <row r="4305" spans="1:18" x14ac:dyDescent="0.2">
      <c r="A4305" s="3" t="s">
        <v>7971</v>
      </c>
      <c r="B4305" t="str" cm="1">
        <f t="array" ref="B4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05" t="str" cm="1">
        <f t="array" ref="C4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05" t="str" cm="1">
        <f t="array" ref="D43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5" cm="1">
        <f t="array" ref="E43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05" s="3" t="s">
        <v>4301</v>
      </c>
      <c r="G4305" s="3" t="s">
        <v>4292</v>
      </c>
      <c r="I4305" s="3" t="s">
        <v>4932</v>
      </c>
      <c r="J4305" t="b">
        <v>1</v>
      </c>
      <c r="K4305" s="3" t="s">
        <v>4312</v>
      </c>
      <c r="L4305" s="3"/>
      <c r="M4305">
        <v>3000</v>
      </c>
      <c r="N4305">
        <v>3050</v>
      </c>
      <c r="O4305">
        <v>5.2999999999999999E-2</v>
      </c>
      <c r="P4305" s="3" t="s">
        <v>4313</v>
      </c>
      <c r="Q4305" t="s">
        <v>4333</v>
      </c>
      <c r="R4305" t="s">
        <v>4333</v>
      </c>
    </row>
    <row r="4306" spans="1:18" x14ac:dyDescent="0.2">
      <c r="A4306" s="3" t="s">
        <v>7972</v>
      </c>
      <c r="B4306" t="str" cm="1">
        <f t="array" ref="B4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06" t="str" cm="1">
        <f t="array" ref="C4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06" t="str" cm="1">
        <f t="array" ref="D43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6" cm="1">
        <f t="array" ref="E43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06" s="3" t="s">
        <v>4301</v>
      </c>
      <c r="G4306" s="3" t="s">
        <v>4292</v>
      </c>
      <c r="I4306" s="3" t="s">
        <v>4932</v>
      </c>
      <c r="J4306" t="b">
        <v>1</v>
      </c>
      <c r="K4306" s="3" t="s">
        <v>4312</v>
      </c>
      <c r="L4306" s="3"/>
      <c r="M4306">
        <v>3050</v>
      </c>
      <c r="N4306">
        <v>3100</v>
      </c>
      <c r="O4306">
        <v>5.2999999999999999E-2</v>
      </c>
      <c r="P4306" s="3" t="s">
        <v>4313</v>
      </c>
      <c r="Q4306" t="s">
        <v>4333</v>
      </c>
      <c r="R4306" t="s">
        <v>4333</v>
      </c>
    </row>
    <row r="4307" spans="1:18" x14ac:dyDescent="0.2">
      <c r="A4307" s="3" t="s">
        <v>7973</v>
      </c>
      <c r="B4307" t="str" cm="1">
        <f t="array" ref="B4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07" t="str" cm="1">
        <f t="array" ref="C4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07" t="str" cm="1">
        <f t="array" ref="D43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7" cm="1">
        <f t="array" ref="E43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07" s="3" t="s">
        <v>4301</v>
      </c>
      <c r="G4307" s="3" t="s">
        <v>4292</v>
      </c>
      <c r="I4307" s="3" t="s">
        <v>4932</v>
      </c>
      <c r="J4307" t="b">
        <v>1</v>
      </c>
      <c r="K4307" s="3" t="s">
        <v>4312</v>
      </c>
      <c r="L4307" s="3"/>
      <c r="M4307">
        <v>3100</v>
      </c>
      <c r="N4307">
        <v>3150</v>
      </c>
      <c r="O4307">
        <v>5.2999999999999999E-2</v>
      </c>
      <c r="P4307" s="3" t="s">
        <v>4313</v>
      </c>
      <c r="Q4307" t="s">
        <v>4333</v>
      </c>
      <c r="R4307" t="s">
        <v>4333</v>
      </c>
    </row>
    <row r="4308" spans="1:18" x14ac:dyDescent="0.2">
      <c r="A4308" s="3" t="s">
        <v>7974</v>
      </c>
      <c r="B4308" t="str" cm="1">
        <f t="array" ref="B4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08" t="str" cm="1">
        <f t="array" ref="C4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08" t="str" cm="1">
        <f t="array" ref="D43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8" cm="1">
        <f t="array" ref="E43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08" s="3" t="s">
        <v>4301</v>
      </c>
      <c r="G4308" s="3" t="s">
        <v>4292</v>
      </c>
      <c r="I4308" s="3" t="s">
        <v>4932</v>
      </c>
      <c r="J4308" t="b">
        <v>1</v>
      </c>
      <c r="K4308" s="3" t="s">
        <v>4312</v>
      </c>
      <c r="L4308" s="3"/>
      <c r="M4308">
        <v>3150</v>
      </c>
      <c r="N4308">
        <v>3200</v>
      </c>
      <c r="O4308">
        <v>5.2999999999999999E-2</v>
      </c>
      <c r="P4308" s="3" t="s">
        <v>4313</v>
      </c>
      <c r="Q4308" t="s">
        <v>4333</v>
      </c>
      <c r="R4308" t="s">
        <v>4333</v>
      </c>
    </row>
    <row r="4309" spans="1:18" x14ac:dyDescent="0.2">
      <c r="A4309" s="3" t="s">
        <v>7975</v>
      </c>
      <c r="B4309" t="str" cm="1">
        <f t="array" ref="B4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09" t="str" cm="1">
        <f t="array" ref="C4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09" t="str" cm="1">
        <f t="array" ref="D43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09" cm="1">
        <f t="array" ref="E43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09" s="3" t="s">
        <v>4301</v>
      </c>
      <c r="G4309" s="3" t="s">
        <v>4292</v>
      </c>
      <c r="I4309" s="3" t="s">
        <v>4932</v>
      </c>
      <c r="J4309" t="b">
        <v>1</v>
      </c>
      <c r="K4309" s="3" t="s">
        <v>4312</v>
      </c>
      <c r="L4309" s="3"/>
      <c r="M4309">
        <v>3200</v>
      </c>
      <c r="N4309">
        <v>3250</v>
      </c>
      <c r="O4309">
        <v>5.2999999999999999E-2</v>
      </c>
      <c r="P4309" s="3" t="s">
        <v>4313</v>
      </c>
      <c r="Q4309" t="s">
        <v>4333</v>
      </c>
      <c r="R4309" t="s">
        <v>4333</v>
      </c>
    </row>
    <row r="4310" spans="1:18" x14ac:dyDescent="0.2">
      <c r="A4310" s="3" t="s">
        <v>7976</v>
      </c>
      <c r="B4310" t="str" cm="1">
        <f t="array" ref="B4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0" t="str" cm="1">
        <f t="array" ref="C4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0" t="str" cm="1">
        <f t="array" ref="D43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0" cm="1">
        <f t="array" ref="E43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0" s="3" t="s">
        <v>4301</v>
      </c>
      <c r="G4310" s="3" t="s">
        <v>4292</v>
      </c>
      <c r="I4310" s="3" t="s">
        <v>4932</v>
      </c>
      <c r="J4310" t="b">
        <v>1</v>
      </c>
      <c r="K4310" s="3" t="s">
        <v>4312</v>
      </c>
      <c r="L4310" s="3"/>
      <c r="M4310">
        <v>3250</v>
      </c>
      <c r="N4310">
        <v>3300</v>
      </c>
      <c r="O4310">
        <v>5.2999999999999999E-2</v>
      </c>
      <c r="P4310" s="3" t="s">
        <v>4313</v>
      </c>
      <c r="Q4310" t="s">
        <v>4333</v>
      </c>
      <c r="R4310" t="s">
        <v>4333</v>
      </c>
    </row>
    <row r="4311" spans="1:18" x14ac:dyDescent="0.2">
      <c r="A4311" s="3" t="s">
        <v>7977</v>
      </c>
      <c r="B4311" t="str" cm="1">
        <f t="array" ref="B4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1" t="str" cm="1">
        <f t="array" ref="C4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1" t="str" cm="1">
        <f t="array" ref="D43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1" cm="1">
        <f t="array" ref="E43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1" s="3" t="s">
        <v>4301</v>
      </c>
      <c r="G4311" s="3" t="s">
        <v>4292</v>
      </c>
      <c r="I4311" s="3" t="s">
        <v>4932</v>
      </c>
      <c r="J4311" t="b">
        <v>1</v>
      </c>
      <c r="K4311" s="3" t="s">
        <v>4312</v>
      </c>
      <c r="L4311" s="3"/>
      <c r="M4311">
        <v>3300</v>
      </c>
      <c r="N4311">
        <v>3350</v>
      </c>
      <c r="O4311">
        <v>5.2999999999999999E-2</v>
      </c>
      <c r="P4311" s="3" t="s">
        <v>4313</v>
      </c>
      <c r="Q4311" t="s">
        <v>4333</v>
      </c>
      <c r="R4311" t="s">
        <v>4333</v>
      </c>
    </row>
    <row r="4312" spans="1:18" x14ac:dyDescent="0.2">
      <c r="A4312" s="3" t="s">
        <v>7978</v>
      </c>
      <c r="B4312" t="str" cm="1">
        <f t="array" ref="B4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2" t="str" cm="1">
        <f t="array" ref="C4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2" t="str" cm="1">
        <f t="array" ref="D43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2" cm="1">
        <f t="array" ref="E43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2" s="3" t="s">
        <v>4301</v>
      </c>
      <c r="G4312" s="3" t="s">
        <v>4292</v>
      </c>
      <c r="I4312" s="3" t="s">
        <v>4932</v>
      </c>
      <c r="J4312" t="b">
        <v>1</v>
      </c>
      <c r="K4312" s="3" t="s">
        <v>4312</v>
      </c>
      <c r="L4312" s="3"/>
      <c r="M4312">
        <v>3350</v>
      </c>
      <c r="N4312">
        <v>3400</v>
      </c>
      <c r="O4312">
        <v>5.2999999999999999E-2</v>
      </c>
      <c r="P4312" s="3" t="s">
        <v>4313</v>
      </c>
      <c r="Q4312" t="s">
        <v>4333</v>
      </c>
      <c r="R4312" t="s">
        <v>4333</v>
      </c>
    </row>
    <row r="4313" spans="1:18" x14ac:dyDescent="0.2">
      <c r="A4313" s="3" t="s">
        <v>7979</v>
      </c>
      <c r="B4313" t="str" cm="1">
        <f t="array" ref="B4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3" t="str" cm="1">
        <f t="array" ref="C4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3" t="str" cm="1">
        <f t="array" ref="D43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3" cm="1">
        <f t="array" ref="E43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3" s="3" t="s">
        <v>4301</v>
      </c>
      <c r="G4313" s="3" t="s">
        <v>4292</v>
      </c>
      <c r="I4313" s="3" t="s">
        <v>4932</v>
      </c>
      <c r="J4313" t="b">
        <v>1</v>
      </c>
      <c r="K4313" s="3" t="s">
        <v>4312</v>
      </c>
      <c r="L4313" s="3"/>
      <c r="M4313">
        <v>3400</v>
      </c>
      <c r="N4313">
        <v>3450</v>
      </c>
      <c r="O4313">
        <v>5.2999999999999999E-2</v>
      </c>
      <c r="P4313" s="3" t="s">
        <v>4313</v>
      </c>
      <c r="Q4313" t="s">
        <v>4333</v>
      </c>
      <c r="R4313" t="s">
        <v>4333</v>
      </c>
    </row>
    <row r="4314" spans="1:18" x14ac:dyDescent="0.2">
      <c r="A4314" s="3" t="s">
        <v>7980</v>
      </c>
      <c r="B4314" t="str" cm="1">
        <f t="array" ref="B4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4" t="str" cm="1">
        <f t="array" ref="C4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4" t="str" cm="1">
        <f t="array" ref="D43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4" cm="1">
        <f t="array" ref="E43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4" s="3" t="s">
        <v>4301</v>
      </c>
      <c r="G4314" s="3" t="s">
        <v>4292</v>
      </c>
      <c r="I4314" s="3" t="s">
        <v>4932</v>
      </c>
      <c r="J4314" t="b">
        <v>1</v>
      </c>
      <c r="K4314" s="3" t="s">
        <v>4312</v>
      </c>
      <c r="L4314" s="3"/>
      <c r="M4314">
        <v>3450</v>
      </c>
      <c r="N4314">
        <v>3500</v>
      </c>
      <c r="O4314">
        <v>5.2999999999999999E-2</v>
      </c>
      <c r="P4314" s="3" t="s">
        <v>4313</v>
      </c>
      <c r="Q4314" t="s">
        <v>4333</v>
      </c>
      <c r="R4314" t="s">
        <v>4333</v>
      </c>
    </row>
    <row r="4315" spans="1:18" x14ac:dyDescent="0.2">
      <c r="A4315" s="3" t="s">
        <v>7981</v>
      </c>
      <c r="B4315" t="str" cm="1">
        <f t="array" ref="B4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5" t="str" cm="1">
        <f t="array" ref="C4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5" t="str" cm="1">
        <f t="array" ref="D43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5" cm="1">
        <f t="array" ref="E43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5" s="3" t="s">
        <v>4301</v>
      </c>
      <c r="G4315" s="3" t="s">
        <v>4292</v>
      </c>
      <c r="I4315" s="3" t="s">
        <v>4932</v>
      </c>
      <c r="J4315" t="b">
        <v>1</v>
      </c>
      <c r="K4315" s="3" t="s">
        <v>4312</v>
      </c>
      <c r="L4315" s="3"/>
      <c r="M4315">
        <v>3500</v>
      </c>
      <c r="N4315">
        <v>3550</v>
      </c>
      <c r="O4315">
        <v>5.2999999999999999E-2</v>
      </c>
      <c r="P4315" s="3" t="s">
        <v>4313</v>
      </c>
      <c r="Q4315" t="s">
        <v>4333</v>
      </c>
      <c r="R4315" t="s">
        <v>4333</v>
      </c>
    </row>
    <row r="4316" spans="1:18" x14ac:dyDescent="0.2">
      <c r="A4316" s="3" t="s">
        <v>7982</v>
      </c>
      <c r="B4316" t="str" cm="1">
        <f t="array" ref="B4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6" t="str" cm="1">
        <f t="array" ref="C4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6" t="str" cm="1">
        <f t="array" ref="D43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6" cm="1">
        <f t="array" ref="E43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6" s="3" t="s">
        <v>4301</v>
      </c>
      <c r="G4316" s="3" t="s">
        <v>4292</v>
      </c>
      <c r="I4316" s="3" t="s">
        <v>4932</v>
      </c>
      <c r="J4316" t="b">
        <v>1</v>
      </c>
      <c r="K4316" s="3" t="s">
        <v>4312</v>
      </c>
      <c r="L4316" s="3"/>
      <c r="M4316">
        <v>3550</v>
      </c>
      <c r="N4316">
        <v>3600</v>
      </c>
      <c r="O4316">
        <v>5.2999999999999999E-2</v>
      </c>
      <c r="P4316" s="3" t="s">
        <v>4313</v>
      </c>
      <c r="Q4316" t="s">
        <v>4333</v>
      </c>
      <c r="R4316" t="s">
        <v>4333</v>
      </c>
    </row>
    <row r="4317" spans="1:18" x14ac:dyDescent="0.2">
      <c r="A4317" s="3" t="s">
        <v>7983</v>
      </c>
      <c r="B4317" t="str" cm="1">
        <f t="array" ref="B4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7" t="str" cm="1">
        <f t="array" ref="C4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7" t="str" cm="1">
        <f t="array" ref="D43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7" cm="1">
        <f t="array" ref="E43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7" s="3" t="s">
        <v>4301</v>
      </c>
      <c r="G4317" s="3" t="s">
        <v>4292</v>
      </c>
      <c r="I4317" s="3" t="s">
        <v>4932</v>
      </c>
      <c r="J4317" t="b">
        <v>1</v>
      </c>
      <c r="K4317" s="3" t="s">
        <v>4312</v>
      </c>
      <c r="L4317" s="3"/>
      <c r="M4317">
        <v>3600</v>
      </c>
      <c r="N4317">
        <v>3650</v>
      </c>
      <c r="O4317">
        <v>5.2999999999999999E-2</v>
      </c>
      <c r="P4317" s="3" t="s">
        <v>4313</v>
      </c>
      <c r="Q4317" t="s">
        <v>4333</v>
      </c>
      <c r="R4317" t="s">
        <v>4333</v>
      </c>
    </row>
    <row r="4318" spans="1:18" x14ac:dyDescent="0.2">
      <c r="A4318" s="3" t="s">
        <v>7984</v>
      </c>
      <c r="B4318" t="str" cm="1">
        <f t="array" ref="B4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8" t="str" cm="1">
        <f t="array" ref="C4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8" t="str" cm="1">
        <f t="array" ref="D43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8" cm="1">
        <f t="array" ref="E43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8" s="3" t="s">
        <v>4301</v>
      </c>
      <c r="G4318" s="3" t="s">
        <v>4292</v>
      </c>
      <c r="I4318" s="3" t="s">
        <v>4932</v>
      </c>
      <c r="J4318" t="b">
        <v>1</v>
      </c>
      <c r="K4318" s="3" t="s">
        <v>4312</v>
      </c>
      <c r="L4318" s="3"/>
      <c r="M4318">
        <v>3650</v>
      </c>
      <c r="N4318">
        <v>3700</v>
      </c>
      <c r="O4318">
        <v>5.2999999999999999E-2</v>
      </c>
      <c r="P4318" s="3" t="s">
        <v>4313</v>
      </c>
      <c r="Q4318" t="s">
        <v>4333</v>
      </c>
      <c r="R4318" t="s">
        <v>4333</v>
      </c>
    </row>
    <row r="4319" spans="1:18" x14ac:dyDescent="0.2">
      <c r="A4319" s="3" t="s">
        <v>7985</v>
      </c>
      <c r="B4319" t="str" cm="1">
        <f t="array" ref="B4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19" t="str" cm="1">
        <f t="array" ref="C4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19" t="str" cm="1">
        <f t="array" ref="D43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19" cm="1">
        <f t="array" ref="E43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19" s="3" t="s">
        <v>4301</v>
      </c>
      <c r="G4319" s="3" t="s">
        <v>4292</v>
      </c>
      <c r="I4319" s="3" t="s">
        <v>4932</v>
      </c>
      <c r="J4319" t="b">
        <v>1</v>
      </c>
      <c r="K4319" s="3" t="s">
        <v>4312</v>
      </c>
      <c r="L4319" s="3"/>
      <c r="M4319">
        <v>3700</v>
      </c>
      <c r="N4319">
        <v>3750</v>
      </c>
      <c r="O4319">
        <v>5.2999999999999999E-2</v>
      </c>
      <c r="P4319" s="3" t="s">
        <v>4313</v>
      </c>
      <c r="Q4319" t="s">
        <v>4333</v>
      </c>
      <c r="R4319" t="s">
        <v>4333</v>
      </c>
    </row>
    <row r="4320" spans="1:18" x14ac:dyDescent="0.2">
      <c r="A4320" s="3" t="s">
        <v>7986</v>
      </c>
      <c r="B4320" t="str" cm="1">
        <f t="array" ref="B4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0" t="str" cm="1">
        <f t="array" ref="C4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0" t="str" cm="1">
        <f t="array" ref="D43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0" cm="1">
        <f t="array" ref="E43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0" s="3" t="s">
        <v>4301</v>
      </c>
      <c r="G4320" s="3" t="s">
        <v>4292</v>
      </c>
      <c r="I4320" s="3" t="s">
        <v>4932</v>
      </c>
      <c r="J4320" t="b">
        <v>1</v>
      </c>
      <c r="K4320" s="3" t="s">
        <v>4312</v>
      </c>
      <c r="L4320" s="3"/>
      <c r="M4320">
        <v>3750</v>
      </c>
      <c r="N4320">
        <v>3800</v>
      </c>
      <c r="O4320">
        <v>5.2999999999999999E-2</v>
      </c>
      <c r="P4320" s="3" t="s">
        <v>4313</v>
      </c>
      <c r="Q4320" t="s">
        <v>4333</v>
      </c>
      <c r="R4320" t="s">
        <v>4333</v>
      </c>
    </row>
    <row r="4321" spans="1:18" x14ac:dyDescent="0.2">
      <c r="A4321" s="3" t="s">
        <v>7987</v>
      </c>
      <c r="B4321" t="str" cm="1">
        <f t="array" ref="B4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1" t="str" cm="1">
        <f t="array" ref="C4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1" t="str" cm="1">
        <f t="array" ref="D43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1" cm="1">
        <f t="array" ref="E43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1" s="3" t="s">
        <v>4301</v>
      </c>
      <c r="G4321" s="3" t="s">
        <v>4292</v>
      </c>
      <c r="I4321" s="3" t="s">
        <v>4932</v>
      </c>
      <c r="J4321" t="b">
        <v>1</v>
      </c>
      <c r="K4321" s="3" t="s">
        <v>4312</v>
      </c>
      <c r="L4321" s="3"/>
      <c r="M4321">
        <v>3800</v>
      </c>
      <c r="N4321">
        <v>3850</v>
      </c>
      <c r="O4321">
        <v>5.2999999999999999E-2</v>
      </c>
      <c r="P4321" s="3" t="s">
        <v>4313</v>
      </c>
      <c r="Q4321" t="s">
        <v>4333</v>
      </c>
      <c r="R4321" t="s">
        <v>4333</v>
      </c>
    </row>
    <row r="4322" spans="1:18" x14ac:dyDescent="0.2">
      <c r="A4322" s="3" t="s">
        <v>7988</v>
      </c>
      <c r="B4322" t="str" cm="1">
        <f t="array" ref="B4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2" t="str" cm="1">
        <f t="array" ref="C4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2" t="str" cm="1">
        <f t="array" ref="D43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2" cm="1">
        <f t="array" ref="E43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2" s="3" t="s">
        <v>4301</v>
      </c>
      <c r="G4322" s="3" t="s">
        <v>4292</v>
      </c>
      <c r="I4322" s="3" t="s">
        <v>4932</v>
      </c>
      <c r="J4322" t="b">
        <v>1</v>
      </c>
      <c r="K4322" s="3" t="s">
        <v>4312</v>
      </c>
      <c r="L4322" s="3"/>
      <c r="M4322">
        <v>3850</v>
      </c>
      <c r="N4322">
        <v>3900</v>
      </c>
      <c r="O4322">
        <v>5.2999999999999999E-2</v>
      </c>
      <c r="P4322" s="3" t="s">
        <v>4313</v>
      </c>
      <c r="Q4322" t="s">
        <v>4333</v>
      </c>
      <c r="R4322" t="s">
        <v>4333</v>
      </c>
    </row>
    <row r="4323" spans="1:18" x14ac:dyDescent="0.2">
      <c r="A4323" s="3" t="s">
        <v>7989</v>
      </c>
      <c r="B4323" t="str" cm="1">
        <f t="array" ref="B4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3" t="str" cm="1">
        <f t="array" ref="C4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3" t="str" cm="1">
        <f t="array" ref="D43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3" cm="1">
        <f t="array" ref="E43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3" s="3" t="s">
        <v>4301</v>
      </c>
      <c r="G4323" s="3" t="s">
        <v>4292</v>
      </c>
      <c r="I4323" s="3" t="s">
        <v>4932</v>
      </c>
      <c r="J4323" t="b">
        <v>1</v>
      </c>
      <c r="K4323" s="3" t="s">
        <v>4312</v>
      </c>
      <c r="L4323" s="3"/>
      <c r="M4323">
        <v>3900</v>
      </c>
      <c r="N4323">
        <v>3950</v>
      </c>
      <c r="O4323">
        <v>5.2999999999999999E-2</v>
      </c>
      <c r="P4323" s="3" t="s">
        <v>4313</v>
      </c>
      <c r="Q4323" t="s">
        <v>4333</v>
      </c>
      <c r="R4323" t="s">
        <v>4333</v>
      </c>
    </row>
    <row r="4324" spans="1:18" x14ac:dyDescent="0.2">
      <c r="A4324" s="3" t="s">
        <v>7990</v>
      </c>
      <c r="B4324" t="str" cm="1">
        <f t="array" ref="B4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4" t="str" cm="1">
        <f t="array" ref="C4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4" t="str" cm="1">
        <f t="array" ref="D43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4" cm="1">
        <f t="array" ref="E43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4" s="3" t="s">
        <v>4301</v>
      </c>
      <c r="G4324" s="3" t="s">
        <v>4292</v>
      </c>
      <c r="I4324" s="3" t="s">
        <v>4932</v>
      </c>
      <c r="J4324" t="b">
        <v>1</v>
      </c>
      <c r="K4324" s="3" t="s">
        <v>4312</v>
      </c>
      <c r="L4324" s="3"/>
      <c r="M4324">
        <v>3950</v>
      </c>
      <c r="N4324">
        <v>4000</v>
      </c>
      <c r="O4324">
        <v>5.2999999999999999E-2</v>
      </c>
      <c r="P4324" s="3" t="s">
        <v>4313</v>
      </c>
      <c r="Q4324" t="s">
        <v>4333</v>
      </c>
      <c r="R4324" t="s">
        <v>4333</v>
      </c>
    </row>
    <row r="4325" spans="1:18" x14ac:dyDescent="0.2">
      <c r="A4325" s="3" t="s">
        <v>7991</v>
      </c>
      <c r="B4325" t="str" cm="1">
        <f t="array" ref="B4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5" t="str" cm="1">
        <f t="array" ref="C4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5" t="str" cm="1">
        <f t="array" ref="D43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5" cm="1">
        <f t="array" ref="E43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5" s="3" t="s">
        <v>4301</v>
      </c>
      <c r="G4325" s="3" t="s">
        <v>4292</v>
      </c>
      <c r="I4325" s="3" t="s">
        <v>4932</v>
      </c>
      <c r="J4325" t="b">
        <v>1</v>
      </c>
      <c r="K4325" s="3" t="s">
        <v>4312</v>
      </c>
      <c r="L4325" s="3"/>
      <c r="M4325">
        <v>4000</v>
      </c>
      <c r="N4325">
        <v>4050</v>
      </c>
      <c r="O4325">
        <v>5.2999999999999999E-2</v>
      </c>
      <c r="P4325" s="3" t="s">
        <v>4313</v>
      </c>
      <c r="Q4325" t="s">
        <v>4333</v>
      </c>
      <c r="R4325" t="s">
        <v>4333</v>
      </c>
    </row>
    <row r="4326" spans="1:18" x14ac:dyDescent="0.2">
      <c r="A4326" s="3" t="s">
        <v>7992</v>
      </c>
      <c r="B4326" t="str" cm="1">
        <f t="array" ref="B4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6" t="str" cm="1">
        <f t="array" ref="C4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6" t="str" cm="1">
        <f t="array" ref="D43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6" cm="1">
        <f t="array" ref="E43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6" s="3" t="s">
        <v>4301</v>
      </c>
      <c r="G4326" s="3" t="s">
        <v>4292</v>
      </c>
      <c r="I4326" s="3" t="s">
        <v>4932</v>
      </c>
      <c r="J4326" t="b">
        <v>1</v>
      </c>
      <c r="K4326" s="3" t="s">
        <v>4312</v>
      </c>
      <c r="L4326" s="3"/>
      <c r="M4326">
        <v>4050</v>
      </c>
      <c r="N4326">
        <v>4100</v>
      </c>
      <c r="O4326">
        <v>5.2999999999999999E-2</v>
      </c>
      <c r="P4326" s="3" t="s">
        <v>4313</v>
      </c>
      <c r="Q4326" t="s">
        <v>4333</v>
      </c>
      <c r="R4326" t="s">
        <v>4333</v>
      </c>
    </row>
    <row r="4327" spans="1:18" x14ac:dyDescent="0.2">
      <c r="A4327" s="3" t="s">
        <v>7993</v>
      </c>
      <c r="B4327" t="str" cm="1">
        <f t="array" ref="B4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7" t="str" cm="1">
        <f t="array" ref="C4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7" t="str" cm="1">
        <f t="array" ref="D43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7" cm="1">
        <f t="array" ref="E43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7" s="3" t="s">
        <v>4301</v>
      </c>
      <c r="G4327" s="3" t="s">
        <v>4292</v>
      </c>
      <c r="I4327" s="3" t="s">
        <v>4932</v>
      </c>
      <c r="J4327" t="b">
        <v>1</v>
      </c>
      <c r="K4327" s="3" t="s">
        <v>4312</v>
      </c>
      <c r="L4327" s="3"/>
      <c r="M4327">
        <v>4100</v>
      </c>
      <c r="N4327">
        <v>4150</v>
      </c>
      <c r="O4327">
        <v>5.2999999999999999E-2</v>
      </c>
      <c r="P4327" s="3" t="s">
        <v>4313</v>
      </c>
      <c r="Q4327" t="s">
        <v>4333</v>
      </c>
      <c r="R4327" t="s">
        <v>4333</v>
      </c>
    </row>
    <row r="4328" spans="1:18" x14ac:dyDescent="0.2">
      <c r="A4328" s="3" t="s">
        <v>7994</v>
      </c>
      <c r="B4328" t="str" cm="1">
        <f t="array" ref="B4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8" t="str" cm="1">
        <f t="array" ref="C4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8" t="str" cm="1">
        <f t="array" ref="D43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8" cm="1">
        <f t="array" ref="E43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8" s="3" t="s">
        <v>4301</v>
      </c>
      <c r="G4328" s="3" t="s">
        <v>4292</v>
      </c>
      <c r="I4328" s="3" t="s">
        <v>4932</v>
      </c>
      <c r="J4328" t="b">
        <v>1</v>
      </c>
      <c r="K4328" s="3" t="s">
        <v>4312</v>
      </c>
      <c r="L4328" s="3"/>
      <c r="M4328">
        <v>4150</v>
      </c>
      <c r="N4328">
        <v>4200</v>
      </c>
      <c r="O4328">
        <v>5.2999999999999999E-2</v>
      </c>
      <c r="P4328" s="3" t="s">
        <v>4313</v>
      </c>
      <c r="Q4328" t="s">
        <v>4333</v>
      </c>
      <c r="R4328" t="s">
        <v>4333</v>
      </c>
    </row>
    <row r="4329" spans="1:18" x14ac:dyDescent="0.2">
      <c r="A4329" s="3" t="s">
        <v>7995</v>
      </c>
      <c r="B4329" t="str" cm="1">
        <f t="array" ref="B4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29" t="str" cm="1">
        <f t="array" ref="C4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29" t="str" cm="1">
        <f t="array" ref="D43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29" cm="1">
        <f t="array" ref="E43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29" s="3" t="s">
        <v>4301</v>
      </c>
      <c r="G4329" s="3" t="s">
        <v>4292</v>
      </c>
      <c r="I4329" s="3" t="s">
        <v>4932</v>
      </c>
      <c r="J4329" t="b">
        <v>1</v>
      </c>
      <c r="K4329" s="3" t="s">
        <v>4312</v>
      </c>
      <c r="L4329" s="3"/>
      <c r="M4329">
        <v>4200</v>
      </c>
      <c r="N4329">
        <v>4250</v>
      </c>
      <c r="O4329">
        <v>5.2999999999999999E-2</v>
      </c>
      <c r="P4329" s="3" t="s">
        <v>4313</v>
      </c>
      <c r="Q4329" t="s">
        <v>4333</v>
      </c>
      <c r="R4329" t="s">
        <v>4333</v>
      </c>
    </row>
    <row r="4330" spans="1:18" x14ac:dyDescent="0.2">
      <c r="A4330" s="3" t="s">
        <v>7996</v>
      </c>
      <c r="B4330" t="str" cm="1">
        <f t="array" ref="B4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0" t="str" cm="1">
        <f t="array" ref="C4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0" t="str" cm="1">
        <f t="array" ref="D43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0" cm="1">
        <f t="array" ref="E43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0" s="3" t="s">
        <v>4301</v>
      </c>
      <c r="G4330" s="3" t="s">
        <v>4292</v>
      </c>
      <c r="I4330" s="3" t="s">
        <v>4932</v>
      </c>
      <c r="J4330" t="b">
        <v>1</v>
      </c>
      <c r="K4330" s="3" t="s">
        <v>4312</v>
      </c>
      <c r="L4330" s="3"/>
      <c r="M4330">
        <v>4250</v>
      </c>
      <c r="N4330">
        <v>4300</v>
      </c>
      <c r="O4330">
        <v>5.2999999999999999E-2</v>
      </c>
      <c r="P4330" s="3" t="s">
        <v>4313</v>
      </c>
      <c r="Q4330" t="s">
        <v>4333</v>
      </c>
      <c r="R4330" t="s">
        <v>4333</v>
      </c>
    </row>
    <row r="4331" spans="1:18" x14ac:dyDescent="0.2">
      <c r="A4331" s="3" t="s">
        <v>7997</v>
      </c>
      <c r="B4331" t="str" cm="1">
        <f t="array" ref="B4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1" t="str" cm="1">
        <f t="array" ref="C4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1" t="str" cm="1">
        <f t="array" ref="D43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1" cm="1">
        <f t="array" ref="E43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1" s="3" t="s">
        <v>4301</v>
      </c>
      <c r="G4331" s="3" t="s">
        <v>4292</v>
      </c>
      <c r="I4331" s="3" t="s">
        <v>4932</v>
      </c>
      <c r="J4331" t="b">
        <v>1</v>
      </c>
      <c r="K4331" s="3" t="s">
        <v>4312</v>
      </c>
      <c r="L4331" s="3"/>
      <c r="M4331">
        <v>4300</v>
      </c>
      <c r="N4331">
        <v>4350</v>
      </c>
      <c r="O4331">
        <v>5.2999999999999999E-2</v>
      </c>
      <c r="P4331" s="3" t="s">
        <v>4313</v>
      </c>
      <c r="Q4331" t="s">
        <v>4333</v>
      </c>
      <c r="R4331" t="s">
        <v>4333</v>
      </c>
    </row>
    <row r="4332" spans="1:18" x14ac:dyDescent="0.2">
      <c r="A4332" s="3" t="s">
        <v>7998</v>
      </c>
      <c r="B4332" t="str" cm="1">
        <f t="array" ref="B4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2" t="str" cm="1">
        <f t="array" ref="C4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2" t="str" cm="1">
        <f t="array" ref="D433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2" cm="1">
        <f t="array" ref="E433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2" s="3" t="s">
        <v>4301</v>
      </c>
      <c r="G4332" s="3" t="s">
        <v>4292</v>
      </c>
      <c r="I4332" s="3" t="s">
        <v>4932</v>
      </c>
      <c r="J4332" t="b">
        <v>1</v>
      </c>
      <c r="K4332" s="3" t="s">
        <v>4312</v>
      </c>
      <c r="L4332" s="3"/>
      <c r="M4332">
        <v>4350</v>
      </c>
      <c r="N4332">
        <v>4400</v>
      </c>
      <c r="O4332">
        <v>5.2999999999999999E-2</v>
      </c>
      <c r="P4332" s="3" t="s">
        <v>4313</v>
      </c>
      <c r="Q4332" t="s">
        <v>4333</v>
      </c>
      <c r="R4332" t="s">
        <v>4333</v>
      </c>
    </row>
    <row r="4333" spans="1:18" x14ac:dyDescent="0.2">
      <c r="A4333" s="3" t="s">
        <v>7999</v>
      </c>
      <c r="B4333" t="str" cm="1">
        <f t="array" ref="B4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3" t="str" cm="1">
        <f t="array" ref="C4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3" t="str" cm="1">
        <f t="array" ref="D433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3" cm="1">
        <f t="array" ref="E433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3" s="3" t="s">
        <v>4301</v>
      </c>
      <c r="G4333" s="3" t="s">
        <v>4292</v>
      </c>
      <c r="I4333" s="3" t="s">
        <v>4932</v>
      </c>
      <c r="J4333" t="b">
        <v>1</v>
      </c>
      <c r="K4333" s="3" t="s">
        <v>4312</v>
      </c>
      <c r="L4333" s="3"/>
      <c r="M4333">
        <v>4400</v>
      </c>
      <c r="N4333">
        <v>4450</v>
      </c>
      <c r="O4333">
        <v>5.2999999999999999E-2</v>
      </c>
      <c r="P4333" s="3" t="s">
        <v>4313</v>
      </c>
      <c r="Q4333" t="s">
        <v>4333</v>
      </c>
      <c r="R4333" t="s">
        <v>4333</v>
      </c>
    </row>
    <row r="4334" spans="1:18" x14ac:dyDescent="0.2">
      <c r="A4334" s="3" t="s">
        <v>8000</v>
      </c>
      <c r="B4334" t="str" cm="1">
        <f t="array" ref="B4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4" t="str" cm="1">
        <f t="array" ref="C4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4" t="str" cm="1">
        <f t="array" ref="D433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4" cm="1">
        <f t="array" ref="E433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4" s="3" t="s">
        <v>4301</v>
      </c>
      <c r="G4334" s="3" t="s">
        <v>4292</v>
      </c>
      <c r="I4334" s="3" t="s">
        <v>4932</v>
      </c>
      <c r="J4334" t="b">
        <v>1</v>
      </c>
      <c r="K4334" s="3" t="s">
        <v>4312</v>
      </c>
      <c r="L4334" s="3"/>
      <c r="M4334">
        <v>4450</v>
      </c>
      <c r="N4334">
        <v>4500</v>
      </c>
      <c r="O4334">
        <v>5.2999999999999999E-2</v>
      </c>
      <c r="P4334" s="3" t="s">
        <v>4313</v>
      </c>
      <c r="Q4334" t="s">
        <v>4333</v>
      </c>
      <c r="R4334" t="s">
        <v>4333</v>
      </c>
    </row>
    <row r="4335" spans="1:18" x14ac:dyDescent="0.2">
      <c r="A4335" s="3" t="s">
        <v>8001</v>
      </c>
      <c r="B4335" t="str" cm="1">
        <f t="array" ref="B4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5" t="str" cm="1">
        <f t="array" ref="C4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5" t="str" cm="1">
        <f t="array" ref="D433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5" cm="1">
        <f t="array" ref="E433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5" s="3" t="s">
        <v>4301</v>
      </c>
      <c r="G4335" s="3" t="s">
        <v>4292</v>
      </c>
      <c r="I4335" s="3" t="s">
        <v>4932</v>
      </c>
      <c r="J4335" t="b">
        <v>1</v>
      </c>
      <c r="K4335" s="3" t="s">
        <v>4312</v>
      </c>
      <c r="L4335" s="3"/>
      <c r="M4335">
        <v>4500</v>
      </c>
      <c r="N4335">
        <v>4550</v>
      </c>
      <c r="O4335">
        <v>5.2999999999999999E-2</v>
      </c>
      <c r="P4335" s="3" t="s">
        <v>4313</v>
      </c>
      <c r="Q4335" t="s">
        <v>4333</v>
      </c>
      <c r="R4335" t="s">
        <v>4333</v>
      </c>
    </row>
    <row r="4336" spans="1:18" x14ac:dyDescent="0.2">
      <c r="A4336" s="3" t="s">
        <v>8002</v>
      </c>
      <c r="B4336" t="str" cm="1">
        <f t="array" ref="B4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6" t="str" cm="1">
        <f t="array" ref="C4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6" t="str" cm="1">
        <f t="array" ref="D433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6" cm="1">
        <f t="array" ref="E433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6" s="3" t="s">
        <v>4301</v>
      </c>
      <c r="G4336" s="3" t="s">
        <v>4292</v>
      </c>
      <c r="I4336" s="3" t="s">
        <v>4932</v>
      </c>
      <c r="J4336" t="b">
        <v>1</v>
      </c>
      <c r="K4336" s="3" t="s">
        <v>4312</v>
      </c>
      <c r="L4336" s="3"/>
      <c r="M4336">
        <v>4550</v>
      </c>
      <c r="N4336">
        <v>4600</v>
      </c>
      <c r="O4336">
        <v>5.2999999999999999E-2</v>
      </c>
      <c r="P4336" s="3" t="s">
        <v>4313</v>
      </c>
      <c r="Q4336" t="s">
        <v>4333</v>
      </c>
      <c r="R4336" t="s">
        <v>4333</v>
      </c>
    </row>
    <row r="4337" spans="1:18" x14ac:dyDescent="0.2">
      <c r="A4337" s="3" t="s">
        <v>8003</v>
      </c>
      <c r="B4337" t="str" cm="1">
        <f t="array" ref="B4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7" t="str" cm="1">
        <f t="array" ref="C4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7" t="str" cm="1">
        <f t="array" ref="D433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7" cm="1">
        <f t="array" ref="E433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7" s="3" t="s">
        <v>4301</v>
      </c>
      <c r="G4337" s="3" t="s">
        <v>4292</v>
      </c>
      <c r="I4337" s="3" t="s">
        <v>4932</v>
      </c>
      <c r="J4337" t="b">
        <v>1</v>
      </c>
      <c r="K4337" s="3" t="s">
        <v>4312</v>
      </c>
      <c r="L4337" s="3"/>
      <c r="M4337">
        <v>4600</v>
      </c>
      <c r="N4337">
        <v>4650</v>
      </c>
      <c r="O4337">
        <v>5.2999999999999999E-2</v>
      </c>
      <c r="P4337" s="3" t="s">
        <v>4313</v>
      </c>
      <c r="Q4337" t="s">
        <v>4333</v>
      </c>
      <c r="R4337" t="s">
        <v>4333</v>
      </c>
    </row>
    <row r="4338" spans="1:18" x14ac:dyDescent="0.2">
      <c r="A4338" s="3" t="s">
        <v>8004</v>
      </c>
      <c r="B4338" t="str" cm="1">
        <f t="array" ref="B4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8" t="str" cm="1">
        <f t="array" ref="C4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8" t="str" cm="1">
        <f t="array" ref="D433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8" cm="1">
        <f t="array" ref="E433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8" s="3" t="s">
        <v>4301</v>
      </c>
      <c r="G4338" s="3" t="s">
        <v>4292</v>
      </c>
      <c r="I4338" s="3" t="s">
        <v>4932</v>
      </c>
      <c r="J4338" t="b">
        <v>1</v>
      </c>
      <c r="K4338" s="3" t="s">
        <v>4312</v>
      </c>
      <c r="L4338" s="3"/>
      <c r="M4338">
        <v>4650</v>
      </c>
      <c r="N4338">
        <v>4700</v>
      </c>
      <c r="O4338">
        <v>5.2999999999999999E-2</v>
      </c>
      <c r="P4338" s="3" t="s">
        <v>4313</v>
      </c>
      <c r="Q4338" t="s">
        <v>4333</v>
      </c>
      <c r="R4338" t="s">
        <v>4333</v>
      </c>
    </row>
    <row r="4339" spans="1:18" x14ac:dyDescent="0.2">
      <c r="A4339" s="3" t="s">
        <v>8005</v>
      </c>
      <c r="B4339" t="str" cm="1">
        <f t="array" ref="B4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39" t="str" cm="1">
        <f t="array" ref="C4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39" t="str" cm="1">
        <f t="array" ref="D433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39" cm="1">
        <f t="array" ref="E433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39" s="3" t="s">
        <v>4301</v>
      </c>
      <c r="G4339" s="3" t="s">
        <v>4292</v>
      </c>
      <c r="I4339" s="3" t="s">
        <v>4932</v>
      </c>
      <c r="J4339" t="b">
        <v>1</v>
      </c>
      <c r="K4339" s="3" t="s">
        <v>4312</v>
      </c>
      <c r="L4339" s="3"/>
      <c r="M4339">
        <v>4700</v>
      </c>
      <c r="N4339">
        <v>4750</v>
      </c>
      <c r="O4339">
        <v>5.2999999999999999E-2</v>
      </c>
      <c r="P4339" s="3" t="s">
        <v>4313</v>
      </c>
      <c r="Q4339" t="s">
        <v>4333</v>
      </c>
      <c r="R4339" t="s">
        <v>4333</v>
      </c>
    </row>
    <row r="4340" spans="1:18" x14ac:dyDescent="0.2">
      <c r="A4340" s="3" t="s">
        <v>8006</v>
      </c>
      <c r="B4340" t="str" cm="1">
        <f t="array" ref="B4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0" t="str" cm="1">
        <f t="array" ref="C4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0" t="str" cm="1">
        <f t="array" ref="D434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40" cm="1">
        <f t="array" ref="E434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0" s="3" t="s">
        <v>4301</v>
      </c>
      <c r="G4340" s="3" t="s">
        <v>4292</v>
      </c>
      <c r="I4340" s="3" t="s">
        <v>4932</v>
      </c>
      <c r="J4340" t="b">
        <v>1</v>
      </c>
      <c r="K4340" s="3" t="s">
        <v>4312</v>
      </c>
      <c r="L4340" s="3"/>
      <c r="M4340">
        <v>4750</v>
      </c>
      <c r="N4340">
        <v>4800</v>
      </c>
      <c r="O4340">
        <v>5.2999999999999999E-2</v>
      </c>
      <c r="P4340" s="3" t="s">
        <v>4313</v>
      </c>
      <c r="Q4340" t="s">
        <v>4333</v>
      </c>
      <c r="R4340" t="s">
        <v>4333</v>
      </c>
    </row>
    <row r="4341" spans="1:18" x14ac:dyDescent="0.2">
      <c r="A4341" s="3" t="s">
        <v>8007</v>
      </c>
      <c r="B4341" t="str" cm="1">
        <f t="array" ref="B4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1" t="str" cm="1">
        <f t="array" ref="C4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1" t="str" cm="1">
        <f t="array" ref="D434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41" cm="1">
        <f t="array" ref="E434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1" s="3" t="s">
        <v>4301</v>
      </c>
      <c r="G4341" s="3" t="s">
        <v>4292</v>
      </c>
      <c r="I4341" s="3" t="s">
        <v>4932</v>
      </c>
      <c r="J4341" t="b">
        <v>1</v>
      </c>
      <c r="K4341" s="3" t="s">
        <v>4312</v>
      </c>
      <c r="L4341" s="3"/>
      <c r="M4341">
        <v>4800</v>
      </c>
      <c r="N4341">
        <v>4850</v>
      </c>
      <c r="O4341">
        <v>5.2999999999999999E-2</v>
      </c>
      <c r="P4341" s="3" t="s">
        <v>4313</v>
      </c>
      <c r="Q4341" t="s">
        <v>4333</v>
      </c>
      <c r="R4341" t="s">
        <v>4333</v>
      </c>
    </row>
    <row r="4342" spans="1:18" x14ac:dyDescent="0.2">
      <c r="A4342" s="3" t="s">
        <v>8008</v>
      </c>
      <c r="B4342" t="str" cm="1">
        <f t="array" ref="B4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2" t="str" cm="1">
        <f t="array" ref="C4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2" t="str" cm="1">
        <f t="array" ref="D434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42" cm="1">
        <f t="array" ref="E434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2" s="3" t="s">
        <v>4301</v>
      </c>
      <c r="G4342" s="3" t="s">
        <v>4292</v>
      </c>
      <c r="I4342" s="3" t="s">
        <v>4932</v>
      </c>
      <c r="J4342" t="b">
        <v>1</v>
      </c>
      <c r="K4342" s="3" t="s">
        <v>4312</v>
      </c>
      <c r="L4342" s="3"/>
      <c r="M4342">
        <v>4850</v>
      </c>
      <c r="N4342">
        <v>4900</v>
      </c>
      <c r="O4342">
        <v>5.2999999999999999E-2</v>
      </c>
      <c r="P4342" s="3" t="s">
        <v>4313</v>
      </c>
      <c r="Q4342" t="s">
        <v>4333</v>
      </c>
      <c r="R4342" t="s">
        <v>4333</v>
      </c>
    </row>
    <row r="4343" spans="1:18" x14ac:dyDescent="0.2">
      <c r="A4343" s="3" t="s">
        <v>8009</v>
      </c>
      <c r="B4343" t="str" cm="1">
        <f t="array" ref="B4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3" t="str" cm="1">
        <f t="array" ref="C4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3" t="str" cm="1">
        <f t="array" ref="D434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43" cm="1">
        <f t="array" ref="E434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3" s="3" t="s">
        <v>4301</v>
      </c>
      <c r="G4343" s="3" t="s">
        <v>4292</v>
      </c>
      <c r="I4343" s="3" t="s">
        <v>4932</v>
      </c>
      <c r="J4343" t="b">
        <v>1</v>
      </c>
      <c r="K4343" s="3" t="s">
        <v>4312</v>
      </c>
      <c r="L4343" s="3"/>
      <c r="M4343">
        <v>4900</v>
      </c>
      <c r="N4343">
        <v>4950</v>
      </c>
      <c r="O4343">
        <v>5.2999999999999999E-2</v>
      </c>
      <c r="P4343" s="3" t="s">
        <v>4313</v>
      </c>
      <c r="Q4343" t="s">
        <v>4333</v>
      </c>
      <c r="R4343" t="s">
        <v>4333</v>
      </c>
    </row>
    <row r="4344" spans="1:18" x14ac:dyDescent="0.2">
      <c r="A4344" s="3" t="s">
        <v>8010</v>
      </c>
      <c r="B4344" t="str" cm="1">
        <f t="array" ref="B4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4" t="str" cm="1">
        <f t="array" ref="C4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4" t="str" cm="1">
        <f t="array" ref="D434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Lead</v>
      </c>
      <c r="E4344" cm="1">
        <f t="array" ref="E434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4" s="3" t="s">
        <v>4301</v>
      </c>
      <c r="G4344" s="3" t="s">
        <v>4292</v>
      </c>
      <c r="I4344" s="3" t="s">
        <v>4932</v>
      </c>
      <c r="J4344" t="b">
        <v>1</v>
      </c>
      <c r="K4344" s="3" t="s">
        <v>4312</v>
      </c>
      <c r="L4344" s="3"/>
      <c r="M4344">
        <v>4950</v>
      </c>
      <c r="N4344">
        <v>5000</v>
      </c>
      <c r="O4344">
        <v>5.2999999999999999E-2</v>
      </c>
      <c r="P4344" s="3" t="s">
        <v>4313</v>
      </c>
      <c r="Q4344" t="s">
        <v>4333</v>
      </c>
      <c r="R4344" t="s">
        <v>4333</v>
      </c>
    </row>
    <row r="4345" spans="1:18" x14ac:dyDescent="0.2">
      <c r="A4345" s="3" t="s">
        <v>8011</v>
      </c>
      <c r="B4345" t="str" cm="1">
        <f t="array" ref="B4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5" t="str" cm="1">
        <f t="array" ref="C4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5" t="str" cm="1">
        <f t="array" ref="D434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Zinc-Carbon</v>
      </c>
      <c r="E4345" cm="1">
        <f t="array" ref="E434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5" s="3" t="s">
        <v>4301</v>
      </c>
      <c r="G4345" s="3" t="s">
        <v>4292</v>
      </c>
      <c r="I4345" s="3" t="s">
        <v>4311</v>
      </c>
      <c r="J4345" t="b">
        <v>0</v>
      </c>
      <c r="K4345" s="3" t="s">
        <v>4312</v>
      </c>
      <c r="L4345" s="3"/>
      <c r="M4345">
        <v>3500</v>
      </c>
      <c r="N4345">
        <v>4000</v>
      </c>
      <c r="O4345">
        <v>5.2999999999999999E-2</v>
      </c>
      <c r="P4345" s="3" t="s">
        <v>4313</v>
      </c>
      <c r="Q4345" t="s">
        <v>4333</v>
      </c>
      <c r="R4345" t="s">
        <v>4333</v>
      </c>
    </row>
    <row r="4346" spans="1:18" x14ac:dyDescent="0.2">
      <c r="A4346" s="3" t="s">
        <v>3937</v>
      </c>
      <c r="B4346" t="str" cm="1">
        <f t="array" ref="B4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346" t="str" cm="1">
        <f t="array" ref="C4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346" t="str" cm="1">
        <f t="array" ref="D434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346" t="str" cm="1">
        <f t="array" ref="E434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346" s="3" t="s">
        <v>4301</v>
      </c>
      <c r="G4346" s="3" t="s">
        <v>4292</v>
      </c>
      <c r="H4346" t="s">
        <v>1879</v>
      </c>
      <c r="I4346" s="3" t="s">
        <v>4346</v>
      </c>
      <c r="J4346" t="b">
        <v>0</v>
      </c>
      <c r="K4346" s="3" t="s">
        <v>4312</v>
      </c>
      <c r="L4346" s="3" t="s">
        <v>1880</v>
      </c>
      <c r="M4346">
        <v>2800</v>
      </c>
      <c r="N4346">
        <v>4000</v>
      </c>
      <c r="O4346">
        <v>5.2999999999999999E-2</v>
      </c>
      <c r="P4346" s="3" t="s">
        <v>4313</v>
      </c>
      <c r="Q4346" t="s">
        <v>4333</v>
      </c>
      <c r="R4346" t="s">
        <v>4333</v>
      </c>
    </row>
    <row r="4347" spans="1:18" x14ac:dyDescent="0.2">
      <c r="A4347" s="3" t="s">
        <v>3948</v>
      </c>
      <c r="B4347" t="str" cm="1">
        <f t="array" ref="B4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347" t="str" cm="1">
        <f t="array" ref="C4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347" t="str" cm="1">
        <f t="array" ref="D434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347" t="str" cm="1">
        <f t="array" ref="E434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347" s="3" t="s">
        <v>4301</v>
      </c>
      <c r="G4347" s="3" t="s">
        <v>4292</v>
      </c>
      <c r="H4347" t="s">
        <v>1898</v>
      </c>
      <c r="I4347" s="3" t="s">
        <v>4346</v>
      </c>
      <c r="J4347" t="b">
        <v>0</v>
      </c>
      <c r="K4347" s="3" t="s">
        <v>4312</v>
      </c>
      <c r="L4347" s="3" t="s">
        <v>1899</v>
      </c>
      <c r="M4347">
        <v>4000</v>
      </c>
      <c r="N4347">
        <v>4400</v>
      </c>
      <c r="O4347">
        <v>5.2999999999999999E-2</v>
      </c>
      <c r="P4347" s="3" t="s">
        <v>4313</v>
      </c>
      <c r="Q4347" t="s">
        <v>4333</v>
      </c>
      <c r="R4347" t="s">
        <v>4333</v>
      </c>
    </row>
    <row r="4348" spans="1:18" x14ac:dyDescent="0.2">
      <c r="A4348" s="3" t="s">
        <v>8012</v>
      </c>
      <c r="B4348" t="str" cm="1">
        <f t="array" ref="B4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8" t="str" cm="1">
        <f t="array" ref="C4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8" t="str" cm="1">
        <f t="array" ref="D434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Zinc-Air</v>
      </c>
      <c r="E4348" cm="1">
        <f t="array" ref="E434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8" s="3" t="s">
        <v>4301</v>
      </c>
      <c r="G4348" s="3" t="s">
        <v>4292</v>
      </c>
      <c r="I4348" s="3" t="s">
        <v>4346</v>
      </c>
      <c r="J4348" t="b">
        <v>0</v>
      </c>
      <c r="K4348" s="3" t="s">
        <v>4312</v>
      </c>
      <c r="L4348" s="3" t="s">
        <v>728</v>
      </c>
      <c r="M4348">
        <v>3000</v>
      </c>
      <c r="N4348">
        <v>4000</v>
      </c>
      <c r="O4348">
        <v>5.2999999999999999E-2</v>
      </c>
      <c r="P4348" s="3" t="s">
        <v>4313</v>
      </c>
      <c r="Q4348" t="s">
        <v>4333</v>
      </c>
      <c r="R4348" t="s">
        <v>4333</v>
      </c>
    </row>
    <row r="4349" spans="1:18" x14ac:dyDescent="0.2">
      <c r="A4349" s="3" t="s">
        <v>8013</v>
      </c>
      <c r="B4349" t="str" cm="1">
        <f t="array" ref="B4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49" t="str" cm="1">
        <f t="array" ref="C4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49" t="str" cm="1">
        <f t="array" ref="D434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49" cm="1">
        <f t="array" ref="E434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49" s="3" t="s">
        <v>4301</v>
      </c>
      <c r="G4349" s="3" t="s">
        <v>4292</v>
      </c>
      <c r="I4349" s="3" t="s">
        <v>4365</v>
      </c>
      <c r="J4349" t="b">
        <v>1</v>
      </c>
      <c r="K4349" s="3" t="s">
        <v>4312</v>
      </c>
      <c r="L4349" s="3"/>
      <c r="M4349">
        <v>3000</v>
      </c>
      <c r="N4349">
        <v>3100</v>
      </c>
      <c r="O4349">
        <v>5.2999999999999999E-2</v>
      </c>
      <c r="P4349" s="3" t="s">
        <v>4313</v>
      </c>
      <c r="Q4349" t="s">
        <v>4333</v>
      </c>
      <c r="R4349" t="s">
        <v>4333</v>
      </c>
    </row>
    <row r="4350" spans="1:18" x14ac:dyDescent="0.2">
      <c r="A4350" s="3" t="s">
        <v>8014</v>
      </c>
      <c r="B4350" t="str" cm="1">
        <f t="array" ref="B4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0" t="str" cm="1">
        <f t="array" ref="C4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0" t="str" cm="1">
        <f t="array" ref="D435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0" cm="1">
        <f t="array" ref="E435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0" s="3" t="s">
        <v>4301</v>
      </c>
      <c r="G4350" s="3" t="s">
        <v>4292</v>
      </c>
      <c r="I4350" s="3" t="s">
        <v>4365</v>
      </c>
      <c r="J4350" t="b">
        <v>1</v>
      </c>
      <c r="K4350" s="3" t="s">
        <v>4312</v>
      </c>
      <c r="L4350" s="3"/>
      <c r="M4350">
        <v>3100</v>
      </c>
      <c r="N4350">
        <v>3200</v>
      </c>
      <c r="O4350">
        <v>5.2999999999999999E-2</v>
      </c>
      <c r="P4350" s="3" t="s">
        <v>4313</v>
      </c>
      <c r="Q4350" t="s">
        <v>4333</v>
      </c>
      <c r="R4350" t="s">
        <v>4333</v>
      </c>
    </row>
    <row r="4351" spans="1:18" x14ac:dyDescent="0.2">
      <c r="A4351" s="3" t="s">
        <v>8015</v>
      </c>
      <c r="B4351" t="str" cm="1">
        <f t="array" ref="B4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1" t="str" cm="1">
        <f t="array" ref="C4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1" t="str" cm="1">
        <f t="array" ref="D435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1" cm="1">
        <f t="array" ref="E435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1" s="3" t="s">
        <v>4301</v>
      </c>
      <c r="G4351" s="3" t="s">
        <v>4292</v>
      </c>
      <c r="I4351" s="3" t="s">
        <v>4365</v>
      </c>
      <c r="J4351" t="b">
        <v>1</v>
      </c>
      <c r="K4351" s="3" t="s">
        <v>4312</v>
      </c>
      <c r="L4351" s="3"/>
      <c r="M4351">
        <v>3200</v>
      </c>
      <c r="N4351">
        <v>3300</v>
      </c>
      <c r="O4351">
        <v>5.2999999999999999E-2</v>
      </c>
      <c r="P4351" s="3" t="s">
        <v>4313</v>
      </c>
      <c r="Q4351" t="s">
        <v>4333</v>
      </c>
      <c r="R4351" t="s">
        <v>4333</v>
      </c>
    </row>
    <row r="4352" spans="1:18" x14ac:dyDescent="0.2">
      <c r="A4352" s="3" t="s">
        <v>8016</v>
      </c>
      <c r="B4352" t="str" cm="1">
        <f t="array" ref="B4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2" t="str" cm="1">
        <f t="array" ref="C4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2" t="str" cm="1">
        <f t="array" ref="D435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2" cm="1">
        <f t="array" ref="E435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2" s="3" t="s">
        <v>4301</v>
      </c>
      <c r="G4352" s="3" t="s">
        <v>4292</v>
      </c>
      <c r="I4352" s="3" t="s">
        <v>4365</v>
      </c>
      <c r="J4352" t="b">
        <v>1</v>
      </c>
      <c r="K4352" s="3" t="s">
        <v>4312</v>
      </c>
      <c r="L4352" s="3"/>
      <c r="M4352">
        <v>3300</v>
      </c>
      <c r="N4352">
        <v>3400</v>
      </c>
      <c r="O4352">
        <v>5.2999999999999999E-2</v>
      </c>
      <c r="P4352" s="3" t="s">
        <v>4313</v>
      </c>
      <c r="Q4352" t="s">
        <v>4333</v>
      </c>
      <c r="R4352" t="s">
        <v>4333</v>
      </c>
    </row>
    <row r="4353" spans="1:18" x14ac:dyDescent="0.2">
      <c r="A4353" s="3" t="s">
        <v>8017</v>
      </c>
      <c r="B4353" t="str" cm="1">
        <f t="array" ref="B4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3" t="str" cm="1">
        <f t="array" ref="C4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3" t="str" cm="1">
        <f t="array" ref="D435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3" cm="1">
        <f t="array" ref="E435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3" s="3" t="s">
        <v>4301</v>
      </c>
      <c r="G4353" s="3" t="s">
        <v>4292</v>
      </c>
      <c r="I4353" s="3" t="s">
        <v>4365</v>
      </c>
      <c r="J4353" t="b">
        <v>1</v>
      </c>
      <c r="K4353" s="3" t="s">
        <v>4312</v>
      </c>
      <c r="L4353" s="3"/>
      <c r="M4353">
        <v>3400</v>
      </c>
      <c r="N4353">
        <v>3500</v>
      </c>
      <c r="O4353">
        <v>5.2999999999999999E-2</v>
      </c>
      <c r="P4353" s="3" t="s">
        <v>4313</v>
      </c>
      <c r="Q4353" t="s">
        <v>4333</v>
      </c>
      <c r="R4353" t="s">
        <v>4333</v>
      </c>
    </row>
    <row r="4354" spans="1:18" x14ac:dyDescent="0.2">
      <c r="A4354" s="3" t="s">
        <v>8018</v>
      </c>
      <c r="B4354" t="str" cm="1">
        <f t="array" ref="B4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4" t="str" cm="1">
        <f t="array" ref="C4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4" t="str" cm="1">
        <f t="array" ref="D435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4" cm="1">
        <f t="array" ref="E435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4" s="3" t="s">
        <v>4301</v>
      </c>
      <c r="G4354" s="3" t="s">
        <v>4292</v>
      </c>
      <c r="I4354" s="3" t="s">
        <v>4365</v>
      </c>
      <c r="J4354" t="b">
        <v>1</v>
      </c>
      <c r="K4354" s="3" t="s">
        <v>4312</v>
      </c>
      <c r="L4354" s="3"/>
      <c r="M4354">
        <v>3500</v>
      </c>
      <c r="N4354">
        <v>3600</v>
      </c>
      <c r="O4354">
        <v>5.2999999999999999E-2</v>
      </c>
      <c r="P4354" s="3" t="s">
        <v>4313</v>
      </c>
      <c r="Q4354" t="s">
        <v>4333</v>
      </c>
      <c r="R4354" t="s">
        <v>4333</v>
      </c>
    </row>
    <row r="4355" spans="1:18" x14ac:dyDescent="0.2">
      <c r="A4355" s="3" t="s">
        <v>8019</v>
      </c>
      <c r="B4355" t="str" cm="1">
        <f t="array" ref="B4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5" t="str" cm="1">
        <f t="array" ref="C4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5" t="str" cm="1">
        <f t="array" ref="D435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5" cm="1">
        <f t="array" ref="E435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5" s="3" t="s">
        <v>4301</v>
      </c>
      <c r="G4355" s="3" t="s">
        <v>4292</v>
      </c>
      <c r="I4355" s="3" t="s">
        <v>4365</v>
      </c>
      <c r="J4355" t="b">
        <v>1</v>
      </c>
      <c r="K4355" s="3" t="s">
        <v>4312</v>
      </c>
      <c r="L4355" s="3"/>
      <c r="M4355">
        <v>3600</v>
      </c>
      <c r="N4355">
        <v>3700</v>
      </c>
      <c r="O4355">
        <v>5.2999999999999999E-2</v>
      </c>
      <c r="P4355" s="3" t="s">
        <v>4313</v>
      </c>
      <c r="Q4355" t="s">
        <v>4333</v>
      </c>
      <c r="R4355" t="s">
        <v>4333</v>
      </c>
    </row>
    <row r="4356" spans="1:18" x14ac:dyDescent="0.2">
      <c r="A4356" s="3" t="s">
        <v>8020</v>
      </c>
      <c r="B4356" t="str" cm="1">
        <f t="array" ref="B4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6" t="str" cm="1">
        <f t="array" ref="C4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6" t="str" cm="1">
        <f t="array" ref="D435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6" cm="1">
        <f t="array" ref="E435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6" s="3" t="s">
        <v>4301</v>
      </c>
      <c r="G4356" s="3" t="s">
        <v>4292</v>
      </c>
      <c r="I4356" s="3" t="s">
        <v>4365</v>
      </c>
      <c r="J4356" t="b">
        <v>1</v>
      </c>
      <c r="K4356" s="3" t="s">
        <v>4312</v>
      </c>
      <c r="L4356" s="3"/>
      <c r="M4356">
        <v>3700</v>
      </c>
      <c r="N4356">
        <v>3800</v>
      </c>
      <c r="O4356">
        <v>5.2999999999999999E-2</v>
      </c>
      <c r="P4356" s="3" t="s">
        <v>4313</v>
      </c>
      <c r="Q4356" t="s">
        <v>4333</v>
      </c>
      <c r="R4356" t="s">
        <v>4333</v>
      </c>
    </row>
    <row r="4357" spans="1:18" x14ac:dyDescent="0.2">
      <c r="A4357" s="3" t="s">
        <v>8021</v>
      </c>
      <c r="B4357" t="str" cm="1">
        <f t="array" ref="B4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7" t="str" cm="1">
        <f t="array" ref="C4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7" t="str" cm="1">
        <f t="array" ref="D435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7" cm="1">
        <f t="array" ref="E435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7" s="3" t="s">
        <v>4301</v>
      </c>
      <c r="G4357" s="3" t="s">
        <v>4292</v>
      </c>
      <c r="I4357" s="3" t="s">
        <v>4365</v>
      </c>
      <c r="J4357" t="b">
        <v>1</v>
      </c>
      <c r="K4357" s="3" t="s">
        <v>4312</v>
      </c>
      <c r="L4357" s="3"/>
      <c r="M4357">
        <v>3800</v>
      </c>
      <c r="N4357">
        <v>3900</v>
      </c>
      <c r="O4357">
        <v>5.2999999999999999E-2</v>
      </c>
      <c r="P4357" s="3" t="s">
        <v>4313</v>
      </c>
      <c r="Q4357" t="s">
        <v>4333</v>
      </c>
      <c r="R4357" t="s">
        <v>4333</v>
      </c>
    </row>
    <row r="4358" spans="1:18" x14ac:dyDescent="0.2">
      <c r="A4358" s="3" t="s">
        <v>8022</v>
      </c>
      <c r="B4358" t="str" cm="1">
        <f t="array" ref="B4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8" t="str" cm="1">
        <f t="array" ref="C4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8" t="str" cm="1">
        <f t="array" ref="D435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8" cm="1">
        <f t="array" ref="E435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8" s="3" t="s">
        <v>4301</v>
      </c>
      <c r="G4358" s="3" t="s">
        <v>4292</v>
      </c>
      <c r="I4358" s="3" t="s">
        <v>4365</v>
      </c>
      <c r="J4358" t="b">
        <v>1</v>
      </c>
      <c r="K4358" s="3" t="s">
        <v>4312</v>
      </c>
      <c r="L4358" s="3"/>
      <c r="M4358">
        <v>3900</v>
      </c>
      <c r="N4358">
        <v>4000</v>
      </c>
      <c r="O4358">
        <v>5.2999999999999999E-2</v>
      </c>
      <c r="P4358" s="3" t="s">
        <v>4313</v>
      </c>
      <c r="Q4358" t="s">
        <v>4333</v>
      </c>
      <c r="R4358" t="s">
        <v>4333</v>
      </c>
    </row>
    <row r="4359" spans="1:18" x14ac:dyDescent="0.2">
      <c r="A4359" s="3" t="s">
        <v>8023</v>
      </c>
      <c r="B4359" t="str" cm="1">
        <f t="array" ref="B4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59" t="str" cm="1">
        <f t="array" ref="C4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59" t="str" cm="1">
        <f t="array" ref="D435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59" cm="1">
        <f t="array" ref="E435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59" s="3" t="s">
        <v>4301</v>
      </c>
      <c r="G4359" s="3" t="s">
        <v>4292</v>
      </c>
      <c r="I4359" s="3" t="s">
        <v>4365</v>
      </c>
      <c r="J4359" t="b">
        <v>1</v>
      </c>
      <c r="K4359" s="3" t="s">
        <v>4312</v>
      </c>
      <c r="L4359" s="3"/>
      <c r="M4359">
        <v>4000</v>
      </c>
      <c r="N4359">
        <v>4100</v>
      </c>
      <c r="O4359">
        <v>5.2999999999999999E-2</v>
      </c>
      <c r="P4359" s="3" t="s">
        <v>4313</v>
      </c>
      <c r="Q4359" t="s">
        <v>4333</v>
      </c>
      <c r="R4359" t="s">
        <v>4333</v>
      </c>
    </row>
    <row r="4360" spans="1:18" x14ac:dyDescent="0.2">
      <c r="A4360" s="3" t="s">
        <v>8024</v>
      </c>
      <c r="B4360" t="str" cm="1">
        <f t="array" ref="B4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0" t="str" cm="1">
        <f t="array" ref="C4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0" t="str" cm="1">
        <f t="array" ref="D436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0" cm="1">
        <f t="array" ref="E436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0" s="3" t="s">
        <v>4301</v>
      </c>
      <c r="G4360" s="3" t="s">
        <v>4292</v>
      </c>
      <c r="I4360" s="3" t="s">
        <v>4365</v>
      </c>
      <c r="J4360" t="b">
        <v>1</v>
      </c>
      <c r="K4360" s="3" t="s">
        <v>4312</v>
      </c>
      <c r="L4360" s="3"/>
      <c r="M4360">
        <v>4100</v>
      </c>
      <c r="N4360">
        <v>4200</v>
      </c>
      <c r="O4360">
        <v>5.2999999999999999E-2</v>
      </c>
      <c r="P4360" s="3" t="s">
        <v>4313</v>
      </c>
      <c r="Q4360" t="s">
        <v>4333</v>
      </c>
      <c r="R4360" t="s">
        <v>4333</v>
      </c>
    </row>
    <row r="4361" spans="1:18" x14ac:dyDescent="0.2">
      <c r="A4361" s="3" t="s">
        <v>8025</v>
      </c>
      <c r="B4361" t="str" cm="1">
        <f t="array" ref="B4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1" t="str" cm="1">
        <f t="array" ref="C4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1" t="str" cm="1">
        <f t="array" ref="D436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1" cm="1">
        <f t="array" ref="E436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1" s="3" t="s">
        <v>4301</v>
      </c>
      <c r="G4361" s="3" t="s">
        <v>4292</v>
      </c>
      <c r="I4361" s="3" t="s">
        <v>4365</v>
      </c>
      <c r="J4361" t="b">
        <v>1</v>
      </c>
      <c r="K4361" s="3" t="s">
        <v>4312</v>
      </c>
      <c r="L4361" s="3"/>
      <c r="M4361">
        <v>4200</v>
      </c>
      <c r="N4361">
        <v>4300</v>
      </c>
      <c r="O4361">
        <v>5.2999999999999999E-2</v>
      </c>
      <c r="P4361" s="3" t="s">
        <v>4313</v>
      </c>
      <c r="Q4361" t="s">
        <v>4333</v>
      </c>
      <c r="R4361" t="s">
        <v>4333</v>
      </c>
    </row>
    <row r="4362" spans="1:18" x14ac:dyDescent="0.2">
      <c r="A4362" s="3" t="s">
        <v>8026</v>
      </c>
      <c r="B4362" t="str" cm="1">
        <f t="array" ref="B4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2" t="str" cm="1">
        <f t="array" ref="C4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2" t="str" cm="1">
        <f t="array" ref="D436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2" cm="1">
        <f t="array" ref="E436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2" s="3" t="s">
        <v>4301</v>
      </c>
      <c r="G4362" s="3" t="s">
        <v>4292</v>
      </c>
      <c r="I4362" s="3" t="s">
        <v>4365</v>
      </c>
      <c r="J4362" t="b">
        <v>1</v>
      </c>
      <c r="K4362" s="3" t="s">
        <v>4312</v>
      </c>
      <c r="L4362" s="3"/>
      <c r="M4362">
        <v>4300</v>
      </c>
      <c r="N4362">
        <v>4400</v>
      </c>
      <c r="O4362">
        <v>5.2999999999999999E-2</v>
      </c>
      <c r="P4362" s="3" t="s">
        <v>4313</v>
      </c>
      <c r="Q4362" t="s">
        <v>4333</v>
      </c>
      <c r="R4362" t="s">
        <v>4333</v>
      </c>
    </row>
    <row r="4363" spans="1:18" x14ac:dyDescent="0.2">
      <c r="A4363" s="3" t="s">
        <v>8027</v>
      </c>
      <c r="B4363" t="str" cm="1">
        <f t="array" ref="B4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3" t="str" cm="1">
        <f t="array" ref="C4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3" t="str" cm="1">
        <f t="array" ref="D436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3" cm="1">
        <f t="array" ref="E436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3" s="3" t="s">
        <v>4301</v>
      </c>
      <c r="G4363" s="3" t="s">
        <v>4292</v>
      </c>
      <c r="I4363" s="3" t="s">
        <v>4365</v>
      </c>
      <c r="J4363" t="b">
        <v>1</v>
      </c>
      <c r="K4363" s="3" t="s">
        <v>4312</v>
      </c>
      <c r="L4363" s="3"/>
      <c r="M4363">
        <v>4400</v>
      </c>
      <c r="N4363">
        <v>4500</v>
      </c>
      <c r="O4363">
        <v>5.2999999999999999E-2</v>
      </c>
      <c r="P4363" s="3" t="s">
        <v>4313</v>
      </c>
      <c r="Q4363" t="s">
        <v>4333</v>
      </c>
      <c r="R4363" t="s">
        <v>4333</v>
      </c>
    </row>
    <row r="4364" spans="1:18" x14ac:dyDescent="0.2">
      <c r="A4364" s="3" t="s">
        <v>8028</v>
      </c>
      <c r="B4364" t="str" cm="1">
        <f t="array" ref="B4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4" t="str" cm="1">
        <f t="array" ref="C4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4" t="str" cm="1">
        <f t="array" ref="D436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4" cm="1">
        <f t="array" ref="E436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4" s="3" t="s">
        <v>4301</v>
      </c>
      <c r="G4364" s="3" t="s">
        <v>4292</v>
      </c>
      <c r="I4364" s="3" t="s">
        <v>4365</v>
      </c>
      <c r="J4364" t="b">
        <v>1</v>
      </c>
      <c r="K4364" s="3" t="s">
        <v>4312</v>
      </c>
      <c r="L4364" s="3"/>
      <c r="M4364">
        <v>4500</v>
      </c>
      <c r="N4364">
        <v>4600</v>
      </c>
      <c r="O4364">
        <v>5.2999999999999999E-2</v>
      </c>
      <c r="P4364" s="3" t="s">
        <v>4313</v>
      </c>
      <c r="Q4364" t="s">
        <v>4333</v>
      </c>
      <c r="R4364" t="s">
        <v>4333</v>
      </c>
    </row>
    <row r="4365" spans="1:18" x14ac:dyDescent="0.2">
      <c r="A4365" s="3" t="s">
        <v>8029</v>
      </c>
      <c r="B4365" t="str" cm="1">
        <f t="array" ref="B4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5" t="str" cm="1">
        <f t="array" ref="C4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5" t="str" cm="1">
        <f t="array" ref="D436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5" cm="1">
        <f t="array" ref="E436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5" s="3" t="s">
        <v>4301</v>
      </c>
      <c r="G4365" s="3" t="s">
        <v>4292</v>
      </c>
      <c r="I4365" s="3" t="s">
        <v>4365</v>
      </c>
      <c r="J4365" t="b">
        <v>1</v>
      </c>
      <c r="K4365" s="3" t="s">
        <v>4312</v>
      </c>
      <c r="L4365" s="3"/>
      <c r="M4365">
        <v>4600</v>
      </c>
      <c r="N4365">
        <v>4700</v>
      </c>
      <c r="O4365">
        <v>5.2999999999999999E-2</v>
      </c>
      <c r="P4365" s="3" t="s">
        <v>4313</v>
      </c>
      <c r="Q4365" t="s">
        <v>4333</v>
      </c>
      <c r="R4365" t="s">
        <v>4333</v>
      </c>
    </row>
    <row r="4366" spans="1:18" x14ac:dyDescent="0.2">
      <c r="A4366" s="3" t="s">
        <v>8030</v>
      </c>
      <c r="B4366" t="str" cm="1">
        <f t="array" ref="B4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6" t="str" cm="1">
        <f t="array" ref="C4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6" t="str" cm="1">
        <f t="array" ref="D436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6" cm="1">
        <f t="array" ref="E436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6" s="3" t="s">
        <v>4301</v>
      </c>
      <c r="G4366" s="3" t="s">
        <v>4292</v>
      </c>
      <c r="I4366" s="3" t="s">
        <v>4365</v>
      </c>
      <c r="J4366" t="b">
        <v>1</v>
      </c>
      <c r="K4366" s="3" t="s">
        <v>4312</v>
      </c>
      <c r="L4366" s="3"/>
      <c r="M4366">
        <v>4700</v>
      </c>
      <c r="N4366">
        <v>4800</v>
      </c>
      <c r="O4366">
        <v>5.2999999999999999E-2</v>
      </c>
      <c r="P4366" s="3" t="s">
        <v>4313</v>
      </c>
      <c r="Q4366" t="s">
        <v>4333</v>
      </c>
      <c r="R4366" t="s">
        <v>4333</v>
      </c>
    </row>
    <row r="4367" spans="1:18" x14ac:dyDescent="0.2">
      <c r="A4367" s="3" t="s">
        <v>8031</v>
      </c>
      <c r="B4367" t="str" cm="1">
        <f t="array" ref="B4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7" t="str" cm="1">
        <f t="array" ref="C4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7" t="str" cm="1">
        <f t="array" ref="D436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7" cm="1">
        <f t="array" ref="E436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7" s="3" t="s">
        <v>4301</v>
      </c>
      <c r="G4367" s="3" t="s">
        <v>4292</v>
      </c>
      <c r="I4367" s="3" t="s">
        <v>4365</v>
      </c>
      <c r="J4367" t="b">
        <v>1</v>
      </c>
      <c r="K4367" s="3" t="s">
        <v>4312</v>
      </c>
      <c r="L4367" s="3"/>
      <c r="M4367">
        <v>4800</v>
      </c>
      <c r="N4367">
        <v>4900</v>
      </c>
      <c r="O4367">
        <v>5.2999999999999999E-2</v>
      </c>
      <c r="P4367" s="3" t="s">
        <v>4313</v>
      </c>
      <c r="Q4367" t="s">
        <v>4333</v>
      </c>
      <c r="R4367" t="s">
        <v>4333</v>
      </c>
    </row>
    <row r="4368" spans="1:18" x14ac:dyDescent="0.2">
      <c r="A4368" s="3" t="s">
        <v>8032</v>
      </c>
      <c r="B4368" t="str" cm="1">
        <f t="array" ref="B4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68" t="str" cm="1">
        <f t="array" ref="C4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68" t="str" cm="1">
        <f t="array" ref="D436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Nickel-cadmium</v>
      </c>
      <c r="E4368" cm="1">
        <f t="array" ref="E436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68" s="3" t="s">
        <v>4301</v>
      </c>
      <c r="G4368" s="3" t="s">
        <v>4292</v>
      </c>
      <c r="I4368" s="3" t="s">
        <v>4365</v>
      </c>
      <c r="J4368" t="b">
        <v>1</v>
      </c>
      <c r="K4368" s="3" t="s">
        <v>4312</v>
      </c>
      <c r="L4368" s="3"/>
      <c r="M4368">
        <v>4900</v>
      </c>
      <c r="N4368">
        <v>5000</v>
      </c>
      <c r="O4368">
        <v>5.2999999999999999E-2</v>
      </c>
      <c r="P4368" s="3" t="s">
        <v>4313</v>
      </c>
      <c r="Q4368" t="s">
        <v>4333</v>
      </c>
      <c r="R4368" t="s">
        <v>4333</v>
      </c>
    </row>
    <row r="4369" spans="1:18" x14ac:dyDescent="0.2">
      <c r="A4369" s="3" t="s">
        <v>8033</v>
      </c>
      <c r="B4369" cm="1">
        <f t="array" ref="B4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69" t="str" cm="1">
        <f t="array" ref="C4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69" t="str" cm="1">
        <f t="array" ref="D436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69" t="str" cm="1">
        <f t="array" ref="E436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69" s="3" t="s">
        <v>4301</v>
      </c>
      <c r="G4369" s="3" t="s">
        <v>7835</v>
      </c>
      <c r="I4369" s="3" t="s">
        <v>4514</v>
      </c>
      <c r="J4369" t="b">
        <v>0</v>
      </c>
      <c r="K4369" s="3" t="s">
        <v>7835</v>
      </c>
      <c r="L4369" s="3"/>
      <c r="M4369">
        <v>20000</v>
      </c>
      <c r="N4369">
        <v>25000</v>
      </c>
      <c r="O4369">
        <v>0.53</v>
      </c>
      <c r="P4369" s="3" t="s">
        <v>4313</v>
      </c>
      <c r="Q4369" t="s">
        <v>4333</v>
      </c>
      <c r="R4369" t="s">
        <v>4333</v>
      </c>
    </row>
    <row r="4370" spans="1:18" x14ac:dyDescent="0.2">
      <c r="A4370" s="3" t="s">
        <v>8034</v>
      </c>
      <c r="B4370" cm="1">
        <f t="array" ref="B4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70" t="str" cm="1">
        <f t="array" ref="C4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70" t="str" cm="1">
        <f t="array" ref="D437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0" t="str" cm="1">
        <f t="array" ref="E437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70" s="3" t="s">
        <v>4301</v>
      </c>
      <c r="G4370" s="3" t="s">
        <v>7835</v>
      </c>
      <c r="I4370" s="3" t="s">
        <v>4514</v>
      </c>
      <c r="J4370" t="b">
        <v>0</v>
      </c>
      <c r="K4370" s="3" t="s">
        <v>7835</v>
      </c>
      <c r="L4370" s="3"/>
      <c r="M4370">
        <v>10000</v>
      </c>
      <c r="N4370">
        <v>20000</v>
      </c>
      <c r="O4370">
        <v>0.53</v>
      </c>
      <c r="P4370" s="3" t="s">
        <v>4313</v>
      </c>
      <c r="Q4370" t="s">
        <v>4333</v>
      </c>
      <c r="R4370" t="s">
        <v>4333</v>
      </c>
    </row>
    <row r="4371" spans="1:18" x14ac:dyDescent="0.2">
      <c r="A4371" s="3" t="s">
        <v>8035</v>
      </c>
      <c r="B4371" cm="1">
        <f t="array" ref="B4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71" t="str" cm="1">
        <f t="array" ref="C4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71" t="str" cm="1">
        <f t="array" ref="D437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1" t="str" cm="1">
        <f t="array" ref="E437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71" s="3" t="s">
        <v>4301</v>
      </c>
      <c r="G4371" s="3" t="s">
        <v>7835</v>
      </c>
      <c r="I4371" s="3" t="s">
        <v>4514</v>
      </c>
      <c r="J4371" t="b">
        <v>0</v>
      </c>
      <c r="K4371" s="3" t="s">
        <v>7835</v>
      </c>
      <c r="L4371" s="3"/>
      <c r="M4371">
        <v>2000</v>
      </c>
      <c r="N4371">
        <v>10000</v>
      </c>
      <c r="O4371">
        <v>0.53</v>
      </c>
      <c r="P4371" s="3" t="s">
        <v>4313</v>
      </c>
      <c r="Q4371" t="s">
        <v>4333</v>
      </c>
      <c r="R4371" t="s">
        <v>4333</v>
      </c>
    </row>
    <row r="4372" spans="1:18" x14ac:dyDescent="0.2">
      <c r="A4372" s="3" t="s">
        <v>8036</v>
      </c>
      <c r="B4372" cm="1">
        <f t="array" ref="B4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72" t="str" cm="1">
        <f t="array" ref="C4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72" t="str" cm="1">
        <f t="array" ref="D437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2" t="str" cm="1">
        <f t="array" ref="E437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72" s="3" t="s">
        <v>4301</v>
      </c>
      <c r="G4372" s="3" t="s">
        <v>7835</v>
      </c>
      <c r="I4372" s="3" t="s">
        <v>4514</v>
      </c>
      <c r="J4372" t="b">
        <v>0</v>
      </c>
      <c r="K4372" s="3" t="s">
        <v>7835</v>
      </c>
      <c r="L4372" s="3"/>
      <c r="M4372">
        <v>1000</v>
      </c>
      <c r="N4372">
        <v>2000</v>
      </c>
      <c r="O4372">
        <v>0.53</v>
      </c>
      <c r="P4372" s="3" t="s">
        <v>4313</v>
      </c>
      <c r="Q4372" t="s">
        <v>4333</v>
      </c>
      <c r="R4372" t="s">
        <v>4333</v>
      </c>
    </row>
    <row r="4373" spans="1:18" x14ac:dyDescent="0.2">
      <c r="A4373" s="3" t="s">
        <v>8037</v>
      </c>
      <c r="B4373" cm="1">
        <f t="array" ref="B4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73" t="str" cm="1">
        <f t="array" ref="C4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73" t="str" cm="1">
        <f t="array" ref="D437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3" t="str" cm="1">
        <f t="array" ref="E437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73" s="3" t="s">
        <v>4301</v>
      </c>
      <c r="G4373" s="3" t="s">
        <v>7835</v>
      </c>
      <c r="I4373" s="3" t="s">
        <v>4514</v>
      </c>
      <c r="J4373" t="b">
        <v>0</v>
      </c>
      <c r="K4373" s="3" t="s">
        <v>7835</v>
      </c>
      <c r="L4373" s="3"/>
      <c r="M4373">
        <v>500</v>
      </c>
      <c r="N4373">
        <v>1000</v>
      </c>
      <c r="O4373">
        <v>0.53</v>
      </c>
      <c r="P4373" s="3" t="s">
        <v>4313</v>
      </c>
      <c r="Q4373" t="s">
        <v>4333</v>
      </c>
      <c r="R4373" t="s">
        <v>4333</v>
      </c>
    </row>
    <row r="4374" spans="1:18" x14ac:dyDescent="0.2">
      <c r="A4374" s="3" t="s">
        <v>8038</v>
      </c>
      <c r="B4374" cm="1">
        <f t="array" ref="B4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74" t="str" cm="1">
        <f t="array" ref="C4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74" t="str" cm="1">
        <f t="array" ref="D437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4" t="str" cm="1">
        <f t="array" ref="E437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74" s="3" t="s">
        <v>4301</v>
      </c>
      <c r="G4374" s="3" t="s">
        <v>7835</v>
      </c>
      <c r="I4374" s="3" t="s">
        <v>4514</v>
      </c>
      <c r="J4374" t="b">
        <v>0</v>
      </c>
      <c r="K4374" s="3" t="s">
        <v>7835</v>
      </c>
      <c r="L4374" s="3"/>
      <c r="M4374">
        <v>150</v>
      </c>
      <c r="N4374">
        <v>500</v>
      </c>
      <c r="O4374">
        <v>0.53</v>
      </c>
      <c r="P4374" s="3" t="s">
        <v>4313</v>
      </c>
      <c r="Q4374" t="s">
        <v>4333</v>
      </c>
      <c r="R4374" t="s">
        <v>4333</v>
      </c>
    </row>
    <row r="4375" spans="1:18" x14ac:dyDescent="0.2">
      <c r="A4375" s="3" t="s">
        <v>8039</v>
      </c>
      <c r="B4375" t="str" cm="1">
        <f t="array" ref="B4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75" t="str" cm="1">
        <f t="array" ref="C4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75" t="str" cm="1">
        <f t="array" ref="D437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5" cm="1">
        <f t="array" ref="E437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75" s="3" t="s">
        <v>4301</v>
      </c>
      <c r="G4375" s="3" t="s">
        <v>4292</v>
      </c>
      <c r="I4375" s="3" t="s">
        <v>4514</v>
      </c>
      <c r="J4375" t="b">
        <v>1</v>
      </c>
      <c r="K4375" s="3" t="s">
        <v>4312</v>
      </c>
      <c r="L4375" s="3"/>
      <c r="M4375">
        <v>3000</v>
      </c>
      <c r="N4375">
        <v>3100</v>
      </c>
      <c r="O4375">
        <v>5.2999999999999999E-2</v>
      </c>
      <c r="P4375" s="3" t="s">
        <v>4313</v>
      </c>
      <c r="Q4375" t="s">
        <v>4333</v>
      </c>
      <c r="R4375" t="s">
        <v>4333</v>
      </c>
    </row>
    <row r="4376" spans="1:18" x14ac:dyDescent="0.2">
      <c r="A4376" s="3" t="s">
        <v>8040</v>
      </c>
      <c r="B4376" t="str" cm="1">
        <f t="array" ref="B4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76" t="str" cm="1">
        <f t="array" ref="C4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76" t="str" cm="1">
        <f t="array" ref="D437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6" cm="1">
        <f t="array" ref="E437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76" s="3" t="s">
        <v>4301</v>
      </c>
      <c r="G4376" s="3" t="s">
        <v>4292</v>
      </c>
      <c r="I4376" s="3" t="s">
        <v>4514</v>
      </c>
      <c r="J4376" t="b">
        <v>1</v>
      </c>
      <c r="K4376" s="3" t="s">
        <v>4312</v>
      </c>
      <c r="L4376" s="3"/>
      <c r="M4376">
        <v>3100</v>
      </c>
      <c r="N4376">
        <v>3200</v>
      </c>
      <c r="O4376">
        <v>5.2999999999999999E-2</v>
      </c>
      <c r="P4376" s="3" t="s">
        <v>4313</v>
      </c>
      <c r="Q4376" t="s">
        <v>4333</v>
      </c>
      <c r="R4376" t="s">
        <v>4333</v>
      </c>
    </row>
    <row r="4377" spans="1:18" x14ac:dyDescent="0.2">
      <c r="A4377" s="3" t="s">
        <v>8041</v>
      </c>
      <c r="B4377" t="str" cm="1">
        <f t="array" ref="B4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77" t="str" cm="1">
        <f t="array" ref="C4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77" t="str" cm="1">
        <f t="array" ref="D437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7" cm="1">
        <f t="array" ref="E437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77" s="3" t="s">
        <v>4301</v>
      </c>
      <c r="G4377" s="3" t="s">
        <v>4292</v>
      </c>
      <c r="I4377" s="3" t="s">
        <v>4514</v>
      </c>
      <c r="J4377" t="b">
        <v>1</v>
      </c>
      <c r="K4377" s="3" t="s">
        <v>4312</v>
      </c>
      <c r="L4377" s="3"/>
      <c r="M4377">
        <v>3200</v>
      </c>
      <c r="N4377">
        <v>3300</v>
      </c>
      <c r="O4377">
        <v>5.2999999999999999E-2</v>
      </c>
      <c r="P4377" s="3" t="s">
        <v>4313</v>
      </c>
      <c r="Q4377" t="s">
        <v>4333</v>
      </c>
      <c r="R4377" t="s">
        <v>4333</v>
      </c>
    </row>
    <row r="4378" spans="1:18" x14ac:dyDescent="0.2">
      <c r="A4378" s="3" t="s">
        <v>8042</v>
      </c>
      <c r="B4378" t="str" cm="1">
        <f t="array" ref="B4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78" t="str" cm="1">
        <f t="array" ref="C4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78" t="str" cm="1">
        <f t="array" ref="D437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8" cm="1">
        <f t="array" ref="E437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78" s="3" t="s">
        <v>4301</v>
      </c>
      <c r="G4378" s="3" t="s">
        <v>4292</v>
      </c>
      <c r="I4378" s="3" t="s">
        <v>4514</v>
      </c>
      <c r="J4378" t="b">
        <v>1</v>
      </c>
      <c r="K4378" s="3" t="s">
        <v>4312</v>
      </c>
      <c r="L4378" s="3"/>
      <c r="M4378">
        <v>3300</v>
      </c>
      <c r="N4378">
        <v>3400</v>
      </c>
      <c r="O4378">
        <v>5.2999999999999999E-2</v>
      </c>
      <c r="P4378" s="3" t="s">
        <v>4313</v>
      </c>
      <c r="Q4378" t="s">
        <v>4333</v>
      </c>
      <c r="R4378" t="s">
        <v>4333</v>
      </c>
    </row>
    <row r="4379" spans="1:18" x14ac:dyDescent="0.2">
      <c r="A4379" s="3" t="s">
        <v>8043</v>
      </c>
      <c r="B4379" t="str" cm="1">
        <f t="array" ref="B4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79" t="str" cm="1">
        <f t="array" ref="C4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79" t="str" cm="1">
        <f t="array" ref="D437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79" cm="1">
        <f t="array" ref="E437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79" s="3" t="s">
        <v>4301</v>
      </c>
      <c r="G4379" s="3" t="s">
        <v>4292</v>
      </c>
      <c r="I4379" s="3" t="s">
        <v>4514</v>
      </c>
      <c r="J4379" t="b">
        <v>1</v>
      </c>
      <c r="K4379" s="3" t="s">
        <v>4312</v>
      </c>
      <c r="L4379" s="3"/>
      <c r="M4379">
        <v>3400</v>
      </c>
      <c r="N4379">
        <v>3500</v>
      </c>
      <c r="O4379">
        <v>5.2999999999999999E-2</v>
      </c>
      <c r="P4379" s="3" t="s">
        <v>4313</v>
      </c>
      <c r="Q4379" t="s">
        <v>4333</v>
      </c>
      <c r="R4379" t="s">
        <v>4333</v>
      </c>
    </row>
    <row r="4380" spans="1:18" x14ac:dyDescent="0.2">
      <c r="A4380" s="3" t="s">
        <v>8044</v>
      </c>
      <c r="B4380" t="str" cm="1">
        <f t="array" ref="B4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0" t="str" cm="1">
        <f t="array" ref="C4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0" t="str" cm="1">
        <f t="array" ref="D438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0" cm="1">
        <f t="array" ref="E438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0" s="3" t="s">
        <v>4301</v>
      </c>
      <c r="G4380" s="3" t="s">
        <v>4292</v>
      </c>
      <c r="I4380" s="3" t="s">
        <v>4514</v>
      </c>
      <c r="J4380" t="b">
        <v>1</v>
      </c>
      <c r="K4380" s="3" t="s">
        <v>4312</v>
      </c>
      <c r="L4380" s="3"/>
      <c r="M4380">
        <v>3500</v>
      </c>
      <c r="N4380">
        <v>3600</v>
      </c>
      <c r="O4380">
        <v>5.2999999999999999E-2</v>
      </c>
      <c r="P4380" s="3" t="s">
        <v>4313</v>
      </c>
      <c r="Q4380" t="s">
        <v>4333</v>
      </c>
      <c r="R4380" t="s">
        <v>4333</v>
      </c>
    </row>
    <row r="4381" spans="1:18" x14ac:dyDescent="0.2">
      <c r="A4381" s="3" t="s">
        <v>8045</v>
      </c>
      <c r="B4381" t="str" cm="1">
        <f t="array" ref="B4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1" t="str" cm="1">
        <f t="array" ref="C4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1" t="str" cm="1">
        <f t="array" ref="D438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1" cm="1">
        <f t="array" ref="E438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1" s="3" t="s">
        <v>4301</v>
      </c>
      <c r="G4381" s="3" t="s">
        <v>4292</v>
      </c>
      <c r="I4381" s="3" t="s">
        <v>4514</v>
      </c>
      <c r="J4381" t="b">
        <v>1</v>
      </c>
      <c r="K4381" s="3" t="s">
        <v>4312</v>
      </c>
      <c r="L4381" s="3"/>
      <c r="M4381">
        <v>3600</v>
      </c>
      <c r="N4381">
        <v>3700</v>
      </c>
      <c r="O4381">
        <v>5.2999999999999999E-2</v>
      </c>
      <c r="P4381" s="3" t="s">
        <v>4313</v>
      </c>
      <c r="Q4381" t="s">
        <v>4333</v>
      </c>
      <c r="R4381" t="s">
        <v>4333</v>
      </c>
    </row>
    <row r="4382" spans="1:18" x14ac:dyDescent="0.2">
      <c r="A4382" s="3" t="s">
        <v>8046</v>
      </c>
      <c r="B4382" t="str" cm="1">
        <f t="array" ref="B4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2" t="str" cm="1">
        <f t="array" ref="C4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2" t="str" cm="1">
        <f t="array" ref="D438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2" cm="1">
        <f t="array" ref="E438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2" s="3" t="s">
        <v>4301</v>
      </c>
      <c r="G4382" s="3" t="s">
        <v>4292</v>
      </c>
      <c r="I4382" s="3" t="s">
        <v>4514</v>
      </c>
      <c r="J4382" t="b">
        <v>1</v>
      </c>
      <c r="K4382" s="3" t="s">
        <v>4312</v>
      </c>
      <c r="L4382" s="3"/>
      <c r="M4382">
        <v>3700</v>
      </c>
      <c r="N4382">
        <v>3800</v>
      </c>
      <c r="O4382">
        <v>5.2999999999999999E-2</v>
      </c>
      <c r="P4382" s="3" t="s">
        <v>4313</v>
      </c>
      <c r="Q4382" t="s">
        <v>4333</v>
      </c>
      <c r="R4382" t="s">
        <v>4333</v>
      </c>
    </row>
    <row r="4383" spans="1:18" x14ac:dyDescent="0.2">
      <c r="A4383" s="3" t="s">
        <v>8047</v>
      </c>
      <c r="B4383" t="str" cm="1">
        <f t="array" ref="B4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3" t="str" cm="1">
        <f t="array" ref="C4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3" t="str" cm="1">
        <f t="array" ref="D438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3" cm="1">
        <f t="array" ref="E438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3" s="3" t="s">
        <v>4301</v>
      </c>
      <c r="G4383" s="3" t="s">
        <v>4292</v>
      </c>
      <c r="I4383" s="3" t="s">
        <v>4514</v>
      </c>
      <c r="J4383" t="b">
        <v>1</v>
      </c>
      <c r="K4383" s="3" t="s">
        <v>4312</v>
      </c>
      <c r="L4383" s="3"/>
      <c r="M4383">
        <v>3800</v>
      </c>
      <c r="N4383">
        <v>3900</v>
      </c>
      <c r="O4383">
        <v>5.2999999999999999E-2</v>
      </c>
      <c r="P4383" s="3" t="s">
        <v>4313</v>
      </c>
      <c r="Q4383" t="s">
        <v>4333</v>
      </c>
      <c r="R4383" t="s">
        <v>4333</v>
      </c>
    </row>
    <row r="4384" spans="1:18" x14ac:dyDescent="0.2">
      <c r="A4384" s="3" t="s">
        <v>8048</v>
      </c>
      <c r="B4384" cm="1">
        <f t="array" ref="B4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84" t="str" cm="1">
        <f t="array" ref="C4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84" t="str" cm="1">
        <f t="array" ref="D438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4" t="str" cm="1">
        <f t="array" ref="E438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84" s="3" t="s">
        <v>4301</v>
      </c>
      <c r="G4384" s="3" t="s">
        <v>7835</v>
      </c>
      <c r="I4384" s="3" t="s">
        <v>4514</v>
      </c>
      <c r="J4384" t="b">
        <v>0</v>
      </c>
      <c r="K4384" s="3" t="s">
        <v>7835</v>
      </c>
      <c r="L4384" s="3"/>
      <c r="M4384">
        <v>0</v>
      </c>
      <c r="N4384">
        <v>150</v>
      </c>
      <c r="O4384">
        <v>0.53</v>
      </c>
      <c r="P4384" s="3" t="s">
        <v>4313</v>
      </c>
      <c r="Q4384" t="s">
        <v>4333</v>
      </c>
      <c r="R4384" t="s">
        <v>4333</v>
      </c>
    </row>
    <row r="4385" spans="1:18" x14ac:dyDescent="0.2">
      <c r="A4385" s="3" t="s">
        <v>8049</v>
      </c>
      <c r="B4385" t="str" cm="1">
        <f t="array" ref="B4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5" t="str" cm="1">
        <f t="array" ref="C4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5" t="str" cm="1">
        <f t="array" ref="D438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5" cm="1">
        <f t="array" ref="E438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5" s="3" t="s">
        <v>4301</v>
      </c>
      <c r="G4385" s="3" t="s">
        <v>4292</v>
      </c>
      <c r="I4385" s="3" t="s">
        <v>4514</v>
      </c>
      <c r="J4385" t="b">
        <v>1</v>
      </c>
      <c r="K4385" s="3" t="s">
        <v>4312</v>
      </c>
      <c r="L4385" s="3"/>
      <c r="M4385">
        <v>4000</v>
      </c>
      <c r="N4385">
        <v>4100</v>
      </c>
      <c r="O4385">
        <v>5.2999999999999999E-2</v>
      </c>
      <c r="P4385" s="3" t="s">
        <v>4313</v>
      </c>
      <c r="Q4385" t="s">
        <v>4333</v>
      </c>
      <c r="R4385" t="s">
        <v>4333</v>
      </c>
    </row>
    <row r="4386" spans="1:18" x14ac:dyDescent="0.2">
      <c r="A4386" s="3" t="s">
        <v>8050</v>
      </c>
      <c r="B4386" t="str" cm="1">
        <f t="array" ref="B4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6" t="str" cm="1">
        <f t="array" ref="C4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6" t="str" cm="1">
        <f t="array" ref="D438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6" cm="1">
        <f t="array" ref="E438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6" s="3" t="s">
        <v>4301</v>
      </c>
      <c r="G4386" s="3" t="s">
        <v>4292</v>
      </c>
      <c r="I4386" s="3" t="s">
        <v>4514</v>
      </c>
      <c r="J4386" t="b">
        <v>1</v>
      </c>
      <c r="K4386" s="3" t="s">
        <v>4312</v>
      </c>
      <c r="L4386" s="3"/>
      <c r="M4386">
        <v>4100</v>
      </c>
      <c r="N4386">
        <v>4200</v>
      </c>
      <c r="O4386">
        <v>5.2999999999999999E-2</v>
      </c>
      <c r="P4386" s="3" t="s">
        <v>4313</v>
      </c>
      <c r="Q4386" t="s">
        <v>4333</v>
      </c>
      <c r="R4386" t="s">
        <v>4333</v>
      </c>
    </row>
    <row r="4387" spans="1:18" x14ac:dyDescent="0.2">
      <c r="A4387" s="3" t="s">
        <v>8051</v>
      </c>
      <c r="B4387" t="str" cm="1">
        <f t="array" ref="B4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7" t="str" cm="1">
        <f t="array" ref="C4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7" t="str" cm="1">
        <f t="array" ref="D438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7" cm="1">
        <f t="array" ref="E438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7" s="3" t="s">
        <v>4301</v>
      </c>
      <c r="G4387" s="3" t="s">
        <v>4292</v>
      </c>
      <c r="I4387" s="3" t="s">
        <v>4514</v>
      </c>
      <c r="J4387" t="b">
        <v>1</v>
      </c>
      <c r="K4387" s="3" t="s">
        <v>4312</v>
      </c>
      <c r="L4387" s="3"/>
      <c r="M4387">
        <v>4200</v>
      </c>
      <c r="N4387">
        <v>4300</v>
      </c>
      <c r="O4387">
        <v>5.2999999999999999E-2</v>
      </c>
      <c r="P4387" s="3" t="s">
        <v>4313</v>
      </c>
      <c r="Q4387" t="s">
        <v>4333</v>
      </c>
      <c r="R4387" t="s">
        <v>4333</v>
      </c>
    </row>
    <row r="4388" spans="1:18" x14ac:dyDescent="0.2">
      <c r="A4388" s="3" t="s">
        <v>8052</v>
      </c>
      <c r="B4388" t="str" cm="1">
        <f t="array" ref="B4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8" t="str" cm="1">
        <f t="array" ref="C4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8" t="str" cm="1">
        <f t="array" ref="D438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8" cm="1">
        <f t="array" ref="E438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8" s="3" t="s">
        <v>4301</v>
      </c>
      <c r="G4388" s="3" t="s">
        <v>4292</v>
      </c>
      <c r="I4388" s="3" t="s">
        <v>4514</v>
      </c>
      <c r="J4388" t="b">
        <v>1</v>
      </c>
      <c r="K4388" s="3" t="s">
        <v>4312</v>
      </c>
      <c r="L4388" s="3"/>
      <c r="M4388">
        <v>4300</v>
      </c>
      <c r="N4388">
        <v>4400</v>
      </c>
      <c r="O4388">
        <v>5.2999999999999999E-2</v>
      </c>
      <c r="P4388" s="3" t="s">
        <v>4313</v>
      </c>
      <c r="Q4388" t="s">
        <v>4333</v>
      </c>
      <c r="R4388" t="s">
        <v>4333</v>
      </c>
    </row>
    <row r="4389" spans="1:18" x14ac:dyDescent="0.2">
      <c r="A4389" s="3" t="s">
        <v>8053</v>
      </c>
      <c r="B4389" t="str" cm="1">
        <f t="array" ref="B4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89" t="str" cm="1">
        <f t="array" ref="C4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89" t="str" cm="1">
        <f t="array" ref="D438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89" cm="1">
        <f t="array" ref="E438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89" s="3" t="s">
        <v>4301</v>
      </c>
      <c r="G4389" s="3" t="s">
        <v>4292</v>
      </c>
      <c r="I4389" s="3" t="s">
        <v>4514</v>
      </c>
      <c r="J4389" t="b">
        <v>1</v>
      </c>
      <c r="K4389" s="3" t="s">
        <v>4312</v>
      </c>
      <c r="L4389" s="3"/>
      <c r="M4389">
        <v>4400</v>
      </c>
      <c r="N4389">
        <v>4500</v>
      </c>
      <c r="O4389">
        <v>5.2999999999999999E-2</v>
      </c>
      <c r="P4389" s="3" t="s">
        <v>4313</v>
      </c>
      <c r="Q4389" t="s">
        <v>4333</v>
      </c>
      <c r="R4389" t="s">
        <v>4333</v>
      </c>
    </row>
    <row r="4390" spans="1:18" x14ac:dyDescent="0.2">
      <c r="A4390" s="3" t="s">
        <v>8054</v>
      </c>
      <c r="B4390" t="str" cm="1">
        <f t="array" ref="B4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0" t="str" cm="1">
        <f t="array" ref="C4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0" t="str" cm="1">
        <f t="array" ref="D439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0" cm="1">
        <f t="array" ref="E439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0" s="3" t="s">
        <v>4301</v>
      </c>
      <c r="G4390" s="3" t="s">
        <v>4292</v>
      </c>
      <c r="I4390" s="3" t="s">
        <v>4514</v>
      </c>
      <c r="J4390" t="b">
        <v>1</v>
      </c>
      <c r="K4390" s="3" t="s">
        <v>4312</v>
      </c>
      <c r="L4390" s="3"/>
      <c r="M4390">
        <v>4500</v>
      </c>
      <c r="N4390">
        <v>4600</v>
      </c>
      <c r="O4390">
        <v>5.2999999999999999E-2</v>
      </c>
      <c r="P4390" s="3" t="s">
        <v>4313</v>
      </c>
      <c r="Q4390" t="s">
        <v>4333</v>
      </c>
      <c r="R4390" t="s">
        <v>4333</v>
      </c>
    </row>
    <row r="4391" spans="1:18" x14ac:dyDescent="0.2">
      <c r="A4391" s="3" t="s">
        <v>8055</v>
      </c>
      <c r="B4391" t="str" cm="1">
        <f t="array" ref="B4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1" t="str" cm="1">
        <f t="array" ref="C4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1" t="str" cm="1">
        <f t="array" ref="D439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1" cm="1">
        <f t="array" ref="E439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1" s="3" t="s">
        <v>4301</v>
      </c>
      <c r="G4391" s="3" t="s">
        <v>4292</v>
      </c>
      <c r="I4391" s="3" t="s">
        <v>4514</v>
      </c>
      <c r="J4391" t="b">
        <v>1</v>
      </c>
      <c r="K4391" s="3" t="s">
        <v>4312</v>
      </c>
      <c r="L4391" s="3"/>
      <c r="M4391">
        <v>4600</v>
      </c>
      <c r="N4391">
        <v>4700</v>
      </c>
      <c r="O4391">
        <v>5.2999999999999999E-2</v>
      </c>
      <c r="P4391" s="3" t="s">
        <v>4313</v>
      </c>
      <c r="Q4391" t="s">
        <v>4333</v>
      </c>
      <c r="R4391" t="s">
        <v>4333</v>
      </c>
    </row>
    <row r="4392" spans="1:18" x14ac:dyDescent="0.2">
      <c r="A4392" s="3" t="s">
        <v>8056</v>
      </c>
      <c r="B4392" t="str" cm="1">
        <f t="array" ref="B4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2" t="str" cm="1">
        <f t="array" ref="C4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2" t="str" cm="1">
        <f t="array" ref="D439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2" cm="1">
        <f t="array" ref="E439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2" s="3" t="s">
        <v>4301</v>
      </c>
      <c r="G4392" s="3" t="s">
        <v>4292</v>
      </c>
      <c r="I4392" s="3" t="s">
        <v>4514</v>
      </c>
      <c r="J4392" t="b">
        <v>1</v>
      </c>
      <c r="K4392" s="3" t="s">
        <v>4312</v>
      </c>
      <c r="L4392" s="3"/>
      <c r="M4392">
        <v>4700</v>
      </c>
      <c r="N4392">
        <v>4800</v>
      </c>
      <c r="O4392">
        <v>5.2999999999999999E-2</v>
      </c>
      <c r="P4392" s="3" t="s">
        <v>4313</v>
      </c>
      <c r="Q4392" t="s">
        <v>4333</v>
      </c>
      <c r="R4392" t="s">
        <v>4333</v>
      </c>
    </row>
    <row r="4393" spans="1:18" x14ac:dyDescent="0.2">
      <c r="A4393" s="3" t="s">
        <v>8057</v>
      </c>
      <c r="B4393" t="str" cm="1">
        <f t="array" ref="B4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3" t="str" cm="1">
        <f t="array" ref="C4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3" t="str" cm="1">
        <f t="array" ref="D439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3" cm="1">
        <f t="array" ref="E439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3" s="3" t="s">
        <v>4301</v>
      </c>
      <c r="G4393" s="3" t="s">
        <v>4292</v>
      </c>
      <c r="I4393" s="3" t="s">
        <v>4514</v>
      </c>
      <c r="J4393" t="b">
        <v>1</v>
      </c>
      <c r="K4393" s="3" t="s">
        <v>4312</v>
      </c>
      <c r="L4393" s="3"/>
      <c r="M4393">
        <v>4800</v>
      </c>
      <c r="N4393">
        <v>4900</v>
      </c>
      <c r="O4393">
        <v>5.2999999999999999E-2</v>
      </c>
      <c r="P4393" s="3" t="s">
        <v>4313</v>
      </c>
      <c r="Q4393" t="s">
        <v>4333</v>
      </c>
      <c r="R4393" t="s">
        <v>4333</v>
      </c>
    </row>
    <row r="4394" spans="1:18" x14ac:dyDescent="0.2">
      <c r="A4394" s="3" t="s">
        <v>8058</v>
      </c>
      <c r="B4394" t="str" cm="1">
        <f t="array" ref="B4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4" t="str" cm="1">
        <f t="array" ref="C4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4" t="str" cm="1">
        <f t="array" ref="D439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4" cm="1">
        <f t="array" ref="E439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4" s="3" t="s">
        <v>4301</v>
      </c>
      <c r="G4394" s="3" t="s">
        <v>4292</v>
      </c>
      <c r="I4394" s="3" t="s">
        <v>4514</v>
      </c>
      <c r="J4394" t="b">
        <v>1</v>
      </c>
      <c r="K4394" s="3" t="s">
        <v>4312</v>
      </c>
      <c r="L4394" s="3"/>
      <c r="M4394">
        <v>4900</v>
      </c>
      <c r="N4394">
        <v>5000</v>
      </c>
      <c r="O4394">
        <v>5.2999999999999999E-2</v>
      </c>
      <c r="P4394" s="3" t="s">
        <v>4313</v>
      </c>
      <c r="Q4394" t="s">
        <v>4333</v>
      </c>
      <c r="R4394" t="s">
        <v>4333</v>
      </c>
    </row>
    <row r="4395" spans="1:18" x14ac:dyDescent="0.2">
      <c r="A4395" s="3" t="s">
        <v>8059</v>
      </c>
      <c r="B4395" t="str" cm="1">
        <f t="array" ref="B4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5" t="str" cm="1">
        <f t="array" ref="C4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5" t="str" cm="1">
        <f t="array" ref="D439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Nickel-Metal Hydride</v>
      </c>
      <c r="E4395" cm="1">
        <f t="array" ref="E439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5" s="3" t="s">
        <v>4301</v>
      </c>
      <c r="G4395" s="3" t="s">
        <v>4292</v>
      </c>
      <c r="I4395" s="3" t="s">
        <v>4514</v>
      </c>
      <c r="J4395" t="b">
        <v>1</v>
      </c>
      <c r="K4395" s="3" t="s">
        <v>4312</v>
      </c>
      <c r="L4395" s="3"/>
      <c r="M4395">
        <v>3900</v>
      </c>
      <c r="N4395">
        <v>4000</v>
      </c>
      <c r="O4395">
        <v>5.2999999999999999E-2</v>
      </c>
      <c r="P4395" s="3" t="s">
        <v>4313</v>
      </c>
      <c r="Q4395" t="s">
        <v>4333</v>
      </c>
      <c r="R4395" t="s">
        <v>4333</v>
      </c>
    </row>
    <row r="4396" spans="1:18" x14ac:dyDescent="0.2">
      <c r="A4396" s="3" t="s">
        <v>8060</v>
      </c>
      <c r="B4396" t="str" cm="1">
        <f t="array" ref="B4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6" t="str" cm="1">
        <f t="array" ref="C4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6" t="str" cm="1">
        <f t="array" ref="D439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396" cm="1">
        <f t="array" ref="E439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6" s="3" t="s">
        <v>4301</v>
      </c>
      <c r="G4396" s="3" t="s">
        <v>4292</v>
      </c>
      <c r="I4396" s="3" t="s">
        <v>4720</v>
      </c>
      <c r="J4396" t="b">
        <v>1</v>
      </c>
      <c r="K4396" s="3" t="s">
        <v>4312</v>
      </c>
      <c r="L4396" s="3"/>
      <c r="M4396">
        <v>3000</v>
      </c>
      <c r="N4396">
        <v>3100</v>
      </c>
      <c r="O4396">
        <v>7</v>
      </c>
      <c r="P4396" s="3" t="s">
        <v>4313</v>
      </c>
      <c r="Q4396" t="s">
        <v>4333</v>
      </c>
      <c r="R4396" t="s">
        <v>4333</v>
      </c>
    </row>
    <row r="4397" spans="1:18" x14ac:dyDescent="0.2">
      <c r="A4397" s="3" t="s">
        <v>8061</v>
      </c>
      <c r="B4397" t="str" cm="1">
        <f t="array" ref="B4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397" t="str" cm="1">
        <f t="array" ref="C4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397" t="str" cm="1">
        <f t="array" ref="D439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397" cm="1">
        <f t="array" ref="E439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397" s="3" t="s">
        <v>4301</v>
      </c>
      <c r="G4397" s="3" t="s">
        <v>4292</v>
      </c>
      <c r="I4397" s="3" t="s">
        <v>4720</v>
      </c>
      <c r="J4397" t="b">
        <v>1</v>
      </c>
      <c r="K4397" s="3" t="s">
        <v>4312</v>
      </c>
      <c r="L4397" s="3"/>
      <c r="M4397">
        <v>3100</v>
      </c>
      <c r="N4397">
        <v>3200</v>
      </c>
      <c r="O4397">
        <v>7</v>
      </c>
      <c r="P4397" s="3" t="s">
        <v>4313</v>
      </c>
      <c r="Q4397" t="s">
        <v>4333</v>
      </c>
      <c r="R4397" t="s">
        <v>4333</v>
      </c>
    </row>
    <row r="4398" spans="1:18" x14ac:dyDescent="0.2">
      <c r="A4398" s="3" t="s">
        <v>8062</v>
      </c>
      <c r="B4398" cm="1">
        <f t="array" ref="B4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398" t="str" cm="1">
        <f t="array" ref="C4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398" t="str" cm="1">
        <f t="array" ref="D439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398" t="str" cm="1">
        <f t="array" ref="E439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398" s="3" t="s">
        <v>4301</v>
      </c>
      <c r="G4398" s="3" t="s">
        <v>7835</v>
      </c>
      <c r="I4398" s="3" t="s">
        <v>4284</v>
      </c>
      <c r="J4398" t="b">
        <v>0</v>
      </c>
      <c r="K4398" s="3" t="s">
        <v>7835</v>
      </c>
      <c r="L4398" s="3"/>
      <c r="M4398">
        <v>0</v>
      </c>
      <c r="N4398">
        <v>150</v>
      </c>
      <c r="O4398">
        <v>5.7000000000000002E-2</v>
      </c>
      <c r="P4398" s="3" t="s">
        <v>4313</v>
      </c>
      <c r="Q4398" t="s">
        <v>4333</v>
      </c>
      <c r="R4398" t="s">
        <v>4333</v>
      </c>
    </row>
    <row r="4399" spans="1:18" x14ac:dyDescent="0.2">
      <c r="A4399" s="3" t="s">
        <v>4271</v>
      </c>
      <c r="B4399" t="str" cm="1">
        <f t="array" ref="B4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399" t="str" cm="1">
        <f t="array" ref="C4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399" t="str" cm="1">
        <f t="array" ref="D439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399" t="str" cm="1">
        <f t="array" ref="E439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399" s="3" t="s">
        <v>4282</v>
      </c>
      <c r="G4399" s="3" t="s">
        <v>4296</v>
      </c>
      <c r="H4399" t="s">
        <v>4265</v>
      </c>
      <c r="I4399" s="3" t="s">
        <v>4299</v>
      </c>
      <c r="J4399" t="b">
        <v>1</v>
      </c>
      <c r="K4399" s="3" t="s">
        <v>4285</v>
      </c>
      <c r="L4399" s="3"/>
      <c r="M4399">
        <v>5000.01</v>
      </c>
      <c r="N4399">
        <v>999999999</v>
      </c>
      <c r="O4399">
        <v>1.27</v>
      </c>
      <c r="P4399" s="3" t="s">
        <v>4286</v>
      </c>
      <c r="Q4399" t="s">
        <v>4333</v>
      </c>
      <c r="R4399" t="s">
        <v>4333</v>
      </c>
    </row>
    <row r="4400" spans="1:18" x14ac:dyDescent="0.2">
      <c r="A4400" s="3" t="s">
        <v>4268</v>
      </c>
      <c r="B4400" t="str" cm="1">
        <f t="array" ref="B4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400" t="str" cm="1">
        <f t="array" ref="C4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400" t="str" cm="1">
        <f t="array" ref="D440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400" t="str" cm="1">
        <f t="array" ref="E440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400" s="3" t="s">
        <v>4282</v>
      </c>
      <c r="G4400" s="3" t="s">
        <v>4296</v>
      </c>
      <c r="H4400" t="s">
        <v>4265</v>
      </c>
      <c r="I4400" s="3" t="s">
        <v>4932</v>
      </c>
      <c r="J4400" t="b">
        <v>1</v>
      </c>
      <c r="K4400" s="3" t="s">
        <v>4285</v>
      </c>
      <c r="L4400" s="3"/>
      <c r="M4400">
        <v>5000.01</v>
      </c>
      <c r="N4400">
        <v>999999999</v>
      </c>
      <c r="O4400">
        <v>5.2999999999999999E-2</v>
      </c>
      <c r="P4400" s="3" t="s">
        <v>4313</v>
      </c>
      <c r="Q4400" t="s">
        <v>4333</v>
      </c>
      <c r="R4400" t="s">
        <v>4333</v>
      </c>
    </row>
    <row r="4401" spans="1:18" x14ac:dyDescent="0.2">
      <c r="A4401" s="3" t="s">
        <v>4266</v>
      </c>
      <c r="B4401" t="str" cm="1">
        <f t="array" ref="B4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
      </c>
      <c r="C4401" t="str" cm="1">
        <f t="array" ref="C4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
      </c>
      <c r="D4401" t="str" cm="1">
        <f t="array" ref="D440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
      </c>
      <c r="E4401" t="str" cm="1">
        <f t="array" ref="E440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
      </c>
      <c r="F4401" s="3" t="s">
        <v>4282</v>
      </c>
      <c r="G4401" s="3" t="s">
        <v>4296</v>
      </c>
      <c r="H4401" t="s">
        <v>4265</v>
      </c>
      <c r="I4401" s="3" t="s">
        <v>4284</v>
      </c>
      <c r="J4401" t="b">
        <v>1</v>
      </c>
      <c r="K4401" s="3" t="s">
        <v>4285</v>
      </c>
      <c r="L4401" s="3"/>
      <c r="M4401">
        <v>5000.01</v>
      </c>
      <c r="N4401">
        <v>999999999</v>
      </c>
      <c r="O4401">
        <v>2.89</v>
      </c>
      <c r="P4401" s="3" t="s">
        <v>4286</v>
      </c>
      <c r="Q4401" t="s">
        <v>4333</v>
      </c>
      <c r="R4401" t="s">
        <v>4333</v>
      </c>
    </row>
    <row r="4402" spans="1:18" x14ac:dyDescent="0.2">
      <c r="A4402" s="3" t="s">
        <v>8063</v>
      </c>
      <c r="B4402" t="str" cm="1">
        <f t="array" ref="B4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2" t="str" cm="1">
        <f t="array" ref="C4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2" t="str" cm="1">
        <f t="array" ref="D440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2" cm="1">
        <f t="array" ref="E440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2" s="3" t="s">
        <v>4301</v>
      </c>
      <c r="G4402" s="3" t="s">
        <v>4292</v>
      </c>
      <c r="I4402" s="3" t="s">
        <v>4720</v>
      </c>
      <c r="J4402" t="b">
        <v>1</v>
      </c>
      <c r="K4402" s="3" t="s">
        <v>4312</v>
      </c>
      <c r="L4402" s="3"/>
      <c r="M4402">
        <v>3200</v>
      </c>
      <c r="N4402">
        <v>3300</v>
      </c>
      <c r="O4402">
        <v>7</v>
      </c>
      <c r="P4402" s="3" t="s">
        <v>4313</v>
      </c>
      <c r="Q4402" t="s">
        <v>4333</v>
      </c>
      <c r="R4402" t="s">
        <v>4333</v>
      </c>
    </row>
    <row r="4403" spans="1:18" x14ac:dyDescent="0.2">
      <c r="A4403" s="3" t="s">
        <v>8064</v>
      </c>
      <c r="B4403" t="str" cm="1">
        <f t="array" ref="B4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3" t="str" cm="1">
        <f t="array" ref="C4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3" t="str" cm="1">
        <f t="array" ref="D440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3" cm="1">
        <f t="array" ref="E440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3" s="3" t="s">
        <v>4301</v>
      </c>
      <c r="G4403" s="3" t="s">
        <v>4292</v>
      </c>
      <c r="I4403" s="3" t="s">
        <v>4720</v>
      </c>
      <c r="J4403" t="b">
        <v>1</v>
      </c>
      <c r="K4403" s="3" t="s">
        <v>4312</v>
      </c>
      <c r="L4403" s="3"/>
      <c r="M4403">
        <v>3300</v>
      </c>
      <c r="N4403">
        <v>3400</v>
      </c>
      <c r="O4403">
        <v>7</v>
      </c>
      <c r="P4403" s="3" t="s">
        <v>4313</v>
      </c>
      <c r="Q4403" t="s">
        <v>4333</v>
      </c>
      <c r="R4403" t="s">
        <v>4333</v>
      </c>
    </row>
    <row r="4404" spans="1:18" x14ac:dyDescent="0.2">
      <c r="A4404" s="3" t="s">
        <v>8065</v>
      </c>
      <c r="B4404" t="str" cm="1">
        <f t="array" ref="B4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4" t="str" cm="1">
        <f t="array" ref="C4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4" t="str" cm="1">
        <f t="array" ref="D440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4" cm="1">
        <f t="array" ref="E440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4" s="3" t="s">
        <v>4301</v>
      </c>
      <c r="G4404" s="3" t="s">
        <v>4292</v>
      </c>
      <c r="I4404" s="3" t="s">
        <v>4720</v>
      </c>
      <c r="J4404" t="b">
        <v>1</v>
      </c>
      <c r="K4404" s="3" t="s">
        <v>4312</v>
      </c>
      <c r="L4404" s="3"/>
      <c r="M4404">
        <v>3400</v>
      </c>
      <c r="N4404">
        <v>3500</v>
      </c>
      <c r="O4404">
        <v>7</v>
      </c>
      <c r="P4404" s="3" t="s">
        <v>4313</v>
      </c>
      <c r="Q4404" t="s">
        <v>4333</v>
      </c>
      <c r="R4404" t="s">
        <v>4333</v>
      </c>
    </row>
    <row r="4405" spans="1:18" x14ac:dyDescent="0.2">
      <c r="A4405" s="3" t="s">
        <v>8066</v>
      </c>
      <c r="B4405" t="str" cm="1">
        <f t="array" ref="B4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5" t="str" cm="1">
        <f t="array" ref="C4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5" t="str" cm="1">
        <f t="array" ref="D440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5" cm="1">
        <f t="array" ref="E440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5" s="3" t="s">
        <v>4301</v>
      </c>
      <c r="G4405" s="3" t="s">
        <v>4292</v>
      </c>
      <c r="I4405" s="3" t="s">
        <v>4720</v>
      </c>
      <c r="J4405" t="b">
        <v>1</v>
      </c>
      <c r="K4405" s="3" t="s">
        <v>4312</v>
      </c>
      <c r="L4405" s="3"/>
      <c r="M4405">
        <v>3500</v>
      </c>
      <c r="N4405">
        <v>3600</v>
      </c>
      <c r="O4405">
        <v>7</v>
      </c>
      <c r="P4405" s="3" t="s">
        <v>4313</v>
      </c>
      <c r="Q4405" t="s">
        <v>4333</v>
      </c>
      <c r="R4405" t="s">
        <v>4333</v>
      </c>
    </row>
    <row r="4406" spans="1:18" x14ac:dyDescent="0.2">
      <c r="A4406" s="3" t="s">
        <v>8067</v>
      </c>
      <c r="B4406" t="str" cm="1">
        <f t="array" ref="B4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6" t="str" cm="1">
        <f t="array" ref="C4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6" t="str" cm="1">
        <f t="array" ref="D440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6" cm="1">
        <f t="array" ref="E440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6" s="3" t="s">
        <v>4301</v>
      </c>
      <c r="G4406" s="3" t="s">
        <v>4292</v>
      </c>
      <c r="I4406" s="3" t="s">
        <v>4720</v>
      </c>
      <c r="J4406" t="b">
        <v>1</v>
      </c>
      <c r="K4406" s="3" t="s">
        <v>4312</v>
      </c>
      <c r="L4406" s="3"/>
      <c r="M4406">
        <v>3600</v>
      </c>
      <c r="N4406">
        <v>3700</v>
      </c>
      <c r="O4406">
        <v>7</v>
      </c>
      <c r="P4406" s="3" t="s">
        <v>4313</v>
      </c>
      <c r="Q4406" t="s">
        <v>4333</v>
      </c>
      <c r="R4406" t="s">
        <v>4333</v>
      </c>
    </row>
    <row r="4407" spans="1:18" x14ac:dyDescent="0.2">
      <c r="A4407" s="3" t="s">
        <v>8068</v>
      </c>
      <c r="B4407" cm="1">
        <f t="array" ref="B4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407" t="str" cm="1">
        <f t="array" ref="C4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407" t="str" cm="1">
        <f t="array" ref="D440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7" t="str" cm="1">
        <f t="array" ref="E440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407" s="3" t="s">
        <v>4301</v>
      </c>
      <c r="G4407" s="3" t="s">
        <v>7835</v>
      </c>
      <c r="I4407" s="3" t="s">
        <v>4284</v>
      </c>
      <c r="J4407" t="b">
        <v>0</v>
      </c>
      <c r="K4407" s="3" t="s">
        <v>7835</v>
      </c>
      <c r="L4407" s="3"/>
      <c r="M4407">
        <v>2000</v>
      </c>
      <c r="N4407">
        <v>10000</v>
      </c>
      <c r="O4407">
        <v>7</v>
      </c>
      <c r="P4407" s="3" t="s">
        <v>4313</v>
      </c>
      <c r="Q4407" t="s">
        <v>4333</v>
      </c>
      <c r="R4407" t="s">
        <v>4333</v>
      </c>
    </row>
    <row r="4408" spans="1:18" x14ac:dyDescent="0.2">
      <c r="A4408" s="3" t="s">
        <v>8069</v>
      </c>
      <c r="B4408" t="str" cm="1">
        <f t="array" ref="B4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8" t="str" cm="1">
        <f t="array" ref="C4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8" t="str" cm="1">
        <f t="array" ref="D440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8" cm="1">
        <f t="array" ref="E440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8" s="3" t="s">
        <v>4301</v>
      </c>
      <c r="G4408" s="3" t="s">
        <v>4292</v>
      </c>
      <c r="I4408" s="3" t="s">
        <v>4284</v>
      </c>
      <c r="J4408" t="b">
        <v>1</v>
      </c>
      <c r="K4408" s="3" t="s">
        <v>4312</v>
      </c>
      <c r="L4408" s="3"/>
      <c r="M4408">
        <v>3000</v>
      </c>
      <c r="N4408">
        <v>3100</v>
      </c>
      <c r="O4408">
        <v>7</v>
      </c>
      <c r="P4408" s="3" t="s">
        <v>4313</v>
      </c>
      <c r="Q4408" t="s">
        <v>4333</v>
      </c>
      <c r="R4408" t="s">
        <v>4333</v>
      </c>
    </row>
    <row r="4409" spans="1:18" x14ac:dyDescent="0.2">
      <c r="A4409" s="3" t="s">
        <v>8070</v>
      </c>
      <c r="B4409" t="str" cm="1">
        <f t="array" ref="B4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09" t="str" cm="1">
        <f t="array" ref="C4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09" t="str" cm="1">
        <f t="array" ref="D440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09" cm="1">
        <f t="array" ref="E440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09" s="3" t="s">
        <v>4301</v>
      </c>
      <c r="G4409" s="3" t="s">
        <v>4292</v>
      </c>
      <c r="I4409" s="3" t="s">
        <v>4284</v>
      </c>
      <c r="J4409" t="b">
        <v>1</v>
      </c>
      <c r="K4409" s="3" t="s">
        <v>4312</v>
      </c>
      <c r="L4409" s="3"/>
      <c r="M4409">
        <v>3100</v>
      </c>
      <c r="N4409">
        <v>3200</v>
      </c>
      <c r="O4409">
        <v>7</v>
      </c>
      <c r="P4409" s="3" t="s">
        <v>4313</v>
      </c>
      <c r="Q4409" t="s">
        <v>4333</v>
      </c>
      <c r="R4409" t="s">
        <v>4333</v>
      </c>
    </row>
    <row r="4410" spans="1:18" x14ac:dyDescent="0.2">
      <c r="A4410" s="3" t="s">
        <v>8071</v>
      </c>
      <c r="B4410" t="str" cm="1">
        <f t="array" ref="B4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0" t="str" cm="1">
        <f t="array" ref="C4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0" t="str" cm="1">
        <f t="array" ref="D441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0" cm="1">
        <f t="array" ref="E441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0" s="3" t="s">
        <v>4301</v>
      </c>
      <c r="G4410" s="3" t="s">
        <v>4292</v>
      </c>
      <c r="I4410" s="3" t="s">
        <v>4284</v>
      </c>
      <c r="J4410" t="b">
        <v>1</v>
      </c>
      <c r="K4410" s="3" t="s">
        <v>4312</v>
      </c>
      <c r="L4410" s="3"/>
      <c r="M4410">
        <v>3200</v>
      </c>
      <c r="N4410">
        <v>3300</v>
      </c>
      <c r="O4410">
        <v>7</v>
      </c>
      <c r="P4410" s="3" t="s">
        <v>4313</v>
      </c>
      <c r="Q4410" t="s">
        <v>4333</v>
      </c>
      <c r="R4410" t="s">
        <v>4333</v>
      </c>
    </row>
    <row r="4411" spans="1:18" x14ac:dyDescent="0.2">
      <c r="A4411" s="3" t="s">
        <v>8072</v>
      </c>
      <c r="B4411" t="str" cm="1">
        <f t="array" ref="B4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1" t="str" cm="1">
        <f t="array" ref="C4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1" t="str" cm="1">
        <f t="array" ref="D441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1" cm="1">
        <f t="array" ref="E441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1" s="3" t="s">
        <v>4301</v>
      </c>
      <c r="G4411" s="3" t="s">
        <v>4292</v>
      </c>
      <c r="I4411" s="3" t="s">
        <v>4284</v>
      </c>
      <c r="J4411" t="b">
        <v>1</v>
      </c>
      <c r="K4411" s="3" t="s">
        <v>4312</v>
      </c>
      <c r="L4411" s="3"/>
      <c r="M4411">
        <v>3300</v>
      </c>
      <c r="N4411">
        <v>3400</v>
      </c>
      <c r="O4411">
        <v>7</v>
      </c>
      <c r="P4411" s="3" t="s">
        <v>4313</v>
      </c>
      <c r="Q4411" t="s">
        <v>4333</v>
      </c>
      <c r="R4411" t="s">
        <v>4333</v>
      </c>
    </row>
    <row r="4412" spans="1:18" x14ac:dyDescent="0.2">
      <c r="A4412" s="3" t="s">
        <v>8073</v>
      </c>
      <c r="B4412" t="str" cm="1">
        <f t="array" ref="B4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2" t="str" cm="1">
        <f t="array" ref="C4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2" t="str" cm="1">
        <f t="array" ref="D441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2" cm="1">
        <f t="array" ref="E441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2" s="3" t="s">
        <v>4301</v>
      </c>
      <c r="G4412" s="3" t="s">
        <v>4292</v>
      </c>
      <c r="I4412" s="3" t="s">
        <v>4284</v>
      </c>
      <c r="J4412" t="b">
        <v>1</v>
      </c>
      <c r="K4412" s="3" t="s">
        <v>4312</v>
      </c>
      <c r="L4412" s="3"/>
      <c r="M4412">
        <v>3400</v>
      </c>
      <c r="N4412">
        <v>3500</v>
      </c>
      <c r="O4412">
        <v>7</v>
      </c>
      <c r="P4412" s="3" t="s">
        <v>4313</v>
      </c>
      <c r="Q4412" t="s">
        <v>4333</v>
      </c>
      <c r="R4412" t="s">
        <v>4333</v>
      </c>
    </row>
    <row r="4413" spans="1:18" x14ac:dyDescent="0.2">
      <c r="A4413" s="3" t="s">
        <v>8074</v>
      </c>
      <c r="B4413" t="str" cm="1">
        <f t="array" ref="B4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3" t="str" cm="1">
        <f t="array" ref="C4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3" t="str" cm="1">
        <f t="array" ref="D441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3" cm="1">
        <f t="array" ref="E441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3" s="3" t="s">
        <v>4301</v>
      </c>
      <c r="G4413" s="3" t="s">
        <v>4292</v>
      </c>
      <c r="I4413" s="3" t="s">
        <v>4284</v>
      </c>
      <c r="J4413" t="b">
        <v>1</v>
      </c>
      <c r="K4413" s="3" t="s">
        <v>4312</v>
      </c>
      <c r="L4413" s="3"/>
      <c r="M4413">
        <v>3500</v>
      </c>
      <c r="N4413">
        <v>3600</v>
      </c>
      <c r="O4413">
        <v>7</v>
      </c>
      <c r="P4413" s="3" t="s">
        <v>4313</v>
      </c>
      <c r="Q4413" t="s">
        <v>4333</v>
      </c>
      <c r="R4413" t="s">
        <v>4333</v>
      </c>
    </row>
    <row r="4414" spans="1:18" x14ac:dyDescent="0.2">
      <c r="A4414" s="3" t="s">
        <v>8075</v>
      </c>
      <c r="B4414" t="str" cm="1">
        <f t="array" ref="B4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4" t="str" cm="1">
        <f t="array" ref="C4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4" t="str" cm="1">
        <f t="array" ref="D441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4" cm="1">
        <f t="array" ref="E441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4" s="3" t="s">
        <v>4301</v>
      </c>
      <c r="G4414" s="3" t="s">
        <v>4292</v>
      </c>
      <c r="I4414" s="3" t="s">
        <v>4284</v>
      </c>
      <c r="J4414" t="b">
        <v>1</v>
      </c>
      <c r="K4414" s="3" t="s">
        <v>4312</v>
      </c>
      <c r="L4414" s="3"/>
      <c r="M4414">
        <v>3600</v>
      </c>
      <c r="N4414">
        <v>3700</v>
      </c>
      <c r="O4414">
        <v>7</v>
      </c>
      <c r="P4414" s="3" t="s">
        <v>4313</v>
      </c>
      <c r="Q4414" t="s">
        <v>4333</v>
      </c>
      <c r="R4414" t="s">
        <v>4333</v>
      </c>
    </row>
    <row r="4415" spans="1:18" x14ac:dyDescent="0.2">
      <c r="A4415" s="3" t="s">
        <v>8076</v>
      </c>
      <c r="B4415" t="str" cm="1">
        <f t="array" ref="B4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5" t="str" cm="1">
        <f t="array" ref="C4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5" t="str" cm="1">
        <f t="array" ref="D441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5" cm="1">
        <f t="array" ref="E441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5" s="3" t="s">
        <v>4301</v>
      </c>
      <c r="G4415" s="3" t="s">
        <v>4292</v>
      </c>
      <c r="I4415" s="3" t="s">
        <v>4284</v>
      </c>
      <c r="J4415" t="b">
        <v>1</v>
      </c>
      <c r="K4415" s="3" t="s">
        <v>4312</v>
      </c>
      <c r="L4415" s="3"/>
      <c r="M4415">
        <v>3700</v>
      </c>
      <c r="N4415">
        <v>3800</v>
      </c>
      <c r="O4415">
        <v>7</v>
      </c>
      <c r="P4415" s="3" t="s">
        <v>4313</v>
      </c>
      <c r="Q4415" t="s">
        <v>4333</v>
      </c>
      <c r="R4415" t="s">
        <v>4333</v>
      </c>
    </row>
    <row r="4416" spans="1:18" x14ac:dyDescent="0.2">
      <c r="A4416" s="3" t="s">
        <v>8077</v>
      </c>
      <c r="B4416" t="str" cm="1">
        <f t="array" ref="B4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6" t="str" cm="1">
        <f t="array" ref="C4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6" t="str" cm="1">
        <f t="array" ref="D441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6" cm="1">
        <f t="array" ref="E441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6" s="3" t="s">
        <v>4301</v>
      </c>
      <c r="G4416" s="3" t="s">
        <v>4292</v>
      </c>
      <c r="I4416" s="3" t="s">
        <v>4284</v>
      </c>
      <c r="J4416" t="b">
        <v>1</v>
      </c>
      <c r="K4416" s="3" t="s">
        <v>4312</v>
      </c>
      <c r="L4416" s="3"/>
      <c r="M4416">
        <v>3800</v>
      </c>
      <c r="N4416">
        <v>3900</v>
      </c>
      <c r="O4416">
        <v>7</v>
      </c>
      <c r="P4416" s="3" t="s">
        <v>4313</v>
      </c>
      <c r="Q4416" t="s">
        <v>4333</v>
      </c>
      <c r="R4416" t="s">
        <v>4333</v>
      </c>
    </row>
    <row r="4417" spans="1:18" x14ac:dyDescent="0.2">
      <c r="A4417" s="3" t="s">
        <v>8078</v>
      </c>
      <c r="B4417" t="str" cm="1">
        <f t="array" ref="B4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7" t="str" cm="1">
        <f t="array" ref="C4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7" t="str" cm="1">
        <f t="array" ref="D441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7" cm="1">
        <f t="array" ref="E441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7" s="3" t="s">
        <v>4301</v>
      </c>
      <c r="G4417" s="3" t="s">
        <v>4292</v>
      </c>
      <c r="I4417" s="3" t="s">
        <v>4284</v>
      </c>
      <c r="J4417" t="b">
        <v>1</v>
      </c>
      <c r="K4417" s="3" t="s">
        <v>4312</v>
      </c>
      <c r="L4417" s="3"/>
      <c r="M4417">
        <v>4000</v>
      </c>
      <c r="N4417">
        <v>4100</v>
      </c>
      <c r="O4417">
        <v>7</v>
      </c>
      <c r="P4417" s="3" t="s">
        <v>4313</v>
      </c>
      <c r="Q4417" t="s">
        <v>4333</v>
      </c>
      <c r="R4417" t="s">
        <v>4333</v>
      </c>
    </row>
    <row r="4418" spans="1:18" x14ac:dyDescent="0.2">
      <c r="A4418" s="3" t="s">
        <v>8079</v>
      </c>
      <c r="B4418" t="str" cm="1">
        <f t="array" ref="B4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8" t="str" cm="1">
        <f t="array" ref="C4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8" t="str" cm="1">
        <f t="array" ref="D441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8" cm="1">
        <f t="array" ref="E441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8" s="3" t="s">
        <v>4301</v>
      </c>
      <c r="G4418" s="3" t="s">
        <v>4292</v>
      </c>
      <c r="I4418" s="3" t="s">
        <v>4284</v>
      </c>
      <c r="J4418" t="b">
        <v>1</v>
      </c>
      <c r="K4418" s="3" t="s">
        <v>4312</v>
      </c>
      <c r="L4418" s="3"/>
      <c r="M4418">
        <v>4100</v>
      </c>
      <c r="N4418">
        <v>4200</v>
      </c>
      <c r="O4418">
        <v>7</v>
      </c>
      <c r="P4418" s="3" t="s">
        <v>4313</v>
      </c>
      <c r="Q4418" t="s">
        <v>4333</v>
      </c>
      <c r="R4418" t="s">
        <v>4333</v>
      </c>
    </row>
    <row r="4419" spans="1:18" x14ac:dyDescent="0.2">
      <c r="A4419" s="3" t="s">
        <v>8080</v>
      </c>
      <c r="B4419" t="str" cm="1">
        <f t="array" ref="B4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19" t="str" cm="1">
        <f t="array" ref="C4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19" t="str" cm="1">
        <f t="array" ref="D441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19" cm="1">
        <f t="array" ref="E441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19" s="3" t="s">
        <v>4301</v>
      </c>
      <c r="G4419" s="3" t="s">
        <v>4292</v>
      </c>
      <c r="I4419" s="3" t="s">
        <v>4284</v>
      </c>
      <c r="J4419" t="b">
        <v>1</v>
      </c>
      <c r="K4419" s="3" t="s">
        <v>4312</v>
      </c>
      <c r="L4419" s="3"/>
      <c r="M4419">
        <v>4200</v>
      </c>
      <c r="N4419">
        <v>4300</v>
      </c>
      <c r="O4419">
        <v>7</v>
      </c>
      <c r="P4419" s="3" t="s">
        <v>4313</v>
      </c>
      <c r="Q4419" t="s">
        <v>4333</v>
      </c>
      <c r="R4419" t="s">
        <v>4333</v>
      </c>
    </row>
    <row r="4420" spans="1:18" x14ac:dyDescent="0.2">
      <c r="A4420" s="3" t="s">
        <v>8081</v>
      </c>
      <c r="B4420" t="str" cm="1">
        <f t="array" ref="B4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0" t="str" cm="1">
        <f t="array" ref="C4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0" t="str" cm="1">
        <f t="array" ref="D442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0" cm="1">
        <f t="array" ref="E442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0" s="3" t="s">
        <v>4301</v>
      </c>
      <c r="G4420" s="3" t="s">
        <v>4292</v>
      </c>
      <c r="I4420" s="3" t="s">
        <v>4284</v>
      </c>
      <c r="J4420" t="b">
        <v>1</v>
      </c>
      <c r="K4420" s="3" t="s">
        <v>4312</v>
      </c>
      <c r="L4420" s="3"/>
      <c r="M4420">
        <v>4300</v>
      </c>
      <c r="N4420">
        <v>4400</v>
      </c>
      <c r="O4420">
        <v>7</v>
      </c>
      <c r="P4420" s="3" t="s">
        <v>4313</v>
      </c>
      <c r="Q4420" t="s">
        <v>4333</v>
      </c>
      <c r="R4420" t="s">
        <v>4333</v>
      </c>
    </row>
    <row r="4421" spans="1:18" x14ac:dyDescent="0.2">
      <c r="A4421" s="3" t="s">
        <v>8082</v>
      </c>
      <c r="B4421" t="str" cm="1">
        <f t="array" ref="B4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1" t="str" cm="1">
        <f t="array" ref="C4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1" t="str" cm="1">
        <f t="array" ref="D442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1" cm="1">
        <f t="array" ref="E442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1" s="3" t="s">
        <v>4301</v>
      </c>
      <c r="G4421" s="3" t="s">
        <v>4292</v>
      </c>
      <c r="I4421" s="3" t="s">
        <v>4284</v>
      </c>
      <c r="J4421" t="b">
        <v>1</v>
      </c>
      <c r="K4421" s="3" t="s">
        <v>4312</v>
      </c>
      <c r="L4421" s="3"/>
      <c r="M4421">
        <v>4400</v>
      </c>
      <c r="N4421">
        <v>4500</v>
      </c>
      <c r="O4421">
        <v>7</v>
      </c>
      <c r="P4421" s="3" t="s">
        <v>4313</v>
      </c>
      <c r="Q4421" t="s">
        <v>4333</v>
      </c>
      <c r="R4421" t="s">
        <v>4333</v>
      </c>
    </row>
    <row r="4422" spans="1:18" x14ac:dyDescent="0.2">
      <c r="A4422" s="3" t="s">
        <v>8083</v>
      </c>
      <c r="B4422" t="str" cm="1">
        <f t="array" ref="B4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2" t="str" cm="1">
        <f t="array" ref="C4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2" t="str" cm="1">
        <f t="array" ref="D4422">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2" cm="1">
        <f t="array" ref="E4422">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2" s="3" t="s">
        <v>4301</v>
      </c>
      <c r="G4422" s="3" t="s">
        <v>4292</v>
      </c>
      <c r="I4422" s="3" t="s">
        <v>4284</v>
      </c>
      <c r="J4422" t="b">
        <v>1</v>
      </c>
      <c r="K4422" s="3" t="s">
        <v>4312</v>
      </c>
      <c r="L4422" s="3"/>
      <c r="M4422">
        <v>4500</v>
      </c>
      <c r="N4422">
        <v>4600</v>
      </c>
      <c r="O4422">
        <v>7</v>
      </c>
      <c r="P4422" s="3" t="s">
        <v>4313</v>
      </c>
      <c r="Q4422" t="s">
        <v>4333</v>
      </c>
      <c r="R4422" t="s">
        <v>4333</v>
      </c>
    </row>
    <row r="4423" spans="1:18" x14ac:dyDescent="0.2">
      <c r="A4423" s="3" t="s">
        <v>8084</v>
      </c>
      <c r="B4423" t="str" cm="1">
        <f t="array" ref="B4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3" t="str" cm="1">
        <f t="array" ref="C4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3" t="str" cm="1">
        <f t="array" ref="D4423">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3" cm="1">
        <f t="array" ref="E4423">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3" s="3" t="s">
        <v>4301</v>
      </c>
      <c r="G4423" s="3" t="s">
        <v>4292</v>
      </c>
      <c r="I4423" s="3" t="s">
        <v>4284</v>
      </c>
      <c r="J4423" t="b">
        <v>1</v>
      </c>
      <c r="K4423" s="3" t="s">
        <v>4312</v>
      </c>
      <c r="L4423" s="3"/>
      <c r="M4423">
        <v>4600</v>
      </c>
      <c r="N4423">
        <v>4700</v>
      </c>
      <c r="O4423">
        <v>7</v>
      </c>
      <c r="P4423" s="3" t="s">
        <v>4313</v>
      </c>
      <c r="Q4423" t="s">
        <v>4333</v>
      </c>
      <c r="R4423" t="s">
        <v>4333</v>
      </c>
    </row>
    <row r="4424" spans="1:18" x14ac:dyDescent="0.2">
      <c r="A4424" s="3" t="s">
        <v>8085</v>
      </c>
      <c r="B4424" t="str" cm="1">
        <f t="array" ref="B4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4" t="str" cm="1">
        <f t="array" ref="C4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4" t="str" cm="1">
        <f t="array" ref="D4424">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4" cm="1">
        <f t="array" ref="E4424">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4" s="3" t="s">
        <v>4301</v>
      </c>
      <c r="G4424" s="3" t="s">
        <v>4292</v>
      </c>
      <c r="I4424" s="3" t="s">
        <v>4284</v>
      </c>
      <c r="J4424" t="b">
        <v>1</v>
      </c>
      <c r="K4424" s="3" t="s">
        <v>4312</v>
      </c>
      <c r="L4424" s="3"/>
      <c r="M4424">
        <v>4700</v>
      </c>
      <c r="N4424">
        <v>4800</v>
      </c>
      <c r="O4424">
        <v>7</v>
      </c>
      <c r="P4424" s="3" t="s">
        <v>4313</v>
      </c>
      <c r="Q4424" t="s">
        <v>4333</v>
      </c>
      <c r="R4424" t="s">
        <v>4333</v>
      </c>
    </row>
    <row r="4425" spans="1:18" x14ac:dyDescent="0.2">
      <c r="A4425" s="3" t="s">
        <v>8086</v>
      </c>
      <c r="B4425" t="str" cm="1">
        <f t="array" ref="B4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5" t="str" cm="1">
        <f t="array" ref="C4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5" t="str" cm="1">
        <f t="array" ref="D4425">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5" cm="1">
        <f t="array" ref="E4425">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5" s="3" t="s">
        <v>4301</v>
      </c>
      <c r="G4425" s="3" t="s">
        <v>4292</v>
      </c>
      <c r="I4425" s="3" t="s">
        <v>4284</v>
      </c>
      <c r="J4425" t="b">
        <v>1</v>
      </c>
      <c r="K4425" s="3" t="s">
        <v>4312</v>
      </c>
      <c r="L4425" s="3"/>
      <c r="M4425">
        <v>4800</v>
      </c>
      <c r="N4425">
        <v>4900</v>
      </c>
      <c r="O4425">
        <v>7</v>
      </c>
      <c r="P4425" s="3" t="s">
        <v>4313</v>
      </c>
      <c r="Q4425" t="s">
        <v>4333</v>
      </c>
      <c r="R4425" t="s">
        <v>4333</v>
      </c>
    </row>
    <row r="4426" spans="1:18" x14ac:dyDescent="0.2">
      <c r="A4426" s="3" t="s">
        <v>8087</v>
      </c>
      <c r="B4426" cm="1">
        <f t="array" ref="B4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426" t="str" cm="1">
        <f t="array" ref="C4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426" t="str" cm="1">
        <f t="array" ref="D4426">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6" t="str" cm="1">
        <f t="array" ref="E4426">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426" s="3" t="s">
        <v>4301</v>
      </c>
      <c r="G4426" s="3" t="s">
        <v>7835</v>
      </c>
      <c r="I4426" s="3" t="s">
        <v>4284</v>
      </c>
      <c r="J4426" t="b">
        <v>0</v>
      </c>
      <c r="K4426" s="3" t="s">
        <v>7835</v>
      </c>
      <c r="L4426" s="3"/>
      <c r="M4426">
        <v>1000</v>
      </c>
      <c r="N4426">
        <v>2000</v>
      </c>
      <c r="O4426">
        <v>0.85</v>
      </c>
      <c r="P4426" s="3" t="s">
        <v>4313</v>
      </c>
      <c r="Q4426" t="s">
        <v>4333</v>
      </c>
      <c r="R4426" t="s">
        <v>4333</v>
      </c>
    </row>
    <row r="4427" spans="1:18" x14ac:dyDescent="0.2">
      <c r="A4427" s="3" t="s">
        <v>8088</v>
      </c>
      <c r="B4427" cm="1">
        <f t="array" ref="B4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427" t="str" cm="1">
        <f t="array" ref="C4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427" t="str" cm="1">
        <f t="array" ref="D4427">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7" t="str" cm="1">
        <f t="array" ref="E4427">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427" s="3" t="s">
        <v>4301</v>
      </c>
      <c r="G4427" s="3" t="s">
        <v>7835</v>
      </c>
      <c r="I4427" s="3" t="s">
        <v>4284</v>
      </c>
      <c r="J4427" t="b">
        <v>0</v>
      </c>
      <c r="K4427" s="3" t="s">
        <v>7835</v>
      </c>
      <c r="L4427" s="3"/>
      <c r="M4427">
        <v>500</v>
      </c>
      <c r="N4427">
        <v>1000</v>
      </c>
      <c r="O4427">
        <v>0.85</v>
      </c>
      <c r="P4427" s="3" t="s">
        <v>4313</v>
      </c>
      <c r="Q4427" t="s">
        <v>4333</v>
      </c>
      <c r="R4427" t="s">
        <v>4333</v>
      </c>
    </row>
    <row r="4428" spans="1:18" x14ac:dyDescent="0.2">
      <c r="A4428" s="3" t="s">
        <v>8089</v>
      </c>
      <c r="B4428" cm="1">
        <f t="array" ref="B4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428" t="str" cm="1">
        <f t="array" ref="C4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428" t="str" cm="1">
        <f t="array" ref="D4428">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8" t="str" cm="1">
        <f t="array" ref="E4428">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428" s="3" t="s">
        <v>4301</v>
      </c>
      <c r="G4428" s="3" t="s">
        <v>7835</v>
      </c>
      <c r="I4428" s="3" t="s">
        <v>4284</v>
      </c>
      <c r="J4428" t="b">
        <v>0</v>
      </c>
      <c r="K4428" s="3" t="s">
        <v>7835</v>
      </c>
      <c r="L4428" s="3"/>
      <c r="M4428">
        <v>20000</v>
      </c>
      <c r="N4428">
        <v>25000</v>
      </c>
      <c r="O4428">
        <v>5.2999999999999999E-2</v>
      </c>
      <c r="P4428" s="3" t="s">
        <v>4313</v>
      </c>
      <c r="Q4428" t="s">
        <v>4333</v>
      </c>
      <c r="R4428" t="s">
        <v>4333</v>
      </c>
    </row>
    <row r="4429" spans="1:18" x14ac:dyDescent="0.2">
      <c r="A4429" s="3" t="s">
        <v>8090</v>
      </c>
      <c r="B4429" t="str" cm="1">
        <f t="array" ref="B4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29" t="str" cm="1">
        <f t="array" ref="C4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29" t="str" cm="1">
        <f t="array" ref="D4429">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29" cm="1">
        <f t="array" ref="E4429">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29" s="3" t="s">
        <v>4301</v>
      </c>
      <c r="G4429" s="3" t="s">
        <v>4292</v>
      </c>
      <c r="I4429" s="3" t="s">
        <v>4284</v>
      </c>
      <c r="J4429" t="b">
        <v>1</v>
      </c>
      <c r="K4429" s="3" t="s">
        <v>4312</v>
      </c>
      <c r="L4429" s="3"/>
      <c r="M4429">
        <v>3900</v>
      </c>
      <c r="N4429">
        <v>4000</v>
      </c>
      <c r="O4429">
        <v>7</v>
      </c>
      <c r="P4429" s="3" t="s">
        <v>4313</v>
      </c>
      <c r="Q4429" t="s">
        <v>4333</v>
      </c>
      <c r="R4429" t="s">
        <v>4333</v>
      </c>
    </row>
    <row r="4430" spans="1:18" x14ac:dyDescent="0.2">
      <c r="A4430" s="3" t="s">
        <v>8091</v>
      </c>
      <c r="B4430" t="str" cm="1">
        <f t="array" ref="B4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Other Battery</v>
      </c>
      <c r="C4430" t="str" cm="1">
        <f t="array" ref="C4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Portable</v>
      </c>
      <c r="D4430" t="str" cm="1">
        <f t="array" ref="D4430">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30" cm="1">
        <f t="array" ref="E4430">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0</v>
      </c>
      <c r="F4430" s="3" t="s">
        <v>4301</v>
      </c>
      <c r="G4430" s="3" t="s">
        <v>4292</v>
      </c>
      <c r="I4430" s="3" t="s">
        <v>4284</v>
      </c>
      <c r="J4430" t="b">
        <v>1</v>
      </c>
      <c r="K4430" s="3" t="s">
        <v>4312</v>
      </c>
      <c r="L4430" s="3"/>
      <c r="M4430">
        <v>4900</v>
      </c>
      <c r="N4430">
        <v>5000</v>
      </c>
      <c r="O4430">
        <v>7</v>
      </c>
      <c r="P4430" s="3" t="s">
        <v>4313</v>
      </c>
      <c r="Q4430" t="s">
        <v>4333</v>
      </c>
      <c r="R4430" t="s">
        <v>4333</v>
      </c>
    </row>
    <row r="4431" spans="1:18" x14ac:dyDescent="0.2">
      <c r="A4431" s="3" t="s">
        <v>8092</v>
      </c>
      <c r="B4431" cm="1">
        <f t="array" ref="B4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2024]])),1,1),"")</f>
        <v>0</v>
      </c>
      <c r="C4431" t="str" cm="1">
        <f t="array" ref="C4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2024]])),1,2),"")</f>
        <v>Light means of transport</v>
      </c>
      <c r="D4431" t="str" cm="1">
        <f t="array" ref="D4431">IF(ISBLANK(Tabel1[[#This Row],[IEC Code]]),INDEX(_xlfn._xlws.FILTER(Table57[[Product Category]:[Chemical Family]],(Table57[Usage]=Tabel1[[#This Row],[Usage]])*(Table57[Category]=Tabel1[[#This Row],[Category]])*(Table57[Chemical Family - old]=Tabel1[[#This Row],[Chemical Family - old]])*(Table57[Usage 2024]=Tabel1[[#This Row],[Usage 2024]])*(Table57[Subfamily 2024]=Tabel1[[#This Row],[Subfamily 2024]])),1,3),"")</f>
        <v>Lithium Rechargeable</v>
      </c>
      <c r="E4431" t="str" cm="1">
        <f t="array" ref="E4431">IF(ISBLANK(Tabel1[[#This Row],[IEC Code]]),_xlfn._xlws.FILTER(Table57[Exception],(Table57[Usage]=Tabel1[[#This Row],[Usage]])*(Table57[Category]=Tabel1[[#This Row],[Category]])*(Table57[Chemical Family - old]=Tabel1[[#This Row],[Chemical Family - old]])*(Table57[Usage 2024]=Tabel1[[#This Row],[Usage 2024]])*(Table57[Subfamily 2024]=Tabel1[[#This Row],[Subfamily 2024]])),"")</f>
        <v>Product cat LMT</v>
      </c>
      <c r="F4431" s="3" t="s">
        <v>4301</v>
      </c>
      <c r="G4431" s="3" t="s">
        <v>7835</v>
      </c>
      <c r="I4431" s="3" t="s">
        <v>4284</v>
      </c>
      <c r="J4431" t="b">
        <v>0</v>
      </c>
      <c r="K4431" s="3" t="s">
        <v>7835</v>
      </c>
      <c r="L4431" s="3"/>
      <c r="M4431">
        <v>150</v>
      </c>
      <c r="N4431">
        <v>500</v>
      </c>
      <c r="O4431">
        <v>0.2</v>
      </c>
      <c r="P4431" s="3" t="s">
        <v>4313</v>
      </c>
      <c r="Q4431" t="s">
        <v>4333</v>
      </c>
      <c r="R4431" t="s">
        <v>4333</v>
      </c>
    </row>
  </sheetData>
  <phoneticPr fontId="3"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276AB-6E0C-438F-9A89-7319AC1A5024}">
  <dimension ref="A1:N273"/>
  <sheetViews>
    <sheetView workbookViewId="0">
      <selection sqref="A1:C1"/>
    </sheetView>
  </sheetViews>
  <sheetFormatPr baseColWidth="10" defaultColWidth="8.6640625" defaultRowHeight="15" x14ac:dyDescent="0.2"/>
  <cols>
    <col min="1" max="1" width="31.5" bestFit="1" customWidth="1"/>
    <col min="2" max="2" width="25" customWidth="1"/>
    <col min="3" max="3" width="22.6640625" customWidth="1"/>
    <col min="4" max="4" width="22.1640625" customWidth="1"/>
    <col min="5" max="5" width="22.5" bestFit="1" customWidth="1"/>
    <col min="6" max="6" width="24" hidden="1" customWidth="1"/>
    <col min="7" max="7" width="26.5" hidden="1" customWidth="1"/>
    <col min="8" max="8" width="27" hidden="1" customWidth="1"/>
    <col min="9" max="9" width="18.33203125" customWidth="1"/>
    <col min="10" max="10" width="24.1640625" customWidth="1"/>
    <col min="11" max="11" width="20.5" customWidth="1"/>
    <col min="12" max="12" width="11.6640625" bestFit="1" customWidth="1"/>
    <col min="13" max="13" width="16" customWidth="1"/>
  </cols>
  <sheetData>
    <row r="1" spans="1:14" x14ac:dyDescent="0.2">
      <c r="A1" s="4" t="s">
        <v>12</v>
      </c>
      <c r="B1" t="s">
        <v>8093</v>
      </c>
    </row>
    <row r="3" spans="1:14" x14ac:dyDescent="0.2">
      <c r="A3" s="4" t="s">
        <v>4276</v>
      </c>
      <c r="B3" s="4" t="s">
        <v>4280</v>
      </c>
      <c r="C3" s="4" t="s">
        <v>4274</v>
      </c>
      <c r="D3" s="4" t="s">
        <v>4279</v>
      </c>
      <c r="E3" s="4" t="s">
        <v>4275</v>
      </c>
      <c r="F3" t="s">
        <v>8094</v>
      </c>
      <c r="G3" t="s">
        <v>8095</v>
      </c>
      <c r="H3" t="s">
        <v>8096</v>
      </c>
      <c r="I3" t="s">
        <v>1</v>
      </c>
      <c r="J3" t="s">
        <v>2</v>
      </c>
      <c r="K3" t="s">
        <v>4</v>
      </c>
      <c r="L3" t="s">
        <v>8097</v>
      </c>
      <c r="M3" t="s">
        <v>4273</v>
      </c>
    </row>
    <row r="4" spans="1:14" x14ac:dyDescent="0.2">
      <c r="A4" t="s">
        <v>4307</v>
      </c>
      <c r="B4" t="s">
        <v>4309</v>
      </c>
      <c r="C4" t="s">
        <v>4306</v>
      </c>
      <c r="D4" t="s">
        <v>4933</v>
      </c>
      <c r="E4" t="s">
        <v>4932</v>
      </c>
      <c r="F4">
        <v>19</v>
      </c>
      <c r="G4">
        <v>0</v>
      </c>
      <c r="H4">
        <v>200000</v>
      </c>
      <c r="I4" t="s">
        <v>2212</v>
      </c>
      <c r="J4" t="s">
        <v>2213</v>
      </c>
      <c r="K4" t="s">
        <v>596</v>
      </c>
      <c r="L4" t="b">
        <f>IF(COUNTIFS(Lists!A$2:A$53,Table5[[#This Row],[Battery Category]],Lists!B$2:B$53,Table5[[#This Row],[Product Category]],Lists!C$2:C$53,Table5[[#This Row],[Chemical Family]])&gt;=1,TRUE,FALSE)</f>
        <v>1</v>
      </c>
    </row>
    <row r="5" spans="1:14" x14ac:dyDescent="0.2">
      <c r="A5" t="s">
        <v>4307</v>
      </c>
      <c r="B5" t="s">
        <v>4309</v>
      </c>
      <c r="C5" t="s">
        <v>4306</v>
      </c>
      <c r="D5" t="s">
        <v>4308</v>
      </c>
      <c r="E5" t="s">
        <v>4284</v>
      </c>
      <c r="F5">
        <v>16</v>
      </c>
      <c r="G5">
        <v>0</v>
      </c>
      <c r="H5">
        <v>999999999</v>
      </c>
      <c r="I5" t="s">
        <v>2212</v>
      </c>
      <c r="J5" t="s">
        <v>2213</v>
      </c>
      <c r="K5" t="s">
        <v>249</v>
      </c>
      <c r="L5" t="b">
        <f>IF(COUNTIFS(Lists!A$2:A$53,Table5[[#This Row],[Battery Category]],Lists!B$2:B$53,Table5[[#This Row],[Product Category]],Lists!C$2:C$53,Table5[[#This Row],[Chemical Family]])&gt;=1,TRUE,FALSE)</f>
        <v>1</v>
      </c>
    </row>
    <row r="6" spans="1:14" x14ac:dyDescent="0.2">
      <c r="A6" t="s">
        <v>4307</v>
      </c>
      <c r="B6" t="s">
        <v>16</v>
      </c>
      <c r="C6" t="s">
        <v>4306</v>
      </c>
      <c r="D6" t="s">
        <v>4933</v>
      </c>
      <c r="E6" t="s">
        <v>4932</v>
      </c>
      <c r="F6">
        <v>1</v>
      </c>
      <c r="G6">
        <v>0</v>
      </c>
      <c r="H6">
        <v>3000</v>
      </c>
      <c r="I6" t="s">
        <v>2212</v>
      </c>
      <c r="J6" t="s">
        <v>2213</v>
      </c>
      <c r="K6" t="s">
        <v>596</v>
      </c>
      <c r="L6" t="b">
        <f>IF(COUNTIFS(Lists!A$2:A$53,Table5[[#This Row],[Battery Category]],Lists!B$2:B$53,Table5[[#This Row],[Product Category]],Lists!C$2:C$53,Table5[[#This Row],[Chemical Family]])&gt;=1,TRUE,FALSE)</f>
        <v>1</v>
      </c>
    </row>
    <row r="7" spans="1:14" x14ac:dyDescent="0.2">
      <c r="A7" t="s">
        <v>4285</v>
      </c>
      <c r="B7" t="s">
        <v>4333</v>
      </c>
      <c r="C7" t="s">
        <v>4283</v>
      </c>
      <c r="D7" t="s">
        <v>4333</v>
      </c>
      <c r="E7" t="s">
        <v>4932</v>
      </c>
      <c r="F7">
        <v>89</v>
      </c>
      <c r="G7">
        <v>0</v>
      </c>
      <c r="H7">
        <v>999999999</v>
      </c>
      <c r="I7" t="s">
        <v>2197</v>
      </c>
      <c r="J7" t="s">
        <v>624</v>
      </c>
      <c r="K7" t="s">
        <v>596</v>
      </c>
      <c r="L7" t="b">
        <f>IF(COUNTIFS(Lists!A$2:A$53,Table5[[#This Row],[Battery Category]],Lists!B$2:B$53,Table5[[#This Row],[Product Category]],Lists!C$2:C$53,Table5[[#This Row],[Chemical Family]])&gt;=1,TRUE,FALSE)</f>
        <v>0</v>
      </c>
      <c r="M7" t="s">
        <v>5134</v>
      </c>
      <c r="N7" t="s">
        <v>8098</v>
      </c>
    </row>
    <row r="8" spans="1:14" x14ac:dyDescent="0.2">
      <c r="A8" t="s">
        <v>4285</v>
      </c>
      <c r="C8" t="s">
        <v>4283</v>
      </c>
      <c r="E8" t="s">
        <v>4284</v>
      </c>
      <c r="F8">
        <v>50</v>
      </c>
      <c r="G8">
        <v>4000</v>
      </c>
      <c r="H8">
        <v>710000</v>
      </c>
      <c r="I8" t="s">
        <v>2197</v>
      </c>
      <c r="J8" t="s">
        <v>624</v>
      </c>
      <c r="K8" t="s">
        <v>249</v>
      </c>
      <c r="L8" t="b">
        <f>IF(COUNTIFS(Lists!A$2:A$53,Table5[[#This Row],[Battery Category]],Lists!B$2:B$53,Table5[[#This Row],[Product Category]],Lists!C$2:C$53,Table5[[#This Row],[Chemical Family]])&gt;=1,TRUE,FALSE)</f>
        <v>1</v>
      </c>
    </row>
    <row r="9" spans="1:14" x14ac:dyDescent="0.2">
      <c r="A9" t="s">
        <v>4285</v>
      </c>
      <c r="C9" t="s">
        <v>4283</v>
      </c>
      <c r="E9" t="s">
        <v>4514</v>
      </c>
      <c r="F9">
        <v>40</v>
      </c>
      <c r="G9">
        <v>0</v>
      </c>
      <c r="H9">
        <v>999999999</v>
      </c>
      <c r="I9" t="s">
        <v>2197</v>
      </c>
      <c r="J9" t="s">
        <v>624</v>
      </c>
      <c r="K9" t="s">
        <v>357</v>
      </c>
      <c r="L9" t="b">
        <f>IF(COUNTIFS(Lists!A$2:A$53,Table5[[#This Row],[Battery Category]],Lists!B$2:B$53,Table5[[#This Row],[Product Category]],Lists!C$2:C$53,Table5[[#This Row],[Chemical Family]])&gt;=1,TRUE,FALSE)</f>
        <v>1</v>
      </c>
    </row>
    <row r="10" spans="1:14" x14ac:dyDescent="0.2">
      <c r="A10" t="s">
        <v>4285</v>
      </c>
      <c r="C10" t="s">
        <v>4296</v>
      </c>
      <c r="D10" t="s">
        <v>4333</v>
      </c>
      <c r="E10" t="s">
        <v>4299</v>
      </c>
      <c r="F10">
        <v>1</v>
      </c>
      <c r="G10">
        <v>200000.01</v>
      </c>
      <c r="H10">
        <v>999999999</v>
      </c>
      <c r="I10" t="s">
        <v>4265</v>
      </c>
      <c r="J10" t="s">
        <v>75</v>
      </c>
      <c r="K10" t="s">
        <v>596</v>
      </c>
      <c r="L10" t="b">
        <f>IF(COUNTIFS(Lists!A$2:A$53,Table5[[#This Row],[Battery Category]],Lists!B$2:B$53,Table5[[#This Row],[Product Category]],Lists!C$2:C$53,Table5[[#This Row],[Chemical Family]])&gt;=1,TRUE,FALSE)</f>
        <v>1</v>
      </c>
    </row>
    <row r="11" spans="1:14" x14ac:dyDescent="0.2">
      <c r="A11" t="s">
        <v>4285</v>
      </c>
      <c r="C11" t="s">
        <v>4292</v>
      </c>
      <c r="D11" t="s">
        <v>4333</v>
      </c>
      <c r="E11" t="s">
        <v>4318</v>
      </c>
      <c r="F11">
        <v>1</v>
      </c>
      <c r="G11">
        <v>1950</v>
      </c>
      <c r="H11">
        <v>2050</v>
      </c>
      <c r="I11" t="s">
        <v>668</v>
      </c>
      <c r="K11" t="s">
        <v>18</v>
      </c>
      <c r="L11" t="b">
        <f>IF(COUNTIFS(Lists!A$2:A$53,Table5[[#This Row],[Battery Category]],Lists!B$2:B$53,Table5[[#This Row],[Product Category]],Lists!C$2:C$53,Table5[[#This Row],[Chemical Family]])&gt;=1,TRUE,FALSE)</f>
        <v>0</v>
      </c>
      <c r="M11" t="s">
        <v>8099</v>
      </c>
    </row>
    <row r="12" spans="1:14" x14ac:dyDescent="0.2">
      <c r="A12" t="s">
        <v>4285</v>
      </c>
      <c r="C12" t="s">
        <v>4292</v>
      </c>
      <c r="E12" t="s">
        <v>4932</v>
      </c>
      <c r="F12">
        <v>19</v>
      </c>
      <c r="G12">
        <v>3300</v>
      </c>
      <c r="H12">
        <v>105000</v>
      </c>
      <c r="I12" t="s">
        <v>668</v>
      </c>
      <c r="K12" t="s">
        <v>596</v>
      </c>
      <c r="L12" t="b">
        <f>IF(COUNTIFS(Lists!A$2:A$53,Table5[[#This Row],[Battery Category]],Lists!B$2:B$53,Table5[[#This Row],[Product Category]],Lists!C$2:C$53,Table5[[#This Row],[Chemical Family]])&gt;=1,TRUE,FALSE)</f>
        <v>0</v>
      </c>
      <c r="M12" t="s">
        <v>8099</v>
      </c>
    </row>
    <row r="13" spans="1:14" x14ac:dyDescent="0.2">
      <c r="A13" t="s">
        <v>4285</v>
      </c>
      <c r="C13" t="s">
        <v>4292</v>
      </c>
      <c r="E13" t="s">
        <v>4311</v>
      </c>
      <c r="F13">
        <v>1</v>
      </c>
      <c r="G13">
        <v>3500</v>
      </c>
      <c r="H13">
        <v>4000</v>
      </c>
      <c r="I13" t="s">
        <v>668</v>
      </c>
      <c r="K13" t="s">
        <v>592</v>
      </c>
      <c r="L13" t="b">
        <f>IF(COUNTIFS(Lists!A$2:A$53,Table5[[#This Row],[Battery Category]],Lists!B$2:B$53,Table5[[#This Row],[Product Category]],Lists!C$2:C$53,Table5[[#This Row],[Chemical Family]])&gt;=1,TRUE,FALSE)</f>
        <v>0</v>
      </c>
      <c r="M13" t="s">
        <v>8099</v>
      </c>
    </row>
    <row r="14" spans="1:14" x14ac:dyDescent="0.2">
      <c r="A14" t="s">
        <v>4285</v>
      </c>
      <c r="C14" t="s">
        <v>4292</v>
      </c>
      <c r="D14" t="s">
        <v>4316</v>
      </c>
      <c r="E14" t="s">
        <v>4346</v>
      </c>
      <c r="F14">
        <v>1</v>
      </c>
      <c r="G14">
        <v>3000</v>
      </c>
      <c r="H14">
        <v>4000</v>
      </c>
      <c r="I14" t="s">
        <v>668</v>
      </c>
      <c r="K14" t="s">
        <v>575</v>
      </c>
      <c r="L14" t="b">
        <f>IF(COUNTIFS(Lists!A$2:A$53,Table5[[#This Row],[Battery Category]],Lists!B$2:B$53,Table5[[#This Row],[Product Category]],Lists!C$2:C$53,Table5[[#This Row],[Chemical Family]])&gt;=1,TRUE,FALSE)</f>
        <v>0</v>
      </c>
      <c r="M14" t="s">
        <v>8099</v>
      </c>
    </row>
    <row r="15" spans="1:14" x14ac:dyDescent="0.2">
      <c r="A15" t="s">
        <v>4285</v>
      </c>
      <c r="C15" t="s">
        <v>4292</v>
      </c>
      <c r="D15" t="s">
        <v>4293</v>
      </c>
      <c r="E15" t="s">
        <v>4352</v>
      </c>
      <c r="F15">
        <v>3</v>
      </c>
      <c r="G15">
        <v>10000</v>
      </c>
      <c r="H15">
        <v>999999999</v>
      </c>
      <c r="I15" t="s">
        <v>668</v>
      </c>
      <c r="K15" t="s">
        <v>76</v>
      </c>
      <c r="L15" t="b">
        <f>IF(COUNTIFS(Lists!A$2:A$53,Table5[[#This Row],[Battery Category]],Lists!B$2:B$53,Table5[[#This Row],[Product Category]],Lists!C$2:C$53,Table5[[#This Row],[Chemical Family]])&gt;=1,TRUE,FALSE)</f>
        <v>0</v>
      </c>
      <c r="M15" t="s">
        <v>8099</v>
      </c>
    </row>
    <row r="16" spans="1:14" x14ac:dyDescent="0.2">
      <c r="A16" t="s">
        <v>4285</v>
      </c>
      <c r="C16" t="s">
        <v>4292</v>
      </c>
      <c r="D16" t="s">
        <v>4293</v>
      </c>
      <c r="E16" t="s">
        <v>4284</v>
      </c>
      <c r="F16">
        <v>77</v>
      </c>
      <c r="G16">
        <v>3500</v>
      </c>
      <c r="H16">
        <v>9900</v>
      </c>
      <c r="I16" t="s">
        <v>668</v>
      </c>
      <c r="K16" t="s">
        <v>249</v>
      </c>
      <c r="L16" t="b">
        <f>IF(COUNTIFS(Lists!A$2:A$53,Table5[[#This Row],[Battery Category]],Lists!B$2:B$53,Table5[[#This Row],[Product Category]],Lists!C$2:C$53,Table5[[#This Row],[Chemical Family]])&gt;=1,TRUE,FALSE)</f>
        <v>0</v>
      </c>
      <c r="M16" t="s">
        <v>8099</v>
      </c>
    </row>
    <row r="17" spans="1:14" x14ac:dyDescent="0.2">
      <c r="A17" t="s">
        <v>4285</v>
      </c>
      <c r="C17" t="s">
        <v>4292</v>
      </c>
      <c r="D17" t="s">
        <v>4293</v>
      </c>
      <c r="E17" t="s">
        <v>4720</v>
      </c>
      <c r="F17">
        <v>9</v>
      </c>
      <c r="G17">
        <v>3000</v>
      </c>
      <c r="H17">
        <v>3700</v>
      </c>
      <c r="I17" t="s">
        <v>668</v>
      </c>
      <c r="K17" t="s">
        <v>249</v>
      </c>
      <c r="L17" t="b">
        <f>IF(COUNTIFS(Lists!A$2:A$53,Table5[[#This Row],[Battery Category]],Lists!B$2:B$53,Table5[[#This Row],[Product Category]],Lists!C$2:C$53,Table5[[#This Row],[Chemical Family]])&gt;=1,TRUE,FALSE)</f>
        <v>0</v>
      </c>
      <c r="M17" t="s">
        <v>8099</v>
      </c>
    </row>
    <row r="18" spans="1:14" x14ac:dyDescent="0.2">
      <c r="A18" t="s">
        <v>4285</v>
      </c>
      <c r="C18" t="s">
        <v>4292</v>
      </c>
      <c r="D18" t="s">
        <v>4293</v>
      </c>
      <c r="E18" t="s">
        <v>4365</v>
      </c>
      <c r="F18">
        <v>229</v>
      </c>
      <c r="G18">
        <v>3000</v>
      </c>
      <c r="H18">
        <v>105000</v>
      </c>
      <c r="I18" t="s">
        <v>668</v>
      </c>
      <c r="K18" t="s">
        <v>292</v>
      </c>
      <c r="L18" t="b">
        <f>IF(COUNTIFS(Lists!A$2:A$53,Table5[[#This Row],[Battery Category]],Lists!B$2:B$53,Table5[[#This Row],[Product Category]],Lists!C$2:C$53,Table5[[#This Row],[Chemical Family]])&gt;=1,TRUE,FALSE)</f>
        <v>0</v>
      </c>
      <c r="M18" t="s">
        <v>8099</v>
      </c>
    </row>
    <row r="19" spans="1:14" x14ac:dyDescent="0.2">
      <c r="A19" t="s">
        <v>4285</v>
      </c>
      <c r="C19" t="s">
        <v>4292</v>
      </c>
      <c r="D19" t="s">
        <v>4293</v>
      </c>
      <c r="E19" t="s">
        <v>4514</v>
      </c>
      <c r="F19">
        <v>224</v>
      </c>
      <c r="G19">
        <v>3000</v>
      </c>
      <c r="H19">
        <v>105000</v>
      </c>
      <c r="I19" t="s">
        <v>668</v>
      </c>
      <c r="K19" t="s">
        <v>357</v>
      </c>
      <c r="L19" t="b">
        <f>IF(COUNTIFS(Lists!A$2:A$53,Table5[[#This Row],[Battery Category]],Lists!B$2:B$53,Table5[[#This Row],[Product Category]],Lists!C$2:C$53,Table5[[#This Row],[Chemical Family]])&gt;=1,TRUE,FALSE)</f>
        <v>0</v>
      </c>
      <c r="M19" t="s">
        <v>8099</v>
      </c>
    </row>
    <row r="20" spans="1:14" x14ac:dyDescent="0.2">
      <c r="A20" t="s">
        <v>4285</v>
      </c>
      <c r="C20" t="s">
        <v>4289</v>
      </c>
      <c r="D20" t="s">
        <v>4333</v>
      </c>
      <c r="E20" t="s">
        <v>4932</v>
      </c>
      <c r="F20">
        <v>43</v>
      </c>
      <c r="G20">
        <v>90000</v>
      </c>
      <c r="H20">
        <v>999999999</v>
      </c>
      <c r="K20" t="s">
        <v>596</v>
      </c>
      <c r="L20" t="b">
        <f>IF(COUNTIFS(Lists!A$2:A$53,Table5[[#This Row],[Battery Category]],Lists!B$2:B$53,Table5[[#This Row],[Product Category]],Lists!C$2:C$53,Table5[[#This Row],[Chemical Family]])&gt;=1,TRUE,FALSE)</f>
        <v>0</v>
      </c>
      <c r="M20" t="s">
        <v>8100</v>
      </c>
      <c r="N20" t="s">
        <v>8101</v>
      </c>
    </row>
    <row r="21" spans="1:14" x14ac:dyDescent="0.2">
      <c r="A21" t="s">
        <v>4285</v>
      </c>
      <c r="C21" t="s">
        <v>4289</v>
      </c>
      <c r="E21" t="s">
        <v>4284</v>
      </c>
      <c r="F21">
        <v>14</v>
      </c>
      <c r="G21">
        <v>70000</v>
      </c>
      <c r="H21">
        <v>999999999</v>
      </c>
      <c r="K21" t="s">
        <v>249</v>
      </c>
      <c r="L21" t="b">
        <f>IF(COUNTIFS(Lists!A$2:A$53,Table5[[#This Row],[Battery Category]],Lists!B$2:B$53,Table5[[#This Row],[Product Category]],Lists!C$2:C$53,Table5[[#This Row],[Chemical Family]])&gt;=1,TRUE,FALSE)</f>
        <v>0</v>
      </c>
      <c r="M21" t="s">
        <v>8102</v>
      </c>
      <c r="N21" t="s">
        <v>8103</v>
      </c>
    </row>
    <row r="22" spans="1:14" x14ac:dyDescent="0.2">
      <c r="A22" t="s">
        <v>4285</v>
      </c>
      <c r="C22" t="s">
        <v>4289</v>
      </c>
      <c r="E22" t="s">
        <v>4514</v>
      </c>
      <c r="F22">
        <v>40</v>
      </c>
      <c r="G22">
        <v>0</v>
      </c>
      <c r="H22">
        <v>999999999</v>
      </c>
      <c r="K22" t="s">
        <v>357</v>
      </c>
      <c r="L22" t="b">
        <f>IF(COUNTIFS(Lists!A$2:A$53,Table5[[#This Row],[Battery Category]],Lists!B$2:B$53,Table5[[#This Row],[Product Category]],Lists!C$2:C$53,Table5[[#This Row],[Chemical Family]])&gt;=1,TRUE,FALSE)</f>
        <v>0</v>
      </c>
      <c r="M22" t="s">
        <v>8102</v>
      </c>
      <c r="N22" t="s">
        <v>8103</v>
      </c>
    </row>
    <row r="23" spans="1:14" x14ac:dyDescent="0.2">
      <c r="A23" t="s">
        <v>4285</v>
      </c>
      <c r="C23" t="s">
        <v>8093</v>
      </c>
      <c r="D23" t="s">
        <v>4333</v>
      </c>
      <c r="E23" t="s">
        <v>4365</v>
      </c>
      <c r="F23">
        <v>1</v>
      </c>
      <c r="G23">
        <v>20000.009999999998</v>
      </c>
      <c r="H23">
        <v>999999999</v>
      </c>
      <c r="I23" t="s">
        <v>668</v>
      </c>
      <c r="K23" t="s">
        <v>292</v>
      </c>
      <c r="L23" t="b">
        <f>IF(COUNTIFS(Lists!A$2:A$53,Table5[[#This Row],[Battery Category]],Lists!B$2:B$53,Table5[[#This Row],[Product Category]],Lists!C$2:C$53,Table5[[#This Row],[Chemical Family]])&gt;=1,TRUE,FALSE)</f>
        <v>0</v>
      </c>
      <c r="M23" t="s">
        <v>8099</v>
      </c>
    </row>
    <row r="24" spans="1:14" x14ac:dyDescent="0.2">
      <c r="A24" t="s">
        <v>4285</v>
      </c>
      <c r="C24" t="s">
        <v>8093</v>
      </c>
      <c r="E24" t="s">
        <v>4514</v>
      </c>
      <c r="F24">
        <v>1</v>
      </c>
      <c r="G24">
        <v>20000.009999999998</v>
      </c>
      <c r="H24">
        <v>999999999</v>
      </c>
      <c r="K24" t="s">
        <v>357</v>
      </c>
      <c r="L24" t="b">
        <f>IF(COUNTIFS(Lists!A$2:A$53,Table5[[#This Row],[Battery Category]],Lists!B$2:B$53,Table5[[#This Row],[Product Category]],Lists!C$2:C$53,Table5[[#This Row],[Chemical Family]])&gt;=1,TRUE,FALSE)</f>
        <v>0</v>
      </c>
      <c r="M24" t="s">
        <v>8102</v>
      </c>
    </row>
    <row r="25" spans="1:14" x14ac:dyDescent="0.2">
      <c r="A25" t="s">
        <v>4285</v>
      </c>
      <c r="C25" t="s">
        <v>8093</v>
      </c>
      <c r="E25" t="s">
        <v>4346</v>
      </c>
      <c r="F25">
        <v>2</v>
      </c>
      <c r="G25">
        <v>20000.009999999998</v>
      </c>
      <c r="H25">
        <v>999999999</v>
      </c>
      <c r="I25" t="s">
        <v>668</v>
      </c>
      <c r="K25" t="s">
        <v>575</v>
      </c>
      <c r="L25" t="b">
        <f>IF(COUNTIFS(Lists!A$2:A$53,Table5[[#This Row],[Battery Category]],Lists!B$2:B$53,Table5[[#This Row],[Product Category]],Lists!C$2:C$53,Table5[[#This Row],[Chemical Family]])&gt;=1,TRUE,FALSE)</f>
        <v>0</v>
      </c>
      <c r="M25" t="s">
        <v>8099</v>
      </c>
    </row>
    <row r="26" spans="1:14" x14ac:dyDescent="0.2">
      <c r="A26" t="s">
        <v>4285</v>
      </c>
      <c r="B26" t="s">
        <v>75</v>
      </c>
      <c r="C26" t="s">
        <v>4717</v>
      </c>
      <c r="D26" t="s">
        <v>4718</v>
      </c>
      <c r="E26" t="s">
        <v>4932</v>
      </c>
      <c r="F26">
        <v>4</v>
      </c>
      <c r="G26">
        <v>1000.01</v>
      </c>
      <c r="H26">
        <v>8000</v>
      </c>
      <c r="I26" t="s">
        <v>594</v>
      </c>
      <c r="J26" t="s">
        <v>595</v>
      </c>
      <c r="K26" t="s">
        <v>596</v>
      </c>
      <c r="L26" t="b">
        <f>IF(COUNTIFS(Lists!A$2:A$53,Table5[[#This Row],[Battery Category]],Lists!B$2:B$53,Table5[[#This Row],[Product Category]],Lists!C$2:C$53,Table5[[#This Row],[Chemical Family]])&gt;=1,TRUE,FALSE)</f>
        <v>1</v>
      </c>
    </row>
    <row r="27" spans="1:14" x14ac:dyDescent="0.2">
      <c r="A27" t="s">
        <v>4285</v>
      </c>
      <c r="B27" t="s">
        <v>75</v>
      </c>
      <c r="C27" t="s">
        <v>4717</v>
      </c>
      <c r="D27" t="s">
        <v>4718</v>
      </c>
      <c r="E27" t="s">
        <v>4284</v>
      </c>
      <c r="F27">
        <v>4</v>
      </c>
      <c r="G27">
        <v>0.01</v>
      </c>
      <c r="H27">
        <v>8000</v>
      </c>
      <c r="I27" t="s">
        <v>594</v>
      </c>
      <c r="J27" t="s">
        <v>595</v>
      </c>
      <c r="K27" t="s">
        <v>249</v>
      </c>
      <c r="L27" t="b">
        <f>IF(COUNTIFS(Lists!A$2:A$53,Table5[[#This Row],[Battery Category]],Lists!B$2:B$53,Table5[[#This Row],[Product Category]],Lists!C$2:C$53,Table5[[#This Row],[Chemical Family]])&gt;=1,TRUE,FALSE)</f>
        <v>1</v>
      </c>
    </row>
    <row r="28" spans="1:14" x14ac:dyDescent="0.2">
      <c r="A28" t="s">
        <v>4285</v>
      </c>
      <c r="B28" t="s">
        <v>75</v>
      </c>
      <c r="C28" t="s">
        <v>4717</v>
      </c>
      <c r="D28" t="s">
        <v>4718</v>
      </c>
      <c r="E28" t="s">
        <v>4514</v>
      </c>
      <c r="F28">
        <v>4</v>
      </c>
      <c r="G28">
        <v>1000.01</v>
      </c>
      <c r="H28">
        <v>8000</v>
      </c>
      <c r="I28" t="s">
        <v>594</v>
      </c>
      <c r="J28" t="s">
        <v>595</v>
      </c>
      <c r="K28" t="s">
        <v>357</v>
      </c>
      <c r="L28" t="b">
        <f>IF(COUNTIFS(Lists!A$2:A$53,Table5[[#This Row],[Battery Category]],Lists!B$2:B$53,Table5[[#This Row],[Product Category]],Lists!C$2:C$53,Table5[[#This Row],[Chemical Family]])&gt;=1,TRUE,FALSE)</f>
        <v>1</v>
      </c>
    </row>
    <row r="29" spans="1:14" x14ac:dyDescent="0.2">
      <c r="A29" t="s">
        <v>4285</v>
      </c>
      <c r="B29" t="s">
        <v>75</v>
      </c>
      <c r="C29" t="s">
        <v>4283</v>
      </c>
      <c r="D29" t="s">
        <v>4287</v>
      </c>
      <c r="E29" t="s">
        <v>4932</v>
      </c>
      <c r="F29">
        <v>27</v>
      </c>
      <c r="G29">
        <v>0</v>
      </c>
      <c r="H29">
        <v>999999999</v>
      </c>
      <c r="I29" t="s">
        <v>2197</v>
      </c>
      <c r="J29" t="s">
        <v>624</v>
      </c>
      <c r="K29" t="s">
        <v>596</v>
      </c>
      <c r="L29" t="b">
        <f>IF(COUNTIFS(Lists!A$2:A$53,Table5[[#This Row],[Battery Category]],Lists!B$2:B$53,Table5[[#This Row],[Product Category]],Lists!C$2:C$53,Table5[[#This Row],[Chemical Family]])&gt;=1,TRUE,FALSE)</f>
        <v>0</v>
      </c>
      <c r="M29" t="s">
        <v>5134</v>
      </c>
      <c r="N29" t="s">
        <v>8098</v>
      </c>
    </row>
    <row r="30" spans="1:14" x14ac:dyDescent="0.2">
      <c r="A30" t="s">
        <v>4285</v>
      </c>
      <c r="B30" t="s">
        <v>75</v>
      </c>
      <c r="C30" t="s">
        <v>4283</v>
      </c>
      <c r="D30" t="s">
        <v>4287</v>
      </c>
      <c r="E30" t="s">
        <v>4284</v>
      </c>
      <c r="F30">
        <v>110</v>
      </c>
      <c r="G30">
        <v>0</v>
      </c>
      <c r="H30">
        <v>999999999</v>
      </c>
      <c r="I30" t="s">
        <v>2197</v>
      </c>
      <c r="J30" t="s">
        <v>624</v>
      </c>
      <c r="K30" t="s">
        <v>249</v>
      </c>
      <c r="L30" t="b">
        <f>IF(COUNTIFS(Lists!A$2:A$53,Table5[[#This Row],[Battery Category]],Lists!B$2:B$53,Table5[[#This Row],[Product Category]],Lists!C$2:C$53,Table5[[#This Row],[Chemical Family]])&gt;=1,TRUE,FALSE)</f>
        <v>1</v>
      </c>
    </row>
    <row r="31" spans="1:14" x14ac:dyDescent="0.2">
      <c r="A31" t="s">
        <v>4285</v>
      </c>
      <c r="B31" t="s">
        <v>75</v>
      </c>
      <c r="C31" t="s">
        <v>4283</v>
      </c>
      <c r="D31" t="s">
        <v>4287</v>
      </c>
      <c r="E31" t="s">
        <v>4514</v>
      </c>
      <c r="F31">
        <v>42</v>
      </c>
      <c r="G31">
        <v>0</v>
      </c>
      <c r="H31">
        <v>999999999</v>
      </c>
      <c r="I31" t="s">
        <v>2197</v>
      </c>
      <c r="J31" t="s">
        <v>624</v>
      </c>
      <c r="K31" t="s">
        <v>357</v>
      </c>
      <c r="L31" t="b">
        <f>IF(COUNTIFS(Lists!A$2:A$53,Table5[[#This Row],[Battery Category]],Lists!B$2:B$53,Table5[[#This Row],[Product Category]],Lists!C$2:C$53,Table5[[#This Row],[Chemical Family]])&gt;=1,TRUE,FALSE)</f>
        <v>1</v>
      </c>
    </row>
    <row r="32" spans="1:14" x14ac:dyDescent="0.2">
      <c r="A32" t="s">
        <v>4285</v>
      </c>
      <c r="B32" t="s">
        <v>75</v>
      </c>
      <c r="C32" t="s">
        <v>4296</v>
      </c>
      <c r="D32" t="s">
        <v>4297</v>
      </c>
      <c r="E32" t="s">
        <v>4932</v>
      </c>
      <c r="F32">
        <v>2</v>
      </c>
      <c r="G32">
        <v>0.01</v>
      </c>
      <c r="H32">
        <v>999999999</v>
      </c>
      <c r="I32" t="s">
        <v>4265</v>
      </c>
      <c r="J32" t="s">
        <v>75</v>
      </c>
      <c r="K32" t="s">
        <v>596</v>
      </c>
      <c r="L32" t="b">
        <f>IF(COUNTIFS(Lists!A$2:A$53,Table5[[#This Row],[Battery Category]],Lists!B$2:B$53,Table5[[#This Row],[Product Category]],Lists!C$2:C$53,Table5[[#This Row],[Chemical Family]])&gt;=1,TRUE,FALSE)</f>
        <v>1</v>
      </c>
    </row>
    <row r="33" spans="1:14" x14ac:dyDescent="0.2">
      <c r="A33" t="s">
        <v>4285</v>
      </c>
      <c r="B33" t="s">
        <v>75</v>
      </c>
      <c r="C33" t="s">
        <v>4296</v>
      </c>
      <c r="D33" t="s">
        <v>4297</v>
      </c>
      <c r="E33" t="s">
        <v>4284</v>
      </c>
      <c r="F33">
        <v>2</v>
      </c>
      <c r="G33">
        <v>15000.01</v>
      </c>
      <c r="H33">
        <v>999999999</v>
      </c>
      <c r="I33" t="s">
        <v>4265</v>
      </c>
      <c r="J33" t="s">
        <v>75</v>
      </c>
      <c r="K33" t="s">
        <v>249</v>
      </c>
      <c r="L33" t="b">
        <f>IF(COUNTIFS(Lists!A$2:A$53,Table5[[#This Row],[Battery Category]],Lists!B$2:B$53,Table5[[#This Row],[Product Category]],Lists!C$2:C$53,Table5[[#This Row],[Chemical Family]])&gt;=1,TRUE,FALSE)</f>
        <v>1</v>
      </c>
    </row>
    <row r="34" spans="1:14" x14ac:dyDescent="0.2">
      <c r="A34" t="s">
        <v>4285</v>
      </c>
      <c r="B34" t="s">
        <v>75</v>
      </c>
      <c r="C34" t="s">
        <v>4296</v>
      </c>
      <c r="D34" t="s">
        <v>4297</v>
      </c>
      <c r="E34" t="s">
        <v>4299</v>
      </c>
      <c r="F34">
        <v>1</v>
      </c>
      <c r="G34">
        <v>15000.01</v>
      </c>
      <c r="H34">
        <v>200000</v>
      </c>
      <c r="I34" t="s">
        <v>4265</v>
      </c>
      <c r="J34" t="s">
        <v>75</v>
      </c>
      <c r="K34" t="s">
        <v>4270</v>
      </c>
      <c r="L34" t="b">
        <f>IF(COUNTIFS(Lists!A$2:A$53,Table5[[#This Row],[Battery Category]],Lists!B$2:B$53,Table5[[#This Row],[Product Category]],Lists!C$2:C$53,Table5[[#This Row],[Chemical Family]])&gt;=1,TRUE,FALSE)</f>
        <v>1</v>
      </c>
    </row>
    <row r="35" spans="1:14" x14ac:dyDescent="0.2">
      <c r="A35" t="s">
        <v>4285</v>
      </c>
      <c r="B35" t="s">
        <v>75</v>
      </c>
      <c r="C35" t="s">
        <v>4292</v>
      </c>
      <c r="D35" t="s">
        <v>5328</v>
      </c>
      <c r="E35" t="s">
        <v>4318</v>
      </c>
      <c r="F35">
        <v>1</v>
      </c>
      <c r="G35">
        <v>1950</v>
      </c>
      <c r="H35">
        <v>2050</v>
      </c>
      <c r="I35" t="s">
        <v>668</v>
      </c>
      <c r="K35" t="s">
        <v>18</v>
      </c>
      <c r="L35" t="b">
        <f>IF(COUNTIFS(Lists!A$2:A$53,Table5[[#This Row],[Battery Category]],Lists!B$2:B$53,Table5[[#This Row],[Product Category]],Lists!C$2:C$53,Table5[[#This Row],[Chemical Family]])&gt;=1,TRUE,FALSE)</f>
        <v>0</v>
      </c>
      <c r="M35" t="s">
        <v>8099</v>
      </c>
    </row>
    <row r="36" spans="1:14" x14ac:dyDescent="0.2">
      <c r="A36" t="s">
        <v>4285</v>
      </c>
      <c r="B36" t="s">
        <v>75</v>
      </c>
      <c r="C36" t="s">
        <v>4292</v>
      </c>
      <c r="D36" t="s">
        <v>5328</v>
      </c>
      <c r="E36" t="s">
        <v>4346</v>
      </c>
      <c r="F36">
        <v>2</v>
      </c>
      <c r="G36">
        <v>2900</v>
      </c>
      <c r="H36">
        <v>3100</v>
      </c>
      <c r="I36" t="s">
        <v>668</v>
      </c>
      <c r="K36" t="s">
        <v>575</v>
      </c>
      <c r="L36" t="b">
        <f>IF(COUNTIFS(Lists!A$2:A$53,Table5[[#This Row],[Battery Category]],Lists!B$2:B$53,Table5[[#This Row],[Product Category]],Lists!C$2:C$53,Table5[[#This Row],[Chemical Family]])&gt;=1,TRUE,FALSE)</f>
        <v>0</v>
      </c>
      <c r="M36" t="s">
        <v>8099</v>
      </c>
    </row>
    <row r="37" spans="1:14" x14ac:dyDescent="0.2">
      <c r="A37" t="s">
        <v>4285</v>
      </c>
      <c r="B37" t="s">
        <v>75</v>
      </c>
      <c r="C37" t="s">
        <v>4292</v>
      </c>
      <c r="D37" t="s">
        <v>4933</v>
      </c>
      <c r="E37" t="s">
        <v>4932</v>
      </c>
      <c r="F37">
        <v>263</v>
      </c>
      <c r="G37">
        <v>3000</v>
      </c>
      <c r="H37">
        <v>999999999</v>
      </c>
      <c r="I37" t="s">
        <v>668</v>
      </c>
      <c r="K37" t="s">
        <v>596</v>
      </c>
      <c r="L37" t="b">
        <f>IF(COUNTIFS(Lists!A$2:A$53,Table5[[#This Row],[Battery Category]],Lists!B$2:B$53,Table5[[#This Row],[Product Category]],Lists!C$2:C$53,Table5[[#This Row],[Chemical Family]])&gt;=1,TRUE,FALSE)</f>
        <v>0</v>
      </c>
      <c r="M37" t="s">
        <v>8099</v>
      </c>
    </row>
    <row r="38" spans="1:14" x14ac:dyDescent="0.2">
      <c r="A38" t="s">
        <v>4285</v>
      </c>
      <c r="B38" t="s">
        <v>75</v>
      </c>
      <c r="C38" t="s">
        <v>4292</v>
      </c>
      <c r="D38" t="s">
        <v>4322</v>
      </c>
      <c r="E38" t="s">
        <v>4346</v>
      </c>
      <c r="F38">
        <v>1</v>
      </c>
      <c r="G38">
        <v>3000</v>
      </c>
      <c r="H38">
        <v>4000</v>
      </c>
      <c r="I38" t="s">
        <v>668</v>
      </c>
      <c r="K38" t="s">
        <v>575</v>
      </c>
      <c r="L38" t="b">
        <f>IF(COUNTIFS(Lists!A$2:A$53,Table5[[#This Row],[Battery Category]],Lists!B$2:B$53,Table5[[#This Row],[Product Category]],Lists!C$2:C$53,Table5[[#This Row],[Chemical Family]])&gt;=1,TRUE,FALSE)</f>
        <v>0</v>
      </c>
      <c r="M38" t="s">
        <v>8099</v>
      </c>
    </row>
    <row r="39" spans="1:14" x14ac:dyDescent="0.2">
      <c r="A39" t="s">
        <v>4285</v>
      </c>
      <c r="B39" t="s">
        <v>75</v>
      </c>
      <c r="C39" t="s">
        <v>4292</v>
      </c>
      <c r="D39" t="s">
        <v>4293</v>
      </c>
      <c r="E39" t="s">
        <v>4352</v>
      </c>
      <c r="F39">
        <v>3</v>
      </c>
      <c r="G39">
        <v>2000</v>
      </c>
      <c r="H39">
        <v>20000</v>
      </c>
      <c r="I39" t="s">
        <v>668</v>
      </c>
      <c r="K39" t="s">
        <v>76</v>
      </c>
      <c r="L39" t="b">
        <f>IF(COUNTIFS(Lists!A$2:A$53,Table5[[#This Row],[Battery Category]],Lists!B$2:B$53,Table5[[#This Row],[Product Category]],Lists!C$2:C$53,Table5[[#This Row],[Chemical Family]])&gt;=1,TRUE,FALSE)</f>
        <v>0</v>
      </c>
      <c r="M39" t="s">
        <v>8099</v>
      </c>
    </row>
    <row r="40" spans="1:14" x14ac:dyDescent="0.2">
      <c r="A40" t="s">
        <v>4285</v>
      </c>
      <c r="B40" t="s">
        <v>75</v>
      </c>
      <c r="C40" t="s">
        <v>4292</v>
      </c>
      <c r="D40" t="s">
        <v>4293</v>
      </c>
      <c r="E40" t="s">
        <v>4284</v>
      </c>
      <c r="F40">
        <v>69</v>
      </c>
      <c r="G40">
        <v>3000</v>
      </c>
      <c r="H40">
        <v>999999999</v>
      </c>
      <c r="I40" t="s">
        <v>668</v>
      </c>
      <c r="K40" t="s">
        <v>249</v>
      </c>
      <c r="L40" t="b">
        <f>IF(COUNTIFS(Lists!A$2:A$53,Table5[[#This Row],[Battery Category]],Lists!B$2:B$53,Table5[[#This Row],[Product Category]],Lists!C$2:C$53,Table5[[#This Row],[Chemical Family]])&gt;=1,TRUE,FALSE)</f>
        <v>0</v>
      </c>
      <c r="M40" t="s">
        <v>8099</v>
      </c>
    </row>
    <row r="41" spans="1:14" x14ac:dyDescent="0.2">
      <c r="A41" t="s">
        <v>4285</v>
      </c>
      <c r="B41" t="s">
        <v>75</v>
      </c>
      <c r="C41" t="s">
        <v>4292</v>
      </c>
      <c r="D41" t="s">
        <v>4293</v>
      </c>
      <c r="E41" t="s">
        <v>4720</v>
      </c>
      <c r="F41">
        <v>5</v>
      </c>
      <c r="G41">
        <v>3100</v>
      </c>
      <c r="H41">
        <v>3700</v>
      </c>
      <c r="I41" t="s">
        <v>668</v>
      </c>
      <c r="K41" t="s">
        <v>249</v>
      </c>
      <c r="L41" t="b">
        <f>IF(COUNTIFS(Lists!A$2:A$53,Table5[[#This Row],[Battery Category]],Lists!B$2:B$53,Table5[[#This Row],[Product Category]],Lists!C$2:C$53,Table5[[#This Row],[Chemical Family]])&gt;=1,TRUE,FALSE)</f>
        <v>0</v>
      </c>
      <c r="M41" t="s">
        <v>8099</v>
      </c>
    </row>
    <row r="42" spans="1:14" x14ac:dyDescent="0.2">
      <c r="A42" t="s">
        <v>4285</v>
      </c>
      <c r="B42" t="s">
        <v>75</v>
      </c>
      <c r="C42" t="s">
        <v>4292</v>
      </c>
      <c r="D42" t="s">
        <v>4293</v>
      </c>
      <c r="E42" t="s">
        <v>4365</v>
      </c>
      <c r="F42">
        <v>11</v>
      </c>
      <c r="G42">
        <v>3000</v>
      </c>
      <c r="H42">
        <v>27000</v>
      </c>
      <c r="I42" t="s">
        <v>668</v>
      </c>
      <c r="K42" t="s">
        <v>292</v>
      </c>
      <c r="L42" t="b">
        <f>IF(COUNTIFS(Lists!A$2:A$53,Table5[[#This Row],[Battery Category]],Lists!B$2:B$53,Table5[[#This Row],[Product Category]],Lists!C$2:C$53,Table5[[#This Row],[Chemical Family]])&gt;=1,TRUE,FALSE)</f>
        <v>0</v>
      </c>
      <c r="M42" t="s">
        <v>8099</v>
      </c>
    </row>
    <row r="43" spans="1:14" x14ac:dyDescent="0.2">
      <c r="A43" t="s">
        <v>4285</v>
      </c>
      <c r="B43" t="s">
        <v>75</v>
      </c>
      <c r="C43" t="s">
        <v>4292</v>
      </c>
      <c r="D43" t="s">
        <v>4293</v>
      </c>
      <c r="E43" t="s">
        <v>4514</v>
      </c>
      <c r="F43">
        <v>16</v>
      </c>
      <c r="G43">
        <v>3600</v>
      </c>
      <c r="H43">
        <v>80000</v>
      </c>
      <c r="I43" t="s">
        <v>668</v>
      </c>
      <c r="K43" t="s">
        <v>357</v>
      </c>
      <c r="L43" t="b">
        <f>IF(COUNTIFS(Lists!A$2:A$53,Table5[[#This Row],[Battery Category]],Lists!B$2:B$53,Table5[[#This Row],[Product Category]],Lists!C$2:C$53,Table5[[#This Row],[Chemical Family]])&gt;=1,TRUE,FALSE)</f>
        <v>0</v>
      </c>
      <c r="M43" t="s">
        <v>8099</v>
      </c>
    </row>
    <row r="44" spans="1:14" x14ac:dyDescent="0.2">
      <c r="A44" t="s">
        <v>4285</v>
      </c>
      <c r="B44" t="s">
        <v>75</v>
      </c>
      <c r="C44" t="s">
        <v>4292</v>
      </c>
      <c r="D44" t="s">
        <v>4293</v>
      </c>
      <c r="E44" t="s">
        <v>4311</v>
      </c>
      <c r="F44">
        <v>1</v>
      </c>
      <c r="G44">
        <v>3500</v>
      </c>
      <c r="H44">
        <v>4000</v>
      </c>
      <c r="I44" t="s">
        <v>668</v>
      </c>
      <c r="K44" t="s">
        <v>592</v>
      </c>
      <c r="L44" t="b">
        <f>IF(COUNTIFS(Lists!A$2:A$53,Table5[[#This Row],[Battery Category]],Lists!B$2:B$53,Table5[[#This Row],[Product Category]],Lists!C$2:C$53,Table5[[#This Row],[Chemical Family]])&gt;=1,TRUE,FALSE)</f>
        <v>0</v>
      </c>
      <c r="M44" t="s">
        <v>8099</v>
      </c>
    </row>
    <row r="45" spans="1:14" x14ac:dyDescent="0.2">
      <c r="A45" t="s">
        <v>4285</v>
      </c>
      <c r="B45" t="s">
        <v>75</v>
      </c>
      <c r="C45" t="s">
        <v>4292</v>
      </c>
      <c r="D45" t="s">
        <v>4353</v>
      </c>
      <c r="E45" t="s">
        <v>4514</v>
      </c>
      <c r="F45">
        <v>4</v>
      </c>
      <c r="G45">
        <v>34</v>
      </c>
      <c r="H45">
        <v>80</v>
      </c>
      <c r="L45" t="b">
        <f>IF(COUNTIFS(Lists!A$2:A$53,Table5[[#This Row],[Battery Category]],Lists!B$2:B$53,Table5[[#This Row],[Product Category]],Lists!C$2:C$53,Table5[[#This Row],[Chemical Family]])&gt;=1,TRUE,FALSE)</f>
        <v>0</v>
      </c>
      <c r="N45" t="s">
        <v>8104</v>
      </c>
    </row>
    <row r="46" spans="1:14" x14ac:dyDescent="0.2">
      <c r="A46" t="s">
        <v>4285</v>
      </c>
      <c r="B46" t="s">
        <v>75</v>
      </c>
      <c r="C46" t="s">
        <v>4289</v>
      </c>
      <c r="D46" t="s">
        <v>4290</v>
      </c>
      <c r="E46" t="s">
        <v>4932</v>
      </c>
      <c r="F46">
        <v>39</v>
      </c>
      <c r="G46">
        <v>0</v>
      </c>
      <c r="H46">
        <v>999999999</v>
      </c>
      <c r="K46" t="s">
        <v>596</v>
      </c>
      <c r="L46" t="b">
        <f>IF(COUNTIFS(Lists!A$2:A$53,Table5[[#This Row],[Battery Category]],Lists!B$2:B$53,Table5[[#This Row],[Product Category]],Lists!C$2:C$53,Table5[[#This Row],[Chemical Family]])&gt;=1,TRUE,FALSE)</f>
        <v>0</v>
      </c>
      <c r="M46" t="s">
        <v>8100</v>
      </c>
      <c r="N46" t="s">
        <v>8101</v>
      </c>
    </row>
    <row r="47" spans="1:14" x14ac:dyDescent="0.2">
      <c r="A47" t="s">
        <v>4285</v>
      </c>
      <c r="B47" t="s">
        <v>75</v>
      </c>
      <c r="C47" t="s">
        <v>4289</v>
      </c>
      <c r="D47" t="s">
        <v>4290</v>
      </c>
      <c r="E47" t="s">
        <v>4284</v>
      </c>
      <c r="F47">
        <v>72</v>
      </c>
      <c r="G47">
        <v>0</v>
      </c>
      <c r="H47">
        <v>999999999</v>
      </c>
      <c r="K47" t="s">
        <v>249</v>
      </c>
      <c r="L47" t="b">
        <f>IF(COUNTIFS(Lists!A$2:A$53,Table5[[#This Row],[Battery Category]],Lists!B$2:B$53,Table5[[#This Row],[Product Category]],Lists!C$2:C$53,Table5[[#This Row],[Chemical Family]])&gt;=1,TRUE,FALSE)</f>
        <v>0</v>
      </c>
      <c r="M47" t="s">
        <v>8102</v>
      </c>
      <c r="N47" t="s">
        <v>8103</v>
      </c>
    </row>
    <row r="48" spans="1:14" x14ac:dyDescent="0.2">
      <c r="A48" t="s">
        <v>4285</v>
      </c>
      <c r="B48" t="s">
        <v>75</v>
      </c>
      <c r="C48" t="s">
        <v>4289</v>
      </c>
      <c r="D48" t="s">
        <v>4290</v>
      </c>
      <c r="E48" t="s">
        <v>4514</v>
      </c>
      <c r="F48">
        <v>42</v>
      </c>
      <c r="G48">
        <v>0</v>
      </c>
      <c r="H48">
        <v>999999999</v>
      </c>
      <c r="K48" t="s">
        <v>357</v>
      </c>
      <c r="L48" t="b">
        <f>IF(COUNTIFS(Lists!A$2:A$53,Table5[[#This Row],[Battery Category]],Lists!B$2:B$53,Table5[[#This Row],[Product Category]],Lists!C$2:C$53,Table5[[#This Row],[Chemical Family]])&gt;=1,TRUE,FALSE)</f>
        <v>0</v>
      </c>
      <c r="M48" t="s">
        <v>8102</v>
      </c>
      <c r="N48" t="s">
        <v>8103</v>
      </c>
    </row>
    <row r="49" spans="1:13" x14ac:dyDescent="0.2">
      <c r="A49" t="s">
        <v>4285</v>
      </c>
      <c r="B49" t="s">
        <v>75</v>
      </c>
      <c r="C49" t="s">
        <v>8093</v>
      </c>
      <c r="D49" t="s">
        <v>4933</v>
      </c>
      <c r="E49" t="s">
        <v>4932</v>
      </c>
      <c r="F49">
        <v>2</v>
      </c>
      <c r="G49">
        <v>3000.01</v>
      </c>
      <c r="H49">
        <v>999999999</v>
      </c>
      <c r="I49" t="s">
        <v>668</v>
      </c>
      <c r="K49" t="s">
        <v>596</v>
      </c>
      <c r="L49" t="b">
        <f>IF(COUNTIFS(Lists!A$2:A$53,Table5[[#This Row],[Battery Category]],Lists!B$2:B$53,Table5[[#This Row],[Product Category]],Lists!C$2:C$53,Table5[[#This Row],[Chemical Family]])&gt;=1,TRUE,FALSE)</f>
        <v>0</v>
      </c>
      <c r="M49" t="s">
        <v>8099</v>
      </c>
    </row>
    <row r="50" spans="1:13" x14ac:dyDescent="0.2">
      <c r="A50" t="s">
        <v>4285</v>
      </c>
      <c r="B50" t="s">
        <v>75</v>
      </c>
      <c r="C50" t="s">
        <v>8093</v>
      </c>
      <c r="D50" t="s">
        <v>4293</v>
      </c>
      <c r="E50" t="s">
        <v>4365</v>
      </c>
      <c r="F50">
        <v>1</v>
      </c>
      <c r="G50">
        <v>20000.009999999998</v>
      </c>
      <c r="H50">
        <v>999999999</v>
      </c>
      <c r="I50" t="s">
        <v>668</v>
      </c>
      <c r="K50" t="s">
        <v>292</v>
      </c>
      <c r="L50" t="b">
        <f>IF(COUNTIFS(Lists!A$2:A$53,Table5[[#This Row],[Battery Category]],Lists!B$2:B$53,Table5[[#This Row],[Product Category]],Lists!C$2:C$53,Table5[[#This Row],[Chemical Family]])&gt;=1,TRUE,FALSE)</f>
        <v>0</v>
      </c>
      <c r="M50" t="s">
        <v>8099</v>
      </c>
    </row>
    <row r="51" spans="1:13" x14ac:dyDescent="0.2">
      <c r="A51" t="s">
        <v>4285</v>
      </c>
      <c r="B51" t="s">
        <v>75</v>
      </c>
      <c r="C51" t="s">
        <v>8093</v>
      </c>
      <c r="D51" t="s">
        <v>4293</v>
      </c>
      <c r="E51" t="s">
        <v>4514</v>
      </c>
      <c r="F51">
        <v>2</v>
      </c>
      <c r="G51">
        <v>20000.009999999998</v>
      </c>
      <c r="H51">
        <v>999999999</v>
      </c>
      <c r="I51" t="s">
        <v>668</v>
      </c>
      <c r="K51" t="s">
        <v>357</v>
      </c>
      <c r="L51" t="b">
        <f>IF(COUNTIFS(Lists!A$2:A$53,Table5[[#This Row],[Battery Category]],Lists!B$2:B$53,Table5[[#This Row],[Product Category]],Lists!C$2:C$53,Table5[[#This Row],[Chemical Family]])&gt;=1,TRUE,FALSE)</f>
        <v>0</v>
      </c>
      <c r="M51" t="s">
        <v>8099</v>
      </c>
    </row>
    <row r="52" spans="1:13" x14ac:dyDescent="0.2">
      <c r="A52" t="s">
        <v>4285</v>
      </c>
      <c r="B52" t="s">
        <v>75</v>
      </c>
      <c r="C52" t="s">
        <v>8093</v>
      </c>
      <c r="D52" t="s">
        <v>4287</v>
      </c>
      <c r="E52" t="s">
        <v>4284</v>
      </c>
      <c r="F52">
        <v>4</v>
      </c>
      <c r="G52">
        <v>10000.01</v>
      </c>
      <c r="H52">
        <v>999999999</v>
      </c>
      <c r="I52" t="s">
        <v>2197</v>
      </c>
      <c r="J52" t="s">
        <v>624</v>
      </c>
      <c r="K52" t="s">
        <v>249</v>
      </c>
      <c r="L52" t="b">
        <f>IF(COUNTIFS(Lists!A$2:A$53,Table5[[#This Row],[Battery Category]],Lists!B$2:B$53,Table5[[#This Row],[Product Category]],Lists!C$2:C$53,Table5[[#This Row],[Chemical Family]])&gt;=1,TRUE,FALSE)</f>
        <v>1</v>
      </c>
    </row>
    <row r="53" spans="1:13" x14ac:dyDescent="0.2">
      <c r="A53" t="s">
        <v>4285</v>
      </c>
      <c r="B53" t="s">
        <v>75</v>
      </c>
      <c r="C53" t="s">
        <v>8093</v>
      </c>
      <c r="D53" t="s">
        <v>4287</v>
      </c>
      <c r="E53" t="s">
        <v>4514</v>
      </c>
      <c r="F53">
        <v>3</v>
      </c>
      <c r="G53">
        <v>10000.01</v>
      </c>
      <c r="H53">
        <v>999999999</v>
      </c>
      <c r="I53" t="s">
        <v>2197</v>
      </c>
      <c r="J53" t="s">
        <v>624</v>
      </c>
      <c r="K53" t="s">
        <v>357</v>
      </c>
      <c r="L53" t="b">
        <f>IF(COUNTIFS(Lists!A$2:A$53,Table5[[#This Row],[Battery Category]],Lists!B$2:B$53,Table5[[#This Row],[Product Category]],Lists!C$2:C$53,Table5[[#This Row],[Chemical Family]])&gt;=1,TRUE,FALSE)</f>
        <v>1</v>
      </c>
    </row>
    <row r="54" spans="1:13" x14ac:dyDescent="0.2">
      <c r="A54" t="s">
        <v>4285</v>
      </c>
      <c r="B54" t="s">
        <v>75</v>
      </c>
      <c r="C54" t="s">
        <v>8093</v>
      </c>
      <c r="D54" t="s">
        <v>4308</v>
      </c>
      <c r="E54" t="s">
        <v>4284</v>
      </c>
      <c r="F54">
        <v>4</v>
      </c>
      <c r="G54">
        <v>10000.01</v>
      </c>
      <c r="H54">
        <v>999999999</v>
      </c>
      <c r="I54" t="s">
        <v>668</v>
      </c>
      <c r="K54" t="s">
        <v>249</v>
      </c>
      <c r="L54" t="b">
        <f>IF(COUNTIFS(Lists!A$2:A$53,Table5[[#This Row],[Battery Category]],Lists!B$2:B$53,Table5[[#This Row],[Product Category]],Lists!C$2:C$53,Table5[[#This Row],[Chemical Family]])&gt;=1,TRUE,FALSE)</f>
        <v>0</v>
      </c>
      <c r="M54" t="s">
        <v>8099</v>
      </c>
    </row>
    <row r="55" spans="1:13" x14ac:dyDescent="0.2">
      <c r="A55" t="s">
        <v>7835</v>
      </c>
      <c r="B55" t="s">
        <v>4333</v>
      </c>
      <c r="C55" t="s">
        <v>7835</v>
      </c>
      <c r="D55" t="s">
        <v>4333</v>
      </c>
      <c r="E55" t="s">
        <v>4932</v>
      </c>
      <c r="F55">
        <v>12</v>
      </c>
      <c r="G55">
        <v>0</v>
      </c>
      <c r="H55">
        <v>25000</v>
      </c>
      <c r="J55" t="s">
        <v>595</v>
      </c>
      <c r="K55" t="s">
        <v>596</v>
      </c>
      <c r="L55" t="b">
        <f>IF(COUNTIFS(Lists!A$2:A$53,Table5[[#This Row],[Battery Category]],Lists!B$2:B$53,Table5[[#This Row],[Product Category]],Lists!C$2:C$53,Table5[[#This Row],[Chemical Family]])&gt;=1,TRUE,FALSE)</f>
        <v>0</v>
      </c>
      <c r="M55" t="s">
        <v>8105</v>
      </c>
    </row>
    <row r="56" spans="1:13" x14ac:dyDescent="0.2">
      <c r="A56" t="s">
        <v>7835</v>
      </c>
      <c r="C56" t="s">
        <v>7835</v>
      </c>
      <c r="E56" t="s">
        <v>4284</v>
      </c>
      <c r="F56">
        <v>14</v>
      </c>
      <c r="G56">
        <v>0</v>
      </c>
      <c r="H56">
        <v>25000</v>
      </c>
      <c r="J56" t="s">
        <v>595</v>
      </c>
      <c r="K56" t="s">
        <v>249</v>
      </c>
      <c r="L56" t="b">
        <f>IF(COUNTIFS(Lists!A$2:A$53,Table5[[#This Row],[Battery Category]],Lists!B$2:B$53,Table5[[#This Row],[Product Category]],Lists!C$2:C$53,Table5[[#This Row],[Chemical Family]])&gt;=1,TRUE,FALSE)</f>
        <v>0</v>
      </c>
      <c r="M56" t="s">
        <v>8105</v>
      </c>
    </row>
    <row r="57" spans="1:13" x14ac:dyDescent="0.2">
      <c r="A57" t="s">
        <v>7835</v>
      </c>
      <c r="C57" t="s">
        <v>7835</v>
      </c>
      <c r="E57" t="s">
        <v>4514</v>
      </c>
      <c r="F57">
        <v>14</v>
      </c>
      <c r="G57">
        <v>0</v>
      </c>
      <c r="H57">
        <v>25000</v>
      </c>
      <c r="J57" t="s">
        <v>595</v>
      </c>
      <c r="K57" t="s">
        <v>357</v>
      </c>
      <c r="L57" t="b">
        <f>IF(COUNTIFS(Lists!A$2:A$53,Table5[[#This Row],[Battery Category]],Lists!B$2:B$53,Table5[[#This Row],[Product Category]],Lists!C$2:C$53,Table5[[#This Row],[Chemical Family]])&gt;=1,TRUE,FALSE)</f>
        <v>0</v>
      </c>
      <c r="M57" t="s">
        <v>8105</v>
      </c>
    </row>
    <row r="58" spans="1:13" x14ac:dyDescent="0.2">
      <c r="A58" t="s">
        <v>4312</v>
      </c>
      <c r="B58" t="s">
        <v>4333</v>
      </c>
      <c r="C58" t="s">
        <v>4292</v>
      </c>
      <c r="D58" t="s">
        <v>4333</v>
      </c>
      <c r="E58" t="s">
        <v>4318</v>
      </c>
      <c r="F58">
        <v>1</v>
      </c>
      <c r="G58">
        <v>31</v>
      </c>
      <c r="H58">
        <v>35</v>
      </c>
      <c r="I58" t="s">
        <v>668</v>
      </c>
      <c r="J58" t="s">
        <v>16</v>
      </c>
      <c r="K58" t="s">
        <v>18</v>
      </c>
      <c r="L58" t="b">
        <f>IF(COUNTIFS(Lists!A$2:A$53,Table5[[#This Row],[Battery Category]],Lists!B$2:B$53,Table5[[#This Row],[Product Category]],Lists!C$2:C$53,Table5[[#This Row],[Chemical Family]])&gt;=1,TRUE,FALSE)</f>
        <v>1</v>
      </c>
    </row>
    <row r="59" spans="1:13" x14ac:dyDescent="0.2">
      <c r="A59" t="s">
        <v>4312</v>
      </c>
      <c r="C59" t="s">
        <v>4292</v>
      </c>
      <c r="E59" t="s">
        <v>4932</v>
      </c>
      <c r="F59">
        <v>80</v>
      </c>
      <c r="G59">
        <v>3000</v>
      </c>
      <c r="H59">
        <v>5000</v>
      </c>
      <c r="I59" t="s">
        <v>668</v>
      </c>
      <c r="J59" t="s">
        <v>16</v>
      </c>
      <c r="K59" t="s">
        <v>596</v>
      </c>
      <c r="L59" t="b">
        <f>IF(COUNTIFS(Lists!A$2:A$53,Table5[[#This Row],[Battery Category]],Lists!B$2:B$53,Table5[[#This Row],[Product Category]],Lists!C$2:C$53,Table5[[#This Row],[Chemical Family]])&gt;=1,TRUE,FALSE)</f>
        <v>1</v>
      </c>
    </row>
    <row r="60" spans="1:13" x14ac:dyDescent="0.2">
      <c r="A60" t="s">
        <v>4312</v>
      </c>
      <c r="C60" t="s">
        <v>4292</v>
      </c>
      <c r="E60" t="s">
        <v>4284</v>
      </c>
      <c r="F60">
        <v>40</v>
      </c>
      <c r="G60">
        <v>3000</v>
      </c>
      <c r="H60">
        <v>5000</v>
      </c>
      <c r="I60" t="s">
        <v>668</v>
      </c>
      <c r="J60" t="s">
        <v>16</v>
      </c>
      <c r="K60" t="s">
        <v>249</v>
      </c>
      <c r="L60" t="b">
        <f>IF(COUNTIFS(Lists!A$2:A$53,Table5[[#This Row],[Battery Category]],Lists!B$2:B$53,Table5[[#This Row],[Product Category]],Lists!C$2:C$53,Table5[[#This Row],[Chemical Family]])&gt;=1,TRUE,FALSE)</f>
        <v>1</v>
      </c>
    </row>
    <row r="61" spans="1:13" x14ac:dyDescent="0.2">
      <c r="A61" t="s">
        <v>4312</v>
      </c>
      <c r="C61" t="s">
        <v>4292</v>
      </c>
      <c r="E61" t="s">
        <v>4720</v>
      </c>
      <c r="F61">
        <v>14</v>
      </c>
      <c r="G61">
        <v>3000</v>
      </c>
      <c r="H61">
        <v>3700</v>
      </c>
      <c r="I61" t="s">
        <v>668</v>
      </c>
      <c r="J61" t="s">
        <v>16</v>
      </c>
      <c r="K61" t="s">
        <v>249</v>
      </c>
      <c r="L61" t="b">
        <f>IF(COUNTIFS(Lists!A$2:A$53,Table5[[#This Row],[Battery Category]],Lists!B$2:B$53,Table5[[#This Row],[Product Category]],Lists!C$2:C$53,Table5[[#This Row],[Chemical Family]])&gt;=1,TRUE,FALSE)</f>
        <v>1</v>
      </c>
    </row>
    <row r="62" spans="1:13" x14ac:dyDescent="0.2">
      <c r="A62" t="s">
        <v>4312</v>
      </c>
      <c r="C62" t="s">
        <v>4292</v>
      </c>
      <c r="E62" t="s">
        <v>4365</v>
      </c>
      <c r="F62">
        <v>46</v>
      </c>
      <c r="G62">
        <v>8</v>
      </c>
      <c r="H62">
        <v>5000</v>
      </c>
      <c r="I62" t="s">
        <v>668</v>
      </c>
      <c r="J62" t="s">
        <v>16</v>
      </c>
      <c r="K62" t="s">
        <v>292</v>
      </c>
      <c r="L62" t="b">
        <f>IF(COUNTIFS(Lists!A$2:A$53,Table5[[#This Row],[Battery Category]],Lists!B$2:B$53,Table5[[#This Row],[Product Category]],Lists!C$2:C$53,Table5[[#This Row],[Chemical Family]])&gt;=1,TRUE,FALSE)</f>
        <v>1</v>
      </c>
    </row>
    <row r="63" spans="1:13" x14ac:dyDescent="0.2">
      <c r="A63" t="s">
        <v>4312</v>
      </c>
      <c r="C63" t="s">
        <v>4292</v>
      </c>
      <c r="E63" t="s">
        <v>6061</v>
      </c>
      <c r="F63">
        <v>2</v>
      </c>
      <c r="G63">
        <v>625</v>
      </c>
      <c r="H63">
        <v>675</v>
      </c>
      <c r="L63" t="b">
        <f>IF(COUNTIFS(Lists!A$2:A$53,Table5[[#This Row],[Battery Category]],Lists!B$2:B$53,Table5[[#This Row],[Product Category]],Lists!C$2:C$53,Table5[[#This Row],[Chemical Family]])&gt;=1,TRUE,FALSE)</f>
        <v>0</v>
      </c>
      <c r="M63" t="s">
        <v>5134</v>
      </c>
    </row>
    <row r="64" spans="1:13" x14ac:dyDescent="0.2">
      <c r="A64" t="s">
        <v>4312</v>
      </c>
      <c r="C64" t="s">
        <v>4292</v>
      </c>
      <c r="E64" t="s">
        <v>4514</v>
      </c>
      <c r="F64">
        <v>40</v>
      </c>
      <c r="G64">
        <v>3000</v>
      </c>
      <c r="H64">
        <v>5000</v>
      </c>
      <c r="I64" t="s">
        <v>668</v>
      </c>
      <c r="J64" t="s">
        <v>16</v>
      </c>
      <c r="K64" t="s">
        <v>357</v>
      </c>
      <c r="L64" t="b">
        <f>IF(COUNTIFS(Lists!A$2:A$53,Table5[[#This Row],[Battery Category]],Lists!B$2:B$53,Table5[[#This Row],[Product Category]],Lists!C$2:C$53,Table5[[#This Row],[Chemical Family]])&gt;=1,TRUE,FALSE)</f>
        <v>1</v>
      </c>
    </row>
    <row r="65" spans="1:13" x14ac:dyDescent="0.2">
      <c r="A65" t="s">
        <v>4312</v>
      </c>
      <c r="C65" t="s">
        <v>4292</v>
      </c>
      <c r="E65" t="s">
        <v>4343</v>
      </c>
      <c r="F65">
        <v>1</v>
      </c>
      <c r="G65">
        <v>0.4</v>
      </c>
      <c r="H65">
        <v>1.2</v>
      </c>
      <c r="I65" t="s">
        <v>668</v>
      </c>
      <c r="J65" t="s">
        <v>16</v>
      </c>
      <c r="K65" t="s">
        <v>368</v>
      </c>
      <c r="L65" t="b">
        <f>IF(COUNTIFS(Lists!A$2:A$53,Table5[[#This Row],[Battery Category]],Lists!B$2:B$53,Table5[[#This Row],[Product Category]],Lists!C$2:C$53,Table5[[#This Row],[Chemical Family]])&gt;=1,TRUE,FALSE)</f>
        <v>1</v>
      </c>
    </row>
    <row r="66" spans="1:13" x14ac:dyDescent="0.2">
      <c r="A66" t="s">
        <v>4312</v>
      </c>
      <c r="C66" t="s">
        <v>4292</v>
      </c>
      <c r="E66" t="s">
        <v>5241</v>
      </c>
      <c r="F66">
        <v>4</v>
      </c>
      <c r="G66">
        <v>6</v>
      </c>
      <c r="H66">
        <v>20</v>
      </c>
      <c r="L66" t="b">
        <f>IF(COUNTIFS(Lists!A$2:A$53,Table5[[#This Row],[Battery Category]],Lists!B$2:B$53,Table5[[#This Row],[Product Category]],Lists!C$2:C$53,Table5[[#This Row],[Chemical Family]])&gt;=1,TRUE,FALSE)</f>
        <v>0</v>
      </c>
      <c r="M66" t="s">
        <v>5134</v>
      </c>
    </row>
    <row r="67" spans="1:13" x14ac:dyDescent="0.2">
      <c r="A67" t="s">
        <v>4312</v>
      </c>
      <c r="C67" t="s">
        <v>4292</v>
      </c>
      <c r="E67" t="s">
        <v>4346</v>
      </c>
      <c r="F67">
        <v>2</v>
      </c>
      <c r="G67">
        <v>3000</v>
      </c>
      <c r="H67">
        <v>4000</v>
      </c>
      <c r="I67" t="s">
        <v>668</v>
      </c>
      <c r="J67" t="s">
        <v>16</v>
      </c>
      <c r="K67" t="s">
        <v>575</v>
      </c>
      <c r="L67" t="b">
        <f>IF(COUNTIFS(Lists!A$2:A$53,Table5[[#This Row],[Battery Category]],Lists!B$2:B$53,Table5[[#This Row],[Product Category]],Lists!C$2:C$53,Table5[[#This Row],[Chemical Family]])&gt;=1,TRUE,FALSE)</f>
        <v>1</v>
      </c>
    </row>
    <row r="68" spans="1:13" x14ac:dyDescent="0.2">
      <c r="A68" t="s">
        <v>4312</v>
      </c>
      <c r="C68" t="s">
        <v>4292</v>
      </c>
      <c r="E68" t="s">
        <v>4311</v>
      </c>
      <c r="F68">
        <v>3</v>
      </c>
      <c r="G68">
        <v>73.8</v>
      </c>
      <c r="H68">
        <v>4000</v>
      </c>
      <c r="I68" t="s">
        <v>668</v>
      </c>
      <c r="J68" t="s">
        <v>16</v>
      </c>
      <c r="K68" t="s">
        <v>592</v>
      </c>
      <c r="L68" t="b">
        <f>IF(COUNTIFS(Lists!A$2:A$53,Table5[[#This Row],[Battery Category]],Lists!B$2:B$53,Table5[[#This Row],[Product Category]],Lists!C$2:C$53,Table5[[#This Row],[Chemical Family]])&gt;=1,TRUE,FALSE)</f>
        <v>1</v>
      </c>
    </row>
    <row r="69" spans="1:13" x14ac:dyDescent="0.2">
      <c r="A69" t="s">
        <v>4312</v>
      </c>
      <c r="C69" t="s">
        <v>4292</v>
      </c>
      <c r="D69" t="s">
        <v>4622</v>
      </c>
      <c r="E69" t="s">
        <v>4514</v>
      </c>
      <c r="F69">
        <v>2</v>
      </c>
      <c r="G69">
        <v>50</v>
      </c>
      <c r="H69">
        <v>600</v>
      </c>
      <c r="I69" t="s">
        <v>668</v>
      </c>
      <c r="J69" t="s">
        <v>16</v>
      </c>
      <c r="K69" t="s">
        <v>357</v>
      </c>
      <c r="L69" t="b">
        <f>IF(COUNTIFS(Lists!A$2:A$53,Table5[[#This Row],[Battery Category]],Lists!B$2:B$53,Table5[[#This Row],[Product Category]],Lists!C$2:C$53,Table5[[#This Row],[Chemical Family]])&gt;=1,TRUE,FALSE)</f>
        <v>1</v>
      </c>
    </row>
    <row r="70" spans="1:13" x14ac:dyDescent="0.2">
      <c r="A70" t="s">
        <v>4312</v>
      </c>
      <c r="C70" t="s">
        <v>4292</v>
      </c>
      <c r="D70" t="s">
        <v>4399</v>
      </c>
      <c r="E70" t="s">
        <v>4514</v>
      </c>
      <c r="F70">
        <v>8</v>
      </c>
      <c r="G70">
        <v>60</v>
      </c>
      <c r="H70">
        <v>210</v>
      </c>
      <c r="I70" t="s">
        <v>668</v>
      </c>
      <c r="J70" t="s">
        <v>16</v>
      </c>
      <c r="K70" t="s">
        <v>357</v>
      </c>
      <c r="L70" t="b">
        <f>IF(COUNTIFS(Lists!A$2:A$53,Table5[[#This Row],[Battery Category]],Lists!B$2:B$53,Table5[[#This Row],[Product Category]],Lists!C$2:C$53,Table5[[#This Row],[Chemical Family]])&gt;=1,TRUE,FALSE)</f>
        <v>1</v>
      </c>
    </row>
    <row r="71" spans="1:13" x14ac:dyDescent="0.2">
      <c r="A71" t="s">
        <v>4312</v>
      </c>
      <c r="C71" t="s">
        <v>4292</v>
      </c>
      <c r="D71" t="s">
        <v>4480</v>
      </c>
      <c r="E71" t="s">
        <v>4365</v>
      </c>
      <c r="F71">
        <v>22</v>
      </c>
      <c r="G71">
        <v>170</v>
      </c>
      <c r="H71">
        <v>650</v>
      </c>
      <c r="I71" t="s">
        <v>668</v>
      </c>
      <c r="J71" t="s">
        <v>16</v>
      </c>
      <c r="K71" t="s">
        <v>292</v>
      </c>
      <c r="L71" t="b">
        <f>IF(COUNTIFS(Lists!A$2:A$53,Table5[[#This Row],[Battery Category]],Lists!B$2:B$53,Table5[[#This Row],[Product Category]],Lists!C$2:C$53,Table5[[#This Row],[Chemical Family]])&gt;=1,TRUE,FALSE)</f>
        <v>1</v>
      </c>
    </row>
    <row r="72" spans="1:13" x14ac:dyDescent="0.2">
      <c r="A72" t="s">
        <v>4312</v>
      </c>
      <c r="C72" t="s">
        <v>4292</v>
      </c>
      <c r="D72" t="s">
        <v>4429</v>
      </c>
      <c r="E72" t="s">
        <v>4365</v>
      </c>
      <c r="F72">
        <v>16</v>
      </c>
      <c r="G72">
        <v>675</v>
      </c>
      <c r="H72">
        <v>1500</v>
      </c>
      <c r="I72" t="s">
        <v>668</v>
      </c>
      <c r="J72" t="s">
        <v>16</v>
      </c>
      <c r="K72" t="s">
        <v>292</v>
      </c>
      <c r="L72" t="b">
        <f>IF(COUNTIFS(Lists!A$2:A$53,Table5[[#This Row],[Battery Category]],Lists!B$2:B$53,Table5[[#This Row],[Product Category]],Lists!C$2:C$53,Table5[[#This Row],[Chemical Family]])&gt;=1,TRUE,FALSE)</f>
        <v>1</v>
      </c>
    </row>
    <row r="73" spans="1:13" x14ac:dyDescent="0.2">
      <c r="A73" t="s">
        <v>4312</v>
      </c>
      <c r="C73" t="s">
        <v>4292</v>
      </c>
      <c r="D73" t="s">
        <v>4429</v>
      </c>
      <c r="E73" t="s">
        <v>4514</v>
      </c>
      <c r="F73">
        <v>16</v>
      </c>
      <c r="G73">
        <v>300</v>
      </c>
      <c r="H73">
        <v>1000</v>
      </c>
      <c r="I73" t="s">
        <v>668</v>
      </c>
      <c r="J73" t="s">
        <v>16</v>
      </c>
      <c r="K73" t="s">
        <v>357</v>
      </c>
      <c r="L73" t="b">
        <f>IF(COUNTIFS(Lists!A$2:A$53,Table5[[#This Row],[Battery Category]],Lists!B$2:B$53,Table5[[#This Row],[Product Category]],Lists!C$2:C$53,Table5[[#This Row],[Chemical Family]])&gt;=1,TRUE,FALSE)</f>
        <v>1</v>
      </c>
    </row>
    <row r="74" spans="1:13" x14ac:dyDescent="0.2">
      <c r="A74" t="s">
        <v>4312</v>
      </c>
      <c r="C74" t="s">
        <v>4292</v>
      </c>
      <c r="D74" t="s">
        <v>4367</v>
      </c>
      <c r="E74" t="s">
        <v>4514</v>
      </c>
      <c r="F74">
        <v>19</v>
      </c>
      <c r="G74">
        <v>115</v>
      </c>
      <c r="H74">
        <v>700</v>
      </c>
      <c r="I74" t="s">
        <v>668</v>
      </c>
      <c r="J74" t="s">
        <v>16</v>
      </c>
      <c r="K74" t="s">
        <v>357</v>
      </c>
      <c r="L74" t="b">
        <f>IF(COUNTIFS(Lists!A$2:A$53,Table5[[#This Row],[Battery Category]],Lists!B$2:B$53,Table5[[#This Row],[Product Category]],Lists!C$2:C$53,Table5[[#This Row],[Chemical Family]])&gt;=1,TRUE,FALSE)</f>
        <v>1</v>
      </c>
    </row>
    <row r="75" spans="1:13" x14ac:dyDescent="0.2">
      <c r="A75" t="s">
        <v>4312</v>
      </c>
      <c r="B75" t="s">
        <v>16</v>
      </c>
      <c r="C75" t="s">
        <v>4292</v>
      </c>
      <c r="D75" t="s">
        <v>4319</v>
      </c>
      <c r="E75" t="s">
        <v>4318</v>
      </c>
      <c r="F75">
        <v>6</v>
      </c>
      <c r="G75">
        <v>3.2</v>
      </c>
      <c r="H75">
        <v>7.5</v>
      </c>
      <c r="I75" t="s">
        <v>15</v>
      </c>
      <c r="J75" t="s">
        <v>16</v>
      </c>
      <c r="K75" t="s">
        <v>18</v>
      </c>
      <c r="L75" t="b">
        <f>IF(COUNTIFS(Lists!A$2:A$53,Table5[[#This Row],[Battery Category]],Lists!B$2:B$53,Table5[[#This Row],[Product Category]],Lists!C$2:C$53,Table5[[#This Row],[Chemical Family]])&gt;=1,TRUE,FALSE)</f>
        <v>1</v>
      </c>
    </row>
    <row r="76" spans="1:13" x14ac:dyDescent="0.2">
      <c r="A76" t="s">
        <v>4312</v>
      </c>
      <c r="B76" t="s">
        <v>16</v>
      </c>
      <c r="C76" t="s">
        <v>4292</v>
      </c>
      <c r="D76" t="s">
        <v>4323</v>
      </c>
      <c r="E76" t="s">
        <v>4318</v>
      </c>
      <c r="F76">
        <v>8</v>
      </c>
      <c r="G76">
        <v>0.8</v>
      </c>
      <c r="H76">
        <v>6</v>
      </c>
      <c r="I76" t="s">
        <v>15</v>
      </c>
      <c r="J76" t="s">
        <v>16</v>
      </c>
      <c r="K76" t="s">
        <v>18</v>
      </c>
      <c r="L76" t="b">
        <f>IF(COUNTIFS(Lists!A$2:A$53,Table5[[#This Row],[Battery Category]],Lists!B$2:B$53,Table5[[#This Row],[Product Category]],Lists!C$2:C$53,Table5[[#This Row],[Chemical Family]])&gt;=1,TRUE,FALSE)</f>
        <v>1</v>
      </c>
    </row>
    <row r="77" spans="1:13" x14ac:dyDescent="0.2">
      <c r="A77" t="s">
        <v>4312</v>
      </c>
      <c r="B77" t="s">
        <v>16</v>
      </c>
      <c r="C77" t="s">
        <v>4292</v>
      </c>
      <c r="D77" t="s">
        <v>4357</v>
      </c>
      <c r="E77" t="s">
        <v>4352</v>
      </c>
      <c r="F77">
        <v>2</v>
      </c>
      <c r="G77">
        <v>0.2</v>
      </c>
      <c r="H77">
        <v>0.26</v>
      </c>
      <c r="I77" t="s">
        <v>15</v>
      </c>
      <c r="J77" t="s">
        <v>16</v>
      </c>
      <c r="K77" t="s">
        <v>76</v>
      </c>
      <c r="L77" t="b">
        <f>IF(COUNTIFS(Lists!A$2:A$53,Table5[[#This Row],[Battery Category]],Lists!B$2:B$53,Table5[[#This Row],[Product Category]],Lists!C$2:C$53,Table5[[#This Row],[Chemical Family]])&gt;=1,TRUE,FALSE)</f>
        <v>1</v>
      </c>
    </row>
    <row r="78" spans="1:13" x14ac:dyDescent="0.2">
      <c r="A78" t="s">
        <v>4312</v>
      </c>
      <c r="B78" t="s">
        <v>16</v>
      </c>
      <c r="C78" t="s">
        <v>4292</v>
      </c>
      <c r="D78" t="s">
        <v>4622</v>
      </c>
      <c r="E78" t="s">
        <v>4514</v>
      </c>
      <c r="F78">
        <v>22</v>
      </c>
      <c r="G78">
        <v>0</v>
      </c>
      <c r="H78">
        <v>700</v>
      </c>
      <c r="I78" t="s">
        <v>668</v>
      </c>
      <c r="J78" t="s">
        <v>16</v>
      </c>
      <c r="K78" t="s">
        <v>357</v>
      </c>
      <c r="L78" t="b">
        <f>IF(COUNTIFS(Lists!A$2:A$53,Table5[[#This Row],[Battery Category]],Lists!B$2:B$53,Table5[[#This Row],[Product Category]],Lists!C$2:C$53,Table5[[#This Row],[Chemical Family]])&gt;=1,TRUE,FALSE)</f>
        <v>1</v>
      </c>
    </row>
    <row r="79" spans="1:13" x14ac:dyDescent="0.2">
      <c r="A79" t="s">
        <v>4312</v>
      </c>
      <c r="B79" t="s">
        <v>16</v>
      </c>
      <c r="C79" t="s">
        <v>4292</v>
      </c>
      <c r="D79" t="s">
        <v>4417</v>
      </c>
      <c r="E79" t="s">
        <v>4365</v>
      </c>
      <c r="F79">
        <v>18</v>
      </c>
      <c r="G79">
        <v>20</v>
      </c>
      <c r="H79">
        <v>130</v>
      </c>
      <c r="I79" t="s">
        <v>668</v>
      </c>
      <c r="J79" t="s">
        <v>16</v>
      </c>
      <c r="K79" t="s">
        <v>292</v>
      </c>
      <c r="L79" t="b">
        <f>IF(COUNTIFS(Lists!A$2:A$53,Table5[[#This Row],[Battery Category]],Lists!B$2:B$53,Table5[[#This Row],[Product Category]],Lists!C$2:C$53,Table5[[#This Row],[Chemical Family]])&gt;=1,TRUE,FALSE)</f>
        <v>1</v>
      </c>
    </row>
    <row r="80" spans="1:13" x14ac:dyDescent="0.2">
      <c r="A80" t="s">
        <v>4312</v>
      </c>
      <c r="B80" t="s">
        <v>16</v>
      </c>
      <c r="C80" t="s">
        <v>4292</v>
      </c>
      <c r="D80" t="s">
        <v>4399</v>
      </c>
      <c r="E80" t="s">
        <v>4284</v>
      </c>
      <c r="F80">
        <v>40</v>
      </c>
      <c r="G80">
        <v>0</v>
      </c>
      <c r="H80">
        <v>200</v>
      </c>
      <c r="I80" t="s">
        <v>668</v>
      </c>
      <c r="J80" t="s">
        <v>16</v>
      </c>
      <c r="K80" t="s">
        <v>249</v>
      </c>
      <c r="L80" t="b">
        <f>IF(COUNTIFS(Lists!A$2:A$53,Table5[[#This Row],[Battery Category]],Lists!B$2:B$53,Table5[[#This Row],[Product Category]],Lists!C$2:C$53,Table5[[#This Row],[Chemical Family]])&gt;=1,TRUE,FALSE)</f>
        <v>1</v>
      </c>
    </row>
    <row r="81" spans="1:14" x14ac:dyDescent="0.2">
      <c r="A81" t="s">
        <v>4312</v>
      </c>
      <c r="B81" t="s">
        <v>16</v>
      </c>
      <c r="C81" t="s">
        <v>4292</v>
      </c>
      <c r="D81" t="s">
        <v>4399</v>
      </c>
      <c r="E81" t="s">
        <v>4720</v>
      </c>
      <c r="F81">
        <v>40</v>
      </c>
      <c r="G81">
        <v>0</v>
      </c>
      <c r="H81">
        <v>200</v>
      </c>
      <c r="I81" t="s">
        <v>668</v>
      </c>
      <c r="J81" t="s">
        <v>16</v>
      </c>
      <c r="K81" t="s">
        <v>249</v>
      </c>
      <c r="L81" t="b">
        <f>IF(COUNTIFS(Lists!A$2:A$53,Table5[[#This Row],[Battery Category]],Lists!B$2:B$53,Table5[[#This Row],[Product Category]],Lists!C$2:C$53,Table5[[#This Row],[Chemical Family]])&gt;=1,TRUE,FALSE)</f>
        <v>1</v>
      </c>
    </row>
    <row r="82" spans="1:14" x14ac:dyDescent="0.2">
      <c r="A82" t="s">
        <v>4312</v>
      </c>
      <c r="B82" t="s">
        <v>16</v>
      </c>
      <c r="C82" t="s">
        <v>4292</v>
      </c>
      <c r="D82" t="s">
        <v>4399</v>
      </c>
      <c r="E82" t="s">
        <v>4365</v>
      </c>
      <c r="F82">
        <v>34</v>
      </c>
      <c r="G82">
        <v>50</v>
      </c>
      <c r="H82">
        <v>220</v>
      </c>
      <c r="I82" t="s">
        <v>668</v>
      </c>
      <c r="J82" t="s">
        <v>16</v>
      </c>
      <c r="K82" t="s">
        <v>292</v>
      </c>
      <c r="L82" t="b">
        <f>IF(COUNTIFS(Lists!A$2:A$53,Table5[[#This Row],[Battery Category]],Lists!B$2:B$53,Table5[[#This Row],[Product Category]],Lists!C$2:C$53,Table5[[#This Row],[Chemical Family]])&gt;=1,TRUE,FALSE)</f>
        <v>1</v>
      </c>
    </row>
    <row r="83" spans="1:14" x14ac:dyDescent="0.2">
      <c r="A83" t="s">
        <v>4312</v>
      </c>
      <c r="B83" t="s">
        <v>16</v>
      </c>
      <c r="C83" t="s">
        <v>4292</v>
      </c>
      <c r="D83" t="s">
        <v>4399</v>
      </c>
      <c r="E83" t="s">
        <v>4514</v>
      </c>
      <c r="F83">
        <v>34</v>
      </c>
      <c r="G83">
        <v>0</v>
      </c>
      <c r="H83">
        <v>220</v>
      </c>
      <c r="I83" t="s">
        <v>668</v>
      </c>
      <c r="J83" t="s">
        <v>16</v>
      </c>
      <c r="K83" t="s">
        <v>357</v>
      </c>
      <c r="L83" t="b">
        <f>IF(COUNTIFS(Lists!A$2:A$53,Table5[[#This Row],[Battery Category]],Lists!B$2:B$53,Table5[[#This Row],[Product Category]],Lists!C$2:C$53,Table5[[#This Row],[Chemical Family]])&gt;=1,TRUE,FALSE)</f>
        <v>1</v>
      </c>
    </row>
    <row r="84" spans="1:14" x14ac:dyDescent="0.2">
      <c r="A84" t="s">
        <v>4312</v>
      </c>
      <c r="B84" t="s">
        <v>16</v>
      </c>
      <c r="C84" t="s">
        <v>4292</v>
      </c>
      <c r="D84" t="s">
        <v>4347</v>
      </c>
      <c r="E84" t="s">
        <v>4514</v>
      </c>
      <c r="F84">
        <v>8</v>
      </c>
      <c r="G84">
        <v>0.2</v>
      </c>
      <c r="H84">
        <v>1.25</v>
      </c>
      <c r="I84" t="s">
        <v>15</v>
      </c>
      <c r="J84" t="s">
        <v>16</v>
      </c>
      <c r="K84" t="s">
        <v>357</v>
      </c>
      <c r="L84" t="b">
        <f>IF(COUNTIFS(Lists!A$2:A$53,Table5[[#This Row],[Battery Category]],Lists!B$2:B$53,Table5[[#This Row],[Product Category]],Lists!C$2:C$53,Table5[[#This Row],[Chemical Family]])&gt;=1,TRUE,FALSE)</f>
        <v>1</v>
      </c>
    </row>
    <row r="85" spans="1:14" x14ac:dyDescent="0.2">
      <c r="A85" t="s">
        <v>4312</v>
      </c>
      <c r="B85" t="s">
        <v>16</v>
      </c>
      <c r="C85" t="s">
        <v>4292</v>
      </c>
      <c r="D85" t="s">
        <v>4363</v>
      </c>
      <c r="E85" t="s">
        <v>4352</v>
      </c>
      <c r="F85">
        <v>2</v>
      </c>
      <c r="G85">
        <v>34</v>
      </c>
      <c r="H85">
        <v>38</v>
      </c>
      <c r="L85" t="b">
        <f>IF(COUNTIFS(Lists!A$2:A$53,Table5[[#This Row],[Battery Category]],Lists!B$2:B$53,Table5[[#This Row],[Product Category]],Lists!C$2:C$53,Table5[[#This Row],[Chemical Family]])&gt;=1,TRUE,FALSE)</f>
        <v>0</v>
      </c>
      <c r="N85" t="s">
        <v>8106</v>
      </c>
    </row>
    <row r="86" spans="1:14" x14ac:dyDescent="0.2">
      <c r="A86" t="s">
        <v>4312</v>
      </c>
      <c r="B86" t="s">
        <v>16</v>
      </c>
      <c r="C86" t="s">
        <v>4292</v>
      </c>
      <c r="D86" t="s">
        <v>4363</v>
      </c>
      <c r="E86" t="s">
        <v>4311</v>
      </c>
      <c r="F86">
        <v>4</v>
      </c>
      <c r="G86">
        <v>0</v>
      </c>
      <c r="H86">
        <v>20</v>
      </c>
      <c r="J86" t="s">
        <v>16</v>
      </c>
      <c r="K86" t="s">
        <v>592</v>
      </c>
      <c r="L86" t="b">
        <f>IF(COUNTIFS(Lists!A$2:A$53,Table5[[#This Row],[Battery Category]],Lists!B$2:B$53,Table5[[#This Row],[Product Category]],Lists!C$2:C$53,Table5[[#This Row],[Chemical Family]])&gt;=1,TRUE,FALSE)</f>
        <v>0</v>
      </c>
      <c r="M86" t="s">
        <v>8107</v>
      </c>
    </row>
    <row r="87" spans="1:14" x14ac:dyDescent="0.2">
      <c r="A87" t="s">
        <v>4312</v>
      </c>
      <c r="B87" t="s">
        <v>16</v>
      </c>
      <c r="C87" t="s">
        <v>4292</v>
      </c>
      <c r="D87" t="s">
        <v>4316</v>
      </c>
      <c r="E87" t="s">
        <v>4284</v>
      </c>
      <c r="F87">
        <v>2</v>
      </c>
      <c r="G87">
        <v>43</v>
      </c>
      <c r="H87">
        <v>47</v>
      </c>
      <c r="I87" t="s">
        <v>668</v>
      </c>
      <c r="J87" t="s">
        <v>16</v>
      </c>
      <c r="K87" t="s">
        <v>249</v>
      </c>
      <c r="L87" t="b">
        <f>IF(COUNTIFS(Lists!A$2:A$53,Table5[[#This Row],[Battery Category]],Lists!B$2:B$53,Table5[[#This Row],[Product Category]],Lists!C$2:C$53,Table5[[#This Row],[Chemical Family]])&gt;=1,TRUE,FALSE)</f>
        <v>1</v>
      </c>
    </row>
    <row r="88" spans="1:14" x14ac:dyDescent="0.2">
      <c r="A88" t="s">
        <v>4312</v>
      </c>
      <c r="B88" t="s">
        <v>16</v>
      </c>
      <c r="C88" t="s">
        <v>4292</v>
      </c>
      <c r="D88" t="s">
        <v>4316</v>
      </c>
      <c r="E88" t="s">
        <v>4311</v>
      </c>
      <c r="F88">
        <v>1</v>
      </c>
      <c r="G88">
        <v>73.8</v>
      </c>
      <c r="H88">
        <v>73.8</v>
      </c>
      <c r="I88" t="s">
        <v>668</v>
      </c>
      <c r="J88" t="s">
        <v>16</v>
      </c>
      <c r="K88" t="s">
        <v>592</v>
      </c>
      <c r="L88" t="b">
        <f>IF(COUNTIFS(Lists!A$2:A$53,Table5[[#This Row],[Battery Category]],Lists!B$2:B$53,Table5[[#This Row],[Product Category]],Lists!C$2:C$53,Table5[[#This Row],[Chemical Family]])&gt;=1,TRUE,FALSE)</f>
        <v>1</v>
      </c>
    </row>
    <row r="89" spans="1:14" x14ac:dyDescent="0.2">
      <c r="A89" t="s">
        <v>4312</v>
      </c>
      <c r="B89" t="s">
        <v>16</v>
      </c>
      <c r="C89" t="s">
        <v>4292</v>
      </c>
      <c r="D89" t="s">
        <v>4344</v>
      </c>
      <c r="E89" t="s">
        <v>4514</v>
      </c>
      <c r="F89">
        <v>4</v>
      </c>
      <c r="G89">
        <v>5</v>
      </c>
      <c r="H89">
        <v>11</v>
      </c>
      <c r="J89" t="s">
        <v>16</v>
      </c>
      <c r="K89" t="s">
        <v>357</v>
      </c>
      <c r="L89" t="b">
        <f>IF(COUNTIFS(Lists!A$2:A$53,Table5[[#This Row],[Battery Category]],Lists!B$2:B$53,Table5[[#This Row],[Product Category]],Lists!C$2:C$53,Table5[[#This Row],[Chemical Family]])&gt;=1,TRUE,FALSE)</f>
        <v>0</v>
      </c>
      <c r="M89" t="s">
        <v>8107</v>
      </c>
    </row>
    <row r="90" spans="1:14" x14ac:dyDescent="0.2">
      <c r="A90" t="s">
        <v>4312</v>
      </c>
      <c r="B90" t="s">
        <v>16</v>
      </c>
      <c r="C90" t="s">
        <v>4292</v>
      </c>
      <c r="D90" t="s">
        <v>4344</v>
      </c>
      <c r="E90" t="s">
        <v>4343</v>
      </c>
      <c r="F90">
        <v>2</v>
      </c>
      <c r="G90">
        <v>0.12</v>
      </c>
      <c r="H90">
        <v>0.12</v>
      </c>
      <c r="I90" t="s">
        <v>15</v>
      </c>
      <c r="J90" t="s">
        <v>16</v>
      </c>
      <c r="K90" t="s">
        <v>368</v>
      </c>
      <c r="L90" t="b">
        <f>IF(COUNTIFS(Lists!A$2:A$53,Table5[[#This Row],[Battery Category]],Lists!B$2:B$53,Table5[[#This Row],[Product Category]],Lists!C$2:C$53,Table5[[#This Row],[Chemical Family]])&gt;=1,TRUE,FALSE)</f>
        <v>1</v>
      </c>
    </row>
    <row r="91" spans="1:14" x14ac:dyDescent="0.2">
      <c r="A91" t="s">
        <v>4312</v>
      </c>
      <c r="B91" t="s">
        <v>16</v>
      </c>
      <c r="C91" t="s">
        <v>4292</v>
      </c>
      <c r="D91" t="s">
        <v>4344</v>
      </c>
      <c r="E91" t="s">
        <v>4346</v>
      </c>
      <c r="F91">
        <v>6</v>
      </c>
      <c r="G91">
        <v>2</v>
      </c>
      <c r="H91">
        <v>4.0999999999999996</v>
      </c>
      <c r="I91" t="s">
        <v>15</v>
      </c>
      <c r="J91" t="s">
        <v>16</v>
      </c>
      <c r="K91" t="s">
        <v>575</v>
      </c>
      <c r="L91" t="b">
        <f>IF(COUNTIFS(Lists!A$2:A$53,Table5[[#This Row],[Battery Category]],Lists!B$2:B$53,Table5[[#This Row],[Product Category]],Lists!C$2:C$53,Table5[[#This Row],[Chemical Family]])&gt;=1,TRUE,FALSE)</f>
        <v>1</v>
      </c>
    </row>
    <row r="92" spans="1:14" x14ac:dyDescent="0.2">
      <c r="A92" t="s">
        <v>4312</v>
      </c>
      <c r="B92" t="s">
        <v>16</v>
      </c>
      <c r="C92" t="s">
        <v>4292</v>
      </c>
      <c r="D92" t="s">
        <v>4344</v>
      </c>
      <c r="E92" t="s">
        <v>4311</v>
      </c>
      <c r="F92">
        <v>2</v>
      </c>
      <c r="G92">
        <v>24</v>
      </c>
      <c r="H92">
        <v>24</v>
      </c>
      <c r="L92" t="b">
        <f>IF(COUNTIFS(Lists!A$2:A$53,Table5[[#This Row],[Battery Category]],Lists!B$2:B$53,Table5[[#This Row],[Product Category]],Lists!C$2:C$53,Table5[[#This Row],[Chemical Family]])&gt;=1,TRUE,FALSE)</f>
        <v>0</v>
      </c>
      <c r="N92" t="s">
        <v>8106</v>
      </c>
    </row>
    <row r="93" spans="1:14" x14ac:dyDescent="0.2">
      <c r="A93" t="s">
        <v>4312</v>
      </c>
      <c r="B93" t="s">
        <v>16</v>
      </c>
      <c r="C93" t="s">
        <v>4292</v>
      </c>
      <c r="D93" t="s">
        <v>4361</v>
      </c>
      <c r="E93" t="s">
        <v>4365</v>
      </c>
      <c r="F93">
        <v>5</v>
      </c>
      <c r="G93">
        <v>1.2</v>
      </c>
      <c r="H93">
        <v>27</v>
      </c>
      <c r="J93" t="s">
        <v>16</v>
      </c>
      <c r="K93" t="s">
        <v>292</v>
      </c>
      <c r="L93" t="b">
        <f>IF(COUNTIFS(Lists!A$2:A$53,Table5[[#This Row],[Battery Category]],Lists!B$2:B$53,Table5[[#This Row],[Product Category]],Lists!C$2:C$53,Table5[[#This Row],[Chemical Family]])&gt;=1,TRUE,FALSE)</f>
        <v>0</v>
      </c>
      <c r="M93" t="s">
        <v>8107</v>
      </c>
    </row>
    <row r="94" spans="1:14" x14ac:dyDescent="0.2">
      <c r="A94" t="s">
        <v>4312</v>
      </c>
      <c r="B94" t="s">
        <v>16</v>
      </c>
      <c r="C94" t="s">
        <v>4292</v>
      </c>
      <c r="D94" t="s">
        <v>4361</v>
      </c>
      <c r="E94" t="s">
        <v>4514</v>
      </c>
      <c r="F94">
        <v>32</v>
      </c>
      <c r="G94">
        <v>1</v>
      </c>
      <c r="H94">
        <v>28</v>
      </c>
      <c r="J94" t="s">
        <v>16</v>
      </c>
      <c r="K94" t="s">
        <v>357</v>
      </c>
      <c r="L94" t="b">
        <f>IF(COUNTIFS(Lists!A$2:A$53,Table5[[#This Row],[Battery Category]],Lists!B$2:B$53,Table5[[#This Row],[Product Category]],Lists!C$2:C$53,Table5[[#This Row],[Chemical Family]])&gt;=1,TRUE,FALSE)</f>
        <v>0</v>
      </c>
      <c r="M94" t="s">
        <v>8107</v>
      </c>
    </row>
    <row r="95" spans="1:14" x14ac:dyDescent="0.2">
      <c r="A95" t="s">
        <v>4312</v>
      </c>
      <c r="B95" t="s">
        <v>16</v>
      </c>
      <c r="C95" t="s">
        <v>4292</v>
      </c>
      <c r="D95" t="s">
        <v>4359</v>
      </c>
      <c r="E95" t="s">
        <v>4365</v>
      </c>
      <c r="F95">
        <v>1</v>
      </c>
      <c r="G95">
        <v>1.2</v>
      </c>
      <c r="H95">
        <v>1.2</v>
      </c>
      <c r="I95" t="s">
        <v>15</v>
      </c>
      <c r="J95" t="s">
        <v>16</v>
      </c>
      <c r="K95" t="s">
        <v>292</v>
      </c>
      <c r="L95" t="b">
        <f>IF(COUNTIFS(Lists!A$2:A$53,Table5[[#This Row],[Battery Category]],Lists!B$2:B$53,Table5[[#This Row],[Product Category]],Lists!C$2:C$53,Table5[[#This Row],[Chemical Family]])&gt;=1,TRUE,FALSE)</f>
        <v>1</v>
      </c>
    </row>
    <row r="96" spans="1:14" x14ac:dyDescent="0.2">
      <c r="A96" t="s">
        <v>4312</v>
      </c>
      <c r="B96" t="s">
        <v>16</v>
      </c>
      <c r="C96" t="s">
        <v>4292</v>
      </c>
      <c r="D96" t="s">
        <v>4360</v>
      </c>
      <c r="E96" t="s">
        <v>4352</v>
      </c>
      <c r="F96">
        <v>2</v>
      </c>
      <c r="G96">
        <v>24</v>
      </c>
      <c r="H96">
        <v>28</v>
      </c>
      <c r="I96" t="s">
        <v>668</v>
      </c>
      <c r="J96" t="s">
        <v>16</v>
      </c>
      <c r="K96" t="s">
        <v>76</v>
      </c>
      <c r="L96" t="b">
        <f>IF(COUNTIFS(Lists!A$2:A$53,Table5[[#This Row],[Battery Category]],Lists!B$2:B$53,Table5[[#This Row],[Product Category]],Lists!C$2:C$53,Table5[[#This Row],[Chemical Family]])&gt;=1,TRUE,FALSE)</f>
        <v>1</v>
      </c>
    </row>
    <row r="97" spans="1:14" x14ac:dyDescent="0.2">
      <c r="A97" t="s">
        <v>4312</v>
      </c>
      <c r="B97" t="s">
        <v>16</v>
      </c>
      <c r="C97" t="s">
        <v>4292</v>
      </c>
      <c r="D97" t="s">
        <v>4330</v>
      </c>
      <c r="E97" t="s">
        <v>4318</v>
      </c>
      <c r="F97">
        <v>5</v>
      </c>
      <c r="G97">
        <v>22</v>
      </c>
      <c r="H97">
        <v>35</v>
      </c>
      <c r="I97" t="s">
        <v>668</v>
      </c>
      <c r="J97" t="s">
        <v>16</v>
      </c>
      <c r="K97" t="s">
        <v>18</v>
      </c>
      <c r="L97" t="b">
        <f>IF(COUNTIFS(Lists!A$2:A$53,Table5[[#This Row],[Battery Category]],Lists!B$2:B$53,Table5[[#This Row],[Product Category]],Lists!C$2:C$53,Table5[[#This Row],[Chemical Family]])&gt;=1,TRUE,FALSE)</f>
        <v>1</v>
      </c>
    </row>
    <row r="98" spans="1:14" x14ac:dyDescent="0.2">
      <c r="A98" t="s">
        <v>4312</v>
      </c>
      <c r="B98" t="s">
        <v>16</v>
      </c>
      <c r="C98" t="s">
        <v>4292</v>
      </c>
      <c r="D98" t="s">
        <v>6077</v>
      </c>
      <c r="E98" t="s">
        <v>4343</v>
      </c>
      <c r="F98">
        <v>5</v>
      </c>
      <c r="G98">
        <v>0.4</v>
      </c>
      <c r="H98">
        <v>1.2</v>
      </c>
      <c r="I98" t="s">
        <v>15</v>
      </c>
      <c r="J98" t="s">
        <v>16</v>
      </c>
      <c r="K98" t="s">
        <v>368</v>
      </c>
      <c r="L98" t="b">
        <f>IF(COUNTIFS(Lists!A$2:A$53,Table5[[#This Row],[Battery Category]],Lists!B$2:B$53,Table5[[#This Row],[Product Category]],Lists!C$2:C$53,Table5[[#This Row],[Chemical Family]])&gt;=1,TRUE,FALSE)</f>
        <v>1</v>
      </c>
    </row>
    <row r="99" spans="1:14" x14ac:dyDescent="0.2">
      <c r="A99" t="s">
        <v>4312</v>
      </c>
      <c r="B99" t="s">
        <v>16</v>
      </c>
      <c r="C99" t="s">
        <v>4292</v>
      </c>
      <c r="D99" t="s">
        <v>4480</v>
      </c>
      <c r="E99" t="s">
        <v>4365</v>
      </c>
      <c r="F99">
        <v>46</v>
      </c>
      <c r="G99">
        <v>90</v>
      </c>
      <c r="H99">
        <v>650</v>
      </c>
      <c r="I99" t="s">
        <v>668</v>
      </c>
      <c r="J99" t="s">
        <v>16</v>
      </c>
      <c r="K99" t="s">
        <v>292</v>
      </c>
      <c r="L99" t="b">
        <f>IF(COUNTIFS(Lists!A$2:A$53,Table5[[#This Row],[Battery Category]],Lists!B$2:B$53,Table5[[#This Row],[Product Category]],Lists!C$2:C$53,Table5[[#This Row],[Chemical Family]])&gt;=1,TRUE,FALSE)</f>
        <v>1</v>
      </c>
    </row>
    <row r="100" spans="1:14" x14ac:dyDescent="0.2">
      <c r="A100" t="s">
        <v>4312</v>
      </c>
      <c r="B100" t="s">
        <v>16</v>
      </c>
      <c r="C100" t="s">
        <v>4292</v>
      </c>
      <c r="D100" t="s">
        <v>4308</v>
      </c>
      <c r="E100" t="s">
        <v>4720</v>
      </c>
      <c r="F100">
        <v>1</v>
      </c>
      <c r="G100">
        <v>3</v>
      </c>
      <c r="H100">
        <v>3</v>
      </c>
      <c r="I100" t="s">
        <v>15</v>
      </c>
      <c r="J100" t="s">
        <v>16</v>
      </c>
      <c r="K100" t="s">
        <v>249</v>
      </c>
      <c r="L100" t="b">
        <f>IF(COUNTIFS(Lists!A$2:A$53,Table5[[#This Row],[Battery Category]],Lists!B$2:B$53,Table5[[#This Row],[Product Category]],Lists!C$2:C$53,Table5[[#This Row],[Chemical Family]])&gt;=1,TRUE,FALSE)</f>
        <v>1</v>
      </c>
    </row>
    <row r="101" spans="1:14" x14ac:dyDescent="0.2">
      <c r="A101" t="s">
        <v>4312</v>
      </c>
      <c r="B101" t="s">
        <v>16</v>
      </c>
      <c r="C101" t="s">
        <v>4292</v>
      </c>
      <c r="D101" t="s">
        <v>4353</v>
      </c>
      <c r="E101" t="s">
        <v>4352</v>
      </c>
      <c r="F101">
        <v>6</v>
      </c>
      <c r="G101">
        <v>6</v>
      </c>
      <c r="H101">
        <v>100</v>
      </c>
      <c r="J101" t="s">
        <v>16</v>
      </c>
      <c r="K101" t="s">
        <v>76</v>
      </c>
      <c r="L101" t="b">
        <f>IF(COUNTIFS(Lists!A$2:A$53,Table5[[#This Row],[Battery Category]],Lists!B$2:B$53,Table5[[#This Row],[Product Category]],Lists!C$2:C$53,Table5[[#This Row],[Chemical Family]])&gt;=1,TRUE,FALSE)</f>
        <v>0</v>
      </c>
      <c r="M101" t="s">
        <v>8107</v>
      </c>
    </row>
    <row r="102" spans="1:14" x14ac:dyDescent="0.2">
      <c r="A102" t="s">
        <v>4312</v>
      </c>
      <c r="B102" t="s">
        <v>16</v>
      </c>
      <c r="C102" t="s">
        <v>4292</v>
      </c>
      <c r="D102" t="s">
        <v>4353</v>
      </c>
      <c r="E102" t="s">
        <v>4284</v>
      </c>
      <c r="F102">
        <v>12</v>
      </c>
      <c r="G102">
        <v>0</v>
      </c>
      <c r="H102">
        <v>350</v>
      </c>
      <c r="I102" t="s">
        <v>668</v>
      </c>
      <c r="J102" t="s">
        <v>16</v>
      </c>
      <c r="K102" t="s">
        <v>249</v>
      </c>
      <c r="L102" t="b">
        <f>IF(COUNTIFS(Lists!A$2:A$53,Table5[[#This Row],[Battery Category]],Lists!B$2:B$53,Table5[[#This Row],[Product Category]],Lists!C$2:C$53,Table5[[#This Row],[Chemical Family]])&gt;=1,TRUE,FALSE)</f>
        <v>1</v>
      </c>
      <c r="N102" t="s">
        <v>8108</v>
      </c>
    </row>
    <row r="103" spans="1:14" x14ac:dyDescent="0.2">
      <c r="A103" t="s">
        <v>4312</v>
      </c>
      <c r="B103" t="s">
        <v>16</v>
      </c>
      <c r="C103" t="s">
        <v>4292</v>
      </c>
      <c r="D103" t="s">
        <v>4353</v>
      </c>
      <c r="E103" t="s">
        <v>4514</v>
      </c>
      <c r="F103">
        <v>2</v>
      </c>
      <c r="G103">
        <v>16</v>
      </c>
      <c r="H103">
        <v>18</v>
      </c>
      <c r="J103" t="s">
        <v>16</v>
      </c>
      <c r="K103" t="s">
        <v>357</v>
      </c>
      <c r="L103" t="b">
        <f>IF(COUNTIFS(Lists!A$2:A$53,Table5[[#This Row],[Battery Category]],Lists!B$2:B$53,Table5[[#This Row],[Product Category]],Lists!C$2:C$53,Table5[[#This Row],[Chemical Family]])&gt;=1,TRUE,FALSE)</f>
        <v>0</v>
      </c>
      <c r="M103" t="s">
        <v>8107</v>
      </c>
    </row>
    <row r="104" spans="1:14" x14ac:dyDescent="0.2">
      <c r="A104" t="s">
        <v>4312</v>
      </c>
      <c r="B104" t="s">
        <v>16</v>
      </c>
      <c r="C104" t="s">
        <v>4292</v>
      </c>
      <c r="D104" t="s">
        <v>4429</v>
      </c>
      <c r="E104" t="s">
        <v>4284</v>
      </c>
      <c r="F104">
        <v>26</v>
      </c>
      <c r="G104">
        <v>0</v>
      </c>
      <c r="H104">
        <v>1200</v>
      </c>
      <c r="I104" t="s">
        <v>668</v>
      </c>
      <c r="J104" t="s">
        <v>16</v>
      </c>
      <c r="K104" t="s">
        <v>249</v>
      </c>
      <c r="L104" t="b">
        <f>IF(COUNTIFS(Lists!A$2:A$53,Table5[[#This Row],[Battery Category]],Lists!B$2:B$53,Table5[[#This Row],[Product Category]],Lists!C$2:C$53,Table5[[#This Row],[Chemical Family]])&gt;=1,TRUE,FALSE)</f>
        <v>1</v>
      </c>
    </row>
    <row r="105" spans="1:14" x14ac:dyDescent="0.2">
      <c r="A105" t="s">
        <v>4312</v>
      </c>
      <c r="B105" t="s">
        <v>16</v>
      </c>
      <c r="C105" t="s">
        <v>4292</v>
      </c>
      <c r="D105" t="s">
        <v>4429</v>
      </c>
      <c r="E105" t="s">
        <v>4365</v>
      </c>
      <c r="F105">
        <v>50</v>
      </c>
      <c r="G105">
        <v>280</v>
      </c>
      <c r="H105">
        <v>1500</v>
      </c>
      <c r="I105" t="s">
        <v>668</v>
      </c>
      <c r="J105" t="s">
        <v>16</v>
      </c>
      <c r="K105" t="s">
        <v>292</v>
      </c>
      <c r="L105" t="b">
        <f>IF(COUNTIFS(Lists!A$2:A$53,Table5[[#This Row],[Battery Category]],Lists!B$2:B$53,Table5[[#This Row],[Product Category]],Lists!C$2:C$53,Table5[[#This Row],[Chemical Family]])&gt;=1,TRUE,FALSE)</f>
        <v>1</v>
      </c>
    </row>
    <row r="106" spans="1:14" x14ac:dyDescent="0.2">
      <c r="A106" t="s">
        <v>4312</v>
      </c>
      <c r="B106" t="s">
        <v>16</v>
      </c>
      <c r="C106" t="s">
        <v>4292</v>
      </c>
      <c r="D106" t="s">
        <v>4429</v>
      </c>
      <c r="E106" t="s">
        <v>4514</v>
      </c>
      <c r="F106">
        <v>76</v>
      </c>
      <c r="G106">
        <v>0</v>
      </c>
      <c r="H106">
        <v>1050</v>
      </c>
      <c r="I106" t="s">
        <v>668</v>
      </c>
      <c r="J106" t="s">
        <v>16</v>
      </c>
      <c r="K106" t="s">
        <v>357</v>
      </c>
      <c r="L106" t="b">
        <f>IF(COUNTIFS(Lists!A$2:A$53,Table5[[#This Row],[Battery Category]],Lists!B$2:B$53,Table5[[#This Row],[Product Category]],Lists!C$2:C$53,Table5[[#This Row],[Chemical Family]])&gt;=1,TRUE,FALSE)</f>
        <v>1</v>
      </c>
    </row>
    <row r="107" spans="1:14" x14ac:dyDescent="0.2">
      <c r="A107" t="s">
        <v>4312</v>
      </c>
      <c r="B107" t="s">
        <v>16</v>
      </c>
      <c r="C107" t="s">
        <v>4292</v>
      </c>
      <c r="D107" t="s">
        <v>4367</v>
      </c>
      <c r="E107" t="s">
        <v>4284</v>
      </c>
      <c r="F107">
        <v>38</v>
      </c>
      <c r="G107">
        <v>0</v>
      </c>
      <c r="H107">
        <v>400</v>
      </c>
      <c r="I107" t="s">
        <v>668</v>
      </c>
      <c r="J107" t="s">
        <v>16</v>
      </c>
      <c r="K107" t="s">
        <v>249</v>
      </c>
      <c r="L107" t="b">
        <f>IF(COUNTIFS(Lists!A$2:A$53,Table5[[#This Row],[Battery Category]],Lists!B$2:B$53,Table5[[#This Row],[Product Category]],Lists!C$2:C$53,Table5[[#This Row],[Chemical Family]])&gt;=1,TRUE,FALSE)</f>
        <v>1</v>
      </c>
    </row>
    <row r="108" spans="1:14" x14ac:dyDescent="0.2">
      <c r="A108" t="s">
        <v>4312</v>
      </c>
      <c r="B108" t="s">
        <v>16</v>
      </c>
      <c r="C108" t="s">
        <v>4292</v>
      </c>
      <c r="D108" t="s">
        <v>4367</v>
      </c>
      <c r="E108" t="s">
        <v>4365</v>
      </c>
      <c r="F108">
        <v>62</v>
      </c>
      <c r="G108">
        <v>115</v>
      </c>
      <c r="H108">
        <v>725</v>
      </c>
      <c r="I108" t="s">
        <v>668</v>
      </c>
      <c r="J108" t="s">
        <v>16</v>
      </c>
      <c r="K108" t="s">
        <v>292</v>
      </c>
      <c r="L108" t="b">
        <f>IF(COUNTIFS(Lists!A$2:A$53,Table5[[#This Row],[Battery Category]],Lists!B$2:B$53,Table5[[#This Row],[Product Category]],Lists!C$2:C$53,Table5[[#This Row],[Chemical Family]])&gt;=1,TRUE,FALSE)</f>
        <v>1</v>
      </c>
    </row>
    <row r="109" spans="1:14" x14ac:dyDescent="0.2">
      <c r="A109" t="s">
        <v>4312</v>
      </c>
      <c r="B109" t="s">
        <v>16</v>
      </c>
      <c r="C109" t="s">
        <v>4292</v>
      </c>
      <c r="D109" t="s">
        <v>4367</v>
      </c>
      <c r="E109" t="s">
        <v>4514</v>
      </c>
      <c r="F109">
        <v>57</v>
      </c>
      <c r="G109">
        <v>0</v>
      </c>
      <c r="H109">
        <v>725</v>
      </c>
      <c r="I109" t="s">
        <v>668</v>
      </c>
      <c r="J109" t="s">
        <v>16</v>
      </c>
      <c r="K109" t="s">
        <v>357</v>
      </c>
      <c r="L109" t="b">
        <f>IF(COUNTIFS(Lists!A$2:A$53,Table5[[#This Row],[Battery Category]],Lists!B$2:B$53,Table5[[#This Row],[Product Category]],Lists!C$2:C$53,Table5[[#This Row],[Chemical Family]])&gt;=1,TRUE,FALSE)</f>
        <v>1</v>
      </c>
    </row>
    <row r="110" spans="1:14" x14ac:dyDescent="0.2">
      <c r="A110" t="s">
        <v>8093</v>
      </c>
      <c r="B110" t="s">
        <v>4333</v>
      </c>
      <c r="C110" t="s">
        <v>4292</v>
      </c>
      <c r="D110" t="s">
        <v>4333</v>
      </c>
      <c r="E110" t="s">
        <v>4318</v>
      </c>
      <c r="F110">
        <v>54</v>
      </c>
      <c r="G110">
        <v>60</v>
      </c>
      <c r="H110">
        <v>2400</v>
      </c>
      <c r="I110" t="s">
        <v>668</v>
      </c>
      <c r="K110" t="s">
        <v>18</v>
      </c>
      <c r="L110" t="b">
        <f>IF(COUNTIFS(Lists!A$2:A$53,Table5[[#This Row],[Battery Category]],Lists!B$2:B$53,Table5[[#This Row],[Product Category]],Lists!C$2:C$53,Table5[[#This Row],[Chemical Family]])&gt;=1,TRUE,FALSE)</f>
        <v>0</v>
      </c>
      <c r="M110" t="s">
        <v>8109</v>
      </c>
    </row>
    <row r="111" spans="1:14" x14ac:dyDescent="0.2">
      <c r="A111" t="s">
        <v>8093</v>
      </c>
      <c r="C111" t="s">
        <v>4292</v>
      </c>
      <c r="E111" t="s">
        <v>5241</v>
      </c>
      <c r="F111">
        <v>14</v>
      </c>
      <c r="G111">
        <v>0</v>
      </c>
      <c r="H111">
        <v>50</v>
      </c>
      <c r="L111" t="b">
        <f>IF(COUNTIFS(Lists!A$2:A$53,Table5[[#This Row],[Battery Category]],Lists!B$2:B$53,Table5[[#This Row],[Product Category]],Lists!C$2:C$53,Table5[[#This Row],[Chemical Family]])&gt;=1,TRUE,FALSE)</f>
        <v>0</v>
      </c>
      <c r="M111" t="s">
        <v>5134</v>
      </c>
    </row>
    <row r="112" spans="1:14" x14ac:dyDescent="0.2">
      <c r="A112" t="s">
        <v>8093</v>
      </c>
      <c r="C112" t="s">
        <v>4292</v>
      </c>
      <c r="D112" t="s">
        <v>4316</v>
      </c>
      <c r="E112" t="s">
        <v>4346</v>
      </c>
      <c r="F112">
        <v>1</v>
      </c>
      <c r="G112">
        <v>2000</v>
      </c>
      <c r="H112">
        <v>3000</v>
      </c>
      <c r="I112" t="s">
        <v>668</v>
      </c>
      <c r="K112" t="s">
        <v>575</v>
      </c>
      <c r="L112" t="b">
        <f>IF(COUNTIFS(Lists!A$2:A$53,Table5[[#This Row],[Battery Category]],Lists!B$2:B$53,Table5[[#This Row],[Product Category]],Lists!C$2:C$53,Table5[[#This Row],[Chemical Family]])&gt;=1,TRUE,FALSE)</f>
        <v>0</v>
      </c>
      <c r="M112" t="s">
        <v>8109</v>
      </c>
    </row>
    <row r="113" spans="1:13" x14ac:dyDescent="0.2">
      <c r="A113" t="s">
        <v>8093</v>
      </c>
      <c r="C113" t="s">
        <v>4292</v>
      </c>
      <c r="D113" t="s">
        <v>4293</v>
      </c>
      <c r="E113" t="s">
        <v>4318</v>
      </c>
      <c r="F113">
        <v>36</v>
      </c>
      <c r="G113">
        <v>60</v>
      </c>
      <c r="H113">
        <v>2200</v>
      </c>
      <c r="I113" t="s">
        <v>668</v>
      </c>
      <c r="K113" t="s">
        <v>18</v>
      </c>
      <c r="L113" t="b">
        <f>IF(COUNTIFS(Lists!A$2:A$53,Table5[[#This Row],[Battery Category]],Lists!B$2:B$53,Table5[[#This Row],[Product Category]],Lists!C$2:C$53,Table5[[#This Row],[Chemical Family]])&gt;=1,TRUE,FALSE)</f>
        <v>0</v>
      </c>
      <c r="M113" t="s">
        <v>8109</v>
      </c>
    </row>
    <row r="114" spans="1:13" x14ac:dyDescent="0.2">
      <c r="A114" t="s">
        <v>8093</v>
      </c>
      <c r="C114" t="s">
        <v>4292</v>
      </c>
      <c r="D114" t="s">
        <v>4293</v>
      </c>
      <c r="E114" t="s">
        <v>4352</v>
      </c>
      <c r="F114">
        <v>44</v>
      </c>
      <c r="G114">
        <v>130</v>
      </c>
      <c r="H114">
        <v>2000</v>
      </c>
      <c r="I114" t="s">
        <v>668</v>
      </c>
      <c r="K114" t="s">
        <v>76</v>
      </c>
      <c r="L114" t="b">
        <f>IF(COUNTIFS(Lists!A$2:A$53,Table5[[#This Row],[Battery Category]],Lists!B$2:B$53,Table5[[#This Row],[Product Category]],Lists!C$2:C$53,Table5[[#This Row],[Chemical Family]])&gt;=1,TRUE,FALSE)</f>
        <v>0</v>
      </c>
      <c r="M114" t="s">
        <v>8109</v>
      </c>
    </row>
    <row r="115" spans="1:13" x14ac:dyDescent="0.2">
      <c r="A115" t="s">
        <v>8093</v>
      </c>
      <c r="C115" t="s">
        <v>4292</v>
      </c>
      <c r="D115" t="s">
        <v>4293</v>
      </c>
      <c r="E115" t="s">
        <v>4284</v>
      </c>
      <c r="F115">
        <v>2</v>
      </c>
      <c r="G115">
        <v>825</v>
      </c>
      <c r="H115">
        <v>3000</v>
      </c>
      <c r="I115" t="s">
        <v>668</v>
      </c>
      <c r="K115" t="s">
        <v>249</v>
      </c>
      <c r="L115" t="b">
        <f>IF(COUNTIFS(Lists!A$2:A$53,Table5[[#This Row],[Battery Category]],Lists!B$2:B$53,Table5[[#This Row],[Product Category]],Lists!C$2:C$53,Table5[[#This Row],[Chemical Family]])&gt;=1,TRUE,FALSE)</f>
        <v>0</v>
      </c>
      <c r="M115" t="s">
        <v>8109</v>
      </c>
    </row>
    <row r="116" spans="1:13" x14ac:dyDescent="0.2">
      <c r="A116" t="s">
        <v>8093</v>
      </c>
      <c r="C116" t="s">
        <v>4292</v>
      </c>
      <c r="D116" t="s">
        <v>4293</v>
      </c>
      <c r="E116" t="s">
        <v>4720</v>
      </c>
      <c r="F116">
        <v>15</v>
      </c>
      <c r="G116">
        <v>575</v>
      </c>
      <c r="H116">
        <v>3000</v>
      </c>
      <c r="I116" t="s">
        <v>668</v>
      </c>
      <c r="K116" t="s">
        <v>249</v>
      </c>
      <c r="L116" t="b">
        <f>IF(COUNTIFS(Lists!A$2:A$53,Table5[[#This Row],[Battery Category]],Lists!B$2:B$53,Table5[[#This Row],[Product Category]],Lists!C$2:C$53,Table5[[#This Row],[Chemical Family]])&gt;=1,TRUE,FALSE)</f>
        <v>0</v>
      </c>
      <c r="M116" t="s">
        <v>8109</v>
      </c>
    </row>
    <row r="117" spans="1:13" x14ac:dyDescent="0.2">
      <c r="A117" t="s">
        <v>8093</v>
      </c>
      <c r="C117" t="s">
        <v>4292</v>
      </c>
      <c r="D117" t="s">
        <v>4293</v>
      </c>
      <c r="E117" t="s">
        <v>4365</v>
      </c>
      <c r="F117">
        <v>23</v>
      </c>
      <c r="G117">
        <v>800</v>
      </c>
      <c r="H117">
        <v>3000</v>
      </c>
      <c r="I117" t="s">
        <v>668</v>
      </c>
      <c r="K117" t="s">
        <v>292</v>
      </c>
      <c r="L117" t="b">
        <f>IF(COUNTIFS(Lists!A$2:A$53,Table5[[#This Row],[Battery Category]],Lists!B$2:B$53,Table5[[#This Row],[Product Category]],Lists!C$2:C$53,Table5[[#This Row],[Chemical Family]])&gt;=1,TRUE,FALSE)</f>
        <v>0</v>
      </c>
      <c r="M117" t="s">
        <v>8109</v>
      </c>
    </row>
    <row r="118" spans="1:13" x14ac:dyDescent="0.2">
      <c r="A118" t="s">
        <v>8093</v>
      </c>
      <c r="C118" t="s">
        <v>4292</v>
      </c>
      <c r="D118" t="s">
        <v>4293</v>
      </c>
      <c r="E118" t="s">
        <v>4514</v>
      </c>
      <c r="F118">
        <v>22</v>
      </c>
      <c r="G118">
        <v>825</v>
      </c>
      <c r="H118">
        <v>3000</v>
      </c>
      <c r="I118" t="s">
        <v>668</v>
      </c>
      <c r="K118" t="s">
        <v>357</v>
      </c>
      <c r="L118" t="b">
        <f>IF(COUNTIFS(Lists!A$2:A$53,Table5[[#This Row],[Battery Category]],Lists!B$2:B$53,Table5[[#This Row],[Product Category]],Lists!C$2:C$53,Table5[[#This Row],[Chemical Family]])&gt;=1,TRUE,FALSE)</f>
        <v>0</v>
      </c>
      <c r="M118" t="s">
        <v>8109</v>
      </c>
    </row>
    <row r="119" spans="1:13" x14ac:dyDescent="0.2">
      <c r="A119" t="s">
        <v>8093</v>
      </c>
      <c r="C119" t="s">
        <v>4292</v>
      </c>
      <c r="D119" t="s">
        <v>4293</v>
      </c>
      <c r="E119" t="s">
        <v>4343</v>
      </c>
      <c r="F119">
        <v>1</v>
      </c>
      <c r="G119">
        <v>10</v>
      </c>
      <c r="H119">
        <v>15</v>
      </c>
      <c r="I119" t="s">
        <v>668</v>
      </c>
      <c r="K119" t="s">
        <v>368</v>
      </c>
      <c r="L119" t="b">
        <f>IF(COUNTIFS(Lists!A$2:A$53,Table5[[#This Row],[Battery Category]],Lists!B$2:B$53,Table5[[#This Row],[Product Category]],Lists!C$2:C$53,Table5[[#This Row],[Chemical Family]])&gt;=1,TRUE,FALSE)</f>
        <v>0</v>
      </c>
      <c r="M119" t="s">
        <v>8109</v>
      </c>
    </row>
    <row r="120" spans="1:13" x14ac:dyDescent="0.2">
      <c r="A120" t="s">
        <v>8093</v>
      </c>
      <c r="C120" t="s">
        <v>4292</v>
      </c>
      <c r="D120" t="s">
        <v>4429</v>
      </c>
      <c r="E120" t="s">
        <v>4365</v>
      </c>
      <c r="F120">
        <v>15</v>
      </c>
      <c r="G120">
        <v>650</v>
      </c>
      <c r="H120">
        <v>1475</v>
      </c>
      <c r="I120" t="s">
        <v>668</v>
      </c>
      <c r="K120" t="s">
        <v>292</v>
      </c>
      <c r="L120" t="b">
        <f>IF(COUNTIFS(Lists!A$2:A$53,Table5[[#This Row],[Battery Category]],Lists!B$2:B$53,Table5[[#This Row],[Product Category]],Lists!C$2:C$53,Table5[[#This Row],[Chemical Family]])&gt;=1,TRUE,FALSE)</f>
        <v>0</v>
      </c>
      <c r="M120" t="s">
        <v>8109</v>
      </c>
    </row>
    <row r="121" spans="1:13" x14ac:dyDescent="0.2">
      <c r="A121" t="s">
        <v>8093</v>
      </c>
      <c r="B121" t="s">
        <v>75</v>
      </c>
      <c r="C121" t="s">
        <v>4292</v>
      </c>
      <c r="D121" t="s">
        <v>4316</v>
      </c>
      <c r="E121" t="s">
        <v>4346</v>
      </c>
      <c r="F121">
        <v>1</v>
      </c>
      <c r="G121">
        <v>2000</v>
      </c>
      <c r="H121">
        <v>3000</v>
      </c>
      <c r="I121" t="s">
        <v>668</v>
      </c>
      <c r="K121" t="s">
        <v>575</v>
      </c>
      <c r="L121" t="b">
        <f>IF(COUNTIFS(Lists!A$2:A$53,Table5[[#This Row],[Battery Category]],Lists!B$2:B$53,Table5[[#This Row],[Product Category]],Lists!C$2:C$53,Table5[[#This Row],[Chemical Family]])&gt;=1,TRUE,FALSE)</f>
        <v>0</v>
      </c>
      <c r="M121" t="s">
        <v>8109</v>
      </c>
    </row>
    <row r="122" spans="1:13" x14ac:dyDescent="0.2">
      <c r="A122" t="s">
        <v>8093</v>
      </c>
      <c r="B122" t="s">
        <v>75</v>
      </c>
      <c r="C122" t="s">
        <v>4292</v>
      </c>
      <c r="D122" t="s">
        <v>4293</v>
      </c>
      <c r="E122" t="s">
        <v>4318</v>
      </c>
      <c r="F122">
        <v>7</v>
      </c>
      <c r="G122">
        <v>680</v>
      </c>
      <c r="H122">
        <v>2400</v>
      </c>
      <c r="I122" t="s">
        <v>668</v>
      </c>
      <c r="K122" t="s">
        <v>18</v>
      </c>
      <c r="L122" t="b">
        <f>IF(COUNTIFS(Lists!A$2:A$53,Table5[[#This Row],[Battery Category]],Lists!B$2:B$53,Table5[[#This Row],[Product Category]],Lists!C$2:C$53,Table5[[#This Row],[Chemical Family]])&gt;=1,TRUE,FALSE)</f>
        <v>0</v>
      </c>
      <c r="M122" t="s">
        <v>8109</v>
      </c>
    </row>
    <row r="123" spans="1:13" x14ac:dyDescent="0.2">
      <c r="A123" t="s">
        <v>8093</v>
      </c>
      <c r="B123" t="s">
        <v>75</v>
      </c>
      <c r="C123" t="s">
        <v>4292</v>
      </c>
      <c r="D123" t="s">
        <v>4293</v>
      </c>
      <c r="E123" t="s">
        <v>4352</v>
      </c>
      <c r="F123">
        <v>7</v>
      </c>
      <c r="G123">
        <v>120</v>
      </c>
      <c r="H123">
        <v>850</v>
      </c>
      <c r="I123" t="s">
        <v>668</v>
      </c>
      <c r="K123" t="s">
        <v>76</v>
      </c>
      <c r="L123" t="b">
        <f>IF(COUNTIFS(Lists!A$2:A$53,Table5[[#This Row],[Battery Category]],Lists!B$2:B$53,Table5[[#This Row],[Product Category]],Lists!C$2:C$53,Table5[[#This Row],[Chemical Family]])&gt;=1,TRUE,FALSE)</f>
        <v>0</v>
      </c>
      <c r="M123" t="s">
        <v>8109</v>
      </c>
    </row>
    <row r="124" spans="1:13" x14ac:dyDescent="0.2">
      <c r="A124" t="s">
        <v>8093</v>
      </c>
      <c r="B124" t="s">
        <v>75</v>
      </c>
      <c r="C124" t="s">
        <v>4292</v>
      </c>
      <c r="D124" t="s">
        <v>4293</v>
      </c>
      <c r="E124" t="s">
        <v>4284</v>
      </c>
      <c r="F124">
        <v>1</v>
      </c>
      <c r="G124">
        <v>2300</v>
      </c>
      <c r="H124">
        <v>2400</v>
      </c>
      <c r="I124" t="s">
        <v>668</v>
      </c>
      <c r="K124" t="s">
        <v>249</v>
      </c>
      <c r="L124" t="b">
        <f>IF(COUNTIFS(Lists!A$2:A$53,Table5[[#This Row],[Battery Category]],Lists!B$2:B$53,Table5[[#This Row],[Product Category]],Lists!C$2:C$53,Table5[[#This Row],[Chemical Family]])&gt;=1,TRUE,FALSE)</f>
        <v>0</v>
      </c>
      <c r="M124" t="s">
        <v>8109</v>
      </c>
    </row>
    <row r="125" spans="1:13" x14ac:dyDescent="0.2">
      <c r="A125" t="s">
        <v>8093</v>
      </c>
      <c r="B125" t="s">
        <v>75</v>
      </c>
      <c r="C125" t="s">
        <v>4292</v>
      </c>
      <c r="D125" t="s">
        <v>4293</v>
      </c>
      <c r="E125" t="s">
        <v>4365</v>
      </c>
      <c r="F125">
        <v>21</v>
      </c>
      <c r="G125">
        <v>30</v>
      </c>
      <c r="H125">
        <v>3000</v>
      </c>
      <c r="I125" t="s">
        <v>668</v>
      </c>
      <c r="K125" t="s">
        <v>292</v>
      </c>
      <c r="L125" t="b">
        <f>IF(COUNTIFS(Lists!A$2:A$53,Table5[[#This Row],[Battery Category]],Lists!B$2:B$53,Table5[[#This Row],[Product Category]],Lists!C$2:C$53,Table5[[#This Row],[Chemical Family]])&gt;=1,TRUE,FALSE)</f>
        <v>0</v>
      </c>
      <c r="M125" t="s">
        <v>8109</v>
      </c>
    </row>
    <row r="126" spans="1:13" x14ac:dyDescent="0.2">
      <c r="A126" t="s">
        <v>8093</v>
      </c>
      <c r="B126" t="s">
        <v>75</v>
      </c>
      <c r="C126" t="s">
        <v>4292</v>
      </c>
      <c r="D126" t="s">
        <v>4293</v>
      </c>
      <c r="E126" t="s">
        <v>4514</v>
      </c>
      <c r="F126">
        <v>4</v>
      </c>
      <c r="G126">
        <v>625</v>
      </c>
      <c r="H126">
        <v>2600</v>
      </c>
      <c r="I126" t="s">
        <v>668</v>
      </c>
      <c r="K126" t="s">
        <v>357</v>
      </c>
      <c r="L126" t="b">
        <f>IF(COUNTIFS(Lists!A$2:A$53,Table5[[#This Row],[Battery Category]],Lists!B$2:B$53,Table5[[#This Row],[Product Category]],Lists!C$2:C$53,Table5[[#This Row],[Chemical Family]])&gt;=1,TRUE,FALSE)</f>
        <v>0</v>
      </c>
      <c r="M126" t="s">
        <v>8109</v>
      </c>
    </row>
    <row r="127" spans="1:13" x14ac:dyDescent="0.2">
      <c r="A127" t="s">
        <v>8093</v>
      </c>
      <c r="B127" t="s">
        <v>16</v>
      </c>
      <c r="C127" t="s">
        <v>4292</v>
      </c>
      <c r="D127" t="s">
        <v>4933</v>
      </c>
      <c r="E127" t="s">
        <v>4932</v>
      </c>
      <c r="F127">
        <v>120</v>
      </c>
      <c r="G127">
        <v>0</v>
      </c>
      <c r="H127">
        <v>3000</v>
      </c>
      <c r="I127" t="s">
        <v>668</v>
      </c>
      <c r="K127" t="s">
        <v>596</v>
      </c>
      <c r="L127" t="b">
        <f>IF(COUNTIFS(Lists!A$2:A$53,Table5[[#This Row],[Battery Category]],Lists!B$2:B$53,Table5[[#This Row],[Product Category]],Lists!C$2:C$53,Table5[[#This Row],[Chemical Family]])&gt;=1,TRUE,FALSE)</f>
        <v>0</v>
      </c>
      <c r="M127" t="s">
        <v>8109</v>
      </c>
    </row>
    <row r="128" spans="1:13" x14ac:dyDescent="0.2">
      <c r="A128" t="s">
        <v>8093</v>
      </c>
      <c r="B128" t="s">
        <v>16</v>
      </c>
      <c r="C128" t="s">
        <v>4292</v>
      </c>
      <c r="D128" t="s">
        <v>4316</v>
      </c>
      <c r="E128" t="s">
        <v>4352</v>
      </c>
      <c r="F128">
        <v>2</v>
      </c>
      <c r="G128">
        <v>0.3</v>
      </c>
      <c r="H128">
        <v>0.5</v>
      </c>
      <c r="I128" t="s">
        <v>668</v>
      </c>
      <c r="K128" t="s">
        <v>76</v>
      </c>
      <c r="L128" t="b">
        <f>IF(COUNTIFS(Lists!A$2:A$53,Table5[[#This Row],[Battery Category]],Lists!B$2:B$53,Table5[[#This Row],[Product Category]],Lists!C$2:C$53,Table5[[#This Row],[Chemical Family]])&gt;=1,TRUE,FALSE)</f>
        <v>0</v>
      </c>
      <c r="M128" t="s">
        <v>8109</v>
      </c>
    </row>
    <row r="129" spans="1:13" x14ac:dyDescent="0.2">
      <c r="A129" t="s">
        <v>8093</v>
      </c>
      <c r="B129" t="s">
        <v>16</v>
      </c>
      <c r="C129" t="s">
        <v>4292</v>
      </c>
      <c r="D129" t="s">
        <v>4293</v>
      </c>
      <c r="E129" t="s">
        <v>4318</v>
      </c>
      <c r="F129">
        <v>59</v>
      </c>
      <c r="G129">
        <v>20</v>
      </c>
      <c r="H129">
        <v>2500</v>
      </c>
      <c r="I129" t="s">
        <v>668</v>
      </c>
      <c r="K129" t="s">
        <v>18</v>
      </c>
      <c r="L129" t="b">
        <f>IF(COUNTIFS(Lists!A$2:A$53,Table5[[#This Row],[Battery Category]],Lists!B$2:B$53,Table5[[#This Row],[Product Category]],Lists!C$2:C$53,Table5[[#This Row],[Chemical Family]])&gt;=1,TRUE,FALSE)</f>
        <v>0</v>
      </c>
      <c r="M129" t="s">
        <v>8109</v>
      </c>
    </row>
    <row r="130" spans="1:13" x14ac:dyDescent="0.2">
      <c r="A130" t="s">
        <v>8093</v>
      </c>
      <c r="B130" t="s">
        <v>16</v>
      </c>
      <c r="C130" t="s">
        <v>4292</v>
      </c>
      <c r="D130" t="s">
        <v>4293</v>
      </c>
      <c r="E130" t="s">
        <v>4352</v>
      </c>
      <c r="F130">
        <v>83</v>
      </c>
      <c r="G130">
        <v>0</v>
      </c>
      <c r="H130">
        <v>1600</v>
      </c>
      <c r="I130" t="s">
        <v>668</v>
      </c>
      <c r="K130" t="s">
        <v>76</v>
      </c>
      <c r="L130" t="b">
        <f>IF(COUNTIFS(Lists!A$2:A$53,Table5[[#This Row],[Battery Category]],Lists!B$2:B$53,Table5[[#This Row],[Product Category]],Lists!C$2:C$53,Table5[[#This Row],[Chemical Family]])&gt;=1,TRUE,FALSE)</f>
        <v>0</v>
      </c>
      <c r="M130" t="s">
        <v>8109</v>
      </c>
    </row>
    <row r="131" spans="1:13" x14ac:dyDescent="0.2">
      <c r="A131" t="s">
        <v>8093</v>
      </c>
      <c r="B131" t="s">
        <v>16</v>
      </c>
      <c r="C131" t="s">
        <v>4292</v>
      </c>
      <c r="D131" t="s">
        <v>4293</v>
      </c>
      <c r="E131" t="s">
        <v>4284</v>
      </c>
      <c r="F131">
        <v>193</v>
      </c>
      <c r="G131">
        <v>0</v>
      </c>
      <c r="H131">
        <v>3000</v>
      </c>
      <c r="I131" t="s">
        <v>668</v>
      </c>
      <c r="K131" t="s">
        <v>249</v>
      </c>
      <c r="L131" t="b">
        <f>IF(COUNTIFS(Lists!A$2:A$53,Table5[[#This Row],[Battery Category]],Lists!B$2:B$53,Table5[[#This Row],[Product Category]],Lists!C$2:C$53,Table5[[#This Row],[Chemical Family]])&gt;=1,TRUE,FALSE)</f>
        <v>0</v>
      </c>
      <c r="M131" t="s">
        <v>8109</v>
      </c>
    </row>
    <row r="132" spans="1:13" x14ac:dyDescent="0.2">
      <c r="A132" t="s">
        <v>8093</v>
      </c>
      <c r="B132" t="s">
        <v>16</v>
      </c>
      <c r="C132" t="s">
        <v>4292</v>
      </c>
      <c r="D132" t="s">
        <v>4293</v>
      </c>
      <c r="E132" t="s">
        <v>4720</v>
      </c>
      <c r="F132">
        <v>97</v>
      </c>
      <c r="G132">
        <v>0</v>
      </c>
      <c r="H132">
        <v>925</v>
      </c>
      <c r="I132" t="s">
        <v>668</v>
      </c>
      <c r="K132" t="s">
        <v>249</v>
      </c>
      <c r="L132" t="b">
        <f>IF(COUNTIFS(Lists!A$2:A$53,Table5[[#This Row],[Battery Category]],Lists!B$2:B$53,Table5[[#This Row],[Product Category]],Lists!C$2:C$53,Table5[[#This Row],[Chemical Family]])&gt;=1,TRUE,FALSE)</f>
        <v>0</v>
      </c>
      <c r="M132" t="s">
        <v>8109</v>
      </c>
    </row>
    <row r="133" spans="1:13" x14ac:dyDescent="0.2">
      <c r="A133" t="s">
        <v>8093</v>
      </c>
      <c r="B133" t="s">
        <v>16</v>
      </c>
      <c r="C133" t="s">
        <v>4292</v>
      </c>
      <c r="D133" t="s">
        <v>4293</v>
      </c>
      <c r="E133" t="s">
        <v>4365</v>
      </c>
      <c r="F133">
        <v>110</v>
      </c>
      <c r="G133">
        <v>0</v>
      </c>
      <c r="H133">
        <v>2800</v>
      </c>
      <c r="I133" t="s">
        <v>668</v>
      </c>
      <c r="K133" t="s">
        <v>292</v>
      </c>
      <c r="L133" t="b">
        <f>IF(COUNTIFS(Lists!A$2:A$53,Table5[[#This Row],[Battery Category]],Lists!B$2:B$53,Table5[[#This Row],[Product Category]],Lists!C$2:C$53,Table5[[#This Row],[Chemical Family]])&gt;=1,TRUE,FALSE)</f>
        <v>0</v>
      </c>
      <c r="M133" t="s">
        <v>8109</v>
      </c>
    </row>
    <row r="134" spans="1:13" x14ac:dyDescent="0.2">
      <c r="A134" t="s">
        <v>8093</v>
      </c>
      <c r="B134" t="s">
        <v>16</v>
      </c>
      <c r="C134" t="s">
        <v>4292</v>
      </c>
      <c r="D134" t="s">
        <v>4293</v>
      </c>
      <c r="E134" t="s">
        <v>4514</v>
      </c>
      <c r="F134">
        <v>128</v>
      </c>
      <c r="G134">
        <v>0</v>
      </c>
      <c r="H134">
        <v>2900</v>
      </c>
      <c r="I134" t="s">
        <v>668</v>
      </c>
      <c r="K134" t="s">
        <v>357</v>
      </c>
      <c r="L134" t="b">
        <f>IF(COUNTIFS(Lists!A$2:A$53,Table5[[#This Row],[Battery Category]],Lists!B$2:B$53,Table5[[#This Row],[Product Category]],Lists!C$2:C$53,Table5[[#This Row],[Chemical Family]])&gt;=1,TRUE,FALSE)</f>
        <v>0</v>
      </c>
      <c r="M134" t="s">
        <v>8109</v>
      </c>
    </row>
    <row r="135" spans="1:13" x14ac:dyDescent="0.2">
      <c r="A135" t="s">
        <v>8093</v>
      </c>
      <c r="B135" t="s">
        <v>16</v>
      </c>
      <c r="C135" t="s">
        <v>4292</v>
      </c>
      <c r="D135" t="s">
        <v>4293</v>
      </c>
      <c r="E135" t="s">
        <v>4343</v>
      </c>
      <c r="F135">
        <v>5</v>
      </c>
      <c r="G135">
        <v>0</v>
      </c>
      <c r="H135">
        <v>15</v>
      </c>
      <c r="I135" t="s">
        <v>668</v>
      </c>
      <c r="K135" t="s">
        <v>368</v>
      </c>
      <c r="L135" t="b">
        <f>IF(COUNTIFS(Lists!A$2:A$53,Table5[[#This Row],[Battery Category]],Lists!B$2:B$53,Table5[[#This Row],[Product Category]],Lists!C$2:C$53,Table5[[#This Row],[Chemical Family]])&gt;=1,TRUE,FALSE)</f>
        <v>0</v>
      </c>
      <c r="M135" t="s">
        <v>8109</v>
      </c>
    </row>
    <row r="136" spans="1:13" x14ac:dyDescent="0.2">
      <c r="A136" t="s">
        <v>8093</v>
      </c>
      <c r="B136" t="s">
        <v>16</v>
      </c>
      <c r="C136" t="s">
        <v>4292</v>
      </c>
      <c r="D136" t="s">
        <v>4429</v>
      </c>
      <c r="E136" t="s">
        <v>4365</v>
      </c>
      <c r="F136">
        <v>19</v>
      </c>
      <c r="G136">
        <v>650</v>
      </c>
      <c r="H136">
        <v>1475</v>
      </c>
      <c r="I136" t="s">
        <v>668</v>
      </c>
      <c r="K136" t="s">
        <v>292</v>
      </c>
      <c r="L136" t="b">
        <f>IF(COUNTIFS(Lists!A$2:A$53,Table5[[#This Row],[Battery Category]],Lists!B$2:B$53,Table5[[#This Row],[Product Category]],Lists!C$2:C$53,Table5[[#This Row],[Chemical Family]])&gt;=1,TRUE,FALSE)</f>
        <v>0</v>
      </c>
      <c r="M136" t="s">
        <v>8109</v>
      </c>
    </row>
    <row r="137" spans="1:13" x14ac:dyDescent="0.2">
      <c r="A137" t="s">
        <v>8110</v>
      </c>
      <c r="F137">
        <v>3723</v>
      </c>
      <c r="G137">
        <v>0</v>
      </c>
      <c r="H137">
        <v>999999999</v>
      </c>
    </row>
    <row r="140" spans="1:13" x14ac:dyDescent="0.2">
      <c r="A140" t="s">
        <v>4276</v>
      </c>
      <c r="B140" t="s">
        <v>4280</v>
      </c>
      <c r="C140" t="s">
        <v>4274</v>
      </c>
      <c r="D140" t="s">
        <v>4279</v>
      </c>
      <c r="E140" t="s">
        <v>4275</v>
      </c>
      <c r="F140" t="s">
        <v>8094</v>
      </c>
      <c r="G140" t="s">
        <v>8095</v>
      </c>
      <c r="H140" t="s">
        <v>8096</v>
      </c>
      <c r="I140" t="s">
        <v>1</v>
      </c>
      <c r="J140" t="s">
        <v>2</v>
      </c>
      <c r="K140" t="s">
        <v>4</v>
      </c>
      <c r="L140" t="s">
        <v>8097</v>
      </c>
      <c r="M140" t="s">
        <v>4273</v>
      </c>
    </row>
    <row r="141" spans="1:13" x14ac:dyDescent="0.2">
      <c r="A141" t="s">
        <v>4307</v>
      </c>
      <c r="B141" t="s">
        <v>4309</v>
      </c>
      <c r="C141" t="s">
        <v>4306</v>
      </c>
      <c r="D141" t="s">
        <v>4933</v>
      </c>
      <c r="E141" t="s">
        <v>4932</v>
      </c>
      <c r="F141">
        <v>19</v>
      </c>
      <c r="G141">
        <v>0</v>
      </c>
      <c r="H141">
        <v>200000</v>
      </c>
      <c r="I141" t="s">
        <v>2212</v>
      </c>
      <c r="J141" t="s">
        <v>2213</v>
      </c>
      <c r="K141" t="s">
        <v>596</v>
      </c>
      <c r="L141" t="b">
        <f>IF(COUNTIFS(Lists!A$2:A$53,Table57[[#This Row],[Battery Category]],Lists!B$2:B$53,Table57[[#This Row],[Product Category]],Lists!C$2:C$53,Table57[[#This Row],[Chemical Family]])&gt;=1,TRUE,FALSE)</f>
        <v>1</v>
      </c>
    </row>
    <row r="142" spans="1:13" x14ac:dyDescent="0.2">
      <c r="A142" t="s">
        <v>4307</v>
      </c>
      <c r="B142" t="s">
        <v>4309</v>
      </c>
      <c r="C142" t="s">
        <v>4306</v>
      </c>
      <c r="D142" t="s">
        <v>4308</v>
      </c>
      <c r="E142" t="s">
        <v>4284</v>
      </c>
      <c r="F142">
        <v>16</v>
      </c>
      <c r="G142">
        <v>0</v>
      </c>
      <c r="H142">
        <v>999999999</v>
      </c>
      <c r="I142" t="s">
        <v>2212</v>
      </c>
      <c r="J142" t="s">
        <v>2213</v>
      </c>
      <c r="K142" t="s">
        <v>249</v>
      </c>
      <c r="L142" t="b">
        <f>IF(COUNTIFS(Lists!A$2:A$53,Table57[[#This Row],[Battery Category]],Lists!B$2:B$53,Table57[[#This Row],[Product Category]],Lists!C$2:C$53,Table57[[#This Row],[Chemical Family]])&gt;=1,TRUE,FALSE)</f>
        <v>1</v>
      </c>
    </row>
    <row r="143" spans="1:13" x14ac:dyDescent="0.2">
      <c r="A143" t="s">
        <v>4307</v>
      </c>
      <c r="B143" t="s">
        <v>16</v>
      </c>
      <c r="C143" t="s">
        <v>4306</v>
      </c>
      <c r="D143" t="s">
        <v>4933</v>
      </c>
      <c r="E143" t="s">
        <v>4932</v>
      </c>
      <c r="F143">
        <v>1</v>
      </c>
      <c r="G143">
        <v>0</v>
      </c>
      <c r="H143">
        <v>3000</v>
      </c>
      <c r="I143" t="s">
        <v>2212</v>
      </c>
      <c r="J143" t="s">
        <v>2213</v>
      </c>
      <c r="K143" t="s">
        <v>596</v>
      </c>
      <c r="L143" t="b">
        <f>IF(COUNTIFS(Lists!A$2:A$53,Table57[[#This Row],[Battery Category]],Lists!B$2:B$53,Table57[[#This Row],[Product Category]],Lists!C$2:C$53,Table57[[#This Row],[Chemical Family]])&gt;=1,TRUE,FALSE)</f>
        <v>1</v>
      </c>
    </row>
    <row r="144" spans="1:13" x14ac:dyDescent="0.2">
      <c r="A144" t="s">
        <v>4285</v>
      </c>
      <c r="B144" t="s">
        <v>4333</v>
      </c>
      <c r="C144" t="s">
        <v>4283</v>
      </c>
      <c r="D144" t="s">
        <v>4333</v>
      </c>
      <c r="E144" t="s">
        <v>4932</v>
      </c>
      <c r="F144">
        <v>89</v>
      </c>
      <c r="G144">
        <v>0</v>
      </c>
      <c r="H144">
        <v>999999999</v>
      </c>
      <c r="I144" t="s">
        <v>2197</v>
      </c>
      <c r="J144" t="s">
        <v>624</v>
      </c>
      <c r="K144" t="s">
        <v>596</v>
      </c>
      <c r="L144" t="b">
        <f>IF(COUNTIFS(Lists!A$2:A$53,Table57[[#This Row],[Battery Category]],Lists!B$2:B$53,Table57[[#This Row],[Product Category]],Lists!C$2:C$53,Table57[[#This Row],[Chemical Family]])&gt;=1,TRUE,FALSE)</f>
        <v>0</v>
      </c>
      <c r="M144" t="s">
        <v>5134</v>
      </c>
    </row>
    <row r="145" spans="1:13" x14ac:dyDescent="0.2">
      <c r="A145" t="s">
        <v>4285</v>
      </c>
      <c r="C145" t="s">
        <v>4283</v>
      </c>
      <c r="E145" t="s">
        <v>4284</v>
      </c>
      <c r="F145">
        <v>50</v>
      </c>
      <c r="G145">
        <v>4000</v>
      </c>
      <c r="H145">
        <v>710000</v>
      </c>
      <c r="I145" t="s">
        <v>2197</v>
      </c>
      <c r="J145" t="s">
        <v>624</v>
      </c>
      <c r="K145" t="s">
        <v>249</v>
      </c>
      <c r="L145" t="b">
        <f>IF(COUNTIFS(Lists!A$2:A$53,Table57[[#This Row],[Battery Category]],Lists!B$2:B$53,Table57[[#This Row],[Product Category]],Lists!C$2:C$53,Table57[[#This Row],[Chemical Family]])&gt;=1,TRUE,FALSE)</f>
        <v>1</v>
      </c>
    </row>
    <row r="146" spans="1:13" x14ac:dyDescent="0.2">
      <c r="A146" t="s">
        <v>4285</v>
      </c>
      <c r="C146" t="s">
        <v>4283</v>
      </c>
      <c r="E146" t="s">
        <v>4514</v>
      </c>
      <c r="F146">
        <v>40</v>
      </c>
      <c r="G146">
        <v>0</v>
      </c>
      <c r="H146">
        <v>999999999</v>
      </c>
      <c r="I146" t="s">
        <v>2197</v>
      </c>
      <c r="J146" t="s">
        <v>624</v>
      </c>
      <c r="K146" t="s">
        <v>357</v>
      </c>
      <c r="L146" t="b">
        <f>IF(COUNTIFS(Lists!A$2:A$53,Table57[[#This Row],[Battery Category]],Lists!B$2:B$53,Table57[[#This Row],[Product Category]],Lists!C$2:C$53,Table57[[#This Row],[Chemical Family]])&gt;=1,TRUE,FALSE)</f>
        <v>1</v>
      </c>
    </row>
    <row r="147" spans="1:13" x14ac:dyDescent="0.2">
      <c r="A147" t="s">
        <v>4285</v>
      </c>
      <c r="C147" t="s">
        <v>4296</v>
      </c>
      <c r="D147" t="s">
        <v>4333</v>
      </c>
      <c r="E147" t="s">
        <v>4299</v>
      </c>
      <c r="F147">
        <v>1</v>
      </c>
      <c r="G147">
        <v>200000.01</v>
      </c>
      <c r="H147">
        <v>999999999</v>
      </c>
      <c r="I147" t="s">
        <v>4265</v>
      </c>
      <c r="J147" t="s">
        <v>75</v>
      </c>
      <c r="K147" t="s">
        <v>596</v>
      </c>
      <c r="L147" t="b">
        <f>IF(COUNTIFS(Lists!A$2:A$53,Table57[[#This Row],[Battery Category]],Lists!B$2:B$53,Table57[[#This Row],[Product Category]],Lists!C$2:C$53,Table57[[#This Row],[Chemical Family]])&gt;=1,TRUE,FALSE)</f>
        <v>1</v>
      </c>
    </row>
    <row r="148" spans="1:13" x14ac:dyDescent="0.2">
      <c r="A148" t="s">
        <v>4285</v>
      </c>
      <c r="C148" t="s">
        <v>4292</v>
      </c>
      <c r="D148" t="s">
        <v>4333</v>
      </c>
      <c r="E148" t="s">
        <v>4318</v>
      </c>
      <c r="F148">
        <v>1</v>
      </c>
      <c r="G148">
        <v>1950</v>
      </c>
      <c r="H148">
        <v>2050</v>
      </c>
      <c r="I148" t="s">
        <v>668</v>
      </c>
      <c r="K148" t="s">
        <v>18</v>
      </c>
      <c r="L148" t="b">
        <f>IF(COUNTIFS(Lists!A$2:A$53,Table57[[#This Row],[Battery Category]],Lists!B$2:B$53,Table57[[#This Row],[Product Category]],Lists!C$2:C$53,Table57[[#This Row],[Chemical Family]])&gt;=1,TRUE,FALSE)</f>
        <v>0</v>
      </c>
      <c r="M148" t="s">
        <v>8099</v>
      </c>
    </row>
    <row r="149" spans="1:13" x14ac:dyDescent="0.2">
      <c r="A149" t="s">
        <v>4285</v>
      </c>
      <c r="C149" t="s">
        <v>4292</v>
      </c>
      <c r="E149" t="s">
        <v>4932</v>
      </c>
      <c r="F149">
        <v>19</v>
      </c>
      <c r="G149">
        <v>3300</v>
      </c>
      <c r="H149">
        <v>105000</v>
      </c>
      <c r="I149" t="s">
        <v>668</v>
      </c>
      <c r="K149" t="s">
        <v>596</v>
      </c>
      <c r="L149" t="b">
        <f>IF(COUNTIFS(Lists!A$2:A$53,Table57[[#This Row],[Battery Category]],Lists!B$2:B$53,Table57[[#This Row],[Product Category]],Lists!C$2:C$53,Table57[[#This Row],[Chemical Family]])&gt;=1,TRUE,FALSE)</f>
        <v>0</v>
      </c>
      <c r="M149" t="s">
        <v>8099</v>
      </c>
    </row>
    <row r="150" spans="1:13" x14ac:dyDescent="0.2">
      <c r="A150" t="s">
        <v>4285</v>
      </c>
      <c r="C150" t="s">
        <v>4292</v>
      </c>
      <c r="E150" t="s">
        <v>4311</v>
      </c>
      <c r="F150">
        <v>1</v>
      </c>
      <c r="G150">
        <v>3500</v>
      </c>
      <c r="H150">
        <v>4000</v>
      </c>
      <c r="I150" t="s">
        <v>668</v>
      </c>
      <c r="K150" t="s">
        <v>592</v>
      </c>
      <c r="L150" t="b">
        <f>IF(COUNTIFS(Lists!A$2:A$53,Table57[[#This Row],[Battery Category]],Lists!B$2:B$53,Table57[[#This Row],[Product Category]],Lists!C$2:C$53,Table57[[#This Row],[Chemical Family]])&gt;=1,TRUE,FALSE)</f>
        <v>0</v>
      </c>
      <c r="M150" t="s">
        <v>8099</v>
      </c>
    </row>
    <row r="151" spans="1:13" x14ac:dyDescent="0.2">
      <c r="A151" t="s">
        <v>4285</v>
      </c>
      <c r="C151" t="s">
        <v>4292</v>
      </c>
      <c r="D151" t="s">
        <v>4316</v>
      </c>
      <c r="E151" t="s">
        <v>4346</v>
      </c>
      <c r="F151">
        <v>1</v>
      </c>
      <c r="G151">
        <v>3000</v>
      </c>
      <c r="H151">
        <v>4000</v>
      </c>
      <c r="I151" t="s">
        <v>668</v>
      </c>
      <c r="K151" t="s">
        <v>575</v>
      </c>
      <c r="L151" t="b">
        <f>IF(COUNTIFS(Lists!A$2:A$53,Table57[[#This Row],[Battery Category]],Lists!B$2:B$53,Table57[[#This Row],[Product Category]],Lists!C$2:C$53,Table57[[#This Row],[Chemical Family]])&gt;=1,TRUE,FALSE)</f>
        <v>0</v>
      </c>
      <c r="M151" t="s">
        <v>8099</v>
      </c>
    </row>
    <row r="152" spans="1:13" x14ac:dyDescent="0.2">
      <c r="A152" t="s">
        <v>4285</v>
      </c>
      <c r="C152" t="s">
        <v>4292</v>
      </c>
      <c r="D152" t="s">
        <v>4293</v>
      </c>
      <c r="E152" t="s">
        <v>4352</v>
      </c>
      <c r="F152">
        <v>3</v>
      </c>
      <c r="G152">
        <v>10000</v>
      </c>
      <c r="H152">
        <v>999999999</v>
      </c>
      <c r="I152" t="s">
        <v>668</v>
      </c>
      <c r="K152" t="s">
        <v>76</v>
      </c>
      <c r="L152" t="b">
        <f>IF(COUNTIFS(Lists!A$2:A$53,Table57[[#This Row],[Battery Category]],Lists!B$2:B$53,Table57[[#This Row],[Product Category]],Lists!C$2:C$53,Table57[[#This Row],[Chemical Family]])&gt;=1,TRUE,FALSE)</f>
        <v>0</v>
      </c>
      <c r="M152" t="s">
        <v>8099</v>
      </c>
    </row>
    <row r="153" spans="1:13" x14ac:dyDescent="0.2">
      <c r="A153" t="s">
        <v>4285</v>
      </c>
      <c r="C153" t="s">
        <v>4292</v>
      </c>
      <c r="D153" t="s">
        <v>4293</v>
      </c>
      <c r="E153" t="s">
        <v>4284</v>
      </c>
      <c r="F153">
        <v>77</v>
      </c>
      <c r="G153">
        <v>3500</v>
      </c>
      <c r="H153">
        <v>9900</v>
      </c>
      <c r="I153" t="s">
        <v>668</v>
      </c>
      <c r="K153" t="s">
        <v>249</v>
      </c>
      <c r="L153" t="b">
        <f>IF(COUNTIFS(Lists!A$2:A$53,Table57[[#This Row],[Battery Category]],Lists!B$2:B$53,Table57[[#This Row],[Product Category]],Lists!C$2:C$53,Table57[[#This Row],[Chemical Family]])&gt;=1,TRUE,FALSE)</f>
        <v>0</v>
      </c>
      <c r="M153" t="s">
        <v>8099</v>
      </c>
    </row>
    <row r="154" spans="1:13" x14ac:dyDescent="0.2">
      <c r="A154" t="s">
        <v>4285</v>
      </c>
      <c r="C154" t="s">
        <v>4292</v>
      </c>
      <c r="D154" t="s">
        <v>4293</v>
      </c>
      <c r="E154" t="s">
        <v>4720</v>
      </c>
      <c r="F154">
        <v>9</v>
      </c>
      <c r="G154">
        <v>3000</v>
      </c>
      <c r="H154">
        <v>3700</v>
      </c>
      <c r="I154" t="s">
        <v>668</v>
      </c>
      <c r="K154" t="s">
        <v>249</v>
      </c>
      <c r="L154" t="b">
        <f>IF(COUNTIFS(Lists!A$2:A$53,Table57[[#This Row],[Battery Category]],Lists!B$2:B$53,Table57[[#This Row],[Product Category]],Lists!C$2:C$53,Table57[[#This Row],[Chemical Family]])&gt;=1,TRUE,FALSE)</f>
        <v>0</v>
      </c>
      <c r="M154" t="s">
        <v>8099</v>
      </c>
    </row>
    <row r="155" spans="1:13" x14ac:dyDescent="0.2">
      <c r="A155" t="s">
        <v>4285</v>
      </c>
      <c r="C155" t="s">
        <v>4292</v>
      </c>
      <c r="D155" t="s">
        <v>4293</v>
      </c>
      <c r="E155" t="s">
        <v>4365</v>
      </c>
      <c r="F155">
        <v>229</v>
      </c>
      <c r="G155">
        <v>3000</v>
      </c>
      <c r="H155">
        <v>105000</v>
      </c>
      <c r="I155" t="s">
        <v>668</v>
      </c>
      <c r="K155" t="s">
        <v>292</v>
      </c>
      <c r="L155" t="b">
        <f>IF(COUNTIFS(Lists!A$2:A$53,Table57[[#This Row],[Battery Category]],Lists!B$2:B$53,Table57[[#This Row],[Product Category]],Lists!C$2:C$53,Table57[[#This Row],[Chemical Family]])&gt;=1,TRUE,FALSE)</f>
        <v>0</v>
      </c>
      <c r="M155" t="s">
        <v>8099</v>
      </c>
    </row>
    <row r="156" spans="1:13" x14ac:dyDescent="0.2">
      <c r="A156" t="s">
        <v>4285</v>
      </c>
      <c r="C156" t="s">
        <v>4292</v>
      </c>
      <c r="D156" t="s">
        <v>4293</v>
      </c>
      <c r="E156" t="s">
        <v>4514</v>
      </c>
      <c r="F156">
        <v>224</v>
      </c>
      <c r="G156">
        <v>3000</v>
      </c>
      <c r="H156">
        <v>105000</v>
      </c>
      <c r="I156" t="s">
        <v>668</v>
      </c>
      <c r="K156" t="s">
        <v>357</v>
      </c>
      <c r="L156" t="b">
        <f>IF(COUNTIFS(Lists!A$2:A$53,Table57[[#This Row],[Battery Category]],Lists!B$2:B$53,Table57[[#This Row],[Product Category]],Lists!C$2:C$53,Table57[[#This Row],[Chemical Family]])&gt;=1,TRUE,FALSE)</f>
        <v>0</v>
      </c>
      <c r="M156" t="s">
        <v>8099</v>
      </c>
    </row>
    <row r="157" spans="1:13" x14ac:dyDescent="0.2">
      <c r="A157" t="s">
        <v>4285</v>
      </c>
      <c r="C157" t="s">
        <v>4289</v>
      </c>
      <c r="D157" t="s">
        <v>4333</v>
      </c>
      <c r="E157" t="s">
        <v>4932</v>
      </c>
      <c r="F157">
        <v>43</v>
      </c>
      <c r="G157">
        <v>90000</v>
      </c>
      <c r="H157">
        <v>999999999</v>
      </c>
      <c r="K157" t="s">
        <v>596</v>
      </c>
      <c r="L157" t="b">
        <f>IF(COUNTIFS(Lists!A$2:A$53,Table57[[#This Row],[Battery Category]],Lists!B$2:B$53,Table57[[#This Row],[Product Category]],Lists!C$2:C$53,Table57[[#This Row],[Chemical Family]])&gt;=1,TRUE,FALSE)</f>
        <v>0</v>
      </c>
      <c r="M157" t="s">
        <v>8100</v>
      </c>
    </row>
    <row r="158" spans="1:13" x14ac:dyDescent="0.2">
      <c r="A158" t="s">
        <v>4285</v>
      </c>
      <c r="C158" t="s">
        <v>4289</v>
      </c>
      <c r="E158" t="s">
        <v>4284</v>
      </c>
      <c r="F158">
        <v>14</v>
      </c>
      <c r="G158">
        <v>70000</v>
      </c>
      <c r="H158">
        <v>999999999</v>
      </c>
      <c r="K158" t="s">
        <v>249</v>
      </c>
      <c r="L158" t="b">
        <f>IF(COUNTIFS(Lists!A$2:A$53,Table57[[#This Row],[Battery Category]],Lists!B$2:B$53,Table57[[#This Row],[Product Category]],Lists!C$2:C$53,Table57[[#This Row],[Chemical Family]])&gt;=1,TRUE,FALSE)</f>
        <v>0</v>
      </c>
      <c r="M158" t="s">
        <v>8102</v>
      </c>
    </row>
    <row r="159" spans="1:13" x14ac:dyDescent="0.2">
      <c r="A159" t="s">
        <v>4285</v>
      </c>
      <c r="C159" t="s">
        <v>4289</v>
      </c>
      <c r="E159" t="s">
        <v>4514</v>
      </c>
      <c r="F159">
        <v>40</v>
      </c>
      <c r="G159">
        <v>0</v>
      </c>
      <c r="H159">
        <v>999999999</v>
      </c>
      <c r="K159" t="s">
        <v>357</v>
      </c>
      <c r="L159" t="b">
        <f>IF(COUNTIFS(Lists!A$2:A$53,Table57[[#This Row],[Battery Category]],Lists!B$2:B$53,Table57[[#This Row],[Product Category]],Lists!C$2:C$53,Table57[[#This Row],[Chemical Family]])&gt;=1,TRUE,FALSE)</f>
        <v>0</v>
      </c>
      <c r="M159" t="s">
        <v>8102</v>
      </c>
    </row>
    <row r="160" spans="1:13" x14ac:dyDescent="0.2">
      <c r="A160" t="s">
        <v>4285</v>
      </c>
      <c r="D160" t="s">
        <v>4333</v>
      </c>
      <c r="E160" t="s">
        <v>4365</v>
      </c>
      <c r="F160">
        <v>1</v>
      </c>
      <c r="G160">
        <v>20000.009999999998</v>
      </c>
      <c r="H160">
        <v>999999999</v>
      </c>
      <c r="I160" t="s">
        <v>668</v>
      </c>
      <c r="K160" t="s">
        <v>292</v>
      </c>
      <c r="L160" t="b">
        <f>IF(COUNTIFS(Lists!A$2:A$53,Table57[[#This Row],[Battery Category]],Lists!B$2:B$53,Table57[[#This Row],[Product Category]],Lists!C$2:C$53,Table57[[#This Row],[Chemical Family]])&gt;=1,TRUE,FALSE)</f>
        <v>0</v>
      </c>
      <c r="M160" t="s">
        <v>8099</v>
      </c>
    </row>
    <row r="161" spans="1:13" x14ac:dyDescent="0.2">
      <c r="A161" t="s">
        <v>4285</v>
      </c>
      <c r="E161" t="s">
        <v>4514</v>
      </c>
      <c r="F161">
        <v>1</v>
      </c>
      <c r="G161">
        <v>20000.009999999998</v>
      </c>
      <c r="H161">
        <v>999999999</v>
      </c>
      <c r="K161" t="s">
        <v>357</v>
      </c>
      <c r="L161" t="b">
        <f>IF(COUNTIFS(Lists!A$2:A$53,Table57[[#This Row],[Battery Category]],Lists!B$2:B$53,Table57[[#This Row],[Product Category]],Lists!C$2:C$53,Table57[[#This Row],[Chemical Family]])&gt;=1,TRUE,FALSE)</f>
        <v>0</v>
      </c>
      <c r="M161" t="s">
        <v>8102</v>
      </c>
    </row>
    <row r="162" spans="1:13" x14ac:dyDescent="0.2">
      <c r="A162" t="s">
        <v>4285</v>
      </c>
      <c r="E162" t="s">
        <v>4346</v>
      </c>
      <c r="F162">
        <v>2</v>
      </c>
      <c r="G162">
        <v>20000.009999999998</v>
      </c>
      <c r="H162">
        <v>999999999</v>
      </c>
      <c r="I162" t="s">
        <v>668</v>
      </c>
      <c r="K162" t="s">
        <v>575</v>
      </c>
      <c r="L162" t="b">
        <f>IF(COUNTIFS(Lists!A$2:A$53,Table57[[#This Row],[Battery Category]],Lists!B$2:B$53,Table57[[#This Row],[Product Category]],Lists!C$2:C$53,Table57[[#This Row],[Chemical Family]])&gt;=1,TRUE,FALSE)</f>
        <v>0</v>
      </c>
      <c r="M162" t="s">
        <v>8099</v>
      </c>
    </row>
    <row r="163" spans="1:13" x14ac:dyDescent="0.2">
      <c r="A163" t="s">
        <v>4285</v>
      </c>
      <c r="B163" t="s">
        <v>75</v>
      </c>
      <c r="C163" t="s">
        <v>4717</v>
      </c>
      <c r="D163" t="s">
        <v>4718</v>
      </c>
      <c r="E163" t="s">
        <v>4932</v>
      </c>
      <c r="F163">
        <v>4</v>
      </c>
      <c r="G163">
        <v>1000.01</v>
      </c>
      <c r="H163">
        <v>8000</v>
      </c>
      <c r="I163" t="s">
        <v>594</v>
      </c>
      <c r="J163" t="s">
        <v>595</v>
      </c>
      <c r="K163" t="s">
        <v>596</v>
      </c>
      <c r="L163" t="b">
        <f>IF(COUNTIFS(Lists!A$2:A$53,Table57[[#This Row],[Battery Category]],Lists!B$2:B$53,Table57[[#This Row],[Product Category]],Lists!C$2:C$53,Table57[[#This Row],[Chemical Family]])&gt;=1,TRUE,FALSE)</f>
        <v>1</v>
      </c>
    </row>
    <row r="164" spans="1:13" x14ac:dyDescent="0.2">
      <c r="A164" t="s">
        <v>4285</v>
      </c>
      <c r="B164" t="s">
        <v>75</v>
      </c>
      <c r="C164" t="s">
        <v>4717</v>
      </c>
      <c r="D164" t="s">
        <v>4718</v>
      </c>
      <c r="E164" t="s">
        <v>4284</v>
      </c>
      <c r="F164">
        <v>4</v>
      </c>
      <c r="G164">
        <v>0.01</v>
      </c>
      <c r="H164">
        <v>8000</v>
      </c>
      <c r="I164" t="s">
        <v>594</v>
      </c>
      <c r="J164" t="s">
        <v>595</v>
      </c>
      <c r="K164" t="s">
        <v>249</v>
      </c>
      <c r="L164" t="b">
        <f>IF(COUNTIFS(Lists!A$2:A$53,Table57[[#This Row],[Battery Category]],Lists!B$2:B$53,Table57[[#This Row],[Product Category]],Lists!C$2:C$53,Table57[[#This Row],[Chemical Family]])&gt;=1,TRUE,FALSE)</f>
        <v>1</v>
      </c>
    </row>
    <row r="165" spans="1:13" x14ac:dyDescent="0.2">
      <c r="A165" t="s">
        <v>4285</v>
      </c>
      <c r="B165" t="s">
        <v>75</v>
      </c>
      <c r="C165" t="s">
        <v>4717</v>
      </c>
      <c r="D165" t="s">
        <v>4718</v>
      </c>
      <c r="E165" t="s">
        <v>4514</v>
      </c>
      <c r="F165">
        <v>4</v>
      </c>
      <c r="G165">
        <v>1000.01</v>
      </c>
      <c r="H165">
        <v>8000</v>
      </c>
      <c r="I165" t="s">
        <v>594</v>
      </c>
      <c r="J165" t="s">
        <v>595</v>
      </c>
      <c r="K165" t="s">
        <v>357</v>
      </c>
      <c r="L165" t="b">
        <f>IF(COUNTIFS(Lists!A$2:A$53,Table57[[#This Row],[Battery Category]],Lists!B$2:B$53,Table57[[#This Row],[Product Category]],Lists!C$2:C$53,Table57[[#This Row],[Chemical Family]])&gt;=1,TRUE,FALSE)</f>
        <v>1</v>
      </c>
    </row>
    <row r="166" spans="1:13" x14ac:dyDescent="0.2">
      <c r="A166" t="s">
        <v>4285</v>
      </c>
      <c r="B166" t="s">
        <v>75</v>
      </c>
      <c r="C166" t="s">
        <v>4283</v>
      </c>
      <c r="D166" t="s">
        <v>4287</v>
      </c>
      <c r="E166" t="s">
        <v>4932</v>
      </c>
      <c r="F166">
        <v>27</v>
      </c>
      <c r="G166">
        <v>0</v>
      </c>
      <c r="H166">
        <v>999999999</v>
      </c>
      <c r="I166" t="s">
        <v>2197</v>
      </c>
      <c r="J166" t="s">
        <v>624</v>
      </c>
      <c r="K166" t="s">
        <v>596</v>
      </c>
      <c r="L166" t="b">
        <f>IF(COUNTIFS(Lists!A$2:A$53,Table57[[#This Row],[Battery Category]],Lists!B$2:B$53,Table57[[#This Row],[Product Category]],Lists!C$2:C$53,Table57[[#This Row],[Chemical Family]])&gt;=1,TRUE,FALSE)</f>
        <v>0</v>
      </c>
      <c r="M166" t="s">
        <v>5134</v>
      </c>
    </row>
    <row r="167" spans="1:13" x14ac:dyDescent="0.2">
      <c r="A167" t="s">
        <v>4285</v>
      </c>
      <c r="B167" t="s">
        <v>75</v>
      </c>
      <c r="C167" t="s">
        <v>4283</v>
      </c>
      <c r="D167" t="s">
        <v>4287</v>
      </c>
      <c r="E167" t="s">
        <v>4284</v>
      </c>
      <c r="F167">
        <v>110</v>
      </c>
      <c r="G167">
        <v>0</v>
      </c>
      <c r="H167">
        <v>999999999</v>
      </c>
      <c r="I167" t="s">
        <v>2197</v>
      </c>
      <c r="J167" t="s">
        <v>624</v>
      </c>
      <c r="K167" t="s">
        <v>249</v>
      </c>
      <c r="L167" t="b">
        <f>IF(COUNTIFS(Lists!A$2:A$53,Table57[[#This Row],[Battery Category]],Lists!B$2:B$53,Table57[[#This Row],[Product Category]],Lists!C$2:C$53,Table57[[#This Row],[Chemical Family]])&gt;=1,TRUE,FALSE)</f>
        <v>1</v>
      </c>
    </row>
    <row r="168" spans="1:13" x14ac:dyDescent="0.2">
      <c r="A168" t="s">
        <v>4285</v>
      </c>
      <c r="B168" t="s">
        <v>75</v>
      </c>
      <c r="C168" t="s">
        <v>4283</v>
      </c>
      <c r="D168" t="s">
        <v>4287</v>
      </c>
      <c r="E168" t="s">
        <v>4514</v>
      </c>
      <c r="F168">
        <v>42</v>
      </c>
      <c r="G168">
        <v>0</v>
      </c>
      <c r="H168">
        <v>999999999</v>
      </c>
      <c r="I168" t="s">
        <v>2197</v>
      </c>
      <c r="J168" t="s">
        <v>624</v>
      </c>
      <c r="K168" t="s">
        <v>357</v>
      </c>
      <c r="L168" t="b">
        <f>IF(COUNTIFS(Lists!A$2:A$53,Table57[[#This Row],[Battery Category]],Lists!B$2:B$53,Table57[[#This Row],[Product Category]],Lists!C$2:C$53,Table57[[#This Row],[Chemical Family]])&gt;=1,TRUE,FALSE)</f>
        <v>1</v>
      </c>
    </row>
    <row r="169" spans="1:13" x14ac:dyDescent="0.2">
      <c r="A169" t="s">
        <v>4285</v>
      </c>
      <c r="B169" t="s">
        <v>75</v>
      </c>
      <c r="C169" t="s">
        <v>4296</v>
      </c>
      <c r="D169" t="s">
        <v>4297</v>
      </c>
      <c r="E169" t="s">
        <v>4932</v>
      </c>
      <c r="F169">
        <v>2</v>
      </c>
      <c r="G169">
        <v>0.01</v>
      </c>
      <c r="H169">
        <v>999999999</v>
      </c>
      <c r="I169" t="s">
        <v>4265</v>
      </c>
      <c r="J169" t="s">
        <v>75</v>
      </c>
      <c r="K169" t="s">
        <v>596</v>
      </c>
      <c r="L169" t="b">
        <f>IF(COUNTIFS(Lists!A$2:A$53,Table57[[#This Row],[Battery Category]],Lists!B$2:B$53,Table57[[#This Row],[Product Category]],Lists!C$2:C$53,Table57[[#This Row],[Chemical Family]])&gt;=1,TRUE,FALSE)</f>
        <v>1</v>
      </c>
    </row>
    <row r="170" spans="1:13" x14ac:dyDescent="0.2">
      <c r="A170" t="s">
        <v>4285</v>
      </c>
      <c r="B170" t="s">
        <v>75</v>
      </c>
      <c r="C170" t="s">
        <v>4296</v>
      </c>
      <c r="D170" t="s">
        <v>4297</v>
      </c>
      <c r="E170" t="s">
        <v>4284</v>
      </c>
      <c r="F170">
        <v>2</v>
      </c>
      <c r="G170">
        <v>15000.01</v>
      </c>
      <c r="H170">
        <v>999999999</v>
      </c>
      <c r="I170" t="s">
        <v>4265</v>
      </c>
      <c r="J170" t="s">
        <v>75</v>
      </c>
      <c r="K170" t="s">
        <v>249</v>
      </c>
      <c r="L170" t="b">
        <f>IF(COUNTIFS(Lists!A$2:A$53,Table57[[#This Row],[Battery Category]],Lists!B$2:B$53,Table57[[#This Row],[Product Category]],Lists!C$2:C$53,Table57[[#This Row],[Chemical Family]])&gt;=1,TRUE,FALSE)</f>
        <v>1</v>
      </c>
    </row>
    <row r="171" spans="1:13" x14ac:dyDescent="0.2">
      <c r="A171" t="s">
        <v>4285</v>
      </c>
      <c r="B171" t="s">
        <v>75</v>
      </c>
      <c r="C171" t="s">
        <v>4296</v>
      </c>
      <c r="D171" t="s">
        <v>4297</v>
      </c>
      <c r="E171" t="s">
        <v>4299</v>
      </c>
      <c r="F171">
        <v>1</v>
      </c>
      <c r="G171">
        <v>15000.01</v>
      </c>
      <c r="H171">
        <v>200000</v>
      </c>
      <c r="I171" t="s">
        <v>4265</v>
      </c>
      <c r="J171" t="s">
        <v>75</v>
      </c>
      <c r="K171" t="s">
        <v>4270</v>
      </c>
      <c r="L171" t="b">
        <f>IF(COUNTIFS(Lists!A$2:A$53,Table57[[#This Row],[Battery Category]],Lists!B$2:B$53,Table57[[#This Row],[Product Category]],Lists!C$2:C$53,Table57[[#This Row],[Chemical Family]])&gt;=1,TRUE,FALSE)</f>
        <v>1</v>
      </c>
    </row>
    <row r="172" spans="1:13" x14ac:dyDescent="0.2">
      <c r="A172" t="s">
        <v>4285</v>
      </c>
      <c r="B172" t="s">
        <v>75</v>
      </c>
      <c r="C172" t="s">
        <v>4292</v>
      </c>
      <c r="D172" t="s">
        <v>5328</v>
      </c>
      <c r="E172" t="s">
        <v>4318</v>
      </c>
      <c r="F172">
        <v>1</v>
      </c>
      <c r="G172">
        <v>1950</v>
      </c>
      <c r="H172">
        <v>2050</v>
      </c>
      <c r="I172" t="s">
        <v>668</v>
      </c>
      <c r="K172" t="s">
        <v>18</v>
      </c>
      <c r="L172" t="b">
        <f>IF(COUNTIFS(Lists!A$2:A$53,Table57[[#This Row],[Battery Category]],Lists!B$2:B$53,Table57[[#This Row],[Product Category]],Lists!C$2:C$53,Table57[[#This Row],[Chemical Family]])&gt;=1,TRUE,FALSE)</f>
        <v>0</v>
      </c>
      <c r="M172" t="s">
        <v>8099</v>
      </c>
    </row>
    <row r="173" spans="1:13" x14ac:dyDescent="0.2">
      <c r="A173" t="s">
        <v>4285</v>
      </c>
      <c r="B173" t="s">
        <v>75</v>
      </c>
      <c r="C173" t="s">
        <v>4292</v>
      </c>
      <c r="D173" t="s">
        <v>5328</v>
      </c>
      <c r="E173" t="s">
        <v>4346</v>
      </c>
      <c r="F173">
        <v>2</v>
      </c>
      <c r="G173">
        <v>2900</v>
      </c>
      <c r="H173">
        <v>3100</v>
      </c>
      <c r="I173" t="s">
        <v>668</v>
      </c>
      <c r="K173" t="s">
        <v>575</v>
      </c>
      <c r="L173" t="b">
        <f>IF(COUNTIFS(Lists!A$2:A$53,Table57[[#This Row],[Battery Category]],Lists!B$2:B$53,Table57[[#This Row],[Product Category]],Lists!C$2:C$53,Table57[[#This Row],[Chemical Family]])&gt;=1,TRUE,FALSE)</f>
        <v>0</v>
      </c>
      <c r="M173" t="s">
        <v>8099</v>
      </c>
    </row>
    <row r="174" spans="1:13" x14ac:dyDescent="0.2">
      <c r="A174" t="s">
        <v>4285</v>
      </c>
      <c r="B174" t="s">
        <v>75</v>
      </c>
      <c r="C174" t="s">
        <v>4292</v>
      </c>
      <c r="D174" t="s">
        <v>4933</v>
      </c>
      <c r="E174" t="s">
        <v>4932</v>
      </c>
      <c r="F174">
        <v>263</v>
      </c>
      <c r="G174">
        <v>3000</v>
      </c>
      <c r="H174">
        <v>999999999</v>
      </c>
      <c r="I174" t="s">
        <v>668</v>
      </c>
      <c r="K174" t="s">
        <v>596</v>
      </c>
      <c r="L174" t="b">
        <f>IF(COUNTIFS(Lists!A$2:A$53,Table57[[#This Row],[Battery Category]],Lists!B$2:B$53,Table57[[#This Row],[Product Category]],Lists!C$2:C$53,Table57[[#This Row],[Chemical Family]])&gt;=1,TRUE,FALSE)</f>
        <v>0</v>
      </c>
      <c r="M174" t="s">
        <v>8099</v>
      </c>
    </row>
    <row r="175" spans="1:13" x14ac:dyDescent="0.2">
      <c r="A175" t="s">
        <v>4285</v>
      </c>
      <c r="B175" t="s">
        <v>75</v>
      </c>
      <c r="C175" t="s">
        <v>4292</v>
      </c>
      <c r="D175" t="s">
        <v>4322</v>
      </c>
      <c r="E175" t="s">
        <v>4346</v>
      </c>
      <c r="F175">
        <v>1</v>
      </c>
      <c r="G175">
        <v>3000</v>
      </c>
      <c r="H175">
        <v>4000</v>
      </c>
      <c r="I175" t="s">
        <v>668</v>
      </c>
      <c r="K175" t="s">
        <v>575</v>
      </c>
      <c r="L175" t="b">
        <f>IF(COUNTIFS(Lists!A$2:A$53,Table57[[#This Row],[Battery Category]],Lists!B$2:B$53,Table57[[#This Row],[Product Category]],Lists!C$2:C$53,Table57[[#This Row],[Chemical Family]])&gt;=1,TRUE,FALSE)</f>
        <v>0</v>
      </c>
      <c r="M175" t="s">
        <v>8099</v>
      </c>
    </row>
    <row r="176" spans="1:13" x14ac:dyDescent="0.2">
      <c r="A176" t="s">
        <v>4285</v>
      </c>
      <c r="B176" t="s">
        <v>75</v>
      </c>
      <c r="C176" t="s">
        <v>4292</v>
      </c>
      <c r="D176" t="s">
        <v>4293</v>
      </c>
      <c r="E176" t="s">
        <v>4352</v>
      </c>
      <c r="F176">
        <v>3</v>
      </c>
      <c r="G176">
        <v>2000</v>
      </c>
      <c r="H176">
        <v>20000</v>
      </c>
      <c r="I176" t="s">
        <v>668</v>
      </c>
      <c r="K176" t="s">
        <v>76</v>
      </c>
      <c r="L176" t="b">
        <f>IF(COUNTIFS(Lists!A$2:A$53,Table57[[#This Row],[Battery Category]],Lists!B$2:B$53,Table57[[#This Row],[Product Category]],Lists!C$2:C$53,Table57[[#This Row],[Chemical Family]])&gt;=1,TRUE,FALSE)</f>
        <v>0</v>
      </c>
      <c r="M176" t="s">
        <v>8099</v>
      </c>
    </row>
    <row r="177" spans="1:13" x14ac:dyDescent="0.2">
      <c r="A177" t="s">
        <v>4285</v>
      </c>
      <c r="B177" t="s">
        <v>75</v>
      </c>
      <c r="C177" t="s">
        <v>4292</v>
      </c>
      <c r="D177" t="s">
        <v>4293</v>
      </c>
      <c r="E177" t="s">
        <v>4284</v>
      </c>
      <c r="F177">
        <v>69</v>
      </c>
      <c r="G177">
        <v>3000</v>
      </c>
      <c r="H177">
        <v>999999999</v>
      </c>
      <c r="I177" t="s">
        <v>668</v>
      </c>
      <c r="K177" t="s">
        <v>249</v>
      </c>
      <c r="L177" t="b">
        <f>IF(COUNTIFS(Lists!A$2:A$53,Table57[[#This Row],[Battery Category]],Lists!B$2:B$53,Table57[[#This Row],[Product Category]],Lists!C$2:C$53,Table57[[#This Row],[Chemical Family]])&gt;=1,TRUE,FALSE)</f>
        <v>0</v>
      </c>
      <c r="M177" t="s">
        <v>8099</v>
      </c>
    </row>
    <row r="178" spans="1:13" x14ac:dyDescent="0.2">
      <c r="A178" t="s">
        <v>4285</v>
      </c>
      <c r="B178" t="s">
        <v>75</v>
      </c>
      <c r="C178" t="s">
        <v>4292</v>
      </c>
      <c r="D178" t="s">
        <v>4293</v>
      </c>
      <c r="E178" t="s">
        <v>4720</v>
      </c>
      <c r="F178">
        <v>5</v>
      </c>
      <c r="G178">
        <v>3100</v>
      </c>
      <c r="H178">
        <v>3700</v>
      </c>
      <c r="I178" t="s">
        <v>668</v>
      </c>
      <c r="K178" t="s">
        <v>249</v>
      </c>
      <c r="L178" t="b">
        <f>IF(COUNTIFS(Lists!A$2:A$53,Table57[[#This Row],[Battery Category]],Lists!B$2:B$53,Table57[[#This Row],[Product Category]],Lists!C$2:C$53,Table57[[#This Row],[Chemical Family]])&gt;=1,TRUE,FALSE)</f>
        <v>0</v>
      </c>
      <c r="M178" t="s">
        <v>8099</v>
      </c>
    </row>
    <row r="179" spans="1:13" x14ac:dyDescent="0.2">
      <c r="A179" t="s">
        <v>4285</v>
      </c>
      <c r="B179" t="s">
        <v>75</v>
      </c>
      <c r="C179" t="s">
        <v>4292</v>
      </c>
      <c r="D179" t="s">
        <v>4293</v>
      </c>
      <c r="E179" t="s">
        <v>4365</v>
      </c>
      <c r="F179">
        <v>11</v>
      </c>
      <c r="G179">
        <v>3000</v>
      </c>
      <c r="H179">
        <v>27000</v>
      </c>
      <c r="I179" t="s">
        <v>668</v>
      </c>
      <c r="K179" t="s">
        <v>292</v>
      </c>
      <c r="L179" t="b">
        <f>IF(COUNTIFS(Lists!A$2:A$53,Table57[[#This Row],[Battery Category]],Lists!B$2:B$53,Table57[[#This Row],[Product Category]],Lists!C$2:C$53,Table57[[#This Row],[Chemical Family]])&gt;=1,TRUE,FALSE)</f>
        <v>0</v>
      </c>
      <c r="M179" t="s">
        <v>8099</v>
      </c>
    </row>
    <row r="180" spans="1:13" x14ac:dyDescent="0.2">
      <c r="A180" t="s">
        <v>4285</v>
      </c>
      <c r="B180" t="s">
        <v>75</v>
      </c>
      <c r="C180" t="s">
        <v>4292</v>
      </c>
      <c r="D180" t="s">
        <v>4293</v>
      </c>
      <c r="E180" t="s">
        <v>4514</v>
      </c>
      <c r="F180">
        <v>16</v>
      </c>
      <c r="G180">
        <v>3600</v>
      </c>
      <c r="H180">
        <v>80000</v>
      </c>
      <c r="I180" t="s">
        <v>668</v>
      </c>
      <c r="K180" t="s">
        <v>357</v>
      </c>
      <c r="L180" t="b">
        <f>IF(COUNTIFS(Lists!A$2:A$53,Table57[[#This Row],[Battery Category]],Lists!B$2:B$53,Table57[[#This Row],[Product Category]],Lists!C$2:C$53,Table57[[#This Row],[Chemical Family]])&gt;=1,TRUE,FALSE)</f>
        <v>0</v>
      </c>
      <c r="M180" t="s">
        <v>8099</v>
      </c>
    </row>
    <row r="181" spans="1:13" x14ac:dyDescent="0.2">
      <c r="A181" t="s">
        <v>4285</v>
      </c>
      <c r="B181" t="s">
        <v>75</v>
      </c>
      <c r="C181" t="s">
        <v>4292</v>
      </c>
      <c r="D181" t="s">
        <v>4293</v>
      </c>
      <c r="E181" t="s">
        <v>4311</v>
      </c>
      <c r="F181">
        <v>1</v>
      </c>
      <c r="G181">
        <v>3500</v>
      </c>
      <c r="H181">
        <v>4000</v>
      </c>
      <c r="I181" t="s">
        <v>668</v>
      </c>
      <c r="K181" t="s">
        <v>592</v>
      </c>
      <c r="L181" t="b">
        <f>IF(COUNTIFS(Lists!A$2:A$53,Table57[[#This Row],[Battery Category]],Lists!B$2:B$53,Table57[[#This Row],[Product Category]],Lists!C$2:C$53,Table57[[#This Row],[Chemical Family]])&gt;=1,TRUE,FALSE)</f>
        <v>0</v>
      </c>
      <c r="M181" t="s">
        <v>8099</v>
      </c>
    </row>
    <row r="182" spans="1:13" x14ac:dyDescent="0.2">
      <c r="A182" t="s">
        <v>4285</v>
      </c>
      <c r="B182" t="s">
        <v>75</v>
      </c>
      <c r="C182" t="s">
        <v>4292</v>
      </c>
      <c r="D182" t="s">
        <v>4353</v>
      </c>
      <c r="E182" t="s">
        <v>4514</v>
      </c>
      <c r="F182">
        <v>4</v>
      </c>
      <c r="G182">
        <v>34</v>
      </c>
      <c r="H182">
        <v>80</v>
      </c>
      <c r="L182" t="b">
        <f>IF(COUNTIFS(Lists!A$2:A$53,Table57[[#This Row],[Battery Category]],Lists!B$2:B$53,Table57[[#This Row],[Product Category]],Lists!C$2:C$53,Table57[[#This Row],[Chemical Family]])&gt;=1,TRUE,FALSE)</f>
        <v>0</v>
      </c>
    </row>
    <row r="183" spans="1:13" x14ac:dyDescent="0.2">
      <c r="A183" t="s">
        <v>4285</v>
      </c>
      <c r="B183" t="s">
        <v>75</v>
      </c>
      <c r="C183" t="s">
        <v>4289</v>
      </c>
      <c r="D183" t="s">
        <v>4290</v>
      </c>
      <c r="E183" t="s">
        <v>4932</v>
      </c>
      <c r="F183">
        <v>39</v>
      </c>
      <c r="G183">
        <v>0</v>
      </c>
      <c r="H183">
        <v>999999999</v>
      </c>
      <c r="K183" t="s">
        <v>596</v>
      </c>
      <c r="L183" t="b">
        <f>IF(COUNTIFS(Lists!A$2:A$53,Table57[[#This Row],[Battery Category]],Lists!B$2:B$53,Table57[[#This Row],[Product Category]],Lists!C$2:C$53,Table57[[#This Row],[Chemical Family]])&gt;=1,TRUE,FALSE)</f>
        <v>0</v>
      </c>
      <c r="M183" t="s">
        <v>8100</v>
      </c>
    </row>
    <row r="184" spans="1:13" x14ac:dyDescent="0.2">
      <c r="A184" t="s">
        <v>4285</v>
      </c>
      <c r="B184" t="s">
        <v>75</v>
      </c>
      <c r="C184" t="s">
        <v>4289</v>
      </c>
      <c r="D184" t="s">
        <v>4290</v>
      </c>
      <c r="E184" t="s">
        <v>4284</v>
      </c>
      <c r="F184">
        <v>72</v>
      </c>
      <c r="G184">
        <v>0</v>
      </c>
      <c r="H184">
        <v>999999999</v>
      </c>
      <c r="K184" t="s">
        <v>249</v>
      </c>
      <c r="L184" t="b">
        <f>IF(COUNTIFS(Lists!A$2:A$53,Table57[[#This Row],[Battery Category]],Lists!B$2:B$53,Table57[[#This Row],[Product Category]],Lists!C$2:C$53,Table57[[#This Row],[Chemical Family]])&gt;=1,TRUE,FALSE)</f>
        <v>0</v>
      </c>
      <c r="M184" t="s">
        <v>8102</v>
      </c>
    </row>
    <row r="185" spans="1:13" x14ac:dyDescent="0.2">
      <c r="A185" t="s">
        <v>4285</v>
      </c>
      <c r="B185" t="s">
        <v>75</v>
      </c>
      <c r="C185" t="s">
        <v>4289</v>
      </c>
      <c r="D185" t="s">
        <v>4290</v>
      </c>
      <c r="E185" t="s">
        <v>4514</v>
      </c>
      <c r="F185">
        <v>42</v>
      </c>
      <c r="G185">
        <v>0</v>
      </c>
      <c r="H185">
        <v>999999999</v>
      </c>
      <c r="K185" t="s">
        <v>357</v>
      </c>
      <c r="L185" t="b">
        <f>IF(COUNTIFS(Lists!A$2:A$53,Table57[[#This Row],[Battery Category]],Lists!B$2:B$53,Table57[[#This Row],[Product Category]],Lists!C$2:C$53,Table57[[#This Row],[Chemical Family]])&gt;=1,TRUE,FALSE)</f>
        <v>0</v>
      </c>
      <c r="M185" t="s">
        <v>8102</v>
      </c>
    </row>
    <row r="186" spans="1:13" x14ac:dyDescent="0.2">
      <c r="A186" t="s">
        <v>4285</v>
      </c>
      <c r="B186" t="s">
        <v>75</v>
      </c>
      <c r="D186" t="s">
        <v>4933</v>
      </c>
      <c r="E186" t="s">
        <v>4932</v>
      </c>
      <c r="F186">
        <v>2</v>
      </c>
      <c r="G186">
        <v>3000.01</v>
      </c>
      <c r="H186">
        <v>999999999</v>
      </c>
      <c r="I186" t="s">
        <v>668</v>
      </c>
      <c r="K186" t="s">
        <v>596</v>
      </c>
      <c r="L186" t="b">
        <f>IF(COUNTIFS(Lists!A$2:A$53,Table57[[#This Row],[Battery Category]],Lists!B$2:B$53,Table57[[#This Row],[Product Category]],Lists!C$2:C$53,Table57[[#This Row],[Chemical Family]])&gt;=1,TRUE,FALSE)</f>
        <v>0</v>
      </c>
      <c r="M186" t="s">
        <v>8099</v>
      </c>
    </row>
    <row r="187" spans="1:13" x14ac:dyDescent="0.2">
      <c r="A187" t="s">
        <v>4285</v>
      </c>
      <c r="B187" t="s">
        <v>75</v>
      </c>
      <c r="D187" t="s">
        <v>4293</v>
      </c>
      <c r="E187" t="s">
        <v>4365</v>
      </c>
      <c r="F187">
        <v>1</v>
      </c>
      <c r="G187">
        <v>20000.009999999998</v>
      </c>
      <c r="H187">
        <v>999999999</v>
      </c>
      <c r="I187" t="s">
        <v>668</v>
      </c>
      <c r="K187" t="s">
        <v>292</v>
      </c>
      <c r="L187" t="b">
        <f>IF(COUNTIFS(Lists!A$2:A$53,Table57[[#This Row],[Battery Category]],Lists!B$2:B$53,Table57[[#This Row],[Product Category]],Lists!C$2:C$53,Table57[[#This Row],[Chemical Family]])&gt;=1,TRUE,FALSE)</f>
        <v>0</v>
      </c>
      <c r="M187" t="s">
        <v>8099</v>
      </c>
    </row>
    <row r="188" spans="1:13" x14ac:dyDescent="0.2">
      <c r="A188" t="s">
        <v>4285</v>
      </c>
      <c r="B188" t="s">
        <v>75</v>
      </c>
      <c r="D188" t="s">
        <v>4293</v>
      </c>
      <c r="E188" t="s">
        <v>4514</v>
      </c>
      <c r="F188">
        <v>2</v>
      </c>
      <c r="G188">
        <v>20000.009999999998</v>
      </c>
      <c r="H188">
        <v>999999999</v>
      </c>
      <c r="I188" t="s">
        <v>668</v>
      </c>
      <c r="K188" t="s">
        <v>357</v>
      </c>
      <c r="L188" t="b">
        <f>IF(COUNTIFS(Lists!A$2:A$53,Table57[[#This Row],[Battery Category]],Lists!B$2:B$53,Table57[[#This Row],[Product Category]],Lists!C$2:C$53,Table57[[#This Row],[Chemical Family]])&gt;=1,TRUE,FALSE)</f>
        <v>0</v>
      </c>
      <c r="M188" t="s">
        <v>8099</v>
      </c>
    </row>
    <row r="189" spans="1:13" x14ac:dyDescent="0.2">
      <c r="A189" t="s">
        <v>4285</v>
      </c>
      <c r="B189" t="s">
        <v>75</v>
      </c>
      <c r="D189" t="s">
        <v>4287</v>
      </c>
      <c r="E189" t="s">
        <v>4284</v>
      </c>
      <c r="F189">
        <v>4</v>
      </c>
      <c r="G189">
        <v>10000.01</v>
      </c>
      <c r="H189">
        <v>999999999</v>
      </c>
      <c r="I189" t="s">
        <v>2197</v>
      </c>
      <c r="J189" t="s">
        <v>624</v>
      </c>
      <c r="K189" t="s">
        <v>249</v>
      </c>
      <c r="L189" t="b">
        <f>IF(COUNTIFS(Lists!A$2:A$53,Table57[[#This Row],[Battery Category]],Lists!B$2:B$53,Table57[[#This Row],[Product Category]],Lists!C$2:C$53,Table57[[#This Row],[Chemical Family]])&gt;=1,TRUE,FALSE)</f>
        <v>1</v>
      </c>
    </row>
    <row r="190" spans="1:13" x14ac:dyDescent="0.2">
      <c r="A190" t="s">
        <v>4285</v>
      </c>
      <c r="B190" t="s">
        <v>75</v>
      </c>
      <c r="D190" t="s">
        <v>4287</v>
      </c>
      <c r="E190" t="s">
        <v>4514</v>
      </c>
      <c r="F190">
        <v>3</v>
      </c>
      <c r="G190">
        <v>10000.01</v>
      </c>
      <c r="H190">
        <v>999999999</v>
      </c>
      <c r="I190" t="s">
        <v>2197</v>
      </c>
      <c r="J190" t="s">
        <v>624</v>
      </c>
      <c r="K190" t="s">
        <v>357</v>
      </c>
      <c r="L190" t="b">
        <f>IF(COUNTIFS(Lists!A$2:A$53,Table57[[#This Row],[Battery Category]],Lists!B$2:B$53,Table57[[#This Row],[Product Category]],Lists!C$2:C$53,Table57[[#This Row],[Chemical Family]])&gt;=1,TRUE,FALSE)</f>
        <v>1</v>
      </c>
    </row>
    <row r="191" spans="1:13" x14ac:dyDescent="0.2">
      <c r="A191" t="s">
        <v>4285</v>
      </c>
      <c r="B191" t="s">
        <v>75</v>
      </c>
      <c r="D191" t="s">
        <v>4308</v>
      </c>
      <c r="E191" t="s">
        <v>4284</v>
      </c>
      <c r="F191">
        <v>4</v>
      </c>
      <c r="G191">
        <v>10000.01</v>
      </c>
      <c r="H191">
        <v>999999999</v>
      </c>
      <c r="I191" t="s">
        <v>668</v>
      </c>
      <c r="K191" t="s">
        <v>249</v>
      </c>
      <c r="L191" t="b">
        <f>IF(COUNTIFS(Lists!A$2:A$53,Table57[[#This Row],[Battery Category]],Lists!B$2:B$53,Table57[[#This Row],[Product Category]],Lists!C$2:C$53,Table57[[#This Row],[Chemical Family]])&gt;=1,TRUE,FALSE)</f>
        <v>0</v>
      </c>
      <c r="M191" t="s">
        <v>8099</v>
      </c>
    </row>
    <row r="192" spans="1:13" x14ac:dyDescent="0.2">
      <c r="A192" t="s">
        <v>7835</v>
      </c>
      <c r="B192" t="s">
        <v>4333</v>
      </c>
      <c r="C192" t="s">
        <v>7835</v>
      </c>
      <c r="D192" t="s">
        <v>4333</v>
      </c>
      <c r="E192" t="s">
        <v>4932</v>
      </c>
      <c r="F192">
        <v>12</v>
      </c>
      <c r="G192">
        <v>0</v>
      </c>
      <c r="H192">
        <v>25000</v>
      </c>
      <c r="J192" t="s">
        <v>595</v>
      </c>
      <c r="K192" t="s">
        <v>596</v>
      </c>
      <c r="L192" t="b">
        <f>IF(COUNTIFS(Lists!A$2:A$53,Table57[[#This Row],[Battery Category]],Lists!B$2:B$53,Table57[[#This Row],[Product Category]],Lists!C$2:C$53,Table57[[#This Row],[Chemical Family]])&gt;=1,TRUE,FALSE)</f>
        <v>0</v>
      </c>
      <c r="M192" t="s">
        <v>8105</v>
      </c>
    </row>
    <row r="193" spans="1:13" x14ac:dyDescent="0.2">
      <c r="A193" t="s">
        <v>7835</v>
      </c>
      <c r="C193" t="s">
        <v>7835</v>
      </c>
      <c r="E193" t="s">
        <v>4284</v>
      </c>
      <c r="F193">
        <v>14</v>
      </c>
      <c r="G193">
        <v>0</v>
      </c>
      <c r="H193">
        <v>25000</v>
      </c>
      <c r="J193" t="s">
        <v>595</v>
      </c>
      <c r="K193" t="s">
        <v>249</v>
      </c>
      <c r="L193" t="b">
        <f>IF(COUNTIFS(Lists!A$2:A$53,Table57[[#This Row],[Battery Category]],Lists!B$2:B$53,Table57[[#This Row],[Product Category]],Lists!C$2:C$53,Table57[[#This Row],[Chemical Family]])&gt;=1,TRUE,FALSE)</f>
        <v>0</v>
      </c>
      <c r="M193" t="s">
        <v>8105</v>
      </c>
    </row>
    <row r="194" spans="1:13" x14ac:dyDescent="0.2">
      <c r="A194" t="s">
        <v>7835</v>
      </c>
      <c r="C194" t="s">
        <v>7835</v>
      </c>
      <c r="E194" t="s">
        <v>4514</v>
      </c>
      <c r="F194">
        <v>14</v>
      </c>
      <c r="G194">
        <v>0</v>
      </c>
      <c r="H194">
        <v>25000</v>
      </c>
      <c r="J194" t="s">
        <v>595</v>
      </c>
      <c r="K194" t="s">
        <v>357</v>
      </c>
      <c r="L194" t="b">
        <f>IF(COUNTIFS(Lists!A$2:A$53,Table57[[#This Row],[Battery Category]],Lists!B$2:B$53,Table57[[#This Row],[Product Category]],Lists!C$2:C$53,Table57[[#This Row],[Chemical Family]])&gt;=1,TRUE,FALSE)</f>
        <v>0</v>
      </c>
      <c r="M194" t="s">
        <v>8105</v>
      </c>
    </row>
    <row r="195" spans="1:13" x14ac:dyDescent="0.2">
      <c r="A195" t="s">
        <v>4312</v>
      </c>
      <c r="B195" t="s">
        <v>4333</v>
      </c>
      <c r="C195" t="s">
        <v>4292</v>
      </c>
      <c r="D195" t="s">
        <v>4333</v>
      </c>
      <c r="E195" t="s">
        <v>4318</v>
      </c>
      <c r="F195">
        <v>1</v>
      </c>
      <c r="G195">
        <v>31</v>
      </c>
      <c r="H195">
        <v>35</v>
      </c>
      <c r="I195" t="s">
        <v>668</v>
      </c>
      <c r="J195" t="s">
        <v>16</v>
      </c>
      <c r="K195" t="s">
        <v>18</v>
      </c>
      <c r="L195" t="b">
        <f>IF(COUNTIFS(Lists!A$2:A$53,Table57[[#This Row],[Battery Category]],Lists!B$2:B$53,Table57[[#This Row],[Product Category]],Lists!C$2:C$53,Table57[[#This Row],[Chemical Family]])&gt;=1,TRUE,FALSE)</f>
        <v>1</v>
      </c>
    </row>
    <row r="196" spans="1:13" x14ac:dyDescent="0.2">
      <c r="A196" t="s">
        <v>4312</v>
      </c>
      <c r="C196" t="s">
        <v>4292</v>
      </c>
      <c r="E196" t="s">
        <v>4932</v>
      </c>
      <c r="F196">
        <v>80</v>
      </c>
      <c r="G196">
        <v>3000</v>
      </c>
      <c r="H196">
        <v>5000</v>
      </c>
      <c r="I196" t="s">
        <v>668</v>
      </c>
      <c r="J196" t="s">
        <v>16</v>
      </c>
      <c r="K196" t="s">
        <v>596</v>
      </c>
      <c r="L196" t="b">
        <f>IF(COUNTIFS(Lists!A$2:A$53,Table57[[#This Row],[Battery Category]],Lists!B$2:B$53,Table57[[#This Row],[Product Category]],Lists!C$2:C$53,Table57[[#This Row],[Chemical Family]])&gt;=1,TRUE,FALSE)</f>
        <v>1</v>
      </c>
    </row>
    <row r="197" spans="1:13" x14ac:dyDescent="0.2">
      <c r="A197" t="s">
        <v>4312</v>
      </c>
      <c r="C197" t="s">
        <v>4292</v>
      </c>
      <c r="E197" t="s">
        <v>4284</v>
      </c>
      <c r="F197">
        <v>40</v>
      </c>
      <c r="G197">
        <v>3000</v>
      </c>
      <c r="H197">
        <v>5000</v>
      </c>
      <c r="I197" t="s">
        <v>668</v>
      </c>
      <c r="J197" t="s">
        <v>16</v>
      </c>
      <c r="K197" t="s">
        <v>249</v>
      </c>
      <c r="L197" t="b">
        <f>IF(COUNTIFS(Lists!A$2:A$53,Table57[[#This Row],[Battery Category]],Lists!B$2:B$53,Table57[[#This Row],[Product Category]],Lists!C$2:C$53,Table57[[#This Row],[Chemical Family]])&gt;=1,TRUE,FALSE)</f>
        <v>1</v>
      </c>
    </row>
    <row r="198" spans="1:13" x14ac:dyDescent="0.2">
      <c r="A198" t="s">
        <v>4312</v>
      </c>
      <c r="C198" t="s">
        <v>4292</v>
      </c>
      <c r="E198" t="s">
        <v>4720</v>
      </c>
      <c r="F198">
        <v>14</v>
      </c>
      <c r="G198">
        <v>3000</v>
      </c>
      <c r="H198">
        <v>3700</v>
      </c>
      <c r="I198" t="s">
        <v>668</v>
      </c>
      <c r="J198" t="s">
        <v>16</v>
      </c>
      <c r="K198" t="s">
        <v>249</v>
      </c>
      <c r="L198" t="b">
        <f>IF(COUNTIFS(Lists!A$2:A$53,Table57[[#This Row],[Battery Category]],Lists!B$2:B$53,Table57[[#This Row],[Product Category]],Lists!C$2:C$53,Table57[[#This Row],[Chemical Family]])&gt;=1,TRUE,FALSE)</f>
        <v>1</v>
      </c>
    </row>
    <row r="199" spans="1:13" x14ac:dyDescent="0.2">
      <c r="A199" t="s">
        <v>4312</v>
      </c>
      <c r="C199" t="s">
        <v>4292</v>
      </c>
      <c r="E199" t="s">
        <v>4365</v>
      </c>
      <c r="F199">
        <v>46</v>
      </c>
      <c r="G199">
        <v>8</v>
      </c>
      <c r="H199">
        <v>5000</v>
      </c>
      <c r="I199" t="s">
        <v>668</v>
      </c>
      <c r="J199" t="s">
        <v>16</v>
      </c>
      <c r="K199" t="s">
        <v>292</v>
      </c>
      <c r="L199" t="b">
        <f>IF(COUNTIFS(Lists!A$2:A$53,Table57[[#This Row],[Battery Category]],Lists!B$2:B$53,Table57[[#This Row],[Product Category]],Lists!C$2:C$53,Table57[[#This Row],[Chemical Family]])&gt;=1,TRUE,FALSE)</f>
        <v>1</v>
      </c>
    </row>
    <row r="200" spans="1:13" x14ac:dyDescent="0.2">
      <c r="A200" t="s">
        <v>4312</v>
      </c>
      <c r="C200" t="s">
        <v>4292</v>
      </c>
      <c r="E200" t="s">
        <v>6061</v>
      </c>
      <c r="F200">
        <v>2</v>
      </c>
      <c r="G200">
        <v>625</v>
      </c>
      <c r="H200">
        <v>675</v>
      </c>
      <c r="L200" t="b">
        <f>IF(COUNTIFS(Lists!A$2:A$53,Table57[[#This Row],[Battery Category]],Lists!B$2:B$53,Table57[[#This Row],[Product Category]],Lists!C$2:C$53,Table57[[#This Row],[Chemical Family]])&gt;=1,TRUE,FALSE)</f>
        <v>0</v>
      </c>
      <c r="M200" t="s">
        <v>5134</v>
      </c>
    </row>
    <row r="201" spans="1:13" x14ac:dyDescent="0.2">
      <c r="A201" t="s">
        <v>4312</v>
      </c>
      <c r="C201" t="s">
        <v>4292</v>
      </c>
      <c r="E201" t="s">
        <v>4514</v>
      </c>
      <c r="F201">
        <v>40</v>
      </c>
      <c r="G201">
        <v>3000</v>
      </c>
      <c r="H201">
        <v>5000</v>
      </c>
      <c r="I201" t="s">
        <v>668</v>
      </c>
      <c r="J201" t="s">
        <v>16</v>
      </c>
      <c r="K201" t="s">
        <v>357</v>
      </c>
      <c r="L201" t="b">
        <f>IF(COUNTIFS(Lists!A$2:A$53,Table57[[#This Row],[Battery Category]],Lists!B$2:B$53,Table57[[#This Row],[Product Category]],Lists!C$2:C$53,Table57[[#This Row],[Chemical Family]])&gt;=1,TRUE,FALSE)</f>
        <v>1</v>
      </c>
    </row>
    <row r="202" spans="1:13" x14ac:dyDescent="0.2">
      <c r="A202" t="s">
        <v>4312</v>
      </c>
      <c r="C202" t="s">
        <v>4292</v>
      </c>
      <c r="E202" t="s">
        <v>4343</v>
      </c>
      <c r="F202">
        <v>1</v>
      </c>
      <c r="G202">
        <v>0.4</v>
      </c>
      <c r="H202">
        <v>1.2</v>
      </c>
      <c r="I202" t="s">
        <v>668</v>
      </c>
      <c r="J202" t="s">
        <v>16</v>
      </c>
      <c r="K202" t="s">
        <v>368</v>
      </c>
      <c r="L202" t="b">
        <f>IF(COUNTIFS(Lists!A$2:A$53,Table57[[#This Row],[Battery Category]],Lists!B$2:B$53,Table57[[#This Row],[Product Category]],Lists!C$2:C$53,Table57[[#This Row],[Chemical Family]])&gt;=1,TRUE,FALSE)</f>
        <v>1</v>
      </c>
    </row>
    <row r="203" spans="1:13" x14ac:dyDescent="0.2">
      <c r="A203" t="s">
        <v>4312</v>
      </c>
      <c r="C203" t="s">
        <v>4292</v>
      </c>
      <c r="E203" t="s">
        <v>5241</v>
      </c>
      <c r="F203">
        <v>4</v>
      </c>
      <c r="G203">
        <v>6</v>
      </c>
      <c r="H203">
        <v>20</v>
      </c>
      <c r="L203" t="b">
        <f>IF(COUNTIFS(Lists!A$2:A$53,Table57[[#This Row],[Battery Category]],Lists!B$2:B$53,Table57[[#This Row],[Product Category]],Lists!C$2:C$53,Table57[[#This Row],[Chemical Family]])&gt;=1,TRUE,FALSE)</f>
        <v>0</v>
      </c>
      <c r="M203" t="s">
        <v>5134</v>
      </c>
    </row>
    <row r="204" spans="1:13" x14ac:dyDescent="0.2">
      <c r="A204" t="s">
        <v>4312</v>
      </c>
      <c r="C204" t="s">
        <v>4292</v>
      </c>
      <c r="E204" t="s">
        <v>4346</v>
      </c>
      <c r="F204">
        <v>2</v>
      </c>
      <c r="G204">
        <v>3000</v>
      </c>
      <c r="H204">
        <v>4000</v>
      </c>
      <c r="I204" t="s">
        <v>668</v>
      </c>
      <c r="J204" t="s">
        <v>16</v>
      </c>
      <c r="K204" t="s">
        <v>575</v>
      </c>
      <c r="L204" t="b">
        <f>IF(COUNTIFS(Lists!A$2:A$53,Table57[[#This Row],[Battery Category]],Lists!B$2:B$53,Table57[[#This Row],[Product Category]],Lists!C$2:C$53,Table57[[#This Row],[Chemical Family]])&gt;=1,TRUE,FALSE)</f>
        <v>1</v>
      </c>
    </row>
    <row r="205" spans="1:13" x14ac:dyDescent="0.2">
      <c r="A205" t="s">
        <v>4312</v>
      </c>
      <c r="C205" t="s">
        <v>4292</v>
      </c>
      <c r="E205" t="s">
        <v>4311</v>
      </c>
      <c r="F205">
        <v>3</v>
      </c>
      <c r="G205">
        <v>73.8</v>
      </c>
      <c r="H205">
        <v>4000</v>
      </c>
      <c r="I205" t="s">
        <v>668</v>
      </c>
      <c r="J205" t="s">
        <v>16</v>
      </c>
      <c r="K205" t="s">
        <v>592</v>
      </c>
      <c r="L205" t="b">
        <f>IF(COUNTIFS(Lists!A$2:A$53,Table57[[#This Row],[Battery Category]],Lists!B$2:B$53,Table57[[#This Row],[Product Category]],Lists!C$2:C$53,Table57[[#This Row],[Chemical Family]])&gt;=1,TRUE,FALSE)</f>
        <v>1</v>
      </c>
    </row>
    <row r="206" spans="1:13" x14ac:dyDescent="0.2">
      <c r="A206" t="s">
        <v>4312</v>
      </c>
      <c r="C206" t="s">
        <v>4292</v>
      </c>
      <c r="D206" t="s">
        <v>4622</v>
      </c>
      <c r="E206" t="s">
        <v>4514</v>
      </c>
      <c r="F206">
        <v>2</v>
      </c>
      <c r="G206">
        <v>50</v>
      </c>
      <c r="H206">
        <v>600</v>
      </c>
      <c r="I206" t="s">
        <v>668</v>
      </c>
      <c r="J206" t="s">
        <v>16</v>
      </c>
      <c r="K206" t="s">
        <v>357</v>
      </c>
      <c r="L206" t="b">
        <f>IF(COUNTIFS(Lists!A$2:A$53,Table57[[#This Row],[Battery Category]],Lists!B$2:B$53,Table57[[#This Row],[Product Category]],Lists!C$2:C$53,Table57[[#This Row],[Chemical Family]])&gt;=1,TRUE,FALSE)</f>
        <v>1</v>
      </c>
    </row>
    <row r="207" spans="1:13" x14ac:dyDescent="0.2">
      <c r="A207" t="s">
        <v>4312</v>
      </c>
      <c r="C207" t="s">
        <v>4292</v>
      </c>
      <c r="D207" t="s">
        <v>4399</v>
      </c>
      <c r="E207" t="s">
        <v>4514</v>
      </c>
      <c r="F207">
        <v>8</v>
      </c>
      <c r="G207">
        <v>60</v>
      </c>
      <c r="H207">
        <v>210</v>
      </c>
      <c r="I207" t="s">
        <v>668</v>
      </c>
      <c r="J207" t="s">
        <v>16</v>
      </c>
      <c r="K207" t="s">
        <v>357</v>
      </c>
      <c r="L207" t="b">
        <f>IF(COUNTIFS(Lists!A$2:A$53,Table57[[#This Row],[Battery Category]],Lists!B$2:B$53,Table57[[#This Row],[Product Category]],Lists!C$2:C$53,Table57[[#This Row],[Chemical Family]])&gt;=1,TRUE,FALSE)</f>
        <v>1</v>
      </c>
    </row>
    <row r="208" spans="1:13" x14ac:dyDescent="0.2">
      <c r="A208" t="s">
        <v>4312</v>
      </c>
      <c r="C208" t="s">
        <v>4292</v>
      </c>
      <c r="D208" t="s">
        <v>4480</v>
      </c>
      <c r="E208" t="s">
        <v>4365</v>
      </c>
      <c r="F208">
        <v>22</v>
      </c>
      <c r="G208">
        <v>170</v>
      </c>
      <c r="H208">
        <v>650</v>
      </c>
      <c r="I208" t="s">
        <v>668</v>
      </c>
      <c r="J208" t="s">
        <v>16</v>
      </c>
      <c r="K208" t="s">
        <v>292</v>
      </c>
      <c r="L208" t="b">
        <f>IF(COUNTIFS(Lists!A$2:A$53,Table57[[#This Row],[Battery Category]],Lists!B$2:B$53,Table57[[#This Row],[Product Category]],Lists!C$2:C$53,Table57[[#This Row],[Chemical Family]])&gt;=1,TRUE,FALSE)</f>
        <v>1</v>
      </c>
    </row>
    <row r="209" spans="1:13" x14ac:dyDescent="0.2">
      <c r="A209" t="s">
        <v>4312</v>
      </c>
      <c r="C209" t="s">
        <v>4292</v>
      </c>
      <c r="D209" t="s">
        <v>4429</v>
      </c>
      <c r="E209" t="s">
        <v>4365</v>
      </c>
      <c r="F209">
        <v>16</v>
      </c>
      <c r="G209">
        <v>675</v>
      </c>
      <c r="H209">
        <v>1500</v>
      </c>
      <c r="I209" t="s">
        <v>668</v>
      </c>
      <c r="J209" t="s">
        <v>16</v>
      </c>
      <c r="K209" t="s">
        <v>292</v>
      </c>
      <c r="L209" t="b">
        <f>IF(COUNTIFS(Lists!A$2:A$53,Table57[[#This Row],[Battery Category]],Lists!B$2:B$53,Table57[[#This Row],[Product Category]],Lists!C$2:C$53,Table57[[#This Row],[Chemical Family]])&gt;=1,TRUE,FALSE)</f>
        <v>1</v>
      </c>
    </row>
    <row r="210" spans="1:13" x14ac:dyDescent="0.2">
      <c r="A210" t="s">
        <v>4312</v>
      </c>
      <c r="C210" t="s">
        <v>4292</v>
      </c>
      <c r="D210" t="s">
        <v>4429</v>
      </c>
      <c r="E210" t="s">
        <v>4514</v>
      </c>
      <c r="F210">
        <v>16</v>
      </c>
      <c r="G210">
        <v>300</v>
      </c>
      <c r="H210">
        <v>1000</v>
      </c>
      <c r="I210" t="s">
        <v>668</v>
      </c>
      <c r="J210" t="s">
        <v>16</v>
      </c>
      <c r="K210" t="s">
        <v>357</v>
      </c>
      <c r="L210" t="b">
        <f>IF(COUNTIFS(Lists!A$2:A$53,Table57[[#This Row],[Battery Category]],Lists!B$2:B$53,Table57[[#This Row],[Product Category]],Lists!C$2:C$53,Table57[[#This Row],[Chemical Family]])&gt;=1,TRUE,FALSE)</f>
        <v>1</v>
      </c>
    </row>
    <row r="211" spans="1:13" x14ac:dyDescent="0.2">
      <c r="A211" t="s">
        <v>4312</v>
      </c>
      <c r="C211" t="s">
        <v>4292</v>
      </c>
      <c r="D211" t="s">
        <v>4367</v>
      </c>
      <c r="E211" t="s">
        <v>4514</v>
      </c>
      <c r="F211">
        <v>19</v>
      </c>
      <c r="G211">
        <v>115</v>
      </c>
      <c r="H211">
        <v>700</v>
      </c>
      <c r="I211" t="s">
        <v>668</v>
      </c>
      <c r="J211" t="s">
        <v>16</v>
      </c>
      <c r="K211" t="s">
        <v>357</v>
      </c>
      <c r="L211" t="b">
        <f>IF(COUNTIFS(Lists!A$2:A$53,Table57[[#This Row],[Battery Category]],Lists!B$2:B$53,Table57[[#This Row],[Product Category]],Lists!C$2:C$53,Table57[[#This Row],[Chemical Family]])&gt;=1,TRUE,FALSE)</f>
        <v>1</v>
      </c>
    </row>
    <row r="212" spans="1:13" x14ac:dyDescent="0.2">
      <c r="A212" t="s">
        <v>4312</v>
      </c>
      <c r="B212" t="s">
        <v>16</v>
      </c>
      <c r="C212" t="s">
        <v>4292</v>
      </c>
      <c r="D212" t="s">
        <v>4319</v>
      </c>
      <c r="E212" t="s">
        <v>4318</v>
      </c>
      <c r="F212">
        <v>6</v>
      </c>
      <c r="G212">
        <v>3.2</v>
      </c>
      <c r="H212">
        <v>7.5</v>
      </c>
      <c r="I212" t="s">
        <v>15</v>
      </c>
      <c r="J212" t="s">
        <v>16</v>
      </c>
      <c r="K212" t="s">
        <v>18</v>
      </c>
      <c r="L212" t="b">
        <f>IF(COUNTIFS(Lists!A$2:A$53,Table57[[#This Row],[Battery Category]],Lists!B$2:B$53,Table57[[#This Row],[Product Category]],Lists!C$2:C$53,Table57[[#This Row],[Chemical Family]])&gt;=1,TRUE,FALSE)</f>
        <v>1</v>
      </c>
    </row>
    <row r="213" spans="1:13" x14ac:dyDescent="0.2">
      <c r="A213" t="s">
        <v>4312</v>
      </c>
      <c r="B213" t="s">
        <v>16</v>
      </c>
      <c r="C213" t="s">
        <v>4292</v>
      </c>
      <c r="D213" t="s">
        <v>4323</v>
      </c>
      <c r="E213" t="s">
        <v>4318</v>
      </c>
      <c r="F213">
        <v>8</v>
      </c>
      <c r="G213">
        <v>0.8</v>
      </c>
      <c r="H213">
        <v>6</v>
      </c>
      <c r="I213" t="s">
        <v>15</v>
      </c>
      <c r="J213" t="s">
        <v>16</v>
      </c>
      <c r="K213" t="s">
        <v>18</v>
      </c>
      <c r="L213" t="b">
        <f>IF(COUNTIFS(Lists!A$2:A$53,Table57[[#This Row],[Battery Category]],Lists!B$2:B$53,Table57[[#This Row],[Product Category]],Lists!C$2:C$53,Table57[[#This Row],[Chemical Family]])&gt;=1,TRUE,FALSE)</f>
        <v>1</v>
      </c>
    </row>
    <row r="214" spans="1:13" x14ac:dyDescent="0.2">
      <c r="A214" t="s">
        <v>4312</v>
      </c>
      <c r="B214" t="s">
        <v>16</v>
      </c>
      <c r="C214" t="s">
        <v>4292</v>
      </c>
      <c r="D214" t="s">
        <v>4357</v>
      </c>
      <c r="E214" t="s">
        <v>4352</v>
      </c>
      <c r="F214">
        <v>2</v>
      </c>
      <c r="G214">
        <v>0.2</v>
      </c>
      <c r="H214">
        <v>0.26</v>
      </c>
      <c r="I214" t="s">
        <v>15</v>
      </c>
      <c r="J214" t="s">
        <v>16</v>
      </c>
      <c r="K214" t="s">
        <v>76</v>
      </c>
      <c r="L214" t="b">
        <f>IF(COUNTIFS(Lists!A$2:A$53,Table57[[#This Row],[Battery Category]],Lists!B$2:B$53,Table57[[#This Row],[Product Category]],Lists!C$2:C$53,Table57[[#This Row],[Chemical Family]])&gt;=1,TRUE,FALSE)</f>
        <v>1</v>
      </c>
    </row>
    <row r="215" spans="1:13" x14ac:dyDescent="0.2">
      <c r="A215" t="s">
        <v>4312</v>
      </c>
      <c r="B215" t="s">
        <v>16</v>
      </c>
      <c r="C215" t="s">
        <v>4292</v>
      </c>
      <c r="D215" t="s">
        <v>4622</v>
      </c>
      <c r="E215" t="s">
        <v>4514</v>
      </c>
      <c r="F215">
        <v>22</v>
      </c>
      <c r="G215">
        <v>0</v>
      </c>
      <c r="H215">
        <v>700</v>
      </c>
      <c r="I215" t="s">
        <v>668</v>
      </c>
      <c r="J215" t="s">
        <v>16</v>
      </c>
      <c r="K215" t="s">
        <v>357</v>
      </c>
      <c r="L215" t="b">
        <f>IF(COUNTIFS(Lists!A$2:A$53,Table57[[#This Row],[Battery Category]],Lists!B$2:B$53,Table57[[#This Row],[Product Category]],Lists!C$2:C$53,Table57[[#This Row],[Chemical Family]])&gt;=1,TRUE,FALSE)</f>
        <v>1</v>
      </c>
    </row>
    <row r="216" spans="1:13" x14ac:dyDescent="0.2">
      <c r="A216" t="s">
        <v>4312</v>
      </c>
      <c r="B216" t="s">
        <v>16</v>
      </c>
      <c r="C216" t="s">
        <v>4292</v>
      </c>
      <c r="D216" t="s">
        <v>4417</v>
      </c>
      <c r="E216" t="s">
        <v>4365</v>
      </c>
      <c r="F216">
        <v>18</v>
      </c>
      <c r="G216">
        <v>20</v>
      </c>
      <c r="H216">
        <v>130</v>
      </c>
      <c r="I216" t="s">
        <v>668</v>
      </c>
      <c r="J216" t="s">
        <v>16</v>
      </c>
      <c r="K216" t="s">
        <v>292</v>
      </c>
      <c r="L216" t="b">
        <f>IF(COUNTIFS(Lists!A$2:A$53,Table57[[#This Row],[Battery Category]],Lists!B$2:B$53,Table57[[#This Row],[Product Category]],Lists!C$2:C$53,Table57[[#This Row],[Chemical Family]])&gt;=1,TRUE,FALSE)</f>
        <v>1</v>
      </c>
    </row>
    <row r="217" spans="1:13" x14ac:dyDescent="0.2">
      <c r="A217" t="s">
        <v>4312</v>
      </c>
      <c r="B217" t="s">
        <v>16</v>
      </c>
      <c r="C217" t="s">
        <v>4292</v>
      </c>
      <c r="D217" t="s">
        <v>4399</v>
      </c>
      <c r="E217" t="s">
        <v>4284</v>
      </c>
      <c r="F217">
        <v>40</v>
      </c>
      <c r="G217">
        <v>0</v>
      </c>
      <c r="H217">
        <v>200</v>
      </c>
      <c r="I217" t="s">
        <v>668</v>
      </c>
      <c r="J217" t="s">
        <v>16</v>
      </c>
      <c r="K217" t="s">
        <v>249</v>
      </c>
      <c r="L217" t="b">
        <f>IF(COUNTIFS(Lists!A$2:A$53,Table57[[#This Row],[Battery Category]],Lists!B$2:B$53,Table57[[#This Row],[Product Category]],Lists!C$2:C$53,Table57[[#This Row],[Chemical Family]])&gt;=1,TRUE,FALSE)</f>
        <v>1</v>
      </c>
    </row>
    <row r="218" spans="1:13" x14ac:dyDescent="0.2">
      <c r="A218" t="s">
        <v>4312</v>
      </c>
      <c r="B218" t="s">
        <v>16</v>
      </c>
      <c r="C218" t="s">
        <v>4292</v>
      </c>
      <c r="D218" t="s">
        <v>4399</v>
      </c>
      <c r="E218" t="s">
        <v>4720</v>
      </c>
      <c r="F218">
        <v>40</v>
      </c>
      <c r="G218">
        <v>0</v>
      </c>
      <c r="H218">
        <v>200</v>
      </c>
      <c r="I218" t="s">
        <v>668</v>
      </c>
      <c r="J218" t="s">
        <v>16</v>
      </c>
      <c r="K218" t="s">
        <v>249</v>
      </c>
      <c r="L218" t="b">
        <f>IF(COUNTIFS(Lists!A$2:A$53,Table57[[#This Row],[Battery Category]],Lists!B$2:B$53,Table57[[#This Row],[Product Category]],Lists!C$2:C$53,Table57[[#This Row],[Chemical Family]])&gt;=1,TRUE,FALSE)</f>
        <v>1</v>
      </c>
    </row>
    <row r="219" spans="1:13" x14ac:dyDescent="0.2">
      <c r="A219" t="s">
        <v>4312</v>
      </c>
      <c r="B219" t="s">
        <v>16</v>
      </c>
      <c r="C219" t="s">
        <v>4292</v>
      </c>
      <c r="D219" t="s">
        <v>4399</v>
      </c>
      <c r="E219" t="s">
        <v>4365</v>
      </c>
      <c r="F219">
        <v>34</v>
      </c>
      <c r="G219">
        <v>50</v>
      </c>
      <c r="H219">
        <v>220</v>
      </c>
      <c r="I219" t="s">
        <v>668</v>
      </c>
      <c r="J219" t="s">
        <v>16</v>
      </c>
      <c r="K219" t="s">
        <v>292</v>
      </c>
      <c r="L219" t="b">
        <f>IF(COUNTIFS(Lists!A$2:A$53,Table57[[#This Row],[Battery Category]],Lists!B$2:B$53,Table57[[#This Row],[Product Category]],Lists!C$2:C$53,Table57[[#This Row],[Chemical Family]])&gt;=1,TRUE,FALSE)</f>
        <v>1</v>
      </c>
    </row>
    <row r="220" spans="1:13" x14ac:dyDescent="0.2">
      <c r="A220" t="s">
        <v>4312</v>
      </c>
      <c r="B220" t="s">
        <v>16</v>
      </c>
      <c r="C220" t="s">
        <v>4292</v>
      </c>
      <c r="D220" t="s">
        <v>4399</v>
      </c>
      <c r="E220" t="s">
        <v>4514</v>
      </c>
      <c r="F220">
        <v>34</v>
      </c>
      <c r="G220">
        <v>0</v>
      </c>
      <c r="H220">
        <v>220</v>
      </c>
      <c r="I220" t="s">
        <v>668</v>
      </c>
      <c r="J220" t="s">
        <v>16</v>
      </c>
      <c r="K220" t="s">
        <v>357</v>
      </c>
      <c r="L220" t="b">
        <f>IF(COUNTIFS(Lists!A$2:A$53,Table57[[#This Row],[Battery Category]],Lists!B$2:B$53,Table57[[#This Row],[Product Category]],Lists!C$2:C$53,Table57[[#This Row],[Chemical Family]])&gt;=1,TRUE,FALSE)</f>
        <v>1</v>
      </c>
    </row>
    <row r="221" spans="1:13" x14ac:dyDescent="0.2">
      <c r="A221" t="s">
        <v>4312</v>
      </c>
      <c r="B221" t="s">
        <v>16</v>
      </c>
      <c r="C221" t="s">
        <v>4292</v>
      </c>
      <c r="D221" t="s">
        <v>4347</v>
      </c>
      <c r="E221" t="s">
        <v>4514</v>
      </c>
      <c r="F221">
        <v>8</v>
      </c>
      <c r="G221">
        <v>0.2</v>
      </c>
      <c r="H221">
        <v>1.25</v>
      </c>
      <c r="I221" t="s">
        <v>15</v>
      </c>
      <c r="J221" t="s">
        <v>16</v>
      </c>
      <c r="K221" t="s">
        <v>357</v>
      </c>
      <c r="L221" t="b">
        <f>IF(COUNTIFS(Lists!A$2:A$53,Table57[[#This Row],[Battery Category]],Lists!B$2:B$53,Table57[[#This Row],[Product Category]],Lists!C$2:C$53,Table57[[#This Row],[Chemical Family]])&gt;=1,TRUE,FALSE)</f>
        <v>1</v>
      </c>
    </row>
    <row r="222" spans="1:13" x14ac:dyDescent="0.2">
      <c r="A222" t="s">
        <v>4312</v>
      </c>
      <c r="B222" t="s">
        <v>16</v>
      </c>
      <c r="C222" t="s">
        <v>4292</v>
      </c>
      <c r="D222" t="s">
        <v>4363</v>
      </c>
      <c r="E222" t="s">
        <v>4352</v>
      </c>
      <c r="F222">
        <v>2</v>
      </c>
      <c r="G222">
        <v>34</v>
      </c>
      <c r="H222">
        <v>38</v>
      </c>
      <c r="L222" t="b">
        <f>IF(COUNTIFS(Lists!A$2:A$53,Table57[[#This Row],[Battery Category]],Lists!B$2:B$53,Table57[[#This Row],[Product Category]],Lists!C$2:C$53,Table57[[#This Row],[Chemical Family]])&gt;=1,TRUE,FALSE)</f>
        <v>0</v>
      </c>
    </row>
    <row r="223" spans="1:13" x14ac:dyDescent="0.2">
      <c r="A223" t="s">
        <v>4312</v>
      </c>
      <c r="B223" t="s">
        <v>16</v>
      </c>
      <c r="C223" t="s">
        <v>4292</v>
      </c>
      <c r="D223" t="s">
        <v>4363</v>
      </c>
      <c r="E223" t="s">
        <v>4311</v>
      </c>
      <c r="F223">
        <v>4</v>
      </c>
      <c r="G223">
        <v>0</v>
      </c>
      <c r="H223">
        <v>20</v>
      </c>
      <c r="J223" t="s">
        <v>16</v>
      </c>
      <c r="K223" t="s">
        <v>592</v>
      </c>
      <c r="L223" t="b">
        <f>IF(COUNTIFS(Lists!A$2:A$53,Table57[[#This Row],[Battery Category]],Lists!B$2:B$53,Table57[[#This Row],[Product Category]],Lists!C$2:C$53,Table57[[#This Row],[Chemical Family]])&gt;=1,TRUE,FALSE)</f>
        <v>0</v>
      </c>
      <c r="M223" t="s">
        <v>8107</v>
      </c>
    </row>
    <row r="224" spans="1:13" x14ac:dyDescent="0.2">
      <c r="A224" t="s">
        <v>4312</v>
      </c>
      <c r="B224" t="s">
        <v>16</v>
      </c>
      <c r="C224" t="s">
        <v>4292</v>
      </c>
      <c r="D224" t="s">
        <v>4316</v>
      </c>
      <c r="E224" t="s">
        <v>4284</v>
      </c>
      <c r="F224">
        <v>2</v>
      </c>
      <c r="G224">
        <v>43</v>
      </c>
      <c r="H224">
        <v>47</v>
      </c>
      <c r="I224" t="s">
        <v>668</v>
      </c>
      <c r="J224" t="s">
        <v>16</v>
      </c>
      <c r="K224" t="s">
        <v>249</v>
      </c>
      <c r="L224" t="b">
        <f>IF(COUNTIFS(Lists!A$2:A$53,Table57[[#This Row],[Battery Category]],Lists!B$2:B$53,Table57[[#This Row],[Product Category]],Lists!C$2:C$53,Table57[[#This Row],[Chemical Family]])&gt;=1,TRUE,FALSE)</f>
        <v>1</v>
      </c>
    </row>
    <row r="225" spans="1:13" x14ac:dyDescent="0.2">
      <c r="A225" t="s">
        <v>4312</v>
      </c>
      <c r="B225" t="s">
        <v>16</v>
      </c>
      <c r="C225" t="s">
        <v>4292</v>
      </c>
      <c r="D225" t="s">
        <v>4316</v>
      </c>
      <c r="E225" t="s">
        <v>4311</v>
      </c>
      <c r="F225">
        <v>1</v>
      </c>
      <c r="G225">
        <v>73.8</v>
      </c>
      <c r="H225">
        <v>73.8</v>
      </c>
      <c r="I225" t="s">
        <v>668</v>
      </c>
      <c r="J225" t="s">
        <v>16</v>
      </c>
      <c r="K225" t="s">
        <v>592</v>
      </c>
      <c r="L225" t="b">
        <f>IF(COUNTIFS(Lists!A$2:A$53,Table57[[#This Row],[Battery Category]],Lists!B$2:B$53,Table57[[#This Row],[Product Category]],Lists!C$2:C$53,Table57[[#This Row],[Chemical Family]])&gt;=1,TRUE,FALSE)</f>
        <v>1</v>
      </c>
    </row>
    <row r="226" spans="1:13" x14ac:dyDescent="0.2">
      <c r="A226" t="s">
        <v>4312</v>
      </c>
      <c r="B226" t="s">
        <v>16</v>
      </c>
      <c r="C226" t="s">
        <v>4292</v>
      </c>
      <c r="D226" t="s">
        <v>4344</v>
      </c>
      <c r="E226" t="s">
        <v>4514</v>
      </c>
      <c r="F226">
        <v>4</v>
      </c>
      <c r="G226">
        <v>5</v>
      </c>
      <c r="H226">
        <v>11</v>
      </c>
      <c r="J226" t="s">
        <v>16</v>
      </c>
      <c r="K226" t="s">
        <v>357</v>
      </c>
      <c r="L226" t="b">
        <f>IF(COUNTIFS(Lists!A$2:A$53,Table57[[#This Row],[Battery Category]],Lists!B$2:B$53,Table57[[#This Row],[Product Category]],Lists!C$2:C$53,Table57[[#This Row],[Chemical Family]])&gt;=1,TRUE,FALSE)</f>
        <v>0</v>
      </c>
      <c r="M226" t="s">
        <v>8107</v>
      </c>
    </row>
    <row r="227" spans="1:13" x14ac:dyDescent="0.2">
      <c r="A227" t="s">
        <v>4312</v>
      </c>
      <c r="B227" t="s">
        <v>16</v>
      </c>
      <c r="C227" t="s">
        <v>4292</v>
      </c>
      <c r="D227" t="s">
        <v>4344</v>
      </c>
      <c r="E227" t="s">
        <v>4343</v>
      </c>
      <c r="F227">
        <v>2</v>
      </c>
      <c r="G227">
        <v>0.12</v>
      </c>
      <c r="H227">
        <v>0.12</v>
      </c>
      <c r="I227" t="s">
        <v>15</v>
      </c>
      <c r="J227" t="s">
        <v>16</v>
      </c>
      <c r="K227" t="s">
        <v>368</v>
      </c>
      <c r="L227" t="b">
        <f>IF(COUNTIFS(Lists!A$2:A$53,Table57[[#This Row],[Battery Category]],Lists!B$2:B$53,Table57[[#This Row],[Product Category]],Lists!C$2:C$53,Table57[[#This Row],[Chemical Family]])&gt;=1,TRUE,FALSE)</f>
        <v>1</v>
      </c>
    </row>
    <row r="228" spans="1:13" x14ac:dyDescent="0.2">
      <c r="A228" t="s">
        <v>4312</v>
      </c>
      <c r="B228" t="s">
        <v>16</v>
      </c>
      <c r="C228" t="s">
        <v>4292</v>
      </c>
      <c r="D228" t="s">
        <v>4344</v>
      </c>
      <c r="E228" t="s">
        <v>4346</v>
      </c>
      <c r="F228">
        <v>6</v>
      </c>
      <c r="G228">
        <v>2</v>
      </c>
      <c r="H228">
        <v>4.0999999999999996</v>
      </c>
      <c r="I228" t="s">
        <v>15</v>
      </c>
      <c r="J228" t="s">
        <v>16</v>
      </c>
      <c r="K228" t="s">
        <v>575</v>
      </c>
      <c r="L228" t="b">
        <f>IF(COUNTIFS(Lists!A$2:A$53,Table57[[#This Row],[Battery Category]],Lists!B$2:B$53,Table57[[#This Row],[Product Category]],Lists!C$2:C$53,Table57[[#This Row],[Chemical Family]])&gt;=1,TRUE,FALSE)</f>
        <v>1</v>
      </c>
    </row>
    <row r="229" spans="1:13" x14ac:dyDescent="0.2">
      <c r="A229" t="s">
        <v>4312</v>
      </c>
      <c r="B229" t="s">
        <v>16</v>
      </c>
      <c r="C229" t="s">
        <v>4292</v>
      </c>
      <c r="D229" t="s">
        <v>4344</v>
      </c>
      <c r="E229" t="s">
        <v>4311</v>
      </c>
      <c r="F229">
        <v>2</v>
      </c>
      <c r="G229">
        <v>24</v>
      </c>
      <c r="H229">
        <v>24</v>
      </c>
      <c r="L229" t="b">
        <f>IF(COUNTIFS(Lists!A$2:A$53,Table57[[#This Row],[Battery Category]],Lists!B$2:B$53,Table57[[#This Row],[Product Category]],Lists!C$2:C$53,Table57[[#This Row],[Chemical Family]])&gt;=1,TRUE,FALSE)</f>
        <v>0</v>
      </c>
    </row>
    <row r="230" spans="1:13" x14ac:dyDescent="0.2">
      <c r="A230" t="s">
        <v>4312</v>
      </c>
      <c r="B230" t="s">
        <v>16</v>
      </c>
      <c r="C230" t="s">
        <v>4292</v>
      </c>
      <c r="D230" t="s">
        <v>4361</v>
      </c>
      <c r="E230" t="s">
        <v>4365</v>
      </c>
      <c r="F230">
        <v>5</v>
      </c>
      <c r="G230">
        <v>1.2</v>
      </c>
      <c r="H230">
        <v>27</v>
      </c>
      <c r="J230" t="s">
        <v>16</v>
      </c>
      <c r="K230" t="s">
        <v>292</v>
      </c>
      <c r="L230" t="b">
        <f>IF(COUNTIFS(Lists!A$2:A$53,Table57[[#This Row],[Battery Category]],Lists!B$2:B$53,Table57[[#This Row],[Product Category]],Lists!C$2:C$53,Table57[[#This Row],[Chemical Family]])&gt;=1,TRUE,FALSE)</f>
        <v>0</v>
      </c>
      <c r="M230" t="s">
        <v>8107</v>
      </c>
    </row>
    <row r="231" spans="1:13" x14ac:dyDescent="0.2">
      <c r="A231" t="s">
        <v>4312</v>
      </c>
      <c r="B231" t="s">
        <v>16</v>
      </c>
      <c r="C231" t="s">
        <v>4292</v>
      </c>
      <c r="D231" t="s">
        <v>4361</v>
      </c>
      <c r="E231" t="s">
        <v>4514</v>
      </c>
      <c r="F231">
        <v>32</v>
      </c>
      <c r="G231">
        <v>1</v>
      </c>
      <c r="H231">
        <v>28</v>
      </c>
      <c r="J231" t="s">
        <v>16</v>
      </c>
      <c r="K231" t="s">
        <v>357</v>
      </c>
      <c r="L231" t="b">
        <f>IF(COUNTIFS(Lists!A$2:A$53,Table57[[#This Row],[Battery Category]],Lists!B$2:B$53,Table57[[#This Row],[Product Category]],Lists!C$2:C$53,Table57[[#This Row],[Chemical Family]])&gt;=1,TRUE,FALSE)</f>
        <v>0</v>
      </c>
      <c r="M231" t="s">
        <v>8107</v>
      </c>
    </row>
    <row r="232" spans="1:13" x14ac:dyDescent="0.2">
      <c r="A232" t="s">
        <v>4312</v>
      </c>
      <c r="B232" t="s">
        <v>16</v>
      </c>
      <c r="C232" t="s">
        <v>4292</v>
      </c>
      <c r="D232" t="s">
        <v>4359</v>
      </c>
      <c r="E232" t="s">
        <v>4365</v>
      </c>
      <c r="F232">
        <v>1</v>
      </c>
      <c r="G232">
        <v>1.2</v>
      </c>
      <c r="H232">
        <v>1.2</v>
      </c>
      <c r="I232" t="s">
        <v>15</v>
      </c>
      <c r="J232" t="s">
        <v>16</v>
      </c>
      <c r="K232" t="s">
        <v>292</v>
      </c>
      <c r="L232" t="b">
        <f>IF(COUNTIFS(Lists!A$2:A$53,Table57[[#This Row],[Battery Category]],Lists!B$2:B$53,Table57[[#This Row],[Product Category]],Lists!C$2:C$53,Table57[[#This Row],[Chemical Family]])&gt;=1,TRUE,FALSE)</f>
        <v>1</v>
      </c>
    </row>
    <row r="233" spans="1:13" x14ac:dyDescent="0.2">
      <c r="A233" t="s">
        <v>4312</v>
      </c>
      <c r="B233" t="s">
        <v>16</v>
      </c>
      <c r="C233" t="s">
        <v>4292</v>
      </c>
      <c r="D233" t="s">
        <v>4360</v>
      </c>
      <c r="E233" t="s">
        <v>4352</v>
      </c>
      <c r="F233">
        <v>2</v>
      </c>
      <c r="G233">
        <v>24</v>
      </c>
      <c r="H233">
        <v>28</v>
      </c>
      <c r="I233" t="s">
        <v>668</v>
      </c>
      <c r="J233" t="s">
        <v>16</v>
      </c>
      <c r="K233" t="s">
        <v>76</v>
      </c>
      <c r="L233" t="b">
        <f>IF(COUNTIFS(Lists!A$2:A$53,Table57[[#This Row],[Battery Category]],Lists!B$2:B$53,Table57[[#This Row],[Product Category]],Lists!C$2:C$53,Table57[[#This Row],[Chemical Family]])&gt;=1,TRUE,FALSE)</f>
        <v>1</v>
      </c>
    </row>
    <row r="234" spans="1:13" x14ac:dyDescent="0.2">
      <c r="A234" t="s">
        <v>4312</v>
      </c>
      <c r="B234" t="s">
        <v>16</v>
      </c>
      <c r="C234" t="s">
        <v>4292</v>
      </c>
      <c r="D234" t="s">
        <v>4330</v>
      </c>
      <c r="E234" t="s">
        <v>4318</v>
      </c>
      <c r="F234">
        <v>5</v>
      </c>
      <c r="G234">
        <v>22</v>
      </c>
      <c r="H234">
        <v>35</v>
      </c>
      <c r="I234" t="s">
        <v>668</v>
      </c>
      <c r="J234" t="s">
        <v>16</v>
      </c>
      <c r="K234" t="s">
        <v>18</v>
      </c>
      <c r="L234" t="b">
        <f>IF(COUNTIFS(Lists!A$2:A$53,Table57[[#This Row],[Battery Category]],Lists!B$2:B$53,Table57[[#This Row],[Product Category]],Lists!C$2:C$53,Table57[[#This Row],[Chemical Family]])&gt;=1,TRUE,FALSE)</f>
        <v>1</v>
      </c>
    </row>
    <row r="235" spans="1:13" x14ac:dyDescent="0.2">
      <c r="A235" t="s">
        <v>4312</v>
      </c>
      <c r="B235" t="s">
        <v>16</v>
      </c>
      <c r="C235" t="s">
        <v>4292</v>
      </c>
      <c r="D235" t="s">
        <v>6077</v>
      </c>
      <c r="E235" t="s">
        <v>4343</v>
      </c>
      <c r="F235">
        <v>5</v>
      </c>
      <c r="G235">
        <v>0.4</v>
      </c>
      <c r="H235">
        <v>1.2</v>
      </c>
      <c r="I235" t="s">
        <v>15</v>
      </c>
      <c r="J235" t="s">
        <v>16</v>
      </c>
      <c r="K235" t="s">
        <v>368</v>
      </c>
      <c r="L235" t="b">
        <f>IF(COUNTIFS(Lists!A$2:A$53,Table57[[#This Row],[Battery Category]],Lists!B$2:B$53,Table57[[#This Row],[Product Category]],Lists!C$2:C$53,Table57[[#This Row],[Chemical Family]])&gt;=1,TRUE,FALSE)</f>
        <v>1</v>
      </c>
    </row>
    <row r="236" spans="1:13" x14ac:dyDescent="0.2">
      <c r="A236" t="s">
        <v>4312</v>
      </c>
      <c r="B236" t="s">
        <v>16</v>
      </c>
      <c r="C236" t="s">
        <v>4292</v>
      </c>
      <c r="D236" t="s">
        <v>4480</v>
      </c>
      <c r="E236" t="s">
        <v>4365</v>
      </c>
      <c r="F236">
        <v>46</v>
      </c>
      <c r="G236">
        <v>90</v>
      </c>
      <c r="H236">
        <v>650</v>
      </c>
      <c r="I236" t="s">
        <v>668</v>
      </c>
      <c r="J236" t="s">
        <v>16</v>
      </c>
      <c r="K236" t="s">
        <v>292</v>
      </c>
      <c r="L236" t="b">
        <f>IF(COUNTIFS(Lists!A$2:A$53,Table57[[#This Row],[Battery Category]],Lists!B$2:B$53,Table57[[#This Row],[Product Category]],Lists!C$2:C$53,Table57[[#This Row],[Chemical Family]])&gt;=1,TRUE,FALSE)</f>
        <v>1</v>
      </c>
    </row>
    <row r="237" spans="1:13" x14ac:dyDescent="0.2">
      <c r="A237" t="s">
        <v>4312</v>
      </c>
      <c r="B237" t="s">
        <v>16</v>
      </c>
      <c r="C237" t="s">
        <v>4292</v>
      </c>
      <c r="D237" t="s">
        <v>4308</v>
      </c>
      <c r="E237" t="s">
        <v>4720</v>
      </c>
      <c r="F237">
        <v>1</v>
      </c>
      <c r="G237">
        <v>3</v>
      </c>
      <c r="H237">
        <v>3</v>
      </c>
      <c r="I237" t="s">
        <v>15</v>
      </c>
      <c r="J237" t="s">
        <v>16</v>
      </c>
      <c r="K237" t="s">
        <v>249</v>
      </c>
      <c r="L237" t="b">
        <f>IF(COUNTIFS(Lists!A$2:A$53,Table57[[#This Row],[Battery Category]],Lists!B$2:B$53,Table57[[#This Row],[Product Category]],Lists!C$2:C$53,Table57[[#This Row],[Chemical Family]])&gt;=1,TRUE,FALSE)</f>
        <v>1</v>
      </c>
    </row>
    <row r="238" spans="1:13" x14ac:dyDescent="0.2">
      <c r="A238" t="s">
        <v>4312</v>
      </c>
      <c r="B238" t="s">
        <v>16</v>
      </c>
      <c r="C238" t="s">
        <v>4292</v>
      </c>
      <c r="D238" t="s">
        <v>4353</v>
      </c>
      <c r="E238" t="s">
        <v>4352</v>
      </c>
      <c r="F238">
        <v>6</v>
      </c>
      <c r="G238">
        <v>6</v>
      </c>
      <c r="H238">
        <v>100</v>
      </c>
      <c r="J238" t="s">
        <v>16</v>
      </c>
      <c r="K238" t="s">
        <v>76</v>
      </c>
      <c r="L238" t="b">
        <f>IF(COUNTIFS(Lists!A$2:A$53,Table57[[#This Row],[Battery Category]],Lists!B$2:B$53,Table57[[#This Row],[Product Category]],Lists!C$2:C$53,Table57[[#This Row],[Chemical Family]])&gt;=1,TRUE,FALSE)</f>
        <v>0</v>
      </c>
      <c r="M238" t="s">
        <v>8107</v>
      </c>
    </row>
    <row r="239" spans="1:13" x14ac:dyDescent="0.2">
      <c r="A239" t="s">
        <v>4312</v>
      </c>
      <c r="B239" t="s">
        <v>16</v>
      </c>
      <c r="C239" t="s">
        <v>4292</v>
      </c>
      <c r="D239" t="s">
        <v>4353</v>
      </c>
      <c r="E239" t="s">
        <v>4284</v>
      </c>
      <c r="F239">
        <v>12</v>
      </c>
      <c r="G239">
        <v>0</v>
      </c>
      <c r="H239">
        <v>350</v>
      </c>
      <c r="I239" t="s">
        <v>668</v>
      </c>
      <c r="J239" t="s">
        <v>16</v>
      </c>
      <c r="K239" t="s">
        <v>249</v>
      </c>
      <c r="L239" t="b">
        <f>IF(COUNTIFS(Lists!A$2:A$53,Table57[[#This Row],[Battery Category]],Lists!B$2:B$53,Table57[[#This Row],[Product Category]],Lists!C$2:C$53,Table57[[#This Row],[Chemical Family]])&gt;=1,TRUE,FALSE)</f>
        <v>1</v>
      </c>
    </row>
    <row r="240" spans="1:13" x14ac:dyDescent="0.2">
      <c r="A240" t="s">
        <v>4312</v>
      </c>
      <c r="B240" t="s">
        <v>16</v>
      </c>
      <c r="C240" t="s">
        <v>4292</v>
      </c>
      <c r="D240" t="s">
        <v>4353</v>
      </c>
      <c r="E240" t="s">
        <v>4514</v>
      </c>
      <c r="F240">
        <v>2</v>
      </c>
      <c r="G240">
        <v>16</v>
      </c>
      <c r="H240">
        <v>18</v>
      </c>
      <c r="J240" t="s">
        <v>16</v>
      </c>
      <c r="K240" t="s">
        <v>357</v>
      </c>
      <c r="L240" t="b">
        <f>IF(COUNTIFS(Lists!A$2:A$53,Table57[[#This Row],[Battery Category]],Lists!B$2:B$53,Table57[[#This Row],[Product Category]],Lists!C$2:C$53,Table57[[#This Row],[Chemical Family]])&gt;=1,TRUE,FALSE)</f>
        <v>0</v>
      </c>
      <c r="M240" t="s">
        <v>8107</v>
      </c>
    </row>
    <row r="241" spans="1:13" x14ac:dyDescent="0.2">
      <c r="A241" t="s">
        <v>4312</v>
      </c>
      <c r="B241" t="s">
        <v>16</v>
      </c>
      <c r="C241" t="s">
        <v>4292</v>
      </c>
      <c r="D241" t="s">
        <v>4429</v>
      </c>
      <c r="E241" t="s">
        <v>4284</v>
      </c>
      <c r="F241">
        <v>26</v>
      </c>
      <c r="G241">
        <v>0</v>
      </c>
      <c r="H241">
        <v>1200</v>
      </c>
      <c r="I241" t="s">
        <v>668</v>
      </c>
      <c r="J241" t="s">
        <v>16</v>
      </c>
      <c r="K241" t="s">
        <v>249</v>
      </c>
      <c r="L241" t="b">
        <f>IF(COUNTIFS(Lists!A$2:A$53,Table57[[#This Row],[Battery Category]],Lists!B$2:B$53,Table57[[#This Row],[Product Category]],Lists!C$2:C$53,Table57[[#This Row],[Chemical Family]])&gt;=1,TRUE,FALSE)</f>
        <v>1</v>
      </c>
    </row>
    <row r="242" spans="1:13" x14ac:dyDescent="0.2">
      <c r="A242" t="s">
        <v>4312</v>
      </c>
      <c r="B242" t="s">
        <v>16</v>
      </c>
      <c r="C242" t="s">
        <v>4292</v>
      </c>
      <c r="D242" t="s">
        <v>4429</v>
      </c>
      <c r="E242" t="s">
        <v>4365</v>
      </c>
      <c r="F242">
        <v>50</v>
      </c>
      <c r="G242">
        <v>280</v>
      </c>
      <c r="H242">
        <v>1500</v>
      </c>
      <c r="I242" t="s">
        <v>668</v>
      </c>
      <c r="J242" t="s">
        <v>16</v>
      </c>
      <c r="K242" t="s">
        <v>292</v>
      </c>
      <c r="L242" t="b">
        <f>IF(COUNTIFS(Lists!A$2:A$53,Table57[[#This Row],[Battery Category]],Lists!B$2:B$53,Table57[[#This Row],[Product Category]],Lists!C$2:C$53,Table57[[#This Row],[Chemical Family]])&gt;=1,TRUE,FALSE)</f>
        <v>1</v>
      </c>
    </row>
    <row r="243" spans="1:13" x14ac:dyDescent="0.2">
      <c r="A243" t="s">
        <v>4312</v>
      </c>
      <c r="B243" t="s">
        <v>16</v>
      </c>
      <c r="C243" t="s">
        <v>4292</v>
      </c>
      <c r="D243" t="s">
        <v>4429</v>
      </c>
      <c r="E243" t="s">
        <v>4514</v>
      </c>
      <c r="F243">
        <v>76</v>
      </c>
      <c r="G243">
        <v>0</v>
      </c>
      <c r="H243">
        <v>1050</v>
      </c>
      <c r="I243" t="s">
        <v>668</v>
      </c>
      <c r="J243" t="s">
        <v>16</v>
      </c>
      <c r="K243" t="s">
        <v>357</v>
      </c>
      <c r="L243" t="b">
        <f>IF(COUNTIFS(Lists!A$2:A$53,Table57[[#This Row],[Battery Category]],Lists!B$2:B$53,Table57[[#This Row],[Product Category]],Lists!C$2:C$53,Table57[[#This Row],[Chemical Family]])&gt;=1,TRUE,FALSE)</f>
        <v>1</v>
      </c>
    </row>
    <row r="244" spans="1:13" x14ac:dyDescent="0.2">
      <c r="A244" t="s">
        <v>4312</v>
      </c>
      <c r="B244" t="s">
        <v>16</v>
      </c>
      <c r="C244" t="s">
        <v>4292</v>
      </c>
      <c r="D244" t="s">
        <v>4367</v>
      </c>
      <c r="E244" t="s">
        <v>4284</v>
      </c>
      <c r="F244">
        <v>38</v>
      </c>
      <c r="G244">
        <v>0</v>
      </c>
      <c r="H244">
        <v>400</v>
      </c>
      <c r="I244" t="s">
        <v>668</v>
      </c>
      <c r="J244" t="s">
        <v>16</v>
      </c>
      <c r="K244" t="s">
        <v>249</v>
      </c>
      <c r="L244" t="b">
        <f>IF(COUNTIFS(Lists!A$2:A$53,Table57[[#This Row],[Battery Category]],Lists!B$2:B$53,Table57[[#This Row],[Product Category]],Lists!C$2:C$53,Table57[[#This Row],[Chemical Family]])&gt;=1,TRUE,FALSE)</f>
        <v>1</v>
      </c>
    </row>
    <row r="245" spans="1:13" x14ac:dyDescent="0.2">
      <c r="A245" t="s">
        <v>4312</v>
      </c>
      <c r="B245" t="s">
        <v>16</v>
      </c>
      <c r="C245" t="s">
        <v>4292</v>
      </c>
      <c r="D245" t="s">
        <v>4367</v>
      </c>
      <c r="E245" t="s">
        <v>4365</v>
      </c>
      <c r="F245">
        <v>62</v>
      </c>
      <c r="G245">
        <v>115</v>
      </c>
      <c r="H245">
        <v>725</v>
      </c>
      <c r="I245" t="s">
        <v>668</v>
      </c>
      <c r="J245" t="s">
        <v>16</v>
      </c>
      <c r="K245" t="s">
        <v>292</v>
      </c>
      <c r="L245" t="b">
        <f>IF(COUNTIFS(Lists!A$2:A$53,Table57[[#This Row],[Battery Category]],Lists!B$2:B$53,Table57[[#This Row],[Product Category]],Lists!C$2:C$53,Table57[[#This Row],[Chemical Family]])&gt;=1,TRUE,FALSE)</f>
        <v>1</v>
      </c>
    </row>
    <row r="246" spans="1:13" x14ac:dyDescent="0.2">
      <c r="A246" t="s">
        <v>4312</v>
      </c>
      <c r="B246" t="s">
        <v>16</v>
      </c>
      <c r="C246" t="s">
        <v>4292</v>
      </c>
      <c r="D246" t="s">
        <v>4367</v>
      </c>
      <c r="E246" t="s">
        <v>4514</v>
      </c>
      <c r="F246">
        <v>57</v>
      </c>
      <c r="G246">
        <v>0</v>
      </c>
      <c r="H246">
        <v>725</v>
      </c>
      <c r="I246" t="s">
        <v>668</v>
      </c>
      <c r="J246" t="s">
        <v>16</v>
      </c>
      <c r="K246" t="s">
        <v>357</v>
      </c>
      <c r="L246" t="b">
        <f>IF(COUNTIFS(Lists!A$2:A$53,Table57[[#This Row],[Battery Category]],Lists!B$2:B$53,Table57[[#This Row],[Product Category]],Lists!C$2:C$53,Table57[[#This Row],[Chemical Family]])&gt;=1,TRUE,FALSE)</f>
        <v>1</v>
      </c>
    </row>
    <row r="247" spans="1:13" x14ac:dyDescent="0.2">
      <c r="B247" t="s">
        <v>4333</v>
      </c>
      <c r="C247" t="s">
        <v>4292</v>
      </c>
      <c r="D247" t="s">
        <v>4333</v>
      </c>
      <c r="E247" t="s">
        <v>4318</v>
      </c>
      <c r="F247">
        <v>54</v>
      </c>
      <c r="G247">
        <v>60</v>
      </c>
      <c r="H247">
        <v>2400</v>
      </c>
      <c r="I247" t="s">
        <v>668</v>
      </c>
      <c r="K247" t="s">
        <v>18</v>
      </c>
      <c r="L247" t="b">
        <f>IF(COUNTIFS(Lists!A$2:A$53,Table57[[#This Row],[Battery Category]],Lists!B$2:B$53,Table57[[#This Row],[Product Category]],Lists!C$2:C$53,Table57[[#This Row],[Chemical Family]])&gt;=1,TRUE,FALSE)</f>
        <v>0</v>
      </c>
      <c r="M247" t="s">
        <v>8109</v>
      </c>
    </row>
    <row r="248" spans="1:13" x14ac:dyDescent="0.2">
      <c r="C248" t="s">
        <v>4292</v>
      </c>
      <c r="E248" t="s">
        <v>5241</v>
      </c>
      <c r="F248">
        <v>14</v>
      </c>
      <c r="G248">
        <v>0</v>
      </c>
      <c r="H248">
        <v>50</v>
      </c>
      <c r="L248" t="b">
        <f>IF(COUNTIFS(Lists!A$2:A$53,Table57[[#This Row],[Battery Category]],Lists!B$2:B$53,Table57[[#This Row],[Product Category]],Lists!C$2:C$53,Table57[[#This Row],[Chemical Family]])&gt;=1,TRUE,FALSE)</f>
        <v>0</v>
      </c>
      <c r="M248" t="s">
        <v>5134</v>
      </c>
    </row>
    <row r="249" spans="1:13" x14ac:dyDescent="0.2">
      <c r="C249" t="s">
        <v>4292</v>
      </c>
      <c r="D249" t="s">
        <v>4316</v>
      </c>
      <c r="E249" t="s">
        <v>4346</v>
      </c>
      <c r="F249">
        <v>1</v>
      </c>
      <c r="G249">
        <v>2000</v>
      </c>
      <c r="H249">
        <v>3000</v>
      </c>
      <c r="I249" t="s">
        <v>668</v>
      </c>
      <c r="K249" t="s">
        <v>575</v>
      </c>
      <c r="L249" t="b">
        <f>IF(COUNTIFS(Lists!A$2:A$53,Table57[[#This Row],[Battery Category]],Lists!B$2:B$53,Table57[[#This Row],[Product Category]],Lists!C$2:C$53,Table57[[#This Row],[Chemical Family]])&gt;=1,TRUE,FALSE)</f>
        <v>0</v>
      </c>
      <c r="M249" t="s">
        <v>8109</v>
      </c>
    </row>
    <row r="250" spans="1:13" x14ac:dyDescent="0.2">
      <c r="C250" t="s">
        <v>4292</v>
      </c>
      <c r="D250" t="s">
        <v>4293</v>
      </c>
      <c r="E250" t="s">
        <v>4318</v>
      </c>
      <c r="F250">
        <v>36</v>
      </c>
      <c r="G250">
        <v>60</v>
      </c>
      <c r="H250">
        <v>2200</v>
      </c>
      <c r="I250" t="s">
        <v>668</v>
      </c>
      <c r="K250" t="s">
        <v>18</v>
      </c>
      <c r="L250" t="b">
        <f>IF(COUNTIFS(Lists!A$2:A$53,Table57[[#This Row],[Battery Category]],Lists!B$2:B$53,Table57[[#This Row],[Product Category]],Lists!C$2:C$53,Table57[[#This Row],[Chemical Family]])&gt;=1,TRUE,FALSE)</f>
        <v>0</v>
      </c>
      <c r="M250" t="s">
        <v>8109</v>
      </c>
    </row>
    <row r="251" spans="1:13" x14ac:dyDescent="0.2">
      <c r="C251" t="s">
        <v>4292</v>
      </c>
      <c r="D251" t="s">
        <v>4293</v>
      </c>
      <c r="E251" t="s">
        <v>4352</v>
      </c>
      <c r="F251">
        <v>44</v>
      </c>
      <c r="G251">
        <v>130</v>
      </c>
      <c r="H251">
        <v>2000</v>
      </c>
      <c r="I251" t="s">
        <v>668</v>
      </c>
      <c r="K251" t="s">
        <v>76</v>
      </c>
      <c r="L251" t="b">
        <f>IF(COUNTIFS(Lists!A$2:A$53,Table57[[#This Row],[Battery Category]],Lists!B$2:B$53,Table57[[#This Row],[Product Category]],Lists!C$2:C$53,Table57[[#This Row],[Chemical Family]])&gt;=1,TRUE,FALSE)</f>
        <v>0</v>
      </c>
      <c r="M251" t="s">
        <v>8109</v>
      </c>
    </row>
    <row r="252" spans="1:13" x14ac:dyDescent="0.2">
      <c r="C252" t="s">
        <v>4292</v>
      </c>
      <c r="D252" t="s">
        <v>4293</v>
      </c>
      <c r="E252" t="s">
        <v>4284</v>
      </c>
      <c r="F252">
        <v>2</v>
      </c>
      <c r="G252">
        <v>825</v>
      </c>
      <c r="H252">
        <v>3000</v>
      </c>
      <c r="I252" t="s">
        <v>668</v>
      </c>
      <c r="K252" t="s">
        <v>249</v>
      </c>
      <c r="L252" t="b">
        <f>IF(COUNTIFS(Lists!A$2:A$53,Table57[[#This Row],[Battery Category]],Lists!B$2:B$53,Table57[[#This Row],[Product Category]],Lists!C$2:C$53,Table57[[#This Row],[Chemical Family]])&gt;=1,TRUE,FALSE)</f>
        <v>0</v>
      </c>
      <c r="M252" t="s">
        <v>8109</v>
      </c>
    </row>
    <row r="253" spans="1:13" x14ac:dyDescent="0.2">
      <c r="C253" t="s">
        <v>4292</v>
      </c>
      <c r="D253" t="s">
        <v>4293</v>
      </c>
      <c r="E253" t="s">
        <v>4720</v>
      </c>
      <c r="F253">
        <v>15</v>
      </c>
      <c r="G253">
        <v>575</v>
      </c>
      <c r="H253">
        <v>3000</v>
      </c>
      <c r="I253" t="s">
        <v>668</v>
      </c>
      <c r="K253" t="s">
        <v>249</v>
      </c>
      <c r="L253" t="b">
        <f>IF(COUNTIFS(Lists!A$2:A$53,Table57[[#This Row],[Battery Category]],Lists!B$2:B$53,Table57[[#This Row],[Product Category]],Lists!C$2:C$53,Table57[[#This Row],[Chemical Family]])&gt;=1,TRUE,FALSE)</f>
        <v>0</v>
      </c>
      <c r="M253" t="s">
        <v>8109</v>
      </c>
    </row>
    <row r="254" spans="1:13" x14ac:dyDescent="0.2">
      <c r="C254" t="s">
        <v>4292</v>
      </c>
      <c r="D254" t="s">
        <v>4293</v>
      </c>
      <c r="E254" t="s">
        <v>4365</v>
      </c>
      <c r="F254">
        <v>23</v>
      </c>
      <c r="G254">
        <v>800</v>
      </c>
      <c r="H254">
        <v>3000</v>
      </c>
      <c r="I254" t="s">
        <v>668</v>
      </c>
      <c r="K254" t="s">
        <v>292</v>
      </c>
      <c r="L254" t="b">
        <f>IF(COUNTIFS(Lists!A$2:A$53,Table57[[#This Row],[Battery Category]],Lists!B$2:B$53,Table57[[#This Row],[Product Category]],Lists!C$2:C$53,Table57[[#This Row],[Chemical Family]])&gt;=1,TRUE,FALSE)</f>
        <v>0</v>
      </c>
      <c r="M254" t="s">
        <v>8109</v>
      </c>
    </row>
    <row r="255" spans="1:13" x14ac:dyDescent="0.2">
      <c r="C255" t="s">
        <v>4292</v>
      </c>
      <c r="D255" t="s">
        <v>4293</v>
      </c>
      <c r="E255" t="s">
        <v>4514</v>
      </c>
      <c r="F255">
        <v>22</v>
      </c>
      <c r="G255">
        <v>825</v>
      </c>
      <c r="H255">
        <v>3000</v>
      </c>
      <c r="I255" t="s">
        <v>668</v>
      </c>
      <c r="K255" t="s">
        <v>357</v>
      </c>
      <c r="L255" t="b">
        <f>IF(COUNTIFS(Lists!A$2:A$53,Table57[[#This Row],[Battery Category]],Lists!B$2:B$53,Table57[[#This Row],[Product Category]],Lists!C$2:C$53,Table57[[#This Row],[Chemical Family]])&gt;=1,TRUE,FALSE)</f>
        <v>0</v>
      </c>
      <c r="M255" t="s">
        <v>8109</v>
      </c>
    </row>
    <row r="256" spans="1:13" x14ac:dyDescent="0.2">
      <c r="C256" t="s">
        <v>4292</v>
      </c>
      <c r="D256" t="s">
        <v>4293</v>
      </c>
      <c r="E256" t="s">
        <v>4343</v>
      </c>
      <c r="F256">
        <v>1</v>
      </c>
      <c r="G256">
        <v>10</v>
      </c>
      <c r="H256">
        <v>15</v>
      </c>
      <c r="I256" t="s">
        <v>668</v>
      </c>
      <c r="K256" t="s">
        <v>368</v>
      </c>
      <c r="L256" t="b">
        <f>IF(COUNTIFS(Lists!A$2:A$53,Table57[[#This Row],[Battery Category]],Lists!B$2:B$53,Table57[[#This Row],[Product Category]],Lists!C$2:C$53,Table57[[#This Row],[Chemical Family]])&gt;=1,TRUE,FALSE)</f>
        <v>0</v>
      </c>
      <c r="M256" t="s">
        <v>8109</v>
      </c>
    </row>
    <row r="257" spans="2:13" x14ac:dyDescent="0.2">
      <c r="C257" t="s">
        <v>4292</v>
      </c>
      <c r="D257" t="s">
        <v>4429</v>
      </c>
      <c r="E257" t="s">
        <v>4365</v>
      </c>
      <c r="F257">
        <v>15</v>
      </c>
      <c r="G257">
        <v>650</v>
      </c>
      <c r="H257">
        <v>1475</v>
      </c>
      <c r="I257" t="s">
        <v>668</v>
      </c>
      <c r="K257" t="s">
        <v>292</v>
      </c>
      <c r="L257" t="b">
        <f>IF(COUNTIFS(Lists!A$2:A$53,Table57[[#This Row],[Battery Category]],Lists!B$2:B$53,Table57[[#This Row],[Product Category]],Lists!C$2:C$53,Table57[[#This Row],[Chemical Family]])&gt;=1,TRUE,FALSE)</f>
        <v>0</v>
      </c>
      <c r="M257" t="s">
        <v>8109</v>
      </c>
    </row>
    <row r="258" spans="2:13" x14ac:dyDescent="0.2">
      <c r="B258" t="s">
        <v>75</v>
      </c>
      <c r="C258" t="s">
        <v>4292</v>
      </c>
      <c r="D258" t="s">
        <v>4316</v>
      </c>
      <c r="E258" t="s">
        <v>4346</v>
      </c>
      <c r="F258">
        <v>1</v>
      </c>
      <c r="G258">
        <v>2000</v>
      </c>
      <c r="H258">
        <v>3000</v>
      </c>
      <c r="I258" t="s">
        <v>668</v>
      </c>
      <c r="K258" t="s">
        <v>575</v>
      </c>
      <c r="L258" t="b">
        <f>IF(COUNTIFS(Lists!A$2:A$53,Table57[[#This Row],[Battery Category]],Lists!B$2:B$53,Table57[[#This Row],[Product Category]],Lists!C$2:C$53,Table57[[#This Row],[Chemical Family]])&gt;=1,TRUE,FALSE)</f>
        <v>0</v>
      </c>
      <c r="M258" t="s">
        <v>8109</v>
      </c>
    </row>
    <row r="259" spans="2:13" x14ac:dyDescent="0.2">
      <c r="B259" t="s">
        <v>75</v>
      </c>
      <c r="C259" t="s">
        <v>4292</v>
      </c>
      <c r="D259" t="s">
        <v>4293</v>
      </c>
      <c r="E259" t="s">
        <v>4318</v>
      </c>
      <c r="F259">
        <v>7</v>
      </c>
      <c r="G259">
        <v>680</v>
      </c>
      <c r="H259">
        <v>2400</v>
      </c>
      <c r="I259" t="s">
        <v>668</v>
      </c>
      <c r="K259" t="s">
        <v>18</v>
      </c>
      <c r="L259" t="b">
        <f>IF(COUNTIFS(Lists!A$2:A$53,Table57[[#This Row],[Battery Category]],Lists!B$2:B$53,Table57[[#This Row],[Product Category]],Lists!C$2:C$53,Table57[[#This Row],[Chemical Family]])&gt;=1,TRUE,FALSE)</f>
        <v>0</v>
      </c>
      <c r="M259" t="s">
        <v>8109</v>
      </c>
    </row>
    <row r="260" spans="2:13" x14ac:dyDescent="0.2">
      <c r="B260" t="s">
        <v>75</v>
      </c>
      <c r="C260" t="s">
        <v>4292</v>
      </c>
      <c r="D260" t="s">
        <v>4293</v>
      </c>
      <c r="E260" t="s">
        <v>4352</v>
      </c>
      <c r="F260">
        <v>7</v>
      </c>
      <c r="G260">
        <v>120</v>
      </c>
      <c r="H260">
        <v>850</v>
      </c>
      <c r="I260" t="s">
        <v>668</v>
      </c>
      <c r="K260" t="s">
        <v>76</v>
      </c>
      <c r="L260" t="b">
        <f>IF(COUNTIFS(Lists!A$2:A$53,Table57[[#This Row],[Battery Category]],Lists!B$2:B$53,Table57[[#This Row],[Product Category]],Lists!C$2:C$53,Table57[[#This Row],[Chemical Family]])&gt;=1,TRUE,FALSE)</f>
        <v>0</v>
      </c>
      <c r="M260" t="s">
        <v>8109</v>
      </c>
    </row>
    <row r="261" spans="2:13" x14ac:dyDescent="0.2">
      <c r="B261" t="s">
        <v>75</v>
      </c>
      <c r="C261" t="s">
        <v>4292</v>
      </c>
      <c r="D261" t="s">
        <v>4293</v>
      </c>
      <c r="E261" t="s">
        <v>4284</v>
      </c>
      <c r="F261">
        <v>1</v>
      </c>
      <c r="G261">
        <v>2300</v>
      </c>
      <c r="H261">
        <v>2400</v>
      </c>
      <c r="I261" t="s">
        <v>668</v>
      </c>
      <c r="K261" t="s">
        <v>249</v>
      </c>
      <c r="L261" t="b">
        <f>IF(COUNTIFS(Lists!A$2:A$53,Table57[[#This Row],[Battery Category]],Lists!B$2:B$53,Table57[[#This Row],[Product Category]],Lists!C$2:C$53,Table57[[#This Row],[Chemical Family]])&gt;=1,TRUE,FALSE)</f>
        <v>0</v>
      </c>
      <c r="M261" t="s">
        <v>8109</v>
      </c>
    </row>
    <row r="262" spans="2:13" x14ac:dyDescent="0.2">
      <c r="B262" t="s">
        <v>75</v>
      </c>
      <c r="C262" t="s">
        <v>4292</v>
      </c>
      <c r="D262" t="s">
        <v>4293</v>
      </c>
      <c r="E262" t="s">
        <v>4365</v>
      </c>
      <c r="F262">
        <v>21</v>
      </c>
      <c r="G262">
        <v>30</v>
      </c>
      <c r="H262">
        <v>3000</v>
      </c>
      <c r="I262" t="s">
        <v>668</v>
      </c>
      <c r="K262" t="s">
        <v>292</v>
      </c>
      <c r="L262" t="b">
        <f>IF(COUNTIFS(Lists!A$2:A$53,Table57[[#This Row],[Battery Category]],Lists!B$2:B$53,Table57[[#This Row],[Product Category]],Lists!C$2:C$53,Table57[[#This Row],[Chemical Family]])&gt;=1,TRUE,FALSE)</f>
        <v>0</v>
      </c>
      <c r="M262" t="s">
        <v>8109</v>
      </c>
    </row>
    <row r="263" spans="2:13" x14ac:dyDescent="0.2">
      <c r="B263" t="s">
        <v>75</v>
      </c>
      <c r="C263" t="s">
        <v>4292</v>
      </c>
      <c r="D263" t="s">
        <v>4293</v>
      </c>
      <c r="E263" t="s">
        <v>4514</v>
      </c>
      <c r="F263">
        <v>4</v>
      </c>
      <c r="G263">
        <v>625</v>
      </c>
      <c r="H263">
        <v>2600</v>
      </c>
      <c r="I263" t="s">
        <v>668</v>
      </c>
      <c r="K263" t="s">
        <v>357</v>
      </c>
      <c r="L263" t="b">
        <f>IF(COUNTIFS(Lists!A$2:A$53,Table57[[#This Row],[Battery Category]],Lists!B$2:B$53,Table57[[#This Row],[Product Category]],Lists!C$2:C$53,Table57[[#This Row],[Chemical Family]])&gt;=1,TRUE,FALSE)</f>
        <v>0</v>
      </c>
      <c r="M263" t="s">
        <v>8109</v>
      </c>
    </row>
    <row r="264" spans="2:13" x14ac:dyDescent="0.2">
      <c r="B264" t="s">
        <v>16</v>
      </c>
      <c r="C264" t="s">
        <v>4292</v>
      </c>
      <c r="D264" t="s">
        <v>4933</v>
      </c>
      <c r="E264" t="s">
        <v>4932</v>
      </c>
      <c r="F264">
        <v>120</v>
      </c>
      <c r="G264">
        <v>0</v>
      </c>
      <c r="H264">
        <v>3000</v>
      </c>
      <c r="I264" t="s">
        <v>668</v>
      </c>
      <c r="K264" t="s">
        <v>596</v>
      </c>
      <c r="L264" t="b">
        <f>IF(COUNTIFS(Lists!A$2:A$53,Table57[[#This Row],[Battery Category]],Lists!B$2:B$53,Table57[[#This Row],[Product Category]],Lists!C$2:C$53,Table57[[#This Row],[Chemical Family]])&gt;=1,TRUE,FALSE)</f>
        <v>0</v>
      </c>
      <c r="M264" t="s">
        <v>8109</v>
      </c>
    </row>
    <row r="265" spans="2:13" x14ac:dyDescent="0.2">
      <c r="B265" t="s">
        <v>16</v>
      </c>
      <c r="C265" t="s">
        <v>4292</v>
      </c>
      <c r="D265" t="s">
        <v>4316</v>
      </c>
      <c r="E265" t="s">
        <v>4352</v>
      </c>
      <c r="F265">
        <v>2</v>
      </c>
      <c r="G265">
        <v>0.3</v>
      </c>
      <c r="H265">
        <v>0.5</v>
      </c>
      <c r="I265" t="s">
        <v>668</v>
      </c>
      <c r="K265" t="s">
        <v>76</v>
      </c>
      <c r="L265" t="b">
        <f>IF(COUNTIFS(Lists!A$2:A$53,Table57[[#This Row],[Battery Category]],Lists!B$2:B$53,Table57[[#This Row],[Product Category]],Lists!C$2:C$53,Table57[[#This Row],[Chemical Family]])&gt;=1,TRUE,FALSE)</f>
        <v>0</v>
      </c>
      <c r="M265" t="s">
        <v>8109</v>
      </c>
    </row>
    <row r="266" spans="2:13" x14ac:dyDescent="0.2">
      <c r="B266" t="s">
        <v>16</v>
      </c>
      <c r="C266" t="s">
        <v>4292</v>
      </c>
      <c r="D266" t="s">
        <v>4293</v>
      </c>
      <c r="E266" t="s">
        <v>4318</v>
      </c>
      <c r="F266">
        <v>59</v>
      </c>
      <c r="G266">
        <v>20</v>
      </c>
      <c r="H266">
        <v>2500</v>
      </c>
      <c r="I266" t="s">
        <v>668</v>
      </c>
      <c r="K266" t="s">
        <v>18</v>
      </c>
      <c r="L266" t="b">
        <f>IF(COUNTIFS(Lists!A$2:A$53,Table57[[#This Row],[Battery Category]],Lists!B$2:B$53,Table57[[#This Row],[Product Category]],Lists!C$2:C$53,Table57[[#This Row],[Chemical Family]])&gt;=1,TRUE,FALSE)</f>
        <v>0</v>
      </c>
      <c r="M266" t="s">
        <v>8109</v>
      </c>
    </row>
    <row r="267" spans="2:13" x14ac:dyDescent="0.2">
      <c r="B267" t="s">
        <v>16</v>
      </c>
      <c r="C267" t="s">
        <v>4292</v>
      </c>
      <c r="D267" t="s">
        <v>4293</v>
      </c>
      <c r="E267" t="s">
        <v>4352</v>
      </c>
      <c r="F267">
        <v>83</v>
      </c>
      <c r="G267">
        <v>0</v>
      </c>
      <c r="H267">
        <v>1600</v>
      </c>
      <c r="I267" t="s">
        <v>668</v>
      </c>
      <c r="K267" t="s">
        <v>76</v>
      </c>
      <c r="L267" t="b">
        <f>IF(COUNTIFS(Lists!A$2:A$53,Table57[[#This Row],[Battery Category]],Lists!B$2:B$53,Table57[[#This Row],[Product Category]],Lists!C$2:C$53,Table57[[#This Row],[Chemical Family]])&gt;=1,TRUE,FALSE)</f>
        <v>0</v>
      </c>
      <c r="M267" t="s">
        <v>8109</v>
      </c>
    </row>
    <row r="268" spans="2:13" x14ac:dyDescent="0.2">
      <c r="B268" t="s">
        <v>16</v>
      </c>
      <c r="C268" t="s">
        <v>4292</v>
      </c>
      <c r="D268" t="s">
        <v>4293</v>
      </c>
      <c r="E268" t="s">
        <v>4284</v>
      </c>
      <c r="F268">
        <v>193</v>
      </c>
      <c r="G268">
        <v>0</v>
      </c>
      <c r="H268">
        <v>3000</v>
      </c>
      <c r="I268" t="s">
        <v>668</v>
      </c>
      <c r="K268" t="s">
        <v>249</v>
      </c>
      <c r="L268" t="b">
        <f>IF(COUNTIFS(Lists!A$2:A$53,Table57[[#This Row],[Battery Category]],Lists!B$2:B$53,Table57[[#This Row],[Product Category]],Lists!C$2:C$53,Table57[[#This Row],[Chemical Family]])&gt;=1,TRUE,FALSE)</f>
        <v>0</v>
      </c>
      <c r="M268" t="s">
        <v>8109</v>
      </c>
    </row>
    <row r="269" spans="2:13" x14ac:dyDescent="0.2">
      <c r="B269" t="s">
        <v>16</v>
      </c>
      <c r="C269" t="s">
        <v>4292</v>
      </c>
      <c r="D269" t="s">
        <v>4293</v>
      </c>
      <c r="E269" t="s">
        <v>4720</v>
      </c>
      <c r="F269">
        <v>97</v>
      </c>
      <c r="G269">
        <v>0</v>
      </c>
      <c r="H269">
        <v>925</v>
      </c>
      <c r="I269" t="s">
        <v>668</v>
      </c>
      <c r="K269" t="s">
        <v>249</v>
      </c>
      <c r="L269" t="b">
        <f>IF(COUNTIFS(Lists!A$2:A$53,Table57[[#This Row],[Battery Category]],Lists!B$2:B$53,Table57[[#This Row],[Product Category]],Lists!C$2:C$53,Table57[[#This Row],[Chemical Family]])&gt;=1,TRUE,FALSE)</f>
        <v>0</v>
      </c>
      <c r="M269" t="s">
        <v>8109</v>
      </c>
    </row>
    <row r="270" spans="2:13" x14ac:dyDescent="0.2">
      <c r="B270" t="s">
        <v>16</v>
      </c>
      <c r="C270" t="s">
        <v>4292</v>
      </c>
      <c r="D270" t="s">
        <v>4293</v>
      </c>
      <c r="E270" t="s">
        <v>4365</v>
      </c>
      <c r="F270">
        <v>110</v>
      </c>
      <c r="G270">
        <v>0</v>
      </c>
      <c r="H270">
        <v>2800</v>
      </c>
      <c r="I270" t="s">
        <v>668</v>
      </c>
      <c r="K270" t="s">
        <v>292</v>
      </c>
      <c r="L270" t="b">
        <f>IF(COUNTIFS(Lists!A$2:A$53,Table57[[#This Row],[Battery Category]],Lists!B$2:B$53,Table57[[#This Row],[Product Category]],Lists!C$2:C$53,Table57[[#This Row],[Chemical Family]])&gt;=1,TRUE,FALSE)</f>
        <v>0</v>
      </c>
      <c r="M270" t="s">
        <v>8109</v>
      </c>
    </row>
    <row r="271" spans="2:13" x14ac:dyDescent="0.2">
      <c r="B271" t="s">
        <v>16</v>
      </c>
      <c r="C271" t="s">
        <v>4292</v>
      </c>
      <c r="D271" t="s">
        <v>4293</v>
      </c>
      <c r="E271" t="s">
        <v>4514</v>
      </c>
      <c r="F271">
        <v>128</v>
      </c>
      <c r="G271">
        <v>0</v>
      </c>
      <c r="H271">
        <v>2900</v>
      </c>
      <c r="I271" t="s">
        <v>668</v>
      </c>
      <c r="K271" t="s">
        <v>357</v>
      </c>
      <c r="L271" t="b">
        <f>IF(COUNTIFS(Lists!A$2:A$53,Table57[[#This Row],[Battery Category]],Lists!B$2:B$53,Table57[[#This Row],[Product Category]],Lists!C$2:C$53,Table57[[#This Row],[Chemical Family]])&gt;=1,TRUE,FALSE)</f>
        <v>0</v>
      </c>
      <c r="M271" t="s">
        <v>8109</v>
      </c>
    </row>
    <row r="272" spans="2:13" x14ac:dyDescent="0.2">
      <c r="B272" t="s">
        <v>16</v>
      </c>
      <c r="C272" t="s">
        <v>4292</v>
      </c>
      <c r="D272" t="s">
        <v>4293</v>
      </c>
      <c r="E272" t="s">
        <v>4343</v>
      </c>
      <c r="F272">
        <v>5</v>
      </c>
      <c r="G272">
        <v>0</v>
      </c>
      <c r="H272">
        <v>15</v>
      </c>
      <c r="I272" t="s">
        <v>668</v>
      </c>
      <c r="K272" t="s">
        <v>368</v>
      </c>
      <c r="L272" t="b">
        <f>IF(COUNTIFS(Lists!A$2:A$53,Table57[[#This Row],[Battery Category]],Lists!B$2:B$53,Table57[[#This Row],[Product Category]],Lists!C$2:C$53,Table57[[#This Row],[Chemical Family]])&gt;=1,TRUE,FALSE)</f>
        <v>0</v>
      </c>
      <c r="M272" t="s">
        <v>8109</v>
      </c>
    </row>
    <row r="273" spans="2:13" x14ac:dyDescent="0.2">
      <c r="B273" t="s">
        <v>16</v>
      </c>
      <c r="C273" t="s">
        <v>4292</v>
      </c>
      <c r="D273" t="s">
        <v>4429</v>
      </c>
      <c r="E273" t="s">
        <v>4365</v>
      </c>
      <c r="F273">
        <v>19</v>
      </c>
      <c r="G273">
        <v>650</v>
      </c>
      <c r="H273">
        <v>1475</v>
      </c>
      <c r="I273" t="s">
        <v>668</v>
      </c>
      <c r="K273" t="s">
        <v>292</v>
      </c>
      <c r="L273" t="b">
        <f>IF(COUNTIFS(Lists!A$2:A$53,Table57[[#This Row],[Battery Category]],Lists!B$2:B$53,Table57[[#This Row],[Product Category]],Lists!C$2:C$53,Table57[[#This Row],[Chemical Family]])&gt;=1,TRUE,FALSE)</f>
        <v>0</v>
      </c>
      <c r="M273" t="s">
        <v>8109</v>
      </c>
    </row>
  </sheetData>
  <phoneticPr fontId="3" type="noConversion"/>
  <pageMargins left="0.7" right="0.7" top="0.75" bottom="0.75" header="0.3" footer="0.3"/>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7EF1CC7E-199F-4F14-862D-6777BEB84A97}">
          <x14:formula1>
            <xm:f>Lists!$B$2:$B$53</xm:f>
          </x14:formula1>
          <xm:sqref>I4:I136 I141:I273</xm:sqref>
        </x14:dataValidation>
        <x14:dataValidation type="list" allowBlank="1" showInputMessage="1" showErrorMessage="1" xr:uid="{78162E31-4B1C-4731-9826-F4F48FD42D1F}">
          <x14:formula1>
            <xm:f>Lists!$A$2:$A$53</xm:f>
          </x14:formula1>
          <xm:sqref>J4:J136 J141:J273</xm:sqref>
        </x14:dataValidation>
        <x14:dataValidation type="list" allowBlank="1" showInputMessage="1" showErrorMessage="1" xr:uid="{56C943C7-5332-483E-AFDA-66D79864ACF8}">
          <x14:formula1>
            <xm:f>Lists!$C$2:$C$53</xm:f>
          </x14:formula1>
          <xm:sqref>K4:K136 K141:K273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F7FA4-94A7-4CA4-A071-05C39A4A9AAB}">
  <dimension ref="A1:L53"/>
  <sheetViews>
    <sheetView workbookViewId="0">
      <selection sqref="A1:C1"/>
    </sheetView>
  </sheetViews>
  <sheetFormatPr baseColWidth="10" defaultColWidth="8.6640625" defaultRowHeight="15" x14ac:dyDescent="0.2"/>
  <cols>
    <col min="1" max="1" width="44.1640625" bestFit="1" customWidth="1"/>
    <col min="2" max="2" width="42.33203125" bestFit="1" customWidth="1"/>
    <col min="3" max="3" width="23.1640625" bestFit="1" customWidth="1"/>
  </cols>
  <sheetData>
    <row r="1" spans="1:12" x14ac:dyDescent="0.2">
      <c r="A1" s="4" t="s">
        <v>2</v>
      </c>
      <c r="B1" s="4" t="s">
        <v>1</v>
      </c>
      <c r="C1" s="4" t="s">
        <v>4</v>
      </c>
      <c r="E1" t="s">
        <v>8111</v>
      </c>
      <c r="F1" t="s">
        <v>8112</v>
      </c>
      <c r="G1" t="s">
        <v>8113</v>
      </c>
      <c r="H1" t="s">
        <v>8114</v>
      </c>
      <c r="K1" t="s">
        <v>8115</v>
      </c>
      <c r="L1" s="8" t="s">
        <v>8116</v>
      </c>
    </row>
    <row r="2" spans="1:12" x14ac:dyDescent="0.2">
      <c r="A2" t="s">
        <v>624</v>
      </c>
      <c r="B2" t="s">
        <v>617</v>
      </c>
      <c r="C2" t="s">
        <v>249</v>
      </c>
      <c r="E2" s="7"/>
      <c r="F2" t="s">
        <v>8117</v>
      </c>
      <c r="G2" t="s">
        <v>594</v>
      </c>
      <c r="H2" t="s">
        <v>76</v>
      </c>
    </row>
    <row r="3" spans="1:12" x14ac:dyDescent="0.2">
      <c r="A3" t="s">
        <v>624</v>
      </c>
      <c r="B3" t="s">
        <v>617</v>
      </c>
      <c r="C3" t="s">
        <v>357</v>
      </c>
      <c r="F3" t="s">
        <v>8118</v>
      </c>
      <c r="G3" t="s">
        <v>617</v>
      </c>
      <c r="H3" t="s">
        <v>1350</v>
      </c>
    </row>
    <row r="4" spans="1:12" x14ac:dyDescent="0.2">
      <c r="A4" t="s">
        <v>624</v>
      </c>
      <c r="B4" t="s">
        <v>2197</v>
      </c>
      <c r="C4" t="s">
        <v>249</v>
      </c>
      <c r="G4" t="s">
        <v>648</v>
      </c>
    </row>
    <row r="5" spans="1:12" x14ac:dyDescent="0.2">
      <c r="A5" t="s">
        <v>624</v>
      </c>
      <c r="B5" t="s">
        <v>2197</v>
      </c>
      <c r="C5" t="s">
        <v>357</v>
      </c>
      <c r="G5" t="s">
        <v>2177</v>
      </c>
    </row>
    <row r="6" spans="1:12" x14ac:dyDescent="0.2">
      <c r="A6" t="s">
        <v>75</v>
      </c>
      <c r="B6" t="s">
        <v>15</v>
      </c>
      <c r="C6" t="s">
        <v>76</v>
      </c>
    </row>
    <row r="7" spans="1:12" x14ac:dyDescent="0.2">
      <c r="A7" t="s">
        <v>75</v>
      </c>
      <c r="B7" t="s">
        <v>15</v>
      </c>
      <c r="C7" t="s">
        <v>249</v>
      </c>
    </row>
    <row r="8" spans="1:12" x14ac:dyDescent="0.2">
      <c r="A8" t="s">
        <v>75</v>
      </c>
      <c r="B8" t="s">
        <v>15</v>
      </c>
      <c r="C8" t="s">
        <v>368</v>
      </c>
    </row>
    <row r="9" spans="1:12" x14ac:dyDescent="0.2">
      <c r="A9" t="s">
        <v>75</v>
      </c>
      <c r="B9" t="s">
        <v>4265</v>
      </c>
      <c r="C9" t="s">
        <v>596</v>
      </c>
    </row>
    <row r="10" spans="1:12" x14ac:dyDescent="0.2">
      <c r="A10" t="s">
        <v>75</v>
      </c>
      <c r="B10" t="s">
        <v>4265</v>
      </c>
      <c r="C10" t="s">
        <v>249</v>
      </c>
    </row>
    <row r="11" spans="1:12" x14ac:dyDescent="0.2">
      <c r="A11" t="s">
        <v>75</v>
      </c>
      <c r="B11" t="s">
        <v>4265</v>
      </c>
      <c r="C11" t="s">
        <v>4270</v>
      </c>
    </row>
    <row r="12" spans="1:12" x14ac:dyDescent="0.2">
      <c r="A12" t="s">
        <v>75</v>
      </c>
      <c r="B12" t="s">
        <v>668</v>
      </c>
      <c r="C12" t="s">
        <v>18</v>
      </c>
    </row>
    <row r="13" spans="1:12" x14ac:dyDescent="0.2">
      <c r="A13" t="s">
        <v>75</v>
      </c>
      <c r="B13" t="s">
        <v>668</v>
      </c>
      <c r="C13" t="s">
        <v>596</v>
      </c>
    </row>
    <row r="14" spans="1:12" x14ac:dyDescent="0.2">
      <c r="A14" t="s">
        <v>75</v>
      </c>
      <c r="B14" t="s">
        <v>668</v>
      </c>
      <c r="C14" t="s">
        <v>76</v>
      </c>
    </row>
    <row r="15" spans="1:12" x14ac:dyDescent="0.2">
      <c r="A15" t="s">
        <v>75</v>
      </c>
      <c r="B15" t="s">
        <v>668</v>
      </c>
      <c r="C15" t="s">
        <v>249</v>
      </c>
    </row>
    <row r="16" spans="1:12" x14ac:dyDescent="0.2">
      <c r="A16" t="s">
        <v>75</v>
      </c>
      <c r="B16" t="s">
        <v>668</v>
      </c>
      <c r="C16" t="s">
        <v>1350</v>
      </c>
    </row>
    <row r="17" spans="1:3" x14ac:dyDescent="0.2">
      <c r="A17" t="s">
        <v>75</v>
      </c>
      <c r="B17" t="s">
        <v>668</v>
      </c>
      <c r="C17" t="s">
        <v>292</v>
      </c>
    </row>
    <row r="18" spans="1:3" x14ac:dyDescent="0.2">
      <c r="A18" t="s">
        <v>75</v>
      </c>
      <c r="B18" t="s">
        <v>668</v>
      </c>
      <c r="C18" t="s">
        <v>357</v>
      </c>
    </row>
    <row r="19" spans="1:3" x14ac:dyDescent="0.2">
      <c r="A19" t="s">
        <v>75</v>
      </c>
      <c r="B19" t="s">
        <v>668</v>
      </c>
      <c r="C19" t="s">
        <v>368</v>
      </c>
    </row>
    <row r="20" spans="1:3" x14ac:dyDescent="0.2">
      <c r="A20" t="s">
        <v>75</v>
      </c>
      <c r="B20" t="s">
        <v>668</v>
      </c>
      <c r="C20" t="s">
        <v>575</v>
      </c>
    </row>
    <row r="21" spans="1:3" x14ac:dyDescent="0.2">
      <c r="A21" t="s">
        <v>75</v>
      </c>
      <c r="B21" t="s">
        <v>668</v>
      </c>
      <c r="C21" t="s">
        <v>592</v>
      </c>
    </row>
    <row r="22" spans="1:3" x14ac:dyDescent="0.2">
      <c r="A22" t="s">
        <v>595</v>
      </c>
      <c r="B22" t="s">
        <v>594</v>
      </c>
      <c r="C22" t="s">
        <v>596</v>
      </c>
    </row>
    <row r="23" spans="1:3" x14ac:dyDescent="0.2">
      <c r="A23" t="s">
        <v>595</v>
      </c>
      <c r="B23" t="s">
        <v>594</v>
      </c>
      <c r="C23" t="s">
        <v>249</v>
      </c>
    </row>
    <row r="24" spans="1:3" x14ac:dyDescent="0.2">
      <c r="A24" t="s">
        <v>595</v>
      </c>
      <c r="B24" t="s">
        <v>594</v>
      </c>
      <c r="C24" t="s">
        <v>357</v>
      </c>
    </row>
    <row r="25" spans="1:3" x14ac:dyDescent="0.2">
      <c r="A25" t="s">
        <v>595</v>
      </c>
      <c r="B25" t="s">
        <v>617</v>
      </c>
      <c r="C25" t="s">
        <v>596</v>
      </c>
    </row>
    <row r="26" spans="1:3" x14ac:dyDescent="0.2">
      <c r="A26" t="s">
        <v>595</v>
      </c>
      <c r="B26" t="s">
        <v>617</v>
      </c>
      <c r="C26" t="s">
        <v>249</v>
      </c>
    </row>
    <row r="27" spans="1:3" x14ac:dyDescent="0.2">
      <c r="A27" t="s">
        <v>595</v>
      </c>
      <c r="B27" t="s">
        <v>617</v>
      </c>
      <c r="C27" t="s">
        <v>357</v>
      </c>
    </row>
    <row r="28" spans="1:3" x14ac:dyDescent="0.2">
      <c r="A28" t="s">
        <v>595</v>
      </c>
      <c r="B28" t="s">
        <v>648</v>
      </c>
      <c r="C28" t="s">
        <v>596</v>
      </c>
    </row>
    <row r="29" spans="1:3" x14ac:dyDescent="0.2">
      <c r="A29" t="s">
        <v>595</v>
      </c>
      <c r="B29" t="s">
        <v>648</v>
      </c>
      <c r="C29" t="s">
        <v>249</v>
      </c>
    </row>
    <row r="30" spans="1:3" x14ac:dyDescent="0.2">
      <c r="A30" t="s">
        <v>595</v>
      </c>
      <c r="B30" t="s">
        <v>648</v>
      </c>
      <c r="C30" t="s">
        <v>357</v>
      </c>
    </row>
    <row r="31" spans="1:3" x14ac:dyDescent="0.2">
      <c r="A31" t="s">
        <v>595</v>
      </c>
      <c r="B31" t="s">
        <v>2177</v>
      </c>
      <c r="C31" t="s">
        <v>596</v>
      </c>
    </row>
    <row r="32" spans="1:3" x14ac:dyDescent="0.2">
      <c r="A32" t="s">
        <v>595</v>
      </c>
      <c r="B32" t="s">
        <v>2177</v>
      </c>
      <c r="C32" t="s">
        <v>249</v>
      </c>
    </row>
    <row r="33" spans="1:3" x14ac:dyDescent="0.2">
      <c r="A33" t="s">
        <v>595</v>
      </c>
      <c r="B33" t="s">
        <v>2177</v>
      </c>
      <c r="C33" t="s">
        <v>357</v>
      </c>
    </row>
    <row r="34" spans="1:3" x14ac:dyDescent="0.2">
      <c r="A34" t="s">
        <v>16</v>
      </c>
      <c r="B34" t="s">
        <v>15</v>
      </c>
      <c r="C34" t="s">
        <v>18</v>
      </c>
    </row>
    <row r="35" spans="1:3" x14ac:dyDescent="0.2">
      <c r="A35" t="s">
        <v>16</v>
      </c>
      <c r="B35" t="s">
        <v>15</v>
      </c>
      <c r="C35" t="s">
        <v>76</v>
      </c>
    </row>
    <row r="36" spans="1:3" x14ac:dyDescent="0.2">
      <c r="A36" t="s">
        <v>16</v>
      </c>
      <c r="B36" t="s">
        <v>15</v>
      </c>
      <c r="C36" t="s">
        <v>249</v>
      </c>
    </row>
    <row r="37" spans="1:3" x14ac:dyDescent="0.2">
      <c r="A37" t="s">
        <v>16</v>
      </c>
      <c r="B37" t="s">
        <v>15</v>
      </c>
      <c r="C37" t="s">
        <v>292</v>
      </c>
    </row>
    <row r="38" spans="1:3" x14ac:dyDescent="0.2">
      <c r="A38" t="s">
        <v>16</v>
      </c>
      <c r="B38" t="s">
        <v>15</v>
      </c>
      <c r="C38" t="s">
        <v>357</v>
      </c>
    </row>
    <row r="39" spans="1:3" x14ac:dyDescent="0.2">
      <c r="A39" t="s">
        <v>16</v>
      </c>
      <c r="B39" t="s">
        <v>15</v>
      </c>
      <c r="C39" t="s">
        <v>368</v>
      </c>
    </row>
    <row r="40" spans="1:3" x14ac:dyDescent="0.2">
      <c r="A40" t="s">
        <v>16</v>
      </c>
      <c r="B40" t="s">
        <v>15</v>
      </c>
      <c r="C40" t="s">
        <v>575</v>
      </c>
    </row>
    <row r="41" spans="1:3" x14ac:dyDescent="0.2">
      <c r="A41" t="s">
        <v>16</v>
      </c>
      <c r="B41" t="s">
        <v>15</v>
      </c>
      <c r="C41" t="s">
        <v>592</v>
      </c>
    </row>
    <row r="42" spans="1:3" x14ac:dyDescent="0.2">
      <c r="A42" t="s">
        <v>16</v>
      </c>
      <c r="B42" t="s">
        <v>668</v>
      </c>
      <c r="C42" t="s">
        <v>18</v>
      </c>
    </row>
    <row r="43" spans="1:3" x14ac:dyDescent="0.2">
      <c r="A43" t="s">
        <v>16</v>
      </c>
      <c r="B43" t="s">
        <v>668</v>
      </c>
      <c r="C43" t="s">
        <v>596</v>
      </c>
    </row>
    <row r="44" spans="1:3" x14ac:dyDescent="0.2">
      <c r="A44" t="s">
        <v>16</v>
      </c>
      <c r="B44" t="s">
        <v>668</v>
      </c>
      <c r="C44" t="s">
        <v>76</v>
      </c>
    </row>
    <row r="45" spans="1:3" x14ac:dyDescent="0.2">
      <c r="A45" t="s">
        <v>16</v>
      </c>
      <c r="B45" t="s">
        <v>668</v>
      </c>
      <c r="C45" t="s">
        <v>249</v>
      </c>
    </row>
    <row r="46" spans="1:3" x14ac:dyDescent="0.2">
      <c r="A46" t="s">
        <v>16</v>
      </c>
      <c r="B46" t="s">
        <v>668</v>
      </c>
      <c r="C46" t="s">
        <v>1350</v>
      </c>
    </row>
    <row r="47" spans="1:3" x14ac:dyDescent="0.2">
      <c r="A47" t="s">
        <v>16</v>
      </c>
      <c r="B47" t="s">
        <v>668</v>
      </c>
      <c r="C47" t="s">
        <v>292</v>
      </c>
    </row>
    <row r="48" spans="1:3" x14ac:dyDescent="0.2">
      <c r="A48" t="s">
        <v>16</v>
      </c>
      <c r="B48" t="s">
        <v>668</v>
      </c>
      <c r="C48" t="s">
        <v>357</v>
      </c>
    </row>
    <row r="49" spans="1:3" x14ac:dyDescent="0.2">
      <c r="A49" t="s">
        <v>16</v>
      </c>
      <c r="B49" t="s">
        <v>668</v>
      </c>
      <c r="C49" t="s">
        <v>368</v>
      </c>
    </row>
    <row r="50" spans="1:3" x14ac:dyDescent="0.2">
      <c r="A50" t="s">
        <v>16</v>
      </c>
      <c r="B50" t="s">
        <v>668</v>
      </c>
      <c r="C50" t="s">
        <v>575</v>
      </c>
    </row>
    <row r="51" spans="1:3" x14ac:dyDescent="0.2">
      <c r="A51" t="s">
        <v>16</v>
      </c>
      <c r="B51" t="s">
        <v>668</v>
      </c>
      <c r="C51" t="s">
        <v>592</v>
      </c>
    </row>
    <row r="52" spans="1:3" x14ac:dyDescent="0.2">
      <c r="A52" t="s">
        <v>2213</v>
      </c>
      <c r="B52" t="s">
        <v>2212</v>
      </c>
      <c r="C52" t="s">
        <v>596</v>
      </c>
    </row>
    <row r="53" spans="1:3" x14ac:dyDescent="0.2">
      <c r="A53" t="s">
        <v>2213</v>
      </c>
      <c r="B53" t="s">
        <v>2212</v>
      </c>
      <c r="C53"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2B3FC-AB06-4ED2-B1DD-51C87B01663D}">
  <sheetPr>
    <tabColor rgb="FFFFC000"/>
  </sheetPr>
  <dimension ref="A1:BT77"/>
  <sheetViews>
    <sheetView topLeftCell="A18" workbookViewId="0">
      <selection activeCell="C30" sqref="C30"/>
    </sheetView>
  </sheetViews>
  <sheetFormatPr baseColWidth="10" defaultColWidth="8.6640625" defaultRowHeight="14" x14ac:dyDescent="0.15"/>
  <cols>
    <col min="1" max="1" width="7.6640625" style="10" customWidth="1"/>
    <col min="2" max="2" width="8.6640625" style="10" customWidth="1"/>
    <col min="3" max="3" width="80.6640625" style="10" customWidth="1"/>
    <col min="4" max="13" width="8.6640625" style="10"/>
    <col min="14" max="16" width="75.83203125" style="10" customWidth="1"/>
    <col min="17" max="16384" width="8.6640625" style="10"/>
  </cols>
  <sheetData>
    <row r="1" spans="1:54" ht="57" customHeight="1" x14ac:dyDescent="0.15">
      <c r="A1" s="53"/>
      <c r="B1" s="53"/>
      <c r="C1" s="53"/>
    </row>
    <row r="2" spans="1:54" ht="14.75" customHeight="1" x14ac:dyDescent="0.15">
      <c r="A2" s="48" t="s">
        <v>8119</v>
      </c>
      <c r="B2" s="48"/>
      <c r="C2" s="48"/>
      <c r="D2" s="48"/>
      <c r="E2" s="48"/>
      <c r="F2" s="48"/>
      <c r="G2" s="48"/>
      <c r="H2" s="48"/>
      <c r="I2" s="48"/>
      <c r="J2" s="48"/>
      <c r="K2" s="48"/>
      <c r="L2" s="48"/>
      <c r="M2" s="48"/>
      <c r="N2" s="48"/>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row>
    <row r="3" spans="1:54" ht="14.75" customHeight="1" x14ac:dyDescent="0.15">
      <c r="A3" s="48"/>
      <c r="B3" s="48"/>
      <c r="C3" s="48"/>
      <c r="D3" s="48"/>
      <c r="E3" s="48"/>
      <c r="F3" s="48"/>
      <c r="G3" s="48"/>
      <c r="H3" s="48"/>
      <c r="I3" s="48"/>
      <c r="J3" s="48"/>
      <c r="K3" s="48"/>
      <c r="L3" s="48"/>
      <c r="M3" s="48"/>
      <c r="N3" s="48"/>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row>
    <row r="4" spans="1:54" ht="15" thickBot="1" x14ac:dyDescent="0.2">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row>
    <row r="5" spans="1:54" ht="51.5" customHeight="1" thickBot="1" x14ac:dyDescent="0.2">
      <c r="A5" s="9"/>
      <c r="B5" s="50" t="s">
        <v>8142</v>
      </c>
      <c r="C5" s="51"/>
      <c r="D5" s="51"/>
      <c r="E5" s="51"/>
      <c r="F5" s="51"/>
      <c r="G5" s="51"/>
      <c r="H5" s="51"/>
      <c r="I5" s="51"/>
      <c r="J5" s="51"/>
      <c r="K5" s="51"/>
      <c r="L5" s="51"/>
      <c r="M5" s="51"/>
      <c r="N5" s="52"/>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row>
    <row r="6" spans="1:54" ht="15" thickBot="1" x14ac:dyDescent="0.2">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x14ac:dyDescent="0.15">
      <c r="A7" s="9"/>
      <c r="B7" s="13" t="s">
        <v>8143</v>
      </c>
      <c r="C7" s="14"/>
      <c r="D7" s="14"/>
      <c r="E7" s="14"/>
      <c r="F7" s="14"/>
      <c r="G7" s="14"/>
      <c r="H7" s="14"/>
      <c r="I7" s="14"/>
      <c r="J7" s="14"/>
      <c r="K7" s="14"/>
      <c r="L7" s="14"/>
      <c r="M7" s="14"/>
      <c r="N7" s="15"/>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row>
    <row r="8" spans="1:54" x14ac:dyDescent="0.15">
      <c r="A8" s="9"/>
      <c r="B8" s="16"/>
      <c r="C8" s="9"/>
      <c r="D8" s="9"/>
      <c r="E8" s="9"/>
      <c r="F8" s="9"/>
      <c r="G8" s="9"/>
      <c r="H8" s="9"/>
      <c r="I8" s="9"/>
      <c r="J8" s="9"/>
      <c r="K8" s="9"/>
      <c r="L8" s="9"/>
      <c r="M8" s="9"/>
      <c r="N8" s="17"/>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row>
    <row r="9" spans="1:54" x14ac:dyDescent="0.15">
      <c r="A9" s="9"/>
      <c r="B9" s="16"/>
      <c r="C9" s="9"/>
      <c r="D9" s="9"/>
      <c r="E9" s="9"/>
      <c r="F9" s="9"/>
      <c r="G9" s="9"/>
      <c r="H9" s="9"/>
      <c r="I9" s="9"/>
      <c r="J9" s="9"/>
      <c r="K9" s="9"/>
      <c r="L9" s="9"/>
      <c r="M9" s="9"/>
      <c r="N9" s="17"/>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row>
    <row r="10" spans="1:54" x14ac:dyDescent="0.15">
      <c r="A10" s="9"/>
      <c r="B10" s="16"/>
      <c r="C10" s="9"/>
      <c r="D10" s="9"/>
      <c r="E10" s="9"/>
      <c r="F10" s="9"/>
      <c r="G10" s="9"/>
      <c r="H10" s="9"/>
      <c r="I10" s="9"/>
      <c r="J10" s="9"/>
      <c r="K10" s="9"/>
      <c r="L10" s="9"/>
      <c r="M10" s="9"/>
      <c r="N10" s="17"/>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row>
    <row r="11" spans="1:54" x14ac:dyDescent="0.15">
      <c r="A11" s="9"/>
      <c r="B11" s="16"/>
      <c r="C11" s="9"/>
      <c r="D11" s="9"/>
      <c r="E11" s="9"/>
      <c r="F11" s="9"/>
      <c r="G11" s="9"/>
      <c r="H11" s="9"/>
      <c r="I11" s="9"/>
      <c r="J11" s="9"/>
      <c r="K11" s="9"/>
      <c r="L11" s="9"/>
      <c r="M11" s="9"/>
      <c r="N11" s="17"/>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row>
    <row r="12" spans="1:54" x14ac:dyDescent="0.15">
      <c r="A12" s="9"/>
      <c r="B12" s="16"/>
      <c r="C12" s="9"/>
      <c r="D12" s="9"/>
      <c r="E12" s="9"/>
      <c r="F12" s="9"/>
      <c r="G12" s="9"/>
      <c r="H12" s="9"/>
      <c r="I12" s="9"/>
      <c r="J12" s="9"/>
      <c r="K12" s="9"/>
      <c r="L12" s="9"/>
      <c r="M12" s="9"/>
      <c r="N12" s="17"/>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row>
    <row r="13" spans="1:54" x14ac:dyDescent="0.15">
      <c r="A13" s="9"/>
      <c r="B13" s="16"/>
      <c r="C13" s="9"/>
      <c r="D13" s="9"/>
      <c r="E13" s="9"/>
      <c r="F13" s="9"/>
      <c r="G13" s="9"/>
      <c r="H13" s="9"/>
      <c r="I13" s="9"/>
      <c r="J13" s="9"/>
      <c r="K13" s="9"/>
      <c r="L13" s="9"/>
      <c r="M13" s="9"/>
      <c r="N13" s="17"/>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row>
    <row r="14" spans="1:54" x14ac:dyDescent="0.15">
      <c r="A14" s="9"/>
      <c r="B14" s="16"/>
      <c r="C14" s="9"/>
      <c r="D14" s="9"/>
      <c r="E14" s="9"/>
      <c r="F14" s="9"/>
      <c r="G14" s="9"/>
      <c r="H14" s="9"/>
      <c r="I14" s="9"/>
      <c r="J14" s="9"/>
      <c r="K14" s="9"/>
      <c r="L14" s="9"/>
      <c r="M14" s="9"/>
      <c r="N14" s="17"/>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row>
    <row r="15" spans="1:54" x14ac:dyDescent="0.15">
      <c r="A15" s="9"/>
      <c r="B15" s="16"/>
      <c r="C15" s="9"/>
      <c r="D15" s="9"/>
      <c r="E15" s="9"/>
      <c r="F15" s="9"/>
      <c r="G15" s="9"/>
      <c r="H15" s="9"/>
      <c r="I15" s="9"/>
      <c r="J15" s="9"/>
      <c r="K15" s="9"/>
      <c r="L15" s="9"/>
      <c r="M15" s="9"/>
      <c r="N15" s="17"/>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row>
    <row r="16" spans="1:54" x14ac:dyDescent="0.15">
      <c r="A16" s="9"/>
      <c r="B16" s="16"/>
      <c r="C16" s="9"/>
      <c r="D16" s="9"/>
      <c r="E16" s="9"/>
      <c r="F16" s="9"/>
      <c r="G16" s="9"/>
      <c r="H16" s="9"/>
      <c r="I16" s="9"/>
      <c r="J16" s="9"/>
      <c r="K16" s="9"/>
      <c r="L16" s="9"/>
      <c r="M16" s="9"/>
      <c r="N16" s="17"/>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row>
    <row r="17" spans="1:72" x14ac:dyDescent="0.15">
      <c r="A17" s="9"/>
      <c r="B17" s="16"/>
      <c r="C17" s="9"/>
      <c r="D17" s="9"/>
      <c r="E17" s="9"/>
      <c r="F17" s="9"/>
      <c r="G17" s="9"/>
      <c r="H17" s="9"/>
      <c r="I17" s="9"/>
      <c r="J17" s="9"/>
      <c r="K17" s="9"/>
      <c r="L17" s="9"/>
      <c r="M17" s="9"/>
      <c r="N17" s="17"/>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row>
    <row r="18" spans="1:72" x14ac:dyDescent="0.15">
      <c r="A18" s="9"/>
      <c r="B18" s="16"/>
      <c r="C18" s="9"/>
      <c r="D18" s="9"/>
      <c r="E18" s="9"/>
      <c r="F18" s="9"/>
      <c r="G18" s="9"/>
      <c r="H18" s="9"/>
      <c r="I18" s="9"/>
      <c r="J18" s="9"/>
      <c r="K18" s="9"/>
      <c r="L18" s="9"/>
      <c r="M18" s="9"/>
      <c r="N18" s="17"/>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row>
    <row r="19" spans="1:72" ht="15" thickBot="1" x14ac:dyDescent="0.2">
      <c r="A19" s="9"/>
      <c r="B19" s="18"/>
      <c r="C19" s="19"/>
      <c r="D19" s="19"/>
      <c r="E19" s="19"/>
      <c r="F19" s="19"/>
      <c r="G19" s="19"/>
      <c r="H19" s="19"/>
      <c r="I19" s="19"/>
      <c r="J19" s="19"/>
      <c r="K19" s="19"/>
      <c r="L19" s="19"/>
      <c r="M19" s="19"/>
      <c r="N19" s="20"/>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row>
    <row r="20" spans="1:72" x14ac:dyDescent="0.15">
      <c r="A20" s="9"/>
      <c r="B20" s="13" t="s">
        <v>8120</v>
      </c>
      <c r="C20" s="14"/>
      <c r="D20" s="14"/>
      <c r="E20" s="14"/>
      <c r="F20" s="14"/>
      <c r="G20" s="14"/>
      <c r="H20" s="14"/>
      <c r="I20" s="14"/>
      <c r="J20" s="14"/>
      <c r="K20" s="14"/>
      <c r="L20" s="14"/>
      <c r="M20" s="14"/>
      <c r="N20" s="15"/>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row>
    <row r="21" spans="1:72" x14ac:dyDescent="0.15">
      <c r="A21" s="9"/>
      <c r="B21" s="16"/>
      <c r="C21" s="9"/>
      <c r="D21" s="9"/>
      <c r="E21" s="9"/>
      <c r="F21" s="9"/>
      <c r="G21" s="9"/>
      <c r="H21" s="9"/>
      <c r="I21" s="9"/>
      <c r="J21" s="9"/>
      <c r="K21" s="9"/>
      <c r="L21" s="9"/>
      <c r="M21" s="9"/>
      <c r="N21" s="17"/>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row>
    <row r="22" spans="1:72" ht="15" x14ac:dyDescent="0.15">
      <c r="A22" s="9"/>
      <c r="B22" s="16"/>
      <c r="C22" s="24" t="s">
        <v>8121</v>
      </c>
      <c r="D22" s="9"/>
      <c r="E22" s="9"/>
      <c r="F22" s="9"/>
      <c r="G22" s="9"/>
      <c r="H22" s="9"/>
      <c r="I22" s="9"/>
      <c r="J22" s="9"/>
      <c r="K22" s="9"/>
      <c r="L22" s="9"/>
      <c r="M22" s="9"/>
      <c r="N22" s="17"/>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row>
    <row r="23" spans="1:72" ht="68" customHeight="1" x14ac:dyDescent="0.15">
      <c r="A23" s="9"/>
      <c r="B23" s="16"/>
      <c r="C23" s="25" t="s">
        <v>8122</v>
      </c>
      <c r="D23" s="9"/>
      <c r="E23" s="9"/>
      <c r="F23" s="9"/>
      <c r="G23" s="9"/>
      <c r="H23" s="9"/>
      <c r="I23" s="9"/>
      <c r="J23" s="9"/>
      <c r="K23" s="9"/>
      <c r="L23" s="9"/>
      <c r="M23" s="9"/>
      <c r="N23" s="17"/>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row>
    <row r="24" spans="1:72" ht="73.25" customHeight="1" x14ac:dyDescent="0.15">
      <c r="A24" s="9"/>
      <c r="B24" s="16"/>
      <c r="C24" s="25" t="s">
        <v>8123</v>
      </c>
      <c r="D24" s="9"/>
      <c r="E24" s="9"/>
      <c r="F24" s="9"/>
      <c r="G24" s="9"/>
      <c r="H24" s="9"/>
      <c r="I24" s="9"/>
      <c r="J24" s="9"/>
      <c r="K24" s="9"/>
      <c r="L24" s="9"/>
      <c r="M24" s="9"/>
      <c r="N24" s="17"/>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row>
    <row r="25" spans="1:72" ht="90.5" customHeight="1" x14ac:dyDescent="0.15">
      <c r="A25" s="9"/>
      <c r="B25" s="16"/>
      <c r="C25" s="25" t="s">
        <v>8124</v>
      </c>
      <c r="D25" s="9"/>
      <c r="E25" s="9"/>
      <c r="F25" s="9"/>
      <c r="G25" s="9"/>
      <c r="H25" s="9"/>
      <c r="I25" s="9"/>
      <c r="J25" s="9"/>
      <c r="K25" s="9"/>
      <c r="L25" s="9"/>
      <c r="M25" s="9"/>
      <c r="N25" s="17"/>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row>
    <row r="26" spans="1:72" ht="72" customHeight="1" x14ac:dyDescent="0.15">
      <c r="A26" s="9"/>
      <c r="B26" s="16"/>
      <c r="C26" s="25" t="s">
        <v>8125</v>
      </c>
      <c r="D26" s="9"/>
      <c r="E26" s="9"/>
      <c r="F26" s="9"/>
      <c r="G26" s="9"/>
      <c r="H26" s="9"/>
      <c r="I26" s="9"/>
      <c r="J26" s="9"/>
      <c r="K26" s="9"/>
      <c r="L26" s="9"/>
      <c r="M26" s="9"/>
      <c r="N26" s="17"/>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row>
    <row r="27" spans="1:72" ht="15" thickBot="1" x14ac:dyDescent="0.2">
      <c r="B27" s="18"/>
      <c r="C27" s="19"/>
      <c r="D27" s="19"/>
      <c r="E27" s="19"/>
      <c r="F27" s="19"/>
      <c r="G27" s="19"/>
      <c r="H27" s="19"/>
      <c r="I27" s="19"/>
      <c r="J27" s="19"/>
      <c r="K27" s="19"/>
      <c r="L27" s="19"/>
      <c r="M27" s="19"/>
      <c r="N27" s="20"/>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row>
    <row r="28" spans="1:72" x14ac:dyDescent="0.15">
      <c r="A28" s="9"/>
      <c r="B28" s="21"/>
      <c r="C28" s="22"/>
      <c r="D28" s="14"/>
      <c r="E28" s="14"/>
      <c r="F28" s="14"/>
      <c r="G28" s="14"/>
      <c r="H28" s="14"/>
      <c r="I28" s="14"/>
      <c r="J28" s="14"/>
      <c r="K28" s="14"/>
      <c r="L28" s="14"/>
      <c r="M28" s="14"/>
      <c r="N28" s="15"/>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row>
    <row r="29" spans="1:72" ht="53.75" customHeight="1" x14ac:dyDescent="0.15">
      <c r="A29" s="9"/>
      <c r="B29" s="16"/>
      <c r="C29" s="49" t="s">
        <v>8126</v>
      </c>
      <c r="D29" s="49"/>
      <c r="E29" s="49"/>
      <c r="F29" s="49"/>
      <c r="G29" s="49"/>
      <c r="H29" s="49"/>
      <c r="I29" s="49"/>
      <c r="J29" s="49"/>
      <c r="K29" s="49"/>
      <c r="L29" s="49"/>
      <c r="M29" s="49"/>
      <c r="N29" s="17"/>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row>
    <row r="30" spans="1:72" ht="15" thickBot="1" x14ac:dyDescent="0.2">
      <c r="A30" s="9"/>
      <c r="B30" s="18"/>
      <c r="C30" s="23"/>
      <c r="D30" s="19"/>
      <c r="E30" s="19"/>
      <c r="F30" s="19"/>
      <c r="G30" s="19"/>
      <c r="H30" s="19"/>
      <c r="I30" s="19"/>
      <c r="J30" s="19"/>
      <c r="K30" s="19"/>
      <c r="L30" s="19"/>
      <c r="M30" s="19"/>
      <c r="N30" s="20"/>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row>
    <row r="31" spans="1:72" x14ac:dyDescent="0.15">
      <c r="A31" s="9"/>
      <c r="B31" s="9"/>
      <c r="C31" s="11"/>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row>
    <row r="32" spans="1:72" x14ac:dyDescent="0.15">
      <c r="A32" s="9"/>
      <c r="B32" s="9"/>
      <c r="C32" s="11"/>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row>
    <row r="33" spans="1:72" x14ac:dyDescent="0.15">
      <c r="A33" s="9"/>
      <c r="B33" s="9"/>
      <c r="C33" s="11"/>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row>
    <row r="34" spans="1:72" x14ac:dyDescent="0.15">
      <c r="A34" s="9"/>
      <c r="B34" s="9"/>
      <c r="C34" s="11"/>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row>
    <row r="35" spans="1:72" x14ac:dyDescent="0.15">
      <c r="A35" s="9"/>
      <c r="B35" s="9"/>
      <c r="C35" s="11"/>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row>
    <row r="36" spans="1:72" x14ac:dyDescent="0.15">
      <c r="A36" s="9"/>
      <c r="B36" s="9"/>
      <c r="C36" s="11"/>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row>
    <row r="37" spans="1:72" x14ac:dyDescent="0.15">
      <c r="A37" s="9"/>
      <c r="B37" s="9"/>
      <c r="C37" s="11"/>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row>
    <row r="38" spans="1:72" x14ac:dyDescent="0.15">
      <c r="A38" s="9"/>
      <c r="B38" s="9"/>
      <c r="C38" s="11"/>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row>
    <row r="39" spans="1:72" x14ac:dyDescent="0.15">
      <c r="A39" s="9"/>
      <c r="B39" s="9"/>
      <c r="C39" s="11"/>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row>
    <row r="40" spans="1:72" x14ac:dyDescent="0.15">
      <c r="A40" s="9"/>
      <c r="B40" s="9"/>
      <c r="C40" s="11"/>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row>
    <row r="41" spans="1:72" x14ac:dyDescent="0.15">
      <c r="A41" s="9"/>
      <c r="B41" s="9"/>
      <c r="C41" s="11"/>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row>
    <row r="42" spans="1:72" x14ac:dyDescent="0.15">
      <c r="A42" s="9"/>
      <c r="B42" s="9"/>
      <c r="C42" s="11"/>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row>
    <row r="43" spans="1:72" x14ac:dyDescent="0.15">
      <c r="A43" s="9"/>
      <c r="B43" s="9"/>
      <c r="C43" s="11"/>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row>
    <row r="44" spans="1:72" x14ac:dyDescent="0.15">
      <c r="A44" s="9"/>
      <c r="B44" s="9"/>
      <c r="C44" s="11"/>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row>
    <row r="45" spans="1:72" x14ac:dyDescent="0.15">
      <c r="A45" s="9"/>
      <c r="B45" s="9"/>
      <c r="C45" s="11"/>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row>
    <row r="46" spans="1:72" x14ac:dyDescent="0.15">
      <c r="A46" s="9"/>
      <c r="B46" s="9"/>
      <c r="C46" s="11"/>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row>
    <row r="47" spans="1:72" x14ac:dyDescent="0.15">
      <c r="A47" s="9"/>
      <c r="B47" s="9"/>
      <c r="C47" s="11"/>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row>
    <row r="48" spans="1:72" x14ac:dyDescent="0.15">
      <c r="A48" s="9"/>
      <c r="B48" s="9"/>
      <c r="C48" s="11"/>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row>
    <row r="49" spans="1:72" x14ac:dyDescent="0.15">
      <c r="A49" s="9"/>
      <c r="B49" s="9"/>
      <c r="C49" s="11"/>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row>
    <row r="50" spans="1:72" x14ac:dyDescent="0.15">
      <c r="A50" s="9"/>
      <c r="B50" s="9"/>
      <c r="C50" s="11"/>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row>
    <row r="51" spans="1:72" x14ac:dyDescent="0.15">
      <c r="A51" s="9"/>
      <c r="B51" s="9"/>
      <c r="C51" s="11"/>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row>
    <row r="52" spans="1:72" x14ac:dyDescent="0.15">
      <c r="A52" s="9"/>
      <c r="B52" s="9"/>
      <c r="C52" s="11"/>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row>
    <row r="53" spans="1:72" x14ac:dyDescent="0.15">
      <c r="A53" s="9"/>
      <c r="B53" s="9"/>
      <c r="C53" s="11"/>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row>
    <row r="54" spans="1:72" x14ac:dyDescent="0.15">
      <c r="A54" s="9"/>
      <c r="B54" s="9"/>
      <c r="C54" s="11"/>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row>
    <row r="55" spans="1:72" x14ac:dyDescent="0.15">
      <c r="A55" s="9"/>
      <c r="B55" s="9"/>
      <c r="C55" s="11"/>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row>
    <row r="56" spans="1:72" x14ac:dyDescent="0.15">
      <c r="A56" s="9"/>
      <c r="B56" s="9"/>
      <c r="C56" s="11"/>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row>
    <row r="57" spans="1:72" x14ac:dyDescent="0.15">
      <c r="A57" s="9"/>
      <c r="B57" s="9"/>
      <c r="C57" s="11"/>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row>
    <row r="58" spans="1:72" x14ac:dyDescent="0.15">
      <c r="A58" s="9"/>
      <c r="B58" s="9"/>
      <c r="C58" s="11"/>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row>
    <row r="59" spans="1:72" x14ac:dyDescent="0.15">
      <c r="A59" s="9"/>
      <c r="B59" s="9"/>
      <c r="C59" s="11"/>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row>
    <row r="60" spans="1:72" x14ac:dyDescent="0.15">
      <c r="A60" s="9"/>
      <c r="B60" s="9"/>
      <c r="C60" s="11"/>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row>
    <row r="61" spans="1:72" x14ac:dyDescent="0.15">
      <c r="A61" s="9"/>
      <c r="B61" s="9"/>
      <c r="C61" s="11"/>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row>
    <row r="62" spans="1:72" x14ac:dyDescent="0.15">
      <c r="A62" s="9"/>
      <c r="B62" s="9"/>
      <c r="C62" s="11"/>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row>
    <row r="63" spans="1:72" x14ac:dyDescent="0.15">
      <c r="A63" s="9"/>
      <c r="B63" s="9"/>
      <c r="C63" s="11"/>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row>
    <row r="64" spans="1:72" x14ac:dyDescent="0.15">
      <c r="A64" s="9"/>
      <c r="B64" s="9"/>
      <c r="C64" s="11"/>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row>
    <row r="65" spans="1:72" x14ac:dyDescent="0.15">
      <c r="A65" s="9"/>
      <c r="B65" s="9"/>
      <c r="C65" s="11"/>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row>
    <row r="66" spans="1:72" x14ac:dyDescent="0.15">
      <c r="A66" s="9"/>
      <c r="B66" s="9"/>
      <c r="C66" s="11"/>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row>
    <row r="67" spans="1:72" x14ac:dyDescent="0.15">
      <c r="A67" s="9"/>
      <c r="B67" s="9"/>
      <c r="C67" s="11"/>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row>
    <row r="68" spans="1:72" x14ac:dyDescent="0.15">
      <c r="A68" s="9"/>
      <c r="B68" s="9"/>
      <c r="C68" s="11"/>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row>
    <row r="69" spans="1:72" x14ac:dyDescent="0.15">
      <c r="C69" s="12"/>
    </row>
    <row r="70" spans="1:72" x14ac:dyDescent="0.15">
      <c r="C70" s="12"/>
    </row>
    <row r="71" spans="1:72" x14ac:dyDescent="0.15">
      <c r="C71" s="12"/>
    </row>
    <row r="72" spans="1:72" x14ac:dyDescent="0.15">
      <c r="C72" s="12"/>
    </row>
    <row r="73" spans="1:72" x14ac:dyDescent="0.15">
      <c r="C73" s="12"/>
    </row>
    <row r="74" spans="1:72" x14ac:dyDescent="0.15">
      <c r="C74" s="12"/>
    </row>
    <row r="75" spans="1:72" x14ac:dyDescent="0.15">
      <c r="C75" s="12"/>
    </row>
    <row r="76" spans="1:72" x14ac:dyDescent="0.15">
      <c r="C76" s="12"/>
    </row>
    <row r="77" spans="1:72" x14ac:dyDescent="0.15">
      <c r="C77" s="12"/>
    </row>
  </sheetData>
  <sheetProtection algorithmName="SHA-512" hashValue="pvP1wLbzuUvWCTimQBB4mIGvl3LwJv5aB9Hn0/fWVlIeeudcPQph6iV2qcnEPf7lXe3gOPfVKc8IDoUoOqKjIw==" saltValue="cBwlbJY4XFdQo/amXnLofg==" spinCount="100000" sheet="1" objects="1" scenarios="1"/>
  <mergeCells count="4">
    <mergeCell ref="A2:N3"/>
    <mergeCell ref="C29:M29"/>
    <mergeCell ref="B5:N5"/>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819BF-AEA4-44DF-ADA1-689157C61419}">
  <dimension ref="A1:U540"/>
  <sheetViews>
    <sheetView tabSelected="1" workbookViewId="0">
      <selection activeCell="A3" sqref="A3"/>
    </sheetView>
  </sheetViews>
  <sheetFormatPr baseColWidth="10" defaultColWidth="9.1640625" defaultRowHeight="13" x14ac:dyDescent="0.15"/>
  <cols>
    <col min="1" max="1" width="24.6640625" style="37" customWidth="1"/>
    <col min="2" max="2" width="77.6640625" style="39" bestFit="1" customWidth="1"/>
    <col min="3" max="3" width="30.33203125" style="34" customWidth="1"/>
    <col min="4" max="4" width="18.5" style="35" hidden="1" customWidth="1"/>
    <col min="5" max="5" width="18.1640625" style="35" hidden="1" customWidth="1"/>
    <col min="6" max="8" width="17.6640625" style="35" hidden="1" customWidth="1"/>
    <col min="9" max="12" width="31.5" style="35" hidden="1" customWidth="1"/>
    <col min="13" max="13" width="19.33203125" style="36" customWidth="1"/>
    <col min="14" max="14" width="19.6640625" style="36" customWidth="1"/>
    <col min="15" max="15" width="23.6640625" style="35" hidden="1" customWidth="1"/>
    <col min="16" max="16" width="27.5" style="37" customWidth="1"/>
    <col min="17" max="17" width="28.6640625" style="38" customWidth="1"/>
    <col min="18" max="18" width="21" style="38" customWidth="1"/>
    <col min="19" max="19" width="37" style="38" customWidth="1"/>
    <col min="20" max="20" width="46.33203125" style="38" customWidth="1"/>
    <col min="21" max="21" width="38" style="37" customWidth="1"/>
    <col min="22" max="16384" width="9.1640625" style="29"/>
  </cols>
  <sheetData>
    <row r="1" spans="1:21" ht="78" customHeight="1" x14ac:dyDescent="0.15">
      <c r="A1" s="47"/>
      <c r="B1" s="47"/>
    </row>
    <row r="2" spans="1:21" s="28" customFormat="1" ht="81" customHeight="1" x14ac:dyDescent="0.2">
      <c r="A2" s="26" t="s">
        <v>8127</v>
      </c>
      <c r="B2" s="27" t="s">
        <v>8128</v>
      </c>
      <c r="C2" s="46" t="s">
        <v>8129</v>
      </c>
      <c r="D2" s="30" t="s">
        <v>1</v>
      </c>
      <c r="E2" s="30" t="s">
        <v>2</v>
      </c>
      <c r="F2" s="30" t="s">
        <v>4</v>
      </c>
      <c r="G2" s="30" t="s">
        <v>4275</v>
      </c>
      <c r="H2" s="30" t="s">
        <v>3</v>
      </c>
      <c r="I2" s="30" t="s">
        <v>4273</v>
      </c>
      <c r="J2" s="30" t="s">
        <v>8130</v>
      </c>
      <c r="K2" s="30" t="s">
        <v>8131</v>
      </c>
      <c r="L2" s="30" t="s">
        <v>8132</v>
      </c>
      <c r="M2" s="31" t="s">
        <v>8133</v>
      </c>
      <c r="N2" s="31" t="s">
        <v>8134</v>
      </c>
      <c r="O2" s="32" t="s">
        <v>8135</v>
      </c>
      <c r="P2" s="33" t="s">
        <v>8136</v>
      </c>
      <c r="Q2" s="33" t="s">
        <v>8137</v>
      </c>
      <c r="R2" s="33" t="s">
        <v>8138</v>
      </c>
      <c r="S2" s="33" t="s">
        <v>8139</v>
      </c>
      <c r="T2" s="33" t="s">
        <v>8140</v>
      </c>
      <c r="U2" s="33" t="s">
        <v>8141</v>
      </c>
    </row>
    <row r="3" spans="1:21" ht="47.5" customHeight="1" x14ac:dyDescent="0.15">
      <c r="B3" s="39" t="str" cm="1">
        <f t="array" ref="B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 s="42"/>
      <c r="D3" s="35" t="e" cm="1">
        <f t="array" ref="D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 s="35" t="e" cm="1">
        <f t="array" ref="E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 s="35" t="e">
        <f>IF(AND(Table2[[#This Row],[Chemical Family - old]]="Lithium Primary",Table2[[#This Row],[Product Category]]&lt;&gt;"Button"),Table2[[#This Row],[Is the battery based on Lithium Primary or Lithium Thionyl Chloride]],Table2[[#This Row],[Chemical Family - old]])</f>
        <v>#N/A</v>
      </c>
      <c r="G3" s="35" t="e">
        <f>_xlfn.XLOOKUP(TRIM(Table2[[#This Row],[Bebat code 2025]]),Tabel1[Bebat Code 2025],Tabel1[Chemical Family])</f>
        <v>#N/A</v>
      </c>
      <c r="H3" s="35" t="e">
        <f>_xlfn.XLOOKUP(TRIM(Table2[[#This Row],[Bebat code 2025]]),Tabel1[Bebat Code 2025],Tabel1[Type])</f>
        <v>#N/A</v>
      </c>
      <c r="I3" s="35" t="e">
        <f>_xlfn.XLOOKUP(TRIM(Table2[[#This Row],[Bebat code 2025]]),Tabel1[Bebat Code 2025],Tabel1[Exception])</f>
        <v>#N/A</v>
      </c>
      <c r="J3" s="35" t="e">
        <f>IF(Table2[[#This Row],[Max boundary - new]]&lt;=25000,"No",IF(Table2[[#This Row],[Min boundary - new]]&gt;25000,"Yes","Possible"))</f>
        <v>#N/A</v>
      </c>
      <c r="K3" s="35" t="e">
        <f>IF(ISBLANK(Table2[[#This Row],[Exact weight of battery (g)]]),_xlfn.XLOOKUP(TRIM(Table2[[#This Row],[Bebat code 2025]]),Tabel1[Bebat Code 2025],Tabel1[Minimum Weight (g)]),Table2[[#This Row],[Exact weight of battery (g)]])</f>
        <v>#N/A</v>
      </c>
      <c r="L3" s="35" t="e">
        <f>IF(ISBLANK(Table2[[#This Row],[Exact weight of battery (g)]]),_xlfn.XLOOKUP(TRIM(Table2[[#This Row],[Bebat code 2025]]),Tabel1[Bebat Code 2025],Tabel1[Maximum Weight (g)]),Table2[[#This Row],[Exact weight of battery (g)]])</f>
        <v>#N/A</v>
      </c>
      <c r="M3" s="36" t="str">
        <f>IF(ISBLANK(Table2[[#This Row],[Bebat code 2025]]),"",_xlfn.XLOOKUP(TRIM(Table2[[#This Row],[Bebat code 2025]]),Tabel1[Bebat Code 2025],Tabel1[Minimum Weight (g)]))</f>
        <v/>
      </c>
      <c r="N3" s="36" t="str">
        <f>IF(ISBLANK(Table2[[#This Row],[Bebat code 2025]]),"",_xlfn.XLOOKUP(TRIM(Table2[[#This Row],[Bebat code 2025]]),Tabel1[Bebat Code 2025],Tabel1[Maximum Weight (g)]))</f>
        <v/>
      </c>
      <c r="O3" s="43" t="e" cm="1">
        <f t="array" ref="O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 s="44"/>
      <c r="Q3" s="44"/>
      <c r="R3" s="44"/>
      <c r="S3" s="44"/>
      <c r="T3" s="44"/>
      <c r="U3" s="44"/>
    </row>
    <row r="4" spans="1:21" ht="47.5" customHeight="1" x14ac:dyDescent="0.15">
      <c r="B4" s="39" t="str" cm="1">
        <f t="array" ref="B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 s="45"/>
      <c r="D4" s="35" t="e" cm="1">
        <f t="array" ref="D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 s="35" t="e" cm="1">
        <f t="array" ref="E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 s="35" t="e">
        <f>IF(AND(Table2[[#This Row],[Chemical Family - old]]="Lithium Primary",Table2[[#This Row],[Product Category]]&lt;&gt;"Button"),Table2[[#This Row],[Is the battery based on Lithium Primary or Lithium Thionyl Chloride]],Table2[[#This Row],[Chemical Family - old]])</f>
        <v>#N/A</v>
      </c>
      <c r="G4" s="35" t="e">
        <f>_xlfn.XLOOKUP(TRIM(Table2[[#This Row],[Bebat code 2025]]),Tabel1[Bebat Code 2025],Tabel1[Chemical Family])</f>
        <v>#N/A</v>
      </c>
      <c r="H4" s="35" t="e">
        <f>_xlfn.XLOOKUP(TRIM(Table2[[#This Row],[Bebat code 2025]]),Tabel1[Bebat Code 2025],Tabel1[Type])</f>
        <v>#N/A</v>
      </c>
      <c r="I4" s="35" t="e">
        <f>_xlfn.XLOOKUP(TRIM(Table2[[#This Row],[Bebat code 2025]]),Tabel1[Bebat Code 2025],Tabel1[Exception])</f>
        <v>#N/A</v>
      </c>
      <c r="J4" s="35" t="e">
        <f>IF(Table2[[#This Row],[Max boundary - new]]&lt;=25000,"No",IF(Table2[[#This Row],[Min boundary - new]]&gt;25000,"Yes","Possible"))</f>
        <v>#N/A</v>
      </c>
      <c r="K4" s="35" t="e">
        <f>IF(ISBLANK(Table2[[#This Row],[Exact weight of battery (g)]]),_xlfn.XLOOKUP(TRIM(Table2[[#This Row],[Bebat code 2025]]),Tabel1[Bebat Code 2025],Tabel1[Minimum Weight (g)]),Table2[[#This Row],[Exact weight of battery (g)]])</f>
        <v>#N/A</v>
      </c>
      <c r="L4" s="35" t="e">
        <f>IF(ISBLANK(Table2[[#This Row],[Exact weight of battery (g)]]),_xlfn.XLOOKUP(TRIM(Table2[[#This Row],[Bebat code 2025]]),Tabel1[Bebat Code 2025],Tabel1[Maximum Weight (g)]),Table2[[#This Row],[Exact weight of battery (g)]])</f>
        <v>#N/A</v>
      </c>
      <c r="M4" s="36" t="str">
        <f>IF(ISBLANK(Table2[[#This Row],[Bebat code 2025]]),"",_xlfn.XLOOKUP(TRIM(Table2[[#This Row],[Bebat code 2025]]),Tabel1[Bebat Code 2025],Tabel1[Minimum Weight (g)]))</f>
        <v/>
      </c>
      <c r="N4" s="36" t="str">
        <f>IF(ISBLANK(Table2[[#This Row],[Bebat code 2025]]),"",_xlfn.XLOOKUP(TRIM(Table2[[#This Row],[Bebat code 2025]]),Tabel1[Bebat Code 2025],Tabel1[Maximum Weight (g)]))</f>
        <v/>
      </c>
      <c r="O4" s="43" t="e" cm="1">
        <f t="array" ref="O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 s="44"/>
      <c r="Q4" s="44"/>
      <c r="R4" s="44"/>
      <c r="S4" s="44"/>
      <c r="T4" s="44"/>
      <c r="U4" s="44"/>
    </row>
    <row r="5" spans="1:21" ht="47.5" customHeight="1" x14ac:dyDescent="0.15">
      <c r="B5" s="39" t="str" cm="1">
        <f t="array" ref="B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 s="42"/>
      <c r="D5" s="35" t="e" cm="1">
        <f t="array" ref="D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 s="35" t="e" cm="1">
        <f t="array" ref="E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 s="35" t="e">
        <f>IF(AND(Table2[[#This Row],[Chemical Family - old]]="Lithium Primary",Table2[[#This Row],[Product Category]]&lt;&gt;"Button"),Table2[[#This Row],[Is the battery based on Lithium Primary or Lithium Thionyl Chloride]],Table2[[#This Row],[Chemical Family - old]])</f>
        <v>#N/A</v>
      </c>
      <c r="G5" s="35" t="e">
        <f>_xlfn.XLOOKUP(TRIM(Table2[[#This Row],[Bebat code 2025]]),Tabel1[Bebat Code 2025],Tabel1[Chemical Family])</f>
        <v>#N/A</v>
      </c>
      <c r="H5" s="35" t="e">
        <f>_xlfn.XLOOKUP(TRIM(Table2[[#This Row],[Bebat code 2025]]),Tabel1[Bebat Code 2025],Tabel1[Type])</f>
        <v>#N/A</v>
      </c>
      <c r="I5" s="35" t="e">
        <f>_xlfn.XLOOKUP(TRIM(Table2[[#This Row],[Bebat code 2025]]),Tabel1[Bebat Code 2025],Tabel1[Exception])</f>
        <v>#N/A</v>
      </c>
      <c r="J5" s="35" t="e">
        <f>IF(Table2[[#This Row],[Max boundary - new]]&lt;=25000,"No",IF(Table2[[#This Row],[Min boundary - new]]&gt;25000,"Yes","Possible"))</f>
        <v>#N/A</v>
      </c>
      <c r="K5" s="35" t="e">
        <f>IF(ISBLANK(Table2[[#This Row],[Exact weight of battery (g)]]),_xlfn.XLOOKUP(TRIM(Table2[[#This Row],[Bebat code 2025]]),Tabel1[Bebat Code 2025],Tabel1[Minimum Weight (g)]),Table2[[#This Row],[Exact weight of battery (g)]])</f>
        <v>#N/A</v>
      </c>
      <c r="L5" s="35" t="e">
        <f>IF(ISBLANK(Table2[[#This Row],[Exact weight of battery (g)]]),_xlfn.XLOOKUP(TRIM(Table2[[#This Row],[Bebat code 2025]]),Tabel1[Bebat Code 2025],Tabel1[Maximum Weight (g)]),Table2[[#This Row],[Exact weight of battery (g)]])</f>
        <v>#N/A</v>
      </c>
      <c r="M5" s="36" t="str">
        <f>IF(ISBLANK(Table2[[#This Row],[Bebat code 2025]]),"",_xlfn.XLOOKUP(TRIM(Table2[[#This Row],[Bebat code 2025]]),Tabel1[Bebat Code 2025],Tabel1[Minimum Weight (g)]))</f>
        <v/>
      </c>
      <c r="N5" s="36" t="str">
        <f>IF(ISBLANK(Table2[[#This Row],[Bebat code 2025]]),"",_xlfn.XLOOKUP(TRIM(Table2[[#This Row],[Bebat code 2025]]),Tabel1[Bebat Code 2025],Tabel1[Maximum Weight (g)]))</f>
        <v/>
      </c>
      <c r="O5" s="43" t="e" cm="1">
        <f t="array" ref="O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 s="44"/>
      <c r="Q5" s="44"/>
      <c r="R5" s="44"/>
      <c r="S5" s="44"/>
      <c r="T5" s="44"/>
      <c r="U5" s="44"/>
    </row>
    <row r="6" spans="1:21" ht="47.5" customHeight="1" x14ac:dyDescent="0.15">
      <c r="A6" s="40"/>
      <c r="B6" s="39" t="str" cm="1">
        <f t="array" ref="B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 s="42"/>
      <c r="D6" s="35" t="e" cm="1">
        <f t="array" ref="D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 s="35" t="e" cm="1">
        <f t="array" ref="E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 s="35" t="e">
        <f>IF(AND(Table2[[#This Row],[Chemical Family - old]]="Lithium Primary",Table2[[#This Row],[Product Category]]&lt;&gt;"Button"),Table2[[#This Row],[Is the battery based on Lithium Primary or Lithium Thionyl Chloride]],Table2[[#This Row],[Chemical Family - old]])</f>
        <v>#N/A</v>
      </c>
      <c r="G6" s="35" t="e">
        <f>_xlfn.XLOOKUP(TRIM(Table2[[#This Row],[Bebat code 2025]]),Tabel1[Bebat Code 2025],Tabel1[Chemical Family])</f>
        <v>#N/A</v>
      </c>
      <c r="H6" s="35" t="e">
        <f>_xlfn.XLOOKUP(TRIM(Table2[[#This Row],[Bebat code 2025]]),Tabel1[Bebat Code 2025],Tabel1[Type])</f>
        <v>#N/A</v>
      </c>
      <c r="I6" s="35" t="e">
        <f>_xlfn.XLOOKUP(TRIM(Table2[[#This Row],[Bebat code 2025]]),Tabel1[Bebat Code 2025],Tabel1[Exception])</f>
        <v>#N/A</v>
      </c>
      <c r="J6" s="35" t="e">
        <f>IF(Table2[[#This Row],[Max boundary - new]]&lt;=25000,"No",IF(Table2[[#This Row],[Min boundary - new]]&gt;25000,"Yes","Possible"))</f>
        <v>#N/A</v>
      </c>
      <c r="K6" s="35" t="e">
        <f>IF(ISBLANK(Table2[[#This Row],[Exact weight of battery (g)]]),_xlfn.XLOOKUP(TRIM(Table2[[#This Row],[Bebat code 2025]]),Tabel1[Bebat Code 2025],Tabel1[Minimum Weight (g)]),Table2[[#This Row],[Exact weight of battery (g)]])</f>
        <v>#N/A</v>
      </c>
      <c r="L6" s="35" t="e">
        <f>IF(ISBLANK(Table2[[#This Row],[Exact weight of battery (g)]]),_xlfn.XLOOKUP(TRIM(Table2[[#This Row],[Bebat code 2025]]),Tabel1[Bebat Code 2025],Tabel1[Maximum Weight (g)]),Table2[[#This Row],[Exact weight of battery (g)]])</f>
        <v>#N/A</v>
      </c>
      <c r="M6" s="36" t="str">
        <f>IF(ISBLANK(Table2[[#This Row],[Bebat code 2025]]),"",_xlfn.XLOOKUP(TRIM(Table2[[#This Row],[Bebat code 2025]]),Tabel1[Bebat Code 2025],Tabel1[Minimum Weight (g)]))</f>
        <v/>
      </c>
      <c r="N6" s="36" t="str">
        <f>IF(ISBLANK(Table2[[#This Row],[Bebat code 2025]]),"",_xlfn.XLOOKUP(TRIM(Table2[[#This Row],[Bebat code 2025]]),Tabel1[Bebat Code 2025],Tabel1[Maximum Weight (g)]))</f>
        <v/>
      </c>
      <c r="O6" s="43" t="e" cm="1">
        <f t="array" ref="O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 s="44"/>
      <c r="Q6" s="44"/>
      <c r="R6" s="44"/>
      <c r="S6" s="44"/>
      <c r="T6" s="44"/>
      <c r="U6" s="44"/>
    </row>
    <row r="7" spans="1:21" ht="47.5" customHeight="1" x14ac:dyDescent="0.15">
      <c r="B7" s="39" t="str" cm="1">
        <f t="array" ref="B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 s="42"/>
      <c r="D7" s="35" t="e" cm="1">
        <f t="array" ref="D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 s="35" t="e" cm="1">
        <f t="array" ref="E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 s="35" t="e">
        <f>IF(AND(Table2[[#This Row],[Chemical Family - old]]="Lithium Primary",Table2[[#This Row],[Product Category]]&lt;&gt;"Button"),Table2[[#This Row],[Is the battery based on Lithium Primary or Lithium Thionyl Chloride]],Table2[[#This Row],[Chemical Family - old]])</f>
        <v>#N/A</v>
      </c>
      <c r="G7" s="35" t="e">
        <f>_xlfn.XLOOKUP(TRIM(Table2[[#This Row],[Bebat code 2025]]),Tabel1[Bebat Code 2025],Tabel1[Chemical Family])</f>
        <v>#N/A</v>
      </c>
      <c r="H7" s="35" t="e">
        <f>_xlfn.XLOOKUP(TRIM(Table2[[#This Row],[Bebat code 2025]]),Tabel1[Bebat Code 2025],Tabel1[Type])</f>
        <v>#N/A</v>
      </c>
      <c r="I7" s="35" t="e">
        <f>_xlfn.XLOOKUP(TRIM(Table2[[#This Row],[Bebat code 2025]]),Tabel1[Bebat Code 2025],Tabel1[Exception])</f>
        <v>#N/A</v>
      </c>
      <c r="J7" s="35" t="e">
        <f>IF(Table2[[#This Row],[Max boundary - new]]&lt;=25000,"No",IF(Table2[[#This Row],[Min boundary - new]]&gt;25000,"Yes","Possible"))</f>
        <v>#N/A</v>
      </c>
      <c r="K7" s="35" t="e">
        <f>IF(ISBLANK(Table2[[#This Row],[Exact weight of battery (g)]]),_xlfn.XLOOKUP(TRIM(Table2[[#This Row],[Bebat code 2025]]),Tabel1[Bebat Code 2025],Tabel1[Minimum Weight (g)]),Table2[[#This Row],[Exact weight of battery (g)]])</f>
        <v>#N/A</v>
      </c>
      <c r="L7" s="35" t="e">
        <f>IF(ISBLANK(Table2[[#This Row],[Exact weight of battery (g)]]),_xlfn.XLOOKUP(TRIM(Table2[[#This Row],[Bebat code 2025]]),Tabel1[Bebat Code 2025],Tabel1[Maximum Weight (g)]),Table2[[#This Row],[Exact weight of battery (g)]])</f>
        <v>#N/A</v>
      </c>
      <c r="M7" s="36" t="str">
        <f>IF(ISBLANK(Table2[[#This Row],[Bebat code 2025]]),"",_xlfn.XLOOKUP(TRIM(Table2[[#This Row],[Bebat code 2025]]),Tabel1[Bebat Code 2025],Tabel1[Minimum Weight (g)]))</f>
        <v/>
      </c>
      <c r="N7" s="36" t="str">
        <f>IF(ISBLANK(Table2[[#This Row],[Bebat code 2025]]),"",_xlfn.XLOOKUP(TRIM(Table2[[#This Row],[Bebat code 2025]]),Tabel1[Bebat Code 2025],Tabel1[Maximum Weight (g)]))</f>
        <v/>
      </c>
      <c r="O7" s="43" t="e" cm="1">
        <f t="array" ref="O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 s="44"/>
      <c r="Q7" s="44"/>
      <c r="R7" s="44"/>
      <c r="S7" s="44"/>
      <c r="T7" s="44"/>
      <c r="U7" s="44"/>
    </row>
    <row r="8" spans="1:21" ht="47.5" customHeight="1" x14ac:dyDescent="0.15">
      <c r="A8" s="40"/>
      <c r="B8" s="39" t="str" cm="1">
        <f t="array" ref="B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 s="42"/>
      <c r="D8" s="35" t="e" cm="1">
        <f t="array" ref="D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 s="35" t="e" cm="1">
        <f t="array" ref="E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 s="35" t="e">
        <f>IF(AND(Table2[[#This Row],[Chemical Family - old]]="Lithium Primary",Table2[[#This Row],[Product Category]]&lt;&gt;"Button"),Table2[[#This Row],[Is the battery based on Lithium Primary or Lithium Thionyl Chloride]],Table2[[#This Row],[Chemical Family - old]])</f>
        <v>#N/A</v>
      </c>
      <c r="G8" s="35" t="e">
        <f>_xlfn.XLOOKUP(TRIM(Table2[[#This Row],[Bebat code 2025]]),Tabel1[Bebat Code 2025],Tabel1[Chemical Family])</f>
        <v>#N/A</v>
      </c>
      <c r="H8" s="35" t="e">
        <f>_xlfn.XLOOKUP(TRIM(Table2[[#This Row],[Bebat code 2025]]),Tabel1[Bebat Code 2025],Tabel1[Type])</f>
        <v>#N/A</v>
      </c>
      <c r="I8" s="35" t="e">
        <f>_xlfn.XLOOKUP(TRIM(Table2[[#This Row],[Bebat code 2025]]),Tabel1[Bebat Code 2025],Tabel1[Exception])</f>
        <v>#N/A</v>
      </c>
      <c r="J8" s="35" t="e">
        <f>IF(Table2[[#This Row],[Max boundary - new]]&lt;=25000,"No",IF(Table2[[#This Row],[Min boundary - new]]&gt;25000,"Yes","Possible"))</f>
        <v>#N/A</v>
      </c>
      <c r="K8" s="35" t="e">
        <f>IF(ISBLANK(Table2[[#This Row],[Exact weight of battery (g)]]),_xlfn.XLOOKUP(TRIM(Table2[[#This Row],[Bebat code 2025]]),Tabel1[Bebat Code 2025],Tabel1[Minimum Weight (g)]),Table2[[#This Row],[Exact weight of battery (g)]])</f>
        <v>#N/A</v>
      </c>
      <c r="L8" s="35" t="e">
        <f>IF(ISBLANK(Table2[[#This Row],[Exact weight of battery (g)]]),_xlfn.XLOOKUP(TRIM(Table2[[#This Row],[Bebat code 2025]]),Tabel1[Bebat Code 2025],Tabel1[Maximum Weight (g)]),Table2[[#This Row],[Exact weight of battery (g)]])</f>
        <v>#N/A</v>
      </c>
      <c r="M8" s="36" t="str">
        <f>IF(ISBLANK(Table2[[#This Row],[Bebat code 2025]]),"",_xlfn.XLOOKUP(TRIM(Table2[[#This Row],[Bebat code 2025]]),Tabel1[Bebat Code 2025],Tabel1[Minimum Weight (g)]))</f>
        <v/>
      </c>
      <c r="N8" s="36" t="str">
        <f>IF(ISBLANK(Table2[[#This Row],[Bebat code 2025]]),"",_xlfn.XLOOKUP(TRIM(Table2[[#This Row],[Bebat code 2025]]),Tabel1[Bebat Code 2025],Tabel1[Maximum Weight (g)]))</f>
        <v/>
      </c>
      <c r="O8" s="43" t="e" cm="1">
        <f t="array" ref="O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 s="44"/>
      <c r="Q8" s="44"/>
      <c r="R8" s="44"/>
      <c r="S8" s="44"/>
      <c r="T8" s="44"/>
      <c r="U8" s="44"/>
    </row>
    <row r="9" spans="1:21" ht="47.5" customHeight="1" x14ac:dyDescent="0.15">
      <c r="A9" s="40"/>
      <c r="B9" s="39" t="str" cm="1">
        <f t="array" ref="B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 s="42"/>
      <c r="D9" s="35" t="e" cm="1">
        <f t="array" ref="D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 s="35" t="e" cm="1">
        <f t="array" ref="E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 s="35" t="e">
        <f>IF(AND(Table2[[#This Row],[Chemical Family - old]]="Lithium Primary",Table2[[#This Row],[Product Category]]&lt;&gt;"Button"),Table2[[#This Row],[Is the battery based on Lithium Primary or Lithium Thionyl Chloride]],Table2[[#This Row],[Chemical Family - old]])</f>
        <v>#N/A</v>
      </c>
      <c r="G9" s="35" t="e">
        <f>_xlfn.XLOOKUP(TRIM(Table2[[#This Row],[Bebat code 2025]]),Tabel1[Bebat Code 2025],Tabel1[Chemical Family])</f>
        <v>#N/A</v>
      </c>
      <c r="H9" s="35" t="e">
        <f>_xlfn.XLOOKUP(TRIM(Table2[[#This Row],[Bebat code 2025]]),Tabel1[Bebat Code 2025],Tabel1[Type])</f>
        <v>#N/A</v>
      </c>
      <c r="I9" s="35" t="e">
        <f>_xlfn.XLOOKUP(TRIM(Table2[[#This Row],[Bebat code 2025]]),Tabel1[Bebat Code 2025],Tabel1[Exception])</f>
        <v>#N/A</v>
      </c>
      <c r="J9" s="35" t="e">
        <f>IF(Table2[[#This Row],[Max boundary - new]]&lt;=25000,"No",IF(Table2[[#This Row],[Min boundary - new]]&gt;25000,"Yes","Possible"))</f>
        <v>#N/A</v>
      </c>
      <c r="K9" s="35" t="e">
        <f>IF(ISBLANK(Table2[[#This Row],[Exact weight of battery (g)]]),_xlfn.XLOOKUP(TRIM(Table2[[#This Row],[Bebat code 2025]]),Tabel1[Bebat Code 2025],Tabel1[Minimum Weight (g)]),Table2[[#This Row],[Exact weight of battery (g)]])</f>
        <v>#N/A</v>
      </c>
      <c r="L9" s="35" t="e">
        <f>IF(ISBLANK(Table2[[#This Row],[Exact weight of battery (g)]]),_xlfn.XLOOKUP(TRIM(Table2[[#This Row],[Bebat code 2025]]),Tabel1[Bebat Code 2025],Tabel1[Maximum Weight (g)]),Table2[[#This Row],[Exact weight of battery (g)]])</f>
        <v>#N/A</v>
      </c>
      <c r="M9" s="36" t="str">
        <f>IF(ISBLANK(Table2[[#This Row],[Bebat code 2025]]),"",_xlfn.XLOOKUP(TRIM(Table2[[#This Row],[Bebat code 2025]]),Tabel1[Bebat Code 2025],Tabel1[Minimum Weight (g)]))</f>
        <v/>
      </c>
      <c r="N9" s="36" t="str">
        <f>IF(ISBLANK(Table2[[#This Row],[Bebat code 2025]]),"",_xlfn.XLOOKUP(TRIM(Table2[[#This Row],[Bebat code 2025]]),Tabel1[Bebat Code 2025],Tabel1[Maximum Weight (g)]))</f>
        <v/>
      </c>
      <c r="O9" s="43" t="e" cm="1">
        <f t="array" ref="O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 s="44"/>
      <c r="Q9" s="44"/>
      <c r="R9" s="44"/>
      <c r="S9" s="44"/>
      <c r="T9" s="44"/>
      <c r="U9" s="44"/>
    </row>
    <row r="10" spans="1:21" ht="47.5" customHeight="1" x14ac:dyDescent="0.15">
      <c r="B10" s="39" t="str" cm="1">
        <f t="array" ref="B1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 s="42"/>
      <c r="D10" s="35" t="e" cm="1">
        <f t="array" ref="D1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 s="35" t="e" cm="1">
        <f t="array" ref="E1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 s="35" t="e">
        <f>IF(AND(Table2[[#This Row],[Chemical Family - old]]="Lithium Primary",Table2[[#This Row],[Product Category]]&lt;&gt;"Button"),Table2[[#This Row],[Is the battery based on Lithium Primary or Lithium Thionyl Chloride]],Table2[[#This Row],[Chemical Family - old]])</f>
        <v>#N/A</v>
      </c>
      <c r="G10" s="35" t="e">
        <f>_xlfn.XLOOKUP(TRIM(Table2[[#This Row],[Bebat code 2025]]),Tabel1[Bebat Code 2025],Tabel1[Chemical Family])</f>
        <v>#N/A</v>
      </c>
      <c r="H10" s="35" t="e">
        <f>_xlfn.XLOOKUP(TRIM(Table2[[#This Row],[Bebat code 2025]]),Tabel1[Bebat Code 2025],Tabel1[Type])</f>
        <v>#N/A</v>
      </c>
      <c r="I10" s="35" t="e">
        <f>_xlfn.XLOOKUP(TRIM(Table2[[#This Row],[Bebat code 2025]]),Tabel1[Bebat Code 2025],Tabel1[Exception])</f>
        <v>#N/A</v>
      </c>
      <c r="J10" s="35" t="e">
        <f>IF(Table2[[#This Row],[Max boundary - new]]&lt;=25000,"No",IF(Table2[[#This Row],[Min boundary - new]]&gt;25000,"Yes","Possible"))</f>
        <v>#N/A</v>
      </c>
      <c r="K10" s="35" t="e">
        <f>IF(ISBLANK(Table2[[#This Row],[Exact weight of battery (g)]]),_xlfn.XLOOKUP(TRIM(Table2[[#This Row],[Bebat code 2025]]),Tabel1[Bebat Code 2025],Tabel1[Minimum Weight (g)]),Table2[[#This Row],[Exact weight of battery (g)]])</f>
        <v>#N/A</v>
      </c>
      <c r="L10" s="35" t="e">
        <f>IF(ISBLANK(Table2[[#This Row],[Exact weight of battery (g)]]),_xlfn.XLOOKUP(TRIM(Table2[[#This Row],[Bebat code 2025]]),Tabel1[Bebat Code 2025],Tabel1[Maximum Weight (g)]),Table2[[#This Row],[Exact weight of battery (g)]])</f>
        <v>#N/A</v>
      </c>
      <c r="M10" s="36" t="str">
        <f>IF(ISBLANK(Table2[[#This Row],[Bebat code 2025]]),"",_xlfn.XLOOKUP(TRIM(Table2[[#This Row],[Bebat code 2025]]),Tabel1[Bebat Code 2025],Tabel1[Minimum Weight (g)]))</f>
        <v/>
      </c>
      <c r="N10" s="36" t="str">
        <f>IF(ISBLANK(Table2[[#This Row],[Bebat code 2025]]),"",_xlfn.XLOOKUP(TRIM(Table2[[#This Row],[Bebat code 2025]]),Tabel1[Bebat Code 2025],Tabel1[Maximum Weight (g)]))</f>
        <v/>
      </c>
      <c r="O10" s="43" t="e" cm="1">
        <f t="array" ref="O1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 s="44"/>
      <c r="Q10" s="44"/>
      <c r="R10" s="44"/>
      <c r="S10" s="44"/>
      <c r="T10" s="44"/>
      <c r="U10" s="44"/>
    </row>
    <row r="11" spans="1:21" ht="47.5" customHeight="1" x14ac:dyDescent="0.15">
      <c r="B11" s="39" t="str" cm="1">
        <f t="array" ref="B1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 s="42"/>
      <c r="D11" s="35" t="e" cm="1">
        <f t="array" ref="D1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 s="35" t="e" cm="1">
        <f t="array" ref="E1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 s="35" t="e">
        <f>IF(AND(Table2[[#This Row],[Chemical Family - old]]="Lithium Primary",Table2[[#This Row],[Product Category]]&lt;&gt;"Button"),Table2[[#This Row],[Is the battery based on Lithium Primary or Lithium Thionyl Chloride]],Table2[[#This Row],[Chemical Family - old]])</f>
        <v>#N/A</v>
      </c>
      <c r="G11" s="35" t="e">
        <f>_xlfn.XLOOKUP(TRIM(Table2[[#This Row],[Bebat code 2025]]),Tabel1[Bebat Code 2025],Tabel1[Chemical Family])</f>
        <v>#N/A</v>
      </c>
      <c r="H11" s="35" t="e">
        <f>_xlfn.XLOOKUP(TRIM(Table2[[#This Row],[Bebat code 2025]]),Tabel1[Bebat Code 2025],Tabel1[Type])</f>
        <v>#N/A</v>
      </c>
      <c r="I11" s="35" t="e">
        <f>_xlfn.XLOOKUP(TRIM(Table2[[#This Row],[Bebat code 2025]]),Tabel1[Bebat Code 2025],Tabel1[Exception])</f>
        <v>#N/A</v>
      </c>
      <c r="J11" s="35" t="e">
        <f>IF(Table2[[#This Row],[Max boundary - new]]&lt;=25000,"No",IF(Table2[[#This Row],[Min boundary - new]]&gt;25000,"Yes","Possible"))</f>
        <v>#N/A</v>
      </c>
      <c r="K11" s="35" t="e">
        <f>IF(ISBLANK(Table2[[#This Row],[Exact weight of battery (g)]]),_xlfn.XLOOKUP(TRIM(Table2[[#This Row],[Bebat code 2025]]),Tabel1[Bebat Code 2025],Tabel1[Minimum Weight (g)]),Table2[[#This Row],[Exact weight of battery (g)]])</f>
        <v>#N/A</v>
      </c>
      <c r="L11" s="35" t="e">
        <f>IF(ISBLANK(Table2[[#This Row],[Exact weight of battery (g)]]),_xlfn.XLOOKUP(TRIM(Table2[[#This Row],[Bebat code 2025]]),Tabel1[Bebat Code 2025],Tabel1[Maximum Weight (g)]),Table2[[#This Row],[Exact weight of battery (g)]])</f>
        <v>#N/A</v>
      </c>
      <c r="M11" s="36" t="str">
        <f>IF(ISBLANK(Table2[[#This Row],[Bebat code 2025]]),"",_xlfn.XLOOKUP(TRIM(Table2[[#This Row],[Bebat code 2025]]),Tabel1[Bebat Code 2025],Tabel1[Minimum Weight (g)]))</f>
        <v/>
      </c>
      <c r="N11" s="36" t="str">
        <f>IF(ISBLANK(Table2[[#This Row],[Bebat code 2025]]),"",_xlfn.XLOOKUP(TRIM(Table2[[#This Row],[Bebat code 2025]]),Tabel1[Bebat Code 2025],Tabel1[Maximum Weight (g)]))</f>
        <v/>
      </c>
      <c r="O11" s="43" t="e" cm="1">
        <f t="array" ref="O1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 s="44"/>
      <c r="Q11" s="44"/>
      <c r="R11" s="44"/>
      <c r="S11" s="44"/>
      <c r="T11" s="44"/>
      <c r="U11" s="44"/>
    </row>
    <row r="12" spans="1:21" ht="47.5" customHeight="1" x14ac:dyDescent="0.15">
      <c r="B12" s="39" t="str" cm="1">
        <f t="array" ref="B1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 s="42"/>
      <c r="D12" s="35" t="e" cm="1">
        <f t="array" ref="D1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 s="35" t="e" cm="1">
        <f t="array" ref="E1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 s="35" t="e">
        <f>IF(AND(Table2[[#This Row],[Chemical Family - old]]="Lithium Primary",Table2[[#This Row],[Product Category]]&lt;&gt;"Button"),Table2[[#This Row],[Is the battery based on Lithium Primary or Lithium Thionyl Chloride]],Table2[[#This Row],[Chemical Family - old]])</f>
        <v>#N/A</v>
      </c>
      <c r="G12" s="35" t="e">
        <f>_xlfn.XLOOKUP(TRIM(Table2[[#This Row],[Bebat code 2025]]),Tabel1[Bebat Code 2025],Tabel1[Chemical Family])</f>
        <v>#N/A</v>
      </c>
      <c r="H12" s="35" t="e">
        <f>_xlfn.XLOOKUP(TRIM(Table2[[#This Row],[Bebat code 2025]]),Tabel1[Bebat Code 2025],Tabel1[Type])</f>
        <v>#N/A</v>
      </c>
      <c r="I12" s="35" t="e">
        <f>_xlfn.XLOOKUP(TRIM(Table2[[#This Row],[Bebat code 2025]]),Tabel1[Bebat Code 2025],Tabel1[Exception])</f>
        <v>#N/A</v>
      </c>
      <c r="J12" s="35" t="e">
        <f>IF(Table2[[#This Row],[Max boundary - new]]&lt;=25000,"No",IF(Table2[[#This Row],[Min boundary - new]]&gt;25000,"Yes","Possible"))</f>
        <v>#N/A</v>
      </c>
      <c r="K12" s="35" t="e">
        <f>IF(ISBLANK(Table2[[#This Row],[Exact weight of battery (g)]]),_xlfn.XLOOKUP(TRIM(Table2[[#This Row],[Bebat code 2025]]),Tabel1[Bebat Code 2025],Tabel1[Minimum Weight (g)]),Table2[[#This Row],[Exact weight of battery (g)]])</f>
        <v>#N/A</v>
      </c>
      <c r="L12" s="35" t="e">
        <f>IF(ISBLANK(Table2[[#This Row],[Exact weight of battery (g)]]),_xlfn.XLOOKUP(TRIM(Table2[[#This Row],[Bebat code 2025]]),Tabel1[Bebat Code 2025],Tabel1[Maximum Weight (g)]),Table2[[#This Row],[Exact weight of battery (g)]])</f>
        <v>#N/A</v>
      </c>
      <c r="M12" s="36" t="str">
        <f>IF(ISBLANK(Table2[[#This Row],[Bebat code 2025]]),"",_xlfn.XLOOKUP(TRIM(Table2[[#This Row],[Bebat code 2025]]),Tabel1[Bebat Code 2025],Tabel1[Minimum Weight (g)]))</f>
        <v/>
      </c>
      <c r="N12" s="36" t="str">
        <f>IF(ISBLANK(Table2[[#This Row],[Bebat code 2025]]),"",_xlfn.XLOOKUP(TRIM(Table2[[#This Row],[Bebat code 2025]]),Tabel1[Bebat Code 2025],Tabel1[Maximum Weight (g)]))</f>
        <v/>
      </c>
      <c r="O12" s="43" t="e" cm="1">
        <f t="array" ref="O1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 s="44"/>
      <c r="Q12" s="44"/>
      <c r="R12" s="44"/>
      <c r="S12" s="44"/>
      <c r="T12" s="44"/>
      <c r="U12" s="44"/>
    </row>
    <row r="13" spans="1:21" ht="47.5" customHeight="1" x14ac:dyDescent="0.15">
      <c r="B13" s="39" t="str" cm="1">
        <f t="array" ref="B1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 s="42"/>
      <c r="D13" s="35" t="e" cm="1">
        <f t="array" ref="D1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 s="35" t="e" cm="1">
        <f t="array" ref="E1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 s="35" t="e">
        <f>IF(AND(Table2[[#This Row],[Chemical Family - old]]="Lithium Primary",Table2[[#This Row],[Product Category]]&lt;&gt;"Button"),Table2[[#This Row],[Is the battery based on Lithium Primary or Lithium Thionyl Chloride]],Table2[[#This Row],[Chemical Family - old]])</f>
        <v>#N/A</v>
      </c>
      <c r="G13" s="35" t="e">
        <f>_xlfn.XLOOKUP(TRIM(Table2[[#This Row],[Bebat code 2025]]),Tabel1[Bebat Code 2025],Tabel1[Chemical Family])</f>
        <v>#N/A</v>
      </c>
      <c r="H13" s="35" t="e">
        <f>_xlfn.XLOOKUP(TRIM(Table2[[#This Row],[Bebat code 2025]]),Tabel1[Bebat Code 2025],Tabel1[Type])</f>
        <v>#N/A</v>
      </c>
      <c r="I13" s="35" t="e">
        <f>_xlfn.XLOOKUP(TRIM(Table2[[#This Row],[Bebat code 2025]]),Tabel1[Bebat Code 2025],Tabel1[Exception])</f>
        <v>#N/A</v>
      </c>
      <c r="J13" s="35" t="e">
        <f>IF(Table2[[#This Row],[Max boundary - new]]&lt;=25000,"No",IF(Table2[[#This Row],[Min boundary - new]]&gt;25000,"Yes","Possible"))</f>
        <v>#N/A</v>
      </c>
      <c r="K13" s="35" t="e">
        <f>IF(ISBLANK(Table2[[#This Row],[Exact weight of battery (g)]]),_xlfn.XLOOKUP(TRIM(Table2[[#This Row],[Bebat code 2025]]),Tabel1[Bebat Code 2025],Tabel1[Minimum Weight (g)]),Table2[[#This Row],[Exact weight of battery (g)]])</f>
        <v>#N/A</v>
      </c>
      <c r="L13" s="35" t="e">
        <f>IF(ISBLANK(Table2[[#This Row],[Exact weight of battery (g)]]),_xlfn.XLOOKUP(TRIM(Table2[[#This Row],[Bebat code 2025]]),Tabel1[Bebat Code 2025],Tabel1[Maximum Weight (g)]),Table2[[#This Row],[Exact weight of battery (g)]])</f>
        <v>#N/A</v>
      </c>
      <c r="M13" s="36" t="str">
        <f>IF(ISBLANK(Table2[[#This Row],[Bebat code 2025]]),"",_xlfn.XLOOKUP(TRIM(Table2[[#This Row],[Bebat code 2025]]),Tabel1[Bebat Code 2025],Tabel1[Minimum Weight (g)]))</f>
        <v/>
      </c>
      <c r="N13" s="36" t="str">
        <f>IF(ISBLANK(Table2[[#This Row],[Bebat code 2025]]),"",_xlfn.XLOOKUP(TRIM(Table2[[#This Row],[Bebat code 2025]]),Tabel1[Bebat Code 2025],Tabel1[Maximum Weight (g)]))</f>
        <v/>
      </c>
      <c r="O13" s="43" t="e" cm="1">
        <f t="array" ref="O1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 s="44"/>
      <c r="Q13" s="44"/>
      <c r="R13" s="44"/>
      <c r="S13" s="44"/>
      <c r="T13" s="44"/>
      <c r="U13" s="44"/>
    </row>
    <row r="14" spans="1:21" ht="47.5" customHeight="1" x14ac:dyDescent="0.15">
      <c r="B14" s="39" t="str" cm="1">
        <f t="array" ref="B1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 s="42"/>
      <c r="D14" s="35" t="e" cm="1">
        <f t="array" ref="D1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 s="35" t="e" cm="1">
        <f t="array" ref="E1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 s="35" t="e">
        <f>IF(AND(Table2[[#This Row],[Chemical Family - old]]="Lithium Primary",Table2[[#This Row],[Product Category]]&lt;&gt;"Button"),Table2[[#This Row],[Is the battery based on Lithium Primary or Lithium Thionyl Chloride]],Table2[[#This Row],[Chemical Family - old]])</f>
        <v>#N/A</v>
      </c>
      <c r="G14" s="35" t="e">
        <f>_xlfn.XLOOKUP(TRIM(Table2[[#This Row],[Bebat code 2025]]),Tabel1[Bebat Code 2025],Tabel1[Chemical Family])</f>
        <v>#N/A</v>
      </c>
      <c r="H14" s="35" t="e">
        <f>_xlfn.XLOOKUP(TRIM(Table2[[#This Row],[Bebat code 2025]]),Tabel1[Bebat Code 2025],Tabel1[Type])</f>
        <v>#N/A</v>
      </c>
      <c r="I14" s="35" t="e">
        <f>_xlfn.XLOOKUP(TRIM(Table2[[#This Row],[Bebat code 2025]]),Tabel1[Bebat Code 2025],Tabel1[Exception])</f>
        <v>#N/A</v>
      </c>
      <c r="J14" s="35" t="e">
        <f>IF(Table2[[#This Row],[Max boundary - new]]&lt;=25000,"No",IF(Table2[[#This Row],[Min boundary - new]]&gt;25000,"Yes","Possible"))</f>
        <v>#N/A</v>
      </c>
      <c r="K14" s="35" t="e">
        <f>IF(ISBLANK(Table2[[#This Row],[Exact weight of battery (g)]]),_xlfn.XLOOKUP(TRIM(Table2[[#This Row],[Bebat code 2025]]),Tabel1[Bebat Code 2025],Tabel1[Minimum Weight (g)]),Table2[[#This Row],[Exact weight of battery (g)]])</f>
        <v>#N/A</v>
      </c>
      <c r="L14" s="35" t="e">
        <f>IF(ISBLANK(Table2[[#This Row],[Exact weight of battery (g)]]),_xlfn.XLOOKUP(TRIM(Table2[[#This Row],[Bebat code 2025]]),Tabel1[Bebat Code 2025],Tabel1[Maximum Weight (g)]),Table2[[#This Row],[Exact weight of battery (g)]])</f>
        <v>#N/A</v>
      </c>
      <c r="M14" s="36" t="str">
        <f>IF(ISBLANK(Table2[[#This Row],[Bebat code 2025]]),"",_xlfn.XLOOKUP(TRIM(Table2[[#This Row],[Bebat code 2025]]),Tabel1[Bebat Code 2025],Tabel1[Minimum Weight (g)]))</f>
        <v/>
      </c>
      <c r="N14" s="36" t="str">
        <f>IF(ISBLANK(Table2[[#This Row],[Bebat code 2025]]),"",_xlfn.XLOOKUP(TRIM(Table2[[#This Row],[Bebat code 2025]]),Tabel1[Bebat Code 2025],Tabel1[Maximum Weight (g)]))</f>
        <v/>
      </c>
      <c r="O14" s="43" t="e" cm="1">
        <f t="array" ref="O1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 s="44"/>
      <c r="Q14" s="44"/>
      <c r="R14" s="44"/>
      <c r="S14" s="44"/>
      <c r="T14" s="44"/>
      <c r="U14" s="44"/>
    </row>
    <row r="15" spans="1:21" ht="47.5" customHeight="1" x14ac:dyDescent="0.15">
      <c r="A15" s="41"/>
      <c r="B15" s="39" t="str" cm="1">
        <f t="array" ref="B1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 s="42"/>
      <c r="D15" s="35" t="e" cm="1">
        <f t="array" ref="D1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 s="35" t="e" cm="1">
        <f t="array" ref="E1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 s="35" t="e">
        <f>IF(AND(Table2[[#This Row],[Chemical Family - old]]="Lithium Primary",Table2[[#This Row],[Product Category]]&lt;&gt;"Button"),Table2[[#This Row],[Is the battery based on Lithium Primary or Lithium Thionyl Chloride]],Table2[[#This Row],[Chemical Family - old]])</f>
        <v>#N/A</v>
      </c>
      <c r="G15" s="35" t="e">
        <f>_xlfn.XLOOKUP(TRIM(Table2[[#This Row],[Bebat code 2025]]),Tabel1[Bebat Code 2025],Tabel1[Chemical Family])</f>
        <v>#N/A</v>
      </c>
      <c r="H15" s="35" t="e">
        <f>_xlfn.XLOOKUP(TRIM(Table2[[#This Row],[Bebat code 2025]]),Tabel1[Bebat Code 2025],Tabel1[Type])</f>
        <v>#N/A</v>
      </c>
      <c r="I15" s="35" t="e">
        <f>_xlfn.XLOOKUP(TRIM(Table2[[#This Row],[Bebat code 2025]]),Tabel1[Bebat Code 2025],Tabel1[Exception])</f>
        <v>#N/A</v>
      </c>
      <c r="J15" s="35" t="e">
        <f>IF(Table2[[#This Row],[Max boundary - new]]&lt;=25000,"No",IF(Table2[[#This Row],[Min boundary - new]]&gt;25000,"Yes","Possible"))</f>
        <v>#N/A</v>
      </c>
      <c r="K15" s="35" t="e">
        <f>IF(ISBLANK(Table2[[#This Row],[Exact weight of battery (g)]]),_xlfn.XLOOKUP(TRIM(Table2[[#This Row],[Bebat code 2025]]),Tabel1[Bebat Code 2025],Tabel1[Minimum Weight (g)]),Table2[[#This Row],[Exact weight of battery (g)]])</f>
        <v>#N/A</v>
      </c>
      <c r="L15" s="35" t="e">
        <f>IF(ISBLANK(Table2[[#This Row],[Exact weight of battery (g)]]),_xlfn.XLOOKUP(TRIM(Table2[[#This Row],[Bebat code 2025]]),Tabel1[Bebat Code 2025],Tabel1[Maximum Weight (g)]),Table2[[#This Row],[Exact weight of battery (g)]])</f>
        <v>#N/A</v>
      </c>
      <c r="M15" s="36" t="str">
        <f>IF(ISBLANK(Table2[[#This Row],[Bebat code 2025]]),"",_xlfn.XLOOKUP(TRIM(Table2[[#This Row],[Bebat code 2025]]),Tabel1[Bebat Code 2025],Tabel1[Minimum Weight (g)]))</f>
        <v/>
      </c>
      <c r="N15" s="36" t="str">
        <f>IF(ISBLANK(Table2[[#This Row],[Bebat code 2025]]),"",_xlfn.XLOOKUP(TRIM(Table2[[#This Row],[Bebat code 2025]]),Tabel1[Bebat Code 2025],Tabel1[Maximum Weight (g)]))</f>
        <v/>
      </c>
      <c r="O15" s="43" t="e" cm="1">
        <f t="array" ref="O1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 s="44"/>
      <c r="Q15" s="44"/>
      <c r="R15" s="44"/>
      <c r="S15" s="44"/>
      <c r="T15" s="44"/>
      <c r="U15" s="44"/>
    </row>
    <row r="16" spans="1:21" ht="47.5" customHeight="1" x14ac:dyDescent="0.15">
      <c r="B16" s="39" t="str" cm="1">
        <f t="array" ref="B1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 s="42"/>
      <c r="D16" s="35" t="e" cm="1">
        <f t="array" ref="D1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 s="35" t="e" cm="1">
        <f t="array" ref="E1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 s="35" t="e">
        <f>IF(AND(Table2[[#This Row],[Chemical Family - old]]="Lithium Primary",Table2[[#This Row],[Product Category]]&lt;&gt;"Button"),Table2[[#This Row],[Is the battery based on Lithium Primary or Lithium Thionyl Chloride]],Table2[[#This Row],[Chemical Family - old]])</f>
        <v>#N/A</v>
      </c>
      <c r="G16" s="35" t="e">
        <f>_xlfn.XLOOKUP(TRIM(Table2[[#This Row],[Bebat code 2025]]),Tabel1[Bebat Code 2025],Tabel1[Chemical Family])</f>
        <v>#N/A</v>
      </c>
      <c r="H16" s="35" t="e">
        <f>_xlfn.XLOOKUP(TRIM(Table2[[#This Row],[Bebat code 2025]]),Tabel1[Bebat Code 2025],Tabel1[Type])</f>
        <v>#N/A</v>
      </c>
      <c r="I16" s="35" t="e">
        <f>_xlfn.XLOOKUP(TRIM(Table2[[#This Row],[Bebat code 2025]]),Tabel1[Bebat Code 2025],Tabel1[Exception])</f>
        <v>#N/A</v>
      </c>
      <c r="J16" s="35" t="e">
        <f>IF(Table2[[#This Row],[Max boundary - new]]&lt;=25000,"No",IF(Table2[[#This Row],[Min boundary - new]]&gt;25000,"Yes","Possible"))</f>
        <v>#N/A</v>
      </c>
      <c r="K16" s="35" t="e">
        <f>IF(ISBLANK(Table2[[#This Row],[Exact weight of battery (g)]]),_xlfn.XLOOKUP(TRIM(Table2[[#This Row],[Bebat code 2025]]),Tabel1[Bebat Code 2025],Tabel1[Minimum Weight (g)]),Table2[[#This Row],[Exact weight of battery (g)]])</f>
        <v>#N/A</v>
      </c>
      <c r="L16" s="35" t="e">
        <f>IF(ISBLANK(Table2[[#This Row],[Exact weight of battery (g)]]),_xlfn.XLOOKUP(TRIM(Table2[[#This Row],[Bebat code 2025]]),Tabel1[Bebat Code 2025],Tabel1[Maximum Weight (g)]),Table2[[#This Row],[Exact weight of battery (g)]])</f>
        <v>#N/A</v>
      </c>
      <c r="M16" s="36" t="str">
        <f>IF(ISBLANK(Table2[[#This Row],[Bebat code 2025]]),"",_xlfn.XLOOKUP(TRIM(Table2[[#This Row],[Bebat code 2025]]),Tabel1[Bebat Code 2025],Tabel1[Minimum Weight (g)]))</f>
        <v/>
      </c>
      <c r="N16" s="36" t="str">
        <f>IF(ISBLANK(Table2[[#This Row],[Bebat code 2025]]),"",_xlfn.XLOOKUP(TRIM(Table2[[#This Row],[Bebat code 2025]]),Tabel1[Bebat Code 2025],Tabel1[Maximum Weight (g)]))</f>
        <v/>
      </c>
      <c r="O16" s="43" t="e" cm="1">
        <f t="array" ref="O1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 s="44"/>
      <c r="Q16" s="44"/>
      <c r="R16" s="44"/>
      <c r="S16" s="44"/>
      <c r="T16" s="44"/>
      <c r="U16" s="44"/>
    </row>
    <row r="17" spans="2:21" ht="47.5" customHeight="1" x14ac:dyDescent="0.15">
      <c r="B17" s="39" t="str" cm="1">
        <f t="array" ref="B1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 s="42"/>
      <c r="D17" s="35" t="e" cm="1">
        <f t="array" ref="D1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 s="35" t="e" cm="1">
        <f t="array" ref="E1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 s="35" t="e">
        <f>IF(AND(Table2[[#This Row],[Chemical Family - old]]="Lithium Primary",Table2[[#This Row],[Product Category]]&lt;&gt;"Button"),Table2[[#This Row],[Is the battery based on Lithium Primary or Lithium Thionyl Chloride]],Table2[[#This Row],[Chemical Family - old]])</f>
        <v>#N/A</v>
      </c>
      <c r="G17" s="35" t="e">
        <f>_xlfn.XLOOKUP(TRIM(Table2[[#This Row],[Bebat code 2025]]),Tabel1[Bebat Code 2025],Tabel1[Chemical Family])</f>
        <v>#N/A</v>
      </c>
      <c r="H17" s="35" t="e">
        <f>_xlfn.XLOOKUP(TRIM(Table2[[#This Row],[Bebat code 2025]]),Tabel1[Bebat Code 2025],Tabel1[Type])</f>
        <v>#N/A</v>
      </c>
      <c r="I17" s="35" t="e">
        <f>_xlfn.XLOOKUP(TRIM(Table2[[#This Row],[Bebat code 2025]]),Tabel1[Bebat Code 2025],Tabel1[Exception])</f>
        <v>#N/A</v>
      </c>
      <c r="J17" s="35" t="e">
        <f>IF(Table2[[#This Row],[Max boundary - new]]&lt;=25000,"No",IF(Table2[[#This Row],[Min boundary - new]]&gt;25000,"Yes","Possible"))</f>
        <v>#N/A</v>
      </c>
      <c r="K17" s="35" t="e">
        <f>IF(ISBLANK(Table2[[#This Row],[Exact weight of battery (g)]]),_xlfn.XLOOKUP(TRIM(Table2[[#This Row],[Bebat code 2025]]),Tabel1[Bebat Code 2025],Tabel1[Minimum Weight (g)]),Table2[[#This Row],[Exact weight of battery (g)]])</f>
        <v>#N/A</v>
      </c>
      <c r="L17" s="35" t="e">
        <f>IF(ISBLANK(Table2[[#This Row],[Exact weight of battery (g)]]),_xlfn.XLOOKUP(TRIM(Table2[[#This Row],[Bebat code 2025]]),Tabel1[Bebat Code 2025],Tabel1[Maximum Weight (g)]),Table2[[#This Row],[Exact weight of battery (g)]])</f>
        <v>#N/A</v>
      </c>
      <c r="M17" s="36" t="str">
        <f>IF(ISBLANK(Table2[[#This Row],[Bebat code 2025]]),"",_xlfn.XLOOKUP(TRIM(Table2[[#This Row],[Bebat code 2025]]),Tabel1[Bebat Code 2025],Tabel1[Minimum Weight (g)]))</f>
        <v/>
      </c>
      <c r="N17" s="36" t="str">
        <f>IF(ISBLANK(Table2[[#This Row],[Bebat code 2025]]),"",_xlfn.XLOOKUP(TRIM(Table2[[#This Row],[Bebat code 2025]]),Tabel1[Bebat Code 2025],Tabel1[Maximum Weight (g)]))</f>
        <v/>
      </c>
      <c r="O17" s="43" t="e" cm="1">
        <f t="array" ref="O1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 s="44"/>
      <c r="Q17" s="44"/>
      <c r="R17" s="44"/>
      <c r="S17" s="44"/>
      <c r="T17" s="44"/>
      <c r="U17" s="44"/>
    </row>
    <row r="18" spans="2:21" ht="47.5" customHeight="1" x14ac:dyDescent="0.15">
      <c r="B18" s="39" t="str" cm="1">
        <f t="array" ref="B1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 s="42"/>
      <c r="D18" s="35" t="e" cm="1">
        <f t="array" ref="D1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 s="35" t="e" cm="1">
        <f t="array" ref="E1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 s="35" t="e">
        <f>IF(AND(Table2[[#This Row],[Chemical Family - old]]="Lithium Primary",Table2[[#This Row],[Product Category]]&lt;&gt;"Button"),Table2[[#This Row],[Is the battery based on Lithium Primary or Lithium Thionyl Chloride]],Table2[[#This Row],[Chemical Family - old]])</f>
        <v>#N/A</v>
      </c>
      <c r="G18" s="35" t="e">
        <f>_xlfn.XLOOKUP(TRIM(Table2[[#This Row],[Bebat code 2025]]),Tabel1[Bebat Code 2025],Tabel1[Chemical Family])</f>
        <v>#N/A</v>
      </c>
      <c r="H18" s="35" t="e">
        <f>_xlfn.XLOOKUP(TRIM(Table2[[#This Row],[Bebat code 2025]]),Tabel1[Bebat Code 2025],Tabel1[Type])</f>
        <v>#N/A</v>
      </c>
      <c r="I18" s="35" t="e">
        <f>_xlfn.XLOOKUP(TRIM(Table2[[#This Row],[Bebat code 2025]]),Tabel1[Bebat Code 2025],Tabel1[Exception])</f>
        <v>#N/A</v>
      </c>
      <c r="J18" s="35" t="e">
        <f>IF(Table2[[#This Row],[Max boundary - new]]&lt;=25000,"No",IF(Table2[[#This Row],[Min boundary - new]]&gt;25000,"Yes","Possible"))</f>
        <v>#N/A</v>
      </c>
      <c r="K18" s="35" t="e">
        <f>IF(ISBLANK(Table2[[#This Row],[Exact weight of battery (g)]]),_xlfn.XLOOKUP(TRIM(Table2[[#This Row],[Bebat code 2025]]),Tabel1[Bebat Code 2025],Tabel1[Minimum Weight (g)]),Table2[[#This Row],[Exact weight of battery (g)]])</f>
        <v>#N/A</v>
      </c>
      <c r="L18" s="35" t="e">
        <f>IF(ISBLANK(Table2[[#This Row],[Exact weight of battery (g)]]),_xlfn.XLOOKUP(TRIM(Table2[[#This Row],[Bebat code 2025]]),Tabel1[Bebat Code 2025],Tabel1[Maximum Weight (g)]),Table2[[#This Row],[Exact weight of battery (g)]])</f>
        <v>#N/A</v>
      </c>
      <c r="M18" s="36" t="str">
        <f>IF(ISBLANK(Table2[[#This Row],[Bebat code 2025]]),"",_xlfn.XLOOKUP(TRIM(Table2[[#This Row],[Bebat code 2025]]),Tabel1[Bebat Code 2025],Tabel1[Minimum Weight (g)]))</f>
        <v/>
      </c>
      <c r="N18" s="36" t="str">
        <f>IF(ISBLANK(Table2[[#This Row],[Bebat code 2025]]),"",_xlfn.XLOOKUP(TRIM(Table2[[#This Row],[Bebat code 2025]]),Tabel1[Bebat Code 2025],Tabel1[Maximum Weight (g)]))</f>
        <v/>
      </c>
      <c r="O18" s="43" t="e" cm="1">
        <f t="array" ref="O1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 s="44"/>
      <c r="Q18" s="44"/>
      <c r="R18" s="44"/>
      <c r="S18" s="44"/>
      <c r="T18" s="44"/>
      <c r="U18" s="44"/>
    </row>
    <row r="19" spans="2:21" ht="47.5" customHeight="1" x14ac:dyDescent="0.15">
      <c r="B19" s="39" t="str" cm="1">
        <f t="array" ref="B1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 s="42"/>
      <c r="D19" s="35" t="e" cm="1">
        <f t="array" ref="D1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 s="35" t="e" cm="1">
        <f t="array" ref="E1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 s="35" t="e">
        <f>IF(AND(Table2[[#This Row],[Chemical Family - old]]="Lithium Primary",Table2[[#This Row],[Product Category]]&lt;&gt;"Button"),Table2[[#This Row],[Is the battery based on Lithium Primary or Lithium Thionyl Chloride]],Table2[[#This Row],[Chemical Family - old]])</f>
        <v>#N/A</v>
      </c>
      <c r="G19" s="35" t="e">
        <f>_xlfn.XLOOKUP(TRIM(Table2[[#This Row],[Bebat code 2025]]),Tabel1[Bebat Code 2025],Tabel1[Chemical Family])</f>
        <v>#N/A</v>
      </c>
      <c r="H19" s="35" t="e">
        <f>_xlfn.XLOOKUP(TRIM(Table2[[#This Row],[Bebat code 2025]]),Tabel1[Bebat Code 2025],Tabel1[Type])</f>
        <v>#N/A</v>
      </c>
      <c r="I19" s="35" t="e">
        <f>_xlfn.XLOOKUP(TRIM(Table2[[#This Row],[Bebat code 2025]]),Tabel1[Bebat Code 2025],Tabel1[Exception])</f>
        <v>#N/A</v>
      </c>
      <c r="J19" s="35" t="e">
        <f>IF(Table2[[#This Row],[Max boundary - new]]&lt;=25000,"No",IF(Table2[[#This Row],[Min boundary - new]]&gt;25000,"Yes","Possible"))</f>
        <v>#N/A</v>
      </c>
      <c r="K19" s="35" t="e">
        <f>IF(ISBLANK(Table2[[#This Row],[Exact weight of battery (g)]]),_xlfn.XLOOKUP(TRIM(Table2[[#This Row],[Bebat code 2025]]),Tabel1[Bebat Code 2025],Tabel1[Minimum Weight (g)]),Table2[[#This Row],[Exact weight of battery (g)]])</f>
        <v>#N/A</v>
      </c>
      <c r="L19" s="35" t="e">
        <f>IF(ISBLANK(Table2[[#This Row],[Exact weight of battery (g)]]),_xlfn.XLOOKUP(TRIM(Table2[[#This Row],[Bebat code 2025]]),Tabel1[Bebat Code 2025],Tabel1[Maximum Weight (g)]),Table2[[#This Row],[Exact weight of battery (g)]])</f>
        <v>#N/A</v>
      </c>
      <c r="M19" s="36" t="str">
        <f>IF(ISBLANK(Table2[[#This Row],[Bebat code 2025]]),"",_xlfn.XLOOKUP(TRIM(Table2[[#This Row],[Bebat code 2025]]),Tabel1[Bebat Code 2025],Tabel1[Minimum Weight (g)]))</f>
        <v/>
      </c>
      <c r="N19" s="36" t="str">
        <f>IF(ISBLANK(Table2[[#This Row],[Bebat code 2025]]),"",_xlfn.XLOOKUP(TRIM(Table2[[#This Row],[Bebat code 2025]]),Tabel1[Bebat Code 2025],Tabel1[Maximum Weight (g)]))</f>
        <v/>
      </c>
      <c r="O19" s="43" t="e" cm="1">
        <f t="array" ref="O1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 s="44"/>
      <c r="Q19" s="44"/>
      <c r="R19" s="44"/>
      <c r="S19" s="44"/>
      <c r="T19" s="44"/>
      <c r="U19" s="44"/>
    </row>
    <row r="20" spans="2:21" ht="47.5" customHeight="1" x14ac:dyDescent="0.15">
      <c r="B20" s="39" t="str" cm="1">
        <f t="array" ref="B2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 s="42"/>
      <c r="D20" s="35" t="e" cm="1">
        <f t="array" ref="D2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 s="35" t="e" cm="1">
        <f t="array" ref="E2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 s="35" t="e">
        <f>IF(AND(Table2[[#This Row],[Chemical Family - old]]="Lithium Primary",Table2[[#This Row],[Product Category]]&lt;&gt;"Button"),Table2[[#This Row],[Is the battery based on Lithium Primary or Lithium Thionyl Chloride]],Table2[[#This Row],[Chemical Family - old]])</f>
        <v>#N/A</v>
      </c>
      <c r="G20" s="35" t="e">
        <f>_xlfn.XLOOKUP(TRIM(Table2[[#This Row],[Bebat code 2025]]),Tabel1[Bebat Code 2025],Tabel1[Chemical Family])</f>
        <v>#N/A</v>
      </c>
      <c r="H20" s="35" t="e">
        <f>_xlfn.XLOOKUP(TRIM(Table2[[#This Row],[Bebat code 2025]]),Tabel1[Bebat Code 2025],Tabel1[Type])</f>
        <v>#N/A</v>
      </c>
      <c r="I20" s="35" t="e">
        <f>_xlfn.XLOOKUP(TRIM(Table2[[#This Row],[Bebat code 2025]]),Tabel1[Bebat Code 2025],Tabel1[Exception])</f>
        <v>#N/A</v>
      </c>
      <c r="J20" s="35" t="e">
        <f>IF(Table2[[#This Row],[Max boundary - new]]&lt;=25000,"No",IF(Table2[[#This Row],[Min boundary - new]]&gt;25000,"Yes","Possible"))</f>
        <v>#N/A</v>
      </c>
      <c r="K20" s="35" t="e">
        <f>IF(ISBLANK(Table2[[#This Row],[Exact weight of battery (g)]]),_xlfn.XLOOKUP(TRIM(Table2[[#This Row],[Bebat code 2025]]),Tabel1[Bebat Code 2025],Tabel1[Minimum Weight (g)]),Table2[[#This Row],[Exact weight of battery (g)]])</f>
        <v>#N/A</v>
      </c>
      <c r="L20" s="35" t="e">
        <f>IF(ISBLANK(Table2[[#This Row],[Exact weight of battery (g)]]),_xlfn.XLOOKUP(TRIM(Table2[[#This Row],[Bebat code 2025]]),Tabel1[Bebat Code 2025],Tabel1[Maximum Weight (g)]),Table2[[#This Row],[Exact weight of battery (g)]])</f>
        <v>#N/A</v>
      </c>
      <c r="M20" s="36" t="str">
        <f>IF(ISBLANK(Table2[[#This Row],[Bebat code 2025]]),"",_xlfn.XLOOKUP(TRIM(Table2[[#This Row],[Bebat code 2025]]),Tabel1[Bebat Code 2025],Tabel1[Minimum Weight (g)]))</f>
        <v/>
      </c>
      <c r="N20" s="36" t="str">
        <f>IF(ISBLANK(Table2[[#This Row],[Bebat code 2025]]),"",_xlfn.XLOOKUP(TRIM(Table2[[#This Row],[Bebat code 2025]]),Tabel1[Bebat Code 2025],Tabel1[Maximum Weight (g)]))</f>
        <v/>
      </c>
      <c r="O20" s="43" t="e" cm="1">
        <f t="array" ref="O2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 s="44"/>
      <c r="Q20" s="44"/>
      <c r="R20" s="44"/>
      <c r="S20" s="44"/>
      <c r="T20" s="44"/>
      <c r="U20" s="44"/>
    </row>
    <row r="21" spans="2:21" ht="47.5" customHeight="1" x14ac:dyDescent="0.15">
      <c r="B21" s="39" t="str" cm="1">
        <f t="array" ref="B2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 s="42"/>
      <c r="D21" s="35" t="e" cm="1">
        <f t="array" ref="D2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 s="35" t="e" cm="1">
        <f t="array" ref="E2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 s="35" t="e">
        <f>IF(AND(Table2[[#This Row],[Chemical Family - old]]="Lithium Primary",Table2[[#This Row],[Product Category]]&lt;&gt;"Button"),Table2[[#This Row],[Is the battery based on Lithium Primary or Lithium Thionyl Chloride]],Table2[[#This Row],[Chemical Family - old]])</f>
        <v>#N/A</v>
      </c>
      <c r="G21" s="35" t="e">
        <f>_xlfn.XLOOKUP(TRIM(Table2[[#This Row],[Bebat code 2025]]),Tabel1[Bebat Code 2025],Tabel1[Chemical Family])</f>
        <v>#N/A</v>
      </c>
      <c r="H21" s="35" t="e">
        <f>_xlfn.XLOOKUP(TRIM(Table2[[#This Row],[Bebat code 2025]]),Tabel1[Bebat Code 2025],Tabel1[Type])</f>
        <v>#N/A</v>
      </c>
      <c r="I21" s="35" t="e">
        <f>_xlfn.XLOOKUP(TRIM(Table2[[#This Row],[Bebat code 2025]]),Tabel1[Bebat Code 2025],Tabel1[Exception])</f>
        <v>#N/A</v>
      </c>
      <c r="J21" s="35" t="e">
        <f>IF(Table2[[#This Row],[Max boundary - new]]&lt;=25000,"No",IF(Table2[[#This Row],[Min boundary - new]]&gt;25000,"Yes","Possible"))</f>
        <v>#N/A</v>
      </c>
      <c r="K21" s="35" t="e">
        <f>IF(ISBLANK(Table2[[#This Row],[Exact weight of battery (g)]]),_xlfn.XLOOKUP(TRIM(Table2[[#This Row],[Bebat code 2025]]),Tabel1[Bebat Code 2025],Tabel1[Minimum Weight (g)]),Table2[[#This Row],[Exact weight of battery (g)]])</f>
        <v>#N/A</v>
      </c>
      <c r="L21" s="35" t="e">
        <f>IF(ISBLANK(Table2[[#This Row],[Exact weight of battery (g)]]),_xlfn.XLOOKUP(TRIM(Table2[[#This Row],[Bebat code 2025]]),Tabel1[Bebat Code 2025],Tabel1[Maximum Weight (g)]),Table2[[#This Row],[Exact weight of battery (g)]])</f>
        <v>#N/A</v>
      </c>
      <c r="M21" s="36" t="str">
        <f>IF(ISBLANK(Table2[[#This Row],[Bebat code 2025]]),"",_xlfn.XLOOKUP(TRIM(Table2[[#This Row],[Bebat code 2025]]),Tabel1[Bebat Code 2025],Tabel1[Minimum Weight (g)]))</f>
        <v/>
      </c>
      <c r="N21" s="36" t="str">
        <f>IF(ISBLANK(Table2[[#This Row],[Bebat code 2025]]),"",_xlfn.XLOOKUP(TRIM(Table2[[#This Row],[Bebat code 2025]]),Tabel1[Bebat Code 2025],Tabel1[Maximum Weight (g)]))</f>
        <v/>
      </c>
      <c r="O21" s="43" t="e" cm="1">
        <f t="array" ref="O2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 s="44"/>
      <c r="Q21" s="44"/>
      <c r="R21" s="44"/>
      <c r="S21" s="44"/>
      <c r="T21" s="44"/>
      <c r="U21" s="44"/>
    </row>
    <row r="22" spans="2:21" ht="47.5" customHeight="1" x14ac:dyDescent="0.15">
      <c r="B22" s="39" t="str" cm="1">
        <f t="array" ref="B2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 s="42"/>
      <c r="D22" s="35" t="e" cm="1">
        <f t="array" ref="D2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 s="35" t="e" cm="1">
        <f t="array" ref="E2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 s="35" t="e">
        <f>IF(AND(Table2[[#This Row],[Chemical Family - old]]="Lithium Primary",Table2[[#This Row],[Product Category]]&lt;&gt;"Button"),Table2[[#This Row],[Is the battery based on Lithium Primary or Lithium Thionyl Chloride]],Table2[[#This Row],[Chemical Family - old]])</f>
        <v>#N/A</v>
      </c>
      <c r="G22" s="35" t="e">
        <f>_xlfn.XLOOKUP(TRIM(Table2[[#This Row],[Bebat code 2025]]),Tabel1[Bebat Code 2025],Tabel1[Chemical Family])</f>
        <v>#N/A</v>
      </c>
      <c r="H22" s="35" t="e">
        <f>_xlfn.XLOOKUP(TRIM(Table2[[#This Row],[Bebat code 2025]]),Tabel1[Bebat Code 2025],Tabel1[Type])</f>
        <v>#N/A</v>
      </c>
      <c r="I22" s="35" t="e">
        <f>_xlfn.XLOOKUP(TRIM(Table2[[#This Row],[Bebat code 2025]]),Tabel1[Bebat Code 2025],Tabel1[Exception])</f>
        <v>#N/A</v>
      </c>
      <c r="J22" s="35" t="e">
        <f>IF(Table2[[#This Row],[Max boundary - new]]&lt;=25000,"No",IF(Table2[[#This Row],[Min boundary - new]]&gt;25000,"Yes","Possible"))</f>
        <v>#N/A</v>
      </c>
      <c r="K22" s="35" t="e">
        <f>IF(ISBLANK(Table2[[#This Row],[Exact weight of battery (g)]]),_xlfn.XLOOKUP(TRIM(Table2[[#This Row],[Bebat code 2025]]),Tabel1[Bebat Code 2025],Tabel1[Minimum Weight (g)]),Table2[[#This Row],[Exact weight of battery (g)]])</f>
        <v>#N/A</v>
      </c>
      <c r="L22" s="35" t="e">
        <f>IF(ISBLANK(Table2[[#This Row],[Exact weight of battery (g)]]),_xlfn.XLOOKUP(TRIM(Table2[[#This Row],[Bebat code 2025]]),Tabel1[Bebat Code 2025],Tabel1[Maximum Weight (g)]),Table2[[#This Row],[Exact weight of battery (g)]])</f>
        <v>#N/A</v>
      </c>
      <c r="M22" s="36" t="str">
        <f>IF(ISBLANK(Table2[[#This Row],[Bebat code 2025]]),"",_xlfn.XLOOKUP(TRIM(Table2[[#This Row],[Bebat code 2025]]),Tabel1[Bebat Code 2025],Tabel1[Minimum Weight (g)]))</f>
        <v/>
      </c>
      <c r="N22" s="36" t="str">
        <f>IF(ISBLANK(Table2[[#This Row],[Bebat code 2025]]),"",_xlfn.XLOOKUP(TRIM(Table2[[#This Row],[Bebat code 2025]]),Tabel1[Bebat Code 2025],Tabel1[Maximum Weight (g)]))</f>
        <v/>
      </c>
      <c r="O22" s="43" t="e" cm="1">
        <f t="array" ref="O2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 s="44"/>
      <c r="Q22" s="44"/>
      <c r="R22" s="44"/>
      <c r="S22" s="44"/>
      <c r="T22" s="44"/>
      <c r="U22" s="44"/>
    </row>
    <row r="23" spans="2:21" ht="47.5" customHeight="1" x14ac:dyDescent="0.15">
      <c r="B23" s="39" t="str" cm="1">
        <f t="array" ref="B2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 s="42"/>
      <c r="D23" s="35" t="e" cm="1">
        <f t="array" ref="D2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 s="35" t="e" cm="1">
        <f t="array" ref="E2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 s="35" t="e">
        <f>IF(AND(Table2[[#This Row],[Chemical Family - old]]="Lithium Primary",Table2[[#This Row],[Product Category]]&lt;&gt;"Button"),Table2[[#This Row],[Is the battery based on Lithium Primary or Lithium Thionyl Chloride]],Table2[[#This Row],[Chemical Family - old]])</f>
        <v>#N/A</v>
      </c>
      <c r="G23" s="35" t="e">
        <f>_xlfn.XLOOKUP(TRIM(Table2[[#This Row],[Bebat code 2025]]),Tabel1[Bebat Code 2025],Tabel1[Chemical Family])</f>
        <v>#N/A</v>
      </c>
      <c r="H23" s="35" t="e">
        <f>_xlfn.XLOOKUP(TRIM(Table2[[#This Row],[Bebat code 2025]]),Tabel1[Bebat Code 2025],Tabel1[Type])</f>
        <v>#N/A</v>
      </c>
      <c r="I23" s="35" t="e">
        <f>_xlfn.XLOOKUP(TRIM(Table2[[#This Row],[Bebat code 2025]]),Tabel1[Bebat Code 2025],Tabel1[Exception])</f>
        <v>#N/A</v>
      </c>
      <c r="J23" s="35" t="e">
        <f>IF(Table2[[#This Row],[Max boundary - new]]&lt;=25000,"No",IF(Table2[[#This Row],[Min boundary - new]]&gt;25000,"Yes","Possible"))</f>
        <v>#N/A</v>
      </c>
      <c r="K23" s="35" t="e">
        <f>IF(ISBLANK(Table2[[#This Row],[Exact weight of battery (g)]]),_xlfn.XLOOKUP(TRIM(Table2[[#This Row],[Bebat code 2025]]),Tabel1[Bebat Code 2025],Tabel1[Minimum Weight (g)]),Table2[[#This Row],[Exact weight of battery (g)]])</f>
        <v>#N/A</v>
      </c>
      <c r="L23" s="35" t="e">
        <f>IF(ISBLANK(Table2[[#This Row],[Exact weight of battery (g)]]),_xlfn.XLOOKUP(TRIM(Table2[[#This Row],[Bebat code 2025]]),Tabel1[Bebat Code 2025],Tabel1[Maximum Weight (g)]),Table2[[#This Row],[Exact weight of battery (g)]])</f>
        <v>#N/A</v>
      </c>
      <c r="M23" s="36" t="str">
        <f>IF(ISBLANK(Table2[[#This Row],[Bebat code 2025]]),"",_xlfn.XLOOKUP(TRIM(Table2[[#This Row],[Bebat code 2025]]),Tabel1[Bebat Code 2025],Tabel1[Minimum Weight (g)]))</f>
        <v/>
      </c>
      <c r="N23" s="36" t="str">
        <f>IF(ISBLANK(Table2[[#This Row],[Bebat code 2025]]),"",_xlfn.XLOOKUP(TRIM(Table2[[#This Row],[Bebat code 2025]]),Tabel1[Bebat Code 2025],Tabel1[Maximum Weight (g)]))</f>
        <v/>
      </c>
      <c r="O23" s="43" t="e" cm="1">
        <f t="array" ref="O2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 s="44"/>
      <c r="Q23" s="44"/>
      <c r="R23" s="44"/>
      <c r="S23" s="44"/>
      <c r="T23" s="44"/>
      <c r="U23" s="44"/>
    </row>
    <row r="24" spans="2:21" ht="47.5" customHeight="1" x14ac:dyDescent="0.15">
      <c r="B24" s="39" t="str" cm="1">
        <f t="array" ref="B2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 s="42"/>
      <c r="D24" s="35" t="e" cm="1">
        <f t="array" ref="D2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 s="35" t="e" cm="1">
        <f t="array" ref="E2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 s="35" t="e">
        <f>IF(AND(Table2[[#This Row],[Chemical Family - old]]="Lithium Primary",Table2[[#This Row],[Product Category]]&lt;&gt;"Button"),Table2[[#This Row],[Is the battery based on Lithium Primary or Lithium Thionyl Chloride]],Table2[[#This Row],[Chemical Family - old]])</f>
        <v>#N/A</v>
      </c>
      <c r="G24" s="35" t="e">
        <f>_xlfn.XLOOKUP(TRIM(Table2[[#This Row],[Bebat code 2025]]),Tabel1[Bebat Code 2025],Tabel1[Chemical Family])</f>
        <v>#N/A</v>
      </c>
      <c r="H24" s="35" t="e">
        <f>_xlfn.XLOOKUP(TRIM(Table2[[#This Row],[Bebat code 2025]]),Tabel1[Bebat Code 2025],Tabel1[Type])</f>
        <v>#N/A</v>
      </c>
      <c r="I24" s="35" t="e">
        <f>_xlfn.XLOOKUP(TRIM(Table2[[#This Row],[Bebat code 2025]]),Tabel1[Bebat Code 2025],Tabel1[Exception])</f>
        <v>#N/A</v>
      </c>
      <c r="J24" s="35" t="e">
        <f>IF(Table2[[#This Row],[Max boundary - new]]&lt;=25000,"No",IF(Table2[[#This Row],[Min boundary - new]]&gt;25000,"Yes","Possible"))</f>
        <v>#N/A</v>
      </c>
      <c r="K24" s="35" t="e">
        <f>IF(ISBLANK(Table2[[#This Row],[Exact weight of battery (g)]]),_xlfn.XLOOKUP(TRIM(Table2[[#This Row],[Bebat code 2025]]),Tabel1[Bebat Code 2025],Tabel1[Minimum Weight (g)]),Table2[[#This Row],[Exact weight of battery (g)]])</f>
        <v>#N/A</v>
      </c>
      <c r="L24" s="35" t="e">
        <f>IF(ISBLANK(Table2[[#This Row],[Exact weight of battery (g)]]),_xlfn.XLOOKUP(TRIM(Table2[[#This Row],[Bebat code 2025]]),Tabel1[Bebat Code 2025],Tabel1[Maximum Weight (g)]),Table2[[#This Row],[Exact weight of battery (g)]])</f>
        <v>#N/A</v>
      </c>
      <c r="M24" s="36" t="str">
        <f>IF(ISBLANK(Table2[[#This Row],[Bebat code 2025]]),"",_xlfn.XLOOKUP(TRIM(Table2[[#This Row],[Bebat code 2025]]),Tabel1[Bebat Code 2025],Tabel1[Minimum Weight (g)]))</f>
        <v/>
      </c>
      <c r="N24" s="36" t="str">
        <f>IF(ISBLANK(Table2[[#This Row],[Bebat code 2025]]),"",_xlfn.XLOOKUP(TRIM(Table2[[#This Row],[Bebat code 2025]]),Tabel1[Bebat Code 2025],Tabel1[Maximum Weight (g)]))</f>
        <v/>
      </c>
      <c r="O24" s="43" t="e" cm="1">
        <f t="array" ref="O2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 s="44"/>
      <c r="Q24" s="44"/>
      <c r="R24" s="44"/>
      <c r="S24" s="44"/>
      <c r="T24" s="44"/>
      <c r="U24" s="44"/>
    </row>
    <row r="25" spans="2:21" ht="47.5" customHeight="1" x14ac:dyDescent="0.15">
      <c r="B25" s="39" t="str" cm="1">
        <f t="array" ref="B2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 s="42"/>
      <c r="D25" s="35" t="e" cm="1">
        <f t="array" ref="D2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 s="35" t="e" cm="1">
        <f t="array" ref="E2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 s="35" t="e">
        <f>IF(AND(Table2[[#This Row],[Chemical Family - old]]="Lithium Primary",Table2[[#This Row],[Product Category]]&lt;&gt;"Button"),Table2[[#This Row],[Is the battery based on Lithium Primary or Lithium Thionyl Chloride]],Table2[[#This Row],[Chemical Family - old]])</f>
        <v>#N/A</v>
      </c>
      <c r="G25" s="35" t="e">
        <f>_xlfn.XLOOKUP(TRIM(Table2[[#This Row],[Bebat code 2025]]),Tabel1[Bebat Code 2025],Tabel1[Chemical Family])</f>
        <v>#N/A</v>
      </c>
      <c r="H25" s="35" t="e">
        <f>_xlfn.XLOOKUP(TRIM(Table2[[#This Row],[Bebat code 2025]]),Tabel1[Bebat Code 2025],Tabel1[Type])</f>
        <v>#N/A</v>
      </c>
      <c r="I25" s="35" t="e">
        <f>_xlfn.XLOOKUP(TRIM(Table2[[#This Row],[Bebat code 2025]]),Tabel1[Bebat Code 2025],Tabel1[Exception])</f>
        <v>#N/A</v>
      </c>
      <c r="J25" s="35" t="e">
        <f>IF(Table2[[#This Row],[Max boundary - new]]&lt;=25000,"No",IF(Table2[[#This Row],[Min boundary - new]]&gt;25000,"Yes","Possible"))</f>
        <v>#N/A</v>
      </c>
      <c r="K25" s="35" t="e">
        <f>IF(ISBLANK(Table2[[#This Row],[Exact weight of battery (g)]]),_xlfn.XLOOKUP(TRIM(Table2[[#This Row],[Bebat code 2025]]),Tabel1[Bebat Code 2025],Tabel1[Minimum Weight (g)]),Table2[[#This Row],[Exact weight of battery (g)]])</f>
        <v>#N/A</v>
      </c>
      <c r="L25" s="35" t="e">
        <f>IF(ISBLANK(Table2[[#This Row],[Exact weight of battery (g)]]),_xlfn.XLOOKUP(TRIM(Table2[[#This Row],[Bebat code 2025]]),Tabel1[Bebat Code 2025],Tabel1[Maximum Weight (g)]),Table2[[#This Row],[Exact weight of battery (g)]])</f>
        <v>#N/A</v>
      </c>
      <c r="M25" s="36" t="str">
        <f>IF(ISBLANK(Table2[[#This Row],[Bebat code 2025]]),"",_xlfn.XLOOKUP(TRIM(Table2[[#This Row],[Bebat code 2025]]),Tabel1[Bebat Code 2025],Tabel1[Minimum Weight (g)]))</f>
        <v/>
      </c>
      <c r="N25" s="36" t="str">
        <f>IF(ISBLANK(Table2[[#This Row],[Bebat code 2025]]),"",_xlfn.XLOOKUP(TRIM(Table2[[#This Row],[Bebat code 2025]]),Tabel1[Bebat Code 2025],Tabel1[Maximum Weight (g)]))</f>
        <v/>
      </c>
      <c r="O25" s="43" t="e" cm="1">
        <f t="array" ref="O2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 s="44"/>
      <c r="Q25" s="44"/>
      <c r="R25" s="44"/>
      <c r="S25" s="44"/>
      <c r="T25" s="44"/>
      <c r="U25" s="44"/>
    </row>
    <row r="26" spans="2:21" ht="47.5" customHeight="1" x14ac:dyDescent="0.15">
      <c r="B26" s="39" t="str" cm="1">
        <f t="array" ref="B2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 s="42"/>
      <c r="D26" s="35" t="e" cm="1">
        <f t="array" ref="D2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 s="35" t="e" cm="1">
        <f t="array" ref="E2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 s="35" t="e">
        <f>IF(AND(Table2[[#This Row],[Chemical Family - old]]="Lithium Primary",Table2[[#This Row],[Product Category]]&lt;&gt;"Button"),Table2[[#This Row],[Is the battery based on Lithium Primary or Lithium Thionyl Chloride]],Table2[[#This Row],[Chemical Family - old]])</f>
        <v>#N/A</v>
      </c>
      <c r="G26" s="35" t="e">
        <f>_xlfn.XLOOKUP(TRIM(Table2[[#This Row],[Bebat code 2025]]),Tabel1[Bebat Code 2025],Tabel1[Chemical Family])</f>
        <v>#N/A</v>
      </c>
      <c r="H26" s="35" t="e">
        <f>_xlfn.XLOOKUP(TRIM(Table2[[#This Row],[Bebat code 2025]]),Tabel1[Bebat Code 2025],Tabel1[Type])</f>
        <v>#N/A</v>
      </c>
      <c r="I26" s="35" t="e">
        <f>_xlfn.XLOOKUP(TRIM(Table2[[#This Row],[Bebat code 2025]]),Tabel1[Bebat Code 2025],Tabel1[Exception])</f>
        <v>#N/A</v>
      </c>
      <c r="J26" s="35" t="e">
        <f>IF(Table2[[#This Row],[Max boundary - new]]&lt;=25000,"No",IF(Table2[[#This Row],[Min boundary - new]]&gt;25000,"Yes","Possible"))</f>
        <v>#N/A</v>
      </c>
      <c r="K26" s="35" t="e">
        <f>IF(ISBLANK(Table2[[#This Row],[Exact weight of battery (g)]]),_xlfn.XLOOKUP(TRIM(Table2[[#This Row],[Bebat code 2025]]),Tabel1[Bebat Code 2025],Tabel1[Minimum Weight (g)]),Table2[[#This Row],[Exact weight of battery (g)]])</f>
        <v>#N/A</v>
      </c>
      <c r="L26" s="35" t="e">
        <f>IF(ISBLANK(Table2[[#This Row],[Exact weight of battery (g)]]),_xlfn.XLOOKUP(TRIM(Table2[[#This Row],[Bebat code 2025]]),Tabel1[Bebat Code 2025],Tabel1[Maximum Weight (g)]),Table2[[#This Row],[Exact weight of battery (g)]])</f>
        <v>#N/A</v>
      </c>
      <c r="M26" s="36" t="str">
        <f>IF(ISBLANK(Table2[[#This Row],[Bebat code 2025]]),"",_xlfn.XLOOKUP(TRIM(Table2[[#This Row],[Bebat code 2025]]),Tabel1[Bebat Code 2025],Tabel1[Minimum Weight (g)]))</f>
        <v/>
      </c>
      <c r="N26" s="36" t="str">
        <f>IF(ISBLANK(Table2[[#This Row],[Bebat code 2025]]),"",_xlfn.XLOOKUP(TRIM(Table2[[#This Row],[Bebat code 2025]]),Tabel1[Bebat Code 2025],Tabel1[Maximum Weight (g)]))</f>
        <v/>
      </c>
      <c r="O26" s="43" t="e" cm="1">
        <f t="array" ref="O2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 s="44"/>
      <c r="Q26" s="44"/>
      <c r="R26" s="44"/>
      <c r="S26" s="44"/>
      <c r="T26" s="44"/>
      <c r="U26" s="44"/>
    </row>
    <row r="27" spans="2:21" ht="47.5" customHeight="1" x14ac:dyDescent="0.15">
      <c r="B27" s="39" t="str" cm="1">
        <f t="array" ref="B2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 s="42"/>
      <c r="D27" s="35" t="e" cm="1">
        <f t="array" ref="D2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 s="35" t="e" cm="1">
        <f t="array" ref="E2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 s="35" t="e">
        <f>IF(AND(Table2[[#This Row],[Chemical Family - old]]="Lithium Primary",Table2[[#This Row],[Product Category]]&lt;&gt;"Button"),Table2[[#This Row],[Is the battery based on Lithium Primary or Lithium Thionyl Chloride]],Table2[[#This Row],[Chemical Family - old]])</f>
        <v>#N/A</v>
      </c>
      <c r="G27" s="35" t="e">
        <f>_xlfn.XLOOKUP(TRIM(Table2[[#This Row],[Bebat code 2025]]),Tabel1[Bebat Code 2025],Tabel1[Chemical Family])</f>
        <v>#N/A</v>
      </c>
      <c r="H27" s="35" t="e">
        <f>_xlfn.XLOOKUP(TRIM(Table2[[#This Row],[Bebat code 2025]]),Tabel1[Bebat Code 2025],Tabel1[Type])</f>
        <v>#N/A</v>
      </c>
      <c r="I27" s="35" t="e">
        <f>_xlfn.XLOOKUP(TRIM(Table2[[#This Row],[Bebat code 2025]]),Tabel1[Bebat Code 2025],Tabel1[Exception])</f>
        <v>#N/A</v>
      </c>
      <c r="J27" s="35" t="e">
        <f>IF(Table2[[#This Row],[Max boundary - new]]&lt;=25000,"No",IF(Table2[[#This Row],[Min boundary - new]]&gt;25000,"Yes","Possible"))</f>
        <v>#N/A</v>
      </c>
      <c r="K27" s="35" t="e">
        <f>IF(ISBLANK(Table2[[#This Row],[Exact weight of battery (g)]]),_xlfn.XLOOKUP(TRIM(Table2[[#This Row],[Bebat code 2025]]),Tabel1[Bebat Code 2025],Tabel1[Minimum Weight (g)]),Table2[[#This Row],[Exact weight of battery (g)]])</f>
        <v>#N/A</v>
      </c>
      <c r="L27" s="35" t="e">
        <f>IF(ISBLANK(Table2[[#This Row],[Exact weight of battery (g)]]),_xlfn.XLOOKUP(TRIM(Table2[[#This Row],[Bebat code 2025]]),Tabel1[Bebat Code 2025],Tabel1[Maximum Weight (g)]),Table2[[#This Row],[Exact weight of battery (g)]])</f>
        <v>#N/A</v>
      </c>
      <c r="M27" s="36" t="str">
        <f>IF(ISBLANK(Table2[[#This Row],[Bebat code 2025]]),"",_xlfn.XLOOKUP(TRIM(Table2[[#This Row],[Bebat code 2025]]),Tabel1[Bebat Code 2025],Tabel1[Minimum Weight (g)]))</f>
        <v/>
      </c>
      <c r="N27" s="36" t="str">
        <f>IF(ISBLANK(Table2[[#This Row],[Bebat code 2025]]),"",_xlfn.XLOOKUP(TRIM(Table2[[#This Row],[Bebat code 2025]]),Tabel1[Bebat Code 2025],Tabel1[Maximum Weight (g)]))</f>
        <v/>
      </c>
      <c r="O27" s="43" t="e" cm="1">
        <f t="array" ref="O2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 s="44"/>
      <c r="Q27" s="44"/>
      <c r="R27" s="44"/>
      <c r="S27" s="44"/>
      <c r="T27" s="44"/>
      <c r="U27" s="44"/>
    </row>
    <row r="28" spans="2:21" ht="47.5" customHeight="1" x14ac:dyDescent="0.15">
      <c r="B28" s="39" t="str" cm="1">
        <f t="array" ref="B2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 s="42"/>
      <c r="D28" s="35" t="e" cm="1">
        <f t="array" ref="D2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 s="35" t="e" cm="1">
        <f t="array" ref="E2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 s="35" t="e">
        <f>IF(AND(Table2[[#This Row],[Chemical Family - old]]="Lithium Primary",Table2[[#This Row],[Product Category]]&lt;&gt;"Button"),Table2[[#This Row],[Is the battery based on Lithium Primary or Lithium Thionyl Chloride]],Table2[[#This Row],[Chemical Family - old]])</f>
        <v>#N/A</v>
      </c>
      <c r="G28" s="35" t="e">
        <f>_xlfn.XLOOKUP(TRIM(Table2[[#This Row],[Bebat code 2025]]),Tabel1[Bebat Code 2025],Tabel1[Chemical Family])</f>
        <v>#N/A</v>
      </c>
      <c r="H28" s="35" t="e">
        <f>_xlfn.XLOOKUP(TRIM(Table2[[#This Row],[Bebat code 2025]]),Tabel1[Bebat Code 2025],Tabel1[Type])</f>
        <v>#N/A</v>
      </c>
      <c r="I28" s="35" t="e">
        <f>_xlfn.XLOOKUP(TRIM(Table2[[#This Row],[Bebat code 2025]]),Tabel1[Bebat Code 2025],Tabel1[Exception])</f>
        <v>#N/A</v>
      </c>
      <c r="J28" s="35" t="e">
        <f>IF(Table2[[#This Row],[Max boundary - new]]&lt;=25000,"No",IF(Table2[[#This Row],[Min boundary - new]]&gt;25000,"Yes","Possible"))</f>
        <v>#N/A</v>
      </c>
      <c r="K28" s="35" t="e">
        <f>IF(ISBLANK(Table2[[#This Row],[Exact weight of battery (g)]]),_xlfn.XLOOKUP(TRIM(Table2[[#This Row],[Bebat code 2025]]),Tabel1[Bebat Code 2025],Tabel1[Minimum Weight (g)]),Table2[[#This Row],[Exact weight of battery (g)]])</f>
        <v>#N/A</v>
      </c>
      <c r="L28" s="35" t="e">
        <f>IF(ISBLANK(Table2[[#This Row],[Exact weight of battery (g)]]),_xlfn.XLOOKUP(TRIM(Table2[[#This Row],[Bebat code 2025]]),Tabel1[Bebat Code 2025],Tabel1[Maximum Weight (g)]),Table2[[#This Row],[Exact weight of battery (g)]])</f>
        <v>#N/A</v>
      </c>
      <c r="M28" s="36" t="str">
        <f>IF(ISBLANK(Table2[[#This Row],[Bebat code 2025]]),"",_xlfn.XLOOKUP(TRIM(Table2[[#This Row],[Bebat code 2025]]),Tabel1[Bebat Code 2025],Tabel1[Minimum Weight (g)]))</f>
        <v/>
      </c>
      <c r="N28" s="36" t="str">
        <f>IF(ISBLANK(Table2[[#This Row],[Bebat code 2025]]),"",_xlfn.XLOOKUP(TRIM(Table2[[#This Row],[Bebat code 2025]]),Tabel1[Bebat Code 2025],Tabel1[Maximum Weight (g)]))</f>
        <v/>
      </c>
      <c r="O28" s="43" t="e" cm="1">
        <f t="array" ref="O2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 s="44"/>
      <c r="Q28" s="44"/>
      <c r="R28" s="44"/>
      <c r="S28" s="44"/>
      <c r="T28" s="44"/>
      <c r="U28" s="44"/>
    </row>
    <row r="29" spans="2:21" ht="47.5" customHeight="1" x14ac:dyDescent="0.15">
      <c r="B29" s="39" t="str" cm="1">
        <f t="array" ref="B2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 s="42"/>
      <c r="D29" s="35" t="e" cm="1">
        <f t="array" ref="D2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 s="35" t="e" cm="1">
        <f t="array" ref="E2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 s="35" t="e">
        <f>IF(AND(Table2[[#This Row],[Chemical Family - old]]="Lithium Primary",Table2[[#This Row],[Product Category]]&lt;&gt;"Button"),Table2[[#This Row],[Is the battery based on Lithium Primary or Lithium Thionyl Chloride]],Table2[[#This Row],[Chemical Family - old]])</f>
        <v>#N/A</v>
      </c>
      <c r="G29" s="35" t="e">
        <f>_xlfn.XLOOKUP(TRIM(Table2[[#This Row],[Bebat code 2025]]),Tabel1[Bebat Code 2025],Tabel1[Chemical Family])</f>
        <v>#N/A</v>
      </c>
      <c r="H29" s="35" t="e">
        <f>_xlfn.XLOOKUP(TRIM(Table2[[#This Row],[Bebat code 2025]]),Tabel1[Bebat Code 2025],Tabel1[Type])</f>
        <v>#N/A</v>
      </c>
      <c r="I29" s="35" t="e">
        <f>_xlfn.XLOOKUP(TRIM(Table2[[#This Row],[Bebat code 2025]]),Tabel1[Bebat Code 2025],Tabel1[Exception])</f>
        <v>#N/A</v>
      </c>
      <c r="J29" s="35" t="e">
        <f>IF(Table2[[#This Row],[Max boundary - new]]&lt;=25000,"No",IF(Table2[[#This Row],[Min boundary - new]]&gt;25000,"Yes","Possible"))</f>
        <v>#N/A</v>
      </c>
      <c r="K29" s="35" t="e">
        <f>IF(ISBLANK(Table2[[#This Row],[Exact weight of battery (g)]]),_xlfn.XLOOKUP(TRIM(Table2[[#This Row],[Bebat code 2025]]),Tabel1[Bebat Code 2025],Tabel1[Minimum Weight (g)]),Table2[[#This Row],[Exact weight of battery (g)]])</f>
        <v>#N/A</v>
      </c>
      <c r="L29" s="35" t="e">
        <f>IF(ISBLANK(Table2[[#This Row],[Exact weight of battery (g)]]),_xlfn.XLOOKUP(TRIM(Table2[[#This Row],[Bebat code 2025]]),Tabel1[Bebat Code 2025],Tabel1[Maximum Weight (g)]),Table2[[#This Row],[Exact weight of battery (g)]])</f>
        <v>#N/A</v>
      </c>
      <c r="M29" s="36" t="str">
        <f>IF(ISBLANK(Table2[[#This Row],[Bebat code 2025]]),"",_xlfn.XLOOKUP(TRIM(Table2[[#This Row],[Bebat code 2025]]),Tabel1[Bebat Code 2025],Tabel1[Minimum Weight (g)]))</f>
        <v/>
      </c>
      <c r="N29" s="36" t="str">
        <f>IF(ISBLANK(Table2[[#This Row],[Bebat code 2025]]),"",_xlfn.XLOOKUP(TRIM(Table2[[#This Row],[Bebat code 2025]]),Tabel1[Bebat Code 2025],Tabel1[Maximum Weight (g)]))</f>
        <v/>
      </c>
      <c r="O29" s="43" t="e" cm="1">
        <f t="array" ref="O2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 s="44"/>
      <c r="Q29" s="44"/>
      <c r="R29" s="44"/>
      <c r="S29" s="44"/>
      <c r="T29" s="44"/>
      <c r="U29" s="44"/>
    </row>
    <row r="30" spans="2:21" ht="47.5" customHeight="1" x14ac:dyDescent="0.15">
      <c r="B30" s="39" t="str" cm="1">
        <f t="array" ref="B3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 s="42"/>
      <c r="D30" s="35" t="e" cm="1">
        <f t="array" ref="D3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 s="35" t="e" cm="1">
        <f t="array" ref="E3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 s="35" t="e">
        <f>IF(AND(Table2[[#This Row],[Chemical Family - old]]="Lithium Primary",Table2[[#This Row],[Product Category]]&lt;&gt;"Button"),Table2[[#This Row],[Is the battery based on Lithium Primary or Lithium Thionyl Chloride]],Table2[[#This Row],[Chemical Family - old]])</f>
        <v>#N/A</v>
      </c>
      <c r="G30" s="35" t="e">
        <f>_xlfn.XLOOKUP(TRIM(Table2[[#This Row],[Bebat code 2025]]),Tabel1[Bebat Code 2025],Tabel1[Chemical Family])</f>
        <v>#N/A</v>
      </c>
      <c r="H30" s="35" t="e">
        <f>_xlfn.XLOOKUP(TRIM(Table2[[#This Row],[Bebat code 2025]]),Tabel1[Bebat Code 2025],Tabel1[Type])</f>
        <v>#N/A</v>
      </c>
      <c r="I30" s="35" t="e">
        <f>_xlfn.XLOOKUP(TRIM(Table2[[#This Row],[Bebat code 2025]]),Tabel1[Bebat Code 2025],Tabel1[Exception])</f>
        <v>#N/A</v>
      </c>
      <c r="J30" s="35" t="e">
        <f>IF(Table2[[#This Row],[Max boundary - new]]&lt;=25000,"No",IF(Table2[[#This Row],[Min boundary - new]]&gt;25000,"Yes","Possible"))</f>
        <v>#N/A</v>
      </c>
      <c r="K30" s="35" t="e">
        <f>IF(ISBLANK(Table2[[#This Row],[Exact weight of battery (g)]]),_xlfn.XLOOKUP(TRIM(Table2[[#This Row],[Bebat code 2025]]),Tabel1[Bebat Code 2025],Tabel1[Minimum Weight (g)]),Table2[[#This Row],[Exact weight of battery (g)]])</f>
        <v>#N/A</v>
      </c>
      <c r="L30" s="35" t="e">
        <f>IF(ISBLANK(Table2[[#This Row],[Exact weight of battery (g)]]),_xlfn.XLOOKUP(TRIM(Table2[[#This Row],[Bebat code 2025]]),Tabel1[Bebat Code 2025],Tabel1[Maximum Weight (g)]),Table2[[#This Row],[Exact weight of battery (g)]])</f>
        <v>#N/A</v>
      </c>
      <c r="M30" s="36" t="str">
        <f>IF(ISBLANK(Table2[[#This Row],[Bebat code 2025]]),"",_xlfn.XLOOKUP(TRIM(Table2[[#This Row],[Bebat code 2025]]),Tabel1[Bebat Code 2025],Tabel1[Minimum Weight (g)]))</f>
        <v/>
      </c>
      <c r="N30" s="36" t="str">
        <f>IF(ISBLANK(Table2[[#This Row],[Bebat code 2025]]),"",_xlfn.XLOOKUP(TRIM(Table2[[#This Row],[Bebat code 2025]]),Tabel1[Bebat Code 2025],Tabel1[Maximum Weight (g)]))</f>
        <v/>
      </c>
      <c r="O30" s="43" t="e" cm="1">
        <f t="array" ref="O3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 s="44"/>
      <c r="Q30" s="44"/>
      <c r="R30" s="44"/>
      <c r="S30" s="44"/>
      <c r="T30" s="44"/>
      <c r="U30" s="44"/>
    </row>
    <row r="31" spans="2:21" ht="47.5" customHeight="1" x14ac:dyDescent="0.15">
      <c r="B31" s="39" t="str" cm="1">
        <f t="array" ref="B3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 s="42"/>
      <c r="D31" s="35" t="e" cm="1">
        <f t="array" ref="D3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 s="35" t="e" cm="1">
        <f t="array" ref="E3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 s="35" t="e">
        <f>IF(AND(Table2[[#This Row],[Chemical Family - old]]="Lithium Primary",Table2[[#This Row],[Product Category]]&lt;&gt;"Button"),Table2[[#This Row],[Is the battery based on Lithium Primary or Lithium Thionyl Chloride]],Table2[[#This Row],[Chemical Family - old]])</f>
        <v>#N/A</v>
      </c>
      <c r="G31" s="35" t="e">
        <f>_xlfn.XLOOKUP(TRIM(Table2[[#This Row],[Bebat code 2025]]),Tabel1[Bebat Code 2025],Tabel1[Chemical Family])</f>
        <v>#N/A</v>
      </c>
      <c r="H31" s="35" t="e">
        <f>_xlfn.XLOOKUP(TRIM(Table2[[#This Row],[Bebat code 2025]]),Tabel1[Bebat Code 2025],Tabel1[Type])</f>
        <v>#N/A</v>
      </c>
      <c r="I31" s="35" t="e">
        <f>_xlfn.XLOOKUP(TRIM(Table2[[#This Row],[Bebat code 2025]]),Tabel1[Bebat Code 2025],Tabel1[Exception])</f>
        <v>#N/A</v>
      </c>
      <c r="J31" s="35" t="e">
        <f>IF(Table2[[#This Row],[Max boundary - new]]&lt;=25000,"No",IF(Table2[[#This Row],[Min boundary - new]]&gt;25000,"Yes","Possible"))</f>
        <v>#N/A</v>
      </c>
      <c r="K31" s="35" t="e">
        <f>IF(ISBLANK(Table2[[#This Row],[Exact weight of battery (g)]]),_xlfn.XLOOKUP(TRIM(Table2[[#This Row],[Bebat code 2025]]),Tabel1[Bebat Code 2025],Tabel1[Minimum Weight (g)]),Table2[[#This Row],[Exact weight of battery (g)]])</f>
        <v>#N/A</v>
      </c>
      <c r="L31" s="35" t="e">
        <f>IF(ISBLANK(Table2[[#This Row],[Exact weight of battery (g)]]),_xlfn.XLOOKUP(TRIM(Table2[[#This Row],[Bebat code 2025]]),Tabel1[Bebat Code 2025],Tabel1[Maximum Weight (g)]),Table2[[#This Row],[Exact weight of battery (g)]])</f>
        <v>#N/A</v>
      </c>
      <c r="M31" s="36" t="str">
        <f>IF(ISBLANK(Table2[[#This Row],[Bebat code 2025]]),"",_xlfn.XLOOKUP(TRIM(Table2[[#This Row],[Bebat code 2025]]),Tabel1[Bebat Code 2025],Tabel1[Minimum Weight (g)]))</f>
        <v/>
      </c>
      <c r="N31" s="36" t="str">
        <f>IF(ISBLANK(Table2[[#This Row],[Bebat code 2025]]),"",_xlfn.XLOOKUP(TRIM(Table2[[#This Row],[Bebat code 2025]]),Tabel1[Bebat Code 2025],Tabel1[Maximum Weight (g)]))</f>
        <v/>
      </c>
      <c r="O31" s="43" t="e" cm="1">
        <f t="array" ref="O3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 s="44"/>
      <c r="Q31" s="44"/>
      <c r="R31" s="44"/>
      <c r="S31" s="44"/>
      <c r="T31" s="44"/>
      <c r="U31" s="44"/>
    </row>
    <row r="32" spans="2:21" ht="47.5" customHeight="1" x14ac:dyDescent="0.15">
      <c r="B32" s="39" t="str" cm="1">
        <f t="array" ref="B3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 s="42"/>
      <c r="D32" s="35" t="e" cm="1">
        <f t="array" ref="D3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 s="35" t="e" cm="1">
        <f t="array" ref="E3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 s="35" t="e">
        <f>IF(AND(Table2[[#This Row],[Chemical Family - old]]="Lithium Primary",Table2[[#This Row],[Product Category]]&lt;&gt;"Button"),Table2[[#This Row],[Is the battery based on Lithium Primary or Lithium Thionyl Chloride]],Table2[[#This Row],[Chemical Family - old]])</f>
        <v>#N/A</v>
      </c>
      <c r="G32" s="35" t="e">
        <f>_xlfn.XLOOKUP(TRIM(Table2[[#This Row],[Bebat code 2025]]),Tabel1[Bebat Code 2025],Tabel1[Chemical Family])</f>
        <v>#N/A</v>
      </c>
      <c r="H32" s="35" t="e">
        <f>_xlfn.XLOOKUP(TRIM(Table2[[#This Row],[Bebat code 2025]]),Tabel1[Bebat Code 2025],Tabel1[Type])</f>
        <v>#N/A</v>
      </c>
      <c r="I32" s="35" t="e">
        <f>_xlfn.XLOOKUP(TRIM(Table2[[#This Row],[Bebat code 2025]]),Tabel1[Bebat Code 2025],Tabel1[Exception])</f>
        <v>#N/A</v>
      </c>
      <c r="J32" s="35" t="e">
        <f>IF(Table2[[#This Row],[Max boundary - new]]&lt;=25000,"No",IF(Table2[[#This Row],[Min boundary - new]]&gt;25000,"Yes","Possible"))</f>
        <v>#N/A</v>
      </c>
      <c r="K32" s="35" t="e">
        <f>IF(ISBLANK(Table2[[#This Row],[Exact weight of battery (g)]]),_xlfn.XLOOKUP(TRIM(Table2[[#This Row],[Bebat code 2025]]),Tabel1[Bebat Code 2025],Tabel1[Minimum Weight (g)]),Table2[[#This Row],[Exact weight of battery (g)]])</f>
        <v>#N/A</v>
      </c>
      <c r="L32" s="35" t="e">
        <f>IF(ISBLANK(Table2[[#This Row],[Exact weight of battery (g)]]),_xlfn.XLOOKUP(TRIM(Table2[[#This Row],[Bebat code 2025]]),Tabel1[Bebat Code 2025],Tabel1[Maximum Weight (g)]),Table2[[#This Row],[Exact weight of battery (g)]])</f>
        <v>#N/A</v>
      </c>
      <c r="M32" s="36" t="str">
        <f>IF(ISBLANK(Table2[[#This Row],[Bebat code 2025]]),"",_xlfn.XLOOKUP(TRIM(Table2[[#This Row],[Bebat code 2025]]),Tabel1[Bebat Code 2025],Tabel1[Minimum Weight (g)]))</f>
        <v/>
      </c>
      <c r="N32" s="36" t="str">
        <f>IF(ISBLANK(Table2[[#This Row],[Bebat code 2025]]),"",_xlfn.XLOOKUP(TRIM(Table2[[#This Row],[Bebat code 2025]]),Tabel1[Bebat Code 2025],Tabel1[Maximum Weight (g)]))</f>
        <v/>
      </c>
      <c r="O32" s="43" t="e" cm="1">
        <f t="array" ref="O3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 s="44"/>
      <c r="Q32" s="44"/>
      <c r="R32" s="44"/>
      <c r="S32" s="44"/>
      <c r="T32" s="44"/>
      <c r="U32" s="44"/>
    </row>
    <row r="33" spans="2:21" ht="47.5" customHeight="1" x14ac:dyDescent="0.15">
      <c r="B33" s="39" t="str" cm="1">
        <f t="array" ref="B3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 s="42"/>
      <c r="D33" s="35" t="e" cm="1">
        <f t="array" ref="D3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 s="35" t="e" cm="1">
        <f t="array" ref="E3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 s="35" t="e">
        <f>IF(AND(Table2[[#This Row],[Chemical Family - old]]="Lithium Primary",Table2[[#This Row],[Product Category]]&lt;&gt;"Button"),Table2[[#This Row],[Is the battery based on Lithium Primary or Lithium Thionyl Chloride]],Table2[[#This Row],[Chemical Family - old]])</f>
        <v>#N/A</v>
      </c>
      <c r="G33" s="35" t="e">
        <f>_xlfn.XLOOKUP(TRIM(Table2[[#This Row],[Bebat code 2025]]),Tabel1[Bebat Code 2025],Tabel1[Chemical Family])</f>
        <v>#N/A</v>
      </c>
      <c r="H33" s="35" t="e">
        <f>_xlfn.XLOOKUP(TRIM(Table2[[#This Row],[Bebat code 2025]]),Tabel1[Bebat Code 2025],Tabel1[Type])</f>
        <v>#N/A</v>
      </c>
      <c r="I33" s="35" t="e">
        <f>_xlfn.XLOOKUP(TRIM(Table2[[#This Row],[Bebat code 2025]]),Tabel1[Bebat Code 2025],Tabel1[Exception])</f>
        <v>#N/A</v>
      </c>
      <c r="J33" s="35" t="e">
        <f>IF(Table2[[#This Row],[Max boundary - new]]&lt;=25000,"No",IF(Table2[[#This Row],[Min boundary - new]]&gt;25000,"Yes","Possible"))</f>
        <v>#N/A</v>
      </c>
      <c r="K33" s="35" t="e">
        <f>IF(ISBLANK(Table2[[#This Row],[Exact weight of battery (g)]]),_xlfn.XLOOKUP(TRIM(Table2[[#This Row],[Bebat code 2025]]),Tabel1[Bebat Code 2025],Tabel1[Minimum Weight (g)]),Table2[[#This Row],[Exact weight of battery (g)]])</f>
        <v>#N/A</v>
      </c>
      <c r="L33" s="35" t="e">
        <f>IF(ISBLANK(Table2[[#This Row],[Exact weight of battery (g)]]),_xlfn.XLOOKUP(TRIM(Table2[[#This Row],[Bebat code 2025]]),Tabel1[Bebat Code 2025],Tabel1[Maximum Weight (g)]),Table2[[#This Row],[Exact weight of battery (g)]])</f>
        <v>#N/A</v>
      </c>
      <c r="M33" s="36" t="str">
        <f>IF(ISBLANK(Table2[[#This Row],[Bebat code 2025]]),"",_xlfn.XLOOKUP(TRIM(Table2[[#This Row],[Bebat code 2025]]),Tabel1[Bebat Code 2025],Tabel1[Minimum Weight (g)]))</f>
        <v/>
      </c>
      <c r="N33" s="36" t="str">
        <f>IF(ISBLANK(Table2[[#This Row],[Bebat code 2025]]),"",_xlfn.XLOOKUP(TRIM(Table2[[#This Row],[Bebat code 2025]]),Tabel1[Bebat Code 2025],Tabel1[Maximum Weight (g)]))</f>
        <v/>
      </c>
      <c r="O33" s="43" t="e" cm="1">
        <f t="array" ref="O3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 s="44"/>
      <c r="Q33" s="44"/>
      <c r="R33" s="44"/>
      <c r="S33" s="44"/>
      <c r="T33" s="44"/>
      <c r="U33" s="44"/>
    </row>
    <row r="34" spans="2:21" ht="47.5" customHeight="1" x14ac:dyDescent="0.15">
      <c r="B34" s="39" t="str" cm="1">
        <f t="array" ref="B3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 s="42"/>
      <c r="D34" s="35" t="e" cm="1">
        <f t="array" ref="D3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 s="35" t="e" cm="1">
        <f t="array" ref="E3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 s="35" t="e">
        <f>IF(AND(Table2[[#This Row],[Chemical Family - old]]="Lithium Primary",Table2[[#This Row],[Product Category]]&lt;&gt;"Button"),Table2[[#This Row],[Is the battery based on Lithium Primary or Lithium Thionyl Chloride]],Table2[[#This Row],[Chemical Family - old]])</f>
        <v>#N/A</v>
      </c>
      <c r="G34" s="35" t="e">
        <f>_xlfn.XLOOKUP(TRIM(Table2[[#This Row],[Bebat code 2025]]),Tabel1[Bebat Code 2025],Tabel1[Chemical Family])</f>
        <v>#N/A</v>
      </c>
      <c r="H34" s="35" t="e">
        <f>_xlfn.XLOOKUP(TRIM(Table2[[#This Row],[Bebat code 2025]]),Tabel1[Bebat Code 2025],Tabel1[Type])</f>
        <v>#N/A</v>
      </c>
      <c r="I34" s="35" t="e">
        <f>_xlfn.XLOOKUP(TRIM(Table2[[#This Row],[Bebat code 2025]]),Tabel1[Bebat Code 2025],Tabel1[Exception])</f>
        <v>#N/A</v>
      </c>
      <c r="J34" s="35" t="e">
        <f>IF(Table2[[#This Row],[Max boundary - new]]&lt;=25000,"No",IF(Table2[[#This Row],[Min boundary - new]]&gt;25000,"Yes","Possible"))</f>
        <v>#N/A</v>
      </c>
      <c r="K34" s="35" t="e">
        <f>IF(ISBLANK(Table2[[#This Row],[Exact weight of battery (g)]]),_xlfn.XLOOKUP(TRIM(Table2[[#This Row],[Bebat code 2025]]),Tabel1[Bebat Code 2025],Tabel1[Minimum Weight (g)]),Table2[[#This Row],[Exact weight of battery (g)]])</f>
        <v>#N/A</v>
      </c>
      <c r="L34" s="35" t="e">
        <f>IF(ISBLANK(Table2[[#This Row],[Exact weight of battery (g)]]),_xlfn.XLOOKUP(TRIM(Table2[[#This Row],[Bebat code 2025]]),Tabel1[Bebat Code 2025],Tabel1[Maximum Weight (g)]),Table2[[#This Row],[Exact weight of battery (g)]])</f>
        <v>#N/A</v>
      </c>
      <c r="M34" s="36" t="str">
        <f>IF(ISBLANK(Table2[[#This Row],[Bebat code 2025]]),"",_xlfn.XLOOKUP(TRIM(Table2[[#This Row],[Bebat code 2025]]),Tabel1[Bebat Code 2025],Tabel1[Minimum Weight (g)]))</f>
        <v/>
      </c>
      <c r="N34" s="36" t="str">
        <f>IF(ISBLANK(Table2[[#This Row],[Bebat code 2025]]),"",_xlfn.XLOOKUP(TRIM(Table2[[#This Row],[Bebat code 2025]]),Tabel1[Bebat Code 2025],Tabel1[Maximum Weight (g)]))</f>
        <v/>
      </c>
      <c r="O34" s="43" t="e" cm="1">
        <f t="array" ref="O3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 s="44"/>
      <c r="Q34" s="44"/>
      <c r="R34" s="44"/>
      <c r="S34" s="44"/>
      <c r="T34" s="44"/>
      <c r="U34" s="44"/>
    </row>
    <row r="35" spans="2:21" ht="47.5" customHeight="1" x14ac:dyDescent="0.15">
      <c r="B35" s="39" t="str" cm="1">
        <f t="array" ref="B3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 s="42"/>
      <c r="D35" s="35" t="e" cm="1">
        <f t="array" ref="D3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 s="35" t="e" cm="1">
        <f t="array" ref="E3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 s="35" t="e">
        <f>IF(AND(Table2[[#This Row],[Chemical Family - old]]="Lithium Primary",Table2[[#This Row],[Product Category]]&lt;&gt;"Button"),Table2[[#This Row],[Is the battery based on Lithium Primary or Lithium Thionyl Chloride]],Table2[[#This Row],[Chemical Family - old]])</f>
        <v>#N/A</v>
      </c>
      <c r="G35" s="35" t="e">
        <f>_xlfn.XLOOKUP(TRIM(Table2[[#This Row],[Bebat code 2025]]),Tabel1[Bebat Code 2025],Tabel1[Chemical Family])</f>
        <v>#N/A</v>
      </c>
      <c r="H35" s="35" t="e">
        <f>_xlfn.XLOOKUP(TRIM(Table2[[#This Row],[Bebat code 2025]]),Tabel1[Bebat Code 2025],Tabel1[Type])</f>
        <v>#N/A</v>
      </c>
      <c r="I35" s="35" t="e">
        <f>_xlfn.XLOOKUP(TRIM(Table2[[#This Row],[Bebat code 2025]]),Tabel1[Bebat Code 2025],Tabel1[Exception])</f>
        <v>#N/A</v>
      </c>
      <c r="J35" s="35" t="e">
        <f>IF(Table2[[#This Row],[Max boundary - new]]&lt;=25000,"No",IF(Table2[[#This Row],[Min boundary - new]]&gt;25000,"Yes","Possible"))</f>
        <v>#N/A</v>
      </c>
      <c r="K35" s="35" t="e">
        <f>IF(ISBLANK(Table2[[#This Row],[Exact weight of battery (g)]]),_xlfn.XLOOKUP(TRIM(Table2[[#This Row],[Bebat code 2025]]),Tabel1[Bebat Code 2025],Tabel1[Minimum Weight (g)]),Table2[[#This Row],[Exact weight of battery (g)]])</f>
        <v>#N/A</v>
      </c>
      <c r="L35" s="35" t="e">
        <f>IF(ISBLANK(Table2[[#This Row],[Exact weight of battery (g)]]),_xlfn.XLOOKUP(TRIM(Table2[[#This Row],[Bebat code 2025]]),Tabel1[Bebat Code 2025],Tabel1[Maximum Weight (g)]),Table2[[#This Row],[Exact weight of battery (g)]])</f>
        <v>#N/A</v>
      </c>
      <c r="M35" s="36" t="str">
        <f>IF(ISBLANK(Table2[[#This Row],[Bebat code 2025]]),"",_xlfn.XLOOKUP(TRIM(Table2[[#This Row],[Bebat code 2025]]),Tabel1[Bebat Code 2025],Tabel1[Minimum Weight (g)]))</f>
        <v/>
      </c>
      <c r="N35" s="36" t="str">
        <f>IF(ISBLANK(Table2[[#This Row],[Bebat code 2025]]),"",_xlfn.XLOOKUP(TRIM(Table2[[#This Row],[Bebat code 2025]]),Tabel1[Bebat Code 2025],Tabel1[Maximum Weight (g)]))</f>
        <v/>
      </c>
      <c r="O35" s="43" t="e" cm="1">
        <f t="array" ref="O3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 s="44"/>
      <c r="Q35" s="44"/>
      <c r="R35" s="44"/>
      <c r="S35" s="44"/>
      <c r="T35" s="44"/>
      <c r="U35" s="44"/>
    </row>
    <row r="36" spans="2:21" ht="47.5" customHeight="1" x14ac:dyDescent="0.15">
      <c r="B36" s="39" t="str" cm="1">
        <f t="array" ref="B3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 s="42"/>
      <c r="D36" s="35" t="e" cm="1">
        <f t="array" ref="D3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 s="35" t="e" cm="1">
        <f t="array" ref="E3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 s="35" t="e">
        <f>IF(AND(Table2[[#This Row],[Chemical Family - old]]="Lithium Primary",Table2[[#This Row],[Product Category]]&lt;&gt;"Button"),Table2[[#This Row],[Is the battery based on Lithium Primary or Lithium Thionyl Chloride]],Table2[[#This Row],[Chemical Family - old]])</f>
        <v>#N/A</v>
      </c>
      <c r="G36" s="35" t="e">
        <f>_xlfn.XLOOKUP(TRIM(Table2[[#This Row],[Bebat code 2025]]),Tabel1[Bebat Code 2025],Tabel1[Chemical Family])</f>
        <v>#N/A</v>
      </c>
      <c r="H36" s="35" t="e">
        <f>_xlfn.XLOOKUP(TRIM(Table2[[#This Row],[Bebat code 2025]]),Tabel1[Bebat Code 2025],Tabel1[Type])</f>
        <v>#N/A</v>
      </c>
      <c r="I36" s="35" t="e">
        <f>_xlfn.XLOOKUP(TRIM(Table2[[#This Row],[Bebat code 2025]]),Tabel1[Bebat Code 2025],Tabel1[Exception])</f>
        <v>#N/A</v>
      </c>
      <c r="J36" s="35" t="e">
        <f>IF(Table2[[#This Row],[Max boundary - new]]&lt;=25000,"No",IF(Table2[[#This Row],[Min boundary - new]]&gt;25000,"Yes","Possible"))</f>
        <v>#N/A</v>
      </c>
      <c r="K36" s="35" t="e">
        <f>IF(ISBLANK(Table2[[#This Row],[Exact weight of battery (g)]]),_xlfn.XLOOKUP(TRIM(Table2[[#This Row],[Bebat code 2025]]),Tabel1[Bebat Code 2025],Tabel1[Minimum Weight (g)]),Table2[[#This Row],[Exact weight of battery (g)]])</f>
        <v>#N/A</v>
      </c>
      <c r="L36" s="35" t="e">
        <f>IF(ISBLANK(Table2[[#This Row],[Exact weight of battery (g)]]),_xlfn.XLOOKUP(TRIM(Table2[[#This Row],[Bebat code 2025]]),Tabel1[Bebat Code 2025],Tabel1[Maximum Weight (g)]),Table2[[#This Row],[Exact weight of battery (g)]])</f>
        <v>#N/A</v>
      </c>
      <c r="M36" s="36" t="str">
        <f>IF(ISBLANK(Table2[[#This Row],[Bebat code 2025]]),"",_xlfn.XLOOKUP(TRIM(Table2[[#This Row],[Bebat code 2025]]),Tabel1[Bebat Code 2025],Tabel1[Minimum Weight (g)]))</f>
        <v/>
      </c>
      <c r="N36" s="36" t="str">
        <f>IF(ISBLANK(Table2[[#This Row],[Bebat code 2025]]),"",_xlfn.XLOOKUP(TRIM(Table2[[#This Row],[Bebat code 2025]]),Tabel1[Bebat Code 2025],Tabel1[Maximum Weight (g)]))</f>
        <v/>
      </c>
      <c r="O36" s="43" t="e" cm="1">
        <f t="array" ref="O3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 s="44"/>
      <c r="Q36" s="44"/>
      <c r="R36" s="44"/>
      <c r="S36" s="44"/>
      <c r="T36" s="44"/>
      <c r="U36" s="44"/>
    </row>
    <row r="37" spans="2:21" ht="47.5" customHeight="1" x14ac:dyDescent="0.15">
      <c r="B37" s="39" t="str" cm="1">
        <f t="array" ref="B3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 s="42"/>
      <c r="D37" s="35" t="e" cm="1">
        <f t="array" ref="D3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 s="35" t="e" cm="1">
        <f t="array" ref="E3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 s="35" t="e">
        <f>IF(AND(Table2[[#This Row],[Chemical Family - old]]="Lithium Primary",Table2[[#This Row],[Product Category]]&lt;&gt;"Button"),Table2[[#This Row],[Is the battery based on Lithium Primary or Lithium Thionyl Chloride]],Table2[[#This Row],[Chemical Family - old]])</f>
        <v>#N/A</v>
      </c>
      <c r="G37" s="35" t="e">
        <f>_xlfn.XLOOKUP(TRIM(Table2[[#This Row],[Bebat code 2025]]),Tabel1[Bebat Code 2025],Tabel1[Chemical Family])</f>
        <v>#N/A</v>
      </c>
      <c r="H37" s="35" t="e">
        <f>_xlfn.XLOOKUP(TRIM(Table2[[#This Row],[Bebat code 2025]]),Tabel1[Bebat Code 2025],Tabel1[Type])</f>
        <v>#N/A</v>
      </c>
      <c r="I37" s="35" t="e">
        <f>_xlfn.XLOOKUP(TRIM(Table2[[#This Row],[Bebat code 2025]]),Tabel1[Bebat Code 2025],Tabel1[Exception])</f>
        <v>#N/A</v>
      </c>
      <c r="J37" s="35" t="e">
        <f>IF(Table2[[#This Row],[Max boundary - new]]&lt;=25000,"No",IF(Table2[[#This Row],[Min boundary - new]]&gt;25000,"Yes","Possible"))</f>
        <v>#N/A</v>
      </c>
      <c r="K37" s="35" t="e">
        <f>IF(ISBLANK(Table2[[#This Row],[Exact weight of battery (g)]]),_xlfn.XLOOKUP(TRIM(Table2[[#This Row],[Bebat code 2025]]),Tabel1[Bebat Code 2025],Tabel1[Minimum Weight (g)]),Table2[[#This Row],[Exact weight of battery (g)]])</f>
        <v>#N/A</v>
      </c>
      <c r="L37" s="35" t="e">
        <f>IF(ISBLANK(Table2[[#This Row],[Exact weight of battery (g)]]),_xlfn.XLOOKUP(TRIM(Table2[[#This Row],[Bebat code 2025]]),Tabel1[Bebat Code 2025],Tabel1[Maximum Weight (g)]),Table2[[#This Row],[Exact weight of battery (g)]])</f>
        <v>#N/A</v>
      </c>
      <c r="M37" s="36" t="str">
        <f>IF(ISBLANK(Table2[[#This Row],[Bebat code 2025]]),"",_xlfn.XLOOKUP(TRIM(Table2[[#This Row],[Bebat code 2025]]),Tabel1[Bebat Code 2025],Tabel1[Minimum Weight (g)]))</f>
        <v/>
      </c>
      <c r="N37" s="36" t="str">
        <f>IF(ISBLANK(Table2[[#This Row],[Bebat code 2025]]),"",_xlfn.XLOOKUP(TRIM(Table2[[#This Row],[Bebat code 2025]]),Tabel1[Bebat Code 2025],Tabel1[Maximum Weight (g)]))</f>
        <v/>
      </c>
      <c r="O37" s="43" t="e" cm="1">
        <f t="array" ref="O3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 s="44"/>
      <c r="Q37" s="44"/>
      <c r="R37" s="44"/>
      <c r="S37" s="44"/>
      <c r="T37" s="44"/>
      <c r="U37" s="44"/>
    </row>
    <row r="38" spans="2:21" ht="47.5" customHeight="1" x14ac:dyDescent="0.15">
      <c r="B38" s="39" t="str" cm="1">
        <f t="array" ref="B3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 s="42"/>
      <c r="D38" s="35" t="e" cm="1">
        <f t="array" ref="D3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 s="35" t="e" cm="1">
        <f t="array" ref="E3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 s="35" t="e">
        <f>IF(AND(Table2[[#This Row],[Chemical Family - old]]="Lithium Primary",Table2[[#This Row],[Product Category]]&lt;&gt;"Button"),Table2[[#This Row],[Is the battery based on Lithium Primary or Lithium Thionyl Chloride]],Table2[[#This Row],[Chemical Family - old]])</f>
        <v>#N/A</v>
      </c>
      <c r="G38" s="35" t="e">
        <f>_xlfn.XLOOKUP(TRIM(Table2[[#This Row],[Bebat code 2025]]),Tabel1[Bebat Code 2025],Tabel1[Chemical Family])</f>
        <v>#N/A</v>
      </c>
      <c r="H38" s="35" t="e">
        <f>_xlfn.XLOOKUP(TRIM(Table2[[#This Row],[Bebat code 2025]]),Tabel1[Bebat Code 2025],Tabel1[Type])</f>
        <v>#N/A</v>
      </c>
      <c r="I38" s="35" t="e">
        <f>_xlfn.XLOOKUP(TRIM(Table2[[#This Row],[Bebat code 2025]]),Tabel1[Bebat Code 2025],Tabel1[Exception])</f>
        <v>#N/A</v>
      </c>
      <c r="J38" s="35" t="e">
        <f>IF(Table2[[#This Row],[Max boundary - new]]&lt;=25000,"No",IF(Table2[[#This Row],[Min boundary - new]]&gt;25000,"Yes","Possible"))</f>
        <v>#N/A</v>
      </c>
      <c r="K38" s="35" t="e">
        <f>IF(ISBLANK(Table2[[#This Row],[Exact weight of battery (g)]]),_xlfn.XLOOKUP(TRIM(Table2[[#This Row],[Bebat code 2025]]),Tabel1[Bebat Code 2025],Tabel1[Minimum Weight (g)]),Table2[[#This Row],[Exact weight of battery (g)]])</f>
        <v>#N/A</v>
      </c>
      <c r="L38" s="35" t="e">
        <f>IF(ISBLANK(Table2[[#This Row],[Exact weight of battery (g)]]),_xlfn.XLOOKUP(TRIM(Table2[[#This Row],[Bebat code 2025]]),Tabel1[Bebat Code 2025],Tabel1[Maximum Weight (g)]),Table2[[#This Row],[Exact weight of battery (g)]])</f>
        <v>#N/A</v>
      </c>
      <c r="M38" s="36" t="str">
        <f>IF(ISBLANK(Table2[[#This Row],[Bebat code 2025]]),"",_xlfn.XLOOKUP(TRIM(Table2[[#This Row],[Bebat code 2025]]),Tabel1[Bebat Code 2025],Tabel1[Minimum Weight (g)]))</f>
        <v/>
      </c>
      <c r="N38" s="36" t="str">
        <f>IF(ISBLANK(Table2[[#This Row],[Bebat code 2025]]),"",_xlfn.XLOOKUP(TRIM(Table2[[#This Row],[Bebat code 2025]]),Tabel1[Bebat Code 2025],Tabel1[Maximum Weight (g)]))</f>
        <v/>
      </c>
      <c r="O38" s="43" t="e" cm="1">
        <f t="array" ref="O3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 s="44"/>
      <c r="Q38" s="44"/>
      <c r="R38" s="44"/>
      <c r="S38" s="44"/>
      <c r="T38" s="44"/>
      <c r="U38" s="44"/>
    </row>
    <row r="39" spans="2:21" ht="47.5" customHeight="1" x14ac:dyDescent="0.15">
      <c r="B39" s="39" t="str" cm="1">
        <f t="array" ref="B3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 s="42"/>
      <c r="D39" s="35" t="e" cm="1">
        <f t="array" ref="D3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 s="35" t="e" cm="1">
        <f t="array" ref="E3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 s="35" t="e">
        <f>IF(AND(Table2[[#This Row],[Chemical Family - old]]="Lithium Primary",Table2[[#This Row],[Product Category]]&lt;&gt;"Button"),Table2[[#This Row],[Is the battery based on Lithium Primary or Lithium Thionyl Chloride]],Table2[[#This Row],[Chemical Family - old]])</f>
        <v>#N/A</v>
      </c>
      <c r="G39" s="35" t="e">
        <f>_xlfn.XLOOKUP(TRIM(Table2[[#This Row],[Bebat code 2025]]),Tabel1[Bebat Code 2025],Tabel1[Chemical Family])</f>
        <v>#N/A</v>
      </c>
      <c r="H39" s="35" t="e">
        <f>_xlfn.XLOOKUP(TRIM(Table2[[#This Row],[Bebat code 2025]]),Tabel1[Bebat Code 2025],Tabel1[Type])</f>
        <v>#N/A</v>
      </c>
      <c r="I39" s="35" t="e">
        <f>_xlfn.XLOOKUP(TRIM(Table2[[#This Row],[Bebat code 2025]]),Tabel1[Bebat Code 2025],Tabel1[Exception])</f>
        <v>#N/A</v>
      </c>
      <c r="J39" s="35" t="e">
        <f>IF(Table2[[#This Row],[Max boundary - new]]&lt;=25000,"No",IF(Table2[[#This Row],[Min boundary - new]]&gt;25000,"Yes","Possible"))</f>
        <v>#N/A</v>
      </c>
      <c r="K39" s="35" t="e">
        <f>IF(ISBLANK(Table2[[#This Row],[Exact weight of battery (g)]]),_xlfn.XLOOKUP(TRIM(Table2[[#This Row],[Bebat code 2025]]),Tabel1[Bebat Code 2025],Tabel1[Minimum Weight (g)]),Table2[[#This Row],[Exact weight of battery (g)]])</f>
        <v>#N/A</v>
      </c>
      <c r="L39" s="35" t="e">
        <f>IF(ISBLANK(Table2[[#This Row],[Exact weight of battery (g)]]),_xlfn.XLOOKUP(TRIM(Table2[[#This Row],[Bebat code 2025]]),Tabel1[Bebat Code 2025],Tabel1[Maximum Weight (g)]),Table2[[#This Row],[Exact weight of battery (g)]])</f>
        <v>#N/A</v>
      </c>
      <c r="M39" s="36" t="str">
        <f>IF(ISBLANK(Table2[[#This Row],[Bebat code 2025]]),"",_xlfn.XLOOKUP(TRIM(Table2[[#This Row],[Bebat code 2025]]),Tabel1[Bebat Code 2025],Tabel1[Minimum Weight (g)]))</f>
        <v/>
      </c>
      <c r="N39" s="36" t="str">
        <f>IF(ISBLANK(Table2[[#This Row],[Bebat code 2025]]),"",_xlfn.XLOOKUP(TRIM(Table2[[#This Row],[Bebat code 2025]]),Tabel1[Bebat Code 2025],Tabel1[Maximum Weight (g)]))</f>
        <v/>
      </c>
      <c r="O39" s="43" t="e" cm="1">
        <f t="array" ref="O3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 s="44"/>
      <c r="Q39" s="44"/>
      <c r="R39" s="44"/>
      <c r="S39" s="44"/>
      <c r="T39" s="44"/>
      <c r="U39" s="44"/>
    </row>
    <row r="40" spans="2:21" ht="47.5" customHeight="1" x14ac:dyDescent="0.15">
      <c r="B40" s="39" t="str" cm="1">
        <f t="array" ref="B4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 s="42"/>
      <c r="D40" s="35" t="e" cm="1">
        <f t="array" ref="D4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 s="35" t="e" cm="1">
        <f t="array" ref="E4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 s="35" t="e">
        <f>IF(AND(Table2[[#This Row],[Chemical Family - old]]="Lithium Primary",Table2[[#This Row],[Product Category]]&lt;&gt;"Button"),Table2[[#This Row],[Is the battery based on Lithium Primary or Lithium Thionyl Chloride]],Table2[[#This Row],[Chemical Family - old]])</f>
        <v>#N/A</v>
      </c>
      <c r="G40" s="35" t="e">
        <f>_xlfn.XLOOKUP(TRIM(Table2[[#This Row],[Bebat code 2025]]),Tabel1[Bebat Code 2025],Tabel1[Chemical Family])</f>
        <v>#N/A</v>
      </c>
      <c r="H40" s="35" t="e">
        <f>_xlfn.XLOOKUP(TRIM(Table2[[#This Row],[Bebat code 2025]]),Tabel1[Bebat Code 2025],Tabel1[Type])</f>
        <v>#N/A</v>
      </c>
      <c r="I40" s="35" t="e">
        <f>_xlfn.XLOOKUP(TRIM(Table2[[#This Row],[Bebat code 2025]]),Tabel1[Bebat Code 2025],Tabel1[Exception])</f>
        <v>#N/A</v>
      </c>
      <c r="J40" s="35" t="e">
        <f>IF(Table2[[#This Row],[Max boundary - new]]&lt;=25000,"No",IF(Table2[[#This Row],[Min boundary - new]]&gt;25000,"Yes","Possible"))</f>
        <v>#N/A</v>
      </c>
      <c r="K40" s="35" t="e">
        <f>IF(ISBLANK(Table2[[#This Row],[Exact weight of battery (g)]]),_xlfn.XLOOKUP(TRIM(Table2[[#This Row],[Bebat code 2025]]),Tabel1[Bebat Code 2025],Tabel1[Minimum Weight (g)]),Table2[[#This Row],[Exact weight of battery (g)]])</f>
        <v>#N/A</v>
      </c>
      <c r="L40" s="35" t="e">
        <f>IF(ISBLANK(Table2[[#This Row],[Exact weight of battery (g)]]),_xlfn.XLOOKUP(TRIM(Table2[[#This Row],[Bebat code 2025]]),Tabel1[Bebat Code 2025],Tabel1[Maximum Weight (g)]),Table2[[#This Row],[Exact weight of battery (g)]])</f>
        <v>#N/A</v>
      </c>
      <c r="M40" s="36" t="str">
        <f>IF(ISBLANK(Table2[[#This Row],[Bebat code 2025]]),"",_xlfn.XLOOKUP(TRIM(Table2[[#This Row],[Bebat code 2025]]),Tabel1[Bebat Code 2025],Tabel1[Minimum Weight (g)]))</f>
        <v/>
      </c>
      <c r="N40" s="36" t="str">
        <f>IF(ISBLANK(Table2[[#This Row],[Bebat code 2025]]),"",_xlfn.XLOOKUP(TRIM(Table2[[#This Row],[Bebat code 2025]]),Tabel1[Bebat Code 2025],Tabel1[Maximum Weight (g)]))</f>
        <v/>
      </c>
      <c r="O40" s="43" t="e" cm="1">
        <f t="array" ref="O4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 s="44"/>
      <c r="Q40" s="44"/>
      <c r="R40" s="44"/>
      <c r="S40" s="44"/>
      <c r="T40" s="44"/>
      <c r="U40" s="44"/>
    </row>
    <row r="41" spans="2:21" ht="47.5" customHeight="1" x14ac:dyDescent="0.15">
      <c r="B41" s="39" t="str" cm="1">
        <f t="array" ref="B4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 s="42"/>
      <c r="D41" s="35" t="e" cm="1">
        <f t="array" ref="D4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 s="35" t="e" cm="1">
        <f t="array" ref="E4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 s="35" t="e">
        <f>IF(AND(Table2[[#This Row],[Chemical Family - old]]="Lithium Primary",Table2[[#This Row],[Product Category]]&lt;&gt;"Button"),Table2[[#This Row],[Is the battery based on Lithium Primary or Lithium Thionyl Chloride]],Table2[[#This Row],[Chemical Family - old]])</f>
        <v>#N/A</v>
      </c>
      <c r="G41" s="35" t="e">
        <f>_xlfn.XLOOKUP(TRIM(Table2[[#This Row],[Bebat code 2025]]),Tabel1[Bebat Code 2025],Tabel1[Chemical Family])</f>
        <v>#N/A</v>
      </c>
      <c r="H41" s="35" t="e">
        <f>_xlfn.XLOOKUP(TRIM(Table2[[#This Row],[Bebat code 2025]]),Tabel1[Bebat Code 2025],Tabel1[Type])</f>
        <v>#N/A</v>
      </c>
      <c r="I41" s="35" t="e">
        <f>_xlfn.XLOOKUP(TRIM(Table2[[#This Row],[Bebat code 2025]]),Tabel1[Bebat Code 2025],Tabel1[Exception])</f>
        <v>#N/A</v>
      </c>
      <c r="J41" s="35" t="e">
        <f>IF(Table2[[#This Row],[Max boundary - new]]&lt;=25000,"No",IF(Table2[[#This Row],[Min boundary - new]]&gt;25000,"Yes","Possible"))</f>
        <v>#N/A</v>
      </c>
      <c r="K41" s="35" t="e">
        <f>IF(ISBLANK(Table2[[#This Row],[Exact weight of battery (g)]]),_xlfn.XLOOKUP(TRIM(Table2[[#This Row],[Bebat code 2025]]),Tabel1[Bebat Code 2025],Tabel1[Minimum Weight (g)]),Table2[[#This Row],[Exact weight of battery (g)]])</f>
        <v>#N/A</v>
      </c>
      <c r="L41" s="35" t="e">
        <f>IF(ISBLANK(Table2[[#This Row],[Exact weight of battery (g)]]),_xlfn.XLOOKUP(TRIM(Table2[[#This Row],[Bebat code 2025]]),Tabel1[Bebat Code 2025],Tabel1[Maximum Weight (g)]),Table2[[#This Row],[Exact weight of battery (g)]])</f>
        <v>#N/A</v>
      </c>
      <c r="M41" s="36" t="str">
        <f>IF(ISBLANK(Table2[[#This Row],[Bebat code 2025]]),"",_xlfn.XLOOKUP(TRIM(Table2[[#This Row],[Bebat code 2025]]),Tabel1[Bebat Code 2025],Tabel1[Minimum Weight (g)]))</f>
        <v/>
      </c>
      <c r="N41" s="36" t="str">
        <f>IF(ISBLANK(Table2[[#This Row],[Bebat code 2025]]),"",_xlfn.XLOOKUP(TRIM(Table2[[#This Row],[Bebat code 2025]]),Tabel1[Bebat Code 2025],Tabel1[Maximum Weight (g)]))</f>
        <v/>
      </c>
      <c r="O41" s="43" t="e" cm="1">
        <f t="array" ref="O4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 s="44"/>
      <c r="Q41" s="44"/>
      <c r="R41" s="44"/>
      <c r="S41" s="44"/>
      <c r="T41" s="44"/>
      <c r="U41" s="44"/>
    </row>
    <row r="42" spans="2:21" ht="47.5" customHeight="1" x14ac:dyDescent="0.15">
      <c r="B42" s="39" t="str" cm="1">
        <f t="array" ref="B4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 s="42"/>
      <c r="D42" s="35" t="e" cm="1">
        <f t="array" ref="D4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 s="35" t="e" cm="1">
        <f t="array" ref="E4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 s="35" t="e">
        <f>IF(AND(Table2[[#This Row],[Chemical Family - old]]="Lithium Primary",Table2[[#This Row],[Product Category]]&lt;&gt;"Button"),Table2[[#This Row],[Is the battery based on Lithium Primary or Lithium Thionyl Chloride]],Table2[[#This Row],[Chemical Family - old]])</f>
        <v>#N/A</v>
      </c>
      <c r="G42" s="35" t="e">
        <f>_xlfn.XLOOKUP(TRIM(Table2[[#This Row],[Bebat code 2025]]),Tabel1[Bebat Code 2025],Tabel1[Chemical Family])</f>
        <v>#N/A</v>
      </c>
      <c r="H42" s="35" t="e">
        <f>_xlfn.XLOOKUP(TRIM(Table2[[#This Row],[Bebat code 2025]]),Tabel1[Bebat Code 2025],Tabel1[Type])</f>
        <v>#N/A</v>
      </c>
      <c r="I42" s="35" t="e">
        <f>_xlfn.XLOOKUP(TRIM(Table2[[#This Row],[Bebat code 2025]]),Tabel1[Bebat Code 2025],Tabel1[Exception])</f>
        <v>#N/A</v>
      </c>
      <c r="J42" s="35" t="e">
        <f>IF(Table2[[#This Row],[Max boundary - new]]&lt;=25000,"No",IF(Table2[[#This Row],[Min boundary - new]]&gt;25000,"Yes","Possible"))</f>
        <v>#N/A</v>
      </c>
      <c r="K42" s="35" t="e">
        <f>IF(ISBLANK(Table2[[#This Row],[Exact weight of battery (g)]]),_xlfn.XLOOKUP(TRIM(Table2[[#This Row],[Bebat code 2025]]),Tabel1[Bebat Code 2025],Tabel1[Minimum Weight (g)]),Table2[[#This Row],[Exact weight of battery (g)]])</f>
        <v>#N/A</v>
      </c>
      <c r="L42" s="35" t="e">
        <f>IF(ISBLANK(Table2[[#This Row],[Exact weight of battery (g)]]),_xlfn.XLOOKUP(TRIM(Table2[[#This Row],[Bebat code 2025]]),Tabel1[Bebat Code 2025],Tabel1[Maximum Weight (g)]),Table2[[#This Row],[Exact weight of battery (g)]])</f>
        <v>#N/A</v>
      </c>
      <c r="M42" s="36" t="str">
        <f>IF(ISBLANK(Table2[[#This Row],[Bebat code 2025]]),"",_xlfn.XLOOKUP(TRIM(Table2[[#This Row],[Bebat code 2025]]),Tabel1[Bebat Code 2025],Tabel1[Minimum Weight (g)]))</f>
        <v/>
      </c>
      <c r="N42" s="36" t="str">
        <f>IF(ISBLANK(Table2[[#This Row],[Bebat code 2025]]),"",_xlfn.XLOOKUP(TRIM(Table2[[#This Row],[Bebat code 2025]]),Tabel1[Bebat Code 2025],Tabel1[Maximum Weight (g)]))</f>
        <v/>
      </c>
      <c r="O42" s="43" t="e" cm="1">
        <f t="array" ref="O4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 s="44"/>
      <c r="Q42" s="44"/>
      <c r="R42" s="44"/>
      <c r="S42" s="44"/>
      <c r="T42" s="44"/>
      <c r="U42" s="44"/>
    </row>
    <row r="43" spans="2:21" ht="47.5" customHeight="1" x14ac:dyDescent="0.15">
      <c r="B43" s="39" t="str" cm="1">
        <f t="array" ref="B4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 s="42"/>
      <c r="D43" s="35" t="e" cm="1">
        <f t="array" ref="D4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 s="35" t="e" cm="1">
        <f t="array" ref="E4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 s="35" t="e">
        <f>IF(AND(Table2[[#This Row],[Chemical Family - old]]="Lithium Primary",Table2[[#This Row],[Product Category]]&lt;&gt;"Button"),Table2[[#This Row],[Is the battery based on Lithium Primary or Lithium Thionyl Chloride]],Table2[[#This Row],[Chemical Family - old]])</f>
        <v>#N/A</v>
      </c>
      <c r="G43" s="35" t="e">
        <f>_xlfn.XLOOKUP(TRIM(Table2[[#This Row],[Bebat code 2025]]),Tabel1[Bebat Code 2025],Tabel1[Chemical Family])</f>
        <v>#N/A</v>
      </c>
      <c r="H43" s="35" t="e">
        <f>_xlfn.XLOOKUP(TRIM(Table2[[#This Row],[Bebat code 2025]]),Tabel1[Bebat Code 2025],Tabel1[Type])</f>
        <v>#N/A</v>
      </c>
      <c r="I43" s="35" t="e">
        <f>_xlfn.XLOOKUP(TRIM(Table2[[#This Row],[Bebat code 2025]]),Tabel1[Bebat Code 2025],Tabel1[Exception])</f>
        <v>#N/A</v>
      </c>
      <c r="J43" s="35" t="e">
        <f>IF(Table2[[#This Row],[Max boundary - new]]&lt;=25000,"No",IF(Table2[[#This Row],[Min boundary - new]]&gt;25000,"Yes","Possible"))</f>
        <v>#N/A</v>
      </c>
      <c r="K43" s="35" t="e">
        <f>IF(ISBLANK(Table2[[#This Row],[Exact weight of battery (g)]]),_xlfn.XLOOKUP(TRIM(Table2[[#This Row],[Bebat code 2025]]),Tabel1[Bebat Code 2025],Tabel1[Minimum Weight (g)]),Table2[[#This Row],[Exact weight of battery (g)]])</f>
        <v>#N/A</v>
      </c>
      <c r="L43" s="35" t="e">
        <f>IF(ISBLANK(Table2[[#This Row],[Exact weight of battery (g)]]),_xlfn.XLOOKUP(TRIM(Table2[[#This Row],[Bebat code 2025]]),Tabel1[Bebat Code 2025],Tabel1[Maximum Weight (g)]),Table2[[#This Row],[Exact weight of battery (g)]])</f>
        <v>#N/A</v>
      </c>
      <c r="M43" s="36" t="str">
        <f>IF(ISBLANK(Table2[[#This Row],[Bebat code 2025]]),"",_xlfn.XLOOKUP(TRIM(Table2[[#This Row],[Bebat code 2025]]),Tabel1[Bebat Code 2025],Tabel1[Minimum Weight (g)]))</f>
        <v/>
      </c>
      <c r="N43" s="36" t="str">
        <f>IF(ISBLANK(Table2[[#This Row],[Bebat code 2025]]),"",_xlfn.XLOOKUP(TRIM(Table2[[#This Row],[Bebat code 2025]]),Tabel1[Bebat Code 2025],Tabel1[Maximum Weight (g)]))</f>
        <v/>
      </c>
      <c r="O43" s="43" t="e" cm="1">
        <f t="array" ref="O4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 s="44"/>
      <c r="Q43" s="44"/>
      <c r="R43" s="44"/>
      <c r="S43" s="44"/>
      <c r="T43" s="44"/>
      <c r="U43" s="44"/>
    </row>
    <row r="44" spans="2:21" ht="47.5" customHeight="1" x14ac:dyDescent="0.15">
      <c r="B44" s="39" t="str" cm="1">
        <f t="array" ref="B4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 s="42"/>
      <c r="D44" s="35" t="e" cm="1">
        <f t="array" ref="D4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 s="35" t="e" cm="1">
        <f t="array" ref="E4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 s="35" t="e">
        <f>IF(AND(Table2[[#This Row],[Chemical Family - old]]="Lithium Primary",Table2[[#This Row],[Product Category]]&lt;&gt;"Button"),Table2[[#This Row],[Is the battery based on Lithium Primary or Lithium Thionyl Chloride]],Table2[[#This Row],[Chemical Family - old]])</f>
        <v>#N/A</v>
      </c>
      <c r="G44" s="35" t="e">
        <f>_xlfn.XLOOKUP(TRIM(Table2[[#This Row],[Bebat code 2025]]),Tabel1[Bebat Code 2025],Tabel1[Chemical Family])</f>
        <v>#N/A</v>
      </c>
      <c r="H44" s="35" t="e">
        <f>_xlfn.XLOOKUP(TRIM(Table2[[#This Row],[Bebat code 2025]]),Tabel1[Bebat Code 2025],Tabel1[Type])</f>
        <v>#N/A</v>
      </c>
      <c r="I44" s="35" t="e">
        <f>_xlfn.XLOOKUP(TRIM(Table2[[#This Row],[Bebat code 2025]]),Tabel1[Bebat Code 2025],Tabel1[Exception])</f>
        <v>#N/A</v>
      </c>
      <c r="J44" s="35" t="e">
        <f>IF(Table2[[#This Row],[Max boundary - new]]&lt;=25000,"No",IF(Table2[[#This Row],[Min boundary - new]]&gt;25000,"Yes","Possible"))</f>
        <v>#N/A</v>
      </c>
      <c r="K44" s="35" t="e">
        <f>IF(ISBLANK(Table2[[#This Row],[Exact weight of battery (g)]]),_xlfn.XLOOKUP(TRIM(Table2[[#This Row],[Bebat code 2025]]),Tabel1[Bebat Code 2025],Tabel1[Minimum Weight (g)]),Table2[[#This Row],[Exact weight of battery (g)]])</f>
        <v>#N/A</v>
      </c>
      <c r="L44" s="35" t="e">
        <f>IF(ISBLANK(Table2[[#This Row],[Exact weight of battery (g)]]),_xlfn.XLOOKUP(TRIM(Table2[[#This Row],[Bebat code 2025]]),Tabel1[Bebat Code 2025],Tabel1[Maximum Weight (g)]),Table2[[#This Row],[Exact weight of battery (g)]])</f>
        <v>#N/A</v>
      </c>
      <c r="M44" s="36" t="str">
        <f>IF(ISBLANK(Table2[[#This Row],[Bebat code 2025]]),"",_xlfn.XLOOKUP(TRIM(Table2[[#This Row],[Bebat code 2025]]),Tabel1[Bebat Code 2025],Tabel1[Minimum Weight (g)]))</f>
        <v/>
      </c>
      <c r="N44" s="36" t="str">
        <f>IF(ISBLANK(Table2[[#This Row],[Bebat code 2025]]),"",_xlfn.XLOOKUP(TRIM(Table2[[#This Row],[Bebat code 2025]]),Tabel1[Bebat Code 2025],Tabel1[Maximum Weight (g)]))</f>
        <v/>
      </c>
      <c r="O44" s="43" t="e" cm="1">
        <f t="array" ref="O4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 s="44"/>
      <c r="Q44" s="44"/>
      <c r="R44" s="44"/>
      <c r="S44" s="44"/>
      <c r="T44" s="44"/>
      <c r="U44" s="44"/>
    </row>
    <row r="45" spans="2:21" ht="47.5" customHeight="1" x14ac:dyDescent="0.15">
      <c r="B45" s="39" t="str" cm="1">
        <f t="array" ref="B4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 s="42"/>
      <c r="D45" s="35" t="e" cm="1">
        <f t="array" ref="D4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 s="35" t="e" cm="1">
        <f t="array" ref="E4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 s="35" t="e">
        <f>IF(AND(Table2[[#This Row],[Chemical Family - old]]="Lithium Primary",Table2[[#This Row],[Product Category]]&lt;&gt;"Button"),Table2[[#This Row],[Is the battery based on Lithium Primary or Lithium Thionyl Chloride]],Table2[[#This Row],[Chemical Family - old]])</f>
        <v>#N/A</v>
      </c>
      <c r="G45" s="35" t="e">
        <f>_xlfn.XLOOKUP(TRIM(Table2[[#This Row],[Bebat code 2025]]),Tabel1[Bebat Code 2025],Tabel1[Chemical Family])</f>
        <v>#N/A</v>
      </c>
      <c r="H45" s="35" t="e">
        <f>_xlfn.XLOOKUP(TRIM(Table2[[#This Row],[Bebat code 2025]]),Tabel1[Bebat Code 2025],Tabel1[Type])</f>
        <v>#N/A</v>
      </c>
      <c r="I45" s="35" t="e">
        <f>_xlfn.XLOOKUP(TRIM(Table2[[#This Row],[Bebat code 2025]]),Tabel1[Bebat Code 2025],Tabel1[Exception])</f>
        <v>#N/A</v>
      </c>
      <c r="J45" s="35" t="e">
        <f>IF(Table2[[#This Row],[Max boundary - new]]&lt;=25000,"No",IF(Table2[[#This Row],[Min boundary - new]]&gt;25000,"Yes","Possible"))</f>
        <v>#N/A</v>
      </c>
      <c r="K45" s="35" t="e">
        <f>IF(ISBLANK(Table2[[#This Row],[Exact weight of battery (g)]]),_xlfn.XLOOKUP(TRIM(Table2[[#This Row],[Bebat code 2025]]),Tabel1[Bebat Code 2025],Tabel1[Minimum Weight (g)]),Table2[[#This Row],[Exact weight of battery (g)]])</f>
        <v>#N/A</v>
      </c>
      <c r="L45" s="35" t="e">
        <f>IF(ISBLANK(Table2[[#This Row],[Exact weight of battery (g)]]),_xlfn.XLOOKUP(TRIM(Table2[[#This Row],[Bebat code 2025]]),Tabel1[Bebat Code 2025],Tabel1[Maximum Weight (g)]),Table2[[#This Row],[Exact weight of battery (g)]])</f>
        <v>#N/A</v>
      </c>
      <c r="M45" s="36" t="str">
        <f>IF(ISBLANK(Table2[[#This Row],[Bebat code 2025]]),"",_xlfn.XLOOKUP(TRIM(Table2[[#This Row],[Bebat code 2025]]),Tabel1[Bebat Code 2025],Tabel1[Minimum Weight (g)]))</f>
        <v/>
      </c>
      <c r="N45" s="36" t="str">
        <f>IF(ISBLANK(Table2[[#This Row],[Bebat code 2025]]),"",_xlfn.XLOOKUP(TRIM(Table2[[#This Row],[Bebat code 2025]]),Tabel1[Bebat Code 2025],Tabel1[Maximum Weight (g)]))</f>
        <v/>
      </c>
      <c r="O45" s="43" t="e" cm="1">
        <f t="array" ref="O4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 s="44"/>
      <c r="Q45" s="44"/>
      <c r="R45" s="44"/>
      <c r="S45" s="44"/>
      <c r="T45" s="44"/>
      <c r="U45" s="44"/>
    </row>
    <row r="46" spans="2:21" ht="47.5" customHeight="1" x14ac:dyDescent="0.15">
      <c r="B46" s="39" t="str" cm="1">
        <f t="array" ref="B4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 s="42"/>
      <c r="D46" s="35" t="e" cm="1">
        <f t="array" ref="D4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 s="35" t="e" cm="1">
        <f t="array" ref="E4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 s="35" t="e">
        <f>IF(AND(Table2[[#This Row],[Chemical Family - old]]="Lithium Primary",Table2[[#This Row],[Product Category]]&lt;&gt;"Button"),Table2[[#This Row],[Is the battery based on Lithium Primary or Lithium Thionyl Chloride]],Table2[[#This Row],[Chemical Family - old]])</f>
        <v>#N/A</v>
      </c>
      <c r="G46" s="35" t="e">
        <f>_xlfn.XLOOKUP(TRIM(Table2[[#This Row],[Bebat code 2025]]),Tabel1[Bebat Code 2025],Tabel1[Chemical Family])</f>
        <v>#N/A</v>
      </c>
      <c r="H46" s="35" t="e">
        <f>_xlfn.XLOOKUP(TRIM(Table2[[#This Row],[Bebat code 2025]]),Tabel1[Bebat Code 2025],Tabel1[Type])</f>
        <v>#N/A</v>
      </c>
      <c r="I46" s="35" t="e">
        <f>_xlfn.XLOOKUP(TRIM(Table2[[#This Row],[Bebat code 2025]]),Tabel1[Bebat Code 2025],Tabel1[Exception])</f>
        <v>#N/A</v>
      </c>
      <c r="J46" s="35" t="e">
        <f>IF(Table2[[#This Row],[Max boundary - new]]&lt;=25000,"No",IF(Table2[[#This Row],[Min boundary - new]]&gt;25000,"Yes","Possible"))</f>
        <v>#N/A</v>
      </c>
      <c r="K46" s="35" t="e">
        <f>IF(ISBLANK(Table2[[#This Row],[Exact weight of battery (g)]]),_xlfn.XLOOKUP(TRIM(Table2[[#This Row],[Bebat code 2025]]),Tabel1[Bebat Code 2025],Tabel1[Minimum Weight (g)]),Table2[[#This Row],[Exact weight of battery (g)]])</f>
        <v>#N/A</v>
      </c>
      <c r="L46" s="35" t="e">
        <f>IF(ISBLANK(Table2[[#This Row],[Exact weight of battery (g)]]),_xlfn.XLOOKUP(TRIM(Table2[[#This Row],[Bebat code 2025]]),Tabel1[Bebat Code 2025],Tabel1[Maximum Weight (g)]),Table2[[#This Row],[Exact weight of battery (g)]])</f>
        <v>#N/A</v>
      </c>
      <c r="M46" s="36" t="str">
        <f>IF(ISBLANK(Table2[[#This Row],[Bebat code 2025]]),"",_xlfn.XLOOKUP(TRIM(Table2[[#This Row],[Bebat code 2025]]),Tabel1[Bebat Code 2025],Tabel1[Minimum Weight (g)]))</f>
        <v/>
      </c>
      <c r="N46" s="36" t="str">
        <f>IF(ISBLANK(Table2[[#This Row],[Bebat code 2025]]),"",_xlfn.XLOOKUP(TRIM(Table2[[#This Row],[Bebat code 2025]]),Tabel1[Bebat Code 2025],Tabel1[Maximum Weight (g)]))</f>
        <v/>
      </c>
      <c r="O46" s="43" t="e" cm="1">
        <f t="array" ref="O4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 s="44"/>
      <c r="Q46" s="44"/>
      <c r="R46" s="44"/>
      <c r="S46" s="44"/>
      <c r="T46" s="44"/>
      <c r="U46" s="44"/>
    </row>
    <row r="47" spans="2:21" ht="47.5" customHeight="1" x14ac:dyDescent="0.15">
      <c r="B47" s="39" t="str" cm="1">
        <f t="array" ref="B4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 s="42"/>
      <c r="D47" s="35" t="e" cm="1">
        <f t="array" ref="D4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 s="35" t="e" cm="1">
        <f t="array" ref="E4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 s="35" t="e">
        <f>IF(AND(Table2[[#This Row],[Chemical Family - old]]="Lithium Primary",Table2[[#This Row],[Product Category]]&lt;&gt;"Button"),Table2[[#This Row],[Is the battery based on Lithium Primary or Lithium Thionyl Chloride]],Table2[[#This Row],[Chemical Family - old]])</f>
        <v>#N/A</v>
      </c>
      <c r="G47" s="35" t="e">
        <f>_xlfn.XLOOKUP(TRIM(Table2[[#This Row],[Bebat code 2025]]),Tabel1[Bebat Code 2025],Tabel1[Chemical Family])</f>
        <v>#N/A</v>
      </c>
      <c r="H47" s="35" t="e">
        <f>_xlfn.XLOOKUP(TRIM(Table2[[#This Row],[Bebat code 2025]]),Tabel1[Bebat Code 2025],Tabel1[Type])</f>
        <v>#N/A</v>
      </c>
      <c r="I47" s="35" t="e">
        <f>_xlfn.XLOOKUP(TRIM(Table2[[#This Row],[Bebat code 2025]]),Tabel1[Bebat Code 2025],Tabel1[Exception])</f>
        <v>#N/A</v>
      </c>
      <c r="J47" s="35" t="e">
        <f>IF(Table2[[#This Row],[Max boundary - new]]&lt;=25000,"No",IF(Table2[[#This Row],[Min boundary - new]]&gt;25000,"Yes","Possible"))</f>
        <v>#N/A</v>
      </c>
      <c r="K47" s="35" t="e">
        <f>IF(ISBLANK(Table2[[#This Row],[Exact weight of battery (g)]]),_xlfn.XLOOKUP(TRIM(Table2[[#This Row],[Bebat code 2025]]),Tabel1[Bebat Code 2025],Tabel1[Minimum Weight (g)]),Table2[[#This Row],[Exact weight of battery (g)]])</f>
        <v>#N/A</v>
      </c>
      <c r="L47" s="35" t="e">
        <f>IF(ISBLANK(Table2[[#This Row],[Exact weight of battery (g)]]),_xlfn.XLOOKUP(TRIM(Table2[[#This Row],[Bebat code 2025]]),Tabel1[Bebat Code 2025],Tabel1[Maximum Weight (g)]),Table2[[#This Row],[Exact weight of battery (g)]])</f>
        <v>#N/A</v>
      </c>
      <c r="M47" s="36" t="str">
        <f>IF(ISBLANK(Table2[[#This Row],[Bebat code 2025]]),"",_xlfn.XLOOKUP(TRIM(Table2[[#This Row],[Bebat code 2025]]),Tabel1[Bebat Code 2025],Tabel1[Minimum Weight (g)]))</f>
        <v/>
      </c>
      <c r="N47" s="36" t="str">
        <f>IF(ISBLANK(Table2[[#This Row],[Bebat code 2025]]),"",_xlfn.XLOOKUP(TRIM(Table2[[#This Row],[Bebat code 2025]]),Tabel1[Bebat Code 2025],Tabel1[Maximum Weight (g)]))</f>
        <v/>
      </c>
      <c r="O47" s="43" t="e" cm="1">
        <f t="array" ref="O4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 s="44"/>
      <c r="Q47" s="44"/>
      <c r="R47" s="44"/>
      <c r="S47" s="44"/>
      <c r="T47" s="44"/>
      <c r="U47" s="44"/>
    </row>
    <row r="48" spans="2:21" ht="47.5" customHeight="1" x14ac:dyDescent="0.15">
      <c r="B48" s="39" t="str" cm="1">
        <f t="array" ref="B4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 s="42"/>
      <c r="D48" s="35" t="e" cm="1">
        <f t="array" ref="D4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 s="35" t="e" cm="1">
        <f t="array" ref="E4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 s="35" t="e">
        <f>IF(AND(Table2[[#This Row],[Chemical Family - old]]="Lithium Primary",Table2[[#This Row],[Product Category]]&lt;&gt;"Button"),Table2[[#This Row],[Is the battery based on Lithium Primary or Lithium Thionyl Chloride]],Table2[[#This Row],[Chemical Family - old]])</f>
        <v>#N/A</v>
      </c>
      <c r="G48" s="35" t="e">
        <f>_xlfn.XLOOKUP(TRIM(Table2[[#This Row],[Bebat code 2025]]),Tabel1[Bebat Code 2025],Tabel1[Chemical Family])</f>
        <v>#N/A</v>
      </c>
      <c r="H48" s="35" t="e">
        <f>_xlfn.XLOOKUP(TRIM(Table2[[#This Row],[Bebat code 2025]]),Tabel1[Bebat Code 2025],Tabel1[Type])</f>
        <v>#N/A</v>
      </c>
      <c r="I48" s="35" t="e">
        <f>_xlfn.XLOOKUP(TRIM(Table2[[#This Row],[Bebat code 2025]]),Tabel1[Bebat Code 2025],Tabel1[Exception])</f>
        <v>#N/A</v>
      </c>
      <c r="J48" s="35" t="e">
        <f>IF(Table2[[#This Row],[Max boundary - new]]&lt;=25000,"No",IF(Table2[[#This Row],[Min boundary - new]]&gt;25000,"Yes","Possible"))</f>
        <v>#N/A</v>
      </c>
      <c r="K48" s="35" t="e">
        <f>IF(ISBLANK(Table2[[#This Row],[Exact weight of battery (g)]]),_xlfn.XLOOKUP(TRIM(Table2[[#This Row],[Bebat code 2025]]),Tabel1[Bebat Code 2025],Tabel1[Minimum Weight (g)]),Table2[[#This Row],[Exact weight of battery (g)]])</f>
        <v>#N/A</v>
      </c>
      <c r="L48" s="35" t="e">
        <f>IF(ISBLANK(Table2[[#This Row],[Exact weight of battery (g)]]),_xlfn.XLOOKUP(TRIM(Table2[[#This Row],[Bebat code 2025]]),Tabel1[Bebat Code 2025],Tabel1[Maximum Weight (g)]),Table2[[#This Row],[Exact weight of battery (g)]])</f>
        <v>#N/A</v>
      </c>
      <c r="M48" s="36" t="str">
        <f>IF(ISBLANK(Table2[[#This Row],[Bebat code 2025]]),"",_xlfn.XLOOKUP(TRIM(Table2[[#This Row],[Bebat code 2025]]),Tabel1[Bebat Code 2025],Tabel1[Minimum Weight (g)]))</f>
        <v/>
      </c>
      <c r="N48" s="36" t="str">
        <f>IF(ISBLANK(Table2[[#This Row],[Bebat code 2025]]),"",_xlfn.XLOOKUP(TRIM(Table2[[#This Row],[Bebat code 2025]]),Tabel1[Bebat Code 2025],Tabel1[Maximum Weight (g)]))</f>
        <v/>
      </c>
      <c r="O48" s="43" t="e" cm="1">
        <f t="array" ref="O4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 s="44"/>
      <c r="Q48" s="44"/>
      <c r="R48" s="44"/>
      <c r="S48" s="44"/>
      <c r="T48" s="44"/>
      <c r="U48" s="44"/>
    </row>
    <row r="49" spans="2:21" ht="47.5" customHeight="1" x14ac:dyDescent="0.15">
      <c r="B49" s="39" t="str" cm="1">
        <f t="array" ref="B4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 s="42"/>
      <c r="D49" s="35" t="e" cm="1">
        <f t="array" ref="D4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 s="35" t="e" cm="1">
        <f t="array" ref="E4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 s="35" t="e">
        <f>IF(AND(Table2[[#This Row],[Chemical Family - old]]="Lithium Primary",Table2[[#This Row],[Product Category]]&lt;&gt;"Button"),Table2[[#This Row],[Is the battery based on Lithium Primary or Lithium Thionyl Chloride]],Table2[[#This Row],[Chemical Family - old]])</f>
        <v>#N/A</v>
      </c>
      <c r="G49" s="35" t="e">
        <f>_xlfn.XLOOKUP(TRIM(Table2[[#This Row],[Bebat code 2025]]),Tabel1[Bebat Code 2025],Tabel1[Chemical Family])</f>
        <v>#N/A</v>
      </c>
      <c r="H49" s="35" t="e">
        <f>_xlfn.XLOOKUP(TRIM(Table2[[#This Row],[Bebat code 2025]]),Tabel1[Bebat Code 2025],Tabel1[Type])</f>
        <v>#N/A</v>
      </c>
      <c r="I49" s="35" t="e">
        <f>_xlfn.XLOOKUP(TRIM(Table2[[#This Row],[Bebat code 2025]]),Tabel1[Bebat Code 2025],Tabel1[Exception])</f>
        <v>#N/A</v>
      </c>
      <c r="J49" s="35" t="e">
        <f>IF(Table2[[#This Row],[Max boundary - new]]&lt;=25000,"No",IF(Table2[[#This Row],[Min boundary - new]]&gt;25000,"Yes","Possible"))</f>
        <v>#N/A</v>
      </c>
      <c r="K49" s="35" t="e">
        <f>IF(ISBLANK(Table2[[#This Row],[Exact weight of battery (g)]]),_xlfn.XLOOKUP(TRIM(Table2[[#This Row],[Bebat code 2025]]),Tabel1[Bebat Code 2025],Tabel1[Minimum Weight (g)]),Table2[[#This Row],[Exact weight of battery (g)]])</f>
        <v>#N/A</v>
      </c>
      <c r="L49" s="35" t="e">
        <f>IF(ISBLANK(Table2[[#This Row],[Exact weight of battery (g)]]),_xlfn.XLOOKUP(TRIM(Table2[[#This Row],[Bebat code 2025]]),Tabel1[Bebat Code 2025],Tabel1[Maximum Weight (g)]),Table2[[#This Row],[Exact weight of battery (g)]])</f>
        <v>#N/A</v>
      </c>
      <c r="M49" s="36" t="str">
        <f>IF(ISBLANK(Table2[[#This Row],[Bebat code 2025]]),"",_xlfn.XLOOKUP(TRIM(Table2[[#This Row],[Bebat code 2025]]),Tabel1[Bebat Code 2025],Tabel1[Minimum Weight (g)]))</f>
        <v/>
      </c>
      <c r="N49" s="36" t="str">
        <f>IF(ISBLANK(Table2[[#This Row],[Bebat code 2025]]),"",_xlfn.XLOOKUP(TRIM(Table2[[#This Row],[Bebat code 2025]]),Tabel1[Bebat Code 2025],Tabel1[Maximum Weight (g)]))</f>
        <v/>
      </c>
      <c r="O49" s="43" t="e" cm="1">
        <f t="array" ref="O4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 s="44"/>
      <c r="Q49" s="44"/>
      <c r="R49" s="44"/>
      <c r="S49" s="44"/>
      <c r="T49" s="44"/>
      <c r="U49" s="44"/>
    </row>
    <row r="50" spans="2:21" ht="47.5" customHeight="1" x14ac:dyDescent="0.15">
      <c r="B50" s="39" t="str" cm="1">
        <f t="array" ref="B5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 s="42"/>
      <c r="D50" s="35" t="e" cm="1">
        <f t="array" ref="D5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 s="35" t="e" cm="1">
        <f t="array" ref="E5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 s="35" t="e">
        <f>IF(AND(Table2[[#This Row],[Chemical Family - old]]="Lithium Primary",Table2[[#This Row],[Product Category]]&lt;&gt;"Button"),Table2[[#This Row],[Is the battery based on Lithium Primary or Lithium Thionyl Chloride]],Table2[[#This Row],[Chemical Family - old]])</f>
        <v>#N/A</v>
      </c>
      <c r="G50" s="35" t="e">
        <f>_xlfn.XLOOKUP(TRIM(Table2[[#This Row],[Bebat code 2025]]),Tabel1[Bebat Code 2025],Tabel1[Chemical Family])</f>
        <v>#N/A</v>
      </c>
      <c r="H50" s="35" t="e">
        <f>_xlfn.XLOOKUP(TRIM(Table2[[#This Row],[Bebat code 2025]]),Tabel1[Bebat Code 2025],Tabel1[Type])</f>
        <v>#N/A</v>
      </c>
      <c r="I50" s="35" t="e">
        <f>_xlfn.XLOOKUP(TRIM(Table2[[#This Row],[Bebat code 2025]]),Tabel1[Bebat Code 2025],Tabel1[Exception])</f>
        <v>#N/A</v>
      </c>
      <c r="J50" s="35" t="e">
        <f>IF(Table2[[#This Row],[Max boundary - new]]&lt;=25000,"No",IF(Table2[[#This Row],[Min boundary - new]]&gt;25000,"Yes","Possible"))</f>
        <v>#N/A</v>
      </c>
      <c r="K50" s="35" t="e">
        <f>IF(ISBLANK(Table2[[#This Row],[Exact weight of battery (g)]]),_xlfn.XLOOKUP(TRIM(Table2[[#This Row],[Bebat code 2025]]),Tabel1[Bebat Code 2025],Tabel1[Minimum Weight (g)]),Table2[[#This Row],[Exact weight of battery (g)]])</f>
        <v>#N/A</v>
      </c>
      <c r="L50" s="35" t="e">
        <f>IF(ISBLANK(Table2[[#This Row],[Exact weight of battery (g)]]),_xlfn.XLOOKUP(TRIM(Table2[[#This Row],[Bebat code 2025]]),Tabel1[Bebat Code 2025],Tabel1[Maximum Weight (g)]),Table2[[#This Row],[Exact weight of battery (g)]])</f>
        <v>#N/A</v>
      </c>
      <c r="M50" s="36" t="str">
        <f>IF(ISBLANK(Table2[[#This Row],[Bebat code 2025]]),"",_xlfn.XLOOKUP(TRIM(Table2[[#This Row],[Bebat code 2025]]),Tabel1[Bebat Code 2025],Tabel1[Minimum Weight (g)]))</f>
        <v/>
      </c>
      <c r="N50" s="36" t="str">
        <f>IF(ISBLANK(Table2[[#This Row],[Bebat code 2025]]),"",_xlfn.XLOOKUP(TRIM(Table2[[#This Row],[Bebat code 2025]]),Tabel1[Bebat Code 2025],Tabel1[Maximum Weight (g)]))</f>
        <v/>
      </c>
      <c r="O50" s="43" t="e" cm="1">
        <f t="array" ref="O5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 s="44"/>
      <c r="Q50" s="44"/>
      <c r="R50" s="44"/>
      <c r="S50" s="44"/>
      <c r="T50" s="44"/>
      <c r="U50" s="44"/>
    </row>
    <row r="51" spans="2:21" ht="47.5" customHeight="1" x14ac:dyDescent="0.15">
      <c r="B51" s="39" t="str" cm="1">
        <f t="array" ref="B5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 s="42"/>
      <c r="D51" s="35" t="e" cm="1">
        <f t="array" ref="D5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 s="35" t="e" cm="1">
        <f t="array" ref="E5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 s="35" t="e">
        <f>IF(AND(Table2[[#This Row],[Chemical Family - old]]="Lithium Primary",Table2[[#This Row],[Product Category]]&lt;&gt;"Button"),Table2[[#This Row],[Is the battery based on Lithium Primary or Lithium Thionyl Chloride]],Table2[[#This Row],[Chemical Family - old]])</f>
        <v>#N/A</v>
      </c>
      <c r="G51" s="35" t="e">
        <f>_xlfn.XLOOKUP(TRIM(Table2[[#This Row],[Bebat code 2025]]),Tabel1[Bebat Code 2025],Tabel1[Chemical Family])</f>
        <v>#N/A</v>
      </c>
      <c r="H51" s="35" t="e">
        <f>_xlfn.XLOOKUP(TRIM(Table2[[#This Row],[Bebat code 2025]]),Tabel1[Bebat Code 2025],Tabel1[Type])</f>
        <v>#N/A</v>
      </c>
      <c r="I51" s="35" t="e">
        <f>_xlfn.XLOOKUP(TRIM(Table2[[#This Row],[Bebat code 2025]]),Tabel1[Bebat Code 2025],Tabel1[Exception])</f>
        <v>#N/A</v>
      </c>
      <c r="J51" s="35" t="e">
        <f>IF(Table2[[#This Row],[Max boundary - new]]&lt;=25000,"No",IF(Table2[[#This Row],[Min boundary - new]]&gt;25000,"Yes","Possible"))</f>
        <v>#N/A</v>
      </c>
      <c r="K51" s="35" t="e">
        <f>IF(ISBLANK(Table2[[#This Row],[Exact weight of battery (g)]]),_xlfn.XLOOKUP(TRIM(Table2[[#This Row],[Bebat code 2025]]),Tabel1[Bebat Code 2025],Tabel1[Minimum Weight (g)]),Table2[[#This Row],[Exact weight of battery (g)]])</f>
        <v>#N/A</v>
      </c>
      <c r="L51" s="35" t="e">
        <f>IF(ISBLANK(Table2[[#This Row],[Exact weight of battery (g)]]),_xlfn.XLOOKUP(TRIM(Table2[[#This Row],[Bebat code 2025]]),Tabel1[Bebat Code 2025],Tabel1[Maximum Weight (g)]),Table2[[#This Row],[Exact weight of battery (g)]])</f>
        <v>#N/A</v>
      </c>
      <c r="M51" s="36" t="str">
        <f>IF(ISBLANK(Table2[[#This Row],[Bebat code 2025]]),"",_xlfn.XLOOKUP(TRIM(Table2[[#This Row],[Bebat code 2025]]),Tabel1[Bebat Code 2025],Tabel1[Minimum Weight (g)]))</f>
        <v/>
      </c>
      <c r="N51" s="36" t="str">
        <f>IF(ISBLANK(Table2[[#This Row],[Bebat code 2025]]),"",_xlfn.XLOOKUP(TRIM(Table2[[#This Row],[Bebat code 2025]]),Tabel1[Bebat Code 2025],Tabel1[Maximum Weight (g)]))</f>
        <v/>
      </c>
      <c r="O51" s="43" t="e" cm="1">
        <f t="array" ref="O5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 s="44"/>
      <c r="Q51" s="44"/>
      <c r="R51" s="44"/>
      <c r="S51" s="44"/>
      <c r="T51" s="44"/>
      <c r="U51" s="44"/>
    </row>
    <row r="52" spans="2:21" ht="47.5" customHeight="1" x14ac:dyDescent="0.15">
      <c r="B52" s="39" t="str" cm="1">
        <f t="array" ref="B5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 s="42"/>
      <c r="D52" s="35" t="e" cm="1">
        <f t="array" ref="D5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 s="35" t="e" cm="1">
        <f t="array" ref="E5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 s="35" t="e">
        <f>IF(AND(Table2[[#This Row],[Chemical Family - old]]="Lithium Primary",Table2[[#This Row],[Product Category]]&lt;&gt;"Button"),Table2[[#This Row],[Is the battery based on Lithium Primary or Lithium Thionyl Chloride]],Table2[[#This Row],[Chemical Family - old]])</f>
        <v>#N/A</v>
      </c>
      <c r="G52" s="35" t="e">
        <f>_xlfn.XLOOKUP(TRIM(Table2[[#This Row],[Bebat code 2025]]),Tabel1[Bebat Code 2025],Tabel1[Chemical Family])</f>
        <v>#N/A</v>
      </c>
      <c r="H52" s="35" t="e">
        <f>_xlfn.XLOOKUP(TRIM(Table2[[#This Row],[Bebat code 2025]]),Tabel1[Bebat Code 2025],Tabel1[Type])</f>
        <v>#N/A</v>
      </c>
      <c r="I52" s="35" t="e">
        <f>_xlfn.XLOOKUP(TRIM(Table2[[#This Row],[Bebat code 2025]]),Tabel1[Bebat Code 2025],Tabel1[Exception])</f>
        <v>#N/A</v>
      </c>
      <c r="J52" s="35" t="e">
        <f>IF(Table2[[#This Row],[Max boundary - new]]&lt;=25000,"No",IF(Table2[[#This Row],[Min boundary - new]]&gt;25000,"Yes","Possible"))</f>
        <v>#N/A</v>
      </c>
      <c r="K52" s="35" t="e">
        <f>IF(ISBLANK(Table2[[#This Row],[Exact weight of battery (g)]]),_xlfn.XLOOKUP(TRIM(Table2[[#This Row],[Bebat code 2025]]),Tabel1[Bebat Code 2025],Tabel1[Minimum Weight (g)]),Table2[[#This Row],[Exact weight of battery (g)]])</f>
        <v>#N/A</v>
      </c>
      <c r="L52" s="35" t="e">
        <f>IF(ISBLANK(Table2[[#This Row],[Exact weight of battery (g)]]),_xlfn.XLOOKUP(TRIM(Table2[[#This Row],[Bebat code 2025]]),Tabel1[Bebat Code 2025],Tabel1[Maximum Weight (g)]),Table2[[#This Row],[Exact weight of battery (g)]])</f>
        <v>#N/A</v>
      </c>
      <c r="M52" s="36" t="str">
        <f>IF(ISBLANK(Table2[[#This Row],[Bebat code 2025]]),"",_xlfn.XLOOKUP(TRIM(Table2[[#This Row],[Bebat code 2025]]),Tabel1[Bebat Code 2025],Tabel1[Minimum Weight (g)]))</f>
        <v/>
      </c>
      <c r="N52" s="36" t="str">
        <f>IF(ISBLANK(Table2[[#This Row],[Bebat code 2025]]),"",_xlfn.XLOOKUP(TRIM(Table2[[#This Row],[Bebat code 2025]]),Tabel1[Bebat Code 2025],Tabel1[Maximum Weight (g)]))</f>
        <v/>
      </c>
      <c r="O52" s="43" t="e" cm="1">
        <f t="array" ref="O5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 s="44"/>
      <c r="Q52" s="44"/>
      <c r="R52" s="44"/>
      <c r="S52" s="44"/>
      <c r="T52" s="44"/>
      <c r="U52" s="44"/>
    </row>
    <row r="53" spans="2:21" ht="47.5" customHeight="1" x14ac:dyDescent="0.15">
      <c r="B53" s="39" t="str" cm="1">
        <f t="array" ref="B5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 s="42"/>
      <c r="D53" s="35" t="e" cm="1">
        <f t="array" ref="D5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 s="35" t="e" cm="1">
        <f t="array" ref="E5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 s="35" t="e">
        <f>IF(AND(Table2[[#This Row],[Chemical Family - old]]="Lithium Primary",Table2[[#This Row],[Product Category]]&lt;&gt;"Button"),Table2[[#This Row],[Is the battery based on Lithium Primary or Lithium Thionyl Chloride]],Table2[[#This Row],[Chemical Family - old]])</f>
        <v>#N/A</v>
      </c>
      <c r="G53" s="35" t="e">
        <f>_xlfn.XLOOKUP(TRIM(Table2[[#This Row],[Bebat code 2025]]),Tabel1[Bebat Code 2025],Tabel1[Chemical Family])</f>
        <v>#N/A</v>
      </c>
      <c r="H53" s="35" t="e">
        <f>_xlfn.XLOOKUP(TRIM(Table2[[#This Row],[Bebat code 2025]]),Tabel1[Bebat Code 2025],Tabel1[Type])</f>
        <v>#N/A</v>
      </c>
      <c r="I53" s="35" t="e">
        <f>_xlfn.XLOOKUP(TRIM(Table2[[#This Row],[Bebat code 2025]]),Tabel1[Bebat Code 2025],Tabel1[Exception])</f>
        <v>#N/A</v>
      </c>
      <c r="J53" s="35" t="e">
        <f>IF(Table2[[#This Row],[Max boundary - new]]&lt;=25000,"No",IF(Table2[[#This Row],[Min boundary - new]]&gt;25000,"Yes","Possible"))</f>
        <v>#N/A</v>
      </c>
      <c r="K53" s="35" t="e">
        <f>IF(ISBLANK(Table2[[#This Row],[Exact weight of battery (g)]]),_xlfn.XLOOKUP(TRIM(Table2[[#This Row],[Bebat code 2025]]),Tabel1[Bebat Code 2025],Tabel1[Minimum Weight (g)]),Table2[[#This Row],[Exact weight of battery (g)]])</f>
        <v>#N/A</v>
      </c>
      <c r="L53" s="35" t="e">
        <f>IF(ISBLANK(Table2[[#This Row],[Exact weight of battery (g)]]),_xlfn.XLOOKUP(TRIM(Table2[[#This Row],[Bebat code 2025]]),Tabel1[Bebat Code 2025],Tabel1[Maximum Weight (g)]),Table2[[#This Row],[Exact weight of battery (g)]])</f>
        <v>#N/A</v>
      </c>
      <c r="M53" s="36" t="str">
        <f>IF(ISBLANK(Table2[[#This Row],[Bebat code 2025]]),"",_xlfn.XLOOKUP(TRIM(Table2[[#This Row],[Bebat code 2025]]),Tabel1[Bebat Code 2025],Tabel1[Minimum Weight (g)]))</f>
        <v/>
      </c>
      <c r="N53" s="36" t="str">
        <f>IF(ISBLANK(Table2[[#This Row],[Bebat code 2025]]),"",_xlfn.XLOOKUP(TRIM(Table2[[#This Row],[Bebat code 2025]]),Tabel1[Bebat Code 2025],Tabel1[Maximum Weight (g)]))</f>
        <v/>
      </c>
      <c r="O53" s="43" t="e" cm="1">
        <f t="array" ref="O5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 s="44"/>
      <c r="Q53" s="44"/>
      <c r="R53" s="44"/>
      <c r="S53" s="44"/>
      <c r="T53" s="44"/>
      <c r="U53" s="44"/>
    </row>
    <row r="54" spans="2:21" ht="47.5" customHeight="1" x14ac:dyDescent="0.15">
      <c r="B54" s="39" t="str" cm="1">
        <f t="array" ref="B5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4" s="42"/>
      <c r="D54" s="35" t="e" cm="1">
        <f t="array" ref="D5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4" s="35" t="e" cm="1">
        <f t="array" ref="E5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4" s="35" t="e">
        <f>IF(AND(Table2[[#This Row],[Chemical Family - old]]="Lithium Primary",Table2[[#This Row],[Product Category]]&lt;&gt;"Button"),Table2[[#This Row],[Is the battery based on Lithium Primary or Lithium Thionyl Chloride]],Table2[[#This Row],[Chemical Family - old]])</f>
        <v>#N/A</v>
      </c>
      <c r="G54" s="35" t="e">
        <f>_xlfn.XLOOKUP(TRIM(Table2[[#This Row],[Bebat code 2025]]),Tabel1[Bebat Code 2025],Tabel1[Chemical Family])</f>
        <v>#N/A</v>
      </c>
      <c r="H54" s="35" t="e">
        <f>_xlfn.XLOOKUP(TRIM(Table2[[#This Row],[Bebat code 2025]]),Tabel1[Bebat Code 2025],Tabel1[Type])</f>
        <v>#N/A</v>
      </c>
      <c r="I54" s="35" t="e">
        <f>_xlfn.XLOOKUP(TRIM(Table2[[#This Row],[Bebat code 2025]]),Tabel1[Bebat Code 2025],Tabel1[Exception])</f>
        <v>#N/A</v>
      </c>
      <c r="J54" s="35" t="e">
        <f>IF(Table2[[#This Row],[Max boundary - new]]&lt;=25000,"No",IF(Table2[[#This Row],[Min boundary - new]]&gt;25000,"Yes","Possible"))</f>
        <v>#N/A</v>
      </c>
      <c r="K54" s="35" t="e">
        <f>IF(ISBLANK(Table2[[#This Row],[Exact weight of battery (g)]]),_xlfn.XLOOKUP(TRIM(Table2[[#This Row],[Bebat code 2025]]),Tabel1[Bebat Code 2025],Tabel1[Minimum Weight (g)]),Table2[[#This Row],[Exact weight of battery (g)]])</f>
        <v>#N/A</v>
      </c>
      <c r="L54" s="35" t="e">
        <f>IF(ISBLANK(Table2[[#This Row],[Exact weight of battery (g)]]),_xlfn.XLOOKUP(TRIM(Table2[[#This Row],[Bebat code 2025]]),Tabel1[Bebat Code 2025],Tabel1[Maximum Weight (g)]),Table2[[#This Row],[Exact weight of battery (g)]])</f>
        <v>#N/A</v>
      </c>
      <c r="M54" s="36" t="str">
        <f>IF(ISBLANK(Table2[[#This Row],[Bebat code 2025]]),"",_xlfn.XLOOKUP(TRIM(Table2[[#This Row],[Bebat code 2025]]),Tabel1[Bebat Code 2025],Tabel1[Minimum Weight (g)]))</f>
        <v/>
      </c>
      <c r="N54" s="36" t="str">
        <f>IF(ISBLANK(Table2[[#This Row],[Bebat code 2025]]),"",_xlfn.XLOOKUP(TRIM(Table2[[#This Row],[Bebat code 2025]]),Tabel1[Bebat Code 2025],Tabel1[Maximum Weight (g)]))</f>
        <v/>
      </c>
      <c r="O54" s="43" t="e" cm="1">
        <f t="array" ref="O5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4" s="44"/>
      <c r="Q54" s="44"/>
      <c r="R54" s="44"/>
      <c r="S54" s="44"/>
      <c r="T54" s="44"/>
      <c r="U54" s="44"/>
    </row>
    <row r="55" spans="2:21" ht="47.5" customHeight="1" x14ac:dyDescent="0.15">
      <c r="B55" s="39" t="str" cm="1">
        <f t="array" ref="B5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5" s="42"/>
      <c r="D55" s="35" t="e" cm="1">
        <f t="array" ref="D5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5" s="35" t="e" cm="1">
        <f t="array" ref="E5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5" s="35" t="e">
        <f>IF(AND(Table2[[#This Row],[Chemical Family - old]]="Lithium Primary",Table2[[#This Row],[Product Category]]&lt;&gt;"Button"),Table2[[#This Row],[Is the battery based on Lithium Primary or Lithium Thionyl Chloride]],Table2[[#This Row],[Chemical Family - old]])</f>
        <v>#N/A</v>
      </c>
      <c r="G55" s="35" t="e">
        <f>_xlfn.XLOOKUP(TRIM(Table2[[#This Row],[Bebat code 2025]]),Tabel1[Bebat Code 2025],Tabel1[Chemical Family])</f>
        <v>#N/A</v>
      </c>
      <c r="H55" s="35" t="e">
        <f>_xlfn.XLOOKUP(TRIM(Table2[[#This Row],[Bebat code 2025]]),Tabel1[Bebat Code 2025],Tabel1[Type])</f>
        <v>#N/A</v>
      </c>
      <c r="I55" s="35" t="e">
        <f>_xlfn.XLOOKUP(TRIM(Table2[[#This Row],[Bebat code 2025]]),Tabel1[Bebat Code 2025],Tabel1[Exception])</f>
        <v>#N/A</v>
      </c>
      <c r="J55" s="35" t="e">
        <f>IF(Table2[[#This Row],[Max boundary - new]]&lt;=25000,"No",IF(Table2[[#This Row],[Min boundary - new]]&gt;25000,"Yes","Possible"))</f>
        <v>#N/A</v>
      </c>
      <c r="K55" s="35" t="e">
        <f>IF(ISBLANK(Table2[[#This Row],[Exact weight of battery (g)]]),_xlfn.XLOOKUP(TRIM(Table2[[#This Row],[Bebat code 2025]]),Tabel1[Bebat Code 2025],Tabel1[Minimum Weight (g)]),Table2[[#This Row],[Exact weight of battery (g)]])</f>
        <v>#N/A</v>
      </c>
      <c r="L55" s="35" t="e">
        <f>IF(ISBLANK(Table2[[#This Row],[Exact weight of battery (g)]]),_xlfn.XLOOKUP(TRIM(Table2[[#This Row],[Bebat code 2025]]),Tabel1[Bebat Code 2025],Tabel1[Maximum Weight (g)]),Table2[[#This Row],[Exact weight of battery (g)]])</f>
        <v>#N/A</v>
      </c>
      <c r="M55" s="36" t="str">
        <f>IF(ISBLANK(Table2[[#This Row],[Bebat code 2025]]),"",_xlfn.XLOOKUP(TRIM(Table2[[#This Row],[Bebat code 2025]]),Tabel1[Bebat Code 2025],Tabel1[Minimum Weight (g)]))</f>
        <v/>
      </c>
      <c r="N55" s="36" t="str">
        <f>IF(ISBLANK(Table2[[#This Row],[Bebat code 2025]]),"",_xlfn.XLOOKUP(TRIM(Table2[[#This Row],[Bebat code 2025]]),Tabel1[Bebat Code 2025],Tabel1[Maximum Weight (g)]))</f>
        <v/>
      </c>
      <c r="O55" s="43" t="e" cm="1">
        <f t="array" ref="O5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5" s="44"/>
      <c r="Q55" s="44"/>
      <c r="R55" s="44"/>
      <c r="S55" s="44"/>
      <c r="T55" s="44"/>
      <c r="U55" s="44"/>
    </row>
    <row r="56" spans="2:21" ht="47.5" customHeight="1" x14ac:dyDescent="0.15">
      <c r="B56" s="39" t="str" cm="1">
        <f t="array" ref="B5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6" s="42"/>
      <c r="D56" s="35" t="e" cm="1">
        <f t="array" ref="D5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6" s="35" t="e" cm="1">
        <f t="array" ref="E5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6" s="35" t="e">
        <f>IF(AND(Table2[[#This Row],[Chemical Family - old]]="Lithium Primary",Table2[[#This Row],[Product Category]]&lt;&gt;"Button"),Table2[[#This Row],[Is the battery based on Lithium Primary or Lithium Thionyl Chloride]],Table2[[#This Row],[Chemical Family - old]])</f>
        <v>#N/A</v>
      </c>
      <c r="G56" s="35" t="e">
        <f>_xlfn.XLOOKUP(TRIM(Table2[[#This Row],[Bebat code 2025]]),Tabel1[Bebat Code 2025],Tabel1[Chemical Family])</f>
        <v>#N/A</v>
      </c>
      <c r="H56" s="35" t="e">
        <f>_xlfn.XLOOKUP(TRIM(Table2[[#This Row],[Bebat code 2025]]),Tabel1[Bebat Code 2025],Tabel1[Type])</f>
        <v>#N/A</v>
      </c>
      <c r="I56" s="35" t="e">
        <f>_xlfn.XLOOKUP(TRIM(Table2[[#This Row],[Bebat code 2025]]),Tabel1[Bebat Code 2025],Tabel1[Exception])</f>
        <v>#N/A</v>
      </c>
      <c r="J56" s="35" t="e">
        <f>IF(Table2[[#This Row],[Max boundary - new]]&lt;=25000,"No",IF(Table2[[#This Row],[Min boundary - new]]&gt;25000,"Yes","Possible"))</f>
        <v>#N/A</v>
      </c>
      <c r="K56" s="35" t="e">
        <f>IF(ISBLANK(Table2[[#This Row],[Exact weight of battery (g)]]),_xlfn.XLOOKUP(TRIM(Table2[[#This Row],[Bebat code 2025]]),Tabel1[Bebat Code 2025],Tabel1[Minimum Weight (g)]),Table2[[#This Row],[Exact weight of battery (g)]])</f>
        <v>#N/A</v>
      </c>
      <c r="L56" s="35" t="e">
        <f>IF(ISBLANK(Table2[[#This Row],[Exact weight of battery (g)]]),_xlfn.XLOOKUP(TRIM(Table2[[#This Row],[Bebat code 2025]]),Tabel1[Bebat Code 2025],Tabel1[Maximum Weight (g)]),Table2[[#This Row],[Exact weight of battery (g)]])</f>
        <v>#N/A</v>
      </c>
      <c r="M56" s="36" t="str">
        <f>IF(ISBLANK(Table2[[#This Row],[Bebat code 2025]]),"",_xlfn.XLOOKUP(TRIM(Table2[[#This Row],[Bebat code 2025]]),Tabel1[Bebat Code 2025],Tabel1[Minimum Weight (g)]))</f>
        <v/>
      </c>
      <c r="N56" s="36" t="str">
        <f>IF(ISBLANK(Table2[[#This Row],[Bebat code 2025]]),"",_xlfn.XLOOKUP(TRIM(Table2[[#This Row],[Bebat code 2025]]),Tabel1[Bebat Code 2025],Tabel1[Maximum Weight (g)]))</f>
        <v/>
      </c>
      <c r="O56" s="43" t="e" cm="1">
        <f t="array" ref="O5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6" s="44"/>
      <c r="Q56" s="44"/>
      <c r="R56" s="44"/>
      <c r="S56" s="44"/>
      <c r="T56" s="44"/>
      <c r="U56" s="44"/>
    </row>
    <row r="57" spans="2:21" ht="47.5" customHeight="1" x14ac:dyDescent="0.15">
      <c r="B57" s="39" t="str" cm="1">
        <f t="array" ref="B5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7" s="42"/>
      <c r="D57" s="35" t="e" cm="1">
        <f t="array" ref="D5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7" s="35" t="e" cm="1">
        <f t="array" ref="E5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7" s="35" t="e">
        <f>IF(AND(Table2[[#This Row],[Chemical Family - old]]="Lithium Primary",Table2[[#This Row],[Product Category]]&lt;&gt;"Button"),Table2[[#This Row],[Is the battery based on Lithium Primary or Lithium Thionyl Chloride]],Table2[[#This Row],[Chemical Family - old]])</f>
        <v>#N/A</v>
      </c>
      <c r="G57" s="35" t="e">
        <f>_xlfn.XLOOKUP(TRIM(Table2[[#This Row],[Bebat code 2025]]),Tabel1[Bebat Code 2025],Tabel1[Chemical Family])</f>
        <v>#N/A</v>
      </c>
      <c r="H57" s="35" t="e">
        <f>_xlfn.XLOOKUP(TRIM(Table2[[#This Row],[Bebat code 2025]]),Tabel1[Bebat Code 2025],Tabel1[Type])</f>
        <v>#N/A</v>
      </c>
      <c r="I57" s="35" t="e">
        <f>_xlfn.XLOOKUP(TRIM(Table2[[#This Row],[Bebat code 2025]]),Tabel1[Bebat Code 2025],Tabel1[Exception])</f>
        <v>#N/A</v>
      </c>
      <c r="J57" s="35" t="e">
        <f>IF(Table2[[#This Row],[Max boundary - new]]&lt;=25000,"No",IF(Table2[[#This Row],[Min boundary - new]]&gt;25000,"Yes","Possible"))</f>
        <v>#N/A</v>
      </c>
      <c r="K57" s="35" t="e">
        <f>IF(ISBLANK(Table2[[#This Row],[Exact weight of battery (g)]]),_xlfn.XLOOKUP(TRIM(Table2[[#This Row],[Bebat code 2025]]),Tabel1[Bebat Code 2025],Tabel1[Minimum Weight (g)]),Table2[[#This Row],[Exact weight of battery (g)]])</f>
        <v>#N/A</v>
      </c>
      <c r="L57" s="35" t="e">
        <f>IF(ISBLANK(Table2[[#This Row],[Exact weight of battery (g)]]),_xlfn.XLOOKUP(TRIM(Table2[[#This Row],[Bebat code 2025]]),Tabel1[Bebat Code 2025],Tabel1[Maximum Weight (g)]),Table2[[#This Row],[Exact weight of battery (g)]])</f>
        <v>#N/A</v>
      </c>
      <c r="M57" s="36" t="str">
        <f>IF(ISBLANK(Table2[[#This Row],[Bebat code 2025]]),"",_xlfn.XLOOKUP(TRIM(Table2[[#This Row],[Bebat code 2025]]),Tabel1[Bebat Code 2025],Tabel1[Minimum Weight (g)]))</f>
        <v/>
      </c>
      <c r="N57" s="36" t="str">
        <f>IF(ISBLANK(Table2[[#This Row],[Bebat code 2025]]),"",_xlfn.XLOOKUP(TRIM(Table2[[#This Row],[Bebat code 2025]]),Tabel1[Bebat Code 2025],Tabel1[Maximum Weight (g)]))</f>
        <v/>
      </c>
      <c r="O57" s="43" t="e" cm="1">
        <f t="array" ref="O5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7" s="44"/>
      <c r="Q57" s="44"/>
      <c r="R57" s="44"/>
      <c r="S57" s="44"/>
      <c r="T57" s="44"/>
      <c r="U57" s="44"/>
    </row>
    <row r="58" spans="2:21" ht="47.5" customHeight="1" x14ac:dyDescent="0.15">
      <c r="B58" s="39" t="str" cm="1">
        <f t="array" ref="B5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8" s="42"/>
      <c r="D58" s="35" t="e" cm="1">
        <f t="array" ref="D5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8" s="35" t="e" cm="1">
        <f t="array" ref="E5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8" s="35" t="e">
        <f>IF(AND(Table2[[#This Row],[Chemical Family - old]]="Lithium Primary",Table2[[#This Row],[Product Category]]&lt;&gt;"Button"),Table2[[#This Row],[Is the battery based on Lithium Primary or Lithium Thionyl Chloride]],Table2[[#This Row],[Chemical Family - old]])</f>
        <v>#N/A</v>
      </c>
      <c r="G58" s="35" t="e">
        <f>_xlfn.XLOOKUP(TRIM(Table2[[#This Row],[Bebat code 2025]]),Tabel1[Bebat Code 2025],Tabel1[Chemical Family])</f>
        <v>#N/A</v>
      </c>
      <c r="H58" s="35" t="e">
        <f>_xlfn.XLOOKUP(TRIM(Table2[[#This Row],[Bebat code 2025]]),Tabel1[Bebat Code 2025],Tabel1[Type])</f>
        <v>#N/A</v>
      </c>
      <c r="I58" s="35" t="e">
        <f>_xlfn.XLOOKUP(TRIM(Table2[[#This Row],[Bebat code 2025]]),Tabel1[Bebat Code 2025],Tabel1[Exception])</f>
        <v>#N/A</v>
      </c>
      <c r="J58" s="35" t="e">
        <f>IF(Table2[[#This Row],[Max boundary - new]]&lt;=25000,"No",IF(Table2[[#This Row],[Min boundary - new]]&gt;25000,"Yes","Possible"))</f>
        <v>#N/A</v>
      </c>
      <c r="K58" s="35" t="e">
        <f>IF(ISBLANK(Table2[[#This Row],[Exact weight of battery (g)]]),_xlfn.XLOOKUP(TRIM(Table2[[#This Row],[Bebat code 2025]]),Tabel1[Bebat Code 2025],Tabel1[Minimum Weight (g)]),Table2[[#This Row],[Exact weight of battery (g)]])</f>
        <v>#N/A</v>
      </c>
      <c r="L58" s="35" t="e">
        <f>IF(ISBLANK(Table2[[#This Row],[Exact weight of battery (g)]]),_xlfn.XLOOKUP(TRIM(Table2[[#This Row],[Bebat code 2025]]),Tabel1[Bebat Code 2025],Tabel1[Maximum Weight (g)]),Table2[[#This Row],[Exact weight of battery (g)]])</f>
        <v>#N/A</v>
      </c>
      <c r="M58" s="36" t="str">
        <f>IF(ISBLANK(Table2[[#This Row],[Bebat code 2025]]),"",_xlfn.XLOOKUP(TRIM(Table2[[#This Row],[Bebat code 2025]]),Tabel1[Bebat Code 2025],Tabel1[Minimum Weight (g)]))</f>
        <v/>
      </c>
      <c r="N58" s="36" t="str">
        <f>IF(ISBLANK(Table2[[#This Row],[Bebat code 2025]]),"",_xlfn.XLOOKUP(TRIM(Table2[[#This Row],[Bebat code 2025]]),Tabel1[Bebat Code 2025],Tabel1[Maximum Weight (g)]))</f>
        <v/>
      </c>
      <c r="O58" s="43" t="e" cm="1">
        <f t="array" ref="O5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8" s="44"/>
      <c r="Q58" s="44"/>
      <c r="R58" s="44"/>
      <c r="S58" s="44"/>
      <c r="T58" s="44"/>
      <c r="U58" s="44"/>
    </row>
    <row r="59" spans="2:21" ht="47.5" customHeight="1" x14ac:dyDescent="0.15">
      <c r="B59" s="39" t="str" cm="1">
        <f t="array" ref="B5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9" s="42"/>
      <c r="D59" s="35" t="e" cm="1">
        <f t="array" ref="D5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9" s="35" t="e" cm="1">
        <f t="array" ref="E5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9" s="35" t="e">
        <f>IF(AND(Table2[[#This Row],[Chemical Family - old]]="Lithium Primary",Table2[[#This Row],[Product Category]]&lt;&gt;"Button"),Table2[[#This Row],[Is the battery based on Lithium Primary or Lithium Thionyl Chloride]],Table2[[#This Row],[Chemical Family - old]])</f>
        <v>#N/A</v>
      </c>
      <c r="G59" s="35" t="e">
        <f>_xlfn.XLOOKUP(TRIM(Table2[[#This Row],[Bebat code 2025]]),Tabel1[Bebat Code 2025],Tabel1[Chemical Family])</f>
        <v>#N/A</v>
      </c>
      <c r="H59" s="35" t="e">
        <f>_xlfn.XLOOKUP(TRIM(Table2[[#This Row],[Bebat code 2025]]),Tabel1[Bebat Code 2025],Tabel1[Type])</f>
        <v>#N/A</v>
      </c>
      <c r="I59" s="35" t="e">
        <f>_xlfn.XLOOKUP(TRIM(Table2[[#This Row],[Bebat code 2025]]),Tabel1[Bebat Code 2025],Tabel1[Exception])</f>
        <v>#N/A</v>
      </c>
      <c r="J59" s="35" t="e">
        <f>IF(Table2[[#This Row],[Max boundary - new]]&lt;=25000,"No",IF(Table2[[#This Row],[Min boundary - new]]&gt;25000,"Yes","Possible"))</f>
        <v>#N/A</v>
      </c>
      <c r="K59" s="35" t="e">
        <f>IF(ISBLANK(Table2[[#This Row],[Exact weight of battery (g)]]),_xlfn.XLOOKUP(TRIM(Table2[[#This Row],[Bebat code 2025]]),Tabel1[Bebat Code 2025],Tabel1[Minimum Weight (g)]),Table2[[#This Row],[Exact weight of battery (g)]])</f>
        <v>#N/A</v>
      </c>
      <c r="L59" s="35" t="e">
        <f>IF(ISBLANK(Table2[[#This Row],[Exact weight of battery (g)]]),_xlfn.XLOOKUP(TRIM(Table2[[#This Row],[Bebat code 2025]]),Tabel1[Bebat Code 2025],Tabel1[Maximum Weight (g)]),Table2[[#This Row],[Exact weight of battery (g)]])</f>
        <v>#N/A</v>
      </c>
      <c r="M59" s="36" t="str">
        <f>IF(ISBLANK(Table2[[#This Row],[Bebat code 2025]]),"",_xlfn.XLOOKUP(TRIM(Table2[[#This Row],[Bebat code 2025]]),Tabel1[Bebat Code 2025],Tabel1[Minimum Weight (g)]))</f>
        <v/>
      </c>
      <c r="N59" s="36" t="str">
        <f>IF(ISBLANK(Table2[[#This Row],[Bebat code 2025]]),"",_xlfn.XLOOKUP(TRIM(Table2[[#This Row],[Bebat code 2025]]),Tabel1[Bebat Code 2025],Tabel1[Maximum Weight (g)]))</f>
        <v/>
      </c>
      <c r="O59" s="43" t="e" cm="1">
        <f t="array" ref="O5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9" s="44"/>
      <c r="Q59" s="44"/>
      <c r="R59" s="44"/>
      <c r="S59" s="44"/>
      <c r="T59" s="44"/>
      <c r="U59" s="44"/>
    </row>
    <row r="60" spans="2:21" ht="47.5" customHeight="1" x14ac:dyDescent="0.15">
      <c r="B60" s="39" t="str" cm="1">
        <f t="array" ref="B6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0" s="42"/>
      <c r="D60" s="35" t="e" cm="1">
        <f t="array" ref="D6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0" s="35" t="e" cm="1">
        <f t="array" ref="E6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0" s="35" t="e">
        <f>IF(AND(Table2[[#This Row],[Chemical Family - old]]="Lithium Primary",Table2[[#This Row],[Product Category]]&lt;&gt;"Button"),Table2[[#This Row],[Is the battery based on Lithium Primary or Lithium Thionyl Chloride]],Table2[[#This Row],[Chemical Family - old]])</f>
        <v>#N/A</v>
      </c>
      <c r="G60" s="35" t="e">
        <f>_xlfn.XLOOKUP(TRIM(Table2[[#This Row],[Bebat code 2025]]),Tabel1[Bebat Code 2025],Tabel1[Chemical Family])</f>
        <v>#N/A</v>
      </c>
      <c r="H60" s="35" t="e">
        <f>_xlfn.XLOOKUP(TRIM(Table2[[#This Row],[Bebat code 2025]]),Tabel1[Bebat Code 2025],Tabel1[Type])</f>
        <v>#N/A</v>
      </c>
      <c r="I60" s="35" t="e">
        <f>_xlfn.XLOOKUP(TRIM(Table2[[#This Row],[Bebat code 2025]]),Tabel1[Bebat Code 2025],Tabel1[Exception])</f>
        <v>#N/A</v>
      </c>
      <c r="J60" s="35" t="e">
        <f>IF(Table2[[#This Row],[Max boundary - new]]&lt;=25000,"No",IF(Table2[[#This Row],[Min boundary - new]]&gt;25000,"Yes","Possible"))</f>
        <v>#N/A</v>
      </c>
      <c r="K60" s="35" t="e">
        <f>IF(ISBLANK(Table2[[#This Row],[Exact weight of battery (g)]]),_xlfn.XLOOKUP(TRIM(Table2[[#This Row],[Bebat code 2025]]),Tabel1[Bebat Code 2025],Tabel1[Minimum Weight (g)]),Table2[[#This Row],[Exact weight of battery (g)]])</f>
        <v>#N/A</v>
      </c>
      <c r="L60" s="35" t="e">
        <f>IF(ISBLANK(Table2[[#This Row],[Exact weight of battery (g)]]),_xlfn.XLOOKUP(TRIM(Table2[[#This Row],[Bebat code 2025]]),Tabel1[Bebat Code 2025],Tabel1[Maximum Weight (g)]),Table2[[#This Row],[Exact weight of battery (g)]])</f>
        <v>#N/A</v>
      </c>
      <c r="M60" s="36" t="str">
        <f>IF(ISBLANK(Table2[[#This Row],[Bebat code 2025]]),"",_xlfn.XLOOKUP(TRIM(Table2[[#This Row],[Bebat code 2025]]),Tabel1[Bebat Code 2025],Tabel1[Minimum Weight (g)]))</f>
        <v/>
      </c>
      <c r="N60" s="36" t="str">
        <f>IF(ISBLANK(Table2[[#This Row],[Bebat code 2025]]),"",_xlfn.XLOOKUP(TRIM(Table2[[#This Row],[Bebat code 2025]]),Tabel1[Bebat Code 2025],Tabel1[Maximum Weight (g)]))</f>
        <v/>
      </c>
      <c r="O60" s="43" t="e" cm="1">
        <f t="array" ref="O6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0" s="44"/>
      <c r="Q60" s="44"/>
      <c r="R60" s="44"/>
      <c r="S60" s="44"/>
      <c r="T60" s="44"/>
      <c r="U60" s="44"/>
    </row>
    <row r="61" spans="2:21" ht="47.5" customHeight="1" x14ac:dyDescent="0.15">
      <c r="B61" s="39" t="str" cm="1">
        <f t="array" ref="B6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1" s="42"/>
      <c r="D61" s="35" t="e" cm="1">
        <f t="array" ref="D6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1" s="35" t="e" cm="1">
        <f t="array" ref="E6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1" s="35" t="e">
        <f>IF(AND(Table2[[#This Row],[Chemical Family - old]]="Lithium Primary",Table2[[#This Row],[Product Category]]&lt;&gt;"Button"),Table2[[#This Row],[Is the battery based on Lithium Primary or Lithium Thionyl Chloride]],Table2[[#This Row],[Chemical Family - old]])</f>
        <v>#N/A</v>
      </c>
      <c r="G61" s="35" t="e">
        <f>_xlfn.XLOOKUP(TRIM(Table2[[#This Row],[Bebat code 2025]]),Tabel1[Bebat Code 2025],Tabel1[Chemical Family])</f>
        <v>#N/A</v>
      </c>
      <c r="H61" s="35" t="e">
        <f>_xlfn.XLOOKUP(TRIM(Table2[[#This Row],[Bebat code 2025]]),Tabel1[Bebat Code 2025],Tabel1[Type])</f>
        <v>#N/A</v>
      </c>
      <c r="I61" s="35" t="e">
        <f>_xlfn.XLOOKUP(TRIM(Table2[[#This Row],[Bebat code 2025]]),Tabel1[Bebat Code 2025],Tabel1[Exception])</f>
        <v>#N/A</v>
      </c>
      <c r="J61" s="35" t="e">
        <f>IF(Table2[[#This Row],[Max boundary - new]]&lt;=25000,"No",IF(Table2[[#This Row],[Min boundary - new]]&gt;25000,"Yes","Possible"))</f>
        <v>#N/A</v>
      </c>
      <c r="K61" s="35" t="e">
        <f>IF(ISBLANK(Table2[[#This Row],[Exact weight of battery (g)]]),_xlfn.XLOOKUP(TRIM(Table2[[#This Row],[Bebat code 2025]]),Tabel1[Bebat Code 2025],Tabel1[Minimum Weight (g)]),Table2[[#This Row],[Exact weight of battery (g)]])</f>
        <v>#N/A</v>
      </c>
      <c r="L61" s="35" t="e">
        <f>IF(ISBLANK(Table2[[#This Row],[Exact weight of battery (g)]]),_xlfn.XLOOKUP(TRIM(Table2[[#This Row],[Bebat code 2025]]),Tabel1[Bebat Code 2025],Tabel1[Maximum Weight (g)]),Table2[[#This Row],[Exact weight of battery (g)]])</f>
        <v>#N/A</v>
      </c>
      <c r="M61" s="36" t="str">
        <f>IF(ISBLANK(Table2[[#This Row],[Bebat code 2025]]),"",_xlfn.XLOOKUP(TRIM(Table2[[#This Row],[Bebat code 2025]]),Tabel1[Bebat Code 2025],Tabel1[Minimum Weight (g)]))</f>
        <v/>
      </c>
      <c r="N61" s="36" t="str">
        <f>IF(ISBLANK(Table2[[#This Row],[Bebat code 2025]]),"",_xlfn.XLOOKUP(TRIM(Table2[[#This Row],[Bebat code 2025]]),Tabel1[Bebat Code 2025],Tabel1[Maximum Weight (g)]))</f>
        <v/>
      </c>
      <c r="O61" s="43" t="e" cm="1">
        <f t="array" ref="O6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1" s="44"/>
      <c r="Q61" s="44"/>
      <c r="R61" s="44"/>
      <c r="S61" s="44"/>
      <c r="T61" s="44"/>
      <c r="U61" s="44"/>
    </row>
    <row r="62" spans="2:21" ht="47.5" customHeight="1" x14ac:dyDescent="0.15">
      <c r="B62" s="39" t="str" cm="1">
        <f t="array" ref="B6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2" s="42"/>
      <c r="D62" s="35" t="e" cm="1">
        <f t="array" ref="D6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2" s="35" t="e" cm="1">
        <f t="array" ref="E6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2" s="35" t="e">
        <f>IF(AND(Table2[[#This Row],[Chemical Family - old]]="Lithium Primary",Table2[[#This Row],[Product Category]]&lt;&gt;"Button"),Table2[[#This Row],[Is the battery based on Lithium Primary or Lithium Thionyl Chloride]],Table2[[#This Row],[Chemical Family - old]])</f>
        <v>#N/A</v>
      </c>
      <c r="G62" s="35" t="e">
        <f>_xlfn.XLOOKUP(TRIM(Table2[[#This Row],[Bebat code 2025]]),Tabel1[Bebat Code 2025],Tabel1[Chemical Family])</f>
        <v>#N/A</v>
      </c>
      <c r="H62" s="35" t="e">
        <f>_xlfn.XLOOKUP(TRIM(Table2[[#This Row],[Bebat code 2025]]),Tabel1[Bebat Code 2025],Tabel1[Type])</f>
        <v>#N/A</v>
      </c>
      <c r="I62" s="35" t="e">
        <f>_xlfn.XLOOKUP(TRIM(Table2[[#This Row],[Bebat code 2025]]),Tabel1[Bebat Code 2025],Tabel1[Exception])</f>
        <v>#N/A</v>
      </c>
      <c r="J62" s="35" t="e">
        <f>IF(Table2[[#This Row],[Max boundary - new]]&lt;=25000,"No",IF(Table2[[#This Row],[Min boundary - new]]&gt;25000,"Yes","Possible"))</f>
        <v>#N/A</v>
      </c>
      <c r="K62" s="35" t="e">
        <f>IF(ISBLANK(Table2[[#This Row],[Exact weight of battery (g)]]),_xlfn.XLOOKUP(TRIM(Table2[[#This Row],[Bebat code 2025]]),Tabel1[Bebat Code 2025],Tabel1[Minimum Weight (g)]),Table2[[#This Row],[Exact weight of battery (g)]])</f>
        <v>#N/A</v>
      </c>
      <c r="L62" s="35" t="e">
        <f>IF(ISBLANK(Table2[[#This Row],[Exact weight of battery (g)]]),_xlfn.XLOOKUP(TRIM(Table2[[#This Row],[Bebat code 2025]]),Tabel1[Bebat Code 2025],Tabel1[Maximum Weight (g)]),Table2[[#This Row],[Exact weight of battery (g)]])</f>
        <v>#N/A</v>
      </c>
      <c r="M62" s="36" t="str">
        <f>IF(ISBLANK(Table2[[#This Row],[Bebat code 2025]]),"",_xlfn.XLOOKUP(TRIM(Table2[[#This Row],[Bebat code 2025]]),Tabel1[Bebat Code 2025],Tabel1[Minimum Weight (g)]))</f>
        <v/>
      </c>
      <c r="N62" s="36" t="str">
        <f>IF(ISBLANK(Table2[[#This Row],[Bebat code 2025]]),"",_xlfn.XLOOKUP(TRIM(Table2[[#This Row],[Bebat code 2025]]),Tabel1[Bebat Code 2025],Tabel1[Maximum Weight (g)]))</f>
        <v/>
      </c>
      <c r="O62" s="43" t="e" cm="1">
        <f t="array" ref="O6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2" s="44"/>
      <c r="Q62" s="44"/>
      <c r="R62" s="44"/>
      <c r="S62" s="44"/>
      <c r="T62" s="44"/>
      <c r="U62" s="44"/>
    </row>
    <row r="63" spans="2:21" ht="47.5" customHeight="1" x14ac:dyDescent="0.15">
      <c r="B63" s="39" t="str" cm="1">
        <f t="array" ref="B6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3" s="42"/>
      <c r="D63" s="35" t="e" cm="1">
        <f t="array" ref="D6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3" s="35" t="e" cm="1">
        <f t="array" ref="E6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3" s="35" t="e">
        <f>IF(AND(Table2[[#This Row],[Chemical Family - old]]="Lithium Primary",Table2[[#This Row],[Product Category]]&lt;&gt;"Button"),Table2[[#This Row],[Is the battery based on Lithium Primary or Lithium Thionyl Chloride]],Table2[[#This Row],[Chemical Family - old]])</f>
        <v>#N/A</v>
      </c>
      <c r="G63" s="35" t="e">
        <f>_xlfn.XLOOKUP(TRIM(Table2[[#This Row],[Bebat code 2025]]),Tabel1[Bebat Code 2025],Tabel1[Chemical Family])</f>
        <v>#N/A</v>
      </c>
      <c r="H63" s="35" t="e">
        <f>_xlfn.XLOOKUP(TRIM(Table2[[#This Row],[Bebat code 2025]]),Tabel1[Bebat Code 2025],Tabel1[Type])</f>
        <v>#N/A</v>
      </c>
      <c r="I63" s="35" t="e">
        <f>_xlfn.XLOOKUP(TRIM(Table2[[#This Row],[Bebat code 2025]]),Tabel1[Bebat Code 2025],Tabel1[Exception])</f>
        <v>#N/A</v>
      </c>
      <c r="J63" s="35" t="e">
        <f>IF(Table2[[#This Row],[Max boundary - new]]&lt;=25000,"No",IF(Table2[[#This Row],[Min boundary - new]]&gt;25000,"Yes","Possible"))</f>
        <v>#N/A</v>
      </c>
      <c r="K63" s="35" t="e">
        <f>IF(ISBLANK(Table2[[#This Row],[Exact weight of battery (g)]]),_xlfn.XLOOKUP(TRIM(Table2[[#This Row],[Bebat code 2025]]),Tabel1[Bebat Code 2025],Tabel1[Minimum Weight (g)]),Table2[[#This Row],[Exact weight of battery (g)]])</f>
        <v>#N/A</v>
      </c>
      <c r="L63" s="35" t="e">
        <f>IF(ISBLANK(Table2[[#This Row],[Exact weight of battery (g)]]),_xlfn.XLOOKUP(TRIM(Table2[[#This Row],[Bebat code 2025]]),Tabel1[Bebat Code 2025],Tabel1[Maximum Weight (g)]),Table2[[#This Row],[Exact weight of battery (g)]])</f>
        <v>#N/A</v>
      </c>
      <c r="M63" s="36" t="str">
        <f>IF(ISBLANK(Table2[[#This Row],[Bebat code 2025]]),"",_xlfn.XLOOKUP(TRIM(Table2[[#This Row],[Bebat code 2025]]),Tabel1[Bebat Code 2025],Tabel1[Minimum Weight (g)]))</f>
        <v/>
      </c>
      <c r="N63" s="36" t="str">
        <f>IF(ISBLANK(Table2[[#This Row],[Bebat code 2025]]),"",_xlfn.XLOOKUP(TRIM(Table2[[#This Row],[Bebat code 2025]]),Tabel1[Bebat Code 2025],Tabel1[Maximum Weight (g)]))</f>
        <v/>
      </c>
      <c r="O63" s="43" t="e" cm="1">
        <f t="array" ref="O6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3" s="44"/>
      <c r="Q63" s="44"/>
      <c r="R63" s="44"/>
      <c r="S63" s="44"/>
      <c r="T63" s="44"/>
      <c r="U63" s="44"/>
    </row>
    <row r="64" spans="2:21" ht="47.5" customHeight="1" x14ac:dyDescent="0.15">
      <c r="B64" s="39" t="str" cm="1">
        <f t="array" ref="B6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4" s="42"/>
      <c r="D64" s="35" t="e" cm="1">
        <f t="array" ref="D6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4" s="35" t="e" cm="1">
        <f t="array" ref="E6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4" s="35" t="e">
        <f>IF(AND(Table2[[#This Row],[Chemical Family - old]]="Lithium Primary",Table2[[#This Row],[Product Category]]&lt;&gt;"Button"),Table2[[#This Row],[Is the battery based on Lithium Primary or Lithium Thionyl Chloride]],Table2[[#This Row],[Chemical Family - old]])</f>
        <v>#N/A</v>
      </c>
      <c r="G64" s="35" t="e">
        <f>_xlfn.XLOOKUP(TRIM(Table2[[#This Row],[Bebat code 2025]]),Tabel1[Bebat Code 2025],Tabel1[Chemical Family])</f>
        <v>#N/A</v>
      </c>
      <c r="H64" s="35" t="e">
        <f>_xlfn.XLOOKUP(TRIM(Table2[[#This Row],[Bebat code 2025]]),Tabel1[Bebat Code 2025],Tabel1[Type])</f>
        <v>#N/A</v>
      </c>
      <c r="I64" s="35" t="e">
        <f>_xlfn.XLOOKUP(TRIM(Table2[[#This Row],[Bebat code 2025]]),Tabel1[Bebat Code 2025],Tabel1[Exception])</f>
        <v>#N/A</v>
      </c>
      <c r="J64" s="35" t="e">
        <f>IF(Table2[[#This Row],[Max boundary - new]]&lt;=25000,"No",IF(Table2[[#This Row],[Min boundary - new]]&gt;25000,"Yes","Possible"))</f>
        <v>#N/A</v>
      </c>
      <c r="K64" s="35" t="e">
        <f>IF(ISBLANK(Table2[[#This Row],[Exact weight of battery (g)]]),_xlfn.XLOOKUP(TRIM(Table2[[#This Row],[Bebat code 2025]]),Tabel1[Bebat Code 2025],Tabel1[Minimum Weight (g)]),Table2[[#This Row],[Exact weight of battery (g)]])</f>
        <v>#N/A</v>
      </c>
      <c r="L64" s="35" t="e">
        <f>IF(ISBLANK(Table2[[#This Row],[Exact weight of battery (g)]]),_xlfn.XLOOKUP(TRIM(Table2[[#This Row],[Bebat code 2025]]),Tabel1[Bebat Code 2025],Tabel1[Maximum Weight (g)]),Table2[[#This Row],[Exact weight of battery (g)]])</f>
        <v>#N/A</v>
      </c>
      <c r="M64" s="36" t="str">
        <f>IF(ISBLANK(Table2[[#This Row],[Bebat code 2025]]),"",_xlfn.XLOOKUP(TRIM(Table2[[#This Row],[Bebat code 2025]]),Tabel1[Bebat Code 2025],Tabel1[Minimum Weight (g)]))</f>
        <v/>
      </c>
      <c r="N64" s="36" t="str">
        <f>IF(ISBLANK(Table2[[#This Row],[Bebat code 2025]]),"",_xlfn.XLOOKUP(TRIM(Table2[[#This Row],[Bebat code 2025]]),Tabel1[Bebat Code 2025],Tabel1[Maximum Weight (g)]))</f>
        <v/>
      </c>
      <c r="O64" s="43" t="e" cm="1">
        <f t="array" ref="O6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4" s="44"/>
      <c r="Q64" s="44"/>
      <c r="R64" s="44"/>
      <c r="S64" s="44"/>
      <c r="T64" s="44"/>
      <c r="U64" s="44"/>
    </row>
    <row r="65" spans="2:21" ht="47.5" customHeight="1" x14ac:dyDescent="0.15">
      <c r="B65" s="39" t="str" cm="1">
        <f t="array" ref="B6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5" s="42"/>
      <c r="D65" s="35" t="e" cm="1">
        <f t="array" ref="D6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5" s="35" t="e" cm="1">
        <f t="array" ref="E6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5" s="35" t="e">
        <f>IF(AND(Table2[[#This Row],[Chemical Family - old]]="Lithium Primary",Table2[[#This Row],[Product Category]]&lt;&gt;"Button"),Table2[[#This Row],[Is the battery based on Lithium Primary or Lithium Thionyl Chloride]],Table2[[#This Row],[Chemical Family - old]])</f>
        <v>#N/A</v>
      </c>
      <c r="G65" s="35" t="e">
        <f>_xlfn.XLOOKUP(TRIM(Table2[[#This Row],[Bebat code 2025]]),Tabel1[Bebat Code 2025],Tabel1[Chemical Family])</f>
        <v>#N/A</v>
      </c>
      <c r="H65" s="35" t="e">
        <f>_xlfn.XLOOKUP(TRIM(Table2[[#This Row],[Bebat code 2025]]),Tabel1[Bebat Code 2025],Tabel1[Type])</f>
        <v>#N/A</v>
      </c>
      <c r="I65" s="35" t="e">
        <f>_xlfn.XLOOKUP(TRIM(Table2[[#This Row],[Bebat code 2025]]),Tabel1[Bebat Code 2025],Tabel1[Exception])</f>
        <v>#N/A</v>
      </c>
      <c r="J65" s="35" t="e">
        <f>IF(Table2[[#This Row],[Max boundary - new]]&lt;=25000,"No",IF(Table2[[#This Row],[Min boundary - new]]&gt;25000,"Yes","Possible"))</f>
        <v>#N/A</v>
      </c>
      <c r="K65" s="35" t="e">
        <f>IF(ISBLANK(Table2[[#This Row],[Exact weight of battery (g)]]),_xlfn.XLOOKUP(TRIM(Table2[[#This Row],[Bebat code 2025]]),Tabel1[Bebat Code 2025],Tabel1[Minimum Weight (g)]),Table2[[#This Row],[Exact weight of battery (g)]])</f>
        <v>#N/A</v>
      </c>
      <c r="L65" s="35" t="e">
        <f>IF(ISBLANK(Table2[[#This Row],[Exact weight of battery (g)]]),_xlfn.XLOOKUP(TRIM(Table2[[#This Row],[Bebat code 2025]]),Tabel1[Bebat Code 2025],Tabel1[Maximum Weight (g)]),Table2[[#This Row],[Exact weight of battery (g)]])</f>
        <v>#N/A</v>
      </c>
      <c r="M65" s="36" t="str">
        <f>IF(ISBLANK(Table2[[#This Row],[Bebat code 2025]]),"",_xlfn.XLOOKUP(TRIM(Table2[[#This Row],[Bebat code 2025]]),Tabel1[Bebat Code 2025],Tabel1[Minimum Weight (g)]))</f>
        <v/>
      </c>
      <c r="N65" s="36" t="str">
        <f>IF(ISBLANK(Table2[[#This Row],[Bebat code 2025]]),"",_xlfn.XLOOKUP(TRIM(Table2[[#This Row],[Bebat code 2025]]),Tabel1[Bebat Code 2025],Tabel1[Maximum Weight (g)]))</f>
        <v/>
      </c>
      <c r="O65" s="43" t="e" cm="1">
        <f t="array" ref="O6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5" s="44"/>
      <c r="Q65" s="44"/>
      <c r="R65" s="44"/>
      <c r="S65" s="44"/>
      <c r="T65" s="44"/>
      <c r="U65" s="44"/>
    </row>
    <row r="66" spans="2:21" ht="47.5" customHeight="1" x14ac:dyDescent="0.15">
      <c r="B66" s="39" t="str" cm="1">
        <f t="array" ref="B6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6" s="42"/>
      <c r="D66" s="35" t="e" cm="1">
        <f t="array" ref="D6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6" s="35" t="e" cm="1">
        <f t="array" ref="E6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6" s="35" t="e">
        <f>IF(AND(Table2[[#This Row],[Chemical Family - old]]="Lithium Primary",Table2[[#This Row],[Product Category]]&lt;&gt;"Button"),Table2[[#This Row],[Is the battery based on Lithium Primary or Lithium Thionyl Chloride]],Table2[[#This Row],[Chemical Family - old]])</f>
        <v>#N/A</v>
      </c>
      <c r="G66" s="35" t="e">
        <f>_xlfn.XLOOKUP(TRIM(Table2[[#This Row],[Bebat code 2025]]),Tabel1[Bebat Code 2025],Tabel1[Chemical Family])</f>
        <v>#N/A</v>
      </c>
      <c r="H66" s="35" t="e">
        <f>_xlfn.XLOOKUP(TRIM(Table2[[#This Row],[Bebat code 2025]]),Tabel1[Bebat Code 2025],Tabel1[Type])</f>
        <v>#N/A</v>
      </c>
      <c r="I66" s="35" t="e">
        <f>_xlfn.XLOOKUP(TRIM(Table2[[#This Row],[Bebat code 2025]]),Tabel1[Bebat Code 2025],Tabel1[Exception])</f>
        <v>#N/A</v>
      </c>
      <c r="J66" s="35" t="e">
        <f>IF(Table2[[#This Row],[Max boundary - new]]&lt;=25000,"No",IF(Table2[[#This Row],[Min boundary - new]]&gt;25000,"Yes","Possible"))</f>
        <v>#N/A</v>
      </c>
      <c r="K66" s="35" t="e">
        <f>IF(ISBLANK(Table2[[#This Row],[Exact weight of battery (g)]]),_xlfn.XLOOKUP(TRIM(Table2[[#This Row],[Bebat code 2025]]),Tabel1[Bebat Code 2025],Tabel1[Minimum Weight (g)]),Table2[[#This Row],[Exact weight of battery (g)]])</f>
        <v>#N/A</v>
      </c>
      <c r="L66" s="35" t="e">
        <f>IF(ISBLANK(Table2[[#This Row],[Exact weight of battery (g)]]),_xlfn.XLOOKUP(TRIM(Table2[[#This Row],[Bebat code 2025]]),Tabel1[Bebat Code 2025],Tabel1[Maximum Weight (g)]),Table2[[#This Row],[Exact weight of battery (g)]])</f>
        <v>#N/A</v>
      </c>
      <c r="M66" s="36" t="str">
        <f>IF(ISBLANK(Table2[[#This Row],[Bebat code 2025]]),"",_xlfn.XLOOKUP(TRIM(Table2[[#This Row],[Bebat code 2025]]),Tabel1[Bebat Code 2025],Tabel1[Minimum Weight (g)]))</f>
        <v/>
      </c>
      <c r="N66" s="36" t="str">
        <f>IF(ISBLANK(Table2[[#This Row],[Bebat code 2025]]),"",_xlfn.XLOOKUP(TRIM(Table2[[#This Row],[Bebat code 2025]]),Tabel1[Bebat Code 2025],Tabel1[Maximum Weight (g)]))</f>
        <v/>
      </c>
      <c r="O66" s="43" t="e" cm="1">
        <f t="array" ref="O6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6" s="44"/>
      <c r="Q66" s="44"/>
      <c r="R66" s="44"/>
      <c r="S66" s="44"/>
      <c r="T66" s="44"/>
      <c r="U66" s="44"/>
    </row>
    <row r="67" spans="2:21" ht="47.5" customHeight="1" x14ac:dyDescent="0.15">
      <c r="B67" s="39" t="str" cm="1">
        <f t="array" ref="B6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7" s="42"/>
      <c r="D67" s="35" t="e" cm="1">
        <f t="array" ref="D6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7" s="35" t="e" cm="1">
        <f t="array" ref="E6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7" s="35" t="e">
        <f>IF(AND(Table2[[#This Row],[Chemical Family - old]]="Lithium Primary",Table2[[#This Row],[Product Category]]&lt;&gt;"Button"),Table2[[#This Row],[Is the battery based on Lithium Primary or Lithium Thionyl Chloride]],Table2[[#This Row],[Chemical Family - old]])</f>
        <v>#N/A</v>
      </c>
      <c r="G67" s="35" t="e">
        <f>_xlfn.XLOOKUP(TRIM(Table2[[#This Row],[Bebat code 2025]]),Tabel1[Bebat Code 2025],Tabel1[Chemical Family])</f>
        <v>#N/A</v>
      </c>
      <c r="H67" s="35" t="e">
        <f>_xlfn.XLOOKUP(TRIM(Table2[[#This Row],[Bebat code 2025]]),Tabel1[Bebat Code 2025],Tabel1[Type])</f>
        <v>#N/A</v>
      </c>
      <c r="I67" s="35" t="e">
        <f>_xlfn.XLOOKUP(TRIM(Table2[[#This Row],[Bebat code 2025]]),Tabel1[Bebat Code 2025],Tabel1[Exception])</f>
        <v>#N/A</v>
      </c>
      <c r="J67" s="35" t="e">
        <f>IF(Table2[[#This Row],[Max boundary - new]]&lt;=25000,"No",IF(Table2[[#This Row],[Min boundary - new]]&gt;25000,"Yes","Possible"))</f>
        <v>#N/A</v>
      </c>
      <c r="K67" s="35" t="e">
        <f>IF(ISBLANK(Table2[[#This Row],[Exact weight of battery (g)]]),_xlfn.XLOOKUP(TRIM(Table2[[#This Row],[Bebat code 2025]]),Tabel1[Bebat Code 2025],Tabel1[Minimum Weight (g)]),Table2[[#This Row],[Exact weight of battery (g)]])</f>
        <v>#N/A</v>
      </c>
      <c r="L67" s="35" t="e">
        <f>IF(ISBLANK(Table2[[#This Row],[Exact weight of battery (g)]]),_xlfn.XLOOKUP(TRIM(Table2[[#This Row],[Bebat code 2025]]),Tabel1[Bebat Code 2025],Tabel1[Maximum Weight (g)]),Table2[[#This Row],[Exact weight of battery (g)]])</f>
        <v>#N/A</v>
      </c>
      <c r="M67" s="36" t="str">
        <f>IF(ISBLANK(Table2[[#This Row],[Bebat code 2025]]),"",_xlfn.XLOOKUP(TRIM(Table2[[#This Row],[Bebat code 2025]]),Tabel1[Bebat Code 2025],Tabel1[Minimum Weight (g)]))</f>
        <v/>
      </c>
      <c r="N67" s="36" t="str">
        <f>IF(ISBLANK(Table2[[#This Row],[Bebat code 2025]]),"",_xlfn.XLOOKUP(TRIM(Table2[[#This Row],[Bebat code 2025]]),Tabel1[Bebat Code 2025],Tabel1[Maximum Weight (g)]))</f>
        <v/>
      </c>
      <c r="O67" s="43" t="e" cm="1">
        <f t="array" ref="O6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7" s="44"/>
      <c r="Q67" s="44"/>
      <c r="R67" s="44"/>
      <c r="S67" s="44"/>
      <c r="T67" s="44"/>
      <c r="U67" s="44"/>
    </row>
    <row r="68" spans="2:21" ht="47.5" customHeight="1" x14ac:dyDescent="0.15">
      <c r="B68" s="39" t="str" cm="1">
        <f t="array" ref="B6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8" s="42"/>
      <c r="D68" s="35" t="e" cm="1">
        <f t="array" ref="D6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8" s="35" t="e" cm="1">
        <f t="array" ref="E6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8" s="35" t="e">
        <f>IF(AND(Table2[[#This Row],[Chemical Family - old]]="Lithium Primary",Table2[[#This Row],[Product Category]]&lt;&gt;"Button"),Table2[[#This Row],[Is the battery based on Lithium Primary or Lithium Thionyl Chloride]],Table2[[#This Row],[Chemical Family - old]])</f>
        <v>#N/A</v>
      </c>
      <c r="G68" s="35" t="e">
        <f>_xlfn.XLOOKUP(TRIM(Table2[[#This Row],[Bebat code 2025]]),Tabel1[Bebat Code 2025],Tabel1[Chemical Family])</f>
        <v>#N/A</v>
      </c>
      <c r="H68" s="35" t="e">
        <f>_xlfn.XLOOKUP(TRIM(Table2[[#This Row],[Bebat code 2025]]),Tabel1[Bebat Code 2025],Tabel1[Type])</f>
        <v>#N/A</v>
      </c>
      <c r="I68" s="35" t="e">
        <f>_xlfn.XLOOKUP(TRIM(Table2[[#This Row],[Bebat code 2025]]),Tabel1[Bebat Code 2025],Tabel1[Exception])</f>
        <v>#N/A</v>
      </c>
      <c r="J68" s="35" t="e">
        <f>IF(Table2[[#This Row],[Max boundary - new]]&lt;=25000,"No",IF(Table2[[#This Row],[Min boundary - new]]&gt;25000,"Yes","Possible"))</f>
        <v>#N/A</v>
      </c>
      <c r="K68" s="35" t="e">
        <f>IF(ISBLANK(Table2[[#This Row],[Exact weight of battery (g)]]),_xlfn.XLOOKUP(TRIM(Table2[[#This Row],[Bebat code 2025]]),Tabel1[Bebat Code 2025],Tabel1[Minimum Weight (g)]),Table2[[#This Row],[Exact weight of battery (g)]])</f>
        <v>#N/A</v>
      </c>
      <c r="L68" s="35" t="e">
        <f>IF(ISBLANK(Table2[[#This Row],[Exact weight of battery (g)]]),_xlfn.XLOOKUP(TRIM(Table2[[#This Row],[Bebat code 2025]]),Tabel1[Bebat Code 2025],Tabel1[Maximum Weight (g)]),Table2[[#This Row],[Exact weight of battery (g)]])</f>
        <v>#N/A</v>
      </c>
      <c r="M68" s="36" t="str">
        <f>IF(ISBLANK(Table2[[#This Row],[Bebat code 2025]]),"",_xlfn.XLOOKUP(TRIM(Table2[[#This Row],[Bebat code 2025]]),Tabel1[Bebat Code 2025],Tabel1[Minimum Weight (g)]))</f>
        <v/>
      </c>
      <c r="N68" s="36" t="str">
        <f>IF(ISBLANK(Table2[[#This Row],[Bebat code 2025]]),"",_xlfn.XLOOKUP(TRIM(Table2[[#This Row],[Bebat code 2025]]),Tabel1[Bebat Code 2025],Tabel1[Maximum Weight (g)]))</f>
        <v/>
      </c>
      <c r="O68" s="43" t="e" cm="1">
        <f t="array" ref="O6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8" s="44"/>
      <c r="Q68" s="44"/>
      <c r="R68" s="44"/>
      <c r="S68" s="44"/>
      <c r="T68" s="44"/>
      <c r="U68" s="44"/>
    </row>
    <row r="69" spans="2:21" ht="47.5" customHeight="1" x14ac:dyDescent="0.15">
      <c r="B69" s="39" t="str" cm="1">
        <f t="array" ref="B6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69" s="42"/>
      <c r="D69" s="35" t="e" cm="1">
        <f t="array" ref="D6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69" s="35" t="e" cm="1">
        <f t="array" ref="E6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69" s="35" t="e">
        <f>IF(AND(Table2[[#This Row],[Chemical Family - old]]="Lithium Primary",Table2[[#This Row],[Product Category]]&lt;&gt;"Button"),Table2[[#This Row],[Is the battery based on Lithium Primary or Lithium Thionyl Chloride]],Table2[[#This Row],[Chemical Family - old]])</f>
        <v>#N/A</v>
      </c>
      <c r="G69" s="35" t="e">
        <f>_xlfn.XLOOKUP(TRIM(Table2[[#This Row],[Bebat code 2025]]),Tabel1[Bebat Code 2025],Tabel1[Chemical Family])</f>
        <v>#N/A</v>
      </c>
      <c r="H69" s="35" t="e">
        <f>_xlfn.XLOOKUP(TRIM(Table2[[#This Row],[Bebat code 2025]]),Tabel1[Bebat Code 2025],Tabel1[Type])</f>
        <v>#N/A</v>
      </c>
      <c r="I69" s="35" t="e">
        <f>_xlfn.XLOOKUP(TRIM(Table2[[#This Row],[Bebat code 2025]]),Tabel1[Bebat Code 2025],Tabel1[Exception])</f>
        <v>#N/A</v>
      </c>
      <c r="J69" s="35" t="e">
        <f>IF(Table2[[#This Row],[Max boundary - new]]&lt;=25000,"No",IF(Table2[[#This Row],[Min boundary - new]]&gt;25000,"Yes","Possible"))</f>
        <v>#N/A</v>
      </c>
      <c r="K69" s="35" t="e">
        <f>IF(ISBLANK(Table2[[#This Row],[Exact weight of battery (g)]]),_xlfn.XLOOKUP(TRIM(Table2[[#This Row],[Bebat code 2025]]),Tabel1[Bebat Code 2025],Tabel1[Minimum Weight (g)]),Table2[[#This Row],[Exact weight of battery (g)]])</f>
        <v>#N/A</v>
      </c>
      <c r="L69" s="35" t="e">
        <f>IF(ISBLANK(Table2[[#This Row],[Exact weight of battery (g)]]),_xlfn.XLOOKUP(TRIM(Table2[[#This Row],[Bebat code 2025]]),Tabel1[Bebat Code 2025],Tabel1[Maximum Weight (g)]),Table2[[#This Row],[Exact weight of battery (g)]])</f>
        <v>#N/A</v>
      </c>
      <c r="M69" s="36" t="str">
        <f>IF(ISBLANK(Table2[[#This Row],[Bebat code 2025]]),"",_xlfn.XLOOKUP(TRIM(Table2[[#This Row],[Bebat code 2025]]),Tabel1[Bebat Code 2025],Tabel1[Minimum Weight (g)]))</f>
        <v/>
      </c>
      <c r="N69" s="36" t="str">
        <f>IF(ISBLANK(Table2[[#This Row],[Bebat code 2025]]),"",_xlfn.XLOOKUP(TRIM(Table2[[#This Row],[Bebat code 2025]]),Tabel1[Bebat Code 2025],Tabel1[Maximum Weight (g)]))</f>
        <v/>
      </c>
      <c r="O69" s="43" t="e" cm="1">
        <f t="array" ref="O6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69" s="44"/>
      <c r="Q69" s="44"/>
      <c r="R69" s="44"/>
      <c r="S69" s="44"/>
      <c r="T69" s="44"/>
      <c r="U69" s="44"/>
    </row>
    <row r="70" spans="2:21" ht="47.5" customHeight="1" x14ac:dyDescent="0.15">
      <c r="B70" s="39" t="str" cm="1">
        <f t="array" ref="B7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0" s="42"/>
      <c r="D70" s="35" t="e" cm="1">
        <f t="array" ref="D7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0" s="35" t="e" cm="1">
        <f t="array" ref="E7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0" s="35" t="e">
        <f>IF(AND(Table2[[#This Row],[Chemical Family - old]]="Lithium Primary",Table2[[#This Row],[Product Category]]&lt;&gt;"Button"),Table2[[#This Row],[Is the battery based on Lithium Primary or Lithium Thionyl Chloride]],Table2[[#This Row],[Chemical Family - old]])</f>
        <v>#N/A</v>
      </c>
      <c r="G70" s="35" t="e">
        <f>_xlfn.XLOOKUP(TRIM(Table2[[#This Row],[Bebat code 2025]]),Tabel1[Bebat Code 2025],Tabel1[Chemical Family])</f>
        <v>#N/A</v>
      </c>
      <c r="H70" s="35" t="e">
        <f>_xlfn.XLOOKUP(TRIM(Table2[[#This Row],[Bebat code 2025]]),Tabel1[Bebat Code 2025],Tabel1[Type])</f>
        <v>#N/A</v>
      </c>
      <c r="I70" s="35" t="e">
        <f>_xlfn.XLOOKUP(TRIM(Table2[[#This Row],[Bebat code 2025]]),Tabel1[Bebat Code 2025],Tabel1[Exception])</f>
        <v>#N/A</v>
      </c>
      <c r="J70" s="35" t="e">
        <f>IF(Table2[[#This Row],[Max boundary - new]]&lt;=25000,"No",IF(Table2[[#This Row],[Min boundary - new]]&gt;25000,"Yes","Possible"))</f>
        <v>#N/A</v>
      </c>
      <c r="K70" s="35" t="e">
        <f>IF(ISBLANK(Table2[[#This Row],[Exact weight of battery (g)]]),_xlfn.XLOOKUP(TRIM(Table2[[#This Row],[Bebat code 2025]]),Tabel1[Bebat Code 2025],Tabel1[Minimum Weight (g)]),Table2[[#This Row],[Exact weight of battery (g)]])</f>
        <v>#N/A</v>
      </c>
      <c r="L70" s="35" t="e">
        <f>IF(ISBLANK(Table2[[#This Row],[Exact weight of battery (g)]]),_xlfn.XLOOKUP(TRIM(Table2[[#This Row],[Bebat code 2025]]),Tabel1[Bebat Code 2025],Tabel1[Maximum Weight (g)]),Table2[[#This Row],[Exact weight of battery (g)]])</f>
        <v>#N/A</v>
      </c>
      <c r="M70" s="36" t="str">
        <f>IF(ISBLANK(Table2[[#This Row],[Bebat code 2025]]),"",_xlfn.XLOOKUP(TRIM(Table2[[#This Row],[Bebat code 2025]]),Tabel1[Bebat Code 2025],Tabel1[Minimum Weight (g)]))</f>
        <v/>
      </c>
      <c r="N70" s="36" t="str">
        <f>IF(ISBLANK(Table2[[#This Row],[Bebat code 2025]]),"",_xlfn.XLOOKUP(TRIM(Table2[[#This Row],[Bebat code 2025]]),Tabel1[Bebat Code 2025],Tabel1[Maximum Weight (g)]))</f>
        <v/>
      </c>
      <c r="O70" s="43" t="e" cm="1">
        <f t="array" ref="O7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0" s="44"/>
      <c r="Q70" s="44"/>
      <c r="R70" s="44"/>
      <c r="S70" s="44"/>
      <c r="T70" s="44"/>
      <c r="U70" s="44"/>
    </row>
    <row r="71" spans="2:21" ht="47.5" customHeight="1" x14ac:dyDescent="0.15">
      <c r="B71" s="39" t="str" cm="1">
        <f t="array" ref="B7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1" s="42"/>
      <c r="D71" s="35" t="e" cm="1">
        <f t="array" ref="D7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1" s="35" t="e" cm="1">
        <f t="array" ref="E7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1" s="35" t="e">
        <f>IF(AND(Table2[[#This Row],[Chemical Family - old]]="Lithium Primary",Table2[[#This Row],[Product Category]]&lt;&gt;"Button"),Table2[[#This Row],[Is the battery based on Lithium Primary or Lithium Thionyl Chloride]],Table2[[#This Row],[Chemical Family - old]])</f>
        <v>#N/A</v>
      </c>
      <c r="G71" s="35" t="e">
        <f>_xlfn.XLOOKUP(TRIM(Table2[[#This Row],[Bebat code 2025]]),Tabel1[Bebat Code 2025],Tabel1[Chemical Family])</f>
        <v>#N/A</v>
      </c>
      <c r="H71" s="35" t="e">
        <f>_xlfn.XLOOKUP(TRIM(Table2[[#This Row],[Bebat code 2025]]),Tabel1[Bebat Code 2025],Tabel1[Type])</f>
        <v>#N/A</v>
      </c>
      <c r="I71" s="35" t="e">
        <f>_xlfn.XLOOKUP(TRIM(Table2[[#This Row],[Bebat code 2025]]),Tabel1[Bebat Code 2025],Tabel1[Exception])</f>
        <v>#N/A</v>
      </c>
      <c r="J71" s="35" t="e">
        <f>IF(Table2[[#This Row],[Max boundary - new]]&lt;=25000,"No",IF(Table2[[#This Row],[Min boundary - new]]&gt;25000,"Yes","Possible"))</f>
        <v>#N/A</v>
      </c>
      <c r="K71" s="35" t="e">
        <f>IF(ISBLANK(Table2[[#This Row],[Exact weight of battery (g)]]),_xlfn.XLOOKUP(TRIM(Table2[[#This Row],[Bebat code 2025]]),Tabel1[Bebat Code 2025],Tabel1[Minimum Weight (g)]),Table2[[#This Row],[Exact weight of battery (g)]])</f>
        <v>#N/A</v>
      </c>
      <c r="L71" s="35" t="e">
        <f>IF(ISBLANK(Table2[[#This Row],[Exact weight of battery (g)]]),_xlfn.XLOOKUP(TRIM(Table2[[#This Row],[Bebat code 2025]]),Tabel1[Bebat Code 2025],Tabel1[Maximum Weight (g)]),Table2[[#This Row],[Exact weight of battery (g)]])</f>
        <v>#N/A</v>
      </c>
      <c r="M71" s="36" t="str">
        <f>IF(ISBLANK(Table2[[#This Row],[Bebat code 2025]]),"",_xlfn.XLOOKUP(TRIM(Table2[[#This Row],[Bebat code 2025]]),Tabel1[Bebat Code 2025],Tabel1[Minimum Weight (g)]))</f>
        <v/>
      </c>
      <c r="N71" s="36" t="str">
        <f>IF(ISBLANK(Table2[[#This Row],[Bebat code 2025]]),"",_xlfn.XLOOKUP(TRIM(Table2[[#This Row],[Bebat code 2025]]),Tabel1[Bebat Code 2025],Tabel1[Maximum Weight (g)]))</f>
        <v/>
      </c>
      <c r="O71" s="43" t="e" cm="1">
        <f t="array" ref="O7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1" s="44"/>
      <c r="Q71" s="44"/>
      <c r="R71" s="44"/>
      <c r="S71" s="44"/>
      <c r="T71" s="44"/>
      <c r="U71" s="44"/>
    </row>
    <row r="72" spans="2:21" ht="47.5" customHeight="1" x14ac:dyDescent="0.15">
      <c r="B72" s="39" t="str" cm="1">
        <f t="array" ref="B7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2" s="42"/>
      <c r="D72" s="35" t="e" cm="1">
        <f t="array" ref="D7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2" s="35" t="e" cm="1">
        <f t="array" ref="E7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2" s="35" t="e">
        <f>IF(AND(Table2[[#This Row],[Chemical Family - old]]="Lithium Primary",Table2[[#This Row],[Product Category]]&lt;&gt;"Button"),Table2[[#This Row],[Is the battery based on Lithium Primary or Lithium Thionyl Chloride]],Table2[[#This Row],[Chemical Family - old]])</f>
        <v>#N/A</v>
      </c>
      <c r="G72" s="35" t="e">
        <f>_xlfn.XLOOKUP(TRIM(Table2[[#This Row],[Bebat code 2025]]),Tabel1[Bebat Code 2025],Tabel1[Chemical Family])</f>
        <v>#N/A</v>
      </c>
      <c r="H72" s="35" t="e">
        <f>_xlfn.XLOOKUP(TRIM(Table2[[#This Row],[Bebat code 2025]]),Tabel1[Bebat Code 2025],Tabel1[Type])</f>
        <v>#N/A</v>
      </c>
      <c r="I72" s="35" t="e">
        <f>_xlfn.XLOOKUP(TRIM(Table2[[#This Row],[Bebat code 2025]]),Tabel1[Bebat Code 2025],Tabel1[Exception])</f>
        <v>#N/A</v>
      </c>
      <c r="J72" s="35" t="e">
        <f>IF(Table2[[#This Row],[Max boundary - new]]&lt;=25000,"No",IF(Table2[[#This Row],[Min boundary - new]]&gt;25000,"Yes","Possible"))</f>
        <v>#N/A</v>
      </c>
      <c r="K72" s="35" t="e">
        <f>IF(ISBLANK(Table2[[#This Row],[Exact weight of battery (g)]]),_xlfn.XLOOKUP(TRIM(Table2[[#This Row],[Bebat code 2025]]),Tabel1[Bebat Code 2025],Tabel1[Minimum Weight (g)]),Table2[[#This Row],[Exact weight of battery (g)]])</f>
        <v>#N/A</v>
      </c>
      <c r="L72" s="35" t="e">
        <f>IF(ISBLANK(Table2[[#This Row],[Exact weight of battery (g)]]),_xlfn.XLOOKUP(TRIM(Table2[[#This Row],[Bebat code 2025]]),Tabel1[Bebat Code 2025],Tabel1[Maximum Weight (g)]),Table2[[#This Row],[Exact weight of battery (g)]])</f>
        <v>#N/A</v>
      </c>
      <c r="M72" s="36" t="str">
        <f>IF(ISBLANK(Table2[[#This Row],[Bebat code 2025]]),"",_xlfn.XLOOKUP(TRIM(Table2[[#This Row],[Bebat code 2025]]),Tabel1[Bebat Code 2025],Tabel1[Minimum Weight (g)]))</f>
        <v/>
      </c>
      <c r="N72" s="36" t="str">
        <f>IF(ISBLANK(Table2[[#This Row],[Bebat code 2025]]),"",_xlfn.XLOOKUP(TRIM(Table2[[#This Row],[Bebat code 2025]]),Tabel1[Bebat Code 2025],Tabel1[Maximum Weight (g)]))</f>
        <v/>
      </c>
      <c r="O72" s="43" t="e" cm="1">
        <f t="array" ref="O7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2" s="44"/>
      <c r="Q72" s="44"/>
      <c r="R72" s="44"/>
      <c r="S72" s="44"/>
      <c r="T72" s="44"/>
      <c r="U72" s="44"/>
    </row>
    <row r="73" spans="2:21" ht="47.5" customHeight="1" x14ac:dyDescent="0.15">
      <c r="B73" s="39" t="str" cm="1">
        <f t="array" ref="B7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3" s="42"/>
      <c r="D73" s="35" t="e" cm="1">
        <f t="array" ref="D7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3" s="35" t="e" cm="1">
        <f t="array" ref="E7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3" s="35" t="e">
        <f>IF(AND(Table2[[#This Row],[Chemical Family - old]]="Lithium Primary",Table2[[#This Row],[Product Category]]&lt;&gt;"Button"),Table2[[#This Row],[Is the battery based on Lithium Primary or Lithium Thionyl Chloride]],Table2[[#This Row],[Chemical Family - old]])</f>
        <v>#N/A</v>
      </c>
      <c r="G73" s="35" t="e">
        <f>_xlfn.XLOOKUP(TRIM(Table2[[#This Row],[Bebat code 2025]]),Tabel1[Bebat Code 2025],Tabel1[Chemical Family])</f>
        <v>#N/A</v>
      </c>
      <c r="H73" s="35" t="e">
        <f>_xlfn.XLOOKUP(TRIM(Table2[[#This Row],[Bebat code 2025]]),Tabel1[Bebat Code 2025],Tabel1[Type])</f>
        <v>#N/A</v>
      </c>
      <c r="I73" s="35" t="e">
        <f>_xlfn.XLOOKUP(TRIM(Table2[[#This Row],[Bebat code 2025]]),Tabel1[Bebat Code 2025],Tabel1[Exception])</f>
        <v>#N/A</v>
      </c>
      <c r="J73" s="35" t="e">
        <f>IF(Table2[[#This Row],[Max boundary - new]]&lt;=25000,"No",IF(Table2[[#This Row],[Min boundary - new]]&gt;25000,"Yes","Possible"))</f>
        <v>#N/A</v>
      </c>
      <c r="K73" s="35" t="e">
        <f>IF(ISBLANK(Table2[[#This Row],[Exact weight of battery (g)]]),_xlfn.XLOOKUP(TRIM(Table2[[#This Row],[Bebat code 2025]]),Tabel1[Bebat Code 2025],Tabel1[Minimum Weight (g)]),Table2[[#This Row],[Exact weight of battery (g)]])</f>
        <v>#N/A</v>
      </c>
      <c r="L73" s="35" t="e">
        <f>IF(ISBLANK(Table2[[#This Row],[Exact weight of battery (g)]]),_xlfn.XLOOKUP(TRIM(Table2[[#This Row],[Bebat code 2025]]),Tabel1[Bebat Code 2025],Tabel1[Maximum Weight (g)]),Table2[[#This Row],[Exact weight of battery (g)]])</f>
        <v>#N/A</v>
      </c>
      <c r="M73" s="36" t="str">
        <f>IF(ISBLANK(Table2[[#This Row],[Bebat code 2025]]),"",_xlfn.XLOOKUP(TRIM(Table2[[#This Row],[Bebat code 2025]]),Tabel1[Bebat Code 2025],Tabel1[Minimum Weight (g)]))</f>
        <v/>
      </c>
      <c r="N73" s="36" t="str">
        <f>IF(ISBLANK(Table2[[#This Row],[Bebat code 2025]]),"",_xlfn.XLOOKUP(TRIM(Table2[[#This Row],[Bebat code 2025]]),Tabel1[Bebat Code 2025],Tabel1[Maximum Weight (g)]))</f>
        <v/>
      </c>
      <c r="O73" s="43" t="e" cm="1">
        <f t="array" ref="O7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3" s="44"/>
      <c r="Q73" s="44"/>
      <c r="R73" s="44"/>
      <c r="S73" s="44"/>
      <c r="T73" s="44"/>
      <c r="U73" s="44"/>
    </row>
    <row r="74" spans="2:21" ht="47.5" customHeight="1" x14ac:dyDescent="0.15">
      <c r="B74" s="39" t="str" cm="1">
        <f t="array" ref="B7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4" s="42"/>
      <c r="D74" s="35" t="e" cm="1">
        <f t="array" ref="D7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4" s="35" t="e" cm="1">
        <f t="array" ref="E7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4" s="35" t="e">
        <f>IF(AND(Table2[[#This Row],[Chemical Family - old]]="Lithium Primary",Table2[[#This Row],[Product Category]]&lt;&gt;"Button"),Table2[[#This Row],[Is the battery based on Lithium Primary or Lithium Thionyl Chloride]],Table2[[#This Row],[Chemical Family - old]])</f>
        <v>#N/A</v>
      </c>
      <c r="G74" s="35" t="e">
        <f>_xlfn.XLOOKUP(TRIM(Table2[[#This Row],[Bebat code 2025]]),Tabel1[Bebat Code 2025],Tabel1[Chemical Family])</f>
        <v>#N/A</v>
      </c>
      <c r="H74" s="35" t="e">
        <f>_xlfn.XLOOKUP(TRIM(Table2[[#This Row],[Bebat code 2025]]),Tabel1[Bebat Code 2025],Tabel1[Type])</f>
        <v>#N/A</v>
      </c>
      <c r="I74" s="35" t="e">
        <f>_xlfn.XLOOKUP(TRIM(Table2[[#This Row],[Bebat code 2025]]),Tabel1[Bebat Code 2025],Tabel1[Exception])</f>
        <v>#N/A</v>
      </c>
      <c r="J74" s="35" t="e">
        <f>IF(Table2[[#This Row],[Max boundary - new]]&lt;=25000,"No",IF(Table2[[#This Row],[Min boundary - new]]&gt;25000,"Yes","Possible"))</f>
        <v>#N/A</v>
      </c>
      <c r="K74" s="35" t="e">
        <f>IF(ISBLANK(Table2[[#This Row],[Exact weight of battery (g)]]),_xlfn.XLOOKUP(TRIM(Table2[[#This Row],[Bebat code 2025]]),Tabel1[Bebat Code 2025],Tabel1[Minimum Weight (g)]),Table2[[#This Row],[Exact weight of battery (g)]])</f>
        <v>#N/A</v>
      </c>
      <c r="L74" s="35" t="e">
        <f>IF(ISBLANK(Table2[[#This Row],[Exact weight of battery (g)]]),_xlfn.XLOOKUP(TRIM(Table2[[#This Row],[Bebat code 2025]]),Tabel1[Bebat Code 2025],Tabel1[Maximum Weight (g)]),Table2[[#This Row],[Exact weight of battery (g)]])</f>
        <v>#N/A</v>
      </c>
      <c r="M74" s="36" t="str">
        <f>IF(ISBLANK(Table2[[#This Row],[Bebat code 2025]]),"",_xlfn.XLOOKUP(TRIM(Table2[[#This Row],[Bebat code 2025]]),Tabel1[Bebat Code 2025],Tabel1[Minimum Weight (g)]))</f>
        <v/>
      </c>
      <c r="N74" s="36" t="str">
        <f>IF(ISBLANK(Table2[[#This Row],[Bebat code 2025]]),"",_xlfn.XLOOKUP(TRIM(Table2[[#This Row],[Bebat code 2025]]),Tabel1[Bebat Code 2025],Tabel1[Maximum Weight (g)]))</f>
        <v/>
      </c>
      <c r="O74" s="43" t="e" cm="1">
        <f t="array" ref="O7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4" s="44"/>
      <c r="Q74" s="44"/>
      <c r="R74" s="44"/>
      <c r="S74" s="44"/>
      <c r="T74" s="44"/>
      <c r="U74" s="44"/>
    </row>
    <row r="75" spans="2:21" ht="47.5" customHeight="1" x14ac:dyDescent="0.15">
      <c r="B75" s="39" t="str" cm="1">
        <f t="array" ref="B7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5" s="42"/>
      <c r="D75" s="35" t="e" cm="1">
        <f t="array" ref="D7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5" s="35" t="e" cm="1">
        <f t="array" ref="E7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5" s="35" t="e">
        <f>IF(AND(Table2[[#This Row],[Chemical Family - old]]="Lithium Primary",Table2[[#This Row],[Product Category]]&lt;&gt;"Button"),Table2[[#This Row],[Is the battery based on Lithium Primary or Lithium Thionyl Chloride]],Table2[[#This Row],[Chemical Family - old]])</f>
        <v>#N/A</v>
      </c>
      <c r="G75" s="35" t="e">
        <f>_xlfn.XLOOKUP(TRIM(Table2[[#This Row],[Bebat code 2025]]),Tabel1[Bebat Code 2025],Tabel1[Chemical Family])</f>
        <v>#N/A</v>
      </c>
      <c r="H75" s="35" t="e">
        <f>_xlfn.XLOOKUP(TRIM(Table2[[#This Row],[Bebat code 2025]]),Tabel1[Bebat Code 2025],Tabel1[Type])</f>
        <v>#N/A</v>
      </c>
      <c r="I75" s="35" t="e">
        <f>_xlfn.XLOOKUP(TRIM(Table2[[#This Row],[Bebat code 2025]]),Tabel1[Bebat Code 2025],Tabel1[Exception])</f>
        <v>#N/A</v>
      </c>
      <c r="J75" s="35" t="e">
        <f>IF(Table2[[#This Row],[Max boundary - new]]&lt;=25000,"No",IF(Table2[[#This Row],[Min boundary - new]]&gt;25000,"Yes","Possible"))</f>
        <v>#N/A</v>
      </c>
      <c r="K75" s="35" t="e">
        <f>IF(ISBLANK(Table2[[#This Row],[Exact weight of battery (g)]]),_xlfn.XLOOKUP(TRIM(Table2[[#This Row],[Bebat code 2025]]),Tabel1[Bebat Code 2025],Tabel1[Minimum Weight (g)]),Table2[[#This Row],[Exact weight of battery (g)]])</f>
        <v>#N/A</v>
      </c>
      <c r="L75" s="35" t="e">
        <f>IF(ISBLANK(Table2[[#This Row],[Exact weight of battery (g)]]),_xlfn.XLOOKUP(TRIM(Table2[[#This Row],[Bebat code 2025]]),Tabel1[Bebat Code 2025],Tabel1[Maximum Weight (g)]),Table2[[#This Row],[Exact weight of battery (g)]])</f>
        <v>#N/A</v>
      </c>
      <c r="M75" s="36" t="str">
        <f>IF(ISBLANK(Table2[[#This Row],[Bebat code 2025]]),"",_xlfn.XLOOKUP(TRIM(Table2[[#This Row],[Bebat code 2025]]),Tabel1[Bebat Code 2025],Tabel1[Minimum Weight (g)]))</f>
        <v/>
      </c>
      <c r="N75" s="36" t="str">
        <f>IF(ISBLANK(Table2[[#This Row],[Bebat code 2025]]),"",_xlfn.XLOOKUP(TRIM(Table2[[#This Row],[Bebat code 2025]]),Tabel1[Bebat Code 2025],Tabel1[Maximum Weight (g)]))</f>
        <v/>
      </c>
      <c r="O75" s="43" t="e" cm="1">
        <f t="array" ref="O7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5" s="44"/>
      <c r="Q75" s="44"/>
      <c r="R75" s="44"/>
      <c r="S75" s="44"/>
      <c r="T75" s="44"/>
      <c r="U75" s="44"/>
    </row>
    <row r="76" spans="2:21" ht="47.5" customHeight="1" x14ac:dyDescent="0.15">
      <c r="B76" s="39" t="str" cm="1">
        <f t="array" ref="B7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6" s="42"/>
      <c r="D76" s="35" t="e" cm="1">
        <f t="array" ref="D7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6" s="35" t="e" cm="1">
        <f t="array" ref="E7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6" s="35" t="e">
        <f>IF(AND(Table2[[#This Row],[Chemical Family - old]]="Lithium Primary",Table2[[#This Row],[Product Category]]&lt;&gt;"Button"),Table2[[#This Row],[Is the battery based on Lithium Primary or Lithium Thionyl Chloride]],Table2[[#This Row],[Chemical Family - old]])</f>
        <v>#N/A</v>
      </c>
      <c r="G76" s="35" t="e">
        <f>_xlfn.XLOOKUP(TRIM(Table2[[#This Row],[Bebat code 2025]]),Tabel1[Bebat Code 2025],Tabel1[Chemical Family])</f>
        <v>#N/A</v>
      </c>
      <c r="H76" s="35" t="e">
        <f>_xlfn.XLOOKUP(TRIM(Table2[[#This Row],[Bebat code 2025]]),Tabel1[Bebat Code 2025],Tabel1[Type])</f>
        <v>#N/A</v>
      </c>
      <c r="I76" s="35" t="e">
        <f>_xlfn.XLOOKUP(TRIM(Table2[[#This Row],[Bebat code 2025]]),Tabel1[Bebat Code 2025],Tabel1[Exception])</f>
        <v>#N/A</v>
      </c>
      <c r="J76" s="35" t="e">
        <f>IF(Table2[[#This Row],[Max boundary - new]]&lt;=25000,"No",IF(Table2[[#This Row],[Min boundary - new]]&gt;25000,"Yes","Possible"))</f>
        <v>#N/A</v>
      </c>
      <c r="K76" s="35" t="e">
        <f>IF(ISBLANK(Table2[[#This Row],[Exact weight of battery (g)]]),_xlfn.XLOOKUP(TRIM(Table2[[#This Row],[Bebat code 2025]]),Tabel1[Bebat Code 2025],Tabel1[Minimum Weight (g)]),Table2[[#This Row],[Exact weight of battery (g)]])</f>
        <v>#N/A</v>
      </c>
      <c r="L76" s="35" t="e">
        <f>IF(ISBLANK(Table2[[#This Row],[Exact weight of battery (g)]]),_xlfn.XLOOKUP(TRIM(Table2[[#This Row],[Bebat code 2025]]),Tabel1[Bebat Code 2025],Tabel1[Maximum Weight (g)]),Table2[[#This Row],[Exact weight of battery (g)]])</f>
        <v>#N/A</v>
      </c>
      <c r="M76" s="36" t="str">
        <f>IF(ISBLANK(Table2[[#This Row],[Bebat code 2025]]),"",_xlfn.XLOOKUP(TRIM(Table2[[#This Row],[Bebat code 2025]]),Tabel1[Bebat Code 2025],Tabel1[Minimum Weight (g)]))</f>
        <v/>
      </c>
      <c r="N76" s="36" t="str">
        <f>IF(ISBLANK(Table2[[#This Row],[Bebat code 2025]]),"",_xlfn.XLOOKUP(TRIM(Table2[[#This Row],[Bebat code 2025]]),Tabel1[Bebat Code 2025],Tabel1[Maximum Weight (g)]))</f>
        <v/>
      </c>
      <c r="O76" s="43" t="e" cm="1">
        <f t="array" ref="O7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6" s="44"/>
      <c r="Q76" s="44"/>
      <c r="R76" s="44"/>
      <c r="S76" s="44"/>
      <c r="T76" s="44"/>
      <c r="U76" s="44"/>
    </row>
    <row r="77" spans="2:21" ht="47.5" customHeight="1" x14ac:dyDescent="0.15">
      <c r="B77" s="39" t="str" cm="1">
        <f t="array" ref="B7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7" s="42"/>
      <c r="D77" s="35" t="e" cm="1">
        <f t="array" ref="D7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7" s="35" t="e" cm="1">
        <f t="array" ref="E7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7" s="35" t="e">
        <f>IF(AND(Table2[[#This Row],[Chemical Family - old]]="Lithium Primary",Table2[[#This Row],[Product Category]]&lt;&gt;"Button"),Table2[[#This Row],[Is the battery based on Lithium Primary or Lithium Thionyl Chloride]],Table2[[#This Row],[Chemical Family - old]])</f>
        <v>#N/A</v>
      </c>
      <c r="G77" s="35" t="e">
        <f>_xlfn.XLOOKUP(TRIM(Table2[[#This Row],[Bebat code 2025]]),Tabel1[Bebat Code 2025],Tabel1[Chemical Family])</f>
        <v>#N/A</v>
      </c>
      <c r="H77" s="35" t="e">
        <f>_xlfn.XLOOKUP(TRIM(Table2[[#This Row],[Bebat code 2025]]),Tabel1[Bebat Code 2025],Tabel1[Type])</f>
        <v>#N/A</v>
      </c>
      <c r="I77" s="35" t="e">
        <f>_xlfn.XLOOKUP(TRIM(Table2[[#This Row],[Bebat code 2025]]),Tabel1[Bebat Code 2025],Tabel1[Exception])</f>
        <v>#N/A</v>
      </c>
      <c r="J77" s="35" t="e">
        <f>IF(Table2[[#This Row],[Max boundary - new]]&lt;=25000,"No",IF(Table2[[#This Row],[Min boundary - new]]&gt;25000,"Yes","Possible"))</f>
        <v>#N/A</v>
      </c>
      <c r="K77" s="35" t="e">
        <f>IF(ISBLANK(Table2[[#This Row],[Exact weight of battery (g)]]),_xlfn.XLOOKUP(TRIM(Table2[[#This Row],[Bebat code 2025]]),Tabel1[Bebat Code 2025],Tabel1[Minimum Weight (g)]),Table2[[#This Row],[Exact weight of battery (g)]])</f>
        <v>#N/A</v>
      </c>
      <c r="L77" s="35" t="e">
        <f>IF(ISBLANK(Table2[[#This Row],[Exact weight of battery (g)]]),_xlfn.XLOOKUP(TRIM(Table2[[#This Row],[Bebat code 2025]]),Tabel1[Bebat Code 2025],Tabel1[Maximum Weight (g)]),Table2[[#This Row],[Exact weight of battery (g)]])</f>
        <v>#N/A</v>
      </c>
      <c r="M77" s="36" t="str">
        <f>IF(ISBLANK(Table2[[#This Row],[Bebat code 2025]]),"",_xlfn.XLOOKUP(TRIM(Table2[[#This Row],[Bebat code 2025]]),Tabel1[Bebat Code 2025],Tabel1[Minimum Weight (g)]))</f>
        <v/>
      </c>
      <c r="N77" s="36" t="str">
        <f>IF(ISBLANK(Table2[[#This Row],[Bebat code 2025]]),"",_xlfn.XLOOKUP(TRIM(Table2[[#This Row],[Bebat code 2025]]),Tabel1[Bebat Code 2025],Tabel1[Maximum Weight (g)]))</f>
        <v/>
      </c>
      <c r="O77" s="43" t="e" cm="1">
        <f t="array" ref="O7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7" s="44"/>
      <c r="Q77" s="44"/>
      <c r="R77" s="44"/>
      <c r="S77" s="44"/>
      <c r="T77" s="44"/>
      <c r="U77" s="44"/>
    </row>
    <row r="78" spans="2:21" ht="47.5" customHeight="1" x14ac:dyDescent="0.15">
      <c r="B78" s="39" t="str" cm="1">
        <f t="array" ref="B7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8" s="42"/>
      <c r="D78" s="35" t="e" cm="1">
        <f t="array" ref="D7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8" s="35" t="e" cm="1">
        <f t="array" ref="E7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8" s="35" t="e">
        <f>IF(AND(Table2[[#This Row],[Chemical Family - old]]="Lithium Primary",Table2[[#This Row],[Product Category]]&lt;&gt;"Button"),Table2[[#This Row],[Is the battery based on Lithium Primary or Lithium Thionyl Chloride]],Table2[[#This Row],[Chemical Family - old]])</f>
        <v>#N/A</v>
      </c>
      <c r="G78" s="35" t="e">
        <f>_xlfn.XLOOKUP(TRIM(Table2[[#This Row],[Bebat code 2025]]),Tabel1[Bebat Code 2025],Tabel1[Chemical Family])</f>
        <v>#N/A</v>
      </c>
      <c r="H78" s="35" t="e">
        <f>_xlfn.XLOOKUP(TRIM(Table2[[#This Row],[Bebat code 2025]]),Tabel1[Bebat Code 2025],Tabel1[Type])</f>
        <v>#N/A</v>
      </c>
      <c r="I78" s="35" t="e">
        <f>_xlfn.XLOOKUP(TRIM(Table2[[#This Row],[Bebat code 2025]]),Tabel1[Bebat Code 2025],Tabel1[Exception])</f>
        <v>#N/A</v>
      </c>
      <c r="J78" s="35" t="e">
        <f>IF(Table2[[#This Row],[Max boundary - new]]&lt;=25000,"No",IF(Table2[[#This Row],[Min boundary - new]]&gt;25000,"Yes","Possible"))</f>
        <v>#N/A</v>
      </c>
      <c r="K78" s="35" t="e">
        <f>IF(ISBLANK(Table2[[#This Row],[Exact weight of battery (g)]]),_xlfn.XLOOKUP(TRIM(Table2[[#This Row],[Bebat code 2025]]),Tabel1[Bebat Code 2025],Tabel1[Minimum Weight (g)]),Table2[[#This Row],[Exact weight of battery (g)]])</f>
        <v>#N/A</v>
      </c>
      <c r="L78" s="35" t="e">
        <f>IF(ISBLANK(Table2[[#This Row],[Exact weight of battery (g)]]),_xlfn.XLOOKUP(TRIM(Table2[[#This Row],[Bebat code 2025]]),Tabel1[Bebat Code 2025],Tabel1[Maximum Weight (g)]),Table2[[#This Row],[Exact weight of battery (g)]])</f>
        <v>#N/A</v>
      </c>
      <c r="M78" s="36" t="str">
        <f>IF(ISBLANK(Table2[[#This Row],[Bebat code 2025]]),"",_xlfn.XLOOKUP(TRIM(Table2[[#This Row],[Bebat code 2025]]),Tabel1[Bebat Code 2025],Tabel1[Minimum Weight (g)]))</f>
        <v/>
      </c>
      <c r="N78" s="36" t="str">
        <f>IF(ISBLANK(Table2[[#This Row],[Bebat code 2025]]),"",_xlfn.XLOOKUP(TRIM(Table2[[#This Row],[Bebat code 2025]]),Tabel1[Bebat Code 2025],Tabel1[Maximum Weight (g)]))</f>
        <v/>
      </c>
      <c r="O78" s="43" t="e" cm="1">
        <f t="array" ref="O7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8" s="44"/>
      <c r="Q78" s="44"/>
      <c r="R78" s="44"/>
      <c r="S78" s="44"/>
      <c r="T78" s="44"/>
      <c r="U78" s="44"/>
    </row>
    <row r="79" spans="2:21" ht="47.5" customHeight="1" x14ac:dyDescent="0.15">
      <c r="B79" s="39" t="str" cm="1">
        <f t="array" ref="B7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79" s="42"/>
      <c r="D79" s="35" t="e" cm="1">
        <f t="array" ref="D7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79" s="35" t="e" cm="1">
        <f t="array" ref="E7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79" s="35" t="e">
        <f>IF(AND(Table2[[#This Row],[Chemical Family - old]]="Lithium Primary",Table2[[#This Row],[Product Category]]&lt;&gt;"Button"),Table2[[#This Row],[Is the battery based on Lithium Primary or Lithium Thionyl Chloride]],Table2[[#This Row],[Chemical Family - old]])</f>
        <v>#N/A</v>
      </c>
      <c r="G79" s="35" t="e">
        <f>_xlfn.XLOOKUP(TRIM(Table2[[#This Row],[Bebat code 2025]]),Tabel1[Bebat Code 2025],Tabel1[Chemical Family])</f>
        <v>#N/A</v>
      </c>
      <c r="H79" s="35" t="e">
        <f>_xlfn.XLOOKUP(TRIM(Table2[[#This Row],[Bebat code 2025]]),Tabel1[Bebat Code 2025],Tabel1[Type])</f>
        <v>#N/A</v>
      </c>
      <c r="I79" s="35" t="e">
        <f>_xlfn.XLOOKUP(TRIM(Table2[[#This Row],[Bebat code 2025]]),Tabel1[Bebat Code 2025],Tabel1[Exception])</f>
        <v>#N/A</v>
      </c>
      <c r="J79" s="35" t="e">
        <f>IF(Table2[[#This Row],[Max boundary - new]]&lt;=25000,"No",IF(Table2[[#This Row],[Min boundary - new]]&gt;25000,"Yes","Possible"))</f>
        <v>#N/A</v>
      </c>
      <c r="K79" s="35" t="e">
        <f>IF(ISBLANK(Table2[[#This Row],[Exact weight of battery (g)]]),_xlfn.XLOOKUP(TRIM(Table2[[#This Row],[Bebat code 2025]]),Tabel1[Bebat Code 2025],Tabel1[Minimum Weight (g)]),Table2[[#This Row],[Exact weight of battery (g)]])</f>
        <v>#N/A</v>
      </c>
      <c r="L79" s="35" t="e">
        <f>IF(ISBLANK(Table2[[#This Row],[Exact weight of battery (g)]]),_xlfn.XLOOKUP(TRIM(Table2[[#This Row],[Bebat code 2025]]),Tabel1[Bebat Code 2025],Tabel1[Maximum Weight (g)]),Table2[[#This Row],[Exact weight of battery (g)]])</f>
        <v>#N/A</v>
      </c>
      <c r="M79" s="36" t="str">
        <f>IF(ISBLANK(Table2[[#This Row],[Bebat code 2025]]),"",_xlfn.XLOOKUP(TRIM(Table2[[#This Row],[Bebat code 2025]]),Tabel1[Bebat Code 2025],Tabel1[Minimum Weight (g)]))</f>
        <v/>
      </c>
      <c r="N79" s="36" t="str">
        <f>IF(ISBLANK(Table2[[#This Row],[Bebat code 2025]]),"",_xlfn.XLOOKUP(TRIM(Table2[[#This Row],[Bebat code 2025]]),Tabel1[Bebat Code 2025],Tabel1[Maximum Weight (g)]))</f>
        <v/>
      </c>
      <c r="O79" s="43" t="e" cm="1">
        <f t="array" ref="O7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79" s="44"/>
      <c r="Q79" s="44"/>
      <c r="R79" s="44"/>
      <c r="S79" s="44"/>
      <c r="T79" s="44"/>
      <c r="U79" s="44"/>
    </row>
    <row r="80" spans="2:21" ht="47.5" customHeight="1" x14ac:dyDescent="0.15">
      <c r="B80" s="39" t="str" cm="1">
        <f t="array" ref="B8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0" s="42"/>
      <c r="D80" s="35" t="e" cm="1">
        <f t="array" ref="D8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0" s="35" t="e" cm="1">
        <f t="array" ref="E8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0" s="35" t="e">
        <f>IF(AND(Table2[[#This Row],[Chemical Family - old]]="Lithium Primary",Table2[[#This Row],[Product Category]]&lt;&gt;"Button"),Table2[[#This Row],[Is the battery based on Lithium Primary or Lithium Thionyl Chloride]],Table2[[#This Row],[Chemical Family - old]])</f>
        <v>#N/A</v>
      </c>
      <c r="G80" s="35" t="e">
        <f>_xlfn.XLOOKUP(TRIM(Table2[[#This Row],[Bebat code 2025]]),Tabel1[Bebat Code 2025],Tabel1[Chemical Family])</f>
        <v>#N/A</v>
      </c>
      <c r="H80" s="35" t="e">
        <f>_xlfn.XLOOKUP(TRIM(Table2[[#This Row],[Bebat code 2025]]),Tabel1[Bebat Code 2025],Tabel1[Type])</f>
        <v>#N/A</v>
      </c>
      <c r="I80" s="35" t="e">
        <f>_xlfn.XLOOKUP(TRIM(Table2[[#This Row],[Bebat code 2025]]),Tabel1[Bebat Code 2025],Tabel1[Exception])</f>
        <v>#N/A</v>
      </c>
      <c r="J80" s="35" t="e">
        <f>IF(Table2[[#This Row],[Max boundary - new]]&lt;=25000,"No",IF(Table2[[#This Row],[Min boundary - new]]&gt;25000,"Yes","Possible"))</f>
        <v>#N/A</v>
      </c>
      <c r="K80" s="35" t="e">
        <f>IF(ISBLANK(Table2[[#This Row],[Exact weight of battery (g)]]),_xlfn.XLOOKUP(TRIM(Table2[[#This Row],[Bebat code 2025]]),Tabel1[Bebat Code 2025],Tabel1[Minimum Weight (g)]),Table2[[#This Row],[Exact weight of battery (g)]])</f>
        <v>#N/A</v>
      </c>
      <c r="L80" s="35" t="e">
        <f>IF(ISBLANK(Table2[[#This Row],[Exact weight of battery (g)]]),_xlfn.XLOOKUP(TRIM(Table2[[#This Row],[Bebat code 2025]]),Tabel1[Bebat Code 2025],Tabel1[Maximum Weight (g)]),Table2[[#This Row],[Exact weight of battery (g)]])</f>
        <v>#N/A</v>
      </c>
      <c r="M80" s="36" t="str">
        <f>IF(ISBLANK(Table2[[#This Row],[Bebat code 2025]]),"",_xlfn.XLOOKUP(TRIM(Table2[[#This Row],[Bebat code 2025]]),Tabel1[Bebat Code 2025],Tabel1[Minimum Weight (g)]))</f>
        <v/>
      </c>
      <c r="N80" s="36" t="str">
        <f>IF(ISBLANK(Table2[[#This Row],[Bebat code 2025]]),"",_xlfn.XLOOKUP(TRIM(Table2[[#This Row],[Bebat code 2025]]),Tabel1[Bebat Code 2025],Tabel1[Maximum Weight (g)]))</f>
        <v/>
      </c>
      <c r="O80" s="43" t="e" cm="1">
        <f t="array" ref="O8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0" s="44"/>
      <c r="Q80" s="44"/>
      <c r="R80" s="44"/>
      <c r="S80" s="44"/>
      <c r="T80" s="44"/>
      <c r="U80" s="44"/>
    </row>
    <row r="81" spans="2:21" ht="47.5" customHeight="1" x14ac:dyDescent="0.15">
      <c r="B81" s="39" t="str" cm="1">
        <f t="array" ref="B8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1" s="42"/>
      <c r="D81" s="35" t="e" cm="1">
        <f t="array" ref="D8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1" s="35" t="e" cm="1">
        <f t="array" ref="E8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1" s="35" t="e">
        <f>IF(AND(Table2[[#This Row],[Chemical Family - old]]="Lithium Primary",Table2[[#This Row],[Product Category]]&lt;&gt;"Button"),Table2[[#This Row],[Is the battery based on Lithium Primary or Lithium Thionyl Chloride]],Table2[[#This Row],[Chemical Family - old]])</f>
        <v>#N/A</v>
      </c>
      <c r="G81" s="35" t="e">
        <f>_xlfn.XLOOKUP(TRIM(Table2[[#This Row],[Bebat code 2025]]),Tabel1[Bebat Code 2025],Tabel1[Chemical Family])</f>
        <v>#N/A</v>
      </c>
      <c r="H81" s="35" t="e">
        <f>_xlfn.XLOOKUP(TRIM(Table2[[#This Row],[Bebat code 2025]]),Tabel1[Bebat Code 2025],Tabel1[Type])</f>
        <v>#N/A</v>
      </c>
      <c r="I81" s="35" t="e">
        <f>_xlfn.XLOOKUP(TRIM(Table2[[#This Row],[Bebat code 2025]]),Tabel1[Bebat Code 2025],Tabel1[Exception])</f>
        <v>#N/A</v>
      </c>
      <c r="J81" s="35" t="e">
        <f>IF(Table2[[#This Row],[Max boundary - new]]&lt;=25000,"No",IF(Table2[[#This Row],[Min boundary - new]]&gt;25000,"Yes","Possible"))</f>
        <v>#N/A</v>
      </c>
      <c r="K81" s="35" t="e">
        <f>IF(ISBLANK(Table2[[#This Row],[Exact weight of battery (g)]]),_xlfn.XLOOKUP(TRIM(Table2[[#This Row],[Bebat code 2025]]),Tabel1[Bebat Code 2025],Tabel1[Minimum Weight (g)]),Table2[[#This Row],[Exact weight of battery (g)]])</f>
        <v>#N/A</v>
      </c>
      <c r="L81" s="35" t="e">
        <f>IF(ISBLANK(Table2[[#This Row],[Exact weight of battery (g)]]),_xlfn.XLOOKUP(TRIM(Table2[[#This Row],[Bebat code 2025]]),Tabel1[Bebat Code 2025],Tabel1[Maximum Weight (g)]),Table2[[#This Row],[Exact weight of battery (g)]])</f>
        <v>#N/A</v>
      </c>
      <c r="M81" s="36" t="str">
        <f>IF(ISBLANK(Table2[[#This Row],[Bebat code 2025]]),"",_xlfn.XLOOKUP(TRIM(Table2[[#This Row],[Bebat code 2025]]),Tabel1[Bebat Code 2025],Tabel1[Minimum Weight (g)]))</f>
        <v/>
      </c>
      <c r="N81" s="36" t="str">
        <f>IF(ISBLANK(Table2[[#This Row],[Bebat code 2025]]),"",_xlfn.XLOOKUP(TRIM(Table2[[#This Row],[Bebat code 2025]]),Tabel1[Bebat Code 2025],Tabel1[Maximum Weight (g)]))</f>
        <v/>
      </c>
      <c r="O81" s="43" t="e" cm="1">
        <f t="array" ref="O8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1" s="44"/>
      <c r="Q81" s="44"/>
      <c r="R81" s="44"/>
      <c r="S81" s="44"/>
      <c r="T81" s="44"/>
      <c r="U81" s="44"/>
    </row>
    <row r="82" spans="2:21" ht="47.5" customHeight="1" x14ac:dyDescent="0.15">
      <c r="B82" s="39" t="str" cm="1">
        <f t="array" ref="B8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2" s="42"/>
      <c r="D82" s="35" t="e" cm="1">
        <f t="array" ref="D8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2" s="35" t="e" cm="1">
        <f t="array" ref="E8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2" s="35" t="e">
        <f>IF(AND(Table2[[#This Row],[Chemical Family - old]]="Lithium Primary",Table2[[#This Row],[Product Category]]&lt;&gt;"Button"),Table2[[#This Row],[Is the battery based on Lithium Primary or Lithium Thionyl Chloride]],Table2[[#This Row],[Chemical Family - old]])</f>
        <v>#N/A</v>
      </c>
      <c r="G82" s="35" t="e">
        <f>_xlfn.XLOOKUP(TRIM(Table2[[#This Row],[Bebat code 2025]]),Tabel1[Bebat Code 2025],Tabel1[Chemical Family])</f>
        <v>#N/A</v>
      </c>
      <c r="H82" s="35" t="e">
        <f>_xlfn.XLOOKUP(TRIM(Table2[[#This Row],[Bebat code 2025]]),Tabel1[Bebat Code 2025],Tabel1[Type])</f>
        <v>#N/A</v>
      </c>
      <c r="I82" s="35" t="e">
        <f>_xlfn.XLOOKUP(TRIM(Table2[[#This Row],[Bebat code 2025]]),Tabel1[Bebat Code 2025],Tabel1[Exception])</f>
        <v>#N/A</v>
      </c>
      <c r="J82" s="35" t="e">
        <f>IF(Table2[[#This Row],[Max boundary - new]]&lt;=25000,"No",IF(Table2[[#This Row],[Min boundary - new]]&gt;25000,"Yes","Possible"))</f>
        <v>#N/A</v>
      </c>
      <c r="K82" s="35" t="e">
        <f>IF(ISBLANK(Table2[[#This Row],[Exact weight of battery (g)]]),_xlfn.XLOOKUP(TRIM(Table2[[#This Row],[Bebat code 2025]]),Tabel1[Bebat Code 2025],Tabel1[Minimum Weight (g)]),Table2[[#This Row],[Exact weight of battery (g)]])</f>
        <v>#N/A</v>
      </c>
      <c r="L82" s="35" t="e">
        <f>IF(ISBLANK(Table2[[#This Row],[Exact weight of battery (g)]]),_xlfn.XLOOKUP(TRIM(Table2[[#This Row],[Bebat code 2025]]),Tabel1[Bebat Code 2025],Tabel1[Maximum Weight (g)]),Table2[[#This Row],[Exact weight of battery (g)]])</f>
        <v>#N/A</v>
      </c>
      <c r="M82" s="36" t="str">
        <f>IF(ISBLANK(Table2[[#This Row],[Bebat code 2025]]),"",_xlfn.XLOOKUP(TRIM(Table2[[#This Row],[Bebat code 2025]]),Tabel1[Bebat Code 2025],Tabel1[Minimum Weight (g)]))</f>
        <v/>
      </c>
      <c r="N82" s="36" t="str">
        <f>IF(ISBLANK(Table2[[#This Row],[Bebat code 2025]]),"",_xlfn.XLOOKUP(TRIM(Table2[[#This Row],[Bebat code 2025]]),Tabel1[Bebat Code 2025],Tabel1[Maximum Weight (g)]))</f>
        <v/>
      </c>
      <c r="O82" s="43" t="e" cm="1">
        <f t="array" ref="O8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2" s="44"/>
      <c r="Q82" s="44"/>
      <c r="R82" s="44"/>
      <c r="S82" s="44"/>
      <c r="T82" s="44"/>
      <c r="U82" s="44"/>
    </row>
    <row r="83" spans="2:21" ht="47.5" customHeight="1" x14ac:dyDescent="0.15">
      <c r="B83" s="39" t="str" cm="1">
        <f t="array" ref="B8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3" s="42"/>
      <c r="D83" s="35" t="e" cm="1">
        <f t="array" ref="D8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3" s="35" t="e" cm="1">
        <f t="array" ref="E8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3" s="35" t="e">
        <f>IF(AND(Table2[[#This Row],[Chemical Family - old]]="Lithium Primary",Table2[[#This Row],[Product Category]]&lt;&gt;"Button"),Table2[[#This Row],[Is the battery based on Lithium Primary or Lithium Thionyl Chloride]],Table2[[#This Row],[Chemical Family - old]])</f>
        <v>#N/A</v>
      </c>
      <c r="G83" s="35" t="e">
        <f>_xlfn.XLOOKUP(TRIM(Table2[[#This Row],[Bebat code 2025]]),Tabel1[Bebat Code 2025],Tabel1[Chemical Family])</f>
        <v>#N/A</v>
      </c>
      <c r="H83" s="35" t="e">
        <f>_xlfn.XLOOKUP(TRIM(Table2[[#This Row],[Bebat code 2025]]),Tabel1[Bebat Code 2025],Tabel1[Type])</f>
        <v>#N/A</v>
      </c>
      <c r="I83" s="35" t="e">
        <f>_xlfn.XLOOKUP(TRIM(Table2[[#This Row],[Bebat code 2025]]),Tabel1[Bebat Code 2025],Tabel1[Exception])</f>
        <v>#N/A</v>
      </c>
      <c r="J83" s="35" t="e">
        <f>IF(Table2[[#This Row],[Max boundary - new]]&lt;=25000,"No",IF(Table2[[#This Row],[Min boundary - new]]&gt;25000,"Yes","Possible"))</f>
        <v>#N/A</v>
      </c>
      <c r="K83" s="35" t="e">
        <f>IF(ISBLANK(Table2[[#This Row],[Exact weight of battery (g)]]),_xlfn.XLOOKUP(TRIM(Table2[[#This Row],[Bebat code 2025]]),Tabel1[Bebat Code 2025],Tabel1[Minimum Weight (g)]),Table2[[#This Row],[Exact weight of battery (g)]])</f>
        <v>#N/A</v>
      </c>
      <c r="L83" s="35" t="e">
        <f>IF(ISBLANK(Table2[[#This Row],[Exact weight of battery (g)]]),_xlfn.XLOOKUP(TRIM(Table2[[#This Row],[Bebat code 2025]]),Tabel1[Bebat Code 2025],Tabel1[Maximum Weight (g)]),Table2[[#This Row],[Exact weight of battery (g)]])</f>
        <v>#N/A</v>
      </c>
      <c r="M83" s="36" t="str">
        <f>IF(ISBLANK(Table2[[#This Row],[Bebat code 2025]]),"",_xlfn.XLOOKUP(TRIM(Table2[[#This Row],[Bebat code 2025]]),Tabel1[Bebat Code 2025],Tabel1[Minimum Weight (g)]))</f>
        <v/>
      </c>
      <c r="N83" s="36" t="str">
        <f>IF(ISBLANK(Table2[[#This Row],[Bebat code 2025]]),"",_xlfn.XLOOKUP(TRIM(Table2[[#This Row],[Bebat code 2025]]),Tabel1[Bebat Code 2025],Tabel1[Maximum Weight (g)]))</f>
        <v/>
      </c>
      <c r="O83" s="43" t="e" cm="1">
        <f t="array" ref="O8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3" s="44"/>
      <c r="Q83" s="44"/>
      <c r="R83" s="44"/>
      <c r="S83" s="44"/>
      <c r="T83" s="44"/>
      <c r="U83" s="44"/>
    </row>
    <row r="84" spans="2:21" ht="47.5" customHeight="1" x14ac:dyDescent="0.15">
      <c r="B84" s="39" t="str" cm="1">
        <f t="array" ref="B8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4" s="42"/>
      <c r="D84" s="35" t="e" cm="1">
        <f t="array" ref="D8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4" s="35" t="e" cm="1">
        <f t="array" ref="E8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4" s="35" t="e">
        <f>IF(AND(Table2[[#This Row],[Chemical Family - old]]="Lithium Primary",Table2[[#This Row],[Product Category]]&lt;&gt;"Button"),Table2[[#This Row],[Is the battery based on Lithium Primary or Lithium Thionyl Chloride]],Table2[[#This Row],[Chemical Family - old]])</f>
        <v>#N/A</v>
      </c>
      <c r="G84" s="35" t="e">
        <f>_xlfn.XLOOKUP(TRIM(Table2[[#This Row],[Bebat code 2025]]),Tabel1[Bebat Code 2025],Tabel1[Chemical Family])</f>
        <v>#N/A</v>
      </c>
      <c r="H84" s="35" t="e">
        <f>_xlfn.XLOOKUP(TRIM(Table2[[#This Row],[Bebat code 2025]]),Tabel1[Bebat Code 2025],Tabel1[Type])</f>
        <v>#N/A</v>
      </c>
      <c r="I84" s="35" t="e">
        <f>_xlfn.XLOOKUP(TRIM(Table2[[#This Row],[Bebat code 2025]]),Tabel1[Bebat Code 2025],Tabel1[Exception])</f>
        <v>#N/A</v>
      </c>
      <c r="J84" s="35" t="e">
        <f>IF(Table2[[#This Row],[Max boundary - new]]&lt;=25000,"No",IF(Table2[[#This Row],[Min boundary - new]]&gt;25000,"Yes","Possible"))</f>
        <v>#N/A</v>
      </c>
      <c r="K84" s="35" t="e">
        <f>IF(ISBLANK(Table2[[#This Row],[Exact weight of battery (g)]]),_xlfn.XLOOKUP(TRIM(Table2[[#This Row],[Bebat code 2025]]),Tabel1[Bebat Code 2025],Tabel1[Minimum Weight (g)]),Table2[[#This Row],[Exact weight of battery (g)]])</f>
        <v>#N/A</v>
      </c>
      <c r="L84" s="35" t="e">
        <f>IF(ISBLANK(Table2[[#This Row],[Exact weight of battery (g)]]),_xlfn.XLOOKUP(TRIM(Table2[[#This Row],[Bebat code 2025]]),Tabel1[Bebat Code 2025],Tabel1[Maximum Weight (g)]),Table2[[#This Row],[Exact weight of battery (g)]])</f>
        <v>#N/A</v>
      </c>
      <c r="M84" s="36" t="str">
        <f>IF(ISBLANK(Table2[[#This Row],[Bebat code 2025]]),"",_xlfn.XLOOKUP(TRIM(Table2[[#This Row],[Bebat code 2025]]),Tabel1[Bebat Code 2025],Tabel1[Minimum Weight (g)]))</f>
        <v/>
      </c>
      <c r="N84" s="36" t="str">
        <f>IF(ISBLANK(Table2[[#This Row],[Bebat code 2025]]),"",_xlfn.XLOOKUP(TRIM(Table2[[#This Row],[Bebat code 2025]]),Tabel1[Bebat Code 2025],Tabel1[Maximum Weight (g)]))</f>
        <v/>
      </c>
      <c r="O84" s="43" t="e" cm="1">
        <f t="array" ref="O8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4" s="44"/>
      <c r="Q84" s="44"/>
      <c r="R84" s="44"/>
      <c r="S84" s="44"/>
      <c r="T84" s="44"/>
      <c r="U84" s="44"/>
    </row>
    <row r="85" spans="2:21" ht="47.5" customHeight="1" x14ac:dyDescent="0.15">
      <c r="B85" s="39" t="str" cm="1">
        <f t="array" ref="B8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5" s="42"/>
      <c r="D85" s="35" t="e" cm="1">
        <f t="array" ref="D8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5" s="35" t="e" cm="1">
        <f t="array" ref="E8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5" s="35" t="e">
        <f>IF(AND(Table2[[#This Row],[Chemical Family - old]]="Lithium Primary",Table2[[#This Row],[Product Category]]&lt;&gt;"Button"),Table2[[#This Row],[Is the battery based on Lithium Primary or Lithium Thionyl Chloride]],Table2[[#This Row],[Chemical Family - old]])</f>
        <v>#N/A</v>
      </c>
      <c r="G85" s="35" t="e">
        <f>_xlfn.XLOOKUP(TRIM(Table2[[#This Row],[Bebat code 2025]]),Tabel1[Bebat Code 2025],Tabel1[Chemical Family])</f>
        <v>#N/A</v>
      </c>
      <c r="H85" s="35" t="e">
        <f>_xlfn.XLOOKUP(TRIM(Table2[[#This Row],[Bebat code 2025]]),Tabel1[Bebat Code 2025],Tabel1[Type])</f>
        <v>#N/A</v>
      </c>
      <c r="I85" s="35" t="e">
        <f>_xlfn.XLOOKUP(TRIM(Table2[[#This Row],[Bebat code 2025]]),Tabel1[Bebat Code 2025],Tabel1[Exception])</f>
        <v>#N/A</v>
      </c>
      <c r="J85" s="35" t="e">
        <f>IF(Table2[[#This Row],[Max boundary - new]]&lt;=25000,"No",IF(Table2[[#This Row],[Min boundary - new]]&gt;25000,"Yes","Possible"))</f>
        <v>#N/A</v>
      </c>
      <c r="K85" s="35" t="e">
        <f>IF(ISBLANK(Table2[[#This Row],[Exact weight of battery (g)]]),_xlfn.XLOOKUP(TRIM(Table2[[#This Row],[Bebat code 2025]]),Tabel1[Bebat Code 2025],Tabel1[Minimum Weight (g)]),Table2[[#This Row],[Exact weight of battery (g)]])</f>
        <v>#N/A</v>
      </c>
      <c r="L85" s="35" t="e">
        <f>IF(ISBLANK(Table2[[#This Row],[Exact weight of battery (g)]]),_xlfn.XLOOKUP(TRIM(Table2[[#This Row],[Bebat code 2025]]),Tabel1[Bebat Code 2025],Tabel1[Maximum Weight (g)]),Table2[[#This Row],[Exact weight of battery (g)]])</f>
        <v>#N/A</v>
      </c>
      <c r="M85" s="36" t="str">
        <f>IF(ISBLANK(Table2[[#This Row],[Bebat code 2025]]),"",_xlfn.XLOOKUP(TRIM(Table2[[#This Row],[Bebat code 2025]]),Tabel1[Bebat Code 2025],Tabel1[Minimum Weight (g)]))</f>
        <v/>
      </c>
      <c r="N85" s="36" t="str">
        <f>IF(ISBLANK(Table2[[#This Row],[Bebat code 2025]]),"",_xlfn.XLOOKUP(TRIM(Table2[[#This Row],[Bebat code 2025]]),Tabel1[Bebat Code 2025],Tabel1[Maximum Weight (g)]))</f>
        <v/>
      </c>
      <c r="O85" s="43" t="e" cm="1">
        <f t="array" ref="O8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5" s="44"/>
      <c r="Q85" s="44"/>
      <c r="R85" s="44"/>
      <c r="S85" s="44"/>
      <c r="T85" s="44"/>
      <c r="U85" s="44"/>
    </row>
    <row r="86" spans="2:21" ht="47.5" customHeight="1" x14ac:dyDescent="0.15">
      <c r="B86" s="39" t="str" cm="1">
        <f t="array" ref="B8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6" s="42"/>
      <c r="D86" s="35" t="e" cm="1">
        <f t="array" ref="D8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6" s="35" t="e" cm="1">
        <f t="array" ref="E8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6" s="35" t="e">
        <f>IF(AND(Table2[[#This Row],[Chemical Family - old]]="Lithium Primary",Table2[[#This Row],[Product Category]]&lt;&gt;"Button"),Table2[[#This Row],[Is the battery based on Lithium Primary or Lithium Thionyl Chloride]],Table2[[#This Row],[Chemical Family - old]])</f>
        <v>#N/A</v>
      </c>
      <c r="G86" s="35" t="e">
        <f>_xlfn.XLOOKUP(TRIM(Table2[[#This Row],[Bebat code 2025]]),Tabel1[Bebat Code 2025],Tabel1[Chemical Family])</f>
        <v>#N/A</v>
      </c>
      <c r="H86" s="35" t="e">
        <f>_xlfn.XLOOKUP(TRIM(Table2[[#This Row],[Bebat code 2025]]),Tabel1[Bebat Code 2025],Tabel1[Type])</f>
        <v>#N/A</v>
      </c>
      <c r="I86" s="35" t="e">
        <f>_xlfn.XLOOKUP(TRIM(Table2[[#This Row],[Bebat code 2025]]),Tabel1[Bebat Code 2025],Tabel1[Exception])</f>
        <v>#N/A</v>
      </c>
      <c r="J86" s="35" t="e">
        <f>IF(Table2[[#This Row],[Max boundary - new]]&lt;=25000,"No",IF(Table2[[#This Row],[Min boundary - new]]&gt;25000,"Yes","Possible"))</f>
        <v>#N/A</v>
      </c>
      <c r="K86" s="35" t="e">
        <f>IF(ISBLANK(Table2[[#This Row],[Exact weight of battery (g)]]),_xlfn.XLOOKUP(TRIM(Table2[[#This Row],[Bebat code 2025]]),Tabel1[Bebat Code 2025],Tabel1[Minimum Weight (g)]),Table2[[#This Row],[Exact weight of battery (g)]])</f>
        <v>#N/A</v>
      </c>
      <c r="L86" s="35" t="e">
        <f>IF(ISBLANK(Table2[[#This Row],[Exact weight of battery (g)]]),_xlfn.XLOOKUP(TRIM(Table2[[#This Row],[Bebat code 2025]]),Tabel1[Bebat Code 2025],Tabel1[Maximum Weight (g)]),Table2[[#This Row],[Exact weight of battery (g)]])</f>
        <v>#N/A</v>
      </c>
      <c r="M86" s="36" t="str">
        <f>IF(ISBLANK(Table2[[#This Row],[Bebat code 2025]]),"",_xlfn.XLOOKUP(TRIM(Table2[[#This Row],[Bebat code 2025]]),Tabel1[Bebat Code 2025],Tabel1[Minimum Weight (g)]))</f>
        <v/>
      </c>
      <c r="N86" s="36" t="str">
        <f>IF(ISBLANK(Table2[[#This Row],[Bebat code 2025]]),"",_xlfn.XLOOKUP(TRIM(Table2[[#This Row],[Bebat code 2025]]),Tabel1[Bebat Code 2025],Tabel1[Maximum Weight (g)]))</f>
        <v/>
      </c>
      <c r="O86" s="43" t="e" cm="1">
        <f t="array" ref="O8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6" s="44"/>
      <c r="Q86" s="44"/>
      <c r="R86" s="44"/>
      <c r="S86" s="44"/>
      <c r="T86" s="44"/>
      <c r="U86" s="44"/>
    </row>
    <row r="87" spans="2:21" ht="47.5" customHeight="1" x14ac:dyDescent="0.15">
      <c r="B87" s="39" t="str" cm="1">
        <f t="array" ref="B8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7" s="42"/>
      <c r="D87" s="35" t="e" cm="1">
        <f t="array" ref="D8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7" s="35" t="e" cm="1">
        <f t="array" ref="E8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7" s="35" t="e">
        <f>IF(AND(Table2[[#This Row],[Chemical Family - old]]="Lithium Primary",Table2[[#This Row],[Product Category]]&lt;&gt;"Button"),Table2[[#This Row],[Is the battery based on Lithium Primary or Lithium Thionyl Chloride]],Table2[[#This Row],[Chemical Family - old]])</f>
        <v>#N/A</v>
      </c>
      <c r="G87" s="35" t="e">
        <f>_xlfn.XLOOKUP(TRIM(Table2[[#This Row],[Bebat code 2025]]),Tabel1[Bebat Code 2025],Tabel1[Chemical Family])</f>
        <v>#N/A</v>
      </c>
      <c r="H87" s="35" t="e">
        <f>_xlfn.XLOOKUP(TRIM(Table2[[#This Row],[Bebat code 2025]]),Tabel1[Bebat Code 2025],Tabel1[Type])</f>
        <v>#N/A</v>
      </c>
      <c r="I87" s="35" t="e">
        <f>_xlfn.XLOOKUP(TRIM(Table2[[#This Row],[Bebat code 2025]]),Tabel1[Bebat Code 2025],Tabel1[Exception])</f>
        <v>#N/A</v>
      </c>
      <c r="J87" s="35" t="e">
        <f>IF(Table2[[#This Row],[Max boundary - new]]&lt;=25000,"No",IF(Table2[[#This Row],[Min boundary - new]]&gt;25000,"Yes","Possible"))</f>
        <v>#N/A</v>
      </c>
      <c r="K87" s="35" t="e">
        <f>IF(ISBLANK(Table2[[#This Row],[Exact weight of battery (g)]]),_xlfn.XLOOKUP(TRIM(Table2[[#This Row],[Bebat code 2025]]),Tabel1[Bebat Code 2025],Tabel1[Minimum Weight (g)]),Table2[[#This Row],[Exact weight of battery (g)]])</f>
        <v>#N/A</v>
      </c>
      <c r="L87" s="35" t="e">
        <f>IF(ISBLANK(Table2[[#This Row],[Exact weight of battery (g)]]),_xlfn.XLOOKUP(TRIM(Table2[[#This Row],[Bebat code 2025]]),Tabel1[Bebat Code 2025],Tabel1[Maximum Weight (g)]),Table2[[#This Row],[Exact weight of battery (g)]])</f>
        <v>#N/A</v>
      </c>
      <c r="M87" s="36" t="str">
        <f>IF(ISBLANK(Table2[[#This Row],[Bebat code 2025]]),"",_xlfn.XLOOKUP(TRIM(Table2[[#This Row],[Bebat code 2025]]),Tabel1[Bebat Code 2025],Tabel1[Minimum Weight (g)]))</f>
        <v/>
      </c>
      <c r="N87" s="36" t="str">
        <f>IF(ISBLANK(Table2[[#This Row],[Bebat code 2025]]),"",_xlfn.XLOOKUP(TRIM(Table2[[#This Row],[Bebat code 2025]]),Tabel1[Bebat Code 2025],Tabel1[Maximum Weight (g)]))</f>
        <v/>
      </c>
      <c r="O87" s="43" t="e" cm="1">
        <f t="array" ref="O8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7" s="44"/>
      <c r="Q87" s="44"/>
      <c r="R87" s="44"/>
      <c r="S87" s="44"/>
      <c r="T87" s="44"/>
      <c r="U87" s="44"/>
    </row>
    <row r="88" spans="2:21" ht="47.5" customHeight="1" x14ac:dyDescent="0.15">
      <c r="B88" s="39" t="str" cm="1">
        <f t="array" ref="B8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8" s="42"/>
      <c r="D88" s="35" t="e" cm="1">
        <f t="array" ref="D8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8" s="35" t="e" cm="1">
        <f t="array" ref="E8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8" s="35" t="e">
        <f>IF(AND(Table2[[#This Row],[Chemical Family - old]]="Lithium Primary",Table2[[#This Row],[Product Category]]&lt;&gt;"Button"),Table2[[#This Row],[Is the battery based on Lithium Primary or Lithium Thionyl Chloride]],Table2[[#This Row],[Chemical Family - old]])</f>
        <v>#N/A</v>
      </c>
      <c r="G88" s="35" t="e">
        <f>_xlfn.XLOOKUP(TRIM(Table2[[#This Row],[Bebat code 2025]]),Tabel1[Bebat Code 2025],Tabel1[Chemical Family])</f>
        <v>#N/A</v>
      </c>
      <c r="H88" s="35" t="e">
        <f>_xlfn.XLOOKUP(TRIM(Table2[[#This Row],[Bebat code 2025]]),Tabel1[Bebat Code 2025],Tabel1[Type])</f>
        <v>#N/A</v>
      </c>
      <c r="I88" s="35" t="e">
        <f>_xlfn.XLOOKUP(TRIM(Table2[[#This Row],[Bebat code 2025]]),Tabel1[Bebat Code 2025],Tabel1[Exception])</f>
        <v>#N/A</v>
      </c>
      <c r="J88" s="35" t="e">
        <f>IF(Table2[[#This Row],[Max boundary - new]]&lt;=25000,"No",IF(Table2[[#This Row],[Min boundary - new]]&gt;25000,"Yes","Possible"))</f>
        <v>#N/A</v>
      </c>
      <c r="K88" s="35" t="e">
        <f>IF(ISBLANK(Table2[[#This Row],[Exact weight of battery (g)]]),_xlfn.XLOOKUP(TRIM(Table2[[#This Row],[Bebat code 2025]]),Tabel1[Bebat Code 2025],Tabel1[Minimum Weight (g)]),Table2[[#This Row],[Exact weight of battery (g)]])</f>
        <v>#N/A</v>
      </c>
      <c r="L88" s="35" t="e">
        <f>IF(ISBLANK(Table2[[#This Row],[Exact weight of battery (g)]]),_xlfn.XLOOKUP(TRIM(Table2[[#This Row],[Bebat code 2025]]),Tabel1[Bebat Code 2025],Tabel1[Maximum Weight (g)]),Table2[[#This Row],[Exact weight of battery (g)]])</f>
        <v>#N/A</v>
      </c>
      <c r="M88" s="36" t="str">
        <f>IF(ISBLANK(Table2[[#This Row],[Bebat code 2025]]),"",_xlfn.XLOOKUP(TRIM(Table2[[#This Row],[Bebat code 2025]]),Tabel1[Bebat Code 2025],Tabel1[Minimum Weight (g)]))</f>
        <v/>
      </c>
      <c r="N88" s="36" t="str">
        <f>IF(ISBLANK(Table2[[#This Row],[Bebat code 2025]]),"",_xlfn.XLOOKUP(TRIM(Table2[[#This Row],[Bebat code 2025]]),Tabel1[Bebat Code 2025],Tabel1[Maximum Weight (g)]))</f>
        <v/>
      </c>
      <c r="O88" s="43" t="e" cm="1">
        <f t="array" ref="O8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8" s="44"/>
      <c r="Q88" s="44"/>
      <c r="R88" s="44"/>
      <c r="S88" s="44"/>
      <c r="T88" s="44"/>
      <c r="U88" s="44"/>
    </row>
    <row r="89" spans="2:21" ht="47.5" customHeight="1" x14ac:dyDescent="0.15">
      <c r="B89" s="39" t="str" cm="1">
        <f t="array" ref="B8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89" s="42"/>
      <c r="D89" s="35" t="e" cm="1">
        <f t="array" ref="D8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89" s="35" t="e" cm="1">
        <f t="array" ref="E8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89" s="35" t="e">
        <f>IF(AND(Table2[[#This Row],[Chemical Family - old]]="Lithium Primary",Table2[[#This Row],[Product Category]]&lt;&gt;"Button"),Table2[[#This Row],[Is the battery based on Lithium Primary or Lithium Thionyl Chloride]],Table2[[#This Row],[Chemical Family - old]])</f>
        <v>#N/A</v>
      </c>
      <c r="G89" s="35" t="e">
        <f>_xlfn.XLOOKUP(TRIM(Table2[[#This Row],[Bebat code 2025]]),Tabel1[Bebat Code 2025],Tabel1[Chemical Family])</f>
        <v>#N/A</v>
      </c>
      <c r="H89" s="35" t="e">
        <f>_xlfn.XLOOKUP(TRIM(Table2[[#This Row],[Bebat code 2025]]),Tabel1[Bebat Code 2025],Tabel1[Type])</f>
        <v>#N/A</v>
      </c>
      <c r="I89" s="35" t="e">
        <f>_xlfn.XLOOKUP(TRIM(Table2[[#This Row],[Bebat code 2025]]),Tabel1[Bebat Code 2025],Tabel1[Exception])</f>
        <v>#N/A</v>
      </c>
      <c r="J89" s="35" t="e">
        <f>IF(Table2[[#This Row],[Max boundary - new]]&lt;=25000,"No",IF(Table2[[#This Row],[Min boundary - new]]&gt;25000,"Yes","Possible"))</f>
        <v>#N/A</v>
      </c>
      <c r="K89" s="35" t="e">
        <f>IF(ISBLANK(Table2[[#This Row],[Exact weight of battery (g)]]),_xlfn.XLOOKUP(TRIM(Table2[[#This Row],[Bebat code 2025]]),Tabel1[Bebat Code 2025],Tabel1[Minimum Weight (g)]),Table2[[#This Row],[Exact weight of battery (g)]])</f>
        <v>#N/A</v>
      </c>
      <c r="L89" s="35" t="e">
        <f>IF(ISBLANK(Table2[[#This Row],[Exact weight of battery (g)]]),_xlfn.XLOOKUP(TRIM(Table2[[#This Row],[Bebat code 2025]]),Tabel1[Bebat Code 2025],Tabel1[Maximum Weight (g)]),Table2[[#This Row],[Exact weight of battery (g)]])</f>
        <v>#N/A</v>
      </c>
      <c r="M89" s="36" t="str">
        <f>IF(ISBLANK(Table2[[#This Row],[Bebat code 2025]]),"",_xlfn.XLOOKUP(TRIM(Table2[[#This Row],[Bebat code 2025]]),Tabel1[Bebat Code 2025],Tabel1[Minimum Weight (g)]))</f>
        <v/>
      </c>
      <c r="N89" s="36" t="str">
        <f>IF(ISBLANK(Table2[[#This Row],[Bebat code 2025]]),"",_xlfn.XLOOKUP(TRIM(Table2[[#This Row],[Bebat code 2025]]),Tabel1[Bebat Code 2025],Tabel1[Maximum Weight (g)]))</f>
        <v/>
      </c>
      <c r="O89" s="43" t="e" cm="1">
        <f t="array" ref="O8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89" s="44"/>
      <c r="Q89" s="44"/>
      <c r="R89" s="44"/>
      <c r="S89" s="44"/>
      <c r="T89" s="44"/>
      <c r="U89" s="44"/>
    </row>
    <row r="90" spans="2:21" ht="47.5" customHeight="1" x14ac:dyDescent="0.15">
      <c r="B90" s="39" t="str" cm="1">
        <f t="array" ref="B9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0" s="42"/>
      <c r="D90" s="35" t="e" cm="1">
        <f t="array" ref="D9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0" s="35" t="e" cm="1">
        <f t="array" ref="E9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0" s="35" t="e">
        <f>IF(AND(Table2[[#This Row],[Chemical Family - old]]="Lithium Primary",Table2[[#This Row],[Product Category]]&lt;&gt;"Button"),Table2[[#This Row],[Is the battery based on Lithium Primary or Lithium Thionyl Chloride]],Table2[[#This Row],[Chemical Family - old]])</f>
        <v>#N/A</v>
      </c>
      <c r="G90" s="35" t="e">
        <f>_xlfn.XLOOKUP(TRIM(Table2[[#This Row],[Bebat code 2025]]),Tabel1[Bebat Code 2025],Tabel1[Chemical Family])</f>
        <v>#N/A</v>
      </c>
      <c r="H90" s="35" t="e">
        <f>_xlfn.XLOOKUP(TRIM(Table2[[#This Row],[Bebat code 2025]]),Tabel1[Bebat Code 2025],Tabel1[Type])</f>
        <v>#N/A</v>
      </c>
      <c r="I90" s="35" t="e">
        <f>_xlfn.XLOOKUP(TRIM(Table2[[#This Row],[Bebat code 2025]]),Tabel1[Bebat Code 2025],Tabel1[Exception])</f>
        <v>#N/A</v>
      </c>
      <c r="J90" s="35" t="e">
        <f>IF(Table2[[#This Row],[Max boundary - new]]&lt;=25000,"No",IF(Table2[[#This Row],[Min boundary - new]]&gt;25000,"Yes","Possible"))</f>
        <v>#N/A</v>
      </c>
      <c r="K90" s="35" t="e">
        <f>IF(ISBLANK(Table2[[#This Row],[Exact weight of battery (g)]]),_xlfn.XLOOKUP(TRIM(Table2[[#This Row],[Bebat code 2025]]),Tabel1[Bebat Code 2025],Tabel1[Minimum Weight (g)]),Table2[[#This Row],[Exact weight of battery (g)]])</f>
        <v>#N/A</v>
      </c>
      <c r="L90" s="35" t="e">
        <f>IF(ISBLANK(Table2[[#This Row],[Exact weight of battery (g)]]),_xlfn.XLOOKUP(TRIM(Table2[[#This Row],[Bebat code 2025]]),Tabel1[Bebat Code 2025],Tabel1[Maximum Weight (g)]),Table2[[#This Row],[Exact weight of battery (g)]])</f>
        <v>#N/A</v>
      </c>
      <c r="M90" s="36" t="str">
        <f>IF(ISBLANK(Table2[[#This Row],[Bebat code 2025]]),"",_xlfn.XLOOKUP(TRIM(Table2[[#This Row],[Bebat code 2025]]),Tabel1[Bebat Code 2025],Tabel1[Minimum Weight (g)]))</f>
        <v/>
      </c>
      <c r="N90" s="36" t="str">
        <f>IF(ISBLANK(Table2[[#This Row],[Bebat code 2025]]),"",_xlfn.XLOOKUP(TRIM(Table2[[#This Row],[Bebat code 2025]]),Tabel1[Bebat Code 2025],Tabel1[Maximum Weight (g)]))</f>
        <v/>
      </c>
      <c r="O90" s="43" t="e" cm="1">
        <f t="array" ref="O9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0" s="44"/>
      <c r="Q90" s="44"/>
      <c r="R90" s="44"/>
      <c r="S90" s="44"/>
      <c r="T90" s="44"/>
      <c r="U90" s="44"/>
    </row>
    <row r="91" spans="2:21" ht="47.5" customHeight="1" x14ac:dyDescent="0.15">
      <c r="B91" s="39" t="str" cm="1">
        <f t="array" ref="B9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1" s="42"/>
      <c r="D91" s="35" t="e" cm="1">
        <f t="array" ref="D9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1" s="35" t="e" cm="1">
        <f t="array" ref="E9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1" s="35" t="e">
        <f>IF(AND(Table2[[#This Row],[Chemical Family - old]]="Lithium Primary",Table2[[#This Row],[Product Category]]&lt;&gt;"Button"),Table2[[#This Row],[Is the battery based on Lithium Primary or Lithium Thionyl Chloride]],Table2[[#This Row],[Chemical Family - old]])</f>
        <v>#N/A</v>
      </c>
      <c r="G91" s="35" t="e">
        <f>_xlfn.XLOOKUP(TRIM(Table2[[#This Row],[Bebat code 2025]]),Tabel1[Bebat Code 2025],Tabel1[Chemical Family])</f>
        <v>#N/A</v>
      </c>
      <c r="H91" s="35" t="e">
        <f>_xlfn.XLOOKUP(TRIM(Table2[[#This Row],[Bebat code 2025]]),Tabel1[Bebat Code 2025],Tabel1[Type])</f>
        <v>#N/A</v>
      </c>
      <c r="I91" s="35" t="e">
        <f>_xlfn.XLOOKUP(TRIM(Table2[[#This Row],[Bebat code 2025]]),Tabel1[Bebat Code 2025],Tabel1[Exception])</f>
        <v>#N/A</v>
      </c>
      <c r="J91" s="35" t="e">
        <f>IF(Table2[[#This Row],[Max boundary - new]]&lt;=25000,"No",IF(Table2[[#This Row],[Min boundary - new]]&gt;25000,"Yes","Possible"))</f>
        <v>#N/A</v>
      </c>
      <c r="K91" s="35" t="e">
        <f>IF(ISBLANK(Table2[[#This Row],[Exact weight of battery (g)]]),_xlfn.XLOOKUP(TRIM(Table2[[#This Row],[Bebat code 2025]]),Tabel1[Bebat Code 2025],Tabel1[Minimum Weight (g)]),Table2[[#This Row],[Exact weight of battery (g)]])</f>
        <v>#N/A</v>
      </c>
      <c r="L91" s="35" t="e">
        <f>IF(ISBLANK(Table2[[#This Row],[Exact weight of battery (g)]]),_xlfn.XLOOKUP(TRIM(Table2[[#This Row],[Bebat code 2025]]),Tabel1[Bebat Code 2025],Tabel1[Maximum Weight (g)]),Table2[[#This Row],[Exact weight of battery (g)]])</f>
        <v>#N/A</v>
      </c>
      <c r="M91" s="36" t="str">
        <f>IF(ISBLANK(Table2[[#This Row],[Bebat code 2025]]),"",_xlfn.XLOOKUP(TRIM(Table2[[#This Row],[Bebat code 2025]]),Tabel1[Bebat Code 2025],Tabel1[Minimum Weight (g)]))</f>
        <v/>
      </c>
      <c r="N91" s="36" t="str">
        <f>IF(ISBLANK(Table2[[#This Row],[Bebat code 2025]]),"",_xlfn.XLOOKUP(TRIM(Table2[[#This Row],[Bebat code 2025]]),Tabel1[Bebat Code 2025],Tabel1[Maximum Weight (g)]))</f>
        <v/>
      </c>
      <c r="O91" s="43" t="e" cm="1">
        <f t="array" ref="O9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1" s="44"/>
      <c r="Q91" s="44"/>
      <c r="R91" s="44"/>
      <c r="S91" s="44"/>
      <c r="T91" s="44"/>
      <c r="U91" s="44"/>
    </row>
    <row r="92" spans="2:21" ht="47.5" customHeight="1" x14ac:dyDescent="0.15">
      <c r="B92" s="39" t="str" cm="1">
        <f t="array" ref="B9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2" s="42"/>
      <c r="D92" s="35" t="e" cm="1">
        <f t="array" ref="D9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2" s="35" t="e" cm="1">
        <f t="array" ref="E9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2" s="35" t="e">
        <f>IF(AND(Table2[[#This Row],[Chemical Family - old]]="Lithium Primary",Table2[[#This Row],[Product Category]]&lt;&gt;"Button"),Table2[[#This Row],[Is the battery based on Lithium Primary or Lithium Thionyl Chloride]],Table2[[#This Row],[Chemical Family - old]])</f>
        <v>#N/A</v>
      </c>
      <c r="G92" s="35" t="e">
        <f>_xlfn.XLOOKUP(TRIM(Table2[[#This Row],[Bebat code 2025]]),Tabel1[Bebat Code 2025],Tabel1[Chemical Family])</f>
        <v>#N/A</v>
      </c>
      <c r="H92" s="35" t="e">
        <f>_xlfn.XLOOKUP(TRIM(Table2[[#This Row],[Bebat code 2025]]),Tabel1[Bebat Code 2025],Tabel1[Type])</f>
        <v>#N/A</v>
      </c>
      <c r="I92" s="35" t="e">
        <f>_xlfn.XLOOKUP(TRIM(Table2[[#This Row],[Bebat code 2025]]),Tabel1[Bebat Code 2025],Tabel1[Exception])</f>
        <v>#N/A</v>
      </c>
      <c r="J92" s="35" t="e">
        <f>IF(Table2[[#This Row],[Max boundary - new]]&lt;=25000,"No",IF(Table2[[#This Row],[Min boundary - new]]&gt;25000,"Yes","Possible"))</f>
        <v>#N/A</v>
      </c>
      <c r="K92" s="35" t="e">
        <f>IF(ISBLANK(Table2[[#This Row],[Exact weight of battery (g)]]),_xlfn.XLOOKUP(TRIM(Table2[[#This Row],[Bebat code 2025]]),Tabel1[Bebat Code 2025],Tabel1[Minimum Weight (g)]),Table2[[#This Row],[Exact weight of battery (g)]])</f>
        <v>#N/A</v>
      </c>
      <c r="L92" s="35" t="e">
        <f>IF(ISBLANK(Table2[[#This Row],[Exact weight of battery (g)]]),_xlfn.XLOOKUP(TRIM(Table2[[#This Row],[Bebat code 2025]]),Tabel1[Bebat Code 2025],Tabel1[Maximum Weight (g)]),Table2[[#This Row],[Exact weight of battery (g)]])</f>
        <v>#N/A</v>
      </c>
      <c r="M92" s="36" t="str">
        <f>IF(ISBLANK(Table2[[#This Row],[Bebat code 2025]]),"",_xlfn.XLOOKUP(TRIM(Table2[[#This Row],[Bebat code 2025]]),Tabel1[Bebat Code 2025],Tabel1[Minimum Weight (g)]))</f>
        <v/>
      </c>
      <c r="N92" s="36" t="str">
        <f>IF(ISBLANK(Table2[[#This Row],[Bebat code 2025]]),"",_xlfn.XLOOKUP(TRIM(Table2[[#This Row],[Bebat code 2025]]),Tabel1[Bebat Code 2025],Tabel1[Maximum Weight (g)]))</f>
        <v/>
      </c>
      <c r="O92" s="43" t="e" cm="1">
        <f t="array" ref="O9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2" s="44"/>
      <c r="Q92" s="44"/>
      <c r="R92" s="44"/>
      <c r="S92" s="44"/>
      <c r="T92" s="44"/>
      <c r="U92" s="44"/>
    </row>
    <row r="93" spans="2:21" ht="47.5" customHeight="1" x14ac:dyDescent="0.15">
      <c r="B93" s="39" t="str" cm="1">
        <f t="array" ref="B9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3" s="42"/>
      <c r="D93" s="35" t="e" cm="1">
        <f t="array" ref="D9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3" s="35" t="e" cm="1">
        <f t="array" ref="E9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3" s="35" t="e">
        <f>IF(AND(Table2[[#This Row],[Chemical Family - old]]="Lithium Primary",Table2[[#This Row],[Product Category]]&lt;&gt;"Button"),Table2[[#This Row],[Is the battery based on Lithium Primary or Lithium Thionyl Chloride]],Table2[[#This Row],[Chemical Family - old]])</f>
        <v>#N/A</v>
      </c>
      <c r="G93" s="35" t="e">
        <f>_xlfn.XLOOKUP(TRIM(Table2[[#This Row],[Bebat code 2025]]),Tabel1[Bebat Code 2025],Tabel1[Chemical Family])</f>
        <v>#N/A</v>
      </c>
      <c r="H93" s="35" t="e">
        <f>_xlfn.XLOOKUP(TRIM(Table2[[#This Row],[Bebat code 2025]]),Tabel1[Bebat Code 2025],Tabel1[Type])</f>
        <v>#N/A</v>
      </c>
      <c r="I93" s="35" t="e">
        <f>_xlfn.XLOOKUP(TRIM(Table2[[#This Row],[Bebat code 2025]]),Tabel1[Bebat Code 2025],Tabel1[Exception])</f>
        <v>#N/A</v>
      </c>
      <c r="J93" s="35" t="e">
        <f>IF(Table2[[#This Row],[Max boundary - new]]&lt;=25000,"No",IF(Table2[[#This Row],[Min boundary - new]]&gt;25000,"Yes","Possible"))</f>
        <v>#N/A</v>
      </c>
      <c r="K93" s="35" t="e">
        <f>IF(ISBLANK(Table2[[#This Row],[Exact weight of battery (g)]]),_xlfn.XLOOKUP(TRIM(Table2[[#This Row],[Bebat code 2025]]),Tabel1[Bebat Code 2025],Tabel1[Minimum Weight (g)]),Table2[[#This Row],[Exact weight of battery (g)]])</f>
        <v>#N/A</v>
      </c>
      <c r="L93" s="35" t="e">
        <f>IF(ISBLANK(Table2[[#This Row],[Exact weight of battery (g)]]),_xlfn.XLOOKUP(TRIM(Table2[[#This Row],[Bebat code 2025]]),Tabel1[Bebat Code 2025],Tabel1[Maximum Weight (g)]),Table2[[#This Row],[Exact weight of battery (g)]])</f>
        <v>#N/A</v>
      </c>
      <c r="M93" s="36" t="str">
        <f>IF(ISBLANK(Table2[[#This Row],[Bebat code 2025]]),"",_xlfn.XLOOKUP(TRIM(Table2[[#This Row],[Bebat code 2025]]),Tabel1[Bebat Code 2025],Tabel1[Minimum Weight (g)]))</f>
        <v/>
      </c>
      <c r="N93" s="36" t="str">
        <f>IF(ISBLANK(Table2[[#This Row],[Bebat code 2025]]),"",_xlfn.XLOOKUP(TRIM(Table2[[#This Row],[Bebat code 2025]]),Tabel1[Bebat Code 2025],Tabel1[Maximum Weight (g)]))</f>
        <v/>
      </c>
      <c r="O93" s="43" t="e" cm="1">
        <f t="array" ref="O9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3" s="44"/>
      <c r="Q93" s="44"/>
      <c r="R93" s="44"/>
      <c r="S93" s="44"/>
      <c r="T93" s="44"/>
      <c r="U93" s="44"/>
    </row>
    <row r="94" spans="2:21" ht="47.5" customHeight="1" x14ac:dyDescent="0.15">
      <c r="B94" s="39" t="str" cm="1">
        <f t="array" ref="B9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4" s="42"/>
      <c r="D94" s="35" t="e" cm="1">
        <f t="array" ref="D9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4" s="35" t="e" cm="1">
        <f t="array" ref="E9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4" s="35" t="e">
        <f>IF(AND(Table2[[#This Row],[Chemical Family - old]]="Lithium Primary",Table2[[#This Row],[Product Category]]&lt;&gt;"Button"),Table2[[#This Row],[Is the battery based on Lithium Primary or Lithium Thionyl Chloride]],Table2[[#This Row],[Chemical Family - old]])</f>
        <v>#N/A</v>
      </c>
      <c r="G94" s="35" t="e">
        <f>_xlfn.XLOOKUP(TRIM(Table2[[#This Row],[Bebat code 2025]]),Tabel1[Bebat Code 2025],Tabel1[Chemical Family])</f>
        <v>#N/A</v>
      </c>
      <c r="H94" s="35" t="e">
        <f>_xlfn.XLOOKUP(TRIM(Table2[[#This Row],[Bebat code 2025]]),Tabel1[Bebat Code 2025],Tabel1[Type])</f>
        <v>#N/A</v>
      </c>
      <c r="I94" s="35" t="e">
        <f>_xlfn.XLOOKUP(TRIM(Table2[[#This Row],[Bebat code 2025]]),Tabel1[Bebat Code 2025],Tabel1[Exception])</f>
        <v>#N/A</v>
      </c>
      <c r="J94" s="35" t="e">
        <f>IF(Table2[[#This Row],[Max boundary - new]]&lt;=25000,"No",IF(Table2[[#This Row],[Min boundary - new]]&gt;25000,"Yes","Possible"))</f>
        <v>#N/A</v>
      </c>
      <c r="K94" s="35" t="e">
        <f>IF(ISBLANK(Table2[[#This Row],[Exact weight of battery (g)]]),_xlfn.XLOOKUP(TRIM(Table2[[#This Row],[Bebat code 2025]]),Tabel1[Bebat Code 2025],Tabel1[Minimum Weight (g)]),Table2[[#This Row],[Exact weight of battery (g)]])</f>
        <v>#N/A</v>
      </c>
      <c r="L94" s="35" t="e">
        <f>IF(ISBLANK(Table2[[#This Row],[Exact weight of battery (g)]]),_xlfn.XLOOKUP(TRIM(Table2[[#This Row],[Bebat code 2025]]),Tabel1[Bebat Code 2025],Tabel1[Maximum Weight (g)]),Table2[[#This Row],[Exact weight of battery (g)]])</f>
        <v>#N/A</v>
      </c>
      <c r="M94" s="36" t="str">
        <f>IF(ISBLANK(Table2[[#This Row],[Bebat code 2025]]),"",_xlfn.XLOOKUP(TRIM(Table2[[#This Row],[Bebat code 2025]]),Tabel1[Bebat Code 2025],Tabel1[Minimum Weight (g)]))</f>
        <v/>
      </c>
      <c r="N94" s="36" t="str">
        <f>IF(ISBLANK(Table2[[#This Row],[Bebat code 2025]]),"",_xlfn.XLOOKUP(TRIM(Table2[[#This Row],[Bebat code 2025]]),Tabel1[Bebat Code 2025],Tabel1[Maximum Weight (g)]))</f>
        <v/>
      </c>
      <c r="O94" s="43" t="e" cm="1">
        <f t="array" ref="O9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4" s="44"/>
      <c r="Q94" s="44"/>
      <c r="R94" s="44"/>
      <c r="S94" s="44"/>
      <c r="T94" s="44"/>
      <c r="U94" s="44"/>
    </row>
    <row r="95" spans="2:21" ht="47.5" customHeight="1" x14ac:dyDescent="0.15">
      <c r="B95" s="39" t="str" cm="1">
        <f t="array" ref="B9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5" s="42"/>
      <c r="D95" s="35" t="e" cm="1">
        <f t="array" ref="D9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5" s="35" t="e" cm="1">
        <f t="array" ref="E9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5" s="35" t="e">
        <f>IF(AND(Table2[[#This Row],[Chemical Family - old]]="Lithium Primary",Table2[[#This Row],[Product Category]]&lt;&gt;"Button"),Table2[[#This Row],[Is the battery based on Lithium Primary or Lithium Thionyl Chloride]],Table2[[#This Row],[Chemical Family - old]])</f>
        <v>#N/A</v>
      </c>
      <c r="G95" s="35" t="e">
        <f>_xlfn.XLOOKUP(TRIM(Table2[[#This Row],[Bebat code 2025]]),Tabel1[Bebat Code 2025],Tabel1[Chemical Family])</f>
        <v>#N/A</v>
      </c>
      <c r="H95" s="35" t="e">
        <f>_xlfn.XLOOKUP(TRIM(Table2[[#This Row],[Bebat code 2025]]),Tabel1[Bebat Code 2025],Tabel1[Type])</f>
        <v>#N/A</v>
      </c>
      <c r="I95" s="35" t="e">
        <f>_xlfn.XLOOKUP(TRIM(Table2[[#This Row],[Bebat code 2025]]),Tabel1[Bebat Code 2025],Tabel1[Exception])</f>
        <v>#N/A</v>
      </c>
      <c r="J95" s="35" t="e">
        <f>IF(Table2[[#This Row],[Max boundary - new]]&lt;=25000,"No",IF(Table2[[#This Row],[Min boundary - new]]&gt;25000,"Yes","Possible"))</f>
        <v>#N/A</v>
      </c>
      <c r="K95" s="35" t="e">
        <f>IF(ISBLANK(Table2[[#This Row],[Exact weight of battery (g)]]),_xlfn.XLOOKUP(TRIM(Table2[[#This Row],[Bebat code 2025]]),Tabel1[Bebat Code 2025],Tabel1[Minimum Weight (g)]),Table2[[#This Row],[Exact weight of battery (g)]])</f>
        <v>#N/A</v>
      </c>
      <c r="L95" s="35" t="e">
        <f>IF(ISBLANK(Table2[[#This Row],[Exact weight of battery (g)]]),_xlfn.XLOOKUP(TRIM(Table2[[#This Row],[Bebat code 2025]]),Tabel1[Bebat Code 2025],Tabel1[Maximum Weight (g)]),Table2[[#This Row],[Exact weight of battery (g)]])</f>
        <v>#N/A</v>
      </c>
      <c r="M95" s="36" t="str">
        <f>IF(ISBLANK(Table2[[#This Row],[Bebat code 2025]]),"",_xlfn.XLOOKUP(TRIM(Table2[[#This Row],[Bebat code 2025]]),Tabel1[Bebat Code 2025],Tabel1[Minimum Weight (g)]))</f>
        <v/>
      </c>
      <c r="N95" s="36" t="str">
        <f>IF(ISBLANK(Table2[[#This Row],[Bebat code 2025]]),"",_xlfn.XLOOKUP(TRIM(Table2[[#This Row],[Bebat code 2025]]),Tabel1[Bebat Code 2025],Tabel1[Maximum Weight (g)]))</f>
        <v/>
      </c>
      <c r="O95" s="43" t="e" cm="1">
        <f t="array" ref="O9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5" s="44"/>
      <c r="Q95" s="44"/>
      <c r="R95" s="44"/>
      <c r="S95" s="44"/>
      <c r="T95" s="44"/>
      <c r="U95" s="44"/>
    </row>
    <row r="96" spans="2:21" ht="47.5" customHeight="1" x14ac:dyDescent="0.15">
      <c r="B96" s="39" t="str" cm="1">
        <f t="array" ref="B9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6" s="42"/>
      <c r="D96" s="35" t="e" cm="1">
        <f t="array" ref="D9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6" s="35" t="e" cm="1">
        <f t="array" ref="E9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6" s="35" t="e">
        <f>IF(AND(Table2[[#This Row],[Chemical Family - old]]="Lithium Primary",Table2[[#This Row],[Product Category]]&lt;&gt;"Button"),Table2[[#This Row],[Is the battery based on Lithium Primary or Lithium Thionyl Chloride]],Table2[[#This Row],[Chemical Family - old]])</f>
        <v>#N/A</v>
      </c>
      <c r="G96" s="35" t="e">
        <f>_xlfn.XLOOKUP(TRIM(Table2[[#This Row],[Bebat code 2025]]),Tabel1[Bebat Code 2025],Tabel1[Chemical Family])</f>
        <v>#N/A</v>
      </c>
      <c r="H96" s="35" t="e">
        <f>_xlfn.XLOOKUP(TRIM(Table2[[#This Row],[Bebat code 2025]]),Tabel1[Bebat Code 2025],Tabel1[Type])</f>
        <v>#N/A</v>
      </c>
      <c r="I96" s="35" t="e">
        <f>_xlfn.XLOOKUP(TRIM(Table2[[#This Row],[Bebat code 2025]]),Tabel1[Bebat Code 2025],Tabel1[Exception])</f>
        <v>#N/A</v>
      </c>
      <c r="J96" s="35" t="e">
        <f>IF(Table2[[#This Row],[Max boundary - new]]&lt;=25000,"No",IF(Table2[[#This Row],[Min boundary - new]]&gt;25000,"Yes","Possible"))</f>
        <v>#N/A</v>
      </c>
      <c r="K96" s="35" t="e">
        <f>IF(ISBLANK(Table2[[#This Row],[Exact weight of battery (g)]]),_xlfn.XLOOKUP(TRIM(Table2[[#This Row],[Bebat code 2025]]),Tabel1[Bebat Code 2025],Tabel1[Minimum Weight (g)]),Table2[[#This Row],[Exact weight of battery (g)]])</f>
        <v>#N/A</v>
      </c>
      <c r="L96" s="35" t="e">
        <f>IF(ISBLANK(Table2[[#This Row],[Exact weight of battery (g)]]),_xlfn.XLOOKUP(TRIM(Table2[[#This Row],[Bebat code 2025]]),Tabel1[Bebat Code 2025],Tabel1[Maximum Weight (g)]),Table2[[#This Row],[Exact weight of battery (g)]])</f>
        <v>#N/A</v>
      </c>
      <c r="M96" s="36" t="str">
        <f>IF(ISBLANK(Table2[[#This Row],[Bebat code 2025]]),"",_xlfn.XLOOKUP(TRIM(Table2[[#This Row],[Bebat code 2025]]),Tabel1[Bebat Code 2025],Tabel1[Minimum Weight (g)]))</f>
        <v/>
      </c>
      <c r="N96" s="36" t="str">
        <f>IF(ISBLANK(Table2[[#This Row],[Bebat code 2025]]),"",_xlfn.XLOOKUP(TRIM(Table2[[#This Row],[Bebat code 2025]]),Tabel1[Bebat Code 2025],Tabel1[Maximum Weight (g)]))</f>
        <v/>
      </c>
      <c r="O96" s="43" t="e" cm="1">
        <f t="array" ref="O9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6" s="44"/>
      <c r="Q96" s="44"/>
      <c r="R96" s="44"/>
      <c r="S96" s="44"/>
      <c r="T96" s="44"/>
      <c r="U96" s="44"/>
    </row>
    <row r="97" spans="2:21" ht="47.5" customHeight="1" x14ac:dyDescent="0.15">
      <c r="B97" s="39" t="str" cm="1">
        <f t="array" ref="B9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7" s="42"/>
      <c r="D97" s="35" t="e" cm="1">
        <f t="array" ref="D9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7" s="35" t="e" cm="1">
        <f t="array" ref="E9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7" s="35" t="e">
        <f>IF(AND(Table2[[#This Row],[Chemical Family - old]]="Lithium Primary",Table2[[#This Row],[Product Category]]&lt;&gt;"Button"),Table2[[#This Row],[Is the battery based on Lithium Primary or Lithium Thionyl Chloride]],Table2[[#This Row],[Chemical Family - old]])</f>
        <v>#N/A</v>
      </c>
      <c r="G97" s="35" t="e">
        <f>_xlfn.XLOOKUP(TRIM(Table2[[#This Row],[Bebat code 2025]]),Tabel1[Bebat Code 2025],Tabel1[Chemical Family])</f>
        <v>#N/A</v>
      </c>
      <c r="H97" s="35" t="e">
        <f>_xlfn.XLOOKUP(TRIM(Table2[[#This Row],[Bebat code 2025]]),Tabel1[Bebat Code 2025],Tabel1[Type])</f>
        <v>#N/A</v>
      </c>
      <c r="I97" s="35" t="e">
        <f>_xlfn.XLOOKUP(TRIM(Table2[[#This Row],[Bebat code 2025]]),Tabel1[Bebat Code 2025],Tabel1[Exception])</f>
        <v>#N/A</v>
      </c>
      <c r="J97" s="35" t="e">
        <f>IF(Table2[[#This Row],[Max boundary - new]]&lt;=25000,"No",IF(Table2[[#This Row],[Min boundary - new]]&gt;25000,"Yes","Possible"))</f>
        <v>#N/A</v>
      </c>
      <c r="K97" s="35" t="e">
        <f>IF(ISBLANK(Table2[[#This Row],[Exact weight of battery (g)]]),_xlfn.XLOOKUP(TRIM(Table2[[#This Row],[Bebat code 2025]]),Tabel1[Bebat Code 2025],Tabel1[Minimum Weight (g)]),Table2[[#This Row],[Exact weight of battery (g)]])</f>
        <v>#N/A</v>
      </c>
      <c r="L97" s="35" t="e">
        <f>IF(ISBLANK(Table2[[#This Row],[Exact weight of battery (g)]]),_xlfn.XLOOKUP(TRIM(Table2[[#This Row],[Bebat code 2025]]),Tabel1[Bebat Code 2025],Tabel1[Maximum Weight (g)]),Table2[[#This Row],[Exact weight of battery (g)]])</f>
        <v>#N/A</v>
      </c>
      <c r="M97" s="36" t="str">
        <f>IF(ISBLANK(Table2[[#This Row],[Bebat code 2025]]),"",_xlfn.XLOOKUP(TRIM(Table2[[#This Row],[Bebat code 2025]]),Tabel1[Bebat Code 2025],Tabel1[Minimum Weight (g)]))</f>
        <v/>
      </c>
      <c r="N97" s="36" t="str">
        <f>IF(ISBLANK(Table2[[#This Row],[Bebat code 2025]]),"",_xlfn.XLOOKUP(TRIM(Table2[[#This Row],[Bebat code 2025]]),Tabel1[Bebat Code 2025],Tabel1[Maximum Weight (g)]))</f>
        <v/>
      </c>
      <c r="O97" s="43" t="e" cm="1">
        <f t="array" ref="O9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7" s="44"/>
      <c r="Q97" s="44"/>
      <c r="R97" s="44"/>
      <c r="S97" s="44"/>
      <c r="T97" s="44"/>
      <c r="U97" s="44"/>
    </row>
    <row r="98" spans="2:21" ht="47.5" customHeight="1" x14ac:dyDescent="0.15">
      <c r="B98" s="39" t="str" cm="1">
        <f t="array" ref="B9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8" s="42"/>
      <c r="D98" s="35" t="e" cm="1">
        <f t="array" ref="D9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8" s="35" t="e" cm="1">
        <f t="array" ref="E9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8" s="35" t="e">
        <f>IF(AND(Table2[[#This Row],[Chemical Family - old]]="Lithium Primary",Table2[[#This Row],[Product Category]]&lt;&gt;"Button"),Table2[[#This Row],[Is the battery based on Lithium Primary or Lithium Thionyl Chloride]],Table2[[#This Row],[Chemical Family - old]])</f>
        <v>#N/A</v>
      </c>
      <c r="G98" s="35" t="e">
        <f>_xlfn.XLOOKUP(TRIM(Table2[[#This Row],[Bebat code 2025]]),Tabel1[Bebat Code 2025],Tabel1[Chemical Family])</f>
        <v>#N/A</v>
      </c>
      <c r="H98" s="35" t="e">
        <f>_xlfn.XLOOKUP(TRIM(Table2[[#This Row],[Bebat code 2025]]),Tabel1[Bebat Code 2025],Tabel1[Type])</f>
        <v>#N/A</v>
      </c>
      <c r="I98" s="35" t="e">
        <f>_xlfn.XLOOKUP(TRIM(Table2[[#This Row],[Bebat code 2025]]),Tabel1[Bebat Code 2025],Tabel1[Exception])</f>
        <v>#N/A</v>
      </c>
      <c r="J98" s="35" t="e">
        <f>IF(Table2[[#This Row],[Max boundary - new]]&lt;=25000,"No",IF(Table2[[#This Row],[Min boundary - new]]&gt;25000,"Yes","Possible"))</f>
        <v>#N/A</v>
      </c>
      <c r="K98" s="35" t="e">
        <f>IF(ISBLANK(Table2[[#This Row],[Exact weight of battery (g)]]),_xlfn.XLOOKUP(TRIM(Table2[[#This Row],[Bebat code 2025]]),Tabel1[Bebat Code 2025],Tabel1[Minimum Weight (g)]),Table2[[#This Row],[Exact weight of battery (g)]])</f>
        <v>#N/A</v>
      </c>
      <c r="L98" s="35" t="e">
        <f>IF(ISBLANK(Table2[[#This Row],[Exact weight of battery (g)]]),_xlfn.XLOOKUP(TRIM(Table2[[#This Row],[Bebat code 2025]]),Tabel1[Bebat Code 2025],Tabel1[Maximum Weight (g)]),Table2[[#This Row],[Exact weight of battery (g)]])</f>
        <v>#N/A</v>
      </c>
      <c r="M98" s="36" t="str">
        <f>IF(ISBLANK(Table2[[#This Row],[Bebat code 2025]]),"",_xlfn.XLOOKUP(TRIM(Table2[[#This Row],[Bebat code 2025]]),Tabel1[Bebat Code 2025],Tabel1[Minimum Weight (g)]))</f>
        <v/>
      </c>
      <c r="N98" s="36" t="str">
        <f>IF(ISBLANK(Table2[[#This Row],[Bebat code 2025]]),"",_xlfn.XLOOKUP(TRIM(Table2[[#This Row],[Bebat code 2025]]),Tabel1[Bebat Code 2025],Tabel1[Maximum Weight (g)]))</f>
        <v/>
      </c>
      <c r="O98" s="43" t="e" cm="1">
        <f t="array" ref="O9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8" s="44"/>
      <c r="Q98" s="44"/>
      <c r="R98" s="44"/>
      <c r="S98" s="44"/>
      <c r="T98" s="44"/>
      <c r="U98" s="44"/>
    </row>
    <row r="99" spans="2:21" ht="47.5" customHeight="1" x14ac:dyDescent="0.15">
      <c r="B99" s="39" t="str" cm="1">
        <f t="array" ref="B9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99" s="42"/>
      <c r="D99" s="35" t="e" cm="1">
        <f t="array" ref="D9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99" s="35" t="e" cm="1">
        <f t="array" ref="E9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99" s="35" t="e">
        <f>IF(AND(Table2[[#This Row],[Chemical Family - old]]="Lithium Primary",Table2[[#This Row],[Product Category]]&lt;&gt;"Button"),Table2[[#This Row],[Is the battery based on Lithium Primary or Lithium Thionyl Chloride]],Table2[[#This Row],[Chemical Family - old]])</f>
        <v>#N/A</v>
      </c>
      <c r="G99" s="35" t="e">
        <f>_xlfn.XLOOKUP(TRIM(Table2[[#This Row],[Bebat code 2025]]),Tabel1[Bebat Code 2025],Tabel1[Chemical Family])</f>
        <v>#N/A</v>
      </c>
      <c r="H99" s="35" t="e">
        <f>_xlfn.XLOOKUP(TRIM(Table2[[#This Row],[Bebat code 2025]]),Tabel1[Bebat Code 2025],Tabel1[Type])</f>
        <v>#N/A</v>
      </c>
      <c r="I99" s="35" t="e">
        <f>_xlfn.XLOOKUP(TRIM(Table2[[#This Row],[Bebat code 2025]]),Tabel1[Bebat Code 2025],Tabel1[Exception])</f>
        <v>#N/A</v>
      </c>
      <c r="J99" s="35" t="e">
        <f>IF(Table2[[#This Row],[Max boundary - new]]&lt;=25000,"No",IF(Table2[[#This Row],[Min boundary - new]]&gt;25000,"Yes","Possible"))</f>
        <v>#N/A</v>
      </c>
      <c r="K99" s="35" t="e">
        <f>IF(ISBLANK(Table2[[#This Row],[Exact weight of battery (g)]]),_xlfn.XLOOKUP(TRIM(Table2[[#This Row],[Bebat code 2025]]),Tabel1[Bebat Code 2025],Tabel1[Minimum Weight (g)]),Table2[[#This Row],[Exact weight of battery (g)]])</f>
        <v>#N/A</v>
      </c>
      <c r="L99" s="35" t="e">
        <f>IF(ISBLANK(Table2[[#This Row],[Exact weight of battery (g)]]),_xlfn.XLOOKUP(TRIM(Table2[[#This Row],[Bebat code 2025]]),Tabel1[Bebat Code 2025],Tabel1[Maximum Weight (g)]),Table2[[#This Row],[Exact weight of battery (g)]])</f>
        <v>#N/A</v>
      </c>
      <c r="M99" s="36" t="str">
        <f>IF(ISBLANK(Table2[[#This Row],[Bebat code 2025]]),"",_xlfn.XLOOKUP(TRIM(Table2[[#This Row],[Bebat code 2025]]),Tabel1[Bebat Code 2025],Tabel1[Minimum Weight (g)]))</f>
        <v/>
      </c>
      <c r="N99" s="36" t="str">
        <f>IF(ISBLANK(Table2[[#This Row],[Bebat code 2025]]),"",_xlfn.XLOOKUP(TRIM(Table2[[#This Row],[Bebat code 2025]]),Tabel1[Bebat Code 2025],Tabel1[Maximum Weight (g)]))</f>
        <v/>
      </c>
      <c r="O99" s="43" t="e" cm="1">
        <f t="array" ref="O9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99" s="44"/>
      <c r="Q99" s="44"/>
      <c r="R99" s="44"/>
      <c r="S99" s="44"/>
      <c r="T99" s="44"/>
      <c r="U99" s="44"/>
    </row>
    <row r="100" spans="2:21" ht="47.5" customHeight="1" x14ac:dyDescent="0.15">
      <c r="B100" s="39" t="str" cm="1">
        <f t="array" ref="B10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0" s="42"/>
      <c r="D100" s="35" t="e" cm="1">
        <f t="array" ref="D10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0" s="35" t="e" cm="1">
        <f t="array" ref="E10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0" s="35" t="e">
        <f>IF(AND(Table2[[#This Row],[Chemical Family - old]]="Lithium Primary",Table2[[#This Row],[Product Category]]&lt;&gt;"Button"),Table2[[#This Row],[Is the battery based on Lithium Primary or Lithium Thionyl Chloride]],Table2[[#This Row],[Chemical Family - old]])</f>
        <v>#N/A</v>
      </c>
      <c r="G100" s="35" t="e">
        <f>_xlfn.XLOOKUP(TRIM(Table2[[#This Row],[Bebat code 2025]]),Tabel1[Bebat Code 2025],Tabel1[Chemical Family])</f>
        <v>#N/A</v>
      </c>
      <c r="H100" s="35" t="e">
        <f>_xlfn.XLOOKUP(TRIM(Table2[[#This Row],[Bebat code 2025]]),Tabel1[Bebat Code 2025],Tabel1[Type])</f>
        <v>#N/A</v>
      </c>
      <c r="I100" s="35" t="e">
        <f>_xlfn.XLOOKUP(TRIM(Table2[[#This Row],[Bebat code 2025]]),Tabel1[Bebat Code 2025],Tabel1[Exception])</f>
        <v>#N/A</v>
      </c>
      <c r="J100" s="35" t="e">
        <f>IF(Table2[[#This Row],[Max boundary - new]]&lt;=25000,"No",IF(Table2[[#This Row],[Min boundary - new]]&gt;25000,"Yes","Possible"))</f>
        <v>#N/A</v>
      </c>
      <c r="K100" s="35" t="e">
        <f>IF(ISBLANK(Table2[[#This Row],[Exact weight of battery (g)]]),_xlfn.XLOOKUP(TRIM(Table2[[#This Row],[Bebat code 2025]]),Tabel1[Bebat Code 2025],Tabel1[Minimum Weight (g)]),Table2[[#This Row],[Exact weight of battery (g)]])</f>
        <v>#N/A</v>
      </c>
      <c r="L100" s="35" t="e">
        <f>IF(ISBLANK(Table2[[#This Row],[Exact weight of battery (g)]]),_xlfn.XLOOKUP(TRIM(Table2[[#This Row],[Bebat code 2025]]),Tabel1[Bebat Code 2025],Tabel1[Maximum Weight (g)]),Table2[[#This Row],[Exact weight of battery (g)]])</f>
        <v>#N/A</v>
      </c>
      <c r="M100" s="36" t="str">
        <f>IF(ISBLANK(Table2[[#This Row],[Bebat code 2025]]),"",_xlfn.XLOOKUP(TRIM(Table2[[#This Row],[Bebat code 2025]]),Tabel1[Bebat Code 2025],Tabel1[Minimum Weight (g)]))</f>
        <v/>
      </c>
      <c r="N100" s="36" t="str">
        <f>IF(ISBLANK(Table2[[#This Row],[Bebat code 2025]]),"",_xlfn.XLOOKUP(TRIM(Table2[[#This Row],[Bebat code 2025]]),Tabel1[Bebat Code 2025],Tabel1[Maximum Weight (g)]))</f>
        <v/>
      </c>
      <c r="O100" s="43" t="e" cm="1">
        <f t="array" ref="O10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0" s="44"/>
      <c r="Q100" s="44"/>
      <c r="R100" s="44"/>
      <c r="S100" s="44"/>
      <c r="T100" s="44"/>
      <c r="U100" s="44"/>
    </row>
    <row r="101" spans="2:21" ht="47.5" customHeight="1" x14ac:dyDescent="0.15">
      <c r="B101" s="39" t="str" cm="1">
        <f t="array" ref="B10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1" s="42"/>
      <c r="D101" s="35" t="e" cm="1">
        <f t="array" ref="D10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1" s="35" t="e" cm="1">
        <f t="array" ref="E10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1" s="35" t="e">
        <f>IF(AND(Table2[[#This Row],[Chemical Family - old]]="Lithium Primary",Table2[[#This Row],[Product Category]]&lt;&gt;"Button"),Table2[[#This Row],[Is the battery based on Lithium Primary or Lithium Thionyl Chloride]],Table2[[#This Row],[Chemical Family - old]])</f>
        <v>#N/A</v>
      </c>
      <c r="G101" s="35" t="e">
        <f>_xlfn.XLOOKUP(TRIM(Table2[[#This Row],[Bebat code 2025]]),Tabel1[Bebat Code 2025],Tabel1[Chemical Family])</f>
        <v>#N/A</v>
      </c>
      <c r="H101" s="35" t="e">
        <f>_xlfn.XLOOKUP(TRIM(Table2[[#This Row],[Bebat code 2025]]),Tabel1[Bebat Code 2025],Tabel1[Type])</f>
        <v>#N/A</v>
      </c>
      <c r="I101" s="35" t="e">
        <f>_xlfn.XLOOKUP(TRIM(Table2[[#This Row],[Bebat code 2025]]),Tabel1[Bebat Code 2025],Tabel1[Exception])</f>
        <v>#N/A</v>
      </c>
      <c r="J101" s="35" t="e">
        <f>IF(Table2[[#This Row],[Max boundary - new]]&lt;=25000,"No",IF(Table2[[#This Row],[Min boundary - new]]&gt;25000,"Yes","Possible"))</f>
        <v>#N/A</v>
      </c>
      <c r="K101" s="35" t="e">
        <f>IF(ISBLANK(Table2[[#This Row],[Exact weight of battery (g)]]),_xlfn.XLOOKUP(TRIM(Table2[[#This Row],[Bebat code 2025]]),Tabel1[Bebat Code 2025],Tabel1[Minimum Weight (g)]),Table2[[#This Row],[Exact weight of battery (g)]])</f>
        <v>#N/A</v>
      </c>
      <c r="L101" s="35" t="e">
        <f>IF(ISBLANK(Table2[[#This Row],[Exact weight of battery (g)]]),_xlfn.XLOOKUP(TRIM(Table2[[#This Row],[Bebat code 2025]]),Tabel1[Bebat Code 2025],Tabel1[Maximum Weight (g)]),Table2[[#This Row],[Exact weight of battery (g)]])</f>
        <v>#N/A</v>
      </c>
      <c r="M101" s="36" t="str">
        <f>IF(ISBLANK(Table2[[#This Row],[Bebat code 2025]]),"",_xlfn.XLOOKUP(TRIM(Table2[[#This Row],[Bebat code 2025]]),Tabel1[Bebat Code 2025],Tabel1[Minimum Weight (g)]))</f>
        <v/>
      </c>
      <c r="N101" s="36" t="str">
        <f>IF(ISBLANK(Table2[[#This Row],[Bebat code 2025]]),"",_xlfn.XLOOKUP(TRIM(Table2[[#This Row],[Bebat code 2025]]),Tabel1[Bebat Code 2025],Tabel1[Maximum Weight (g)]))</f>
        <v/>
      </c>
      <c r="O101" s="43" t="e" cm="1">
        <f t="array" ref="O10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1" s="44"/>
      <c r="Q101" s="44"/>
      <c r="R101" s="44"/>
      <c r="S101" s="44"/>
      <c r="T101" s="44"/>
      <c r="U101" s="44"/>
    </row>
    <row r="102" spans="2:21" ht="47.5" customHeight="1" x14ac:dyDescent="0.15">
      <c r="B102" s="39" t="str" cm="1">
        <f t="array" ref="B10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2" s="42"/>
      <c r="D102" s="35" t="e" cm="1">
        <f t="array" ref="D10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2" s="35" t="e" cm="1">
        <f t="array" ref="E10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2" s="35" t="e">
        <f>IF(AND(Table2[[#This Row],[Chemical Family - old]]="Lithium Primary",Table2[[#This Row],[Product Category]]&lt;&gt;"Button"),Table2[[#This Row],[Is the battery based on Lithium Primary or Lithium Thionyl Chloride]],Table2[[#This Row],[Chemical Family - old]])</f>
        <v>#N/A</v>
      </c>
      <c r="G102" s="35" t="e">
        <f>_xlfn.XLOOKUP(TRIM(Table2[[#This Row],[Bebat code 2025]]),Tabel1[Bebat Code 2025],Tabel1[Chemical Family])</f>
        <v>#N/A</v>
      </c>
      <c r="H102" s="35" t="e">
        <f>_xlfn.XLOOKUP(TRIM(Table2[[#This Row],[Bebat code 2025]]),Tabel1[Bebat Code 2025],Tabel1[Type])</f>
        <v>#N/A</v>
      </c>
      <c r="I102" s="35" t="e">
        <f>_xlfn.XLOOKUP(TRIM(Table2[[#This Row],[Bebat code 2025]]),Tabel1[Bebat Code 2025],Tabel1[Exception])</f>
        <v>#N/A</v>
      </c>
      <c r="J102" s="35" t="e">
        <f>IF(Table2[[#This Row],[Max boundary - new]]&lt;=25000,"No",IF(Table2[[#This Row],[Min boundary - new]]&gt;25000,"Yes","Possible"))</f>
        <v>#N/A</v>
      </c>
      <c r="K102" s="35" t="e">
        <f>IF(ISBLANK(Table2[[#This Row],[Exact weight of battery (g)]]),_xlfn.XLOOKUP(TRIM(Table2[[#This Row],[Bebat code 2025]]),Tabel1[Bebat Code 2025],Tabel1[Minimum Weight (g)]),Table2[[#This Row],[Exact weight of battery (g)]])</f>
        <v>#N/A</v>
      </c>
      <c r="L102" s="35" t="e">
        <f>IF(ISBLANK(Table2[[#This Row],[Exact weight of battery (g)]]),_xlfn.XLOOKUP(TRIM(Table2[[#This Row],[Bebat code 2025]]),Tabel1[Bebat Code 2025],Tabel1[Maximum Weight (g)]),Table2[[#This Row],[Exact weight of battery (g)]])</f>
        <v>#N/A</v>
      </c>
      <c r="M102" s="36" t="str">
        <f>IF(ISBLANK(Table2[[#This Row],[Bebat code 2025]]),"",_xlfn.XLOOKUP(TRIM(Table2[[#This Row],[Bebat code 2025]]),Tabel1[Bebat Code 2025],Tabel1[Minimum Weight (g)]))</f>
        <v/>
      </c>
      <c r="N102" s="36" t="str">
        <f>IF(ISBLANK(Table2[[#This Row],[Bebat code 2025]]),"",_xlfn.XLOOKUP(TRIM(Table2[[#This Row],[Bebat code 2025]]),Tabel1[Bebat Code 2025],Tabel1[Maximum Weight (g)]))</f>
        <v/>
      </c>
      <c r="O102" s="43" t="e" cm="1">
        <f t="array" ref="O10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2" s="44"/>
      <c r="Q102" s="44"/>
      <c r="R102" s="44"/>
      <c r="S102" s="44"/>
      <c r="T102" s="44"/>
      <c r="U102" s="44"/>
    </row>
    <row r="103" spans="2:21" ht="47.5" customHeight="1" x14ac:dyDescent="0.15">
      <c r="B103" s="39" t="str" cm="1">
        <f t="array" ref="B10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3" s="42"/>
      <c r="D103" s="35" t="e" cm="1">
        <f t="array" ref="D10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3" s="35" t="e" cm="1">
        <f t="array" ref="E10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3" s="35" t="e">
        <f>IF(AND(Table2[[#This Row],[Chemical Family - old]]="Lithium Primary",Table2[[#This Row],[Product Category]]&lt;&gt;"Button"),Table2[[#This Row],[Is the battery based on Lithium Primary or Lithium Thionyl Chloride]],Table2[[#This Row],[Chemical Family - old]])</f>
        <v>#N/A</v>
      </c>
      <c r="G103" s="35" t="e">
        <f>_xlfn.XLOOKUP(TRIM(Table2[[#This Row],[Bebat code 2025]]),Tabel1[Bebat Code 2025],Tabel1[Chemical Family])</f>
        <v>#N/A</v>
      </c>
      <c r="H103" s="35" t="e">
        <f>_xlfn.XLOOKUP(TRIM(Table2[[#This Row],[Bebat code 2025]]),Tabel1[Bebat Code 2025],Tabel1[Type])</f>
        <v>#N/A</v>
      </c>
      <c r="I103" s="35" t="e">
        <f>_xlfn.XLOOKUP(TRIM(Table2[[#This Row],[Bebat code 2025]]),Tabel1[Bebat Code 2025],Tabel1[Exception])</f>
        <v>#N/A</v>
      </c>
      <c r="J103" s="35" t="e">
        <f>IF(Table2[[#This Row],[Max boundary - new]]&lt;=25000,"No",IF(Table2[[#This Row],[Min boundary - new]]&gt;25000,"Yes","Possible"))</f>
        <v>#N/A</v>
      </c>
      <c r="K103" s="35" t="e">
        <f>IF(ISBLANK(Table2[[#This Row],[Exact weight of battery (g)]]),_xlfn.XLOOKUP(TRIM(Table2[[#This Row],[Bebat code 2025]]),Tabel1[Bebat Code 2025],Tabel1[Minimum Weight (g)]),Table2[[#This Row],[Exact weight of battery (g)]])</f>
        <v>#N/A</v>
      </c>
      <c r="L103" s="35" t="e">
        <f>IF(ISBLANK(Table2[[#This Row],[Exact weight of battery (g)]]),_xlfn.XLOOKUP(TRIM(Table2[[#This Row],[Bebat code 2025]]),Tabel1[Bebat Code 2025],Tabel1[Maximum Weight (g)]),Table2[[#This Row],[Exact weight of battery (g)]])</f>
        <v>#N/A</v>
      </c>
      <c r="M103" s="36" t="str">
        <f>IF(ISBLANK(Table2[[#This Row],[Bebat code 2025]]),"",_xlfn.XLOOKUP(TRIM(Table2[[#This Row],[Bebat code 2025]]),Tabel1[Bebat Code 2025],Tabel1[Minimum Weight (g)]))</f>
        <v/>
      </c>
      <c r="N103" s="36" t="str">
        <f>IF(ISBLANK(Table2[[#This Row],[Bebat code 2025]]),"",_xlfn.XLOOKUP(TRIM(Table2[[#This Row],[Bebat code 2025]]),Tabel1[Bebat Code 2025],Tabel1[Maximum Weight (g)]))</f>
        <v/>
      </c>
      <c r="O103" s="43" t="e" cm="1">
        <f t="array" ref="O10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3" s="44"/>
      <c r="Q103" s="44"/>
      <c r="R103" s="44"/>
      <c r="S103" s="44"/>
      <c r="T103" s="44"/>
      <c r="U103" s="44"/>
    </row>
    <row r="104" spans="2:21" ht="47.5" customHeight="1" x14ac:dyDescent="0.15">
      <c r="B104" s="39" t="str" cm="1">
        <f t="array" ref="B10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4" s="42"/>
      <c r="D104" s="35" t="e" cm="1">
        <f t="array" ref="D10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4" s="35" t="e" cm="1">
        <f t="array" ref="E10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4" s="35" t="e">
        <f>IF(AND(Table2[[#This Row],[Chemical Family - old]]="Lithium Primary",Table2[[#This Row],[Product Category]]&lt;&gt;"Button"),Table2[[#This Row],[Is the battery based on Lithium Primary or Lithium Thionyl Chloride]],Table2[[#This Row],[Chemical Family - old]])</f>
        <v>#N/A</v>
      </c>
      <c r="G104" s="35" t="e">
        <f>_xlfn.XLOOKUP(TRIM(Table2[[#This Row],[Bebat code 2025]]),Tabel1[Bebat Code 2025],Tabel1[Chemical Family])</f>
        <v>#N/A</v>
      </c>
      <c r="H104" s="35" t="e">
        <f>_xlfn.XLOOKUP(TRIM(Table2[[#This Row],[Bebat code 2025]]),Tabel1[Bebat Code 2025],Tabel1[Type])</f>
        <v>#N/A</v>
      </c>
      <c r="I104" s="35" t="e">
        <f>_xlfn.XLOOKUP(TRIM(Table2[[#This Row],[Bebat code 2025]]),Tabel1[Bebat Code 2025],Tabel1[Exception])</f>
        <v>#N/A</v>
      </c>
      <c r="J104" s="35" t="e">
        <f>IF(Table2[[#This Row],[Max boundary - new]]&lt;=25000,"No",IF(Table2[[#This Row],[Min boundary - new]]&gt;25000,"Yes","Possible"))</f>
        <v>#N/A</v>
      </c>
      <c r="K104" s="35" t="e">
        <f>IF(ISBLANK(Table2[[#This Row],[Exact weight of battery (g)]]),_xlfn.XLOOKUP(TRIM(Table2[[#This Row],[Bebat code 2025]]),Tabel1[Bebat Code 2025],Tabel1[Minimum Weight (g)]),Table2[[#This Row],[Exact weight of battery (g)]])</f>
        <v>#N/A</v>
      </c>
      <c r="L104" s="35" t="e">
        <f>IF(ISBLANK(Table2[[#This Row],[Exact weight of battery (g)]]),_xlfn.XLOOKUP(TRIM(Table2[[#This Row],[Bebat code 2025]]),Tabel1[Bebat Code 2025],Tabel1[Maximum Weight (g)]),Table2[[#This Row],[Exact weight of battery (g)]])</f>
        <v>#N/A</v>
      </c>
      <c r="M104" s="36" t="str">
        <f>IF(ISBLANK(Table2[[#This Row],[Bebat code 2025]]),"",_xlfn.XLOOKUP(TRIM(Table2[[#This Row],[Bebat code 2025]]),Tabel1[Bebat Code 2025],Tabel1[Minimum Weight (g)]))</f>
        <v/>
      </c>
      <c r="N104" s="36" t="str">
        <f>IF(ISBLANK(Table2[[#This Row],[Bebat code 2025]]),"",_xlfn.XLOOKUP(TRIM(Table2[[#This Row],[Bebat code 2025]]),Tabel1[Bebat Code 2025],Tabel1[Maximum Weight (g)]))</f>
        <v/>
      </c>
      <c r="O104" s="43" t="e" cm="1">
        <f t="array" ref="O10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4" s="44"/>
      <c r="Q104" s="44"/>
      <c r="R104" s="44"/>
      <c r="S104" s="44"/>
      <c r="T104" s="44"/>
      <c r="U104" s="44"/>
    </row>
    <row r="105" spans="2:21" ht="47.5" customHeight="1" x14ac:dyDescent="0.15">
      <c r="B105" s="39" t="str" cm="1">
        <f t="array" ref="B10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5" s="42"/>
      <c r="D105" s="35" t="e" cm="1">
        <f t="array" ref="D10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5" s="35" t="e" cm="1">
        <f t="array" ref="E10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5" s="35" t="e">
        <f>IF(AND(Table2[[#This Row],[Chemical Family - old]]="Lithium Primary",Table2[[#This Row],[Product Category]]&lt;&gt;"Button"),Table2[[#This Row],[Is the battery based on Lithium Primary or Lithium Thionyl Chloride]],Table2[[#This Row],[Chemical Family - old]])</f>
        <v>#N/A</v>
      </c>
      <c r="G105" s="35" t="e">
        <f>_xlfn.XLOOKUP(TRIM(Table2[[#This Row],[Bebat code 2025]]),Tabel1[Bebat Code 2025],Tabel1[Chemical Family])</f>
        <v>#N/A</v>
      </c>
      <c r="H105" s="35" t="e">
        <f>_xlfn.XLOOKUP(TRIM(Table2[[#This Row],[Bebat code 2025]]),Tabel1[Bebat Code 2025],Tabel1[Type])</f>
        <v>#N/A</v>
      </c>
      <c r="I105" s="35" t="e">
        <f>_xlfn.XLOOKUP(TRIM(Table2[[#This Row],[Bebat code 2025]]),Tabel1[Bebat Code 2025],Tabel1[Exception])</f>
        <v>#N/A</v>
      </c>
      <c r="J105" s="35" t="e">
        <f>IF(Table2[[#This Row],[Max boundary - new]]&lt;=25000,"No",IF(Table2[[#This Row],[Min boundary - new]]&gt;25000,"Yes","Possible"))</f>
        <v>#N/A</v>
      </c>
      <c r="K105" s="35" t="e">
        <f>IF(ISBLANK(Table2[[#This Row],[Exact weight of battery (g)]]),_xlfn.XLOOKUP(TRIM(Table2[[#This Row],[Bebat code 2025]]),Tabel1[Bebat Code 2025],Tabel1[Minimum Weight (g)]),Table2[[#This Row],[Exact weight of battery (g)]])</f>
        <v>#N/A</v>
      </c>
      <c r="L105" s="35" t="e">
        <f>IF(ISBLANK(Table2[[#This Row],[Exact weight of battery (g)]]),_xlfn.XLOOKUP(TRIM(Table2[[#This Row],[Bebat code 2025]]),Tabel1[Bebat Code 2025],Tabel1[Maximum Weight (g)]),Table2[[#This Row],[Exact weight of battery (g)]])</f>
        <v>#N/A</v>
      </c>
      <c r="M105" s="36" t="str">
        <f>IF(ISBLANK(Table2[[#This Row],[Bebat code 2025]]),"",_xlfn.XLOOKUP(TRIM(Table2[[#This Row],[Bebat code 2025]]),Tabel1[Bebat Code 2025],Tabel1[Minimum Weight (g)]))</f>
        <v/>
      </c>
      <c r="N105" s="36" t="str">
        <f>IF(ISBLANK(Table2[[#This Row],[Bebat code 2025]]),"",_xlfn.XLOOKUP(TRIM(Table2[[#This Row],[Bebat code 2025]]),Tabel1[Bebat Code 2025],Tabel1[Maximum Weight (g)]))</f>
        <v/>
      </c>
      <c r="O105" s="43" t="e" cm="1">
        <f t="array" ref="O10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5" s="44"/>
      <c r="Q105" s="44"/>
      <c r="R105" s="44"/>
      <c r="S105" s="44"/>
      <c r="T105" s="44"/>
      <c r="U105" s="44"/>
    </row>
    <row r="106" spans="2:21" ht="47.5" customHeight="1" x14ac:dyDescent="0.15">
      <c r="B106" s="39" t="str" cm="1">
        <f t="array" ref="B10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6" s="42"/>
      <c r="D106" s="35" t="e" cm="1">
        <f t="array" ref="D10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6" s="35" t="e" cm="1">
        <f t="array" ref="E10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6" s="35" t="e">
        <f>IF(AND(Table2[[#This Row],[Chemical Family - old]]="Lithium Primary",Table2[[#This Row],[Product Category]]&lt;&gt;"Button"),Table2[[#This Row],[Is the battery based on Lithium Primary or Lithium Thionyl Chloride]],Table2[[#This Row],[Chemical Family - old]])</f>
        <v>#N/A</v>
      </c>
      <c r="G106" s="35" t="e">
        <f>_xlfn.XLOOKUP(TRIM(Table2[[#This Row],[Bebat code 2025]]),Tabel1[Bebat Code 2025],Tabel1[Chemical Family])</f>
        <v>#N/A</v>
      </c>
      <c r="H106" s="35" t="e">
        <f>_xlfn.XLOOKUP(TRIM(Table2[[#This Row],[Bebat code 2025]]),Tabel1[Bebat Code 2025],Tabel1[Type])</f>
        <v>#N/A</v>
      </c>
      <c r="I106" s="35" t="e">
        <f>_xlfn.XLOOKUP(TRIM(Table2[[#This Row],[Bebat code 2025]]),Tabel1[Bebat Code 2025],Tabel1[Exception])</f>
        <v>#N/A</v>
      </c>
      <c r="J106" s="35" t="e">
        <f>IF(Table2[[#This Row],[Max boundary - new]]&lt;=25000,"No",IF(Table2[[#This Row],[Min boundary - new]]&gt;25000,"Yes","Possible"))</f>
        <v>#N/A</v>
      </c>
      <c r="K106" s="35" t="e">
        <f>IF(ISBLANK(Table2[[#This Row],[Exact weight of battery (g)]]),_xlfn.XLOOKUP(TRIM(Table2[[#This Row],[Bebat code 2025]]),Tabel1[Bebat Code 2025],Tabel1[Minimum Weight (g)]),Table2[[#This Row],[Exact weight of battery (g)]])</f>
        <v>#N/A</v>
      </c>
      <c r="L106" s="35" t="e">
        <f>IF(ISBLANK(Table2[[#This Row],[Exact weight of battery (g)]]),_xlfn.XLOOKUP(TRIM(Table2[[#This Row],[Bebat code 2025]]),Tabel1[Bebat Code 2025],Tabel1[Maximum Weight (g)]),Table2[[#This Row],[Exact weight of battery (g)]])</f>
        <v>#N/A</v>
      </c>
      <c r="M106" s="36" t="str">
        <f>IF(ISBLANK(Table2[[#This Row],[Bebat code 2025]]),"",_xlfn.XLOOKUP(TRIM(Table2[[#This Row],[Bebat code 2025]]),Tabel1[Bebat Code 2025],Tabel1[Minimum Weight (g)]))</f>
        <v/>
      </c>
      <c r="N106" s="36" t="str">
        <f>IF(ISBLANK(Table2[[#This Row],[Bebat code 2025]]),"",_xlfn.XLOOKUP(TRIM(Table2[[#This Row],[Bebat code 2025]]),Tabel1[Bebat Code 2025],Tabel1[Maximum Weight (g)]))</f>
        <v/>
      </c>
      <c r="O106" s="43" t="e" cm="1">
        <f t="array" ref="O10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6" s="44"/>
      <c r="Q106" s="44"/>
      <c r="R106" s="44"/>
      <c r="S106" s="44"/>
      <c r="T106" s="44"/>
      <c r="U106" s="44"/>
    </row>
    <row r="107" spans="2:21" ht="47.5" customHeight="1" x14ac:dyDescent="0.15">
      <c r="B107" s="39" t="str" cm="1">
        <f t="array" ref="B10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7" s="42"/>
      <c r="D107" s="35" t="e" cm="1">
        <f t="array" ref="D10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7" s="35" t="e" cm="1">
        <f t="array" ref="E10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7" s="35" t="e">
        <f>IF(AND(Table2[[#This Row],[Chemical Family - old]]="Lithium Primary",Table2[[#This Row],[Product Category]]&lt;&gt;"Button"),Table2[[#This Row],[Is the battery based on Lithium Primary or Lithium Thionyl Chloride]],Table2[[#This Row],[Chemical Family - old]])</f>
        <v>#N/A</v>
      </c>
      <c r="G107" s="35" t="e">
        <f>_xlfn.XLOOKUP(TRIM(Table2[[#This Row],[Bebat code 2025]]),Tabel1[Bebat Code 2025],Tabel1[Chemical Family])</f>
        <v>#N/A</v>
      </c>
      <c r="H107" s="35" t="e">
        <f>_xlfn.XLOOKUP(TRIM(Table2[[#This Row],[Bebat code 2025]]),Tabel1[Bebat Code 2025],Tabel1[Type])</f>
        <v>#N/A</v>
      </c>
      <c r="I107" s="35" t="e">
        <f>_xlfn.XLOOKUP(TRIM(Table2[[#This Row],[Bebat code 2025]]),Tabel1[Bebat Code 2025],Tabel1[Exception])</f>
        <v>#N/A</v>
      </c>
      <c r="J107" s="35" t="e">
        <f>IF(Table2[[#This Row],[Max boundary - new]]&lt;=25000,"No",IF(Table2[[#This Row],[Min boundary - new]]&gt;25000,"Yes","Possible"))</f>
        <v>#N/A</v>
      </c>
      <c r="K107" s="35" t="e">
        <f>IF(ISBLANK(Table2[[#This Row],[Exact weight of battery (g)]]),_xlfn.XLOOKUP(TRIM(Table2[[#This Row],[Bebat code 2025]]),Tabel1[Bebat Code 2025],Tabel1[Minimum Weight (g)]),Table2[[#This Row],[Exact weight of battery (g)]])</f>
        <v>#N/A</v>
      </c>
      <c r="L107" s="35" t="e">
        <f>IF(ISBLANK(Table2[[#This Row],[Exact weight of battery (g)]]),_xlfn.XLOOKUP(TRIM(Table2[[#This Row],[Bebat code 2025]]),Tabel1[Bebat Code 2025],Tabel1[Maximum Weight (g)]),Table2[[#This Row],[Exact weight of battery (g)]])</f>
        <v>#N/A</v>
      </c>
      <c r="M107" s="36" t="str">
        <f>IF(ISBLANK(Table2[[#This Row],[Bebat code 2025]]),"",_xlfn.XLOOKUP(TRIM(Table2[[#This Row],[Bebat code 2025]]),Tabel1[Bebat Code 2025],Tabel1[Minimum Weight (g)]))</f>
        <v/>
      </c>
      <c r="N107" s="36" t="str">
        <f>IF(ISBLANK(Table2[[#This Row],[Bebat code 2025]]),"",_xlfn.XLOOKUP(TRIM(Table2[[#This Row],[Bebat code 2025]]),Tabel1[Bebat Code 2025],Tabel1[Maximum Weight (g)]))</f>
        <v/>
      </c>
      <c r="O107" s="43" t="e" cm="1">
        <f t="array" ref="O10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7" s="44"/>
      <c r="Q107" s="44"/>
      <c r="R107" s="44"/>
      <c r="S107" s="44"/>
      <c r="T107" s="44"/>
      <c r="U107" s="44"/>
    </row>
    <row r="108" spans="2:21" ht="47.5" customHeight="1" x14ac:dyDescent="0.15">
      <c r="B108" s="39" t="str" cm="1">
        <f t="array" ref="B10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8" s="42"/>
      <c r="D108" s="35" t="e" cm="1">
        <f t="array" ref="D10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8" s="35" t="e" cm="1">
        <f t="array" ref="E10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8" s="35" t="e">
        <f>IF(AND(Table2[[#This Row],[Chemical Family - old]]="Lithium Primary",Table2[[#This Row],[Product Category]]&lt;&gt;"Button"),Table2[[#This Row],[Is the battery based on Lithium Primary or Lithium Thionyl Chloride]],Table2[[#This Row],[Chemical Family - old]])</f>
        <v>#N/A</v>
      </c>
      <c r="G108" s="35" t="e">
        <f>_xlfn.XLOOKUP(TRIM(Table2[[#This Row],[Bebat code 2025]]),Tabel1[Bebat Code 2025],Tabel1[Chemical Family])</f>
        <v>#N/A</v>
      </c>
      <c r="H108" s="35" t="e">
        <f>_xlfn.XLOOKUP(TRIM(Table2[[#This Row],[Bebat code 2025]]),Tabel1[Bebat Code 2025],Tabel1[Type])</f>
        <v>#N/A</v>
      </c>
      <c r="I108" s="35" t="e">
        <f>_xlfn.XLOOKUP(TRIM(Table2[[#This Row],[Bebat code 2025]]),Tabel1[Bebat Code 2025],Tabel1[Exception])</f>
        <v>#N/A</v>
      </c>
      <c r="J108" s="35" t="e">
        <f>IF(Table2[[#This Row],[Max boundary - new]]&lt;=25000,"No",IF(Table2[[#This Row],[Min boundary - new]]&gt;25000,"Yes","Possible"))</f>
        <v>#N/A</v>
      </c>
      <c r="K108" s="35" t="e">
        <f>IF(ISBLANK(Table2[[#This Row],[Exact weight of battery (g)]]),_xlfn.XLOOKUP(TRIM(Table2[[#This Row],[Bebat code 2025]]),Tabel1[Bebat Code 2025],Tabel1[Minimum Weight (g)]),Table2[[#This Row],[Exact weight of battery (g)]])</f>
        <v>#N/A</v>
      </c>
      <c r="L108" s="35" t="e">
        <f>IF(ISBLANK(Table2[[#This Row],[Exact weight of battery (g)]]),_xlfn.XLOOKUP(TRIM(Table2[[#This Row],[Bebat code 2025]]),Tabel1[Bebat Code 2025],Tabel1[Maximum Weight (g)]),Table2[[#This Row],[Exact weight of battery (g)]])</f>
        <v>#N/A</v>
      </c>
      <c r="M108" s="36" t="str">
        <f>IF(ISBLANK(Table2[[#This Row],[Bebat code 2025]]),"",_xlfn.XLOOKUP(TRIM(Table2[[#This Row],[Bebat code 2025]]),Tabel1[Bebat Code 2025],Tabel1[Minimum Weight (g)]))</f>
        <v/>
      </c>
      <c r="N108" s="36" t="str">
        <f>IF(ISBLANK(Table2[[#This Row],[Bebat code 2025]]),"",_xlfn.XLOOKUP(TRIM(Table2[[#This Row],[Bebat code 2025]]),Tabel1[Bebat Code 2025],Tabel1[Maximum Weight (g)]))</f>
        <v/>
      </c>
      <c r="O108" s="43" t="e" cm="1">
        <f t="array" ref="O10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8" s="44"/>
      <c r="Q108" s="44"/>
      <c r="R108" s="44"/>
      <c r="S108" s="44"/>
      <c r="T108" s="44"/>
      <c r="U108" s="44"/>
    </row>
    <row r="109" spans="2:21" ht="47.5" customHeight="1" x14ac:dyDescent="0.15">
      <c r="B109" s="39" t="str" cm="1">
        <f t="array" ref="B10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09" s="42"/>
      <c r="D109" s="35" t="e" cm="1">
        <f t="array" ref="D10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09" s="35" t="e" cm="1">
        <f t="array" ref="E10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09" s="35" t="e">
        <f>IF(AND(Table2[[#This Row],[Chemical Family - old]]="Lithium Primary",Table2[[#This Row],[Product Category]]&lt;&gt;"Button"),Table2[[#This Row],[Is the battery based on Lithium Primary or Lithium Thionyl Chloride]],Table2[[#This Row],[Chemical Family - old]])</f>
        <v>#N/A</v>
      </c>
      <c r="G109" s="35" t="e">
        <f>_xlfn.XLOOKUP(TRIM(Table2[[#This Row],[Bebat code 2025]]),Tabel1[Bebat Code 2025],Tabel1[Chemical Family])</f>
        <v>#N/A</v>
      </c>
      <c r="H109" s="35" t="e">
        <f>_xlfn.XLOOKUP(TRIM(Table2[[#This Row],[Bebat code 2025]]),Tabel1[Bebat Code 2025],Tabel1[Type])</f>
        <v>#N/A</v>
      </c>
      <c r="I109" s="35" t="e">
        <f>_xlfn.XLOOKUP(TRIM(Table2[[#This Row],[Bebat code 2025]]),Tabel1[Bebat Code 2025],Tabel1[Exception])</f>
        <v>#N/A</v>
      </c>
      <c r="J109" s="35" t="e">
        <f>IF(Table2[[#This Row],[Max boundary - new]]&lt;=25000,"No",IF(Table2[[#This Row],[Min boundary - new]]&gt;25000,"Yes","Possible"))</f>
        <v>#N/A</v>
      </c>
      <c r="K109" s="35" t="e">
        <f>IF(ISBLANK(Table2[[#This Row],[Exact weight of battery (g)]]),_xlfn.XLOOKUP(TRIM(Table2[[#This Row],[Bebat code 2025]]),Tabel1[Bebat Code 2025],Tabel1[Minimum Weight (g)]),Table2[[#This Row],[Exact weight of battery (g)]])</f>
        <v>#N/A</v>
      </c>
      <c r="L109" s="35" t="e">
        <f>IF(ISBLANK(Table2[[#This Row],[Exact weight of battery (g)]]),_xlfn.XLOOKUP(TRIM(Table2[[#This Row],[Bebat code 2025]]),Tabel1[Bebat Code 2025],Tabel1[Maximum Weight (g)]),Table2[[#This Row],[Exact weight of battery (g)]])</f>
        <v>#N/A</v>
      </c>
      <c r="M109" s="36" t="str">
        <f>IF(ISBLANK(Table2[[#This Row],[Bebat code 2025]]),"",_xlfn.XLOOKUP(TRIM(Table2[[#This Row],[Bebat code 2025]]),Tabel1[Bebat Code 2025],Tabel1[Minimum Weight (g)]))</f>
        <v/>
      </c>
      <c r="N109" s="36" t="str">
        <f>IF(ISBLANK(Table2[[#This Row],[Bebat code 2025]]),"",_xlfn.XLOOKUP(TRIM(Table2[[#This Row],[Bebat code 2025]]),Tabel1[Bebat Code 2025],Tabel1[Maximum Weight (g)]))</f>
        <v/>
      </c>
      <c r="O109" s="43" t="e" cm="1">
        <f t="array" ref="O10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09" s="44"/>
      <c r="Q109" s="44"/>
      <c r="R109" s="44"/>
      <c r="S109" s="44"/>
      <c r="T109" s="44"/>
      <c r="U109" s="44"/>
    </row>
    <row r="110" spans="2:21" ht="47.5" customHeight="1" x14ac:dyDescent="0.15">
      <c r="B110" s="39" t="str" cm="1">
        <f t="array" ref="B11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0" s="42"/>
      <c r="D110" s="35" t="e" cm="1">
        <f t="array" ref="D11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0" s="35" t="e" cm="1">
        <f t="array" ref="E11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0" s="35" t="e">
        <f>IF(AND(Table2[[#This Row],[Chemical Family - old]]="Lithium Primary",Table2[[#This Row],[Product Category]]&lt;&gt;"Button"),Table2[[#This Row],[Is the battery based on Lithium Primary or Lithium Thionyl Chloride]],Table2[[#This Row],[Chemical Family - old]])</f>
        <v>#N/A</v>
      </c>
      <c r="G110" s="35" t="e">
        <f>_xlfn.XLOOKUP(TRIM(Table2[[#This Row],[Bebat code 2025]]),Tabel1[Bebat Code 2025],Tabel1[Chemical Family])</f>
        <v>#N/A</v>
      </c>
      <c r="H110" s="35" t="e">
        <f>_xlfn.XLOOKUP(TRIM(Table2[[#This Row],[Bebat code 2025]]),Tabel1[Bebat Code 2025],Tabel1[Type])</f>
        <v>#N/A</v>
      </c>
      <c r="I110" s="35" t="e">
        <f>_xlfn.XLOOKUP(TRIM(Table2[[#This Row],[Bebat code 2025]]),Tabel1[Bebat Code 2025],Tabel1[Exception])</f>
        <v>#N/A</v>
      </c>
      <c r="J110" s="35" t="e">
        <f>IF(Table2[[#This Row],[Max boundary - new]]&lt;=25000,"No",IF(Table2[[#This Row],[Min boundary - new]]&gt;25000,"Yes","Possible"))</f>
        <v>#N/A</v>
      </c>
      <c r="K110" s="35" t="e">
        <f>IF(ISBLANK(Table2[[#This Row],[Exact weight of battery (g)]]),_xlfn.XLOOKUP(TRIM(Table2[[#This Row],[Bebat code 2025]]),Tabel1[Bebat Code 2025],Tabel1[Minimum Weight (g)]),Table2[[#This Row],[Exact weight of battery (g)]])</f>
        <v>#N/A</v>
      </c>
      <c r="L110" s="35" t="e">
        <f>IF(ISBLANK(Table2[[#This Row],[Exact weight of battery (g)]]),_xlfn.XLOOKUP(TRIM(Table2[[#This Row],[Bebat code 2025]]),Tabel1[Bebat Code 2025],Tabel1[Maximum Weight (g)]),Table2[[#This Row],[Exact weight of battery (g)]])</f>
        <v>#N/A</v>
      </c>
      <c r="M110" s="36" t="str">
        <f>IF(ISBLANK(Table2[[#This Row],[Bebat code 2025]]),"",_xlfn.XLOOKUP(TRIM(Table2[[#This Row],[Bebat code 2025]]),Tabel1[Bebat Code 2025],Tabel1[Minimum Weight (g)]))</f>
        <v/>
      </c>
      <c r="N110" s="36" t="str">
        <f>IF(ISBLANK(Table2[[#This Row],[Bebat code 2025]]),"",_xlfn.XLOOKUP(TRIM(Table2[[#This Row],[Bebat code 2025]]),Tabel1[Bebat Code 2025],Tabel1[Maximum Weight (g)]))</f>
        <v/>
      </c>
      <c r="O110" s="43" t="e" cm="1">
        <f t="array" ref="O11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0" s="44"/>
      <c r="Q110" s="44"/>
      <c r="R110" s="44"/>
      <c r="S110" s="44"/>
      <c r="T110" s="44"/>
      <c r="U110" s="44"/>
    </row>
    <row r="111" spans="2:21" ht="47.5" customHeight="1" x14ac:dyDescent="0.15">
      <c r="B111" s="39" t="str" cm="1">
        <f t="array" ref="B11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1" s="42"/>
      <c r="D111" s="35" t="e" cm="1">
        <f t="array" ref="D11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1" s="35" t="e" cm="1">
        <f t="array" ref="E11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1" s="35" t="e">
        <f>IF(AND(Table2[[#This Row],[Chemical Family - old]]="Lithium Primary",Table2[[#This Row],[Product Category]]&lt;&gt;"Button"),Table2[[#This Row],[Is the battery based on Lithium Primary or Lithium Thionyl Chloride]],Table2[[#This Row],[Chemical Family - old]])</f>
        <v>#N/A</v>
      </c>
      <c r="G111" s="35" t="e">
        <f>_xlfn.XLOOKUP(TRIM(Table2[[#This Row],[Bebat code 2025]]),Tabel1[Bebat Code 2025],Tabel1[Chemical Family])</f>
        <v>#N/A</v>
      </c>
      <c r="H111" s="35" t="e">
        <f>_xlfn.XLOOKUP(TRIM(Table2[[#This Row],[Bebat code 2025]]),Tabel1[Bebat Code 2025],Tabel1[Type])</f>
        <v>#N/A</v>
      </c>
      <c r="I111" s="35" t="e">
        <f>_xlfn.XLOOKUP(TRIM(Table2[[#This Row],[Bebat code 2025]]),Tabel1[Bebat Code 2025],Tabel1[Exception])</f>
        <v>#N/A</v>
      </c>
      <c r="J111" s="35" t="e">
        <f>IF(Table2[[#This Row],[Max boundary - new]]&lt;=25000,"No",IF(Table2[[#This Row],[Min boundary - new]]&gt;25000,"Yes","Possible"))</f>
        <v>#N/A</v>
      </c>
      <c r="K111" s="35" t="e">
        <f>IF(ISBLANK(Table2[[#This Row],[Exact weight of battery (g)]]),_xlfn.XLOOKUP(TRIM(Table2[[#This Row],[Bebat code 2025]]),Tabel1[Bebat Code 2025],Tabel1[Minimum Weight (g)]),Table2[[#This Row],[Exact weight of battery (g)]])</f>
        <v>#N/A</v>
      </c>
      <c r="L111" s="35" t="e">
        <f>IF(ISBLANK(Table2[[#This Row],[Exact weight of battery (g)]]),_xlfn.XLOOKUP(TRIM(Table2[[#This Row],[Bebat code 2025]]),Tabel1[Bebat Code 2025],Tabel1[Maximum Weight (g)]),Table2[[#This Row],[Exact weight of battery (g)]])</f>
        <v>#N/A</v>
      </c>
      <c r="M111" s="36" t="str">
        <f>IF(ISBLANK(Table2[[#This Row],[Bebat code 2025]]),"",_xlfn.XLOOKUP(TRIM(Table2[[#This Row],[Bebat code 2025]]),Tabel1[Bebat Code 2025],Tabel1[Minimum Weight (g)]))</f>
        <v/>
      </c>
      <c r="N111" s="36" t="str">
        <f>IF(ISBLANK(Table2[[#This Row],[Bebat code 2025]]),"",_xlfn.XLOOKUP(TRIM(Table2[[#This Row],[Bebat code 2025]]),Tabel1[Bebat Code 2025],Tabel1[Maximum Weight (g)]))</f>
        <v/>
      </c>
      <c r="O111" s="43" t="e" cm="1">
        <f t="array" ref="O11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1" s="44"/>
      <c r="Q111" s="44"/>
      <c r="R111" s="44"/>
      <c r="S111" s="44"/>
      <c r="T111" s="44"/>
      <c r="U111" s="44"/>
    </row>
    <row r="112" spans="2:21" ht="47.5" customHeight="1" x14ac:dyDescent="0.15">
      <c r="B112" s="39" t="str" cm="1">
        <f t="array" ref="B11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2" s="42"/>
      <c r="D112" s="35" t="e" cm="1">
        <f t="array" ref="D11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2" s="35" t="e" cm="1">
        <f t="array" ref="E11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2" s="35" t="e">
        <f>IF(AND(Table2[[#This Row],[Chemical Family - old]]="Lithium Primary",Table2[[#This Row],[Product Category]]&lt;&gt;"Button"),Table2[[#This Row],[Is the battery based on Lithium Primary or Lithium Thionyl Chloride]],Table2[[#This Row],[Chemical Family - old]])</f>
        <v>#N/A</v>
      </c>
      <c r="G112" s="35" t="e">
        <f>_xlfn.XLOOKUP(TRIM(Table2[[#This Row],[Bebat code 2025]]),Tabel1[Bebat Code 2025],Tabel1[Chemical Family])</f>
        <v>#N/A</v>
      </c>
      <c r="H112" s="35" t="e">
        <f>_xlfn.XLOOKUP(TRIM(Table2[[#This Row],[Bebat code 2025]]),Tabel1[Bebat Code 2025],Tabel1[Type])</f>
        <v>#N/A</v>
      </c>
      <c r="I112" s="35" t="e">
        <f>_xlfn.XLOOKUP(TRIM(Table2[[#This Row],[Bebat code 2025]]),Tabel1[Bebat Code 2025],Tabel1[Exception])</f>
        <v>#N/A</v>
      </c>
      <c r="J112" s="35" t="e">
        <f>IF(Table2[[#This Row],[Max boundary - new]]&lt;=25000,"No",IF(Table2[[#This Row],[Min boundary - new]]&gt;25000,"Yes","Possible"))</f>
        <v>#N/A</v>
      </c>
      <c r="K112" s="35" t="e">
        <f>IF(ISBLANK(Table2[[#This Row],[Exact weight of battery (g)]]),_xlfn.XLOOKUP(TRIM(Table2[[#This Row],[Bebat code 2025]]),Tabel1[Bebat Code 2025],Tabel1[Minimum Weight (g)]),Table2[[#This Row],[Exact weight of battery (g)]])</f>
        <v>#N/A</v>
      </c>
      <c r="L112" s="35" t="e">
        <f>IF(ISBLANK(Table2[[#This Row],[Exact weight of battery (g)]]),_xlfn.XLOOKUP(TRIM(Table2[[#This Row],[Bebat code 2025]]),Tabel1[Bebat Code 2025],Tabel1[Maximum Weight (g)]),Table2[[#This Row],[Exact weight of battery (g)]])</f>
        <v>#N/A</v>
      </c>
      <c r="M112" s="36" t="str">
        <f>IF(ISBLANK(Table2[[#This Row],[Bebat code 2025]]),"",_xlfn.XLOOKUP(TRIM(Table2[[#This Row],[Bebat code 2025]]),Tabel1[Bebat Code 2025],Tabel1[Minimum Weight (g)]))</f>
        <v/>
      </c>
      <c r="N112" s="36" t="str">
        <f>IF(ISBLANK(Table2[[#This Row],[Bebat code 2025]]),"",_xlfn.XLOOKUP(TRIM(Table2[[#This Row],[Bebat code 2025]]),Tabel1[Bebat Code 2025],Tabel1[Maximum Weight (g)]))</f>
        <v/>
      </c>
      <c r="O112" s="43" t="e" cm="1">
        <f t="array" ref="O11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2" s="44"/>
      <c r="Q112" s="44"/>
      <c r="R112" s="44"/>
      <c r="S112" s="44"/>
      <c r="T112" s="44"/>
      <c r="U112" s="44"/>
    </row>
    <row r="113" spans="2:21" ht="47.5" customHeight="1" x14ac:dyDescent="0.15">
      <c r="B113" s="39" t="str" cm="1">
        <f t="array" ref="B11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3" s="42"/>
      <c r="D113" s="35" t="e" cm="1">
        <f t="array" ref="D11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3" s="35" t="e" cm="1">
        <f t="array" ref="E11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3" s="35" t="e">
        <f>IF(AND(Table2[[#This Row],[Chemical Family - old]]="Lithium Primary",Table2[[#This Row],[Product Category]]&lt;&gt;"Button"),Table2[[#This Row],[Is the battery based on Lithium Primary or Lithium Thionyl Chloride]],Table2[[#This Row],[Chemical Family - old]])</f>
        <v>#N/A</v>
      </c>
      <c r="G113" s="35" t="e">
        <f>_xlfn.XLOOKUP(TRIM(Table2[[#This Row],[Bebat code 2025]]),Tabel1[Bebat Code 2025],Tabel1[Chemical Family])</f>
        <v>#N/A</v>
      </c>
      <c r="H113" s="35" t="e">
        <f>_xlfn.XLOOKUP(TRIM(Table2[[#This Row],[Bebat code 2025]]),Tabel1[Bebat Code 2025],Tabel1[Type])</f>
        <v>#N/A</v>
      </c>
      <c r="I113" s="35" t="e">
        <f>_xlfn.XLOOKUP(TRIM(Table2[[#This Row],[Bebat code 2025]]),Tabel1[Bebat Code 2025],Tabel1[Exception])</f>
        <v>#N/A</v>
      </c>
      <c r="J113" s="35" t="e">
        <f>IF(Table2[[#This Row],[Max boundary - new]]&lt;=25000,"No",IF(Table2[[#This Row],[Min boundary - new]]&gt;25000,"Yes","Possible"))</f>
        <v>#N/A</v>
      </c>
      <c r="K113" s="35" t="e">
        <f>IF(ISBLANK(Table2[[#This Row],[Exact weight of battery (g)]]),_xlfn.XLOOKUP(TRIM(Table2[[#This Row],[Bebat code 2025]]),Tabel1[Bebat Code 2025],Tabel1[Minimum Weight (g)]),Table2[[#This Row],[Exact weight of battery (g)]])</f>
        <v>#N/A</v>
      </c>
      <c r="L113" s="35" t="e">
        <f>IF(ISBLANK(Table2[[#This Row],[Exact weight of battery (g)]]),_xlfn.XLOOKUP(TRIM(Table2[[#This Row],[Bebat code 2025]]),Tabel1[Bebat Code 2025],Tabel1[Maximum Weight (g)]),Table2[[#This Row],[Exact weight of battery (g)]])</f>
        <v>#N/A</v>
      </c>
      <c r="M113" s="36" t="str">
        <f>IF(ISBLANK(Table2[[#This Row],[Bebat code 2025]]),"",_xlfn.XLOOKUP(TRIM(Table2[[#This Row],[Bebat code 2025]]),Tabel1[Bebat Code 2025],Tabel1[Minimum Weight (g)]))</f>
        <v/>
      </c>
      <c r="N113" s="36" t="str">
        <f>IF(ISBLANK(Table2[[#This Row],[Bebat code 2025]]),"",_xlfn.XLOOKUP(TRIM(Table2[[#This Row],[Bebat code 2025]]),Tabel1[Bebat Code 2025],Tabel1[Maximum Weight (g)]))</f>
        <v/>
      </c>
      <c r="O113" s="43" t="e" cm="1">
        <f t="array" ref="O11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3" s="44"/>
      <c r="Q113" s="44"/>
      <c r="R113" s="44"/>
      <c r="S113" s="44"/>
      <c r="T113" s="44"/>
      <c r="U113" s="44"/>
    </row>
    <row r="114" spans="2:21" ht="47.5" customHeight="1" x14ac:dyDescent="0.15">
      <c r="B114" s="39" t="str" cm="1">
        <f t="array" ref="B11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4" s="42"/>
      <c r="D114" s="35" t="e" cm="1">
        <f t="array" ref="D11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4" s="35" t="e" cm="1">
        <f t="array" ref="E11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4" s="35" t="e">
        <f>IF(AND(Table2[[#This Row],[Chemical Family - old]]="Lithium Primary",Table2[[#This Row],[Product Category]]&lt;&gt;"Button"),Table2[[#This Row],[Is the battery based on Lithium Primary or Lithium Thionyl Chloride]],Table2[[#This Row],[Chemical Family - old]])</f>
        <v>#N/A</v>
      </c>
      <c r="G114" s="35" t="e">
        <f>_xlfn.XLOOKUP(TRIM(Table2[[#This Row],[Bebat code 2025]]),Tabel1[Bebat Code 2025],Tabel1[Chemical Family])</f>
        <v>#N/A</v>
      </c>
      <c r="H114" s="35" t="e">
        <f>_xlfn.XLOOKUP(TRIM(Table2[[#This Row],[Bebat code 2025]]),Tabel1[Bebat Code 2025],Tabel1[Type])</f>
        <v>#N/A</v>
      </c>
      <c r="I114" s="35" t="e">
        <f>_xlfn.XLOOKUP(TRIM(Table2[[#This Row],[Bebat code 2025]]),Tabel1[Bebat Code 2025],Tabel1[Exception])</f>
        <v>#N/A</v>
      </c>
      <c r="J114" s="35" t="e">
        <f>IF(Table2[[#This Row],[Max boundary - new]]&lt;=25000,"No",IF(Table2[[#This Row],[Min boundary - new]]&gt;25000,"Yes","Possible"))</f>
        <v>#N/A</v>
      </c>
      <c r="K114" s="35" t="e">
        <f>IF(ISBLANK(Table2[[#This Row],[Exact weight of battery (g)]]),_xlfn.XLOOKUP(TRIM(Table2[[#This Row],[Bebat code 2025]]),Tabel1[Bebat Code 2025],Tabel1[Minimum Weight (g)]),Table2[[#This Row],[Exact weight of battery (g)]])</f>
        <v>#N/A</v>
      </c>
      <c r="L114" s="35" t="e">
        <f>IF(ISBLANK(Table2[[#This Row],[Exact weight of battery (g)]]),_xlfn.XLOOKUP(TRIM(Table2[[#This Row],[Bebat code 2025]]),Tabel1[Bebat Code 2025],Tabel1[Maximum Weight (g)]),Table2[[#This Row],[Exact weight of battery (g)]])</f>
        <v>#N/A</v>
      </c>
      <c r="M114" s="36" t="str">
        <f>IF(ISBLANK(Table2[[#This Row],[Bebat code 2025]]),"",_xlfn.XLOOKUP(TRIM(Table2[[#This Row],[Bebat code 2025]]),Tabel1[Bebat Code 2025],Tabel1[Minimum Weight (g)]))</f>
        <v/>
      </c>
      <c r="N114" s="36" t="str">
        <f>IF(ISBLANK(Table2[[#This Row],[Bebat code 2025]]),"",_xlfn.XLOOKUP(TRIM(Table2[[#This Row],[Bebat code 2025]]),Tabel1[Bebat Code 2025],Tabel1[Maximum Weight (g)]))</f>
        <v/>
      </c>
      <c r="O114" s="43" t="e" cm="1">
        <f t="array" ref="O11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4" s="44"/>
      <c r="Q114" s="44"/>
      <c r="R114" s="44"/>
      <c r="S114" s="44"/>
      <c r="T114" s="44"/>
      <c r="U114" s="44"/>
    </row>
    <row r="115" spans="2:21" ht="47.5" customHeight="1" x14ac:dyDescent="0.15">
      <c r="B115" s="39" t="str" cm="1">
        <f t="array" ref="B11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5" s="42"/>
      <c r="D115" s="35" t="e" cm="1">
        <f t="array" ref="D11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5" s="35" t="e" cm="1">
        <f t="array" ref="E11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5" s="35" t="e">
        <f>IF(AND(Table2[[#This Row],[Chemical Family - old]]="Lithium Primary",Table2[[#This Row],[Product Category]]&lt;&gt;"Button"),Table2[[#This Row],[Is the battery based on Lithium Primary or Lithium Thionyl Chloride]],Table2[[#This Row],[Chemical Family - old]])</f>
        <v>#N/A</v>
      </c>
      <c r="G115" s="35" t="e">
        <f>_xlfn.XLOOKUP(TRIM(Table2[[#This Row],[Bebat code 2025]]),Tabel1[Bebat Code 2025],Tabel1[Chemical Family])</f>
        <v>#N/A</v>
      </c>
      <c r="H115" s="35" t="e">
        <f>_xlfn.XLOOKUP(TRIM(Table2[[#This Row],[Bebat code 2025]]),Tabel1[Bebat Code 2025],Tabel1[Type])</f>
        <v>#N/A</v>
      </c>
      <c r="I115" s="35" t="e">
        <f>_xlfn.XLOOKUP(TRIM(Table2[[#This Row],[Bebat code 2025]]),Tabel1[Bebat Code 2025],Tabel1[Exception])</f>
        <v>#N/A</v>
      </c>
      <c r="J115" s="35" t="e">
        <f>IF(Table2[[#This Row],[Max boundary - new]]&lt;=25000,"No",IF(Table2[[#This Row],[Min boundary - new]]&gt;25000,"Yes","Possible"))</f>
        <v>#N/A</v>
      </c>
      <c r="K115" s="35" t="e">
        <f>IF(ISBLANK(Table2[[#This Row],[Exact weight of battery (g)]]),_xlfn.XLOOKUP(TRIM(Table2[[#This Row],[Bebat code 2025]]),Tabel1[Bebat Code 2025],Tabel1[Minimum Weight (g)]),Table2[[#This Row],[Exact weight of battery (g)]])</f>
        <v>#N/A</v>
      </c>
      <c r="L115" s="35" t="e">
        <f>IF(ISBLANK(Table2[[#This Row],[Exact weight of battery (g)]]),_xlfn.XLOOKUP(TRIM(Table2[[#This Row],[Bebat code 2025]]),Tabel1[Bebat Code 2025],Tabel1[Maximum Weight (g)]),Table2[[#This Row],[Exact weight of battery (g)]])</f>
        <v>#N/A</v>
      </c>
      <c r="M115" s="36" t="str">
        <f>IF(ISBLANK(Table2[[#This Row],[Bebat code 2025]]),"",_xlfn.XLOOKUP(TRIM(Table2[[#This Row],[Bebat code 2025]]),Tabel1[Bebat Code 2025],Tabel1[Minimum Weight (g)]))</f>
        <v/>
      </c>
      <c r="N115" s="36" t="str">
        <f>IF(ISBLANK(Table2[[#This Row],[Bebat code 2025]]),"",_xlfn.XLOOKUP(TRIM(Table2[[#This Row],[Bebat code 2025]]),Tabel1[Bebat Code 2025],Tabel1[Maximum Weight (g)]))</f>
        <v/>
      </c>
      <c r="O115" s="43" t="e" cm="1">
        <f t="array" ref="O11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5" s="44"/>
      <c r="Q115" s="44"/>
      <c r="R115" s="44"/>
      <c r="S115" s="44"/>
      <c r="T115" s="44"/>
      <c r="U115" s="44"/>
    </row>
    <row r="116" spans="2:21" ht="47.5" customHeight="1" x14ac:dyDescent="0.15">
      <c r="B116" s="39" t="str" cm="1">
        <f t="array" ref="B11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6" s="42"/>
      <c r="D116" s="35" t="e" cm="1">
        <f t="array" ref="D11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6" s="35" t="e" cm="1">
        <f t="array" ref="E11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6" s="35" t="e">
        <f>IF(AND(Table2[[#This Row],[Chemical Family - old]]="Lithium Primary",Table2[[#This Row],[Product Category]]&lt;&gt;"Button"),Table2[[#This Row],[Is the battery based on Lithium Primary or Lithium Thionyl Chloride]],Table2[[#This Row],[Chemical Family - old]])</f>
        <v>#N/A</v>
      </c>
      <c r="G116" s="35" t="e">
        <f>_xlfn.XLOOKUP(TRIM(Table2[[#This Row],[Bebat code 2025]]),Tabel1[Bebat Code 2025],Tabel1[Chemical Family])</f>
        <v>#N/A</v>
      </c>
      <c r="H116" s="35" t="e">
        <f>_xlfn.XLOOKUP(TRIM(Table2[[#This Row],[Bebat code 2025]]),Tabel1[Bebat Code 2025],Tabel1[Type])</f>
        <v>#N/A</v>
      </c>
      <c r="I116" s="35" t="e">
        <f>_xlfn.XLOOKUP(TRIM(Table2[[#This Row],[Bebat code 2025]]),Tabel1[Bebat Code 2025],Tabel1[Exception])</f>
        <v>#N/A</v>
      </c>
      <c r="J116" s="35" t="e">
        <f>IF(Table2[[#This Row],[Max boundary - new]]&lt;=25000,"No",IF(Table2[[#This Row],[Min boundary - new]]&gt;25000,"Yes","Possible"))</f>
        <v>#N/A</v>
      </c>
      <c r="K116" s="35" t="e">
        <f>IF(ISBLANK(Table2[[#This Row],[Exact weight of battery (g)]]),_xlfn.XLOOKUP(TRIM(Table2[[#This Row],[Bebat code 2025]]),Tabel1[Bebat Code 2025],Tabel1[Minimum Weight (g)]),Table2[[#This Row],[Exact weight of battery (g)]])</f>
        <v>#N/A</v>
      </c>
      <c r="L116" s="35" t="e">
        <f>IF(ISBLANK(Table2[[#This Row],[Exact weight of battery (g)]]),_xlfn.XLOOKUP(TRIM(Table2[[#This Row],[Bebat code 2025]]),Tabel1[Bebat Code 2025],Tabel1[Maximum Weight (g)]),Table2[[#This Row],[Exact weight of battery (g)]])</f>
        <v>#N/A</v>
      </c>
      <c r="M116" s="36" t="str">
        <f>IF(ISBLANK(Table2[[#This Row],[Bebat code 2025]]),"",_xlfn.XLOOKUP(TRIM(Table2[[#This Row],[Bebat code 2025]]),Tabel1[Bebat Code 2025],Tabel1[Minimum Weight (g)]))</f>
        <v/>
      </c>
      <c r="N116" s="36" t="str">
        <f>IF(ISBLANK(Table2[[#This Row],[Bebat code 2025]]),"",_xlfn.XLOOKUP(TRIM(Table2[[#This Row],[Bebat code 2025]]),Tabel1[Bebat Code 2025],Tabel1[Maximum Weight (g)]))</f>
        <v/>
      </c>
      <c r="O116" s="43" t="e" cm="1">
        <f t="array" ref="O11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6" s="44"/>
      <c r="Q116" s="44"/>
      <c r="R116" s="44"/>
      <c r="S116" s="44"/>
      <c r="T116" s="44"/>
      <c r="U116" s="44"/>
    </row>
    <row r="117" spans="2:21" ht="47.5" customHeight="1" x14ac:dyDescent="0.15">
      <c r="B117" s="39" t="str" cm="1">
        <f t="array" ref="B11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7" s="42"/>
      <c r="D117" s="35" t="e" cm="1">
        <f t="array" ref="D11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7" s="35" t="e" cm="1">
        <f t="array" ref="E11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7" s="35" t="e">
        <f>IF(AND(Table2[[#This Row],[Chemical Family - old]]="Lithium Primary",Table2[[#This Row],[Product Category]]&lt;&gt;"Button"),Table2[[#This Row],[Is the battery based on Lithium Primary or Lithium Thionyl Chloride]],Table2[[#This Row],[Chemical Family - old]])</f>
        <v>#N/A</v>
      </c>
      <c r="G117" s="35" t="e">
        <f>_xlfn.XLOOKUP(TRIM(Table2[[#This Row],[Bebat code 2025]]),Tabel1[Bebat Code 2025],Tabel1[Chemical Family])</f>
        <v>#N/A</v>
      </c>
      <c r="H117" s="35" t="e">
        <f>_xlfn.XLOOKUP(TRIM(Table2[[#This Row],[Bebat code 2025]]),Tabel1[Bebat Code 2025],Tabel1[Type])</f>
        <v>#N/A</v>
      </c>
      <c r="I117" s="35" t="e">
        <f>_xlfn.XLOOKUP(TRIM(Table2[[#This Row],[Bebat code 2025]]),Tabel1[Bebat Code 2025],Tabel1[Exception])</f>
        <v>#N/A</v>
      </c>
      <c r="J117" s="35" t="e">
        <f>IF(Table2[[#This Row],[Max boundary - new]]&lt;=25000,"No",IF(Table2[[#This Row],[Min boundary - new]]&gt;25000,"Yes","Possible"))</f>
        <v>#N/A</v>
      </c>
      <c r="K117" s="35" t="e">
        <f>IF(ISBLANK(Table2[[#This Row],[Exact weight of battery (g)]]),_xlfn.XLOOKUP(TRIM(Table2[[#This Row],[Bebat code 2025]]),Tabel1[Bebat Code 2025],Tabel1[Minimum Weight (g)]),Table2[[#This Row],[Exact weight of battery (g)]])</f>
        <v>#N/A</v>
      </c>
      <c r="L117" s="35" t="e">
        <f>IF(ISBLANK(Table2[[#This Row],[Exact weight of battery (g)]]),_xlfn.XLOOKUP(TRIM(Table2[[#This Row],[Bebat code 2025]]),Tabel1[Bebat Code 2025],Tabel1[Maximum Weight (g)]),Table2[[#This Row],[Exact weight of battery (g)]])</f>
        <v>#N/A</v>
      </c>
      <c r="M117" s="36" t="str">
        <f>IF(ISBLANK(Table2[[#This Row],[Bebat code 2025]]),"",_xlfn.XLOOKUP(TRIM(Table2[[#This Row],[Bebat code 2025]]),Tabel1[Bebat Code 2025],Tabel1[Minimum Weight (g)]))</f>
        <v/>
      </c>
      <c r="N117" s="36" t="str">
        <f>IF(ISBLANK(Table2[[#This Row],[Bebat code 2025]]),"",_xlfn.XLOOKUP(TRIM(Table2[[#This Row],[Bebat code 2025]]),Tabel1[Bebat Code 2025],Tabel1[Maximum Weight (g)]))</f>
        <v/>
      </c>
      <c r="O117" s="43" t="e" cm="1">
        <f t="array" ref="O11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7" s="44"/>
      <c r="Q117" s="44"/>
      <c r="R117" s="44"/>
      <c r="S117" s="44"/>
      <c r="T117" s="44"/>
      <c r="U117" s="44"/>
    </row>
    <row r="118" spans="2:21" ht="47.5" customHeight="1" x14ac:dyDescent="0.15">
      <c r="B118" s="39" t="str" cm="1">
        <f t="array" ref="B11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8" s="42"/>
      <c r="D118" s="35" t="e" cm="1">
        <f t="array" ref="D11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8" s="35" t="e" cm="1">
        <f t="array" ref="E11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8" s="35" t="e">
        <f>IF(AND(Table2[[#This Row],[Chemical Family - old]]="Lithium Primary",Table2[[#This Row],[Product Category]]&lt;&gt;"Button"),Table2[[#This Row],[Is the battery based on Lithium Primary or Lithium Thionyl Chloride]],Table2[[#This Row],[Chemical Family - old]])</f>
        <v>#N/A</v>
      </c>
      <c r="G118" s="35" t="e">
        <f>_xlfn.XLOOKUP(TRIM(Table2[[#This Row],[Bebat code 2025]]),Tabel1[Bebat Code 2025],Tabel1[Chemical Family])</f>
        <v>#N/A</v>
      </c>
      <c r="H118" s="35" t="e">
        <f>_xlfn.XLOOKUP(TRIM(Table2[[#This Row],[Bebat code 2025]]),Tabel1[Bebat Code 2025],Tabel1[Type])</f>
        <v>#N/A</v>
      </c>
      <c r="I118" s="35" t="e">
        <f>_xlfn.XLOOKUP(TRIM(Table2[[#This Row],[Bebat code 2025]]),Tabel1[Bebat Code 2025],Tabel1[Exception])</f>
        <v>#N/A</v>
      </c>
      <c r="J118" s="35" t="e">
        <f>IF(Table2[[#This Row],[Max boundary - new]]&lt;=25000,"No",IF(Table2[[#This Row],[Min boundary - new]]&gt;25000,"Yes","Possible"))</f>
        <v>#N/A</v>
      </c>
      <c r="K118" s="35" t="e">
        <f>IF(ISBLANK(Table2[[#This Row],[Exact weight of battery (g)]]),_xlfn.XLOOKUP(TRIM(Table2[[#This Row],[Bebat code 2025]]),Tabel1[Bebat Code 2025],Tabel1[Minimum Weight (g)]),Table2[[#This Row],[Exact weight of battery (g)]])</f>
        <v>#N/A</v>
      </c>
      <c r="L118" s="35" t="e">
        <f>IF(ISBLANK(Table2[[#This Row],[Exact weight of battery (g)]]),_xlfn.XLOOKUP(TRIM(Table2[[#This Row],[Bebat code 2025]]),Tabel1[Bebat Code 2025],Tabel1[Maximum Weight (g)]),Table2[[#This Row],[Exact weight of battery (g)]])</f>
        <v>#N/A</v>
      </c>
      <c r="M118" s="36" t="str">
        <f>IF(ISBLANK(Table2[[#This Row],[Bebat code 2025]]),"",_xlfn.XLOOKUP(TRIM(Table2[[#This Row],[Bebat code 2025]]),Tabel1[Bebat Code 2025],Tabel1[Minimum Weight (g)]))</f>
        <v/>
      </c>
      <c r="N118" s="36" t="str">
        <f>IF(ISBLANK(Table2[[#This Row],[Bebat code 2025]]),"",_xlfn.XLOOKUP(TRIM(Table2[[#This Row],[Bebat code 2025]]),Tabel1[Bebat Code 2025],Tabel1[Maximum Weight (g)]))</f>
        <v/>
      </c>
      <c r="O118" s="43" t="e" cm="1">
        <f t="array" ref="O11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8" s="44"/>
      <c r="Q118" s="44"/>
      <c r="R118" s="44"/>
      <c r="S118" s="44"/>
      <c r="T118" s="44"/>
      <c r="U118" s="44"/>
    </row>
    <row r="119" spans="2:21" ht="47.5" customHeight="1" x14ac:dyDescent="0.15">
      <c r="B119" s="39" t="str" cm="1">
        <f t="array" ref="B11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19" s="42"/>
      <c r="D119" s="35" t="e" cm="1">
        <f t="array" ref="D11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19" s="35" t="e" cm="1">
        <f t="array" ref="E11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19" s="35" t="e">
        <f>IF(AND(Table2[[#This Row],[Chemical Family - old]]="Lithium Primary",Table2[[#This Row],[Product Category]]&lt;&gt;"Button"),Table2[[#This Row],[Is the battery based on Lithium Primary or Lithium Thionyl Chloride]],Table2[[#This Row],[Chemical Family - old]])</f>
        <v>#N/A</v>
      </c>
      <c r="G119" s="35" t="e">
        <f>_xlfn.XLOOKUP(TRIM(Table2[[#This Row],[Bebat code 2025]]),Tabel1[Bebat Code 2025],Tabel1[Chemical Family])</f>
        <v>#N/A</v>
      </c>
      <c r="H119" s="35" t="e">
        <f>_xlfn.XLOOKUP(TRIM(Table2[[#This Row],[Bebat code 2025]]),Tabel1[Bebat Code 2025],Tabel1[Type])</f>
        <v>#N/A</v>
      </c>
      <c r="I119" s="35" t="e">
        <f>_xlfn.XLOOKUP(TRIM(Table2[[#This Row],[Bebat code 2025]]),Tabel1[Bebat Code 2025],Tabel1[Exception])</f>
        <v>#N/A</v>
      </c>
      <c r="J119" s="35" t="e">
        <f>IF(Table2[[#This Row],[Max boundary - new]]&lt;=25000,"No",IF(Table2[[#This Row],[Min boundary - new]]&gt;25000,"Yes","Possible"))</f>
        <v>#N/A</v>
      </c>
      <c r="K119" s="35" t="e">
        <f>IF(ISBLANK(Table2[[#This Row],[Exact weight of battery (g)]]),_xlfn.XLOOKUP(TRIM(Table2[[#This Row],[Bebat code 2025]]),Tabel1[Bebat Code 2025],Tabel1[Minimum Weight (g)]),Table2[[#This Row],[Exact weight of battery (g)]])</f>
        <v>#N/A</v>
      </c>
      <c r="L119" s="35" t="e">
        <f>IF(ISBLANK(Table2[[#This Row],[Exact weight of battery (g)]]),_xlfn.XLOOKUP(TRIM(Table2[[#This Row],[Bebat code 2025]]),Tabel1[Bebat Code 2025],Tabel1[Maximum Weight (g)]),Table2[[#This Row],[Exact weight of battery (g)]])</f>
        <v>#N/A</v>
      </c>
      <c r="M119" s="36" t="str">
        <f>IF(ISBLANK(Table2[[#This Row],[Bebat code 2025]]),"",_xlfn.XLOOKUP(TRIM(Table2[[#This Row],[Bebat code 2025]]),Tabel1[Bebat Code 2025],Tabel1[Minimum Weight (g)]))</f>
        <v/>
      </c>
      <c r="N119" s="36" t="str">
        <f>IF(ISBLANK(Table2[[#This Row],[Bebat code 2025]]),"",_xlfn.XLOOKUP(TRIM(Table2[[#This Row],[Bebat code 2025]]),Tabel1[Bebat Code 2025],Tabel1[Maximum Weight (g)]))</f>
        <v/>
      </c>
      <c r="O119" s="43" t="e" cm="1">
        <f t="array" ref="O11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19" s="44"/>
      <c r="Q119" s="44"/>
      <c r="R119" s="44"/>
      <c r="S119" s="44"/>
      <c r="T119" s="44"/>
      <c r="U119" s="44"/>
    </row>
    <row r="120" spans="2:21" ht="47.5" customHeight="1" x14ac:dyDescent="0.15">
      <c r="B120" s="39" t="str" cm="1">
        <f t="array" ref="B12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0" s="42"/>
      <c r="D120" s="35" t="e" cm="1">
        <f t="array" ref="D12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0" s="35" t="e" cm="1">
        <f t="array" ref="E12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0" s="35" t="e">
        <f>IF(AND(Table2[[#This Row],[Chemical Family - old]]="Lithium Primary",Table2[[#This Row],[Product Category]]&lt;&gt;"Button"),Table2[[#This Row],[Is the battery based on Lithium Primary or Lithium Thionyl Chloride]],Table2[[#This Row],[Chemical Family - old]])</f>
        <v>#N/A</v>
      </c>
      <c r="G120" s="35" t="e">
        <f>_xlfn.XLOOKUP(TRIM(Table2[[#This Row],[Bebat code 2025]]),Tabel1[Bebat Code 2025],Tabel1[Chemical Family])</f>
        <v>#N/A</v>
      </c>
      <c r="H120" s="35" t="e">
        <f>_xlfn.XLOOKUP(TRIM(Table2[[#This Row],[Bebat code 2025]]),Tabel1[Bebat Code 2025],Tabel1[Type])</f>
        <v>#N/A</v>
      </c>
      <c r="I120" s="35" t="e">
        <f>_xlfn.XLOOKUP(TRIM(Table2[[#This Row],[Bebat code 2025]]),Tabel1[Bebat Code 2025],Tabel1[Exception])</f>
        <v>#N/A</v>
      </c>
      <c r="J120" s="35" t="e">
        <f>IF(Table2[[#This Row],[Max boundary - new]]&lt;=25000,"No",IF(Table2[[#This Row],[Min boundary - new]]&gt;25000,"Yes","Possible"))</f>
        <v>#N/A</v>
      </c>
      <c r="K120" s="35" t="e">
        <f>IF(ISBLANK(Table2[[#This Row],[Exact weight of battery (g)]]),_xlfn.XLOOKUP(TRIM(Table2[[#This Row],[Bebat code 2025]]),Tabel1[Bebat Code 2025],Tabel1[Minimum Weight (g)]),Table2[[#This Row],[Exact weight of battery (g)]])</f>
        <v>#N/A</v>
      </c>
      <c r="L120" s="35" t="e">
        <f>IF(ISBLANK(Table2[[#This Row],[Exact weight of battery (g)]]),_xlfn.XLOOKUP(TRIM(Table2[[#This Row],[Bebat code 2025]]),Tabel1[Bebat Code 2025],Tabel1[Maximum Weight (g)]),Table2[[#This Row],[Exact weight of battery (g)]])</f>
        <v>#N/A</v>
      </c>
      <c r="M120" s="36" t="str">
        <f>IF(ISBLANK(Table2[[#This Row],[Bebat code 2025]]),"",_xlfn.XLOOKUP(TRIM(Table2[[#This Row],[Bebat code 2025]]),Tabel1[Bebat Code 2025],Tabel1[Minimum Weight (g)]))</f>
        <v/>
      </c>
      <c r="N120" s="36" t="str">
        <f>IF(ISBLANK(Table2[[#This Row],[Bebat code 2025]]),"",_xlfn.XLOOKUP(TRIM(Table2[[#This Row],[Bebat code 2025]]),Tabel1[Bebat Code 2025],Tabel1[Maximum Weight (g)]))</f>
        <v/>
      </c>
      <c r="O120" s="43" t="e" cm="1">
        <f t="array" ref="O12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0" s="44"/>
      <c r="Q120" s="44"/>
      <c r="R120" s="44"/>
      <c r="S120" s="44"/>
      <c r="T120" s="44"/>
      <c r="U120" s="44"/>
    </row>
    <row r="121" spans="2:21" ht="47.5" customHeight="1" x14ac:dyDescent="0.15">
      <c r="B121" s="39" t="str" cm="1">
        <f t="array" ref="B12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1" s="42"/>
      <c r="D121" s="35" t="e" cm="1">
        <f t="array" ref="D12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1" s="35" t="e" cm="1">
        <f t="array" ref="E12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1" s="35" t="e">
        <f>IF(AND(Table2[[#This Row],[Chemical Family - old]]="Lithium Primary",Table2[[#This Row],[Product Category]]&lt;&gt;"Button"),Table2[[#This Row],[Is the battery based on Lithium Primary or Lithium Thionyl Chloride]],Table2[[#This Row],[Chemical Family - old]])</f>
        <v>#N/A</v>
      </c>
      <c r="G121" s="35" t="e">
        <f>_xlfn.XLOOKUP(TRIM(Table2[[#This Row],[Bebat code 2025]]),Tabel1[Bebat Code 2025],Tabel1[Chemical Family])</f>
        <v>#N/A</v>
      </c>
      <c r="H121" s="35" t="e">
        <f>_xlfn.XLOOKUP(TRIM(Table2[[#This Row],[Bebat code 2025]]),Tabel1[Bebat Code 2025],Tabel1[Type])</f>
        <v>#N/A</v>
      </c>
      <c r="I121" s="35" t="e">
        <f>_xlfn.XLOOKUP(TRIM(Table2[[#This Row],[Bebat code 2025]]),Tabel1[Bebat Code 2025],Tabel1[Exception])</f>
        <v>#N/A</v>
      </c>
      <c r="J121" s="35" t="e">
        <f>IF(Table2[[#This Row],[Max boundary - new]]&lt;=25000,"No",IF(Table2[[#This Row],[Min boundary - new]]&gt;25000,"Yes","Possible"))</f>
        <v>#N/A</v>
      </c>
      <c r="K121" s="35" t="e">
        <f>IF(ISBLANK(Table2[[#This Row],[Exact weight of battery (g)]]),_xlfn.XLOOKUP(TRIM(Table2[[#This Row],[Bebat code 2025]]),Tabel1[Bebat Code 2025],Tabel1[Minimum Weight (g)]),Table2[[#This Row],[Exact weight of battery (g)]])</f>
        <v>#N/A</v>
      </c>
      <c r="L121" s="35" t="e">
        <f>IF(ISBLANK(Table2[[#This Row],[Exact weight of battery (g)]]),_xlfn.XLOOKUP(TRIM(Table2[[#This Row],[Bebat code 2025]]),Tabel1[Bebat Code 2025],Tabel1[Maximum Weight (g)]),Table2[[#This Row],[Exact weight of battery (g)]])</f>
        <v>#N/A</v>
      </c>
      <c r="M121" s="36" t="str">
        <f>IF(ISBLANK(Table2[[#This Row],[Bebat code 2025]]),"",_xlfn.XLOOKUP(TRIM(Table2[[#This Row],[Bebat code 2025]]),Tabel1[Bebat Code 2025],Tabel1[Minimum Weight (g)]))</f>
        <v/>
      </c>
      <c r="N121" s="36" t="str">
        <f>IF(ISBLANK(Table2[[#This Row],[Bebat code 2025]]),"",_xlfn.XLOOKUP(TRIM(Table2[[#This Row],[Bebat code 2025]]),Tabel1[Bebat Code 2025],Tabel1[Maximum Weight (g)]))</f>
        <v/>
      </c>
      <c r="O121" s="43" t="e" cm="1">
        <f t="array" ref="O12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1" s="44"/>
      <c r="Q121" s="44"/>
      <c r="R121" s="44"/>
      <c r="S121" s="44"/>
      <c r="T121" s="44"/>
      <c r="U121" s="44"/>
    </row>
    <row r="122" spans="2:21" ht="47.5" customHeight="1" x14ac:dyDescent="0.15">
      <c r="B122" s="39" t="str" cm="1">
        <f t="array" ref="B12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2" s="42"/>
      <c r="D122" s="35" t="e" cm="1">
        <f t="array" ref="D12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2" s="35" t="e" cm="1">
        <f t="array" ref="E12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2" s="35" t="e">
        <f>IF(AND(Table2[[#This Row],[Chemical Family - old]]="Lithium Primary",Table2[[#This Row],[Product Category]]&lt;&gt;"Button"),Table2[[#This Row],[Is the battery based on Lithium Primary or Lithium Thionyl Chloride]],Table2[[#This Row],[Chemical Family - old]])</f>
        <v>#N/A</v>
      </c>
      <c r="G122" s="35" t="e">
        <f>_xlfn.XLOOKUP(TRIM(Table2[[#This Row],[Bebat code 2025]]),Tabel1[Bebat Code 2025],Tabel1[Chemical Family])</f>
        <v>#N/A</v>
      </c>
      <c r="H122" s="35" t="e">
        <f>_xlfn.XLOOKUP(TRIM(Table2[[#This Row],[Bebat code 2025]]),Tabel1[Bebat Code 2025],Tabel1[Type])</f>
        <v>#N/A</v>
      </c>
      <c r="I122" s="35" t="e">
        <f>_xlfn.XLOOKUP(TRIM(Table2[[#This Row],[Bebat code 2025]]),Tabel1[Bebat Code 2025],Tabel1[Exception])</f>
        <v>#N/A</v>
      </c>
      <c r="J122" s="35" t="e">
        <f>IF(Table2[[#This Row],[Max boundary - new]]&lt;=25000,"No",IF(Table2[[#This Row],[Min boundary - new]]&gt;25000,"Yes","Possible"))</f>
        <v>#N/A</v>
      </c>
      <c r="K122" s="35" t="e">
        <f>IF(ISBLANK(Table2[[#This Row],[Exact weight of battery (g)]]),_xlfn.XLOOKUP(TRIM(Table2[[#This Row],[Bebat code 2025]]),Tabel1[Bebat Code 2025],Tabel1[Minimum Weight (g)]),Table2[[#This Row],[Exact weight of battery (g)]])</f>
        <v>#N/A</v>
      </c>
      <c r="L122" s="35" t="e">
        <f>IF(ISBLANK(Table2[[#This Row],[Exact weight of battery (g)]]),_xlfn.XLOOKUP(TRIM(Table2[[#This Row],[Bebat code 2025]]),Tabel1[Bebat Code 2025],Tabel1[Maximum Weight (g)]),Table2[[#This Row],[Exact weight of battery (g)]])</f>
        <v>#N/A</v>
      </c>
      <c r="M122" s="36" t="str">
        <f>IF(ISBLANK(Table2[[#This Row],[Bebat code 2025]]),"",_xlfn.XLOOKUP(TRIM(Table2[[#This Row],[Bebat code 2025]]),Tabel1[Bebat Code 2025],Tabel1[Minimum Weight (g)]))</f>
        <v/>
      </c>
      <c r="N122" s="36" t="str">
        <f>IF(ISBLANK(Table2[[#This Row],[Bebat code 2025]]),"",_xlfn.XLOOKUP(TRIM(Table2[[#This Row],[Bebat code 2025]]),Tabel1[Bebat Code 2025],Tabel1[Maximum Weight (g)]))</f>
        <v/>
      </c>
      <c r="O122" s="43" t="e" cm="1">
        <f t="array" ref="O12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2" s="44"/>
      <c r="Q122" s="44"/>
      <c r="R122" s="44"/>
      <c r="S122" s="44"/>
      <c r="T122" s="44"/>
      <c r="U122" s="44"/>
    </row>
    <row r="123" spans="2:21" ht="47.5" customHeight="1" x14ac:dyDescent="0.15">
      <c r="B123" s="39" t="str" cm="1">
        <f t="array" ref="B12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3" s="42"/>
      <c r="D123" s="35" t="e" cm="1">
        <f t="array" ref="D12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3" s="35" t="e" cm="1">
        <f t="array" ref="E12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3" s="35" t="e">
        <f>IF(AND(Table2[[#This Row],[Chemical Family - old]]="Lithium Primary",Table2[[#This Row],[Product Category]]&lt;&gt;"Button"),Table2[[#This Row],[Is the battery based on Lithium Primary or Lithium Thionyl Chloride]],Table2[[#This Row],[Chemical Family - old]])</f>
        <v>#N/A</v>
      </c>
      <c r="G123" s="35" t="e">
        <f>_xlfn.XLOOKUP(TRIM(Table2[[#This Row],[Bebat code 2025]]),Tabel1[Bebat Code 2025],Tabel1[Chemical Family])</f>
        <v>#N/A</v>
      </c>
      <c r="H123" s="35" t="e">
        <f>_xlfn.XLOOKUP(TRIM(Table2[[#This Row],[Bebat code 2025]]),Tabel1[Bebat Code 2025],Tabel1[Type])</f>
        <v>#N/A</v>
      </c>
      <c r="I123" s="35" t="e">
        <f>_xlfn.XLOOKUP(TRIM(Table2[[#This Row],[Bebat code 2025]]),Tabel1[Bebat Code 2025],Tabel1[Exception])</f>
        <v>#N/A</v>
      </c>
      <c r="J123" s="35" t="e">
        <f>IF(Table2[[#This Row],[Max boundary - new]]&lt;=25000,"No",IF(Table2[[#This Row],[Min boundary - new]]&gt;25000,"Yes","Possible"))</f>
        <v>#N/A</v>
      </c>
      <c r="K123" s="35" t="e">
        <f>IF(ISBLANK(Table2[[#This Row],[Exact weight of battery (g)]]),_xlfn.XLOOKUP(TRIM(Table2[[#This Row],[Bebat code 2025]]),Tabel1[Bebat Code 2025],Tabel1[Minimum Weight (g)]),Table2[[#This Row],[Exact weight of battery (g)]])</f>
        <v>#N/A</v>
      </c>
      <c r="L123" s="35" t="e">
        <f>IF(ISBLANK(Table2[[#This Row],[Exact weight of battery (g)]]),_xlfn.XLOOKUP(TRIM(Table2[[#This Row],[Bebat code 2025]]),Tabel1[Bebat Code 2025],Tabel1[Maximum Weight (g)]),Table2[[#This Row],[Exact weight of battery (g)]])</f>
        <v>#N/A</v>
      </c>
      <c r="M123" s="36" t="str">
        <f>IF(ISBLANK(Table2[[#This Row],[Bebat code 2025]]),"",_xlfn.XLOOKUP(TRIM(Table2[[#This Row],[Bebat code 2025]]),Tabel1[Bebat Code 2025],Tabel1[Minimum Weight (g)]))</f>
        <v/>
      </c>
      <c r="N123" s="36" t="str">
        <f>IF(ISBLANK(Table2[[#This Row],[Bebat code 2025]]),"",_xlfn.XLOOKUP(TRIM(Table2[[#This Row],[Bebat code 2025]]),Tabel1[Bebat Code 2025],Tabel1[Maximum Weight (g)]))</f>
        <v/>
      </c>
      <c r="O123" s="43" t="e" cm="1">
        <f t="array" ref="O12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3" s="44"/>
      <c r="Q123" s="44"/>
      <c r="R123" s="44"/>
      <c r="S123" s="44"/>
      <c r="T123" s="44"/>
      <c r="U123" s="44"/>
    </row>
    <row r="124" spans="2:21" ht="47.5" customHeight="1" x14ac:dyDescent="0.15">
      <c r="B124" s="39" t="str" cm="1">
        <f t="array" ref="B12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4" s="42"/>
      <c r="D124" s="35" t="e" cm="1">
        <f t="array" ref="D12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4" s="35" t="e" cm="1">
        <f t="array" ref="E12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4" s="35" t="e">
        <f>IF(AND(Table2[[#This Row],[Chemical Family - old]]="Lithium Primary",Table2[[#This Row],[Product Category]]&lt;&gt;"Button"),Table2[[#This Row],[Is the battery based on Lithium Primary or Lithium Thionyl Chloride]],Table2[[#This Row],[Chemical Family - old]])</f>
        <v>#N/A</v>
      </c>
      <c r="G124" s="35" t="e">
        <f>_xlfn.XLOOKUP(TRIM(Table2[[#This Row],[Bebat code 2025]]),Tabel1[Bebat Code 2025],Tabel1[Chemical Family])</f>
        <v>#N/A</v>
      </c>
      <c r="H124" s="35" t="e">
        <f>_xlfn.XLOOKUP(TRIM(Table2[[#This Row],[Bebat code 2025]]),Tabel1[Bebat Code 2025],Tabel1[Type])</f>
        <v>#N/A</v>
      </c>
      <c r="I124" s="35" t="e">
        <f>_xlfn.XLOOKUP(TRIM(Table2[[#This Row],[Bebat code 2025]]),Tabel1[Bebat Code 2025],Tabel1[Exception])</f>
        <v>#N/A</v>
      </c>
      <c r="J124" s="35" t="e">
        <f>IF(Table2[[#This Row],[Max boundary - new]]&lt;=25000,"No",IF(Table2[[#This Row],[Min boundary - new]]&gt;25000,"Yes","Possible"))</f>
        <v>#N/A</v>
      </c>
      <c r="K124" s="35" t="e">
        <f>IF(ISBLANK(Table2[[#This Row],[Exact weight of battery (g)]]),_xlfn.XLOOKUP(TRIM(Table2[[#This Row],[Bebat code 2025]]),Tabel1[Bebat Code 2025],Tabel1[Minimum Weight (g)]),Table2[[#This Row],[Exact weight of battery (g)]])</f>
        <v>#N/A</v>
      </c>
      <c r="L124" s="35" t="e">
        <f>IF(ISBLANK(Table2[[#This Row],[Exact weight of battery (g)]]),_xlfn.XLOOKUP(TRIM(Table2[[#This Row],[Bebat code 2025]]),Tabel1[Bebat Code 2025],Tabel1[Maximum Weight (g)]),Table2[[#This Row],[Exact weight of battery (g)]])</f>
        <v>#N/A</v>
      </c>
      <c r="M124" s="36" t="str">
        <f>IF(ISBLANK(Table2[[#This Row],[Bebat code 2025]]),"",_xlfn.XLOOKUP(TRIM(Table2[[#This Row],[Bebat code 2025]]),Tabel1[Bebat Code 2025],Tabel1[Minimum Weight (g)]))</f>
        <v/>
      </c>
      <c r="N124" s="36" t="str">
        <f>IF(ISBLANK(Table2[[#This Row],[Bebat code 2025]]),"",_xlfn.XLOOKUP(TRIM(Table2[[#This Row],[Bebat code 2025]]),Tabel1[Bebat Code 2025],Tabel1[Maximum Weight (g)]))</f>
        <v/>
      </c>
      <c r="O124" s="43" t="e" cm="1">
        <f t="array" ref="O12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4" s="44"/>
      <c r="Q124" s="44"/>
      <c r="R124" s="44"/>
      <c r="S124" s="44"/>
      <c r="T124" s="44"/>
      <c r="U124" s="44"/>
    </row>
    <row r="125" spans="2:21" ht="47.5" customHeight="1" x14ac:dyDescent="0.15">
      <c r="B125" s="39" t="str" cm="1">
        <f t="array" ref="B12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5" s="42"/>
      <c r="D125" s="35" t="e" cm="1">
        <f t="array" ref="D12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5" s="35" t="e" cm="1">
        <f t="array" ref="E12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5" s="35" t="e">
        <f>IF(AND(Table2[[#This Row],[Chemical Family - old]]="Lithium Primary",Table2[[#This Row],[Product Category]]&lt;&gt;"Button"),Table2[[#This Row],[Is the battery based on Lithium Primary or Lithium Thionyl Chloride]],Table2[[#This Row],[Chemical Family - old]])</f>
        <v>#N/A</v>
      </c>
      <c r="G125" s="35" t="e">
        <f>_xlfn.XLOOKUP(TRIM(Table2[[#This Row],[Bebat code 2025]]),Tabel1[Bebat Code 2025],Tabel1[Chemical Family])</f>
        <v>#N/A</v>
      </c>
      <c r="H125" s="35" t="e">
        <f>_xlfn.XLOOKUP(TRIM(Table2[[#This Row],[Bebat code 2025]]),Tabel1[Bebat Code 2025],Tabel1[Type])</f>
        <v>#N/A</v>
      </c>
      <c r="I125" s="35" t="e">
        <f>_xlfn.XLOOKUP(TRIM(Table2[[#This Row],[Bebat code 2025]]),Tabel1[Bebat Code 2025],Tabel1[Exception])</f>
        <v>#N/A</v>
      </c>
      <c r="J125" s="35" t="e">
        <f>IF(Table2[[#This Row],[Max boundary - new]]&lt;=25000,"No",IF(Table2[[#This Row],[Min boundary - new]]&gt;25000,"Yes","Possible"))</f>
        <v>#N/A</v>
      </c>
      <c r="K125" s="35" t="e">
        <f>IF(ISBLANK(Table2[[#This Row],[Exact weight of battery (g)]]),_xlfn.XLOOKUP(TRIM(Table2[[#This Row],[Bebat code 2025]]),Tabel1[Bebat Code 2025],Tabel1[Minimum Weight (g)]),Table2[[#This Row],[Exact weight of battery (g)]])</f>
        <v>#N/A</v>
      </c>
      <c r="L125" s="35" t="e">
        <f>IF(ISBLANK(Table2[[#This Row],[Exact weight of battery (g)]]),_xlfn.XLOOKUP(TRIM(Table2[[#This Row],[Bebat code 2025]]),Tabel1[Bebat Code 2025],Tabel1[Maximum Weight (g)]),Table2[[#This Row],[Exact weight of battery (g)]])</f>
        <v>#N/A</v>
      </c>
      <c r="M125" s="36" t="str">
        <f>IF(ISBLANK(Table2[[#This Row],[Bebat code 2025]]),"",_xlfn.XLOOKUP(TRIM(Table2[[#This Row],[Bebat code 2025]]),Tabel1[Bebat Code 2025],Tabel1[Minimum Weight (g)]))</f>
        <v/>
      </c>
      <c r="N125" s="36" t="str">
        <f>IF(ISBLANK(Table2[[#This Row],[Bebat code 2025]]),"",_xlfn.XLOOKUP(TRIM(Table2[[#This Row],[Bebat code 2025]]),Tabel1[Bebat Code 2025],Tabel1[Maximum Weight (g)]))</f>
        <v/>
      </c>
      <c r="O125" s="43" t="e" cm="1">
        <f t="array" ref="O12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5" s="44"/>
      <c r="Q125" s="44"/>
      <c r="R125" s="44"/>
      <c r="S125" s="44"/>
      <c r="T125" s="44"/>
      <c r="U125" s="44"/>
    </row>
    <row r="126" spans="2:21" ht="47.5" customHeight="1" x14ac:dyDescent="0.15">
      <c r="B126" s="39" t="str" cm="1">
        <f t="array" ref="B12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6" s="42"/>
      <c r="D126" s="35" t="e" cm="1">
        <f t="array" ref="D12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6" s="35" t="e" cm="1">
        <f t="array" ref="E12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6" s="35" t="e">
        <f>IF(AND(Table2[[#This Row],[Chemical Family - old]]="Lithium Primary",Table2[[#This Row],[Product Category]]&lt;&gt;"Button"),Table2[[#This Row],[Is the battery based on Lithium Primary or Lithium Thionyl Chloride]],Table2[[#This Row],[Chemical Family - old]])</f>
        <v>#N/A</v>
      </c>
      <c r="G126" s="35" t="e">
        <f>_xlfn.XLOOKUP(TRIM(Table2[[#This Row],[Bebat code 2025]]),Tabel1[Bebat Code 2025],Tabel1[Chemical Family])</f>
        <v>#N/A</v>
      </c>
      <c r="H126" s="35" t="e">
        <f>_xlfn.XLOOKUP(TRIM(Table2[[#This Row],[Bebat code 2025]]),Tabel1[Bebat Code 2025],Tabel1[Type])</f>
        <v>#N/A</v>
      </c>
      <c r="I126" s="35" t="e">
        <f>_xlfn.XLOOKUP(TRIM(Table2[[#This Row],[Bebat code 2025]]),Tabel1[Bebat Code 2025],Tabel1[Exception])</f>
        <v>#N/A</v>
      </c>
      <c r="J126" s="35" t="e">
        <f>IF(Table2[[#This Row],[Max boundary - new]]&lt;=25000,"No",IF(Table2[[#This Row],[Min boundary - new]]&gt;25000,"Yes","Possible"))</f>
        <v>#N/A</v>
      </c>
      <c r="K126" s="35" t="e">
        <f>IF(ISBLANK(Table2[[#This Row],[Exact weight of battery (g)]]),_xlfn.XLOOKUP(TRIM(Table2[[#This Row],[Bebat code 2025]]),Tabel1[Bebat Code 2025],Tabel1[Minimum Weight (g)]),Table2[[#This Row],[Exact weight of battery (g)]])</f>
        <v>#N/A</v>
      </c>
      <c r="L126" s="35" t="e">
        <f>IF(ISBLANK(Table2[[#This Row],[Exact weight of battery (g)]]),_xlfn.XLOOKUP(TRIM(Table2[[#This Row],[Bebat code 2025]]),Tabel1[Bebat Code 2025],Tabel1[Maximum Weight (g)]),Table2[[#This Row],[Exact weight of battery (g)]])</f>
        <v>#N/A</v>
      </c>
      <c r="M126" s="36" t="str">
        <f>IF(ISBLANK(Table2[[#This Row],[Bebat code 2025]]),"",_xlfn.XLOOKUP(TRIM(Table2[[#This Row],[Bebat code 2025]]),Tabel1[Bebat Code 2025],Tabel1[Minimum Weight (g)]))</f>
        <v/>
      </c>
      <c r="N126" s="36" t="str">
        <f>IF(ISBLANK(Table2[[#This Row],[Bebat code 2025]]),"",_xlfn.XLOOKUP(TRIM(Table2[[#This Row],[Bebat code 2025]]),Tabel1[Bebat Code 2025],Tabel1[Maximum Weight (g)]))</f>
        <v/>
      </c>
      <c r="O126" s="43" t="e" cm="1">
        <f t="array" ref="O12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6" s="44"/>
      <c r="Q126" s="44"/>
      <c r="R126" s="44"/>
      <c r="S126" s="44"/>
      <c r="T126" s="44"/>
      <c r="U126" s="44"/>
    </row>
    <row r="127" spans="2:21" ht="47.5" customHeight="1" x14ac:dyDescent="0.15">
      <c r="B127" s="39" t="str" cm="1">
        <f t="array" ref="B12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7" s="42"/>
      <c r="D127" s="35" t="e" cm="1">
        <f t="array" ref="D12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7" s="35" t="e" cm="1">
        <f t="array" ref="E12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7" s="35" t="e">
        <f>IF(AND(Table2[[#This Row],[Chemical Family - old]]="Lithium Primary",Table2[[#This Row],[Product Category]]&lt;&gt;"Button"),Table2[[#This Row],[Is the battery based on Lithium Primary or Lithium Thionyl Chloride]],Table2[[#This Row],[Chemical Family - old]])</f>
        <v>#N/A</v>
      </c>
      <c r="G127" s="35" t="e">
        <f>_xlfn.XLOOKUP(TRIM(Table2[[#This Row],[Bebat code 2025]]),Tabel1[Bebat Code 2025],Tabel1[Chemical Family])</f>
        <v>#N/A</v>
      </c>
      <c r="H127" s="35" t="e">
        <f>_xlfn.XLOOKUP(TRIM(Table2[[#This Row],[Bebat code 2025]]),Tabel1[Bebat Code 2025],Tabel1[Type])</f>
        <v>#N/A</v>
      </c>
      <c r="I127" s="35" t="e">
        <f>_xlfn.XLOOKUP(TRIM(Table2[[#This Row],[Bebat code 2025]]),Tabel1[Bebat Code 2025],Tabel1[Exception])</f>
        <v>#N/A</v>
      </c>
      <c r="J127" s="35" t="e">
        <f>IF(Table2[[#This Row],[Max boundary - new]]&lt;=25000,"No",IF(Table2[[#This Row],[Min boundary - new]]&gt;25000,"Yes","Possible"))</f>
        <v>#N/A</v>
      </c>
      <c r="K127" s="35" t="e">
        <f>IF(ISBLANK(Table2[[#This Row],[Exact weight of battery (g)]]),_xlfn.XLOOKUP(TRIM(Table2[[#This Row],[Bebat code 2025]]),Tabel1[Bebat Code 2025],Tabel1[Minimum Weight (g)]),Table2[[#This Row],[Exact weight of battery (g)]])</f>
        <v>#N/A</v>
      </c>
      <c r="L127" s="35" t="e">
        <f>IF(ISBLANK(Table2[[#This Row],[Exact weight of battery (g)]]),_xlfn.XLOOKUP(TRIM(Table2[[#This Row],[Bebat code 2025]]),Tabel1[Bebat Code 2025],Tabel1[Maximum Weight (g)]),Table2[[#This Row],[Exact weight of battery (g)]])</f>
        <v>#N/A</v>
      </c>
      <c r="M127" s="36" t="str">
        <f>IF(ISBLANK(Table2[[#This Row],[Bebat code 2025]]),"",_xlfn.XLOOKUP(TRIM(Table2[[#This Row],[Bebat code 2025]]),Tabel1[Bebat Code 2025],Tabel1[Minimum Weight (g)]))</f>
        <v/>
      </c>
      <c r="N127" s="36" t="str">
        <f>IF(ISBLANK(Table2[[#This Row],[Bebat code 2025]]),"",_xlfn.XLOOKUP(TRIM(Table2[[#This Row],[Bebat code 2025]]),Tabel1[Bebat Code 2025],Tabel1[Maximum Weight (g)]))</f>
        <v/>
      </c>
      <c r="O127" s="43" t="e" cm="1">
        <f t="array" ref="O12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7" s="44"/>
      <c r="Q127" s="44"/>
      <c r="R127" s="44"/>
      <c r="S127" s="44"/>
      <c r="T127" s="44"/>
      <c r="U127" s="44"/>
    </row>
    <row r="128" spans="2:21" ht="47.5" customHeight="1" x14ac:dyDescent="0.15">
      <c r="B128" s="39" t="str" cm="1">
        <f t="array" ref="B12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8" s="42"/>
      <c r="D128" s="35" t="e" cm="1">
        <f t="array" ref="D12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8" s="35" t="e" cm="1">
        <f t="array" ref="E12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8" s="35" t="e">
        <f>IF(AND(Table2[[#This Row],[Chemical Family - old]]="Lithium Primary",Table2[[#This Row],[Product Category]]&lt;&gt;"Button"),Table2[[#This Row],[Is the battery based on Lithium Primary or Lithium Thionyl Chloride]],Table2[[#This Row],[Chemical Family - old]])</f>
        <v>#N/A</v>
      </c>
      <c r="G128" s="35" t="e">
        <f>_xlfn.XLOOKUP(TRIM(Table2[[#This Row],[Bebat code 2025]]),Tabel1[Bebat Code 2025],Tabel1[Chemical Family])</f>
        <v>#N/A</v>
      </c>
      <c r="H128" s="35" t="e">
        <f>_xlfn.XLOOKUP(TRIM(Table2[[#This Row],[Bebat code 2025]]),Tabel1[Bebat Code 2025],Tabel1[Type])</f>
        <v>#N/A</v>
      </c>
      <c r="I128" s="35" t="e">
        <f>_xlfn.XLOOKUP(TRIM(Table2[[#This Row],[Bebat code 2025]]),Tabel1[Bebat Code 2025],Tabel1[Exception])</f>
        <v>#N/A</v>
      </c>
      <c r="J128" s="35" t="e">
        <f>IF(Table2[[#This Row],[Max boundary - new]]&lt;=25000,"No",IF(Table2[[#This Row],[Min boundary - new]]&gt;25000,"Yes","Possible"))</f>
        <v>#N/A</v>
      </c>
      <c r="K128" s="35" t="e">
        <f>IF(ISBLANK(Table2[[#This Row],[Exact weight of battery (g)]]),_xlfn.XLOOKUP(TRIM(Table2[[#This Row],[Bebat code 2025]]),Tabel1[Bebat Code 2025],Tabel1[Minimum Weight (g)]),Table2[[#This Row],[Exact weight of battery (g)]])</f>
        <v>#N/A</v>
      </c>
      <c r="L128" s="35" t="e">
        <f>IF(ISBLANK(Table2[[#This Row],[Exact weight of battery (g)]]),_xlfn.XLOOKUP(TRIM(Table2[[#This Row],[Bebat code 2025]]),Tabel1[Bebat Code 2025],Tabel1[Maximum Weight (g)]),Table2[[#This Row],[Exact weight of battery (g)]])</f>
        <v>#N/A</v>
      </c>
      <c r="M128" s="36" t="str">
        <f>IF(ISBLANK(Table2[[#This Row],[Bebat code 2025]]),"",_xlfn.XLOOKUP(TRIM(Table2[[#This Row],[Bebat code 2025]]),Tabel1[Bebat Code 2025],Tabel1[Minimum Weight (g)]))</f>
        <v/>
      </c>
      <c r="N128" s="36" t="str">
        <f>IF(ISBLANK(Table2[[#This Row],[Bebat code 2025]]),"",_xlfn.XLOOKUP(TRIM(Table2[[#This Row],[Bebat code 2025]]),Tabel1[Bebat Code 2025],Tabel1[Maximum Weight (g)]))</f>
        <v/>
      </c>
      <c r="O128" s="43" t="e" cm="1">
        <f t="array" ref="O12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8" s="44"/>
      <c r="Q128" s="44"/>
      <c r="R128" s="44"/>
      <c r="S128" s="44"/>
      <c r="T128" s="44"/>
      <c r="U128" s="44"/>
    </row>
    <row r="129" spans="2:21" ht="47.5" customHeight="1" x14ac:dyDescent="0.15">
      <c r="B129" s="39" t="str" cm="1">
        <f t="array" ref="B12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29" s="42"/>
      <c r="D129" s="35" t="e" cm="1">
        <f t="array" ref="D12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29" s="35" t="e" cm="1">
        <f t="array" ref="E12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29" s="35" t="e">
        <f>IF(AND(Table2[[#This Row],[Chemical Family - old]]="Lithium Primary",Table2[[#This Row],[Product Category]]&lt;&gt;"Button"),Table2[[#This Row],[Is the battery based on Lithium Primary or Lithium Thionyl Chloride]],Table2[[#This Row],[Chemical Family - old]])</f>
        <v>#N/A</v>
      </c>
      <c r="G129" s="35" t="e">
        <f>_xlfn.XLOOKUP(TRIM(Table2[[#This Row],[Bebat code 2025]]),Tabel1[Bebat Code 2025],Tabel1[Chemical Family])</f>
        <v>#N/A</v>
      </c>
      <c r="H129" s="35" t="e">
        <f>_xlfn.XLOOKUP(TRIM(Table2[[#This Row],[Bebat code 2025]]),Tabel1[Bebat Code 2025],Tabel1[Type])</f>
        <v>#N/A</v>
      </c>
      <c r="I129" s="35" t="e">
        <f>_xlfn.XLOOKUP(TRIM(Table2[[#This Row],[Bebat code 2025]]),Tabel1[Bebat Code 2025],Tabel1[Exception])</f>
        <v>#N/A</v>
      </c>
      <c r="J129" s="35" t="e">
        <f>IF(Table2[[#This Row],[Max boundary - new]]&lt;=25000,"No",IF(Table2[[#This Row],[Min boundary - new]]&gt;25000,"Yes","Possible"))</f>
        <v>#N/A</v>
      </c>
      <c r="K129" s="35" t="e">
        <f>IF(ISBLANK(Table2[[#This Row],[Exact weight of battery (g)]]),_xlfn.XLOOKUP(TRIM(Table2[[#This Row],[Bebat code 2025]]),Tabel1[Bebat Code 2025],Tabel1[Minimum Weight (g)]),Table2[[#This Row],[Exact weight of battery (g)]])</f>
        <v>#N/A</v>
      </c>
      <c r="L129" s="35" t="e">
        <f>IF(ISBLANK(Table2[[#This Row],[Exact weight of battery (g)]]),_xlfn.XLOOKUP(TRIM(Table2[[#This Row],[Bebat code 2025]]),Tabel1[Bebat Code 2025],Tabel1[Maximum Weight (g)]),Table2[[#This Row],[Exact weight of battery (g)]])</f>
        <v>#N/A</v>
      </c>
      <c r="M129" s="36" t="str">
        <f>IF(ISBLANK(Table2[[#This Row],[Bebat code 2025]]),"",_xlfn.XLOOKUP(TRIM(Table2[[#This Row],[Bebat code 2025]]),Tabel1[Bebat Code 2025],Tabel1[Minimum Weight (g)]))</f>
        <v/>
      </c>
      <c r="N129" s="36" t="str">
        <f>IF(ISBLANK(Table2[[#This Row],[Bebat code 2025]]),"",_xlfn.XLOOKUP(TRIM(Table2[[#This Row],[Bebat code 2025]]),Tabel1[Bebat Code 2025],Tabel1[Maximum Weight (g)]))</f>
        <v/>
      </c>
      <c r="O129" s="43" t="e" cm="1">
        <f t="array" ref="O12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29" s="44"/>
      <c r="Q129" s="44"/>
      <c r="R129" s="44"/>
      <c r="S129" s="44"/>
      <c r="T129" s="44"/>
      <c r="U129" s="44"/>
    </row>
    <row r="130" spans="2:21" ht="47.5" customHeight="1" x14ac:dyDescent="0.15">
      <c r="B130" s="39" t="str" cm="1">
        <f t="array" ref="B13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0" s="42"/>
      <c r="D130" s="35" t="e" cm="1">
        <f t="array" ref="D13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0" s="35" t="e" cm="1">
        <f t="array" ref="E13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0" s="35" t="e">
        <f>IF(AND(Table2[[#This Row],[Chemical Family - old]]="Lithium Primary",Table2[[#This Row],[Product Category]]&lt;&gt;"Button"),Table2[[#This Row],[Is the battery based on Lithium Primary or Lithium Thionyl Chloride]],Table2[[#This Row],[Chemical Family - old]])</f>
        <v>#N/A</v>
      </c>
      <c r="G130" s="35" t="e">
        <f>_xlfn.XLOOKUP(TRIM(Table2[[#This Row],[Bebat code 2025]]),Tabel1[Bebat Code 2025],Tabel1[Chemical Family])</f>
        <v>#N/A</v>
      </c>
      <c r="H130" s="35" t="e">
        <f>_xlfn.XLOOKUP(TRIM(Table2[[#This Row],[Bebat code 2025]]),Tabel1[Bebat Code 2025],Tabel1[Type])</f>
        <v>#N/A</v>
      </c>
      <c r="I130" s="35" t="e">
        <f>_xlfn.XLOOKUP(TRIM(Table2[[#This Row],[Bebat code 2025]]),Tabel1[Bebat Code 2025],Tabel1[Exception])</f>
        <v>#N/A</v>
      </c>
      <c r="J130" s="35" t="e">
        <f>IF(Table2[[#This Row],[Max boundary - new]]&lt;=25000,"No",IF(Table2[[#This Row],[Min boundary - new]]&gt;25000,"Yes","Possible"))</f>
        <v>#N/A</v>
      </c>
      <c r="K130" s="35" t="e">
        <f>IF(ISBLANK(Table2[[#This Row],[Exact weight of battery (g)]]),_xlfn.XLOOKUP(TRIM(Table2[[#This Row],[Bebat code 2025]]),Tabel1[Bebat Code 2025],Tabel1[Minimum Weight (g)]),Table2[[#This Row],[Exact weight of battery (g)]])</f>
        <v>#N/A</v>
      </c>
      <c r="L130" s="35" t="e">
        <f>IF(ISBLANK(Table2[[#This Row],[Exact weight of battery (g)]]),_xlfn.XLOOKUP(TRIM(Table2[[#This Row],[Bebat code 2025]]),Tabel1[Bebat Code 2025],Tabel1[Maximum Weight (g)]),Table2[[#This Row],[Exact weight of battery (g)]])</f>
        <v>#N/A</v>
      </c>
      <c r="M130" s="36" t="str">
        <f>IF(ISBLANK(Table2[[#This Row],[Bebat code 2025]]),"",_xlfn.XLOOKUP(TRIM(Table2[[#This Row],[Bebat code 2025]]),Tabel1[Bebat Code 2025],Tabel1[Minimum Weight (g)]))</f>
        <v/>
      </c>
      <c r="N130" s="36" t="str">
        <f>IF(ISBLANK(Table2[[#This Row],[Bebat code 2025]]),"",_xlfn.XLOOKUP(TRIM(Table2[[#This Row],[Bebat code 2025]]),Tabel1[Bebat Code 2025],Tabel1[Maximum Weight (g)]))</f>
        <v/>
      </c>
      <c r="O130" s="43" t="e" cm="1">
        <f t="array" ref="O13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0" s="44"/>
      <c r="Q130" s="44"/>
      <c r="R130" s="44"/>
      <c r="S130" s="44"/>
      <c r="T130" s="44"/>
      <c r="U130" s="44"/>
    </row>
    <row r="131" spans="2:21" ht="47.5" customHeight="1" x14ac:dyDescent="0.15">
      <c r="B131" s="39" t="str" cm="1">
        <f t="array" ref="B13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1" s="42"/>
      <c r="D131" s="35" t="e" cm="1">
        <f t="array" ref="D13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1" s="35" t="e" cm="1">
        <f t="array" ref="E13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1" s="35" t="e">
        <f>IF(AND(Table2[[#This Row],[Chemical Family - old]]="Lithium Primary",Table2[[#This Row],[Product Category]]&lt;&gt;"Button"),Table2[[#This Row],[Is the battery based on Lithium Primary or Lithium Thionyl Chloride]],Table2[[#This Row],[Chemical Family - old]])</f>
        <v>#N/A</v>
      </c>
      <c r="G131" s="35" t="e">
        <f>_xlfn.XLOOKUP(TRIM(Table2[[#This Row],[Bebat code 2025]]),Tabel1[Bebat Code 2025],Tabel1[Chemical Family])</f>
        <v>#N/A</v>
      </c>
      <c r="H131" s="35" t="e">
        <f>_xlfn.XLOOKUP(TRIM(Table2[[#This Row],[Bebat code 2025]]),Tabel1[Bebat Code 2025],Tabel1[Type])</f>
        <v>#N/A</v>
      </c>
      <c r="I131" s="35" t="e">
        <f>_xlfn.XLOOKUP(TRIM(Table2[[#This Row],[Bebat code 2025]]),Tabel1[Bebat Code 2025],Tabel1[Exception])</f>
        <v>#N/A</v>
      </c>
      <c r="J131" s="35" t="e">
        <f>IF(Table2[[#This Row],[Max boundary - new]]&lt;=25000,"No",IF(Table2[[#This Row],[Min boundary - new]]&gt;25000,"Yes","Possible"))</f>
        <v>#N/A</v>
      </c>
      <c r="K131" s="35" t="e">
        <f>IF(ISBLANK(Table2[[#This Row],[Exact weight of battery (g)]]),_xlfn.XLOOKUP(TRIM(Table2[[#This Row],[Bebat code 2025]]),Tabel1[Bebat Code 2025],Tabel1[Minimum Weight (g)]),Table2[[#This Row],[Exact weight of battery (g)]])</f>
        <v>#N/A</v>
      </c>
      <c r="L131" s="35" t="e">
        <f>IF(ISBLANK(Table2[[#This Row],[Exact weight of battery (g)]]),_xlfn.XLOOKUP(TRIM(Table2[[#This Row],[Bebat code 2025]]),Tabel1[Bebat Code 2025],Tabel1[Maximum Weight (g)]),Table2[[#This Row],[Exact weight of battery (g)]])</f>
        <v>#N/A</v>
      </c>
      <c r="M131" s="36" t="str">
        <f>IF(ISBLANK(Table2[[#This Row],[Bebat code 2025]]),"",_xlfn.XLOOKUP(TRIM(Table2[[#This Row],[Bebat code 2025]]),Tabel1[Bebat Code 2025],Tabel1[Minimum Weight (g)]))</f>
        <v/>
      </c>
      <c r="N131" s="36" t="str">
        <f>IF(ISBLANK(Table2[[#This Row],[Bebat code 2025]]),"",_xlfn.XLOOKUP(TRIM(Table2[[#This Row],[Bebat code 2025]]),Tabel1[Bebat Code 2025],Tabel1[Maximum Weight (g)]))</f>
        <v/>
      </c>
      <c r="O131" s="43" t="e" cm="1">
        <f t="array" ref="O13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1" s="44"/>
      <c r="Q131" s="44"/>
      <c r="R131" s="44"/>
      <c r="S131" s="44"/>
      <c r="T131" s="44"/>
      <c r="U131" s="44"/>
    </row>
    <row r="132" spans="2:21" ht="47.5" customHeight="1" x14ac:dyDescent="0.15">
      <c r="B132" s="39" t="str" cm="1">
        <f t="array" ref="B13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2" s="42"/>
      <c r="D132" s="35" t="e" cm="1">
        <f t="array" ref="D13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2" s="35" t="e" cm="1">
        <f t="array" ref="E13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2" s="35" t="e">
        <f>IF(AND(Table2[[#This Row],[Chemical Family - old]]="Lithium Primary",Table2[[#This Row],[Product Category]]&lt;&gt;"Button"),Table2[[#This Row],[Is the battery based on Lithium Primary or Lithium Thionyl Chloride]],Table2[[#This Row],[Chemical Family - old]])</f>
        <v>#N/A</v>
      </c>
      <c r="G132" s="35" t="e">
        <f>_xlfn.XLOOKUP(TRIM(Table2[[#This Row],[Bebat code 2025]]),Tabel1[Bebat Code 2025],Tabel1[Chemical Family])</f>
        <v>#N/A</v>
      </c>
      <c r="H132" s="35" t="e">
        <f>_xlfn.XLOOKUP(TRIM(Table2[[#This Row],[Bebat code 2025]]),Tabel1[Bebat Code 2025],Tabel1[Type])</f>
        <v>#N/A</v>
      </c>
      <c r="I132" s="35" t="e">
        <f>_xlfn.XLOOKUP(TRIM(Table2[[#This Row],[Bebat code 2025]]),Tabel1[Bebat Code 2025],Tabel1[Exception])</f>
        <v>#N/A</v>
      </c>
      <c r="J132" s="35" t="e">
        <f>IF(Table2[[#This Row],[Max boundary - new]]&lt;=25000,"No",IF(Table2[[#This Row],[Min boundary - new]]&gt;25000,"Yes","Possible"))</f>
        <v>#N/A</v>
      </c>
      <c r="K132" s="35" t="e">
        <f>IF(ISBLANK(Table2[[#This Row],[Exact weight of battery (g)]]),_xlfn.XLOOKUP(TRIM(Table2[[#This Row],[Bebat code 2025]]),Tabel1[Bebat Code 2025],Tabel1[Minimum Weight (g)]),Table2[[#This Row],[Exact weight of battery (g)]])</f>
        <v>#N/A</v>
      </c>
      <c r="L132" s="35" t="e">
        <f>IF(ISBLANK(Table2[[#This Row],[Exact weight of battery (g)]]),_xlfn.XLOOKUP(TRIM(Table2[[#This Row],[Bebat code 2025]]),Tabel1[Bebat Code 2025],Tabel1[Maximum Weight (g)]),Table2[[#This Row],[Exact weight of battery (g)]])</f>
        <v>#N/A</v>
      </c>
      <c r="M132" s="36" t="str">
        <f>IF(ISBLANK(Table2[[#This Row],[Bebat code 2025]]),"",_xlfn.XLOOKUP(TRIM(Table2[[#This Row],[Bebat code 2025]]),Tabel1[Bebat Code 2025],Tabel1[Minimum Weight (g)]))</f>
        <v/>
      </c>
      <c r="N132" s="36" t="str">
        <f>IF(ISBLANK(Table2[[#This Row],[Bebat code 2025]]),"",_xlfn.XLOOKUP(TRIM(Table2[[#This Row],[Bebat code 2025]]),Tabel1[Bebat Code 2025],Tabel1[Maximum Weight (g)]))</f>
        <v/>
      </c>
      <c r="O132" s="43" t="e" cm="1">
        <f t="array" ref="O13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2" s="44"/>
      <c r="Q132" s="44"/>
      <c r="R132" s="44"/>
      <c r="S132" s="44"/>
      <c r="T132" s="44"/>
      <c r="U132" s="44"/>
    </row>
    <row r="133" spans="2:21" ht="47.5" customHeight="1" x14ac:dyDescent="0.15">
      <c r="B133" s="39" t="str" cm="1">
        <f t="array" ref="B13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3" s="42"/>
      <c r="D133" s="35" t="e" cm="1">
        <f t="array" ref="D13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3" s="35" t="e" cm="1">
        <f t="array" ref="E13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3" s="35" t="e">
        <f>IF(AND(Table2[[#This Row],[Chemical Family - old]]="Lithium Primary",Table2[[#This Row],[Product Category]]&lt;&gt;"Button"),Table2[[#This Row],[Is the battery based on Lithium Primary or Lithium Thionyl Chloride]],Table2[[#This Row],[Chemical Family - old]])</f>
        <v>#N/A</v>
      </c>
      <c r="G133" s="35" t="e">
        <f>_xlfn.XLOOKUP(TRIM(Table2[[#This Row],[Bebat code 2025]]),Tabel1[Bebat Code 2025],Tabel1[Chemical Family])</f>
        <v>#N/A</v>
      </c>
      <c r="H133" s="35" t="e">
        <f>_xlfn.XLOOKUP(TRIM(Table2[[#This Row],[Bebat code 2025]]),Tabel1[Bebat Code 2025],Tabel1[Type])</f>
        <v>#N/A</v>
      </c>
      <c r="I133" s="35" t="e">
        <f>_xlfn.XLOOKUP(TRIM(Table2[[#This Row],[Bebat code 2025]]),Tabel1[Bebat Code 2025],Tabel1[Exception])</f>
        <v>#N/A</v>
      </c>
      <c r="J133" s="35" t="e">
        <f>IF(Table2[[#This Row],[Max boundary - new]]&lt;=25000,"No",IF(Table2[[#This Row],[Min boundary - new]]&gt;25000,"Yes","Possible"))</f>
        <v>#N/A</v>
      </c>
      <c r="K133" s="35" t="e">
        <f>IF(ISBLANK(Table2[[#This Row],[Exact weight of battery (g)]]),_xlfn.XLOOKUP(TRIM(Table2[[#This Row],[Bebat code 2025]]),Tabel1[Bebat Code 2025],Tabel1[Minimum Weight (g)]),Table2[[#This Row],[Exact weight of battery (g)]])</f>
        <v>#N/A</v>
      </c>
      <c r="L133" s="35" t="e">
        <f>IF(ISBLANK(Table2[[#This Row],[Exact weight of battery (g)]]),_xlfn.XLOOKUP(TRIM(Table2[[#This Row],[Bebat code 2025]]),Tabel1[Bebat Code 2025],Tabel1[Maximum Weight (g)]),Table2[[#This Row],[Exact weight of battery (g)]])</f>
        <v>#N/A</v>
      </c>
      <c r="M133" s="36" t="str">
        <f>IF(ISBLANK(Table2[[#This Row],[Bebat code 2025]]),"",_xlfn.XLOOKUP(TRIM(Table2[[#This Row],[Bebat code 2025]]),Tabel1[Bebat Code 2025],Tabel1[Minimum Weight (g)]))</f>
        <v/>
      </c>
      <c r="N133" s="36" t="str">
        <f>IF(ISBLANK(Table2[[#This Row],[Bebat code 2025]]),"",_xlfn.XLOOKUP(TRIM(Table2[[#This Row],[Bebat code 2025]]),Tabel1[Bebat Code 2025],Tabel1[Maximum Weight (g)]))</f>
        <v/>
      </c>
      <c r="O133" s="43" t="e" cm="1">
        <f t="array" ref="O13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3" s="44"/>
      <c r="Q133" s="44"/>
      <c r="R133" s="44"/>
      <c r="S133" s="44"/>
      <c r="T133" s="44"/>
      <c r="U133" s="44"/>
    </row>
    <row r="134" spans="2:21" ht="47.5" customHeight="1" x14ac:dyDescent="0.15">
      <c r="B134" s="39" t="str" cm="1">
        <f t="array" ref="B13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4" s="42"/>
      <c r="D134" s="35" t="e" cm="1">
        <f t="array" ref="D13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4" s="35" t="e" cm="1">
        <f t="array" ref="E13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4" s="35" t="e">
        <f>IF(AND(Table2[[#This Row],[Chemical Family - old]]="Lithium Primary",Table2[[#This Row],[Product Category]]&lt;&gt;"Button"),Table2[[#This Row],[Is the battery based on Lithium Primary or Lithium Thionyl Chloride]],Table2[[#This Row],[Chemical Family - old]])</f>
        <v>#N/A</v>
      </c>
      <c r="G134" s="35" t="e">
        <f>_xlfn.XLOOKUP(TRIM(Table2[[#This Row],[Bebat code 2025]]),Tabel1[Bebat Code 2025],Tabel1[Chemical Family])</f>
        <v>#N/A</v>
      </c>
      <c r="H134" s="35" t="e">
        <f>_xlfn.XLOOKUP(TRIM(Table2[[#This Row],[Bebat code 2025]]),Tabel1[Bebat Code 2025],Tabel1[Type])</f>
        <v>#N/A</v>
      </c>
      <c r="I134" s="35" t="e">
        <f>_xlfn.XLOOKUP(TRIM(Table2[[#This Row],[Bebat code 2025]]),Tabel1[Bebat Code 2025],Tabel1[Exception])</f>
        <v>#N/A</v>
      </c>
      <c r="J134" s="35" t="e">
        <f>IF(Table2[[#This Row],[Max boundary - new]]&lt;=25000,"No",IF(Table2[[#This Row],[Min boundary - new]]&gt;25000,"Yes","Possible"))</f>
        <v>#N/A</v>
      </c>
      <c r="K134" s="35" t="e">
        <f>IF(ISBLANK(Table2[[#This Row],[Exact weight of battery (g)]]),_xlfn.XLOOKUP(TRIM(Table2[[#This Row],[Bebat code 2025]]),Tabel1[Bebat Code 2025],Tabel1[Minimum Weight (g)]),Table2[[#This Row],[Exact weight of battery (g)]])</f>
        <v>#N/A</v>
      </c>
      <c r="L134" s="35" t="e">
        <f>IF(ISBLANK(Table2[[#This Row],[Exact weight of battery (g)]]),_xlfn.XLOOKUP(TRIM(Table2[[#This Row],[Bebat code 2025]]),Tabel1[Bebat Code 2025],Tabel1[Maximum Weight (g)]),Table2[[#This Row],[Exact weight of battery (g)]])</f>
        <v>#N/A</v>
      </c>
      <c r="M134" s="36" t="str">
        <f>IF(ISBLANK(Table2[[#This Row],[Bebat code 2025]]),"",_xlfn.XLOOKUP(TRIM(Table2[[#This Row],[Bebat code 2025]]),Tabel1[Bebat Code 2025],Tabel1[Minimum Weight (g)]))</f>
        <v/>
      </c>
      <c r="N134" s="36" t="str">
        <f>IF(ISBLANK(Table2[[#This Row],[Bebat code 2025]]),"",_xlfn.XLOOKUP(TRIM(Table2[[#This Row],[Bebat code 2025]]),Tabel1[Bebat Code 2025],Tabel1[Maximum Weight (g)]))</f>
        <v/>
      </c>
      <c r="O134" s="43" t="e" cm="1">
        <f t="array" ref="O13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4" s="44"/>
      <c r="Q134" s="44"/>
      <c r="R134" s="44"/>
      <c r="S134" s="44"/>
      <c r="T134" s="44"/>
      <c r="U134" s="44"/>
    </row>
    <row r="135" spans="2:21" ht="47.5" customHeight="1" x14ac:dyDescent="0.15">
      <c r="B135" s="39" t="str" cm="1">
        <f t="array" ref="B13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5" s="42"/>
      <c r="D135" s="35" t="e" cm="1">
        <f t="array" ref="D13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5" s="35" t="e" cm="1">
        <f t="array" ref="E13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5" s="35" t="e">
        <f>IF(AND(Table2[[#This Row],[Chemical Family - old]]="Lithium Primary",Table2[[#This Row],[Product Category]]&lt;&gt;"Button"),Table2[[#This Row],[Is the battery based on Lithium Primary or Lithium Thionyl Chloride]],Table2[[#This Row],[Chemical Family - old]])</f>
        <v>#N/A</v>
      </c>
      <c r="G135" s="35" t="e">
        <f>_xlfn.XLOOKUP(TRIM(Table2[[#This Row],[Bebat code 2025]]),Tabel1[Bebat Code 2025],Tabel1[Chemical Family])</f>
        <v>#N/A</v>
      </c>
      <c r="H135" s="35" t="e">
        <f>_xlfn.XLOOKUP(TRIM(Table2[[#This Row],[Bebat code 2025]]),Tabel1[Bebat Code 2025],Tabel1[Type])</f>
        <v>#N/A</v>
      </c>
      <c r="I135" s="35" t="e">
        <f>_xlfn.XLOOKUP(TRIM(Table2[[#This Row],[Bebat code 2025]]),Tabel1[Bebat Code 2025],Tabel1[Exception])</f>
        <v>#N/A</v>
      </c>
      <c r="J135" s="35" t="e">
        <f>IF(Table2[[#This Row],[Max boundary - new]]&lt;=25000,"No",IF(Table2[[#This Row],[Min boundary - new]]&gt;25000,"Yes","Possible"))</f>
        <v>#N/A</v>
      </c>
      <c r="K135" s="35" t="e">
        <f>IF(ISBLANK(Table2[[#This Row],[Exact weight of battery (g)]]),_xlfn.XLOOKUP(TRIM(Table2[[#This Row],[Bebat code 2025]]),Tabel1[Bebat Code 2025],Tabel1[Minimum Weight (g)]),Table2[[#This Row],[Exact weight of battery (g)]])</f>
        <v>#N/A</v>
      </c>
      <c r="L135" s="35" t="e">
        <f>IF(ISBLANK(Table2[[#This Row],[Exact weight of battery (g)]]),_xlfn.XLOOKUP(TRIM(Table2[[#This Row],[Bebat code 2025]]),Tabel1[Bebat Code 2025],Tabel1[Maximum Weight (g)]),Table2[[#This Row],[Exact weight of battery (g)]])</f>
        <v>#N/A</v>
      </c>
      <c r="M135" s="36" t="str">
        <f>IF(ISBLANK(Table2[[#This Row],[Bebat code 2025]]),"",_xlfn.XLOOKUP(TRIM(Table2[[#This Row],[Bebat code 2025]]),Tabel1[Bebat Code 2025],Tabel1[Minimum Weight (g)]))</f>
        <v/>
      </c>
      <c r="N135" s="36" t="str">
        <f>IF(ISBLANK(Table2[[#This Row],[Bebat code 2025]]),"",_xlfn.XLOOKUP(TRIM(Table2[[#This Row],[Bebat code 2025]]),Tabel1[Bebat Code 2025],Tabel1[Maximum Weight (g)]))</f>
        <v/>
      </c>
      <c r="O135" s="43" t="e" cm="1">
        <f t="array" ref="O13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5" s="44"/>
      <c r="Q135" s="44"/>
      <c r="R135" s="44"/>
      <c r="S135" s="44"/>
      <c r="T135" s="44"/>
      <c r="U135" s="44"/>
    </row>
    <row r="136" spans="2:21" ht="47.5" customHeight="1" x14ac:dyDescent="0.15">
      <c r="B136" s="39" t="str" cm="1">
        <f t="array" ref="B13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6" s="42"/>
      <c r="D136" s="35" t="e" cm="1">
        <f t="array" ref="D13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6" s="35" t="e" cm="1">
        <f t="array" ref="E13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6" s="35" t="e">
        <f>IF(AND(Table2[[#This Row],[Chemical Family - old]]="Lithium Primary",Table2[[#This Row],[Product Category]]&lt;&gt;"Button"),Table2[[#This Row],[Is the battery based on Lithium Primary or Lithium Thionyl Chloride]],Table2[[#This Row],[Chemical Family - old]])</f>
        <v>#N/A</v>
      </c>
      <c r="G136" s="35" t="e">
        <f>_xlfn.XLOOKUP(TRIM(Table2[[#This Row],[Bebat code 2025]]),Tabel1[Bebat Code 2025],Tabel1[Chemical Family])</f>
        <v>#N/A</v>
      </c>
      <c r="H136" s="35" t="e">
        <f>_xlfn.XLOOKUP(TRIM(Table2[[#This Row],[Bebat code 2025]]),Tabel1[Bebat Code 2025],Tabel1[Type])</f>
        <v>#N/A</v>
      </c>
      <c r="I136" s="35" t="e">
        <f>_xlfn.XLOOKUP(TRIM(Table2[[#This Row],[Bebat code 2025]]),Tabel1[Bebat Code 2025],Tabel1[Exception])</f>
        <v>#N/A</v>
      </c>
      <c r="J136" s="35" t="e">
        <f>IF(Table2[[#This Row],[Max boundary - new]]&lt;=25000,"No",IF(Table2[[#This Row],[Min boundary - new]]&gt;25000,"Yes","Possible"))</f>
        <v>#N/A</v>
      </c>
      <c r="K136" s="35" t="e">
        <f>IF(ISBLANK(Table2[[#This Row],[Exact weight of battery (g)]]),_xlfn.XLOOKUP(TRIM(Table2[[#This Row],[Bebat code 2025]]),Tabel1[Bebat Code 2025],Tabel1[Minimum Weight (g)]),Table2[[#This Row],[Exact weight of battery (g)]])</f>
        <v>#N/A</v>
      </c>
      <c r="L136" s="35" t="e">
        <f>IF(ISBLANK(Table2[[#This Row],[Exact weight of battery (g)]]),_xlfn.XLOOKUP(TRIM(Table2[[#This Row],[Bebat code 2025]]),Tabel1[Bebat Code 2025],Tabel1[Maximum Weight (g)]),Table2[[#This Row],[Exact weight of battery (g)]])</f>
        <v>#N/A</v>
      </c>
      <c r="M136" s="36" t="str">
        <f>IF(ISBLANK(Table2[[#This Row],[Bebat code 2025]]),"",_xlfn.XLOOKUP(TRIM(Table2[[#This Row],[Bebat code 2025]]),Tabel1[Bebat Code 2025],Tabel1[Minimum Weight (g)]))</f>
        <v/>
      </c>
      <c r="N136" s="36" t="str">
        <f>IF(ISBLANK(Table2[[#This Row],[Bebat code 2025]]),"",_xlfn.XLOOKUP(TRIM(Table2[[#This Row],[Bebat code 2025]]),Tabel1[Bebat Code 2025],Tabel1[Maximum Weight (g)]))</f>
        <v/>
      </c>
      <c r="O136" s="43" t="e" cm="1">
        <f t="array" ref="O13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6" s="44"/>
      <c r="Q136" s="44"/>
      <c r="R136" s="44"/>
      <c r="S136" s="44"/>
      <c r="T136" s="44"/>
      <c r="U136" s="44"/>
    </row>
    <row r="137" spans="2:21" ht="47.5" customHeight="1" x14ac:dyDescent="0.15">
      <c r="B137" s="39" t="str" cm="1">
        <f t="array" ref="B13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7" s="42"/>
      <c r="D137" s="35" t="e" cm="1">
        <f t="array" ref="D13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7" s="35" t="e" cm="1">
        <f t="array" ref="E13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7" s="35" t="e">
        <f>IF(AND(Table2[[#This Row],[Chemical Family - old]]="Lithium Primary",Table2[[#This Row],[Product Category]]&lt;&gt;"Button"),Table2[[#This Row],[Is the battery based on Lithium Primary or Lithium Thionyl Chloride]],Table2[[#This Row],[Chemical Family - old]])</f>
        <v>#N/A</v>
      </c>
      <c r="G137" s="35" t="e">
        <f>_xlfn.XLOOKUP(TRIM(Table2[[#This Row],[Bebat code 2025]]),Tabel1[Bebat Code 2025],Tabel1[Chemical Family])</f>
        <v>#N/A</v>
      </c>
      <c r="H137" s="35" t="e">
        <f>_xlfn.XLOOKUP(TRIM(Table2[[#This Row],[Bebat code 2025]]),Tabel1[Bebat Code 2025],Tabel1[Type])</f>
        <v>#N/A</v>
      </c>
      <c r="I137" s="35" t="e">
        <f>_xlfn.XLOOKUP(TRIM(Table2[[#This Row],[Bebat code 2025]]),Tabel1[Bebat Code 2025],Tabel1[Exception])</f>
        <v>#N/A</v>
      </c>
      <c r="J137" s="35" t="e">
        <f>IF(Table2[[#This Row],[Max boundary - new]]&lt;=25000,"No",IF(Table2[[#This Row],[Min boundary - new]]&gt;25000,"Yes","Possible"))</f>
        <v>#N/A</v>
      </c>
      <c r="K137" s="35" t="e">
        <f>IF(ISBLANK(Table2[[#This Row],[Exact weight of battery (g)]]),_xlfn.XLOOKUP(TRIM(Table2[[#This Row],[Bebat code 2025]]),Tabel1[Bebat Code 2025],Tabel1[Minimum Weight (g)]),Table2[[#This Row],[Exact weight of battery (g)]])</f>
        <v>#N/A</v>
      </c>
      <c r="L137" s="35" t="e">
        <f>IF(ISBLANK(Table2[[#This Row],[Exact weight of battery (g)]]),_xlfn.XLOOKUP(TRIM(Table2[[#This Row],[Bebat code 2025]]),Tabel1[Bebat Code 2025],Tabel1[Maximum Weight (g)]),Table2[[#This Row],[Exact weight of battery (g)]])</f>
        <v>#N/A</v>
      </c>
      <c r="M137" s="36" t="str">
        <f>IF(ISBLANK(Table2[[#This Row],[Bebat code 2025]]),"",_xlfn.XLOOKUP(TRIM(Table2[[#This Row],[Bebat code 2025]]),Tabel1[Bebat Code 2025],Tabel1[Minimum Weight (g)]))</f>
        <v/>
      </c>
      <c r="N137" s="36" t="str">
        <f>IF(ISBLANK(Table2[[#This Row],[Bebat code 2025]]),"",_xlfn.XLOOKUP(TRIM(Table2[[#This Row],[Bebat code 2025]]),Tabel1[Bebat Code 2025],Tabel1[Maximum Weight (g)]))</f>
        <v/>
      </c>
      <c r="O137" s="43" t="e" cm="1">
        <f t="array" ref="O13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7" s="44"/>
      <c r="Q137" s="44"/>
      <c r="R137" s="44"/>
      <c r="S137" s="44"/>
      <c r="T137" s="44"/>
      <c r="U137" s="44"/>
    </row>
    <row r="138" spans="2:21" ht="47.5" customHeight="1" x14ac:dyDescent="0.15">
      <c r="B138" s="39" t="str" cm="1">
        <f t="array" ref="B13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8" s="42"/>
      <c r="D138" s="35" t="e" cm="1">
        <f t="array" ref="D13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8" s="35" t="e" cm="1">
        <f t="array" ref="E13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8" s="35" t="e">
        <f>IF(AND(Table2[[#This Row],[Chemical Family - old]]="Lithium Primary",Table2[[#This Row],[Product Category]]&lt;&gt;"Button"),Table2[[#This Row],[Is the battery based on Lithium Primary or Lithium Thionyl Chloride]],Table2[[#This Row],[Chemical Family - old]])</f>
        <v>#N/A</v>
      </c>
      <c r="G138" s="35" t="e">
        <f>_xlfn.XLOOKUP(TRIM(Table2[[#This Row],[Bebat code 2025]]),Tabel1[Bebat Code 2025],Tabel1[Chemical Family])</f>
        <v>#N/A</v>
      </c>
      <c r="H138" s="35" t="e">
        <f>_xlfn.XLOOKUP(TRIM(Table2[[#This Row],[Bebat code 2025]]),Tabel1[Bebat Code 2025],Tabel1[Type])</f>
        <v>#N/A</v>
      </c>
      <c r="I138" s="35" t="e">
        <f>_xlfn.XLOOKUP(TRIM(Table2[[#This Row],[Bebat code 2025]]),Tabel1[Bebat Code 2025],Tabel1[Exception])</f>
        <v>#N/A</v>
      </c>
      <c r="J138" s="35" t="e">
        <f>IF(Table2[[#This Row],[Max boundary - new]]&lt;=25000,"No",IF(Table2[[#This Row],[Min boundary - new]]&gt;25000,"Yes","Possible"))</f>
        <v>#N/A</v>
      </c>
      <c r="K138" s="35" t="e">
        <f>IF(ISBLANK(Table2[[#This Row],[Exact weight of battery (g)]]),_xlfn.XLOOKUP(TRIM(Table2[[#This Row],[Bebat code 2025]]),Tabel1[Bebat Code 2025],Tabel1[Minimum Weight (g)]),Table2[[#This Row],[Exact weight of battery (g)]])</f>
        <v>#N/A</v>
      </c>
      <c r="L138" s="35" t="e">
        <f>IF(ISBLANK(Table2[[#This Row],[Exact weight of battery (g)]]),_xlfn.XLOOKUP(TRIM(Table2[[#This Row],[Bebat code 2025]]),Tabel1[Bebat Code 2025],Tabel1[Maximum Weight (g)]),Table2[[#This Row],[Exact weight of battery (g)]])</f>
        <v>#N/A</v>
      </c>
      <c r="M138" s="36" t="str">
        <f>IF(ISBLANK(Table2[[#This Row],[Bebat code 2025]]),"",_xlfn.XLOOKUP(TRIM(Table2[[#This Row],[Bebat code 2025]]),Tabel1[Bebat Code 2025],Tabel1[Minimum Weight (g)]))</f>
        <v/>
      </c>
      <c r="N138" s="36" t="str">
        <f>IF(ISBLANK(Table2[[#This Row],[Bebat code 2025]]),"",_xlfn.XLOOKUP(TRIM(Table2[[#This Row],[Bebat code 2025]]),Tabel1[Bebat Code 2025],Tabel1[Maximum Weight (g)]))</f>
        <v/>
      </c>
      <c r="O138" s="43" t="e" cm="1">
        <f t="array" ref="O13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8" s="44"/>
      <c r="Q138" s="44"/>
      <c r="R138" s="44"/>
      <c r="S138" s="44"/>
      <c r="T138" s="44"/>
      <c r="U138" s="44"/>
    </row>
    <row r="139" spans="2:21" ht="47.5" customHeight="1" x14ac:dyDescent="0.15">
      <c r="B139" s="39" t="str" cm="1">
        <f t="array" ref="B13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39" s="42"/>
      <c r="D139" s="35" t="e" cm="1">
        <f t="array" ref="D13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39" s="35" t="e" cm="1">
        <f t="array" ref="E13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39" s="35" t="e">
        <f>IF(AND(Table2[[#This Row],[Chemical Family - old]]="Lithium Primary",Table2[[#This Row],[Product Category]]&lt;&gt;"Button"),Table2[[#This Row],[Is the battery based on Lithium Primary or Lithium Thionyl Chloride]],Table2[[#This Row],[Chemical Family - old]])</f>
        <v>#N/A</v>
      </c>
      <c r="G139" s="35" t="e">
        <f>_xlfn.XLOOKUP(TRIM(Table2[[#This Row],[Bebat code 2025]]),Tabel1[Bebat Code 2025],Tabel1[Chemical Family])</f>
        <v>#N/A</v>
      </c>
      <c r="H139" s="35" t="e">
        <f>_xlfn.XLOOKUP(TRIM(Table2[[#This Row],[Bebat code 2025]]),Tabel1[Bebat Code 2025],Tabel1[Type])</f>
        <v>#N/A</v>
      </c>
      <c r="I139" s="35" t="e">
        <f>_xlfn.XLOOKUP(TRIM(Table2[[#This Row],[Bebat code 2025]]),Tabel1[Bebat Code 2025],Tabel1[Exception])</f>
        <v>#N/A</v>
      </c>
      <c r="J139" s="35" t="e">
        <f>IF(Table2[[#This Row],[Max boundary - new]]&lt;=25000,"No",IF(Table2[[#This Row],[Min boundary - new]]&gt;25000,"Yes","Possible"))</f>
        <v>#N/A</v>
      </c>
      <c r="K139" s="35" t="e">
        <f>IF(ISBLANK(Table2[[#This Row],[Exact weight of battery (g)]]),_xlfn.XLOOKUP(TRIM(Table2[[#This Row],[Bebat code 2025]]),Tabel1[Bebat Code 2025],Tabel1[Minimum Weight (g)]),Table2[[#This Row],[Exact weight of battery (g)]])</f>
        <v>#N/A</v>
      </c>
      <c r="L139" s="35" t="e">
        <f>IF(ISBLANK(Table2[[#This Row],[Exact weight of battery (g)]]),_xlfn.XLOOKUP(TRIM(Table2[[#This Row],[Bebat code 2025]]),Tabel1[Bebat Code 2025],Tabel1[Maximum Weight (g)]),Table2[[#This Row],[Exact weight of battery (g)]])</f>
        <v>#N/A</v>
      </c>
      <c r="M139" s="36" t="str">
        <f>IF(ISBLANK(Table2[[#This Row],[Bebat code 2025]]),"",_xlfn.XLOOKUP(TRIM(Table2[[#This Row],[Bebat code 2025]]),Tabel1[Bebat Code 2025],Tabel1[Minimum Weight (g)]))</f>
        <v/>
      </c>
      <c r="N139" s="36" t="str">
        <f>IF(ISBLANK(Table2[[#This Row],[Bebat code 2025]]),"",_xlfn.XLOOKUP(TRIM(Table2[[#This Row],[Bebat code 2025]]),Tabel1[Bebat Code 2025],Tabel1[Maximum Weight (g)]))</f>
        <v/>
      </c>
      <c r="O139" s="43" t="e" cm="1">
        <f t="array" ref="O13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39" s="44"/>
      <c r="Q139" s="44"/>
      <c r="R139" s="44"/>
      <c r="S139" s="44"/>
      <c r="T139" s="44"/>
      <c r="U139" s="44"/>
    </row>
    <row r="140" spans="2:21" ht="47.5" customHeight="1" x14ac:dyDescent="0.15">
      <c r="B140" s="39" t="str" cm="1">
        <f t="array" ref="B14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0" s="42"/>
      <c r="D140" s="35" t="e" cm="1">
        <f t="array" ref="D14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0" s="35" t="e" cm="1">
        <f t="array" ref="E14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0" s="35" t="e">
        <f>IF(AND(Table2[[#This Row],[Chemical Family - old]]="Lithium Primary",Table2[[#This Row],[Product Category]]&lt;&gt;"Button"),Table2[[#This Row],[Is the battery based on Lithium Primary or Lithium Thionyl Chloride]],Table2[[#This Row],[Chemical Family - old]])</f>
        <v>#N/A</v>
      </c>
      <c r="G140" s="35" t="e">
        <f>_xlfn.XLOOKUP(TRIM(Table2[[#This Row],[Bebat code 2025]]),Tabel1[Bebat Code 2025],Tabel1[Chemical Family])</f>
        <v>#N/A</v>
      </c>
      <c r="H140" s="35" t="e">
        <f>_xlfn.XLOOKUP(TRIM(Table2[[#This Row],[Bebat code 2025]]),Tabel1[Bebat Code 2025],Tabel1[Type])</f>
        <v>#N/A</v>
      </c>
      <c r="I140" s="35" t="e">
        <f>_xlfn.XLOOKUP(TRIM(Table2[[#This Row],[Bebat code 2025]]),Tabel1[Bebat Code 2025],Tabel1[Exception])</f>
        <v>#N/A</v>
      </c>
      <c r="J140" s="35" t="e">
        <f>IF(Table2[[#This Row],[Max boundary - new]]&lt;=25000,"No",IF(Table2[[#This Row],[Min boundary - new]]&gt;25000,"Yes","Possible"))</f>
        <v>#N/A</v>
      </c>
      <c r="K140" s="35" t="e">
        <f>IF(ISBLANK(Table2[[#This Row],[Exact weight of battery (g)]]),_xlfn.XLOOKUP(TRIM(Table2[[#This Row],[Bebat code 2025]]),Tabel1[Bebat Code 2025],Tabel1[Minimum Weight (g)]),Table2[[#This Row],[Exact weight of battery (g)]])</f>
        <v>#N/A</v>
      </c>
      <c r="L140" s="35" t="e">
        <f>IF(ISBLANK(Table2[[#This Row],[Exact weight of battery (g)]]),_xlfn.XLOOKUP(TRIM(Table2[[#This Row],[Bebat code 2025]]),Tabel1[Bebat Code 2025],Tabel1[Maximum Weight (g)]),Table2[[#This Row],[Exact weight of battery (g)]])</f>
        <v>#N/A</v>
      </c>
      <c r="M140" s="36" t="str">
        <f>IF(ISBLANK(Table2[[#This Row],[Bebat code 2025]]),"",_xlfn.XLOOKUP(TRIM(Table2[[#This Row],[Bebat code 2025]]),Tabel1[Bebat Code 2025],Tabel1[Minimum Weight (g)]))</f>
        <v/>
      </c>
      <c r="N140" s="36" t="str">
        <f>IF(ISBLANK(Table2[[#This Row],[Bebat code 2025]]),"",_xlfn.XLOOKUP(TRIM(Table2[[#This Row],[Bebat code 2025]]),Tabel1[Bebat Code 2025],Tabel1[Maximum Weight (g)]))</f>
        <v/>
      </c>
      <c r="O140" s="43" t="e" cm="1">
        <f t="array" ref="O14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0" s="44"/>
      <c r="Q140" s="44"/>
      <c r="R140" s="44"/>
      <c r="S140" s="44"/>
      <c r="T140" s="44"/>
      <c r="U140" s="44"/>
    </row>
    <row r="141" spans="2:21" ht="47.5" customHeight="1" x14ac:dyDescent="0.15">
      <c r="B141" s="39" t="str" cm="1">
        <f t="array" ref="B14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1" s="42"/>
      <c r="D141" s="35" t="e" cm="1">
        <f t="array" ref="D14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1" s="35" t="e" cm="1">
        <f t="array" ref="E14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1" s="35" t="e">
        <f>IF(AND(Table2[[#This Row],[Chemical Family - old]]="Lithium Primary",Table2[[#This Row],[Product Category]]&lt;&gt;"Button"),Table2[[#This Row],[Is the battery based on Lithium Primary or Lithium Thionyl Chloride]],Table2[[#This Row],[Chemical Family - old]])</f>
        <v>#N/A</v>
      </c>
      <c r="G141" s="35" t="e">
        <f>_xlfn.XLOOKUP(TRIM(Table2[[#This Row],[Bebat code 2025]]),Tabel1[Bebat Code 2025],Tabel1[Chemical Family])</f>
        <v>#N/A</v>
      </c>
      <c r="H141" s="35" t="e">
        <f>_xlfn.XLOOKUP(TRIM(Table2[[#This Row],[Bebat code 2025]]),Tabel1[Bebat Code 2025],Tabel1[Type])</f>
        <v>#N/A</v>
      </c>
      <c r="I141" s="35" t="e">
        <f>_xlfn.XLOOKUP(TRIM(Table2[[#This Row],[Bebat code 2025]]),Tabel1[Bebat Code 2025],Tabel1[Exception])</f>
        <v>#N/A</v>
      </c>
      <c r="J141" s="35" t="e">
        <f>IF(Table2[[#This Row],[Max boundary - new]]&lt;=25000,"No",IF(Table2[[#This Row],[Min boundary - new]]&gt;25000,"Yes","Possible"))</f>
        <v>#N/A</v>
      </c>
      <c r="K141" s="35" t="e">
        <f>IF(ISBLANK(Table2[[#This Row],[Exact weight of battery (g)]]),_xlfn.XLOOKUP(TRIM(Table2[[#This Row],[Bebat code 2025]]),Tabel1[Bebat Code 2025],Tabel1[Minimum Weight (g)]),Table2[[#This Row],[Exact weight of battery (g)]])</f>
        <v>#N/A</v>
      </c>
      <c r="L141" s="35" t="e">
        <f>IF(ISBLANK(Table2[[#This Row],[Exact weight of battery (g)]]),_xlfn.XLOOKUP(TRIM(Table2[[#This Row],[Bebat code 2025]]),Tabel1[Bebat Code 2025],Tabel1[Maximum Weight (g)]),Table2[[#This Row],[Exact weight of battery (g)]])</f>
        <v>#N/A</v>
      </c>
      <c r="M141" s="36" t="str">
        <f>IF(ISBLANK(Table2[[#This Row],[Bebat code 2025]]),"",_xlfn.XLOOKUP(TRIM(Table2[[#This Row],[Bebat code 2025]]),Tabel1[Bebat Code 2025],Tabel1[Minimum Weight (g)]))</f>
        <v/>
      </c>
      <c r="N141" s="36" t="str">
        <f>IF(ISBLANK(Table2[[#This Row],[Bebat code 2025]]),"",_xlfn.XLOOKUP(TRIM(Table2[[#This Row],[Bebat code 2025]]),Tabel1[Bebat Code 2025],Tabel1[Maximum Weight (g)]))</f>
        <v/>
      </c>
      <c r="O141" s="43" t="e" cm="1">
        <f t="array" ref="O14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1" s="44"/>
      <c r="Q141" s="44"/>
      <c r="R141" s="44"/>
      <c r="S141" s="44"/>
      <c r="T141" s="44"/>
      <c r="U141" s="44"/>
    </row>
    <row r="142" spans="2:21" ht="47.5" customHeight="1" x14ac:dyDescent="0.15">
      <c r="B142" s="39" t="str" cm="1">
        <f t="array" ref="B14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2" s="42"/>
      <c r="D142" s="35" t="e" cm="1">
        <f t="array" ref="D14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2" s="35" t="e" cm="1">
        <f t="array" ref="E14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2" s="35" t="e">
        <f>IF(AND(Table2[[#This Row],[Chemical Family - old]]="Lithium Primary",Table2[[#This Row],[Product Category]]&lt;&gt;"Button"),Table2[[#This Row],[Is the battery based on Lithium Primary or Lithium Thionyl Chloride]],Table2[[#This Row],[Chemical Family - old]])</f>
        <v>#N/A</v>
      </c>
      <c r="G142" s="35" t="e">
        <f>_xlfn.XLOOKUP(TRIM(Table2[[#This Row],[Bebat code 2025]]),Tabel1[Bebat Code 2025],Tabel1[Chemical Family])</f>
        <v>#N/A</v>
      </c>
      <c r="H142" s="35" t="e">
        <f>_xlfn.XLOOKUP(TRIM(Table2[[#This Row],[Bebat code 2025]]),Tabel1[Bebat Code 2025],Tabel1[Type])</f>
        <v>#N/A</v>
      </c>
      <c r="I142" s="35" t="e">
        <f>_xlfn.XLOOKUP(TRIM(Table2[[#This Row],[Bebat code 2025]]),Tabel1[Bebat Code 2025],Tabel1[Exception])</f>
        <v>#N/A</v>
      </c>
      <c r="J142" s="35" t="e">
        <f>IF(Table2[[#This Row],[Max boundary - new]]&lt;=25000,"No",IF(Table2[[#This Row],[Min boundary - new]]&gt;25000,"Yes","Possible"))</f>
        <v>#N/A</v>
      </c>
      <c r="K142" s="35" t="e">
        <f>IF(ISBLANK(Table2[[#This Row],[Exact weight of battery (g)]]),_xlfn.XLOOKUP(TRIM(Table2[[#This Row],[Bebat code 2025]]),Tabel1[Bebat Code 2025],Tabel1[Minimum Weight (g)]),Table2[[#This Row],[Exact weight of battery (g)]])</f>
        <v>#N/A</v>
      </c>
      <c r="L142" s="35" t="e">
        <f>IF(ISBLANK(Table2[[#This Row],[Exact weight of battery (g)]]),_xlfn.XLOOKUP(TRIM(Table2[[#This Row],[Bebat code 2025]]),Tabel1[Bebat Code 2025],Tabel1[Maximum Weight (g)]),Table2[[#This Row],[Exact weight of battery (g)]])</f>
        <v>#N/A</v>
      </c>
      <c r="M142" s="36" t="str">
        <f>IF(ISBLANK(Table2[[#This Row],[Bebat code 2025]]),"",_xlfn.XLOOKUP(TRIM(Table2[[#This Row],[Bebat code 2025]]),Tabel1[Bebat Code 2025],Tabel1[Minimum Weight (g)]))</f>
        <v/>
      </c>
      <c r="N142" s="36" t="str">
        <f>IF(ISBLANK(Table2[[#This Row],[Bebat code 2025]]),"",_xlfn.XLOOKUP(TRIM(Table2[[#This Row],[Bebat code 2025]]),Tabel1[Bebat Code 2025],Tabel1[Maximum Weight (g)]))</f>
        <v/>
      </c>
      <c r="O142" s="43" t="e" cm="1">
        <f t="array" ref="O14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2" s="44"/>
      <c r="Q142" s="44"/>
      <c r="R142" s="44"/>
      <c r="S142" s="44"/>
      <c r="T142" s="44"/>
      <c r="U142" s="44"/>
    </row>
    <row r="143" spans="2:21" ht="47.5" customHeight="1" x14ac:dyDescent="0.15">
      <c r="B143" s="39" t="str" cm="1">
        <f t="array" ref="B14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3" s="42"/>
      <c r="D143" s="35" t="e" cm="1">
        <f t="array" ref="D14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3" s="35" t="e" cm="1">
        <f t="array" ref="E14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3" s="35" t="e">
        <f>IF(AND(Table2[[#This Row],[Chemical Family - old]]="Lithium Primary",Table2[[#This Row],[Product Category]]&lt;&gt;"Button"),Table2[[#This Row],[Is the battery based on Lithium Primary or Lithium Thionyl Chloride]],Table2[[#This Row],[Chemical Family - old]])</f>
        <v>#N/A</v>
      </c>
      <c r="G143" s="35" t="e">
        <f>_xlfn.XLOOKUP(TRIM(Table2[[#This Row],[Bebat code 2025]]),Tabel1[Bebat Code 2025],Tabel1[Chemical Family])</f>
        <v>#N/A</v>
      </c>
      <c r="H143" s="35" t="e">
        <f>_xlfn.XLOOKUP(TRIM(Table2[[#This Row],[Bebat code 2025]]),Tabel1[Bebat Code 2025],Tabel1[Type])</f>
        <v>#N/A</v>
      </c>
      <c r="I143" s="35" t="e">
        <f>_xlfn.XLOOKUP(TRIM(Table2[[#This Row],[Bebat code 2025]]),Tabel1[Bebat Code 2025],Tabel1[Exception])</f>
        <v>#N/A</v>
      </c>
      <c r="J143" s="35" t="e">
        <f>IF(Table2[[#This Row],[Max boundary - new]]&lt;=25000,"No",IF(Table2[[#This Row],[Min boundary - new]]&gt;25000,"Yes","Possible"))</f>
        <v>#N/A</v>
      </c>
      <c r="K143" s="35" t="e">
        <f>IF(ISBLANK(Table2[[#This Row],[Exact weight of battery (g)]]),_xlfn.XLOOKUP(TRIM(Table2[[#This Row],[Bebat code 2025]]),Tabel1[Bebat Code 2025],Tabel1[Minimum Weight (g)]),Table2[[#This Row],[Exact weight of battery (g)]])</f>
        <v>#N/A</v>
      </c>
      <c r="L143" s="35" t="e">
        <f>IF(ISBLANK(Table2[[#This Row],[Exact weight of battery (g)]]),_xlfn.XLOOKUP(TRIM(Table2[[#This Row],[Bebat code 2025]]),Tabel1[Bebat Code 2025],Tabel1[Maximum Weight (g)]),Table2[[#This Row],[Exact weight of battery (g)]])</f>
        <v>#N/A</v>
      </c>
      <c r="M143" s="36" t="str">
        <f>IF(ISBLANK(Table2[[#This Row],[Bebat code 2025]]),"",_xlfn.XLOOKUP(TRIM(Table2[[#This Row],[Bebat code 2025]]),Tabel1[Bebat Code 2025],Tabel1[Minimum Weight (g)]))</f>
        <v/>
      </c>
      <c r="N143" s="36" t="str">
        <f>IF(ISBLANK(Table2[[#This Row],[Bebat code 2025]]),"",_xlfn.XLOOKUP(TRIM(Table2[[#This Row],[Bebat code 2025]]),Tabel1[Bebat Code 2025],Tabel1[Maximum Weight (g)]))</f>
        <v/>
      </c>
      <c r="O143" s="43" t="e" cm="1">
        <f t="array" ref="O14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3" s="44"/>
      <c r="Q143" s="44"/>
      <c r="R143" s="44"/>
      <c r="S143" s="44"/>
      <c r="T143" s="44"/>
      <c r="U143" s="44"/>
    </row>
    <row r="144" spans="2:21" ht="47.5" customHeight="1" x14ac:dyDescent="0.15">
      <c r="B144" s="39" t="str" cm="1">
        <f t="array" ref="B14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4" s="42"/>
      <c r="D144" s="35" t="e" cm="1">
        <f t="array" ref="D14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4" s="35" t="e" cm="1">
        <f t="array" ref="E14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4" s="35" t="e">
        <f>IF(AND(Table2[[#This Row],[Chemical Family - old]]="Lithium Primary",Table2[[#This Row],[Product Category]]&lt;&gt;"Button"),Table2[[#This Row],[Is the battery based on Lithium Primary or Lithium Thionyl Chloride]],Table2[[#This Row],[Chemical Family - old]])</f>
        <v>#N/A</v>
      </c>
      <c r="G144" s="35" t="e">
        <f>_xlfn.XLOOKUP(TRIM(Table2[[#This Row],[Bebat code 2025]]),Tabel1[Bebat Code 2025],Tabel1[Chemical Family])</f>
        <v>#N/A</v>
      </c>
      <c r="H144" s="35" t="e">
        <f>_xlfn.XLOOKUP(TRIM(Table2[[#This Row],[Bebat code 2025]]),Tabel1[Bebat Code 2025],Tabel1[Type])</f>
        <v>#N/A</v>
      </c>
      <c r="I144" s="35" t="e">
        <f>_xlfn.XLOOKUP(TRIM(Table2[[#This Row],[Bebat code 2025]]),Tabel1[Bebat Code 2025],Tabel1[Exception])</f>
        <v>#N/A</v>
      </c>
      <c r="J144" s="35" t="e">
        <f>IF(Table2[[#This Row],[Max boundary - new]]&lt;=25000,"No",IF(Table2[[#This Row],[Min boundary - new]]&gt;25000,"Yes","Possible"))</f>
        <v>#N/A</v>
      </c>
      <c r="K144" s="35" t="e">
        <f>IF(ISBLANK(Table2[[#This Row],[Exact weight of battery (g)]]),_xlfn.XLOOKUP(TRIM(Table2[[#This Row],[Bebat code 2025]]),Tabel1[Bebat Code 2025],Tabel1[Minimum Weight (g)]),Table2[[#This Row],[Exact weight of battery (g)]])</f>
        <v>#N/A</v>
      </c>
      <c r="L144" s="35" t="e">
        <f>IF(ISBLANK(Table2[[#This Row],[Exact weight of battery (g)]]),_xlfn.XLOOKUP(TRIM(Table2[[#This Row],[Bebat code 2025]]),Tabel1[Bebat Code 2025],Tabel1[Maximum Weight (g)]),Table2[[#This Row],[Exact weight of battery (g)]])</f>
        <v>#N/A</v>
      </c>
      <c r="M144" s="36" t="str">
        <f>IF(ISBLANK(Table2[[#This Row],[Bebat code 2025]]),"",_xlfn.XLOOKUP(TRIM(Table2[[#This Row],[Bebat code 2025]]),Tabel1[Bebat Code 2025],Tabel1[Minimum Weight (g)]))</f>
        <v/>
      </c>
      <c r="N144" s="36" t="str">
        <f>IF(ISBLANK(Table2[[#This Row],[Bebat code 2025]]),"",_xlfn.XLOOKUP(TRIM(Table2[[#This Row],[Bebat code 2025]]),Tabel1[Bebat Code 2025],Tabel1[Maximum Weight (g)]))</f>
        <v/>
      </c>
      <c r="O144" s="43" t="e" cm="1">
        <f t="array" ref="O14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4" s="44"/>
      <c r="Q144" s="44"/>
      <c r="R144" s="44"/>
      <c r="S144" s="44"/>
      <c r="T144" s="44"/>
      <c r="U144" s="44"/>
    </row>
    <row r="145" spans="2:21" ht="47.5" customHeight="1" x14ac:dyDescent="0.15">
      <c r="B145" s="39" t="str" cm="1">
        <f t="array" ref="B14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5" s="42"/>
      <c r="D145" s="35" t="e" cm="1">
        <f t="array" ref="D14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5" s="35" t="e" cm="1">
        <f t="array" ref="E14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5" s="35" t="e">
        <f>IF(AND(Table2[[#This Row],[Chemical Family - old]]="Lithium Primary",Table2[[#This Row],[Product Category]]&lt;&gt;"Button"),Table2[[#This Row],[Is the battery based on Lithium Primary or Lithium Thionyl Chloride]],Table2[[#This Row],[Chemical Family - old]])</f>
        <v>#N/A</v>
      </c>
      <c r="G145" s="35" t="e">
        <f>_xlfn.XLOOKUP(TRIM(Table2[[#This Row],[Bebat code 2025]]),Tabel1[Bebat Code 2025],Tabel1[Chemical Family])</f>
        <v>#N/A</v>
      </c>
      <c r="H145" s="35" t="e">
        <f>_xlfn.XLOOKUP(TRIM(Table2[[#This Row],[Bebat code 2025]]),Tabel1[Bebat Code 2025],Tabel1[Type])</f>
        <v>#N/A</v>
      </c>
      <c r="I145" s="35" t="e">
        <f>_xlfn.XLOOKUP(TRIM(Table2[[#This Row],[Bebat code 2025]]),Tabel1[Bebat Code 2025],Tabel1[Exception])</f>
        <v>#N/A</v>
      </c>
      <c r="J145" s="35" t="e">
        <f>IF(Table2[[#This Row],[Max boundary - new]]&lt;=25000,"No",IF(Table2[[#This Row],[Min boundary - new]]&gt;25000,"Yes","Possible"))</f>
        <v>#N/A</v>
      </c>
      <c r="K145" s="35" t="e">
        <f>IF(ISBLANK(Table2[[#This Row],[Exact weight of battery (g)]]),_xlfn.XLOOKUP(TRIM(Table2[[#This Row],[Bebat code 2025]]),Tabel1[Bebat Code 2025],Tabel1[Minimum Weight (g)]),Table2[[#This Row],[Exact weight of battery (g)]])</f>
        <v>#N/A</v>
      </c>
      <c r="L145" s="35" t="e">
        <f>IF(ISBLANK(Table2[[#This Row],[Exact weight of battery (g)]]),_xlfn.XLOOKUP(TRIM(Table2[[#This Row],[Bebat code 2025]]),Tabel1[Bebat Code 2025],Tabel1[Maximum Weight (g)]),Table2[[#This Row],[Exact weight of battery (g)]])</f>
        <v>#N/A</v>
      </c>
      <c r="M145" s="36" t="str">
        <f>IF(ISBLANK(Table2[[#This Row],[Bebat code 2025]]),"",_xlfn.XLOOKUP(TRIM(Table2[[#This Row],[Bebat code 2025]]),Tabel1[Bebat Code 2025],Tabel1[Minimum Weight (g)]))</f>
        <v/>
      </c>
      <c r="N145" s="36" t="str">
        <f>IF(ISBLANK(Table2[[#This Row],[Bebat code 2025]]),"",_xlfn.XLOOKUP(TRIM(Table2[[#This Row],[Bebat code 2025]]),Tabel1[Bebat Code 2025],Tabel1[Maximum Weight (g)]))</f>
        <v/>
      </c>
      <c r="O145" s="43" t="e" cm="1">
        <f t="array" ref="O14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5" s="44"/>
      <c r="Q145" s="44"/>
      <c r="R145" s="44"/>
      <c r="S145" s="44"/>
      <c r="T145" s="44"/>
      <c r="U145" s="44"/>
    </row>
    <row r="146" spans="2:21" ht="47.5" customHeight="1" x14ac:dyDescent="0.15">
      <c r="B146" s="39" t="str" cm="1">
        <f t="array" ref="B14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6" s="42"/>
      <c r="D146" s="35" t="e" cm="1">
        <f t="array" ref="D14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6" s="35" t="e" cm="1">
        <f t="array" ref="E14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6" s="35" t="e">
        <f>IF(AND(Table2[[#This Row],[Chemical Family - old]]="Lithium Primary",Table2[[#This Row],[Product Category]]&lt;&gt;"Button"),Table2[[#This Row],[Is the battery based on Lithium Primary or Lithium Thionyl Chloride]],Table2[[#This Row],[Chemical Family - old]])</f>
        <v>#N/A</v>
      </c>
      <c r="G146" s="35" t="e">
        <f>_xlfn.XLOOKUP(TRIM(Table2[[#This Row],[Bebat code 2025]]),Tabel1[Bebat Code 2025],Tabel1[Chemical Family])</f>
        <v>#N/A</v>
      </c>
      <c r="H146" s="35" t="e">
        <f>_xlfn.XLOOKUP(TRIM(Table2[[#This Row],[Bebat code 2025]]),Tabel1[Bebat Code 2025],Tabel1[Type])</f>
        <v>#N/A</v>
      </c>
      <c r="I146" s="35" t="e">
        <f>_xlfn.XLOOKUP(TRIM(Table2[[#This Row],[Bebat code 2025]]),Tabel1[Bebat Code 2025],Tabel1[Exception])</f>
        <v>#N/A</v>
      </c>
      <c r="J146" s="35" t="e">
        <f>IF(Table2[[#This Row],[Max boundary - new]]&lt;=25000,"No",IF(Table2[[#This Row],[Min boundary - new]]&gt;25000,"Yes","Possible"))</f>
        <v>#N/A</v>
      </c>
      <c r="K146" s="35" t="e">
        <f>IF(ISBLANK(Table2[[#This Row],[Exact weight of battery (g)]]),_xlfn.XLOOKUP(TRIM(Table2[[#This Row],[Bebat code 2025]]),Tabel1[Bebat Code 2025],Tabel1[Minimum Weight (g)]),Table2[[#This Row],[Exact weight of battery (g)]])</f>
        <v>#N/A</v>
      </c>
      <c r="L146" s="35" t="e">
        <f>IF(ISBLANK(Table2[[#This Row],[Exact weight of battery (g)]]),_xlfn.XLOOKUP(TRIM(Table2[[#This Row],[Bebat code 2025]]),Tabel1[Bebat Code 2025],Tabel1[Maximum Weight (g)]),Table2[[#This Row],[Exact weight of battery (g)]])</f>
        <v>#N/A</v>
      </c>
      <c r="M146" s="36" t="str">
        <f>IF(ISBLANK(Table2[[#This Row],[Bebat code 2025]]),"",_xlfn.XLOOKUP(TRIM(Table2[[#This Row],[Bebat code 2025]]),Tabel1[Bebat Code 2025],Tabel1[Minimum Weight (g)]))</f>
        <v/>
      </c>
      <c r="N146" s="36" t="str">
        <f>IF(ISBLANK(Table2[[#This Row],[Bebat code 2025]]),"",_xlfn.XLOOKUP(TRIM(Table2[[#This Row],[Bebat code 2025]]),Tabel1[Bebat Code 2025],Tabel1[Maximum Weight (g)]))</f>
        <v/>
      </c>
      <c r="O146" s="43" t="e" cm="1">
        <f t="array" ref="O14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6" s="44"/>
      <c r="Q146" s="44"/>
      <c r="R146" s="44"/>
      <c r="S146" s="44"/>
      <c r="T146" s="44"/>
      <c r="U146" s="44"/>
    </row>
    <row r="147" spans="2:21" ht="47.5" customHeight="1" x14ac:dyDescent="0.15">
      <c r="B147" s="39" t="str" cm="1">
        <f t="array" ref="B14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7" s="42"/>
      <c r="D147" s="35" t="e" cm="1">
        <f t="array" ref="D14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7" s="35" t="e" cm="1">
        <f t="array" ref="E14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7" s="35" t="e">
        <f>IF(AND(Table2[[#This Row],[Chemical Family - old]]="Lithium Primary",Table2[[#This Row],[Product Category]]&lt;&gt;"Button"),Table2[[#This Row],[Is the battery based on Lithium Primary or Lithium Thionyl Chloride]],Table2[[#This Row],[Chemical Family - old]])</f>
        <v>#N/A</v>
      </c>
      <c r="G147" s="35" t="e">
        <f>_xlfn.XLOOKUP(TRIM(Table2[[#This Row],[Bebat code 2025]]),Tabel1[Bebat Code 2025],Tabel1[Chemical Family])</f>
        <v>#N/A</v>
      </c>
      <c r="H147" s="35" t="e">
        <f>_xlfn.XLOOKUP(TRIM(Table2[[#This Row],[Bebat code 2025]]),Tabel1[Bebat Code 2025],Tabel1[Type])</f>
        <v>#N/A</v>
      </c>
      <c r="I147" s="35" t="e">
        <f>_xlfn.XLOOKUP(TRIM(Table2[[#This Row],[Bebat code 2025]]),Tabel1[Bebat Code 2025],Tabel1[Exception])</f>
        <v>#N/A</v>
      </c>
      <c r="J147" s="35" t="e">
        <f>IF(Table2[[#This Row],[Max boundary - new]]&lt;=25000,"No",IF(Table2[[#This Row],[Min boundary - new]]&gt;25000,"Yes","Possible"))</f>
        <v>#N/A</v>
      </c>
      <c r="K147" s="35" t="e">
        <f>IF(ISBLANK(Table2[[#This Row],[Exact weight of battery (g)]]),_xlfn.XLOOKUP(TRIM(Table2[[#This Row],[Bebat code 2025]]),Tabel1[Bebat Code 2025],Tabel1[Minimum Weight (g)]),Table2[[#This Row],[Exact weight of battery (g)]])</f>
        <v>#N/A</v>
      </c>
      <c r="L147" s="35" t="e">
        <f>IF(ISBLANK(Table2[[#This Row],[Exact weight of battery (g)]]),_xlfn.XLOOKUP(TRIM(Table2[[#This Row],[Bebat code 2025]]),Tabel1[Bebat Code 2025],Tabel1[Maximum Weight (g)]),Table2[[#This Row],[Exact weight of battery (g)]])</f>
        <v>#N/A</v>
      </c>
      <c r="M147" s="36" t="str">
        <f>IF(ISBLANK(Table2[[#This Row],[Bebat code 2025]]),"",_xlfn.XLOOKUP(TRIM(Table2[[#This Row],[Bebat code 2025]]),Tabel1[Bebat Code 2025],Tabel1[Minimum Weight (g)]))</f>
        <v/>
      </c>
      <c r="N147" s="36" t="str">
        <f>IF(ISBLANK(Table2[[#This Row],[Bebat code 2025]]),"",_xlfn.XLOOKUP(TRIM(Table2[[#This Row],[Bebat code 2025]]),Tabel1[Bebat Code 2025],Tabel1[Maximum Weight (g)]))</f>
        <v/>
      </c>
      <c r="O147" s="43" t="e" cm="1">
        <f t="array" ref="O14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7" s="44"/>
      <c r="Q147" s="44"/>
      <c r="R147" s="44"/>
      <c r="S147" s="44"/>
      <c r="T147" s="44"/>
      <c r="U147" s="44"/>
    </row>
    <row r="148" spans="2:21" ht="47.5" customHeight="1" x14ac:dyDescent="0.15">
      <c r="B148" s="39" t="str" cm="1">
        <f t="array" ref="B14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8" s="42"/>
      <c r="D148" s="35" t="e" cm="1">
        <f t="array" ref="D14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8" s="35" t="e" cm="1">
        <f t="array" ref="E14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8" s="35" t="e">
        <f>IF(AND(Table2[[#This Row],[Chemical Family - old]]="Lithium Primary",Table2[[#This Row],[Product Category]]&lt;&gt;"Button"),Table2[[#This Row],[Is the battery based on Lithium Primary or Lithium Thionyl Chloride]],Table2[[#This Row],[Chemical Family - old]])</f>
        <v>#N/A</v>
      </c>
      <c r="G148" s="35" t="e">
        <f>_xlfn.XLOOKUP(TRIM(Table2[[#This Row],[Bebat code 2025]]),Tabel1[Bebat Code 2025],Tabel1[Chemical Family])</f>
        <v>#N/A</v>
      </c>
      <c r="H148" s="35" t="e">
        <f>_xlfn.XLOOKUP(TRIM(Table2[[#This Row],[Bebat code 2025]]),Tabel1[Bebat Code 2025],Tabel1[Type])</f>
        <v>#N/A</v>
      </c>
      <c r="I148" s="35" t="e">
        <f>_xlfn.XLOOKUP(TRIM(Table2[[#This Row],[Bebat code 2025]]),Tabel1[Bebat Code 2025],Tabel1[Exception])</f>
        <v>#N/A</v>
      </c>
      <c r="J148" s="35" t="e">
        <f>IF(Table2[[#This Row],[Max boundary - new]]&lt;=25000,"No",IF(Table2[[#This Row],[Min boundary - new]]&gt;25000,"Yes","Possible"))</f>
        <v>#N/A</v>
      </c>
      <c r="K148" s="35" t="e">
        <f>IF(ISBLANK(Table2[[#This Row],[Exact weight of battery (g)]]),_xlfn.XLOOKUP(TRIM(Table2[[#This Row],[Bebat code 2025]]),Tabel1[Bebat Code 2025],Tabel1[Minimum Weight (g)]),Table2[[#This Row],[Exact weight of battery (g)]])</f>
        <v>#N/A</v>
      </c>
      <c r="L148" s="35" t="e">
        <f>IF(ISBLANK(Table2[[#This Row],[Exact weight of battery (g)]]),_xlfn.XLOOKUP(TRIM(Table2[[#This Row],[Bebat code 2025]]),Tabel1[Bebat Code 2025],Tabel1[Maximum Weight (g)]),Table2[[#This Row],[Exact weight of battery (g)]])</f>
        <v>#N/A</v>
      </c>
      <c r="M148" s="36" t="str">
        <f>IF(ISBLANK(Table2[[#This Row],[Bebat code 2025]]),"",_xlfn.XLOOKUP(TRIM(Table2[[#This Row],[Bebat code 2025]]),Tabel1[Bebat Code 2025],Tabel1[Minimum Weight (g)]))</f>
        <v/>
      </c>
      <c r="N148" s="36" t="str">
        <f>IF(ISBLANK(Table2[[#This Row],[Bebat code 2025]]),"",_xlfn.XLOOKUP(TRIM(Table2[[#This Row],[Bebat code 2025]]),Tabel1[Bebat Code 2025],Tabel1[Maximum Weight (g)]))</f>
        <v/>
      </c>
      <c r="O148" s="43" t="e" cm="1">
        <f t="array" ref="O14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8" s="44"/>
      <c r="Q148" s="44"/>
      <c r="R148" s="44"/>
      <c r="S148" s="44"/>
      <c r="T148" s="44"/>
      <c r="U148" s="44"/>
    </row>
    <row r="149" spans="2:21" ht="47.5" customHeight="1" x14ac:dyDescent="0.15">
      <c r="B149" s="39" t="str" cm="1">
        <f t="array" ref="B14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49" s="42"/>
      <c r="D149" s="35" t="e" cm="1">
        <f t="array" ref="D14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49" s="35" t="e" cm="1">
        <f t="array" ref="E14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49" s="35" t="e">
        <f>IF(AND(Table2[[#This Row],[Chemical Family - old]]="Lithium Primary",Table2[[#This Row],[Product Category]]&lt;&gt;"Button"),Table2[[#This Row],[Is the battery based on Lithium Primary or Lithium Thionyl Chloride]],Table2[[#This Row],[Chemical Family - old]])</f>
        <v>#N/A</v>
      </c>
      <c r="G149" s="35" t="e">
        <f>_xlfn.XLOOKUP(TRIM(Table2[[#This Row],[Bebat code 2025]]),Tabel1[Bebat Code 2025],Tabel1[Chemical Family])</f>
        <v>#N/A</v>
      </c>
      <c r="H149" s="35" t="e">
        <f>_xlfn.XLOOKUP(TRIM(Table2[[#This Row],[Bebat code 2025]]),Tabel1[Bebat Code 2025],Tabel1[Type])</f>
        <v>#N/A</v>
      </c>
      <c r="I149" s="35" t="e">
        <f>_xlfn.XLOOKUP(TRIM(Table2[[#This Row],[Bebat code 2025]]),Tabel1[Bebat Code 2025],Tabel1[Exception])</f>
        <v>#N/A</v>
      </c>
      <c r="J149" s="35" t="e">
        <f>IF(Table2[[#This Row],[Max boundary - new]]&lt;=25000,"No",IF(Table2[[#This Row],[Min boundary - new]]&gt;25000,"Yes","Possible"))</f>
        <v>#N/A</v>
      </c>
      <c r="K149" s="35" t="e">
        <f>IF(ISBLANK(Table2[[#This Row],[Exact weight of battery (g)]]),_xlfn.XLOOKUP(TRIM(Table2[[#This Row],[Bebat code 2025]]),Tabel1[Bebat Code 2025],Tabel1[Minimum Weight (g)]),Table2[[#This Row],[Exact weight of battery (g)]])</f>
        <v>#N/A</v>
      </c>
      <c r="L149" s="35" t="e">
        <f>IF(ISBLANK(Table2[[#This Row],[Exact weight of battery (g)]]),_xlfn.XLOOKUP(TRIM(Table2[[#This Row],[Bebat code 2025]]),Tabel1[Bebat Code 2025],Tabel1[Maximum Weight (g)]),Table2[[#This Row],[Exact weight of battery (g)]])</f>
        <v>#N/A</v>
      </c>
      <c r="M149" s="36" t="str">
        <f>IF(ISBLANK(Table2[[#This Row],[Bebat code 2025]]),"",_xlfn.XLOOKUP(TRIM(Table2[[#This Row],[Bebat code 2025]]),Tabel1[Bebat Code 2025],Tabel1[Minimum Weight (g)]))</f>
        <v/>
      </c>
      <c r="N149" s="36" t="str">
        <f>IF(ISBLANK(Table2[[#This Row],[Bebat code 2025]]),"",_xlfn.XLOOKUP(TRIM(Table2[[#This Row],[Bebat code 2025]]),Tabel1[Bebat Code 2025],Tabel1[Maximum Weight (g)]))</f>
        <v/>
      </c>
      <c r="O149" s="43" t="e" cm="1">
        <f t="array" ref="O14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49" s="44"/>
      <c r="Q149" s="44"/>
      <c r="R149" s="44"/>
      <c r="S149" s="44"/>
      <c r="T149" s="44"/>
      <c r="U149" s="44"/>
    </row>
    <row r="150" spans="2:21" ht="47.5" customHeight="1" x14ac:dyDescent="0.15">
      <c r="B150" s="39" t="str" cm="1">
        <f t="array" ref="B15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0" s="42"/>
      <c r="D150" s="35" t="e" cm="1">
        <f t="array" ref="D15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0" s="35" t="e" cm="1">
        <f t="array" ref="E15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0" s="35" t="e">
        <f>IF(AND(Table2[[#This Row],[Chemical Family - old]]="Lithium Primary",Table2[[#This Row],[Product Category]]&lt;&gt;"Button"),Table2[[#This Row],[Is the battery based on Lithium Primary or Lithium Thionyl Chloride]],Table2[[#This Row],[Chemical Family - old]])</f>
        <v>#N/A</v>
      </c>
      <c r="G150" s="35" t="e">
        <f>_xlfn.XLOOKUP(TRIM(Table2[[#This Row],[Bebat code 2025]]),Tabel1[Bebat Code 2025],Tabel1[Chemical Family])</f>
        <v>#N/A</v>
      </c>
      <c r="H150" s="35" t="e">
        <f>_xlfn.XLOOKUP(TRIM(Table2[[#This Row],[Bebat code 2025]]),Tabel1[Bebat Code 2025],Tabel1[Type])</f>
        <v>#N/A</v>
      </c>
      <c r="I150" s="35" t="e">
        <f>_xlfn.XLOOKUP(TRIM(Table2[[#This Row],[Bebat code 2025]]),Tabel1[Bebat Code 2025],Tabel1[Exception])</f>
        <v>#N/A</v>
      </c>
      <c r="J150" s="35" t="e">
        <f>IF(Table2[[#This Row],[Max boundary - new]]&lt;=25000,"No",IF(Table2[[#This Row],[Min boundary - new]]&gt;25000,"Yes","Possible"))</f>
        <v>#N/A</v>
      </c>
      <c r="K150" s="35" t="e">
        <f>IF(ISBLANK(Table2[[#This Row],[Exact weight of battery (g)]]),_xlfn.XLOOKUP(TRIM(Table2[[#This Row],[Bebat code 2025]]),Tabel1[Bebat Code 2025],Tabel1[Minimum Weight (g)]),Table2[[#This Row],[Exact weight of battery (g)]])</f>
        <v>#N/A</v>
      </c>
      <c r="L150" s="35" t="e">
        <f>IF(ISBLANK(Table2[[#This Row],[Exact weight of battery (g)]]),_xlfn.XLOOKUP(TRIM(Table2[[#This Row],[Bebat code 2025]]),Tabel1[Bebat Code 2025],Tabel1[Maximum Weight (g)]),Table2[[#This Row],[Exact weight of battery (g)]])</f>
        <v>#N/A</v>
      </c>
      <c r="M150" s="36" t="str">
        <f>IF(ISBLANK(Table2[[#This Row],[Bebat code 2025]]),"",_xlfn.XLOOKUP(TRIM(Table2[[#This Row],[Bebat code 2025]]),Tabel1[Bebat Code 2025],Tabel1[Minimum Weight (g)]))</f>
        <v/>
      </c>
      <c r="N150" s="36" t="str">
        <f>IF(ISBLANK(Table2[[#This Row],[Bebat code 2025]]),"",_xlfn.XLOOKUP(TRIM(Table2[[#This Row],[Bebat code 2025]]),Tabel1[Bebat Code 2025],Tabel1[Maximum Weight (g)]))</f>
        <v/>
      </c>
      <c r="O150" s="43" t="e" cm="1">
        <f t="array" ref="O15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0" s="44"/>
      <c r="Q150" s="44"/>
      <c r="R150" s="44"/>
      <c r="S150" s="44"/>
      <c r="T150" s="44"/>
      <c r="U150" s="44"/>
    </row>
    <row r="151" spans="2:21" ht="47.5" customHeight="1" x14ac:dyDescent="0.15">
      <c r="B151" s="39" t="str" cm="1">
        <f t="array" ref="B15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1" s="42"/>
      <c r="D151" s="35" t="e" cm="1">
        <f t="array" ref="D15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1" s="35" t="e" cm="1">
        <f t="array" ref="E15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1" s="35" t="e">
        <f>IF(AND(Table2[[#This Row],[Chemical Family - old]]="Lithium Primary",Table2[[#This Row],[Product Category]]&lt;&gt;"Button"),Table2[[#This Row],[Is the battery based on Lithium Primary or Lithium Thionyl Chloride]],Table2[[#This Row],[Chemical Family - old]])</f>
        <v>#N/A</v>
      </c>
      <c r="G151" s="35" t="e">
        <f>_xlfn.XLOOKUP(TRIM(Table2[[#This Row],[Bebat code 2025]]),Tabel1[Bebat Code 2025],Tabel1[Chemical Family])</f>
        <v>#N/A</v>
      </c>
      <c r="H151" s="35" t="e">
        <f>_xlfn.XLOOKUP(TRIM(Table2[[#This Row],[Bebat code 2025]]),Tabel1[Bebat Code 2025],Tabel1[Type])</f>
        <v>#N/A</v>
      </c>
      <c r="I151" s="35" t="e">
        <f>_xlfn.XLOOKUP(TRIM(Table2[[#This Row],[Bebat code 2025]]),Tabel1[Bebat Code 2025],Tabel1[Exception])</f>
        <v>#N/A</v>
      </c>
      <c r="J151" s="35" t="e">
        <f>IF(Table2[[#This Row],[Max boundary - new]]&lt;=25000,"No",IF(Table2[[#This Row],[Min boundary - new]]&gt;25000,"Yes","Possible"))</f>
        <v>#N/A</v>
      </c>
      <c r="K151" s="35" t="e">
        <f>IF(ISBLANK(Table2[[#This Row],[Exact weight of battery (g)]]),_xlfn.XLOOKUP(TRIM(Table2[[#This Row],[Bebat code 2025]]),Tabel1[Bebat Code 2025],Tabel1[Minimum Weight (g)]),Table2[[#This Row],[Exact weight of battery (g)]])</f>
        <v>#N/A</v>
      </c>
      <c r="L151" s="35" t="e">
        <f>IF(ISBLANK(Table2[[#This Row],[Exact weight of battery (g)]]),_xlfn.XLOOKUP(TRIM(Table2[[#This Row],[Bebat code 2025]]),Tabel1[Bebat Code 2025],Tabel1[Maximum Weight (g)]),Table2[[#This Row],[Exact weight of battery (g)]])</f>
        <v>#N/A</v>
      </c>
      <c r="M151" s="36" t="str">
        <f>IF(ISBLANK(Table2[[#This Row],[Bebat code 2025]]),"",_xlfn.XLOOKUP(TRIM(Table2[[#This Row],[Bebat code 2025]]),Tabel1[Bebat Code 2025],Tabel1[Minimum Weight (g)]))</f>
        <v/>
      </c>
      <c r="N151" s="36" t="str">
        <f>IF(ISBLANK(Table2[[#This Row],[Bebat code 2025]]),"",_xlfn.XLOOKUP(TRIM(Table2[[#This Row],[Bebat code 2025]]),Tabel1[Bebat Code 2025],Tabel1[Maximum Weight (g)]))</f>
        <v/>
      </c>
      <c r="O151" s="43" t="e" cm="1">
        <f t="array" ref="O15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1" s="44"/>
      <c r="Q151" s="44"/>
      <c r="R151" s="44"/>
      <c r="S151" s="44"/>
      <c r="T151" s="44"/>
      <c r="U151" s="44"/>
    </row>
    <row r="152" spans="2:21" ht="47.5" customHeight="1" x14ac:dyDescent="0.15">
      <c r="B152" s="39" t="str" cm="1">
        <f t="array" ref="B15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2" s="42"/>
      <c r="D152" s="35" t="e" cm="1">
        <f t="array" ref="D15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2" s="35" t="e" cm="1">
        <f t="array" ref="E15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2" s="35" t="e">
        <f>IF(AND(Table2[[#This Row],[Chemical Family - old]]="Lithium Primary",Table2[[#This Row],[Product Category]]&lt;&gt;"Button"),Table2[[#This Row],[Is the battery based on Lithium Primary or Lithium Thionyl Chloride]],Table2[[#This Row],[Chemical Family - old]])</f>
        <v>#N/A</v>
      </c>
      <c r="G152" s="35" t="e">
        <f>_xlfn.XLOOKUP(TRIM(Table2[[#This Row],[Bebat code 2025]]),Tabel1[Bebat Code 2025],Tabel1[Chemical Family])</f>
        <v>#N/A</v>
      </c>
      <c r="H152" s="35" t="e">
        <f>_xlfn.XLOOKUP(TRIM(Table2[[#This Row],[Bebat code 2025]]),Tabel1[Bebat Code 2025],Tabel1[Type])</f>
        <v>#N/A</v>
      </c>
      <c r="I152" s="35" t="e">
        <f>_xlfn.XLOOKUP(TRIM(Table2[[#This Row],[Bebat code 2025]]),Tabel1[Bebat Code 2025],Tabel1[Exception])</f>
        <v>#N/A</v>
      </c>
      <c r="J152" s="35" t="e">
        <f>IF(Table2[[#This Row],[Max boundary - new]]&lt;=25000,"No",IF(Table2[[#This Row],[Min boundary - new]]&gt;25000,"Yes","Possible"))</f>
        <v>#N/A</v>
      </c>
      <c r="K152" s="35" t="e">
        <f>IF(ISBLANK(Table2[[#This Row],[Exact weight of battery (g)]]),_xlfn.XLOOKUP(TRIM(Table2[[#This Row],[Bebat code 2025]]),Tabel1[Bebat Code 2025],Tabel1[Minimum Weight (g)]),Table2[[#This Row],[Exact weight of battery (g)]])</f>
        <v>#N/A</v>
      </c>
      <c r="L152" s="35" t="e">
        <f>IF(ISBLANK(Table2[[#This Row],[Exact weight of battery (g)]]),_xlfn.XLOOKUP(TRIM(Table2[[#This Row],[Bebat code 2025]]),Tabel1[Bebat Code 2025],Tabel1[Maximum Weight (g)]),Table2[[#This Row],[Exact weight of battery (g)]])</f>
        <v>#N/A</v>
      </c>
      <c r="M152" s="36" t="str">
        <f>IF(ISBLANK(Table2[[#This Row],[Bebat code 2025]]),"",_xlfn.XLOOKUP(TRIM(Table2[[#This Row],[Bebat code 2025]]),Tabel1[Bebat Code 2025],Tabel1[Minimum Weight (g)]))</f>
        <v/>
      </c>
      <c r="N152" s="36" t="str">
        <f>IF(ISBLANK(Table2[[#This Row],[Bebat code 2025]]),"",_xlfn.XLOOKUP(TRIM(Table2[[#This Row],[Bebat code 2025]]),Tabel1[Bebat Code 2025],Tabel1[Maximum Weight (g)]))</f>
        <v/>
      </c>
      <c r="O152" s="43" t="e" cm="1">
        <f t="array" ref="O15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2" s="44"/>
      <c r="Q152" s="44"/>
      <c r="R152" s="44"/>
      <c r="S152" s="44"/>
      <c r="T152" s="44"/>
      <c r="U152" s="44"/>
    </row>
    <row r="153" spans="2:21" ht="47.5" customHeight="1" x14ac:dyDescent="0.15">
      <c r="B153" s="39" t="str" cm="1">
        <f t="array" ref="B15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3" s="42"/>
      <c r="D153" s="35" t="e" cm="1">
        <f t="array" ref="D15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3" s="35" t="e" cm="1">
        <f t="array" ref="E15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3" s="35" t="e">
        <f>IF(AND(Table2[[#This Row],[Chemical Family - old]]="Lithium Primary",Table2[[#This Row],[Product Category]]&lt;&gt;"Button"),Table2[[#This Row],[Is the battery based on Lithium Primary or Lithium Thionyl Chloride]],Table2[[#This Row],[Chemical Family - old]])</f>
        <v>#N/A</v>
      </c>
      <c r="G153" s="35" t="e">
        <f>_xlfn.XLOOKUP(TRIM(Table2[[#This Row],[Bebat code 2025]]),Tabel1[Bebat Code 2025],Tabel1[Chemical Family])</f>
        <v>#N/A</v>
      </c>
      <c r="H153" s="35" t="e">
        <f>_xlfn.XLOOKUP(TRIM(Table2[[#This Row],[Bebat code 2025]]),Tabel1[Bebat Code 2025],Tabel1[Type])</f>
        <v>#N/A</v>
      </c>
      <c r="I153" s="35" t="e">
        <f>_xlfn.XLOOKUP(TRIM(Table2[[#This Row],[Bebat code 2025]]),Tabel1[Bebat Code 2025],Tabel1[Exception])</f>
        <v>#N/A</v>
      </c>
      <c r="J153" s="35" t="e">
        <f>IF(Table2[[#This Row],[Max boundary - new]]&lt;=25000,"No",IF(Table2[[#This Row],[Min boundary - new]]&gt;25000,"Yes","Possible"))</f>
        <v>#N/A</v>
      </c>
      <c r="K153" s="35" t="e">
        <f>IF(ISBLANK(Table2[[#This Row],[Exact weight of battery (g)]]),_xlfn.XLOOKUP(TRIM(Table2[[#This Row],[Bebat code 2025]]),Tabel1[Bebat Code 2025],Tabel1[Minimum Weight (g)]),Table2[[#This Row],[Exact weight of battery (g)]])</f>
        <v>#N/A</v>
      </c>
      <c r="L153" s="35" t="e">
        <f>IF(ISBLANK(Table2[[#This Row],[Exact weight of battery (g)]]),_xlfn.XLOOKUP(TRIM(Table2[[#This Row],[Bebat code 2025]]),Tabel1[Bebat Code 2025],Tabel1[Maximum Weight (g)]),Table2[[#This Row],[Exact weight of battery (g)]])</f>
        <v>#N/A</v>
      </c>
      <c r="M153" s="36" t="str">
        <f>IF(ISBLANK(Table2[[#This Row],[Bebat code 2025]]),"",_xlfn.XLOOKUP(TRIM(Table2[[#This Row],[Bebat code 2025]]),Tabel1[Bebat Code 2025],Tabel1[Minimum Weight (g)]))</f>
        <v/>
      </c>
      <c r="N153" s="36" t="str">
        <f>IF(ISBLANK(Table2[[#This Row],[Bebat code 2025]]),"",_xlfn.XLOOKUP(TRIM(Table2[[#This Row],[Bebat code 2025]]),Tabel1[Bebat Code 2025],Tabel1[Maximum Weight (g)]))</f>
        <v/>
      </c>
      <c r="O153" s="43" t="e" cm="1">
        <f t="array" ref="O15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3" s="44"/>
      <c r="Q153" s="44"/>
      <c r="R153" s="44"/>
      <c r="S153" s="44"/>
      <c r="T153" s="44"/>
      <c r="U153" s="44"/>
    </row>
    <row r="154" spans="2:21" ht="47.5" customHeight="1" x14ac:dyDescent="0.15">
      <c r="B154" s="39" t="str" cm="1">
        <f t="array" ref="B15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4" s="42"/>
      <c r="D154" s="35" t="e" cm="1">
        <f t="array" ref="D15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4" s="35" t="e" cm="1">
        <f t="array" ref="E15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4" s="35" t="e">
        <f>IF(AND(Table2[[#This Row],[Chemical Family - old]]="Lithium Primary",Table2[[#This Row],[Product Category]]&lt;&gt;"Button"),Table2[[#This Row],[Is the battery based on Lithium Primary or Lithium Thionyl Chloride]],Table2[[#This Row],[Chemical Family - old]])</f>
        <v>#N/A</v>
      </c>
      <c r="G154" s="35" t="e">
        <f>_xlfn.XLOOKUP(TRIM(Table2[[#This Row],[Bebat code 2025]]),Tabel1[Bebat Code 2025],Tabel1[Chemical Family])</f>
        <v>#N/A</v>
      </c>
      <c r="H154" s="35" t="e">
        <f>_xlfn.XLOOKUP(TRIM(Table2[[#This Row],[Bebat code 2025]]),Tabel1[Bebat Code 2025],Tabel1[Type])</f>
        <v>#N/A</v>
      </c>
      <c r="I154" s="35" t="e">
        <f>_xlfn.XLOOKUP(TRIM(Table2[[#This Row],[Bebat code 2025]]),Tabel1[Bebat Code 2025],Tabel1[Exception])</f>
        <v>#N/A</v>
      </c>
      <c r="J154" s="35" t="e">
        <f>IF(Table2[[#This Row],[Max boundary - new]]&lt;=25000,"No",IF(Table2[[#This Row],[Min boundary - new]]&gt;25000,"Yes","Possible"))</f>
        <v>#N/A</v>
      </c>
      <c r="K154" s="35" t="e">
        <f>IF(ISBLANK(Table2[[#This Row],[Exact weight of battery (g)]]),_xlfn.XLOOKUP(TRIM(Table2[[#This Row],[Bebat code 2025]]),Tabel1[Bebat Code 2025],Tabel1[Minimum Weight (g)]),Table2[[#This Row],[Exact weight of battery (g)]])</f>
        <v>#N/A</v>
      </c>
      <c r="L154" s="35" t="e">
        <f>IF(ISBLANK(Table2[[#This Row],[Exact weight of battery (g)]]),_xlfn.XLOOKUP(TRIM(Table2[[#This Row],[Bebat code 2025]]),Tabel1[Bebat Code 2025],Tabel1[Maximum Weight (g)]),Table2[[#This Row],[Exact weight of battery (g)]])</f>
        <v>#N/A</v>
      </c>
      <c r="M154" s="36" t="str">
        <f>IF(ISBLANK(Table2[[#This Row],[Bebat code 2025]]),"",_xlfn.XLOOKUP(TRIM(Table2[[#This Row],[Bebat code 2025]]),Tabel1[Bebat Code 2025],Tabel1[Minimum Weight (g)]))</f>
        <v/>
      </c>
      <c r="N154" s="36" t="str">
        <f>IF(ISBLANK(Table2[[#This Row],[Bebat code 2025]]),"",_xlfn.XLOOKUP(TRIM(Table2[[#This Row],[Bebat code 2025]]),Tabel1[Bebat Code 2025],Tabel1[Maximum Weight (g)]))</f>
        <v/>
      </c>
      <c r="O154" s="43" t="e" cm="1">
        <f t="array" ref="O15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4" s="44"/>
      <c r="Q154" s="44"/>
      <c r="R154" s="44"/>
      <c r="S154" s="44"/>
      <c r="T154" s="44"/>
      <c r="U154" s="44"/>
    </row>
    <row r="155" spans="2:21" ht="47.5" customHeight="1" x14ac:dyDescent="0.15">
      <c r="B155" s="39" t="str" cm="1">
        <f t="array" ref="B15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5" s="42"/>
      <c r="D155" s="35" t="e" cm="1">
        <f t="array" ref="D15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5" s="35" t="e" cm="1">
        <f t="array" ref="E15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5" s="35" t="e">
        <f>IF(AND(Table2[[#This Row],[Chemical Family - old]]="Lithium Primary",Table2[[#This Row],[Product Category]]&lt;&gt;"Button"),Table2[[#This Row],[Is the battery based on Lithium Primary or Lithium Thionyl Chloride]],Table2[[#This Row],[Chemical Family - old]])</f>
        <v>#N/A</v>
      </c>
      <c r="G155" s="35" t="e">
        <f>_xlfn.XLOOKUP(TRIM(Table2[[#This Row],[Bebat code 2025]]),Tabel1[Bebat Code 2025],Tabel1[Chemical Family])</f>
        <v>#N/A</v>
      </c>
      <c r="H155" s="35" t="e">
        <f>_xlfn.XLOOKUP(TRIM(Table2[[#This Row],[Bebat code 2025]]),Tabel1[Bebat Code 2025],Tabel1[Type])</f>
        <v>#N/A</v>
      </c>
      <c r="I155" s="35" t="e">
        <f>_xlfn.XLOOKUP(TRIM(Table2[[#This Row],[Bebat code 2025]]),Tabel1[Bebat Code 2025],Tabel1[Exception])</f>
        <v>#N/A</v>
      </c>
      <c r="J155" s="35" t="e">
        <f>IF(Table2[[#This Row],[Max boundary - new]]&lt;=25000,"No",IF(Table2[[#This Row],[Min boundary - new]]&gt;25000,"Yes","Possible"))</f>
        <v>#N/A</v>
      </c>
      <c r="K155" s="35" t="e">
        <f>IF(ISBLANK(Table2[[#This Row],[Exact weight of battery (g)]]),_xlfn.XLOOKUP(TRIM(Table2[[#This Row],[Bebat code 2025]]),Tabel1[Bebat Code 2025],Tabel1[Minimum Weight (g)]),Table2[[#This Row],[Exact weight of battery (g)]])</f>
        <v>#N/A</v>
      </c>
      <c r="L155" s="35" t="e">
        <f>IF(ISBLANK(Table2[[#This Row],[Exact weight of battery (g)]]),_xlfn.XLOOKUP(TRIM(Table2[[#This Row],[Bebat code 2025]]),Tabel1[Bebat Code 2025],Tabel1[Maximum Weight (g)]),Table2[[#This Row],[Exact weight of battery (g)]])</f>
        <v>#N/A</v>
      </c>
      <c r="M155" s="36" t="str">
        <f>IF(ISBLANK(Table2[[#This Row],[Bebat code 2025]]),"",_xlfn.XLOOKUP(TRIM(Table2[[#This Row],[Bebat code 2025]]),Tabel1[Bebat Code 2025],Tabel1[Minimum Weight (g)]))</f>
        <v/>
      </c>
      <c r="N155" s="36" t="str">
        <f>IF(ISBLANK(Table2[[#This Row],[Bebat code 2025]]),"",_xlfn.XLOOKUP(TRIM(Table2[[#This Row],[Bebat code 2025]]),Tabel1[Bebat Code 2025],Tabel1[Maximum Weight (g)]))</f>
        <v/>
      </c>
      <c r="O155" s="43" t="e" cm="1">
        <f t="array" ref="O15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5" s="44"/>
      <c r="Q155" s="44"/>
      <c r="R155" s="44"/>
      <c r="S155" s="44"/>
      <c r="T155" s="44"/>
      <c r="U155" s="44"/>
    </row>
    <row r="156" spans="2:21" ht="47.5" customHeight="1" x14ac:dyDescent="0.15">
      <c r="B156" s="39" t="str" cm="1">
        <f t="array" ref="B15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6" s="42"/>
      <c r="D156" s="35" t="e" cm="1">
        <f t="array" ref="D15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6" s="35" t="e" cm="1">
        <f t="array" ref="E15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6" s="35" t="e">
        <f>IF(AND(Table2[[#This Row],[Chemical Family - old]]="Lithium Primary",Table2[[#This Row],[Product Category]]&lt;&gt;"Button"),Table2[[#This Row],[Is the battery based on Lithium Primary or Lithium Thionyl Chloride]],Table2[[#This Row],[Chemical Family - old]])</f>
        <v>#N/A</v>
      </c>
      <c r="G156" s="35" t="e">
        <f>_xlfn.XLOOKUP(TRIM(Table2[[#This Row],[Bebat code 2025]]),Tabel1[Bebat Code 2025],Tabel1[Chemical Family])</f>
        <v>#N/A</v>
      </c>
      <c r="H156" s="35" t="e">
        <f>_xlfn.XLOOKUP(TRIM(Table2[[#This Row],[Bebat code 2025]]),Tabel1[Bebat Code 2025],Tabel1[Type])</f>
        <v>#N/A</v>
      </c>
      <c r="I156" s="35" t="e">
        <f>_xlfn.XLOOKUP(TRIM(Table2[[#This Row],[Bebat code 2025]]),Tabel1[Bebat Code 2025],Tabel1[Exception])</f>
        <v>#N/A</v>
      </c>
      <c r="J156" s="35" t="e">
        <f>IF(Table2[[#This Row],[Max boundary - new]]&lt;=25000,"No",IF(Table2[[#This Row],[Min boundary - new]]&gt;25000,"Yes","Possible"))</f>
        <v>#N/A</v>
      </c>
      <c r="K156" s="35" t="e">
        <f>IF(ISBLANK(Table2[[#This Row],[Exact weight of battery (g)]]),_xlfn.XLOOKUP(TRIM(Table2[[#This Row],[Bebat code 2025]]),Tabel1[Bebat Code 2025],Tabel1[Minimum Weight (g)]),Table2[[#This Row],[Exact weight of battery (g)]])</f>
        <v>#N/A</v>
      </c>
      <c r="L156" s="35" t="e">
        <f>IF(ISBLANK(Table2[[#This Row],[Exact weight of battery (g)]]),_xlfn.XLOOKUP(TRIM(Table2[[#This Row],[Bebat code 2025]]),Tabel1[Bebat Code 2025],Tabel1[Maximum Weight (g)]),Table2[[#This Row],[Exact weight of battery (g)]])</f>
        <v>#N/A</v>
      </c>
      <c r="M156" s="36" t="str">
        <f>IF(ISBLANK(Table2[[#This Row],[Bebat code 2025]]),"",_xlfn.XLOOKUP(TRIM(Table2[[#This Row],[Bebat code 2025]]),Tabel1[Bebat Code 2025],Tabel1[Minimum Weight (g)]))</f>
        <v/>
      </c>
      <c r="N156" s="36" t="str">
        <f>IF(ISBLANK(Table2[[#This Row],[Bebat code 2025]]),"",_xlfn.XLOOKUP(TRIM(Table2[[#This Row],[Bebat code 2025]]),Tabel1[Bebat Code 2025],Tabel1[Maximum Weight (g)]))</f>
        <v/>
      </c>
      <c r="O156" s="43" t="e" cm="1">
        <f t="array" ref="O15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6" s="44"/>
      <c r="Q156" s="44"/>
      <c r="R156" s="44"/>
      <c r="S156" s="44"/>
      <c r="T156" s="44"/>
      <c r="U156" s="44"/>
    </row>
    <row r="157" spans="2:21" ht="47.5" customHeight="1" x14ac:dyDescent="0.15">
      <c r="B157" s="39" t="str" cm="1">
        <f t="array" ref="B15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7" s="42"/>
      <c r="D157" s="35" t="e" cm="1">
        <f t="array" ref="D15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7" s="35" t="e" cm="1">
        <f t="array" ref="E15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7" s="35" t="e">
        <f>IF(AND(Table2[[#This Row],[Chemical Family - old]]="Lithium Primary",Table2[[#This Row],[Product Category]]&lt;&gt;"Button"),Table2[[#This Row],[Is the battery based on Lithium Primary or Lithium Thionyl Chloride]],Table2[[#This Row],[Chemical Family - old]])</f>
        <v>#N/A</v>
      </c>
      <c r="G157" s="35" t="e">
        <f>_xlfn.XLOOKUP(TRIM(Table2[[#This Row],[Bebat code 2025]]),Tabel1[Bebat Code 2025],Tabel1[Chemical Family])</f>
        <v>#N/A</v>
      </c>
      <c r="H157" s="35" t="e">
        <f>_xlfn.XLOOKUP(TRIM(Table2[[#This Row],[Bebat code 2025]]),Tabel1[Bebat Code 2025],Tabel1[Type])</f>
        <v>#N/A</v>
      </c>
      <c r="I157" s="35" t="e">
        <f>_xlfn.XLOOKUP(TRIM(Table2[[#This Row],[Bebat code 2025]]),Tabel1[Bebat Code 2025],Tabel1[Exception])</f>
        <v>#N/A</v>
      </c>
      <c r="J157" s="35" t="e">
        <f>IF(Table2[[#This Row],[Max boundary - new]]&lt;=25000,"No",IF(Table2[[#This Row],[Min boundary - new]]&gt;25000,"Yes","Possible"))</f>
        <v>#N/A</v>
      </c>
      <c r="K157" s="35" t="e">
        <f>IF(ISBLANK(Table2[[#This Row],[Exact weight of battery (g)]]),_xlfn.XLOOKUP(TRIM(Table2[[#This Row],[Bebat code 2025]]),Tabel1[Bebat Code 2025],Tabel1[Minimum Weight (g)]),Table2[[#This Row],[Exact weight of battery (g)]])</f>
        <v>#N/A</v>
      </c>
      <c r="L157" s="35" t="e">
        <f>IF(ISBLANK(Table2[[#This Row],[Exact weight of battery (g)]]),_xlfn.XLOOKUP(TRIM(Table2[[#This Row],[Bebat code 2025]]),Tabel1[Bebat Code 2025],Tabel1[Maximum Weight (g)]),Table2[[#This Row],[Exact weight of battery (g)]])</f>
        <v>#N/A</v>
      </c>
      <c r="M157" s="36" t="str">
        <f>IF(ISBLANK(Table2[[#This Row],[Bebat code 2025]]),"",_xlfn.XLOOKUP(TRIM(Table2[[#This Row],[Bebat code 2025]]),Tabel1[Bebat Code 2025],Tabel1[Minimum Weight (g)]))</f>
        <v/>
      </c>
      <c r="N157" s="36" t="str">
        <f>IF(ISBLANK(Table2[[#This Row],[Bebat code 2025]]),"",_xlfn.XLOOKUP(TRIM(Table2[[#This Row],[Bebat code 2025]]),Tabel1[Bebat Code 2025],Tabel1[Maximum Weight (g)]))</f>
        <v/>
      </c>
      <c r="O157" s="43" t="e" cm="1">
        <f t="array" ref="O15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7" s="44"/>
      <c r="Q157" s="44"/>
      <c r="R157" s="44"/>
      <c r="S157" s="44"/>
      <c r="T157" s="44"/>
      <c r="U157" s="44"/>
    </row>
    <row r="158" spans="2:21" ht="47.5" customHeight="1" x14ac:dyDescent="0.15">
      <c r="B158" s="39" t="str" cm="1">
        <f t="array" ref="B15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8" s="42"/>
      <c r="D158" s="35" t="e" cm="1">
        <f t="array" ref="D15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8" s="35" t="e" cm="1">
        <f t="array" ref="E15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8" s="35" t="e">
        <f>IF(AND(Table2[[#This Row],[Chemical Family - old]]="Lithium Primary",Table2[[#This Row],[Product Category]]&lt;&gt;"Button"),Table2[[#This Row],[Is the battery based on Lithium Primary or Lithium Thionyl Chloride]],Table2[[#This Row],[Chemical Family - old]])</f>
        <v>#N/A</v>
      </c>
      <c r="G158" s="35" t="e">
        <f>_xlfn.XLOOKUP(TRIM(Table2[[#This Row],[Bebat code 2025]]),Tabel1[Bebat Code 2025],Tabel1[Chemical Family])</f>
        <v>#N/A</v>
      </c>
      <c r="H158" s="35" t="e">
        <f>_xlfn.XLOOKUP(TRIM(Table2[[#This Row],[Bebat code 2025]]),Tabel1[Bebat Code 2025],Tabel1[Type])</f>
        <v>#N/A</v>
      </c>
      <c r="I158" s="35" t="e">
        <f>_xlfn.XLOOKUP(TRIM(Table2[[#This Row],[Bebat code 2025]]),Tabel1[Bebat Code 2025],Tabel1[Exception])</f>
        <v>#N/A</v>
      </c>
      <c r="J158" s="35" t="e">
        <f>IF(Table2[[#This Row],[Max boundary - new]]&lt;=25000,"No",IF(Table2[[#This Row],[Min boundary - new]]&gt;25000,"Yes","Possible"))</f>
        <v>#N/A</v>
      </c>
      <c r="K158" s="35" t="e">
        <f>IF(ISBLANK(Table2[[#This Row],[Exact weight of battery (g)]]),_xlfn.XLOOKUP(TRIM(Table2[[#This Row],[Bebat code 2025]]),Tabel1[Bebat Code 2025],Tabel1[Minimum Weight (g)]),Table2[[#This Row],[Exact weight of battery (g)]])</f>
        <v>#N/A</v>
      </c>
      <c r="L158" s="35" t="e">
        <f>IF(ISBLANK(Table2[[#This Row],[Exact weight of battery (g)]]),_xlfn.XLOOKUP(TRIM(Table2[[#This Row],[Bebat code 2025]]),Tabel1[Bebat Code 2025],Tabel1[Maximum Weight (g)]),Table2[[#This Row],[Exact weight of battery (g)]])</f>
        <v>#N/A</v>
      </c>
      <c r="M158" s="36" t="str">
        <f>IF(ISBLANK(Table2[[#This Row],[Bebat code 2025]]),"",_xlfn.XLOOKUP(TRIM(Table2[[#This Row],[Bebat code 2025]]),Tabel1[Bebat Code 2025],Tabel1[Minimum Weight (g)]))</f>
        <v/>
      </c>
      <c r="N158" s="36" t="str">
        <f>IF(ISBLANK(Table2[[#This Row],[Bebat code 2025]]),"",_xlfn.XLOOKUP(TRIM(Table2[[#This Row],[Bebat code 2025]]),Tabel1[Bebat Code 2025],Tabel1[Maximum Weight (g)]))</f>
        <v/>
      </c>
      <c r="O158" s="43" t="e" cm="1">
        <f t="array" ref="O15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8" s="44"/>
      <c r="Q158" s="44"/>
      <c r="R158" s="44"/>
      <c r="S158" s="44"/>
      <c r="T158" s="44"/>
      <c r="U158" s="44"/>
    </row>
    <row r="159" spans="2:21" ht="47.5" customHeight="1" x14ac:dyDescent="0.15">
      <c r="B159" s="39" t="str" cm="1">
        <f t="array" ref="B15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59" s="42"/>
      <c r="D159" s="35" t="e" cm="1">
        <f t="array" ref="D15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59" s="35" t="e" cm="1">
        <f t="array" ref="E15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59" s="35" t="e">
        <f>IF(AND(Table2[[#This Row],[Chemical Family - old]]="Lithium Primary",Table2[[#This Row],[Product Category]]&lt;&gt;"Button"),Table2[[#This Row],[Is the battery based on Lithium Primary or Lithium Thionyl Chloride]],Table2[[#This Row],[Chemical Family - old]])</f>
        <v>#N/A</v>
      </c>
      <c r="G159" s="35" t="e">
        <f>_xlfn.XLOOKUP(TRIM(Table2[[#This Row],[Bebat code 2025]]),Tabel1[Bebat Code 2025],Tabel1[Chemical Family])</f>
        <v>#N/A</v>
      </c>
      <c r="H159" s="35" t="e">
        <f>_xlfn.XLOOKUP(TRIM(Table2[[#This Row],[Bebat code 2025]]),Tabel1[Bebat Code 2025],Tabel1[Type])</f>
        <v>#N/A</v>
      </c>
      <c r="I159" s="35" t="e">
        <f>_xlfn.XLOOKUP(TRIM(Table2[[#This Row],[Bebat code 2025]]),Tabel1[Bebat Code 2025],Tabel1[Exception])</f>
        <v>#N/A</v>
      </c>
      <c r="J159" s="35" t="e">
        <f>IF(Table2[[#This Row],[Max boundary - new]]&lt;=25000,"No",IF(Table2[[#This Row],[Min boundary - new]]&gt;25000,"Yes","Possible"))</f>
        <v>#N/A</v>
      </c>
      <c r="K159" s="35" t="e">
        <f>IF(ISBLANK(Table2[[#This Row],[Exact weight of battery (g)]]),_xlfn.XLOOKUP(TRIM(Table2[[#This Row],[Bebat code 2025]]),Tabel1[Bebat Code 2025],Tabel1[Minimum Weight (g)]),Table2[[#This Row],[Exact weight of battery (g)]])</f>
        <v>#N/A</v>
      </c>
      <c r="L159" s="35" t="e">
        <f>IF(ISBLANK(Table2[[#This Row],[Exact weight of battery (g)]]),_xlfn.XLOOKUP(TRIM(Table2[[#This Row],[Bebat code 2025]]),Tabel1[Bebat Code 2025],Tabel1[Maximum Weight (g)]),Table2[[#This Row],[Exact weight of battery (g)]])</f>
        <v>#N/A</v>
      </c>
      <c r="M159" s="36" t="str">
        <f>IF(ISBLANK(Table2[[#This Row],[Bebat code 2025]]),"",_xlfn.XLOOKUP(TRIM(Table2[[#This Row],[Bebat code 2025]]),Tabel1[Bebat Code 2025],Tabel1[Minimum Weight (g)]))</f>
        <v/>
      </c>
      <c r="N159" s="36" t="str">
        <f>IF(ISBLANK(Table2[[#This Row],[Bebat code 2025]]),"",_xlfn.XLOOKUP(TRIM(Table2[[#This Row],[Bebat code 2025]]),Tabel1[Bebat Code 2025],Tabel1[Maximum Weight (g)]))</f>
        <v/>
      </c>
      <c r="O159" s="43" t="e" cm="1">
        <f t="array" ref="O15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59" s="44"/>
      <c r="Q159" s="44"/>
      <c r="R159" s="44"/>
      <c r="S159" s="44"/>
      <c r="T159" s="44"/>
      <c r="U159" s="44"/>
    </row>
    <row r="160" spans="2:21" ht="47.5" customHeight="1" x14ac:dyDescent="0.15">
      <c r="B160" s="39" t="str" cm="1">
        <f t="array" ref="B16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0" s="42"/>
      <c r="D160" s="35" t="e" cm="1">
        <f t="array" ref="D16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0" s="35" t="e" cm="1">
        <f t="array" ref="E16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0" s="35" t="e">
        <f>IF(AND(Table2[[#This Row],[Chemical Family - old]]="Lithium Primary",Table2[[#This Row],[Product Category]]&lt;&gt;"Button"),Table2[[#This Row],[Is the battery based on Lithium Primary or Lithium Thionyl Chloride]],Table2[[#This Row],[Chemical Family - old]])</f>
        <v>#N/A</v>
      </c>
      <c r="G160" s="35" t="e">
        <f>_xlfn.XLOOKUP(TRIM(Table2[[#This Row],[Bebat code 2025]]),Tabel1[Bebat Code 2025],Tabel1[Chemical Family])</f>
        <v>#N/A</v>
      </c>
      <c r="H160" s="35" t="e">
        <f>_xlfn.XLOOKUP(TRIM(Table2[[#This Row],[Bebat code 2025]]),Tabel1[Bebat Code 2025],Tabel1[Type])</f>
        <v>#N/A</v>
      </c>
      <c r="I160" s="35" t="e">
        <f>_xlfn.XLOOKUP(TRIM(Table2[[#This Row],[Bebat code 2025]]),Tabel1[Bebat Code 2025],Tabel1[Exception])</f>
        <v>#N/A</v>
      </c>
      <c r="J160" s="35" t="e">
        <f>IF(Table2[[#This Row],[Max boundary - new]]&lt;=25000,"No",IF(Table2[[#This Row],[Min boundary - new]]&gt;25000,"Yes","Possible"))</f>
        <v>#N/A</v>
      </c>
      <c r="K160" s="35" t="e">
        <f>IF(ISBLANK(Table2[[#This Row],[Exact weight of battery (g)]]),_xlfn.XLOOKUP(TRIM(Table2[[#This Row],[Bebat code 2025]]),Tabel1[Bebat Code 2025],Tabel1[Minimum Weight (g)]),Table2[[#This Row],[Exact weight of battery (g)]])</f>
        <v>#N/A</v>
      </c>
      <c r="L160" s="35" t="e">
        <f>IF(ISBLANK(Table2[[#This Row],[Exact weight of battery (g)]]),_xlfn.XLOOKUP(TRIM(Table2[[#This Row],[Bebat code 2025]]),Tabel1[Bebat Code 2025],Tabel1[Maximum Weight (g)]),Table2[[#This Row],[Exact weight of battery (g)]])</f>
        <v>#N/A</v>
      </c>
      <c r="M160" s="36" t="str">
        <f>IF(ISBLANK(Table2[[#This Row],[Bebat code 2025]]),"",_xlfn.XLOOKUP(TRIM(Table2[[#This Row],[Bebat code 2025]]),Tabel1[Bebat Code 2025],Tabel1[Minimum Weight (g)]))</f>
        <v/>
      </c>
      <c r="N160" s="36" t="str">
        <f>IF(ISBLANK(Table2[[#This Row],[Bebat code 2025]]),"",_xlfn.XLOOKUP(TRIM(Table2[[#This Row],[Bebat code 2025]]),Tabel1[Bebat Code 2025],Tabel1[Maximum Weight (g)]))</f>
        <v/>
      </c>
      <c r="O160" s="43" t="e" cm="1">
        <f t="array" ref="O16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0" s="44"/>
      <c r="Q160" s="44"/>
      <c r="R160" s="44"/>
      <c r="S160" s="44"/>
      <c r="T160" s="44"/>
      <c r="U160" s="44"/>
    </row>
    <row r="161" spans="2:21" ht="47.5" customHeight="1" x14ac:dyDescent="0.15">
      <c r="B161" s="39" t="str" cm="1">
        <f t="array" ref="B16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1" s="42"/>
      <c r="D161" s="35" t="e" cm="1">
        <f t="array" ref="D16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1" s="35" t="e" cm="1">
        <f t="array" ref="E16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1" s="35" t="e">
        <f>IF(AND(Table2[[#This Row],[Chemical Family - old]]="Lithium Primary",Table2[[#This Row],[Product Category]]&lt;&gt;"Button"),Table2[[#This Row],[Is the battery based on Lithium Primary or Lithium Thionyl Chloride]],Table2[[#This Row],[Chemical Family - old]])</f>
        <v>#N/A</v>
      </c>
      <c r="G161" s="35" t="e">
        <f>_xlfn.XLOOKUP(TRIM(Table2[[#This Row],[Bebat code 2025]]),Tabel1[Bebat Code 2025],Tabel1[Chemical Family])</f>
        <v>#N/A</v>
      </c>
      <c r="H161" s="35" t="e">
        <f>_xlfn.XLOOKUP(TRIM(Table2[[#This Row],[Bebat code 2025]]),Tabel1[Bebat Code 2025],Tabel1[Type])</f>
        <v>#N/A</v>
      </c>
      <c r="I161" s="35" t="e">
        <f>_xlfn.XLOOKUP(TRIM(Table2[[#This Row],[Bebat code 2025]]),Tabel1[Bebat Code 2025],Tabel1[Exception])</f>
        <v>#N/A</v>
      </c>
      <c r="J161" s="35" t="e">
        <f>IF(Table2[[#This Row],[Max boundary - new]]&lt;=25000,"No",IF(Table2[[#This Row],[Min boundary - new]]&gt;25000,"Yes","Possible"))</f>
        <v>#N/A</v>
      </c>
      <c r="K161" s="35" t="e">
        <f>IF(ISBLANK(Table2[[#This Row],[Exact weight of battery (g)]]),_xlfn.XLOOKUP(TRIM(Table2[[#This Row],[Bebat code 2025]]),Tabel1[Bebat Code 2025],Tabel1[Minimum Weight (g)]),Table2[[#This Row],[Exact weight of battery (g)]])</f>
        <v>#N/A</v>
      </c>
      <c r="L161" s="35" t="e">
        <f>IF(ISBLANK(Table2[[#This Row],[Exact weight of battery (g)]]),_xlfn.XLOOKUP(TRIM(Table2[[#This Row],[Bebat code 2025]]),Tabel1[Bebat Code 2025],Tabel1[Maximum Weight (g)]),Table2[[#This Row],[Exact weight of battery (g)]])</f>
        <v>#N/A</v>
      </c>
      <c r="M161" s="36" t="str">
        <f>IF(ISBLANK(Table2[[#This Row],[Bebat code 2025]]),"",_xlfn.XLOOKUP(TRIM(Table2[[#This Row],[Bebat code 2025]]),Tabel1[Bebat Code 2025],Tabel1[Minimum Weight (g)]))</f>
        <v/>
      </c>
      <c r="N161" s="36" t="str">
        <f>IF(ISBLANK(Table2[[#This Row],[Bebat code 2025]]),"",_xlfn.XLOOKUP(TRIM(Table2[[#This Row],[Bebat code 2025]]),Tabel1[Bebat Code 2025],Tabel1[Maximum Weight (g)]))</f>
        <v/>
      </c>
      <c r="O161" s="43" t="e" cm="1">
        <f t="array" ref="O16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1" s="44"/>
      <c r="Q161" s="44"/>
      <c r="R161" s="44"/>
      <c r="S161" s="44"/>
      <c r="T161" s="44"/>
      <c r="U161" s="44"/>
    </row>
    <row r="162" spans="2:21" ht="47.5" customHeight="1" x14ac:dyDescent="0.15">
      <c r="B162" s="39" t="str" cm="1">
        <f t="array" ref="B16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2" s="42"/>
      <c r="D162" s="35" t="e" cm="1">
        <f t="array" ref="D16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2" s="35" t="e" cm="1">
        <f t="array" ref="E16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2" s="35" t="e">
        <f>IF(AND(Table2[[#This Row],[Chemical Family - old]]="Lithium Primary",Table2[[#This Row],[Product Category]]&lt;&gt;"Button"),Table2[[#This Row],[Is the battery based on Lithium Primary or Lithium Thionyl Chloride]],Table2[[#This Row],[Chemical Family - old]])</f>
        <v>#N/A</v>
      </c>
      <c r="G162" s="35" t="e">
        <f>_xlfn.XLOOKUP(TRIM(Table2[[#This Row],[Bebat code 2025]]),Tabel1[Bebat Code 2025],Tabel1[Chemical Family])</f>
        <v>#N/A</v>
      </c>
      <c r="H162" s="35" t="e">
        <f>_xlfn.XLOOKUP(TRIM(Table2[[#This Row],[Bebat code 2025]]),Tabel1[Bebat Code 2025],Tabel1[Type])</f>
        <v>#N/A</v>
      </c>
      <c r="I162" s="35" t="e">
        <f>_xlfn.XLOOKUP(TRIM(Table2[[#This Row],[Bebat code 2025]]),Tabel1[Bebat Code 2025],Tabel1[Exception])</f>
        <v>#N/A</v>
      </c>
      <c r="J162" s="35" t="e">
        <f>IF(Table2[[#This Row],[Max boundary - new]]&lt;=25000,"No",IF(Table2[[#This Row],[Min boundary - new]]&gt;25000,"Yes","Possible"))</f>
        <v>#N/A</v>
      </c>
      <c r="K162" s="35" t="e">
        <f>IF(ISBLANK(Table2[[#This Row],[Exact weight of battery (g)]]),_xlfn.XLOOKUP(TRIM(Table2[[#This Row],[Bebat code 2025]]),Tabel1[Bebat Code 2025],Tabel1[Minimum Weight (g)]),Table2[[#This Row],[Exact weight of battery (g)]])</f>
        <v>#N/A</v>
      </c>
      <c r="L162" s="35" t="e">
        <f>IF(ISBLANK(Table2[[#This Row],[Exact weight of battery (g)]]),_xlfn.XLOOKUP(TRIM(Table2[[#This Row],[Bebat code 2025]]),Tabel1[Bebat Code 2025],Tabel1[Maximum Weight (g)]),Table2[[#This Row],[Exact weight of battery (g)]])</f>
        <v>#N/A</v>
      </c>
      <c r="M162" s="36" t="str">
        <f>IF(ISBLANK(Table2[[#This Row],[Bebat code 2025]]),"",_xlfn.XLOOKUP(TRIM(Table2[[#This Row],[Bebat code 2025]]),Tabel1[Bebat Code 2025],Tabel1[Minimum Weight (g)]))</f>
        <v/>
      </c>
      <c r="N162" s="36" t="str">
        <f>IF(ISBLANK(Table2[[#This Row],[Bebat code 2025]]),"",_xlfn.XLOOKUP(TRIM(Table2[[#This Row],[Bebat code 2025]]),Tabel1[Bebat Code 2025],Tabel1[Maximum Weight (g)]))</f>
        <v/>
      </c>
      <c r="O162" s="43" t="e" cm="1">
        <f t="array" ref="O16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2" s="44"/>
      <c r="Q162" s="44"/>
      <c r="R162" s="44"/>
      <c r="S162" s="44"/>
      <c r="T162" s="44"/>
      <c r="U162" s="44"/>
    </row>
    <row r="163" spans="2:21" ht="47.5" customHeight="1" x14ac:dyDescent="0.15">
      <c r="B163" s="39" t="str" cm="1">
        <f t="array" ref="B16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3" s="42"/>
      <c r="D163" s="35" t="e" cm="1">
        <f t="array" ref="D16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3" s="35" t="e" cm="1">
        <f t="array" ref="E16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3" s="35" t="e">
        <f>IF(AND(Table2[[#This Row],[Chemical Family - old]]="Lithium Primary",Table2[[#This Row],[Product Category]]&lt;&gt;"Button"),Table2[[#This Row],[Is the battery based on Lithium Primary or Lithium Thionyl Chloride]],Table2[[#This Row],[Chemical Family - old]])</f>
        <v>#N/A</v>
      </c>
      <c r="G163" s="35" t="e">
        <f>_xlfn.XLOOKUP(TRIM(Table2[[#This Row],[Bebat code 2025]]),Tabel1[Bebat Code 2025],Tabel1[Chemical Family])</f>
        <v>#N/A</v>
      </c>
      <c r="H163" s="35" t="e">
        <f>_xlfn.XLOOKUP(TRIM(Table2[[#This Row],[Bebat code 2025]]),Tabel1[Bebat Code 2025],Tabel1[Type])</f>
        <v>#N/A</v>
      </c>
      <c r="I163" s="35" t="e">
        <f>_xlfn.XLOOKUP(TRIM(Table2[[#This Row],[Bebat code 2025]]),Tabel1[Bebat Code 2025],Tabel1[Exception])</f>
        <v>#N/A</v>
      </c>
      <c r="J163" s="35" t="e">
        <f>IF(Table2[[#This Row],[Max boundary - new]]&lt;=25000,"No",IF(Table2[[#This Row],[Min boundary - new]]&gt;25000,"Yes","Possible"))</f>
        <v>#N/A</v>
      </c>
      <c r="K163" s="35" t="e">
        <f>IF(ISBLANK(Table2[[#This Row],[Exact weight of battery (g)]]),_xlfn.XLOOKUP(TRIM(Table2[[#This Row],[Bebat code 2025]]),Tabel1[Bebat Code 2025],Tabel1[Minimum Weight (g)]),Table2[[#This Row],[Exact weight of battery (g)]])</f>
        <v>#N/A</v>
      </c>
      <c r="L163" s="35" t="e">
        <f>IF(ISBLANK(Table2[[#This Row],[Exact weight of battery (g)]]),_xlfn.XLOOKUP(TRIM(Table2[[#This Row],[Bebat code 2025]]),Tabel1[Bebat Code 2025],Tabel1[Maximum Weight (g)]),Table2[[#This Row],[Exact weight of battery (g)]])</f>
        <v>#N/A</v>
      </c>
      <c r="M163" s="36" t="str">
        <f>IF(ISBLANK(Table2[[#This Row],[Bebat code 2025]]),"",_xlfn.XLOOKUP(TRIM(Table2[[#This Row],[Bebat code 2025]]),Tabel1[Bebat Code 2025],Tabel1[Minimum Weight (g)]))</f>
        <v/>
      </c>
      <c r="N163" s="36" t="str">
        <f>IF(ISBLANK(Table2[[#This Row],[Bebat code 2025]]),"",_xlfn.XLOOKUP(TRIM(Table2[[#This Row],[Bebat code 2025]]),Tabel1[Bebat Code 2025],Tabel1[Maximum Weight (g)]))</f>
        <v/>
      </c>
      <c r="O163" s="43" t="e" cm="1">
        <f t="array" ref="O16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3" s="44"/>
      <c r="Q163" s="44"/>
      <c r="R163" s="44"/>
      <c r="S163" s="44"/>
      <c r="T163" s="44"/>
      <c r="U163" s="44"/>
    </row>
    <row r="164" spans="2:21" ht="47.5" customHeight="1" x14ac:dyDescent="0.15">
      <c r="B164" s="39" t="str" cm="1">
        <f t="array" ref="B16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4" s="42"/>
      <c r="D164" s="35" t="e" cm="1">
        <f t="array" ref="D16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4" s="35" t="e" cm="1">
        <f t="array" ref="E16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4" s="35" t="e">
        <f>IF(AND(Table2[[#This Row],[Chemical Family - old]]="Lithium Primary",Table2[[#This Row],[Product Category]]&lt;&gt;"Button"),Table2[[#This Row],[Is the battery based on Lithium Primary or Lithium Thionyl Chloride]],Table2[[#This Row],[Chemical Family - old]])</f>
        <v>#N/A</v>
      </c>
      <c r="G164" s="35" t="e">
        <f>_xlfn.XLOOKUP(TRIM(Table2[[#This Row],[Bebat code 2025]]),Tabel1[Bebat Code 2025],Tabel1[Chemical Family])</f>
        <v>#N/A</v>
      </c>
      <c r="H164" s="35" t="e">
        <f>_xlfn.XLOOKUP(TRIM(Table2[[#This Row],[Bebat code 2025]]),Tabel1[Bebat Code 2025],Tabel1[Type])</f>
        <v>#N/A</v>
      </c>
      <c r="I164" s="35" t="e">
        <f>_xlfn.XLOOKUP(TRIM(Table2[[#This Row],[Bebat code 2025]]),Tabel1[Bebat Code 2025],Tabel1[Exception])</f>
        <v>#N/A</v>
      </c>
      <c r="J164" s="35" t="e">
        <f>IF(Table2[[#This Row],[Max boundary - new]]&lt;=25000,"No",IF(Table2[[#This Row],[Min boundary - new]]&gt;25000,"Yes","Possible"))</f>
        <v>#N/A</v>
      </c>
      <c r="K164" s="35" t="e">
        <f>IF(ISBLANK(Table2[[#This Row],[Exact weight of battery (g)]]),_xlfn.XLOOKUP(TRIM(Table2[[#This Row],[Bebat code 2025]]),Tabel1[Bebat Code 2025],Tabel1[Minimum Weight (g)]),Table2[[#This Row],[Exact weight of battery (g)]])</f>
        <v>#N/A</v>
      </c>
      <c r="L164" s="35" t="e">
        <f>IF(ISBLANK(Table2[[#This Row],[Exact weight of battery (g)]]),_xlfn.XLOOKUP(TRIM(Table2[[#This Row],[Bebat code 2025]]),Tabel1[Bebat Code 2025],Tabel1[Maximum Weight (g)]),Table2[[#This Row],[Exact weight of battery (g)]])</f>
        <v>#N/A</v>
      </c>
      <c r="M164" s="36" t="str">
        <f>IF(ISBLANK(Table2[[#This Row],[Bebat code 2025]]),"",_xlfn.XLOOKUP(TRIM(Table2[[#This Row],[Bebat code 2025]]),Tabel1[Bebat Code 2025],Tabel1[Minimum Weight (g)]))</f>
        <v/>
      </c>
      <c r="N164" s="36" t="str">
        <f>IF(ISBLANK(Table2[[#This Row],[Bebat code 2025]]),"",_xlfn.XLOOKUP(TRIM(Table2[[#This Row],[Bebat code 2025]]),Tabel1[Bebat Code 2025],Tabel1[Maximum Weight (g)]))</f>
        <v/>
      </c>
      <c r="O164" s="43" t="e" cm="1">
        <f t="array" ref="O16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4" s="44"/>
      <c r="Q164" s="44"/>
      <c r="R164" s="44"/>
      <c r="S164" s="44"/>
      <c r="T164" s="44"/>
      <c r="U164" s="44"/>
    </row>
    <row r="165" spans="2:21" ht="47.5" customHeight="1" x14ac:dyDescent="0.15">
      <c r="B165" s="39" t="str" cm="1">
        <f t="array" ref="B16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5" s="42"/>
      <c r="D165" s="35" t="e" cm="1">
        <f t="array" ref="D16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5" s="35" t="e" cm="1">
        <f t="array" ref="E16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5" s="35" t="e">
        <f>IF(AND(Table2[[#This Row],[Chemical Family - old]]="Lithium Primary",Table2[[#This Row],[Product Category]]&lt;&gt;"Button"),Table2[[#This Row],[Is the battery based on Lithium Primary or Lithium Thionyl Chloride]],Table2[[#This Row],[Chemical Family - old]])</f>
        <v>#N/A</v>
      </c>
      <c r="G165" s="35" t="e">
        <f>_xlfn.XLOOKUP(TRIM(Table2[[#This Row],[Bebat code 2025]]),Tabel1[Bebat Code 2025],Tabel1[Chemical Family])</f>
        <v>#N/A</v>
      </c>
      <c r="H165" s="35" t="e">
        <f>_xlfn.XLOOKUP(TRIM(Table2[[#This Row],[Bebat code 2025]]),Tabel1[Bebat Code 2025],Tabel1[Type])</f>
        <v>#N/A</v>
      </c>
      <c r="I165" s="35" t="e">
        <f>_xlfn.XLOOKUP(TRIM(Table2[[#This Row],[Bebat code 2025]]),Tabel1[Bebat Code 2025],Tabel1[Exception])</f>
        <v>#N/A</v>
      </c>
      <c r="J165" s="35" t="e">
        <f>IF(Table2[[#This Row],[Max boundary - new]]&lt;=25000,"No",IF(Table2[[#This Row],[Min boundary - new]]&gt;25000,"Yes","Possible"))</f>
        <v>#N/A</v>
      </c>
      <c r="K165" s="35" t="e">
        <f>IF(ISBLANK(Table2[[#This Row],[Exact weight of battery (g)]]),_xlfn.XLOOKUP(TRIM(Table2[[#This Row],[Bebat code 2025]]),Tabel1[Bebat Code 2025],Tabel1[Minimum Weight (g)]),Table2[[#This Row],[Exact weight of battery (g)]])</f>
        <v>#N/A</v>
      </c>
      <c r="L165" s="35" t="e">
        <f>IF(ISBLANK(Table2[[#This Row],[Exact weight of battery (g)]]),_xlfn.XLOOKUP(TRIM(Table2[[#This Row],[Bebat code 2025]]),Tabel1[Bebat Code 2025],Tabel1[Maximum Weight (g)]),Table2[[#This Row],[Exact weight of battery (g)]])</f>
        <v>#N/A</v>
      </c>
      <c r="M165" s="36" t="str">
        <f>IF(ISBLANK(Table2[[#This Row],[Bebat code 2025]]),"",_xlfn.XLOOKUP(TRIM(Table2[[#This Row],[Bebat code 2025]]),Tabel1[Bebat Code 2025],Tabel1[Minimum Weight (g)]))</f>
        <v/>
      </c>
      <c r="N165" s="36" t="str">
        <f>IF(ISBLANK(Table2[[#This Row],[Bebat code 2025]]),"",_xlfn.XLOOKUP(TRIM(Table2[[#This Row],[Bebat code 2025]]),Tabel1[Bebat Code 2025],Tabel1[Maximum Weight (g)]))</f>
        <v/>
      </c>
      <c r="O165" s="43" t="e" cm="1">
        <f t="array" ref="O16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5" s="44"/>
      <c r="Q165" s="44"/>
      <c r="R165" s="44"/>
      <c r="S165" s="44"/>
      <c r="T165" s="44"/>
      <c r="U165" s="44"/>
    </row>
    <row r="166" spans="2:21" ht="47.5" customHeight="1" x14ac:dyDescent="0.15">
      <c r="B166" s="39" t="str" cm="1">
        <f t="array" ref="B16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6" s="42"/>
      <c r="D166" s="35" t="e" cm="1">
        <f t="array" ref="D16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6" s="35" t="e" cm="1">
        <f t="array" ref="E16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6" s="35" t="e">
        <f>IF(AND(Table2[[#This Row],[Chemical Family - old]]="Lithium Primary",Table2[[#This Row],[Product Category]]&lt;&gt;"Button"),Table2[[#This Row],[Is the battery based on Lithium Primary or Lithium Thionyl Chloride]],Table2[[#This Row],[Chemical Family - old]])</f>
        <v>#N/A</v>
      </c>
      <c r="G166" s="35" t="e">
        <f>_xlfn.XLOOKUP(TRIM(Table2[[#This Row],[Bebat code 2025]]),Tabel1[Bebat Code 2025],Tabel1[Chemical Family])</f>
        <v>#N/A</v>
      </c>
      <c r="H166" s="35" t="e">
        <f>_xlfn.XLOOKUP(TRIM(Table2[[#This Row],[Bebat code 2025]]),Tabel1[Bebat Code 2025],Tabel1[Type])</f>
        <v>#N/A</v>
      </c>
      <c r="I166" s="35" t="e">
        <f>_xlfn.XLOOKUP(TRIM(Table2[[#This Row],[Bebat code 2025]]),Tabel1[Bebat Code 2025],Tabel1[Exception])</f>
        <v>#N/A</v>
      </c>
      <c r="J166" s="35" t="e">
        <f>IF(Table2[[#This Row],[Max boundary - new]]&lt;=25000,"No",IF(Table2[[#This Row],[Min boundary - new]]&gt;25000,"Yes","Possible"))</f>
        <v>#N/A</v>
      </c>
      <c r="K166" s="35" t="e">
        <f>IF(ISBLANK(Table2[[#This Row],[Exact weight of battery (g)]]),_xlfn.XLOOKUP(TRIM(Table2[[#This Row],[Bebat code 2025]]),Tabel1[Bebat Code 2025],Tabel1[Minimum Weight (g)]),Table2[[#This Row],[Exact weight of battery (g)]])</f>
        <v>#N/A</v>
      </c>
      <c r="L166" s="35" t="e">
        <f>IF(ISBLANK(Table2[[#This Row],[Exact weight of battery (g)]]),_xlfn.XLOOKUP(TRIM(Table2[[#This Row],[Bebat code 2025]]),Tabel1[Bebat Code 2025],Tabel1[Maximum Weight (g)]),Table2[[#This Row],[Exact weight of battery (g)]])</f>
        <v>#N/A</v>
      </c>
      <c r="M166" s="36" t="str">
        <f>IF(ISBLANK(Table2[[#This Row],[Bebat code 2025]]),"",_xlfn.XLOOKUP(TRIM(Table2[[#This Row],[Bebat code 2025]]),Tabel1[Bebat Code 2025],Tabel1[Minimum Weight (g)]))</f>
        <v/>
      </c>
      <c r="N166" s="36" t="str">
        <f>IF(ISBLANK(Table2[[#This Row],[Bebat code 2025]]),"",_xlfn.XLOOKUP(TRIM(Table2[[#This Row],[Bebat code 2025]]),Tabel1[Bebat Code 2025],Tabel1[Maximum Weight (g)]))</f>
        <v/>
      </c>
      <c r="O166" s="43" t="e" cm="1">
        <f t="array" ref="O16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6" s="44"/>
      <c r="Q166" s="44"/>
      <c r="R166" s="44"/>
      <c r="S166" s="44"/>
      <c r="T166" s="44"/>
      <c r="U166" s="44"/>
    </row>
    <row r="167" spans="2:21" ht="47.5" customHeight="1" x14ac:dyDescent="0.15">
      <c r="B167" s="39" t="str" cm="1">
        <f t="array" ref="B16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7" s="42"/>
      <c r="D167" s="35" t="e" cm="1">
        <f t="array" ref="D16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7" s="35" t="e" cm="1">
        <f t="array" ref="E16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7" s="35" t="e">
        <f>IF(AND(Table2[[#This Row],[Chemical Family - old]]="Lithium Primary",Table2[[#This Row],[Product Category]]&lt;&gt;"Button"),Table2[[#This Row],[Is the battery based on Lithium Primary or Lithium Thionyl Chloride]],Table2[[#This Row],[Chemical Family - old]])</f>
        <v>#N/A</v>
      </c>
      <c r="G167" s="35" t="e">
        <f>_xlfn.XLOOKUP(TRIM(Table2[[#This Row],[Bebat code 2025]]),Tabel1[Bebat Code 2025],Tabel1[Chemical Family])</f>
        <v>#N/A</v>
      </c>
      <c r="H167" s="35" t="e">
        <f>_xlfn.XLOOKUP(TRIM(Table2[[#This Row],[Bebat code 2025]]),Tabel1[Bebat Code 2025],Tabel1[Type])</f>
        <v>#N/A</v>
      </c>
      <c r="I167" s="35" t="e">
        <f>_xlfn.XLOOKUP(TRIM(Table2[[#This Row],[Bebat code 2025]]),Tabel1[Bebat Code 2025],Tabel1[Exception])</f>
        <v>#N/A</v>
      </c>
      <c r="J167" s="35" t="e">
        <f>IF(Table2[[#This Row],[Max boundary - new]]&lt;=25000,"No",IF(Table2[[#This Row],[Min boundary - new]]&gt;25000,"Yes","Possible"))</f>
        <v>#N/A</v>
      </c>
      <c r="K167" s="35" t="e">
        <f>IF(ISBLANK(Table2[[#This Row],[Exact weight of battery (g)]]),_xlfn.XLOOKUP(TRIM(Table2[[#This Row],[Bebat code 2025]]),Tabel1[Bebat Code 2025],Tabel1[Minimum Weight (g)]),Table2[[#This Row],[Exact weight of battery (g)]])</f>
        <v>#N/A</v>
      </c>
      <c r="L167" s="35" t="e">
        <f>IF(ISBLANK(Table2[[#This Row],[Exact weight of battery (g)]]),_xlfn.XLOOKUP(TRIM(Table2[[#This Row],[Bebat code 2025]]),Tabel1[Bebat Code 2025],Tabel1[Maximum Weight (g)]),Table2[[#This Row],[Exact weight of battery (g)]])</f>
        <v>#N/A</v>
      </c>
      <c r="M167" s="36" t="str">
        <f>IF(ISBLANK(Table2[[#This Row],[Bebat code 2025]]),"",_xlfn.XLOOKUP(TRIM(Table2[[#This Row],[Bebat code 2025]]),Tabel1[Bebat Code 2025],Tabel1[Minimum Weight (g)]))</f>
        <v/>
      </c>
      <c r="N167" s="36" t="str">
        <f>IF(ISBLANK(Table2[[#This Row],[Bebat code 2025]]),"",_xlfn.XLOOKUP(TRIM(Table2[[#This Row],[Bebat code 2025]]),Tabel1[Bebat Code 2025],Tabel1[Maximum Weight (g)]))</f>
        <v/>
      </c>
      <c r="O167" s="43" t="e" cm="1">
        <f t="array" ref="O16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7" s="44"/>
      <c r="Q167" s="44"/>
      <c r="R167" s="44"/>
      <c r="S167" s="44"/>
      <c r="T167" s="44"/>
      <c r="U167" s="44"/>
    </row>
    <row r="168" spans="2:21" ht="47.5" customHeight="1" x14ac:dyDescent="0.15">
      <c r="B168" s="39" t="str" cm="1">
        <f t="array" ref="B16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8" s="42"/>
      <c r="D168" s="35" t="e" cm="1">
        <f t="array" ref="D16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8" s="35" t="e" cm="1">
        <f t="array" ref="E16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8" s="35" t="e">
        <f>IF(AND(Table2[[#This Row],[Chemical Family - old]]="Lithium Primary",Table2[[#This Row],[Product Category]]&lt;&gt;"Button"),Table2[[#This Row],[Is the battery based on Lithium Primary or Lithium Thionyl Chloride]],Table2[[#This Row],[Chemical Family - old]])</f>
        <v>#N/A</v>
      </c>
      <c r="G168" s="35" t="e">
        <f>_xlfn.XLOOKUP(TRIM(Table2[[#This Row],[Bebat code 2025]]),Tabel1[Bebat Code 2025],Tabel1[Chemical Family])</f>
        <v>#N/A</v>
      </c>
      <c r="H168" s="35" t="e">
        <f>_xlfn.XLOOKUP(TRIM(Table2[[#This Row],[Bebat code 2025]]),Tabel1[Bebat Code 2025],Tabel1[Type])</f>
        <v>#N/A</v>
      </c>
      <c r="I168" s="35" t="e">
        <f>_xlfn.XLOOKUP(TRIM(Table2[[#This Row],[Bebat code 2025]]),Tabel1[Bebat Code 2025],Tabel1[Exception])</f>
        <v>#N/A</v>
      </c>
      <c r="J168" s="35" t="e">
        <f>IF(Table2[[#This Row],[Max boundary - new]]&lt;=25000,"No",IF(Table2[[#This Row],[Min boundary - new]]&gt;25000,"Yes","Possible"))</f>
        <v>#N/A</v>
      </c>
      <c r="K168" s="35" t="e">
        <f>IF(ISBLANK(Table2[[#This Row],[Exact weight of battery (g)]]),_xlfn.XLOOKUP(TRIM(Table2[[#This Row],[Bebat code 2025]]),Tabel1[Bebat Code 2025],Tabel1[Minimum Weight (g)]),Table2[[#This Row],[Exact weight of battery (g)]])</f>
        <v>#N/A</v>
      </c>
      <c r="L168" s="35" t="e">
        <f>IF(ISBLANK(Table2[[#This Row],[Exact weight of battery (g)]]),_xlfn.XLOOKUP(TRIM(Table2[[#This Row],[Bebat code 2025]]),Tabel1[Bebat Code 2025],Tabel1[Maximum Weight (g)]),Table2[[#This Row],[Exact weight of battery (g)]])</f>
        <v>#N/A</v>
      </c>
      <c r="M168" s="36" t="str">
        <f>IF(ISBLANK(Table2[[#This Row],[Bebat code 2025]]),"",_xlfn.XLOOKUP(TRIM(Table2[[#This Row],[Bebat code 2025]]),Tabel1[Bebat Code 2025],Tabel1[Minimum Weight (g)]))</f>
        <v/>
      </c>
      <c r="N168" s="36" t="str">
        <f>IF(ISBLANK(Table2[[#This Row],[Bebat code 2025]]),"",_xlfn.XLOOKUP(TRIM(Table2[[#This Row],[Bebat code 2025]]),Tabel1[Bebat Code 2025],Tabel1[Maximum Weight (g)]))</f>
        <v/>
      </c>
      <c r="O168" s="43" t="e" cm="1">
        <f t="array" ref="O16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8" s="44"/>
      <c r="Q168" s="44"/>
      <c r="R168" s="44"/>
      <c r="S168" s="44"/>
      <c r="T168" s="44"/>
      <c r="U168" s="44"/>
    </row>
    <row r="169" spans="2:21" ht="47.5" customHeight="1" x14ac:dyDescent="0.15">
      <c r="B169" s="39" t="str" cm="1">
        <f t="array" ref="B16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69" s="42"/>
      <c r="D169" s="35" t="e" cm="1">
        <f t="array" ref="D16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69" s="35" t="e" cm="1">
        <f t="array" ref="E16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69" s="35" t="e">
        <f>IF(AND(Table2[[#This Row],[Chemical Family - old]]="Lithium Primary",Table2[[#This Row],[Product Category]]&lt;&gt;"Button"),Table2[[#This Row],[Is the battery based on Lithium Primary or Lithium Thionyl Chloride]],Table2[[#This Row],[Chemical Family - old]])</f>
        <v>#N/A</v>
      </c>
      <c r="G169" s="35" t="e">
        <f>_xlfn.XLOOKUP(TRIM(Table2[[#This Row],[Bebat code 2025]]),Tabel1[Bebat Code 2025],Tabel1[Chemical Family])</f>
        <v>#N/A</v>
      </c>
      <c r="H169" s="35" t="e">
        <f>_xlfn.XLOOKUP(TRIM(Table2[[#This Row],[Bebat code 2025]]),Tabel1[Bebat Code 2025],Tabel1[Type])</f>
        <v>#N/A</v>
      </c>
      <c r="I169" s="35" t="e">
        <f>_xlfn.XLOOKUP(TRIM(Table2[[#This Row],[Bebat code 2025]]),Tabel1[Bebat Code 2025],Tabel1[Exception])</f>
        <v>#N/A</v>
      </c>
      <c r="J169" s="35" t="e">
        <f>IF(Table2[[#This Row],[Max boundary - new]]&lt;=25000,"No",IF(Table2[[#This Row],[Min boundary - new]]&gt;25000,"Yes","Possible"))</f>
        <v>#N/A</v>
      </c>
      <c r="K169" s="35" t="e">
        <f>IF(ISBLANK(Table2[[#This Row],[Exact weight of battery (g)]]),_xlfn.XLOOKUP(TRIM(Table2[[#This Row],[Bebat code 2025]]),Tabel1[Bebat Code 2025],Tabel1[Minimum Weight (g)]),Table2[[#This Row],[Exact weight of battery (g)]])</f>
        <v>#N/A</v>
      </c>
      <c r="L169" s="35" t="e">
        <f>IF(ISBLANK(Table2[[#This Row],[Exact weight of battery (g)]]),_xlfn.XLOOKUP(TRIM(Table2[[#This Row],[Bebat code 2025]]),Tabel1[Bebat Code 2025],Tabel1[Maximum Weight (g)]),Table2[[#This Row],[Exact weight of battery (g)]])</f>
        <v>#N/A</v>
      </c>
      <c r="M169" s="36" t="str">
        <f>IF(ISBLANK(Table2[[#This Row],[Bebat code 2025]]),"",_xlfn.XLOOKUP(TRIM(Table2[[#This Row],[Bebat code 2025]]),Tabel1[Bebat Code 2025],Tabel1[Minimum Weight (g)]))</f>
        <v/>
      </c>
      <c r="N169" s="36" t="str">
        <f>IF(ISBLANK(Table2[[#This Row],[Bebat code 2025]]),"",_xlfn.XLOOKUP(TRIM(Table2[[#This Row],[Bebat code 2025]]),Tabel1[Bebat Code 2025],Tabel1[Maximum Weight (g)]))</f>
        <v/>
      </c>
      <c r="O169" s="43" t="e" cm="1">
        <f t="array" ref="O16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69" s="44"/>
      <c r="Q169" s="44"/>
      <c r="R169" s="44"/>
      <c r="S169" s="44"/>
      <c r="T169" s="44"/>
      <c r="U169" s="44"/>
    </row>
    <row r="170" spans="2:21" ht="47.5" customHeight="1" x14ac:dyDescent="0.15">
      <c r="B170" s="39" t="str" cm="1">
        <f t="array" ref="B17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0" s="42"/>
      <c r="D170" s="35" t="e" cm="1">
        <f t="array" ref="D17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0" s="35" t="e" cm="1">
        <f t="array" ref="E17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0" s="35" t="e">
        <f>IF(AND(Table2[[#This Row],[Chemical Family - old]]="Lithium Primary",Table2[[#This Row],[Product Category]]&lt;&gt;"Button"),Table2[[#This Row],[Is the battery based on Lithium Primary or Lithium Thionyl Chloride]],Table2[[#This Row],[Chemical Family - old]])</f>
        <v>#N/A</v>
      </c>
      <c r="G170" s="35" t="e">
        <f>_xlfn.XLOOKUP(TRIM(Table2[[#This Row],[Bebat code 2025]]),Tabel1[Bebat Code 2025],Tabel1[Chemical Family])</f>
        <v>#N/A</v>
      </c>
      <c r="H170" s="35" t="e">
        <f>_xlfn.XLOOKUP(TRIM(Table2[[#This Row],[Bebat code 2025]]),Tabel1[Bebat Code 2025],Tabel1[Type])</f>
        <v>#N/A</v>
      </c>
      <c r="I170" s="35" t="e">
        <f>_xlfn.XLOOKUP(TRIM(Table2[[#This Row],[Bebat code 2025]]),Tabel1[Bebat Code 2025],Tabel1[Exception])</f>
        <v>#N/A</v>
      </c>
      <c r="J170" s="35" t="e">
        <f>IF(Table2[[#This Row],[Max boundary - new]]&lt;=25000,"No",IF(Table2[[#This Row],[Min boundary - new]]&gt;25000,"Yes","Possible"))</f>
        <v>#N/A</v>
      </c>
      <c r="K170" s="35" t="e">
        <f>IF(ISBLANK(Table2[[#This Row],[Exact weight of battery (g)]]),_xlfn.XLOOKUP(TRIM(Table2[[#This Row],[Bebat code 2025]]),Tabel1[Bebat Code 2025],Tabel1[Minimum Weight (g)]),Table2[[#This Row],[Exact weight of battery (g)]])</f>
        <v>#N/A</v>
      </c>
      <c r="L170" s="35" t="e">
        <f>IF(ISBLANK(Table2[[#This Row],[Exact weight of battery (g)]]),_xlfn.XLOOKUP(TRIM(Table2[[#This Row],[Bebat code 2025]]),Tabel1[Bebat Code 2025],Tabel1[Maximum Weight (g)]),Table2[[#This Row],[Exact weight of battery (g)]])</f>
        <v>#N/A</v>
      </c>
      <c r="M170" s="36" t="str">
        <f>IF(ISBLANK(Table2[[#This Row],[Bebat code 2025]]),"",_xlfn.XLOOKUP(TRIM(Table2[[#This Row],[Bebat code 2025]]),Tabel1[Bebat Code 2025],Tabel1[Minimum Weight (g)]))</f>
        <v/>
      </c>
      <c r="N170" s="36" t="str">
        <f>IF(ISBLANK(Table2[[#This Row],[Bebat code 2025]]),"",_xlfn.XLOOKUP(TRIM(Table2[[#This Row],[Bebat code 2025]]),Tabel1[Bebat Code 2025],Tabel1[Maximum Weight (g)]))</f>
        <v/>
      </c>
      <c r="O170" s="43" t="e" cm="1">
        <f t="array" ref="O17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0" s="44"/>
      <c r="Q170" s="44"/>
      <c r="R170" s="44"/>
      <c r="S170" s="44"/>
      <c r="T170" s="44"/>
      <c r="U170" s="44"/>
    </row>
    <row r="171" spans="2:21" ht="47.5" customHeight="1" x14ac:dyDescent="0.15">
      <c r="B171" s="39" t="str" cm="1">
        <f t="array" ref="B17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1" s="42"/>
      <c r="D171" s="35" t="e" cm="1">
        <f t="array" ref="D17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1" s="35" t="e" cm="1">
        <f t="array" ref="E17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1" s="35" t="e">
        <f>IF(AND(Table2[[#This Row],[Chemical Family - old]]="Lithium Primary",Table2[[#This Row],[Product Category]]&lt;&gt;"Button"),Table2[[#This Row],[Is the battery based on Lithium Primary or Lithium Thionyl Chloride]],Table2[[#This Row],[Chemical Family - old]])</f>
        <v>#N/A</v>
      </c>
      <c r="G171" s="35" t="e">
        <f>_xlfn.XLOOKUP(TRIM(Table2[[#This Row],[Bebat code 2025]]),Tabel1[Bebat Code 2025],Tabel1[Chemical Family])</f>
        <v>#N/A</v>
      </c>
      <c r="H171" s="35" t="e">
        <f>_xlfn.XLOOKUP(TRIM(Table2[[#This Row],[Bebat code 2025]]),Tabel1[Bebat Code 2025],Tabel1[Type])</f>
        <v>#N/A</v>
      </c>
      <c r="I171" s="35" t="e">
        <f>_xlfn.XLOOKUP(TRIM(Table2[[#This Row],[Bebat code 2025]]),Tabel1[Bebat Code 2025],Tabel1[Exception])</f>
        <v>#N/A</v>
      </c>
      <c r="J171" s="35" t="e">
        <f>IF(Table2[[#This Row],[Max boundary - new]]&lt;=25000,"No",IF(Table2[[#This Row],[Min boundary - new]]&gt;25000,"Yes","Possible"))</f>
        <v>#N/A</v>
      </c>
      <c r="K171" s="35" t="e">
        <f>IF(ISBLANK(Table2[[#This Row],[Exact weight of battery (g)]]),_xlfn.XLOOKUP(TRIM(Table2[[#This Row],[Bebat code 2025]]),Tabel1[Bebat Code 2025],Tabel1[Minimum Weight (g)]),Table2[[#This Row],[Exact weight of battery (g)]])</f>
        <v>#N/A</v>
      </c>
      <c r="L171" s="35" t="e">
        <f>IF(ISBLANK(Table2[[#This Row],[Exact weight of battery (g)]]),_xlfn.XLOOKUP(TRIM(Table2[[#This Row],[Bebat code 2025]]),Tabel1[Bebat Code 2025],Tabel1[Maximum Weight (g)]),Table2[[#This Row],[Exact weight of battery (g)]])</f>
        <v>#N/A</v>
      </c>
      <c r="M171" s="36" t="str">
        <f>IF(ISBLANK(Table2[[#This Row],[Bebat code 2025]]),"",_xlfn.XLOOKUP(TRIM(Table2[[#This Row],[Bebat code 2025]]),Tabel1[Bebat Code 2025],Tabel1[Minimum Weight (g)]))</f>
        <v/>
      </c>
      <c r="N171" s="36" t="str">
        <f>IF(ISBLANK(Table2[[#This Row],[Bebat code 2025]]),"",_xlfn.XLOOKUP(TRIM(Table2[[#This Row],[Bebat code 2025]]),Tabel1[Bebat Code 2025],Tabel1[Maximum Weight (g)]))</f>
        <v/>
      </c>
      <c r="O171" s="43" t="e" cm="1">
        <f t="array" ref="O17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1" s="44"/>
      <c r="Q171" s="44"/>
      <c r="R171" s="44"/>
      <c r="S171" s="44"/>
      <c r="T171" s="44"/>
      <c r="U171" s="44"/>
    </row>
    <row r="172" spans="2:21" ht="47.5" customHeight="1" x14ac:dyDescent="0.15">
      <c r="B172" s="39" t="str" cm="1">
        <f t="array" ref="B17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2" s="42"/>
      <c r="D172" s="35" t="e" cm="1">
        <f t="array" ref="D17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2" s="35" t="e" cm="1">
        <f t="array" ref="E17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2" s="35" t="e">
        <f>IF(AND(Table2[[#This Row],[Chemical Family - old]]="Lithium Primary",Table2[[#This Row],[Product Category]]&lt;&gt;"Button"),Table2[[#This Row],[Is the battery based on Lithium Primary or Lithium Thionyl Chloride]],Table2[[#This Row],[Chemical Family - old]])</f>
        <v>#N/A</v>
      </c>
      <c r="G172" s="35" t="e">
        <f>_xlfn.XLOOKUP(TRIM(Table2[[#This Row],[Bebat code 2025]]),Tabel1[Bebat Code 2025],Tabel1[Chemical Family])</f>
        <v>#N/A</v>
      </c>
      <c r="H172" s="35" t="e">
        <f>_xlfn.XLOOKUP(TRIM(Table2[[#This Row],[Bebat code 2025]]),Tabel1[Bebat Code 2025],Tabel1[Type])</f>
        <v>#N/A</v>
      </c>
      <c r="I172" s="35" t="e">
        <f>_xlfn.XLOOKUP(TRIM(Table2[[#This Row],[Bebat code 2025]]),Tabel1[Bebat Code 2025],Tabel1[Exception])</f>
        <v>#N/A</v>
      </c>
      <c r="J172" s="35" t="e">
        <f>IF(Table2[[#This Row],[Max boundary - new]]&lt;=25000,"No",IF(Table2[[#This Row],[Min boundary - new]]&gt;25000,"Yes","Possible"))</f>
        <v>#N/A</v>
      </c>
      <c r="K172" s="35" t="e">
        <f>IF(ISBLANK(Table2[[#This Row],[Exact weight of battery (g)]]),_xlfn.XLOOKUP(TRIM(Table2[[#This Row],[Bebat code 2025]]),Tabel1[Bebat Code 2025],Tabel1[Minimum Weight (g)]),Table2[[#This Row],[Exact weight of battery (g)]])</f>
        <v>#N/A</v>
      </c>
      <c r="L172" s="35" t="e">
        <f>IF(ISBLANK(Table2[[#This Row],[Exact weight of battery (g)]]),_xlfn.XLOOKUP(TRIM(Table2[[#This Row],[Bebat code 2025]]),Tabel1[Bebat Code 2025],Tabel1[Maximum Weight (g)]),Table2[[#This Row],[Exact weight of battery (g)]])</f>
        <v>#N/A</v>
      </c>
      <c r="M172" s="36" t="str">
        <f>IF(ISBLANK(Table2[[#This Row],[Bebat code 2025]]),"",_xlfn.XLOOKUP(TRIM(Table2[[#This Row],[Bebat code 2025]]),Tabel1[Bebat Code 2025],Tabel1[Minimum Weight (g)]))</f>
        <v/>
      </c>
      <c r="N172" s="36" t="str">
        <f>IF(ISBLANK(Table2[[#This Row],[Bebat code 2025]]),"",_xlfn.XLOOKUP(TRIM(Table2[[#This Row],[Bebat code 2025]]),Tabel1[Bebat Code 2025],Tabel1[Maximum Weight (g)]))</f>
        <v/>
      </c>
      <c r="O172" s="43" t="e" cm="1">
        <f t="array" ref="O17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2" s="44"/>
      <c r="Q172" s="44"/>
      <c r="R172" s="44"/>
      <c r="S172" s="44"/>
      <c r="T172" s="44"/>
      <c r="U172" s="44"/>
    </row>
    <row r="173" spans="2:21" ht="47.5" customHeight="1" x14ac:dyDescent="0.15">
      <c r="B173" s="39" t="str" cm="1">
        <f t="array" ref="B17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3" s="42"/>
      <c r="D173" s="35" t="e" cm="1">
        <f t="array" ref="D17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3" s="35" t="e" cm="1">
        <f t="array" ref="E17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3" s="35" t="e">
        <f>IF(AND(Table2[[#This Row],[Chemical Family - old]]="Lithium Primary",Table2[[#This Row],[Product Category]]&lt;&gt;"Button"),Table2[[#This Row],[Is the battery based on Lithium Primary or Lithium Thionyl Chloride]],Table2[[#This Row],[Chemical Family - old]])</f>
        <v>#N/A</v>
      </c>
      <c r="G173" s="35" t="e">
        <f>_xlfn.XLOOKUP(TRIM(Table2[[#This Row],[Bebat code 2025]]),Tabel1[Bebat Code 2025],Tabel1[Chemical Family])</f>
        <v>#N/A</v>
      </c>
      <c r="H173" s="35" t="e">
        <f>_xlfn.XLOOKUP(TRIM(Table2[[#This Row],[Bebat code 2025]]),Tabel1[Bebat Code 2025],Tabel1[Type])</f>
        <v>#N/A</v>
      </c>
      <c r="I173" s="35" t="e">
        <f>_xlfn.XLOOKUP(TRIM(Table2[[#This Row],[Bebat code 2025]]),Tabel1[Bebat Code 2025],Tabel1[Exception])</f>
        <v>#N/A</v>
      </c>
      <c r="J173" s="35" t="e">
        <f>IF(Table2[[#This Row],[Max boundary - new]]&lt;=25000,"No",IF(Table2[[#This Row],[Min boundary - new]]&gt;25000,"Yes","Possible"))</f>
        <v>#N/A</v>
      </c>
      <c r="K173" s="35" t="e">
        <f>IF(ISBLANK(Table2[[#This Row],[Exact weight of battery (g)]]),_xlfn.XLOOKUP(TRIM(Table2[[#This Row],[Bebat code 2025]]),Tabel1[Bebat Code 2025],Tabel1[Minimum Weight (g)]),Table2[[#This Row],[Exact weight of battery (g)]])</f>
        <v>#N/A</v>
      </c>
      <c r="L173" s="35" t="e">
        <f>IF(ISBLANK(Table2[[#This Row],[Exact weight of battery (g)]]),_xlfn.XLOOKUP(TRIM(Table2[[#This Row],[Bebat code 2025]]),Tabel1[Bebat Code 2025],Tabel1[Maximum Weight (g)]),Table2[[#This Row],[Exact weight of battery (g)]])</f>
        <v>#N/A</v>
      </c>
      <c r="M173" s="36" t="str">
        <f>IF(ISBLANK(Table2[[#This Row],[Bebat code 2025]]),"",_xlfn.XLOOKUP(TRIM(Table2[[#This Row],[Bebat code 2025]]),Tabel1[Bebat Code 2025],Tabel1[Minimum Weight (g)]))</f>
        <v/>
      </c>
      <c r="N173" s="36" t="str">
        <f>IF(ISBLANK(Table2[[#This Row],[Bebat code 2025]]),"",_xlfn.XLOOKUP(TRIM(Table2[[#This Row],[Bebat code 2025]]),Tabel1[Bebat Code 2025],Tabel1[Maximum Weight (g)]))</f>
        <v/>
      </c>
      <c r="O173" s="43" t="e" cm="1">
        <f t="array" ref="O17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3" s="44"/>
      <c r="Q173" s="44"/>
      <c r="R173" s="44"/>
      <c r="S173" s="44"/>
      <c r="T173" s="44"/>
      <c r="U173" s="44"/>
    </row>
    <row r="174" spans="2:21" ht="47.5" customHeight="1" x14ac:dyDescent="0.15">
      <c r="B174" s="39" t="str" cm="1">
        <f t="array" ref="B17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4" s="42"/>
      <c r="D174" s="35" t="e" cm="1">
        <f t="array" ref="D17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4" s="35" t="e" cm="1">
        <f t="array" ref="E17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4" s="35" t="e">
        <f>IF(AND(Table2[[#This Row],[Chemical Family - old]]="Lithium Primary",Table2[[#This Row],[Product Category]]&lt;&gt;"Button"),Table2[[#This Row],[Is the battery based on Lithium Primary or Lithium Thionyl Chloride]],Table2[[#This Row],[Chemical Family - old]])</f>
        <v>#N/A</v>
      </c>
      <c r="G174" s="35" t="e">
        <f>_xlfn.XLOOKUP(TRIM(Table2[[#This Row],[Bebat code 2025]]),Tabel1[Bebat Code 2025],Tabel1[Chemical Family])</f>
        <v>#N/A</v>
      </c>
      <c r="H174" s="35" t="e">
        <f>_xlfn.XLOOKUP(TRIM(Table2[[#This Row],[Bebat code 2025]]),Tabel1[Bebat Code 2025],Tabel1[Type])</f>
        <v>#N/A</v>
      </c>
      <c r="I174" s="35" t="e">
        <f>_xlfn.XLOOKUP(TRIM(Table2[[#This Row],[Bebat code 2025]]),Tabel1[Bebat Code 2025],Tabel1[Exception])</f>
        <v>#N/A</v>
      </c>
      <c r="J174" s="35" t="e">
        <f>IF(Table2[[#This Row],[Max boundary - new]]&lt;=25000,"No",IF(Table2[[#This Row],[Min boundary - new]]&gt;25000,"Yes","Possible"))</f>
        <v>#N/A</v>
      </c>
      <c r="K174" s="35" t="e">
        <f>IF(ISBLANK(Table2[[#This Row],[Exact weight of battery (g)]]),_xlfn.XLOOKUP(TRIM(Table2[[#This Row],[Bebat code 2025]]),Tabel1[Bebat Code 2025],Tabel1[Minimum Weight (g)]),Table2[[#This Row],[Exact weight of battery (g)]])</f>
        <v>#N/A</v>
      </c>
      <c r="L174" s="35" t="e">
        <f>IF(ISBLANK(Table2[[#This Row],[Exact weight of battery (g)]]),_xlfn.XLOOKUP(TRIM(Table2[[#This Row],[Bebat code 2025]]),Tabel1[Bebat Code 2025],Tabel1[Maximum Weight (g)]),Table2[[#This Row],[Exact weight of battery (g)]])</f>
        <v>#N/A</v>
      </c>
      <c r="M174" s="36" t="str">
        <f>IF(ISBLANK(Table2[[#This Row],[Bebat code 2025]]),"",_xlfn.XLOOKUP(TRIM(Table2[[#This Row],[Bebat code 2025]]),Tabel1[Bebat Code 2025],Tabel1[Minimum Weight (g)]))</f>
        <v/>
      </c>
      <c r="N174" s="36" t="str">
        <f>IF(ISBLANK(Table2[[#This Row],[Bebat code 2025]]),"",_xlfn.XLOOKUP(TRIM(Table2[[#This Row],[Bebat code 2025]]),Tabel1[Bebat Code 2025],Tabel1[Maximum Weight (g)]))</f>
        <v/>
      </c>
      <c r="O174" s="43" t="e" cm="1">
        <f t="array" ref="O17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4" s="44"/>
      <c r="Q174" s="44"/>
      <c r="R174" s="44"/>
      <c r="S174" s="44"/>
      <c r="T174" s="44"/>
      <c r="U174" s="44"/>
    </row>
    <row r="175" spans="2:21" ht="47.5" customHeight="1" x14ac:dyDescent="0.15">
      <c r="B175" s="39" t="str" cm="1">
        <f t="array" ref="B17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5" s="42"/>
      <c r="D175" s="35" t="e" cm="1">
        <f t="array" ref="D17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5" s="35" t="e" cm="1">
        <f t="array" ref="E17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5" s="35" t="e">
        <f>IF(AND(Table2[[#This Row],[Chemical Family - old]]="Lithium Primary",Table2[[#This Row],[Product Category]]&lt;&gt;"Button"),Table2[[#This Row],[Is the battery based on Lithium Primary or Lithium Thionyl Chloride]],Table2[[#This Row],[Chemical Family - old]])</f>
        <v>#N/A</v>
      </c>
      <c r="G175" s="35" t="e">
        <f>_xlfn.XLOOKUP(TRIM(Table2[[#This Row],[Bebat code 2025]]),Tabel1[Bebat Code 2025],Tabel1[Chemical Family])</f>
        <v>#N/A</v>
      </c>
      <c r="H175" s="35" t="e">
        <f>_xlfn.XLOOKUP(TRIM(Table2[[#This Row],[Bebat code 2025]]),Tabel1[Bebat Code 2025],Tabel1[Type])</f>
        <v>#N/A</v>
      </c>
      <c r="I175" s="35" t="e">
        <f>_xlfn.XLOOKUP(TRIM(Table2[[#This Row],[Bebat code 2025]]),Tabel1[Bebat Code 2025],Tabel1[Exception])</f>
        <v>#N/A</v>
      </c>
      <c r="J175" s="35" t="e">
        <f>IF(Table2[[#This Row],[Max boundary - new]]&lt;=25000,"No",IF(Table2[[#This Row],[Min boundary - new]]&gt;25000,"Yes","Possible"))</f>
        <v>#N/A</v>
      </c>
      <c r="K175" s="35" t="e">
        <f>IF(ISBLANK(Table2[[#This Row],[Exact weight of battery (g)]]),_xlfn.XLOOKUP(TRIM(Table2[[#This Row],[Bebat code 2025]]),Tabel1[Bebat Code 2025],Tabel1[Minimum Weight (g)]),Table2[[#This Row],[Exact weight of battery (g)]])</f>
        <v>#N/A</v>
      </c>
      <c r="L175" s="35" t="e">
        <f>IF(ISBLANK(Table2[[#This Row],[Exact weight of battery (g)]]),_xlfn.XLOOKUP(TRIM(Table2[[#This Row],[Bebat code 2025]]),Tabel1[Bebat Code 2025],Tabel1[Maximum Weight (g)]),Table2[[#This Row],[Exact weight of battery (g)]])</f>
        <v>#N/A</v>
      </c>
      <c r="M175" s="36" t="str">
        <f>IF(ISBLANK(Table2[[#This Row],[Bebat code 2025]]),"",_xlfn.XLOOKUP(TRIM(Table2[[#This Row],[Bebat code 2025]]),Tabel1[Bebat Code 2025],Tabel1[Minimum Weight (g)]))</f>
        <v/>
      </c>
      <c r="N175" s="36" t="str">
        <f>IF(ISBLANK(Table2[[#This Row],[Bebat code 2025]]),"",_xlfn.XLOOKUP(TRIM(Table2[[#This Row],[Bebat code 2025]]),Tabel1[Bebat Code 2025],Tabel1[Maximum Weight (g)]))</f>
        <v/>
      </c>
      <c r="O175" s="43" t="e" cm="1">
        <f t="array" ref="O17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5" s="44"/>
      <c r="Q175" s="44"/>
      <c r="R175" s="44"/>
      <c r="S175" s="44"/>
      <c r="T175" s="44"/>
      <c r="U175" s="44"/>
    </row>
    <row r="176" spans="2:21" ht="47.5" customHeight="1" x14ac:dyDescent="0.15">
      <c r="B176" s="39" t="str" cm="1">
        <f t="array" ref="B17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6" s="42"/>
      <c r="D176" s="35" t="e" cm="1">
        <f t="array" ref="D17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6" s="35" t="e" cm="1">
        <f t="array" ref="E17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6" s="35" t="e">
        <f>IF(AND(Table2[[#This Row],[Chemical Family - old]]="Lithium Primary",Table2[[#This Row],[Product Category]]&lt;&gt;"Button"),Table2[[#This Row],[Is the battery based on Lithium Primary or Lithium Thionyl Chloride]],Table2[[#This Row],[Chemical Family - old]])</f>
        <v>#N/A</v>
      </c>
      <c r="G176" s="35" t="e">
        <f>_xlfn.XLOOKUP(TRIM(Table2[[#This Row],[Bebat code 2025]]),Tabel1[Bebat Code 2025],Tabel1[Chemical Family])</f>
        <v>#N/A</v>
      </c>
      <c r="H176" s="35" t="e">
        <f>_xlfn.XLOOKUP(TRIM(Table2[[#This Row],[Bebat code 2025]]),Tabel1[Bebat Code 2025],Tabel1[Type])</f>
        <v>#N/A</v>
      </c>
      <c r="I176" s="35" t="e">
        <f>_xlfn.XLOOKUP(TRIM(Table2[[#This Row],[Bebat code 2025]]),Tabel1[Bebat Code 2025],Tabel1[Exception])</f>
        <v>#N/A</v>
      </c>
      <c r="J176" s="35" t="e">
        <f>IF(Table2[[#This Row],[Max boundary - new]]&lt;=25000,"No",IF(Table2[[#This Row],[Min boundary - new]]&gt;25000,"Yes","Possible"))</f>
        <v>#N/A</v>
      </c>
      <c r="K176" s="35" t="e">
        <f>IF(ISBLANK(Table2[[#This Row],[Exact weight of battery (g)]]),_xlfn.XLOOKUP(TRIM(Table2[[#This Row],[Bebat code 2025]]),Tabel1[Bebat Code 2025],Tabel1[Minimum Weight (g)]),Table2[[#This Row],[Exact weight of battery (g)]])</f>
        <v>#N/A</v>
      </c>
      <c r="L176" s="35" t="e">
        <f>IF(ISBLANK(Table2[[#This Row],[Exact weight of battery (g)]]),_xlfn.XLOOKUP(TRIM(Table2[[#This Row],[Bebat code 2025]]),Tabel1[Bebat Code 2025],Tabel1[Maximum Weight (g)]),Table2[[#This Row],[Exact weight of battery (g)]])</f>
        <v>#N/A</v>
      </c>
      <c r="M176" s="36" t="str">
        <f>IF(ISBLANK(Table2[[#This Row],[Bebat code 2025]]),"",_xlfn.XLOOKUP(TRIM(Table2[[#This Row],[Bebat code 2025]]),Tabel1[Bebat Code 2025],Tabel1[Minimum Weight (g)]))</f>
        <v/>
      </c>
      <c r="N176" s="36" t="str">
        <f>IF(ISBLANK(Table2[[#This Row],[Bebat code 2025]]),"",_xlfn.XLOOKUP(TRIM(Table2[[#This Row],[Bebat code 2025]]),Tabel1[Bebat Code 2025],Tabel1[Maximum Weight (g)]))</f>
        <v/>
      </c>
      <c r="O176" s="43" t="e" cm="1">
        <f t="array" ref="O17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6" s="44"/>
      <c r="Q176" s="44"/>
      <c r="R176" s="44"/>
      <c r="S176" s="44"/>
      <c r="T176" s="44"/>
      <c r="U176" s="44"/>
    </row>
    <row r="177" spans="2:21" ht="47.5" customHeight="1" x14ac:dyDescent="0.15">
      <c r="B177" s="39" t="str" cm="1">
        <f t="array" ref="B17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7" s="42"/>
      <c r="D177" s="35" t="e" cm="1">
        <f t="array" ref="D17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7" s="35" t="e" cm="1">
        <f t="array" ref="E17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7" s="35" t="e">
        <f>IF(AND(Table2[[#This Row],[Chemical Family - old]]="Lithium Primary",Table2[[#This Row],[Product Category]]&lt;&gt;"Button"),Table2[[#This Row],[Is the battery based on Lithium Primary or Lithium Thionyl Chloride]],Table2[[#This Row],[Chemical Family - old]])</f>
        <v>#N/A</v>
      </c>
      <c r="G177" s="35" t="e">
        <f>_xlfn.XLOOKUP(TRIM(Table2[[#This Row],[Bebat code 2025]]),Tabel1[Bebat Code 2025],Tabel1[Chemical Family])</f>
        <v>#N/A</v>
      </c>
      <c r="H177" s="35" t="e">
        <f>_xlfn.XLOOKUP(TRIM(Table2[[#This Row],[Bebat code 2025]]),Tabel1[Bebat Code 2025],Tabel1[Type])</f>
        <v>#N/A</v>
      </c>
      <c r="I177" s="35" t="e">
        <f>_xlfn.XLOOKUP(TRIM(Table2[[#This Row],[Bebat code 2025]]),Tabel1[Bebat Code 2025],Tabel1[Exception])</f>
        <v>#N/A</v>
      </c>
      <c r="J177" s="35" t="e">
        <f>IF(Table2[[#This Row],[Max boundary - new]]&lt;=25000,"No",IF(Table2[[#This Row],[Min boundary - new]]&gt;25000,"Yes","Possible"))</f>
        <v>#N/A</v>
      </c>
      <c r="K177" s="35" t="e">
        <f>IF(ISBLANK(Table2[[#This Row],[Exact weight of battery (g)]]),_xlfn.XLOOKUP(TRIM(Table2[[#This Row],[Bebat code 2025]]),Tabel1[Bebat Code 2025],Tabel1[Minimum Weight (g)]),Table2[[#This Row],[Exact weight of battery (g)]])</f>
        <v>#N/A</v>
      </c>
      <c r="L177" s="35" t="e">
        <f>IF(ISBLANK(Table2[[#This Row],[Exact weight of battery (g)]]),_xlfn.XLOOKUP(TRIM(Table2[[#This Row],[Bebat code 2025]]),Tabel1[Bebat Code 2025],Tabel1[Maximum Weight (g)]),Table2[[#This Row],[Exact weight of battery (g)]])</f>
        <v>#N/A</v>
      </c>
      <c r="M177" s="36" t="str">
        <f>IF(ISBLANK(Table2[[#This Row],[Bebat code 2025]]),"",_xlfn.XLOOKUP(TRIM(Table2[[#This Row],[Bebat code 2025]]),Tabel1[Bebat Code 2025],Tabel1[Minimum Weight (g)]))</f>
        <v/>
      </c>
      <c r="N177" s="36" t="str">
        <f>IF(ISBLANK(Table2[[#This Row],[Bebat code 2025]]),"",_xlfn.XLOOKUP(TRIM(Table2[[#This Row],[Bebat code 2025]]),Tabel1[Bebat Code 2025],Tabel1[Maximum Weight (g)]))</f>
        <v/>
      </c>
      <c r="O177" s="43" t="e" cm="1">
        <f t="array" ref="O17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7" s="44"/>
      <c r="Q177" s="44"/>
      <c r="R177" s="44"/>
      <c r="S177" s="44"/>
      <c r="T177" s="44"/>
      <c r="U177" s="44"/>
    </row>
    <row r="178" spans="2:21" ht="47.5" customHeight="1" x14ac:dyDescent="0.15">
      <c r="B178" s="39" t="str" cm="1">
        <f t="array" ref="B17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8" s="42"/>
      <c r="D178" s="35" t="e" cm="1">
        <f t="array" ref="D17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8" s="35" t="e" cm="1">
        <f t="array" ref="E17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8" s="35" t="e">
        <f>IF(AND(Table2[[#This Row],[Chemical Family - old]]="Lithium Primary",Table2[[#This Row],[Product Category]]&lt;&gt;"Button"),Table2[[#This Row],[Is the battery based on Lithium Primary or Lithium Thionyl Chloride]],Table2[[#This Row],[Chemical Family - old]])</f>
        <v>#N/A</v>
      </c>
      <c r="G178" s="35" t="e">
        <f>_xlfn.XLOOKUP(TRIM(Table2[[#This Row],[Bebat code 2025]]),Tabel1[Bebat Code 2025],Tabel1[Chemical Family])</f>
        <v>#N/A</v>
      </c>
      <c r="H178" s="35" t="e">
        <f>_xlfn.XLOOKUP(TRIM(Table2[[#This Row],[Bebat code 2025]]),Tabel1[Bebat Code 2025],Tabel1[Type])</f>
        <v>#N/A</v>
      </c>
      <c r="I178" s="35" t="e">
        <f>_xlfn.XLOOKUP(TRIM(Table2[[#This Row],[Bebat code 2025]]),Tabel1[Bebat Code 2025],Tabel1[Exception])</f>
        <v>#N/A</v>
      </c>
      <c r="J178" s="35" t="e">
        <f>IF(Table2[[#This Row],[Max boundary - new]]&lt;=25000,"No",IF(Table2[[#This Row],[Min boundary - new]]&gt;25000,"Yes","Possible"))</f>
        <v>#N/A</v>
      </c>
      <c r="K178" s="35" t="e">
        <f>IF(ISBLANK(Table2[[#This Row],[Exact weight of battery (g)]]),_xlfn.XLOOKUP(TRIM(Table2[[#This Row],[Bebat code 2025]]),Tabel1[Bebat Code 2025],Tabel1[Minimum Weight (g)]),Table2[[#This Row],[Exact weight of battery (g)]])</f>
        <v>#N/A</v>
      </c>
      <c r="L178" s="35" t="e">
        <f>IF(ISBLANK(Table2[[#This Row],[Exact weight of battery (g)]]),_xlfn.XLOOKUP(TRIM(Table2[[#This Row],[Bebat code 2025]]),Tabel1[Bebat Code 2025],Tabel1[Maximum Weight (g)]),Table2[[#This Row],[Exact weight of battery (g)]])</f>
        <v>#N/A</v>
      </c>
      <c r="M178" s="36" t="str">
        <f>IF(ISBLANK(Table2[[#This Row],[Bebat code 2025]]),"",_xlfn.XLOOKUP(TRIM(Table2[[#This Row],[Bebat code 2025]]),Tabel1[Bebat Code 2025],Tabel1[Minimum Weight (g)]))</f>
        <v/>
      </c>
      <c r="N178" s="36" t="str">
        <f>IF(ISBLANK(Table2[[#This Row],[Bebat code 2025]]),"",_xlfn.XLOOKUP(TRIM(Table2[[#This Row],[Bebat code 2025]]),Tabel1[Bebat Code 2025],Tabel1[Maximum Weight (g)]))</f>
        <v/>
      </c>
      <c r="O178" s="43" t="e" cm="1">
        <f t="array" ref="O17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8" s="44"/>
      <c r="Q178" s="44"/>
      <c r="R178" s="44"/>
      <c r="S178" s="44"/>
      <c r="T178" s="44"/>
      <c r="U178" s="44"/>
    </row>
    <row r="179" spans="2:21" ht="47.5" customHeight="1" x14ac:dyDescent="0.15">
      <c r="B179" s="39" t="str" cm="1">
        <f t="array" ref="B17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79" s="42"/>
      <c r="D179" s="35" t="e" cm="1">
        <f t="array" ref="D17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79" s="35" t="e" cm="1">
        <f t="array" ref="E17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79" s="35" t="e">
        <f>IF(AND(Table2[[#This Row],[Chemical Family - old]]="Lithium Primary",Table2[[#This Row],[Product Category]]&lt;&gt;"Button"),Table2[[#This Row],[Is the battery based on Lithium Primary or Lithium Thionyl Chloride]],Table2[[#This Row],[Chemical Family - old]])</f>
        <v>#N/A</v>
      </c>
      <c r="G179" s="35" t="e">
        <f>_xlfn.XLOOKUP(TRIM(Table2[[#This Row],[Bebat code 2025]]),Tabel1[Bebat Code 2025],Tabel1[Chemical Family])</f>
        <v>#N/A</v>
      </c>
      <c r="H179" s="35" t="e">
        <f>_xlfn.XLOOKUP(TRIM(Table2[[#This Row],[Bebat code 2025]]),Tabel1[Bebat Code 2025],Tabel1[Type])</f>
        <v>#N/A</v>
      </c>
      <c r="I179" s="35" t="e">
        <f>_xlfn.XLOOKUP(TRIM(Table2[[#This Row],[Bebat code 2025]]),Tabel1[Bebat Code 2025],Tabel1[Exception])</f>
        <v>#N/A</v>
      </c>
      <c r="J179" s="35" t="e">
        <f>IF(Table2[[#This Row],[Max boundary - new]]&lt;=25000,"No",IF(Table2[[#This Row],[Min boundary - new]]&gt;25000,"Yes","Possible"))</f>
        <v>#N/A</v>
      </c>
      <c r="K179" s="35" t="e">
        <f>IF(ISBLANK(Table2[[#This Row],[Exact weight of battery (g)]]),_xlfn.XLOOKUP(TRIM(Table2[[#This Row],[Bebat code 2025]]),Tabel1[Bebat Code 2025],Tabel1[Minimum Weight (g)]),Table2[[#This Row],[Exact weight of battery (g)]])</f>
        <v>#N/A</v>
      </c>
      <c r="L179" s="35" t="e">
        <f>IF(ISBLANK(Table2[[#This Row],[Exact weight of battery (g)]]),_xlfn.XLOOKUP(TRIM(Table2[[#This Row],[Bebat code 2025]]),Tabel1[Bebat Code 2025],Tabel1[Maximum Weight (g)]),Table2[[#This Row],[Exact weight of battery (g)]])</f>
        <v>#N/A</v>
      </c>
      <c r="M179" s="36" t="str">
        <f>IF(ISBLANK(Table2[[#This Row],[Bebat code 2025]]),"",_xlfn.XLOOKUP(TRIM(Table2[[#This Row],[Bebat code 2025]]),Tabel1[Bebat Code 2025],Tabel1[Minimum Weight (g)]))</f>
        <v/>
      </c>
      <c r="N179" s="36" t="str">
        <f>IF(ISBLANK(Table2[[#This Row],[Bebat code 2025]]),"",_xlfn.XLOOKUP(TRIM(Table2[[#This Row],[Bebat code 2025]]),Tabel1[Bebat Code 2025],Tabel1[Maximum Weight (g)]))</f>
        <v/>
      </c>
      <c r="O179" s="43" t="e" cm="1">
        <f t="array" ref="O17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79" s="44"/>
      <c r="Q179" s="44"/>
      <c r="R179" s="44"/>
      <c r="S179" s="44"/>
      <c r="T179" s="44"/>
      <c r="U179" s="44"/>
    </row>
    <row r="180" spans="2:21" ht="47.5" customHeight="1" x14ac:dyDescent="0.15">
      <c r="B180" s="39" t="str" cm="1">
        <f t="array" ref="B18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0" s="42"/>
      <c r="D180" s="35" t="e" cm="1">
        <f t="array" ref="D18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0" s="35" t="e" cm="1">
        <f t="array" ref="E18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0" s="35" t="e">
        <f>IF(AND(Table2[[#This Row],[Chemical Family - old]]="Lithium Primary",Table2[[#This Row],[Product Category]]&lt;&gt;"Button"),Table2[[#This Row],[Is the battery based on Lithium Primary or Lithium Thionyl Chloride]],Table2[[#This Row],[Chemical Family - old]])</f>
        <v>#N/A</v>
      </c>
      <c r="G180" s="35" t="e">
        <f>_xlfn.XLOOKUP(TRIM(Table2[[#This Row],[Bebat code 2025]]),Tabel1[Bebat Code 2025],Tabel1[Chemical Family])</f>
        <v>#N/A</v>
      </c>
      <c r="H180" s="35" t="e">
        <f>_xlfn.XLOOKUP(TRIM(Table2[[#This Row],[Bebat code 2025]]),Tabel1[Bebat Code 2025],Tabel1[Type])</f>
        <v>#N/A</v>
      </c>
      <c r="I180" s="35" t="e">
        <f>_xlfn.XLOOKUP(TRIM(Table2[[#This Row],[Bebat code 2025]]),Tabel1[Bebat Code 2025],Tabel1[Exception])</f>
        <v>#N/A</v>
      </c>
      <c r="J180" s="35" t="e">
        <f>IF(Table2[[#This Row],[Max boundary - new]]&lt;=25000,"No",IF(Table2[[#This Row],[Min boundary - new]]&gt;25000,"Yes","Possible"))</f>
        <v>#N/A</v>
      </c>
      <c r="K180" s="35" t="e">
        <f>IF(ISBLANK(Table2[[#This Row],[Exact weight of battery (g)]]),_xlfn.XLOOKUP(TRIM(Table2[[#This Row],[Bebat code 2025]]),Tabel1[Bebat Code 2025],Tabel1[Minimum Weight (g)]),Table2[[#This Row],[Exact weight of battery (g)]])</f>
        <v>#N/A</v>
      </c>
      <c r="L180" s="35" t="e">
        <f>IF(ISBLANK(Table2[[#This Row],[Exact weight of battery (g)]]),_xlfn.XLOOKUP(TRIM(Table2[[#This Row],[Bebat code 2025]]),Tabel1[Bebat Code 2025],Tabel1[Maximum Weight (g)]),Table2[[#This Row],[Exact weight of battery (g)]])</f>
        <v>#N/A</v>
      </c>
      <c r="M180" s="36" t="str">
        <f>IF(ISBLANK(Table2[[#This Row],[Bebat code 2025]]),"",_xlfn.XLOOKUP(TRIM(Table2[[#This Row],[Bebat code 2025]]),Tabel1[Bebat Code 2025],Tabel1[Minimum Weight (g)]))</f>
        <v/>
      </c>
      <c r="N180" s="36" t="str">
        <f>IF(ISBLANK(Table2[[#This Row],[Bebat code 2025]]),"",_xlfn.XLOOKUP(TRIM(Table2[[#This Row],[Bebat code 2025]]),Tabel1[Bebat Code 2025],Tabel1[Maximum Weight (g)]))</f>
        <v/>
      </c>
      <c r="O180" s="43" t="e" cm="1">
        <f t="array" ref="O18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0" s="44"/>
      <c r="Q180" s="44"/>
      <c r="R180" s="44"/>
      <c r="S180" s="44"/>
      <c r="T180" s="44"/>
      <c r="U180" s="44"/>
    </row>
    <row r="181" spans="2:21" ht="47.5" customHeight="1" x14ac:dyDescent="0.15">
      <c r="B181" s="39" t="str" cm="1">
        <f t="array" ref="B18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1" s="42"/>
      <c r="D181" s="35" t="e" cm="1">
        <f t="array" ref="D18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1" s="35" t="e" cm="1">
        <f t="array" ref="E18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1" s="35" t="e">
        <f>IF(AND(Table2[[#This Row],[Chemical Family - old]]="Lithium Primary",Table2[[#This Row],[Product Category]]&lt;&gt;"Button"),Table2[[#This Row],[Is the battery based on Lithium Primary or Lithium Thionyl Chloride]],Table2[[#This Row],[Chemical Family - old]])</f>
        <v>#N/A</v>
      </c>
      <c r="G181" s="35" t="e">
        <f>_xlfn.XLOOKUP(TRIM(Table2[[#This Row],[Bebat code 2025]]),Tabel1[Bebat Code 2025],Tabel1[Chemical Family])</f>
        <v>#N/A</v>
      </c>
      <c r="H181" s="35" t="e">
        <f>_xlfn.XLOOKUP(TRIM(Table2[[#This Row],[Bebat code 2025]]),Tabel1[Bebat Code 2025],Tabel1[Type])</f>
        <v>#N/A</v>
      </c>
      <c r="I181" s="35" t="e">
        <f>_xlfn.XLOOKUP(TRIM(Table2[[#This Row],[Bebat code 2025]]),Tabel1[Bebat Code 2025],Tabel1[Exception])</f>
        <v>#N/A</v>
      </c>
      <c r="J181" s="35" t="e">
        <f>IF(Table2[[#This Row],[Max boundary - new]]&lt;=25000,"No",IF(Table2[[#This Row],[Min boundary - new]]&gt;25000,"Yes","Possible"))</f>
        <v>#N/A</v>
      </c>
      <c r="K181" s="35" t="e">
        <f>IF(ISBLANK(Table2[[#This Row],[Exact weight of battery (g)]]),_xlfn.XLOOKUP(TRIM(Table2[[#This Row],[Bebat code 2025]]),Tabel1[Bebat Code 2025],Tabel1[Minimum Weight (g)]),Table2[[#This Row],[Exact weight of battery (g)]])</f>
        <v>#N/A</v>
      </c>
      <c r="L181" s="35" t="e">
        <f>IF(ISBLANK(Table2[[#This Row],[Exact weight of battery (g)]]),_xlfn.XLOOKUP(TRIM(Table2[[#This Row],[Bebat code 2025]]),Tabel1[Bebat Code 2025],Tabel1[Maximum Weight (g)]),Table2[[#This Row],[Exact weight of battery (g)]])</f>
        <v>#N/A</v>
      </c>
      <c r="M181" s="36" t="str">
        <f>IF(ISBLANK(Table2[[#This Row],[Bebat code 2025]]),"",_xlfn.XLOOKUP(TRIM(Table2[[#This Row],[Bebat code 2025]]),Tabel1[Bebat Code 2025],Tabel1[Minimum Weight (g)]))</f>
        <v/>
      </c>
      <c r="N181" s="36" t="str">
        <f>IF(ISBLANK(Table2[[#This Row],[Bebat code 2025]]),"",_xlfn.XLOOKUP(TRIM(Table2[[#This Row],[Bebat code 2025]]),Tabel1[Bebat Code 2025],Tabel1[Maximum Weight (g)]))</f>
        <v/>
      </c>
      <c r="O181" s="43" t="e" cm="1">
        <f t="array" ref="O18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1" s="44"/>
      <c r="Q181" s="44"/>
      <c r="R181" s="44"/>
      <c r="S181" s="44"/>
      <c r="T181" s="44"/>
      <c r="U181" s="44"/>
    </row>
    <row r="182" spans="2:21" ht="47.5" customHeight="1" x14ac:dyDescent="0.15">
      <c r="B182" s="39" t="str" cm="1">
        <f t="array" ref="B18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2" s="42"/>
      <c r="D182" s="35" t="e" cm="1">
        <f t="array" ref="D18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2" s="35" t="e" cm="1">
        <f t="array" ref="E18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2" s="35" t="e">
        <f>IF(AND(Table2[[#This Row],[Chemical Family - old]]="Lithium Primary",Table2[[#This Row],[Product Category]]&lt;&gt;"Button"),Table2[[#This Row],[Is the battery based on Lithium Primary or Lithium Thionyl Chloride]],Table2[[#This Row],[Chemical Family - old]])</f>
        <v>#N/A</v>
      </c>
      <c r="G182" s="35" t="e">
        <f>_xlfn.XLOOKUP(TRIM(Table2[[#This Row],[Bebat code 2025]]),Tabel1[Bebat Code 2025],Tabel1[Chemical Family])</f>
        <v>#N/A</v>
      </c>
      <c r="H182" s="35" t="e">
        <f>_xlfn.XLOOKUP(TRIM(Table2[[#This Row],[Bebat code 2025]]),Tabel1[Bebat Code 2025],Tabel1[Type])</f>
        <v>#N/A</v>
      </c>
      <c r="I182" s="35" t="e">
        <f>_xlfn.XLOOKUP(TRIM(Table2[[#This Row],[Bebat code 2025]]),Tabel1[Bebat Code 2025],Tabel1[Exception])</f>
        <v>#N/A</v>
      </c>
      <c r="J182" s="35" t="e">
        <f>IF(Table2[[#This Row],[Max boundary - new]]&lt;=25000,"No",IF(Table2[[#This Row],[Min boundary - new]]&gt;25000,"Yes","Possible"))</f>
        <v>#N/A</v>
      </c>
      <c r="K182" s="35" t="e">
        <f>IF(ISBLANK(Table2[[#This Row],[Exact weight of battery (g)]]),_xlfn.XLOOKUP(TRIM(Table2[[#This Row],[Bebat code 2025]]),Tabel1[Bebat Code 2025],Tabel1[Minimum Weight (g)]),Table2[[#This Row],[Exact weight of battery (g)]])</f>
        <v>#N/A</v>
      </c>
      <c r="L182" s="35" t="e">
        <f>IF(ISBLANK(Table2[[#This Row],[Exact weight of battery (g)]]),_xlfn.XLOOKUP(TRIM(Table2[[#This Row],[Bebat code 2025]]),Tabel1[Bebat Code 2025],Tabel1[Maximum Weight (g)]),Table2[[#This Row],[Exact weight of battery (g)]])</f>
        <v>#N/A</v>
      </c>
      <c r="M182" s="36" t="str">
        <f>IF(ISBLANK(Table2[[#This Row],[Bebat code 2025]]),"",_xlfn.XLOOKUP(TRIM(Table2[[#This Row],[Bebat code 2025]]),Tabel1[Bebat Code 2025],Tabel1[Minimum Weight (g)]))</f>
        <v/>
      </c>
      <c r="N182" s="36" t="str">
        <f>IF(ISBLANK(Table2[[#This Row],[Bebat code 2025]]),"",_xlfn.XLOOKUP(TRIM(Table2[[#This Row],[Bebat code 2025]]),Tabel1[Bebat Code 2025],Tabel1[Maximum Weight (g)]))</f>
        <v/>
      </c>
      <c r="O182" s="43" t="e" cm="1">
        <f t="array" ref="O18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2" s="44"/>
      <c r="Q182" s="44"/>
      <c r="R182" s="44"/>
      <c r="S182" s="44"/>
      <c r="T182" s="44"/>
      <c r="U182" s="44"/>
    </row>
    <row r="183" spans="2:21" ht="47.5" customHeight="1" x14ac:dyDescent="0.15">
      <c r="B183" s="39" t="str" cm="1">
        <f t="array" ref="B18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3" s="42"/>
      <c r="D183" s="35" t="e" cm="1">
        <f t="array" ref="D18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3" s="35" t="e" cm="1">
        <f t="array" ref="E18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3" s="35" t="e">
        <f>IF(AND(Table2[[#This Row],[Chemical Family - old]]="Lithium Primary",Table2[[#This Row],[Product Category]]&lt;&gt;"Button"),Table2[[#This Row],[Is the battery based on Lithium Primary or Lithium Thionyl Chloride]],Table2[[#This Row],[Chemical Family - old]])</f>
        <v>#N/A</v>
      </c>
      <c r="G183" s="35" t="e">
        <f>_xlfn.XLOOKUP(TRIM(Table2[[#This Row],[Bebat code 2025]]),Tabel1[Bebat Code 2025],Tabel1[Chemical Family])</f>
        <v>#N/A</v>
      </c>
      <c r="H183" s="35" t="e">
        <f>_xlfn.XLOOKUP(TRIM(Table2[[#This Row],[Bebat code 2025]]),Tabel1[Bebat Code 2025],Tabel1[Type])</f>
        <v>#N/A</v>
      </c>
      <c r="I183" s="35" t="e">
        <f>_xlfn.XLOOKUP(TRIM(Table2[[#This Row],[Bebat code 2025]]),Tabel1[Bebat Code 2025],Tabel1[Exception])</f>
        <v>#N/A</v>
      </c>
      <c r="J183" s="35" t="e">
        <f>IF(Table2[[#This Row],[Max boundary - new]]&lt;=25000,"No",IF(Table2[[#This Row],[Min boundary - new]]&gt;25000,"Yes","Possible"))</f>
        <v>#N/A</v>
      </c>
      <c r="K183" s="35" t="e">
        <f>IF(ISBLANK(Table2[[#This Row],[Exact weight of battery (g)]]),_xlfn.XLOOKUP(TRIM(Table2[[#This Row],[Bebat code 2025]]),Tabel1[Bebat Code 2025],Tabel1[Minimum Weight (g)]),Table2[[#This Row],[Exact weight of battery (g)]])</f>
        <v>#N/A</v>
      </c>
      <c r="L183" s="35" t="e">
        <f>IF(ISBLANK(Table2[[#This Row],[Exact weight of battery (g)]]),_xlfn.XLOOKUP(TRIM(Table2[[#This Row],[Bebat code 2025]]),Tabel1[Bebat Code 2025],Tabel1[Maximum Weight (g)]),Table2[[#This Row],[Exact weight of battery (g)]])</f>
        <v>#N/A</v>
      </c>
      <c r="M183" s="36" t="str">
        <f>IF(ISBLANK(Table2[[#This Row],[Bebat code 2025]]),"",_xlfn.XLOOKUP(TRIM(Table2[[#This Row],[Bebat code 2025]]),Tabel1[Bebat Code 2025],Tabel1[Minimum Weight (g)]))</f>
        <v/>
      </c>
      <c r="N183" s="36" t="str">
        <f>IF(ISBLANK(Table2[[#This Row],[Bebat code 2025]]),"",_xlfn.XLOOKUP(TRIM(Table2[[#This Row],[Bebat code 2025]]),Tabel1[Bebat Code 2025],Tabel1[Maximum Weight (g)]))</f>
        <v/>
      </c>
      <c r="O183" s="43" t="e" cm="1">
        <f t="array" ref="O18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3" s="44"/>
      <c r="Q183" s="44"/>
      <c r="R183" s="44"/>
      <c r="S183" s="44"/>
      <c r="T183" s="44"/>
      <c r="U183" s="44"/>
    </row>
    <row r="184" spans="2:21" ht="47.5" customHeight="1" x14ac:dyDescent="0.15">
      <c r="B184" s="39" t="str" cm="1">
        <f t="array" ref="B18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4" s="42"/>
      <c r="D184" s="35" t="e" cm="1">
        <f t="array" ref="D18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4" s="35" t="e" cm="1">
        <f t="array" ref="E18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4" s="35" t="e">
        <f>IF(AND(Table2[[#This Row],[Chemical Family - old]]="Lithium Primary",Table2[[#This Row],[Product Category]]&lt;&gt;"Button"),Table2[[#This Row],[Is the battery based on Lithium Primary or Lithium Thionyl Chloride]],Table2[[#This Row],[Chemical Family - old]])</f>
        <v>#N/A</v>
      </c>
      <c r="G184" s="35" t="e">
        <f>_xlfn.XLOOKUP(TRIM(Table2[[#This Row],[Bebat code 2025]]),Tabel1[Bebat Code 2025],Tabel1[Chemical Family])</f>
        <v>#N/A</v>
      </c>
      <c r="H184" s="35" t="e">
        <f>_xlfn.XLOOKUP(TRIM(Table2[[#This Row],[Bebat code 2025]]),Tabel1[Bebat Code 2025],Tabel1[Type])</f>
        <v>#N/A</v>
      </c>
      <c r="I184" s="35" t="e">
        <f>_xlfn.XLOOKUP(TRIM(Table2[[#This Row],[Bebat code 2025]]),Tabel1[Bebat Code 2025],Tabel1[Exception])</f>
        <v>#N/A</v>
      </c>
      <c r="J184" s="35" t="e">
        <f>IF(Table2[[#This Row],[Max boundary - new]]&lt;=25000,"No",IF(Table2[[#This Row],[Min boundary - new]]&gt;25000,"Yes","Possible"))</f>
        <v>#N/A</v>
      </c>
      <c r="K184" s="35" t="e">
        <f>IF(ISBLANK(Table2[[#This Row],[Exact weight of battery (g)]]),_xlfn.XLOOKUP(TRIM(Table2[[#This Row],[Bebat code 2025]]),Tabel1[Bebat Code 2025],Tabel1[Minimum Weight (g)]),Table2[[#This Row],[Exact weight of battery (g)]])</f>
        <v>#N/A</v>
      </c>
      <c r="L184" s="35" t="e">
        <f>IF(ISBLANK(Table2[[#This Row],[Exact weight of battery (g)]]),_xlfn.XLOOKUP(TRIM(Table2[[#This Row],[Bebat code 2025]]),Tabel1[Bebat Code 2025],Tabel1[Maximum Weight (g)]),Table2[[#This Row],[Exact weight of battery (g)]])</f>
        <v>#N/A</v>
      </c>
      <c r="M184" s="36" t="str">
        <f>IF(ISBLANK(Table2[[#This Row],[Bebat code 2025]]),"",_xlfn.XLOOKUP(TRIM(Table2[[#This Row],[Bebat code 2025]]),Tabel1[Bebat Code 2025],Tabel1[Minimum Weight (g)]))</f>
        <v/>
      </c>
      <c r="N184" s="36" t="str">
        <f>IF(ISBLANK(Table2[[#This Row],[Bebat code 2025]]),"",_xlfn.XLOOKUP(TRIM(Table2[[#This Row],[Bebat code 2025]]),Tabel1[Bebat Code 2025],Tabel1[Maximum Weight (g)]))</f>
        <v/>
      </c>
      <c r="O184" s="43" t="e" cm="1">
        <f t="array" ref="O18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4" s="44"/>
      <c r="Q184" s="44"/>
      <c r="R184" s="44"/>
      <c r="S184" s="44"/>
      <c r="T184" s="44"/>
      <c r="U184" s="44"/>
    </row>
    <row r="185" spans="2:21" ht="47.5" customHeight="1" x14ac:dyDescent="0.15">
      <c r="B185" s="39" t="str" cm="1">
        <f t="array" ref="B18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5" s="42"/>
      <c r="D185" s="35" t="e" cm="1">
        <f t="array" ref="D18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5" s="35" t="e" cm="1">
        <f t="array" ref="E18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5" s="35" t="e">
        <f>IF(AND(Table2[[#This Row],[Chemical Family - old]]="Lithium Primary",Table2[[#This Row],[Product Category]]&lt;&gt;"Button"),Table2[[#This Row],[Is the battery based on Lithium Primary or Lithium Thionyl Chloride]],Table2[[#This Row],[Chemical Family - old]])</f>
        <v>#N/A</v>
      </c>
      <c r="G185" s="35" t="e">
        <f>_xlfn.XLOOKUP(TRIM(Table2[[#This Row],[Bebat code 2025]]),Tabel1[Bebat Code 2025],Tabel1[Chemical Family])</f>
        <v>#N/A</v>
      </c>
      <c r="H185" s="35" t="e">
        <f>_xlfn.XLOOKUP(TRIM(Table2[[#This Row],[Bebat code 2025]]),Tabel1[Bebat Code 2025],Tabel1[Type])</f>
        <v>#N/A</v>
      </c>
      <c r="I185" s="35" t="e">
        <f>_xlfn.XLOOKUP(TRIM(Table2[[#This Row],[Bebat code 2025]]),Tabel1[Bebat Code 2025],Tabel1[Exception])</f>
        <v>#N/A</v>
      </c>
      <c r="J185" s="35" t="e">
        <f>IF(Table2[[#This Row],[Max boundary - new]]&lt;=25000,"No",IF(Table2[[#This Row],[Min boundary - new]]&gt;25000,"Yes","Possible"))</f>
        <v>#N/A</v>
      </c>
      <c r="K185" s="35" t="e">
        <f>IF(ISBLANK(Table2[[#This Row],[Exact weight of battery (g)]]),_xlfn.XLOOKUP(TRIM(Table2[[#This Row],[Bebat code 2025]]),Tabel1[Bebat Code 2025],Tabel1[Minimum Weight (g)]),Table2[[#This Row],[Exact weight of battery (g)]])</f>
        <v>#N/A</v>
      </c>
      <c r="L185" s="35" t="e">
        <f>IF(ISBLANK(Table2[[#This Row],[Exact weight of battery (g)]]),_xlfn.XLOOKUP(TRIM(Table2[[#This Row],[Bebat code 2025]]),Tabel1[Bebat Code 2025],Tabel1[Maximum Weight (g)]),Table2[[#This Row],[Exact weight of battery (g)]])</f>
        <v>#N/A</v>
      </c>
      <c r="M185" s="36" t="str">
        <f>IF(ISBLANK(Table2[[#This Row],[Bebat code 2025]]),"",_xlfn.XLOOKUP(TRIM(Table2[[#This Row],[Bebat code 2025]]),Tabel1[Bebat Code 2025],Tabel1[Minimum Weight (g)]))</f>
        <v/>
      </c>
      <c r="N185" s="36" t="str">
        <f>IF(ISBLANK(Table2[[#This Row],[Bebat code 2025]]),"",_xlfn.XLOOKUP(TRIM(Table2[[#This Row],[Bebat code 2025]]),Tabel1[Bebat Code 2025],Tabel1[Maximum Weight (g)]))</f>
        <v/>
      </c>
      <c r="O185" s="43" t="e" cm="1">
        <f t="array" ref="O18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5" s="44"/>
      <c r="Q185" s="44"/>
      <c r="R185" s="44"/>
      <c r="S185" s="44"/>
      <c r="T185" s="44"/>
      <c r="U185" s="44"/>
    </row>
    <row r="186" spans="2:21" ht="47.5" customHeight="1" x14ac:dyDescent="0.15">
      <c r="B186" s="39" t="str" cm="1">
        <f t="array" ref="B18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6" s="42"/>
      <c r="D186" s="35" t="e" cm="1">
        <f t="array" ref="D18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6" s="35" t="e" cm="1">
        <f t="array" ref="E18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6" s="35" t="e">
        <f>IF(AND(Table2[[#This Row],[Chemical Family - old]]="Lithium Primary",Table2[[#This Row],[Product Category]]&lt;&gt;"Button"),Table2[[#This Row],[Is the battery based on Lithium Primary or Lithium Thionyl Chloride]],Table2[[#This Row],[Chemical Family - old]])</f>
        <v>#N/A</v>
      </c>
      <c r="G186" s="35" t="e">
        <f>_xlfn.XLOOKUP(TRIM(Table2[[#This Row],[Bebat code 2025]]),Tabel1[Bebat Code 2025],Tabel1[Chemical Family])</f>
        <v>#N/A</v>
      </c>
      <c r="H186" s="35" t="e">
        <f>_xlfn.XLOOKUP(TRIM(Table2[[#This Row],[Bebat code 2025]]),Tabel1[Bebat Code 2025],Tabel1[Type])</f>
        <v>#N/A</v>
      </c>
      <c r="I186" s="35" t="e">
        <f>_xlfn.XLOOKUP(TRIM(Table2[[#This Row],[Bebat code 2025]]),Tabel1[Bebat Code 2025],Tabel1[Exception])</f>
        <v>#N/A</v>
      </c>
      <c r="J186" s="35" t="e">
        <f>IF(Table2[[#This Row],[Max boundary - new]]&lt;=25000,"No",IF(Table2[[#This Row],[Min boundary - new]]&gt;25000,"Yes","Possible"))</f>
        <v>#N/A</v>
      </c>
      <c r="K186" s="35" t="e">
        <f>IF(ISBLANK(Table2[[#This Row],[Exact weight of battery (g)]]),_xlfn.XLOOKUP(TRIM(Table2[[#This Row],[Bebat code 2025]]),Tabel1[Bebat Code 2025],Tabel1[Minimum Weight (g)]),Table2[[#This Row],[Exact weight of battery (g)]])</f>
        <v>#N/A</v>
      </c>
      <c r="L186" s="35" t="e">
        <f>IF(ISBLANK(Table2[[#This Row],[Exact weight of battery (g)]]),_xlfn.XLOOKUP(TRIM(Table2[[#This Row],[Bebat code 2025]]),Tabel1[Bebat Code 2025],Tabel1[Maximum Weight (g)]),Table2[[#This Row],[Exact weight of battery (g)]])</f>
        <v>#N/A</v>
      </c>
      <c r="M186" s="36" t="str">
        <f>IF(ISBLANK(Table2[[#This Row],[Bebat code 2025]]),"",_xlfn.XLOOKUP(TRIM(Table2[[#This Row],[Bebat code 2025]]),Tabel1[Bebat Code 2025],Tabel1[Minimum Weight (g)]))</f>
        <v/>
      </c>
      <c r="N186" s="36" t="str">
        <f>IF(ISBLANK(Table2[[#This Row],[Bebat code 2025]]),"",_xlfn.XLOOKUP(TRIM(Table2[[#This Row],[Bebat code 2025]]),Tabel1[Bebat Code 2025],Tabel1[Maximum Weight (g)]))</f>
        <v/>
      </c>
      <c r="O186" s="43" t="e" cm="1">
        <f t="array" ref="O18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6" s="44"/>
      <c r="Q186" s="44"/>
      <c r="R186" s="44"/>
      <c r="S186" s="44"/>
      <c r="T186" s="44"/>
      <c r="U186" s="44"/>
    </row>
    <row r="187" spans="2:21" ht="47.5" customHeight="1" x14ac:dyDescent="0.15">
      <c r="B187" s="39" t="str" cm="1">
        <f t="array" ref="B18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7" s="42"/>
      <c r="D187" s="35" t="e" cm="1">
        <f t="array" ref="D18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7" s="35" t="e" cm="1">
        <f t="array" ref="E18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7" s="35" t="e">
        <f>IF(AND(Table2[[#This Row],[Chemical Family - old]]="Lithium Primary",Table2[[#This Row],[Product Category]]&lt;&gt;"Button"),Table2[[#This Row],[Is the battery based on Lithium Primary or Lithium Thionyl Chloride]],Table2[[#This Row],[Chemical Family - old]])</f>
        <v>#N/A</v>
      </c>
      <c r="G187" s="35" t="e">
        <f>_xlfn.XLOOKUP(TRIM(Table2[[#This Row],[Bebat code 2025]]),Tabel1[Bebat Code 2025],Tabel1[Chemical Family])</f>
        <v>#N/A</v>
      </c>
      <c r="H187" s="35" t="e">
        <f>_xlfn.XLOOKUP(TRIM(Table2[[#This Row],[Bebat code 2025]]),Tabel1[Bebat Code 2025],Tabel1[Type])</f>
        <v>#N/A</v>
      </c>
      <c r="I187" s="35" t="e">
        <f>_xlfn.XLOOKUP(TRIM(Table2[[#This Row],[Bebat code 2025]]),Tabel1[Bebat Code 2025],Tabel1[Exception])</f>
        <v>#N/A</v>
      </c>
      <c r="J187" s="35" t="e">
        <f>IF(Table2[[#This Row],[Max boundary - new]]&lt;=25000,"No",IF(Table2[[#This Row],[Min boundary - new]]&gt;25000,"Yes","Possible"))</f>
        <v>#N/A</v>
      </c>
      <c r="K187" s="35" t="e">
        <f>IF(ISBLANK(Table2[[#This Row],[Exact weight of battery (g)]]),_xlfn.XLOOKUP(TRIM(Table2[[#This Row],[Bebat code 2025]]),Tabel1[Bebat Code 2025],Tabel1[Minimum Weight (g)]),Table2[[#This Row],[Exact weight of battery (g)]])</f>
        <v>#N/A</v>
      </c>
      <c r="L187" s="35" t="e">
        <f>IF(ISBLANK(Table2[[#This Row],[Exact weight of battery (g)]]),_xlfn.XLOOKUP(TRIM(Table2[[#This Row],[Bebat code 2025]]),Tabel1[Bebat Code 2025],Tabel1[Maximum Weight (g)]),Table2[[#This Row],[Exact weight of battery (g)]])</f>
        <v>#N/A</v>
      </c>
      <c r="M187" s="36" t="str">
        <f>IF(ISBLANK(Table2[[#This Row],[Bebat code 2025]]),"",_xlfn.XLOOKUP(TRIM(Table2[[#This Row],[Bebat code 2025]]),Tabel1[Bebat Code 2025],Tabel1[Minimum Weight (g)]))</f>
        <v/>
      </c>
      <c r="N187" s="36" t="str">
        <f>IF(ISBLANK(Table2[[#This Row],[Bebat code 2025]]),"",_xlfn.XLOOKUP(TRIM(Table2[[#This Row],[Bebat code 2025]]),Tabel1[Bebat Code 2025],Tabel1[Maximum Weight (g)]))</f>
        <v/>
      </c>
      <c r="O187" s="43" t="e" cm="1">
        <f t="array" ref="O18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7" s="44"/>
      <c r="Q187" s="44"/>
      <c r="R187" s="44"/>
      <c r="S187" s="44"/>
      <c r="T187" s="44"/>
      <c r="U187" s="44"/>
    </row>
    <row r="188" spans="2:21" ht="47.5" customHeight="1" x14ac:dyDescent="0.15">
      <c r="B188" s="39" t="str" cm="1">
        <f t="array" ref="B18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8" s="42"/>
      <c r="D188" s="35" t="e" cm="1">
        <f t="array" ref="D18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8" s="35" t="e" cm="1">
        <f t="array" ref="E18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8" s="35" t="e">
        <f>IF(AND(Table2[[#This Row],[Chemical Family - old]]="Lithium Primary",Table2[[#This Row],[Product Category]]&lt;&gt;"Button"),Table2[[#This Row],[Is the battery based on Lithium Primary or Lithium Thionyl Chloride]],Table2[[#This Row],[Chemical Family - old]])</f>
        <v>#N/A</v>
      </c>
      <c r="G188" s="35" t="e">
        <f>_xlfn.XLOOKUP(TRIM(Table2[[#This Row],[Bebat code 2025]]),Tabel1[Bebat Code 2025],Tabel1[Chemical Family])</f>
        <v>#N/A</v>
      </c>
      <c r="H188" s="35" t="e">
        <f>_xlfn.XLOOKUP(TRIM(Table2[[#This Row],[Bebat code 2025]]),Tabel1[Bebat Code 2025],Tabel1[Type])</f>
        <v>#N/A</v>
      </c>
      <c r="I188" s="35" t="e">
        <f>_xlfn.XLOOKUP(TRIM(Table2[[#This Row],[Bebat code 2025]]),Tabel1[Bebat Code 2025],Tabel1[Exception])</f>
        <v>#N/A</v>
      </c>
      <c r="J188" s="35" t="e">
        <f>IF(Table2[[#This Row],[Max boundary - new]]&lt;=25000,"No",IF(Table2[[#This Row],[Min boundary - new]]&gt;25000,"Yes","Possible"))</f>
        <v>#N/A</v>
      </c>
      <c r="K188" s="35" t="e">
        <f>IF(ISBLANK(Table2[[#This Row],[Exact weight of battery (g)]]),_xlfn.XLOOKUP(TRIM(Table2[[#This Row],[Bebat code 2025]]),Tabel1[Bebat Code 2025],Tabel1[Minimum Weight (g)]),Table2[[#This Row],[Exact weight of battery (g)]])</f>
        <v>#N/A</v>
      </c>
      <c r="L188" s="35" t="e">
        <f>IF(ISBLANK(Table2[[#This Row],[Exact weight of battery (g)]]),_xlfn.XLOOKUP(TRIM(Table2[[#This Row],[Bebat code 2025]]),Tabel1[Bebat Code 2025],Tabel1[Maximum Weight (g)]),Table2[[#This Row],[Exact weight of battery (g)]])</f>
        <v>#N/A</v>
      </c>
      <c r="M188" s="36" t="str">
        <f>IF(ISBLANK(Table2[[#This Row],[Bebat code 2025]]),"",_xlfn.XLOOKUP(TRIM(Table2[[#This Row],[Bebat code 2025]]),Tabel1[Bebat Code 2025],Tabel1[Minimum Weight (g)]))</f>
        <v/>
      </c>
      <c r="N188" s="36" t="str">
        <f>IF(ISBLANK(Table2[[#This Row],[Bebat code 2025]]),"",_xlfn.XLOOKUP(TRIM(Table2[[#This Row],[Bebat code 2025]]),Tabel1[Bebat Code 2025],Tabel1[Maximum Weight (g)]))</f>
        <v/>
      </c>
      <c r="O188" s="43" t="e" cm="1">
        <f t="array" ref="O18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8" s="44"/>
      <c r="Q188" s="44"/>
      <c r="R188" s="44"/>
      <c r="S188" s="44"/>
      <c r="T188" s="44"/>
      <c r="U188" s="44"/>
    </row>
    <row r="189" spans="2:21" ht="47.5" customHeight="1" x14ac:dyDescent="0.15">
      <c r="B189" s="39" t="str" cm="1">
        <f t="array" ref="B18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89" s="42"/>
      <c r="D189" s="35" t="e" cm="1">
        <f t="array" ref="D18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89" s="35" t="e" cm="1">
        <f t="array" ref="E18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89" s="35" t="e">
        <f>IF(AND(Table2[[#This Row],[Chemical Family - old]]="Lithium Primary",Table2[[#This Row],[Product Category]]&lt;&gt;"Button"),Table2[[#This Row],[Is the battery based on Lithium Primary or Lithium Thionyl Chloride]],Table2[[#This Row],[Chemical Family - old]])</f>
        <v>#N/A</v>
      </c>
      <c r="G189" s="35" t="e">
        <f>_xlfn.XLOOKUP(TRIM(Table2[[#This Row],[Bebat code 2025]]),Tabel1[Bebat Code 2025],Tabel1[Chemical Family])</f>
        <v>#N/A</v>
      </c>
      <c r="H189" s="35" t="e">
        <f>_xlfn.XLOOKUP(TRIM(Table2[[#This Row],[Bebat code 2025]]),Tabel1[Bebat Code 2025],Tabel1[Type])</f>
        <v>#N/A</v>
      </c>
      <c r="I189" s="35" t="e">
        <f>_xlfn.XLOOKUP(TRIM(Table2[[#This Row],[Bebat code 2025]]),Tabel1[Bebat Code 2025],Tabel1[Exception])</f>
        <v>#N/A</v>
      </c>
      <c r="J189" s="35" t="e">
        <f>IF(Table2[[#This Row],[Max boundary - new]]&lt;=25000,"No",IF(Table2[[#This Row],[Min boundary - new]]&gt;25000,"Yes","Possible"))</f>
        <v>#N/A</v>
      </c>
      <c r="K189" s="35" t="e">
        <f>IF(ISBLANK(Table2[[#This Row],[Exact weight of battery (g)]]),_xlfn.XLOOKUP(TRIM(Table2[[#This Row],[Bebat code 2025]]),Tabel1[Bebat Code 2025],Tabel1[Minimum Weight (g)]),Table2[[#This Row],[Exact weight of battery (g)]])</f>
        <v>#N/A</v>
      </c>
      <c r="L189" s="35" t="e">
        <f>IF(ISBLANK(Table2[[#This Row],[Exact weight of battery (g)]]),_xlfn.XLOOKUP(TRIM(Table2[[#This Row],[Bebat code 2025]]),Tabel1[Bebat Code 2025],Tabel1[Maximum Weight (g)]),Table2[[#This Row],[Exact weight of battery (g)]])</f>
        <v>#N/A</v>
      </c>
      <c r="M189" s="36" t="str">
        <f>IF(ISBLANK(Table2[[#This Row],[Bebat code 2025]]),"",_xlfn.XLOOKUP(TRIM(Table2[[#This Row],[Bebat code 2025]]),Tabel1[Bebat Code 2025],Tabel1[Minimum Weight (g)]))</f>
        <v/>
      </c>
      <c r="N189" s="36" t="str">
        <f>IF(ISBLANK(Table2[[#This Row],[Bebat code 2025]]),"",_xlfn.XLOOKUP(TRIM(Table2[[#This Row],[Bebat code 2025]]),Tabel1[Bebat Code 2025],Tabel1[Maximum Weight (g)]))</f>
        <v/>
      </c>
      <c r="O189" s="43" t="e" cm="1">
        <f t="array" ref="O18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89" s="44"/>
      <c r="Q189" s="44"/>
      <c r="R189" s="44"/>
      <c r="S189" s="44"/>
      <c r="T189" s="44"/>
      <c r="U189" s="44"/>
    </row>
    <row r="190" spans="2:21" ht="47.5" customHeight="1" x14ac:dyDescent="0.15">
      <c r="B190" s="39" t="str" cm="1">
        <f t="array" ref="B19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0" s="42"/>
      <c r="D190" s="35" t="e" cm="1">
        <f t="array" ref="D19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0" s="35" t="e" cm="1">
        <f t="array" ref="E19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0" s="35" t="e">
        <f>IF(AND(Table2[[#This Row],[Chemical Family - old]]="Lithium Primary",Table2[[#This Row],[Product Category]]&lt;&gt;"Button"),Table2[[#This Row],[Is the battery based on Lithium Primary or Lithium Thionyl Chloride]],Table2[[#This Row],[Chemical Family - old]])</f>
        <v>#N/A</v>
      </c>
      <c r="G190" s="35" t="e">
        <f>_xlfn.XLOOKUP(TRIM(Table2[[#This Row],[Bebat code 2025]]),Tabel1[Bebat Code 2025],Tabel1[Chemical Family])</f>
        <v>#N/A</v>
      </c>
      <c r="H190" s="35" t="e">
        <f>_xlfn.XLOOKUP(TRIM(Table2[[#This Row],[Bebat code 2025]]),Tabel1[Bebat Code 2025],Tabel1[Type])</f>
        <v>#N/A</v>
      </c>
      <c r="I190" s="35" t="e">
        <f>_xlfn.XLOOKUP(TRIM(Table2[[#This Row],[Bebat code 2025]]),Tabel1[Bebat Code 2025],Tabel1[Exception])</f>
        <v>#N/A</v>
      </c>
      <c r="J190" s="35" t="e">
        <f>IF(Table2[[#This Row],[Max boundary - new]]&lt;=25000,"No",IF(Table2[[#This Row],[Min boundary - new]]&gt;25000,"Yes","Possible"))</f>
        <v>#N/A</v>
      </c>
      <c r="K190" s="35" t="e">
        <f>IF(ISBLANK(Table2[[#This Row],[Exact weight of battery (g)]]),_xlfn.XLOOKUP(TRIM(Table2[[#This Row],[Bebat code 2025]]),Tabel1[Bebat Code 2025],Tabel1[Minimum Weight (g)]),Table2[[#This Row],[Exact weight of battery (g)]])</f>
        <v>#N/A</v>
      </c>
      <c r="L190" s="35" t="e">
        <f>IF(ISBLANK(Table2[[#This Row],[Exact weight of battery (g)]]),_xlfn.XLOOKUP(TRIM(Table2[[#This Row],[Bebat code 2025]]),Tabel1[Bebat Code 2025],Tabel1[Maximum Weight (g)]),Table2[[#This Row],[Exact weight of battery (g)]])</f>
        <v>#N/A</v>
      </c>
      <c r="M190" s="36" t="str">
        <f>IF(ISBLANK(Table2[[#This Row],[Bebat code 2025]]),"",_xlfn.XLOOKUP(TRIM(Table2[[#This Row],[Bebat code 2025]]),Tabel1[Bebat Code 2025],Tabel1[Minimum Weight (g)]))</f>
        <v/>
      </c>
      <c r="N190" s="36" t="str">
        <f>IF(ISBLANK(Table2[[#This Row],[Bebat code 2025]]),"",_xlfn.XLOOKUP(TRIM(Table2[[#This Row],[Bebat code 2025]]),Tabel1[Bebat Code 2025],Tabel1[Maximum Weight (g)]))</f>
        <v/>
      </c>
      <c r="O190" s="43" t="e" cm="1">
        <f t="array" ref="O19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0" s="44"/>
      <c r="Q190" s="44"/>
      <c r="R190" s="44"/>
      <c r="S190" s="44"/>
      <c r="T190" s="44"/>
      <c r="U190" s="44"/>
    </row>
    <row r="191" spans="2:21" ht="47.5" customHeight="1" x14ac:dyDescent="0.15">
      <c r="B191" s="39" t="str" cm="1">
        <f t="array" ref="B19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1" s="42"/>
      <c r="D191" s="35" t="e" cm="1">
        <f t="array" ref="D19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1" s="35" t="e" cm="1">
        <f t="array" ref="E19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1" s="35" t="e">
        <f>IF(AND(Table2[[#This Row],[Chemical Family - old]]="Lithium Primary",Table2[[#This Row],[Product Category]]&lt;&gt;"Button"),Table2[[#This Row],[Is the battery based on Lithium Primary or Lithium Thionyl Chloride]],Table2[[#This Row],[Chemical Family - old]])</f>
        <v>#N/A</v>
      </c>
      <c r="G191" s="35" t="e">
        <f>_xlfn.XLOOKUP(TRIM(Table2[[#This Row],[Bebat code 2025]]),Tabel1[Bebat Code 2025],Tabel1[Chemical Family])</f>
        <v>#N/A</v>
      </c>
      <c r="H191" s="35" t="e">
        <f>_xlfn.XLOOKUP(TRIM(Table2[[#This Row],[Bebat code 2025]]),Tabel1[Bebat Code 2025],Tabel1[Type])</f>
        <v>#N/A</v>
      </c>
      <c r="I191" s="35" t="e">
        <f>_xlfn.XLOOKUP(TRIM(Table2[[#This Row],[Bebat code 2025]]),Tabel1[Bebat Code 2025],Tabel1[Exception])</f>
        <v>#N/A</v>
      </c>
      <c r="J191" s="35" t="e">
        <f>IF(Table2[[#This Row],[Max boundary - new]]&lt;=25000,"No",IF(Table2[[#This Row],[Min boundary - new]]&gt;25000,"Yes","Possible"))</f>
        <v>#N/A</v>
      </c>
      <c r="K191" s="35" t="e">
        <f>IF(ISBLANK(Table2[[#This Row],[Exact weight of battery (g)]]),_xlfn.XLOOKUP(TRIM(Table2[[#This Row],[Bebat code 2025]]),Tabel1[Bebat Code 2025],Tabel1[Minimum Weight (g)]),Table2[[#This Row],[Exact weight of battery (g)]])</f>
        <v>#N/A</v>
      </c>
      <c r="L191" s="35" t="e">
        <f>IF(ISBLANK(Table2[[#This Row],[Exact weight of battery (g)]]),_xlfn.XLOOKUP(TRIM(Table2[[#This Row],[Bebat code 2025]]),Tabel1[Bebat Code 2025],Tabel1[Maximum Weight (g)]),Table2[[#This Row],[Exact weight of battery (g)]])</f>
        <v>#N/A</v>
      </c>
      <c r="M191" s="36" t="str">
        <f>IF(ISBLANK(Table2[[#This Row],[Bebat code 2025]]),"",_xlfn.XLOOKUP(TRIM(Table2[[#This Row],[Bebat code 2025]]),Tabel1[Bebat Code 2025],Tabel1[Minimum Weight (g)]))</f>
        <v/>
      </c>
      <c r="N191" s="36" t="str">
        <f>IF(ISBLANK(Table2[[#This Row],[Bebat code 2025]]),"",_xlfn.XLOOKUP(TRIM(Table2[[#This Row],[Bebat code 2025]]),Tabel1[Bebat Code 2025],Tabel1[Maximum Weight (g)]))</f>
        <v/>
      </c>
      <c r="O191" s="43" t="e" cm="1">
        <f t="array" ref="O19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1" s="44"/>
      <c r="Q191" s="44"/>
      <c r="R191" s="44"/>
      <c r="S191" s="44"/>
      <c r="T191" s="44"/>
      <c r="U191" s="44"/>
    </row>
    <row r="192" spans="2:21" ht="47.5" customHeight="1" x14ac:dyDescent="0.15">
      <c r="B192" s="39" t="str" cm="1">
        <f t="array" ref="B19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2" s="42"/>
      <c r="D192" s="35" t="e" cm="1">
        <f t="array" ref="D19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2" s="35" t="e" cm="1">
        <f t="array" ref="E19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2" s="35" t="e">
        <f>IF(AND(Table2[[#This Row],[Chemical Family - old]]="Lithium Primary",Table2[[#This Row],[Product Category]]&lt;&gt;"Button"),Table2[[#This Row],[Is the battery based on Lithium Primary or Lithium Thionyl Chloride]],Table2[[#This Row],[Chemical Family - old]])</f>
        <v>#N/A</v>
      </c>
      <c r="G192" s="35" t="e">
        <f>_xlfn.XLOOKUP(TRIM(Table2[[#This Row],[Bebat code 2025]]),Tabel1[Bebat Code 2025],Tabel1[Chemical Family])</f>
        <v>#N/A</v>
      </c>
      <c r="H192" s="35" t="e">
        <f>_xlfn.XLOOKUP(TRIM(Table2[[#This Row],[Bebat code 2025]]),Tabel1[Bebat Code 2025],Tabel1[Type])</f>
        <v>#N/A</v>
      </c>
      <c r="I192" s="35" t="e">
        <f>_xlfn.XLOOKUP(TRIM(Table2[[#This Row],[Bebat code 2025]]),Tabel1[Bebat Code 2025],Tabel1[Exception])</f>
        <v>#N/A</v>
      </c>
      <c r="J192" s="35" t="e">
        <f>IF(Table2[[#This Row],[Max boundary - new]]&lt;=25000,"No",IF(Table2[[#This Row],[Min boundary - new]]&gt;25000,"Yes","Possible"))</f>
        <v>#N/A</v>
      </c>
      <c r="K192" s="35" t="e">
        <f>IF(ISBLANK(Table2[[#This Row],[Exact weight of battery (g)]]),_xlfn.XLOOKUP(TRIM(Table2[[#This Row],[Bebat code 2025]]),Tabel1[Bebat Code 2025],Tabel1[Minimum Weight (g)]),Table2[[#This Row],[Exact weight of battery (g)]])</f>
        <v>#N/A</v>
      </c>
      <c r="L192" s="35" t="e">
        <f>IF(ISBLANK(Table2[[#This Row],[Exact weight of battery (g)]]),_xlfn.XLOOKUP(TRIM(Table2[[#This Row],[Bebat code 2025]]),Tabel1[Bebat Code 2025],Tabel1[Maximum Weight (g)]),Table2[[#This Row],[Exact weight of battery (g)]])</f>
        <v>#N/A</v>
      </c>
      <c r="M192" s="36" t="str">
        <f>IF(ISBLANK(Table2[[#This Row],[Bebat code 2025]]),"",_xlfn.XLOOKUP(TRIM(Table2[[#This Row],[Bebat code 2025]]),Tabel1[Bebat Code 2025],Tabel1[Minimum Weight (g)]))</f>
        <v/>
      </c>
      <c r="N192" s="36" t="str">
        <f>IF(ISBLANK(Table2[[#This Row],[Bebat code 2025]]),"",_xlfn.XLOOKUP(TRIM(Table2[[#This Row],[Bebat code 2025]]),Tabel1[Bebat Code 2025],Tabel1[Maximum Weight (g)]))</f>
        <v/>
      </c>
      <c r="O192" s="43" t="e" cm="1">
        <f t="array" ref="O19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2" s="44"/>
      <c r="Q192" s="44"/>
      <c r="R192" s="44"/>
      <c r="S192" s="44"/>
      <c r="T192" s="44"/>
      <c r="U192" s="44"/>
    </row>
    <row r="193" spans="2:21" ht="47.5" customHeight="1" x14ac:dyDescent="0.15">
      <c r="B193" s="39" t="str" cm="1">
        <f t="array" ref="B19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3" s="42"/>
      <c r="D193" s="35" t="e" cm="1">
        <f t="array" ref="D19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3" s="35" t="e" cm="1">
        <f t="array" ref="E19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3" s="35" t="e">
        <f>IF(AND(Table2[[#This Row],[Chemical Family - old]]="Lithium Primary",Table2[[#This Row],[Product Category]]&lt;&gt;"Button"),Table2[[#This Row],[Is the battery based on Lithium Primary or Lithium Thionyl Chloride]],Table2[[#This Row],[Chemical Family - old]])</f>
        <v>#N/A</v>
      </c>
      <c r="G193" s="35" t="e">
        <f>_xlfn.XLOOKUP(TRIM(Table2[[#This Row],[Bebat code 2025]]),Tabel1[Bebat Code 2025],Tabel1[Chemical Family])</f>
        <v>#N/A</v>
      </c>
      <c r="H193" s="35" t="e">
        <f>_xlfn.XLOOKUP(TRIM(Table2[[#This Row],[Bebat code 2025]]),Tabel1[Bebat Code 2025],Tabel1[Type])</f>
        <v>#N/A</v>
      </c>
      <c r="I193" s="35" t="e">
        <f>_xlfn.XLOOKUP(TRIM(Table2[[#This Row],[Bebat code 2025]]),Tabel1[Bebat Code 2025],Tabel1[Exception])</f>
        <v>#N/A</v>
      </c>
      <c r="J193" s="35" t="e">
        <f>IF(Table2[[#This Row],[Max boundary - new]]&lt;=25000,"No",IF(Table2[[#This Row],[Min boundary - new]]&gt;25000,"Yes","Possible"))</f>
        <v>#N/A</v>
      </c>
      <c r="K193" s="35" t="e">
        <f>IF(ISBLANK(Table2[[#This Row],[Exact weight of battery (g)]]),_xlfn.XLOOKUP(TRIM(Table2[[#This Row],[Bebat code 2025]]),Tabel1[Bebat Code 2025],Tabel1[Minimum Weight (g)]),Table2[[#This Row],[Exact weight of battery (g)]])</f>
        <v>#N/A</v>
      </c>
      <c r="L193" s="35" t="e">
        <f>IF(ISBLANK(Table2[[#This Row],[Exact weight of battery (g)]]),_xlfn.XLOOKUP(TRIM(Table2[[#This Row],[Bebat code 2025]]),Tabel1[Bebat Code 2025],Tabel1[Maximum Weight (g)]),Table2[[#This Row],[Exact weight of battery (g)]])</f>
        <v>#N/A</v>
      </c>
      <c r="M193" s="36" t="str">
        <f>IF(ISBLANK(Table2[[#This Row],[Bebat code 2025]]),"",_xlfn.XLOOKUP(TRIM(Table2[[#This Row],[Bebat code 2025]]),Tabel1[Bebat Code 2025],Tabel1[Minimum Weight (g)]))</f>
        <v/>
      </c>
      <c r="N193" s="36" t="str">
        <f>IF(ISBLANK(Table2[[#This Row],[Bebat code 2025]]),"",_xlfn.XLOOKUP(TRIM(Table2[[#This Row],[Bebat code 2025]]),Tabel1[Bebat Code 2025],Tabel1[Maximum Weight (g)]))</f>
        <v/>
      </c>
      <c r="O193" s="43" t="e" cm="1">
        <f t="array" ref="O19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3" s="44"/>
      <c r="Q193" s="44"/>
      <c r="R193" s="44"/>
      <c r="S193" s="44"/>
      <c r="T193" s="44"/>
      <c r="U193" s="44"/>
    </row>
    <row r="194" spans="2:21" ht="47.5" customHeight="1" x14ac:dyDescent="0.15">
      <c r="B194" s="39" t="str" cm="1">
        <f t="array" ref="B19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4" s="42"/>
      <c r="D194" s="35" t="e" cm="1">
        <f t="array" ref="D19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4" s="35" t="e" cm="1">
        <f t="array" ref="E19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4" s="35" t="e">
        <f>IF(AND(Table2[[#This Row],[Chemical Family - old]]="Lithium Primary",Table2[[#This Row],[Product Category]]&lt;&gt;"Button"),Table2[[#This Row],[Is the battery based on Lithium Primary or Lithium Thionyl Chloride]],Table2[[#This Row],[Chemical Family - old]])</f>
        <v>#N/A</v>
      </c>
      <c r="G194" s="35" t="e">
        <f>_xlfn.XLOOKUP(TRIM(Table2[[#This Row],[Bebat code 2025]]),Tabel1[Bebat Code 2025],Tabel1[Chemical Family])</f>
        <v>#N/A</v>
      </c>
      <c r="H194" s="35" t="e">
        <f>_xlfn.XLOOKUP(TRIM(Table2[[#This Row],[Bebat code 2025]]),Tabel1[Bebat Code 2025],Tabel1[Type])</f>
        <v>#N/A</v>
      </c>
      <c r="I194" s="35" t="e">
        <f>_xlfn.XLOOKUP(TRIM(Table2[[#This Row],[Bebat code 2025]]),Tabel1[Bebat Code 2025],Tabel1[Exception])</f>
        <v>#N/A</v>
      </c>
      <c r="J194" s="35" t="e">
        <f>IF(Table2[[#This Row],[Max boundary - new]]&lt;=25000,"No",IF(Table2[[#This Row],[Min boundary - new]]&gt;25000,"Yes","Possible"))</f>
        <v>#N/A</v>
      </c>
      <c r="K194" s="35" t="e">
        <f>IF(ISBLANK(Table2[[#This Row],[Exact weight of battery (g)]]),_xlfn.XLOOKUP(TRIM(Table2[[#This Row],[Bebat code 2025]]),Tabel1[Bebat Code 2025],Tabel1[Minimum Weight (g)]),Table2[[#This Row],[Exact weight of battery (g)]])</f>
        <v>#N/A</v>
      </c>
      <c r="L194" s="35" t="e">
        <f>IF(ISBLANK(Table2[[#This Row],[Exact weight of battery (g)]]),_xlfn.XLOOKUP(TRIM(Table2[[#This Row],[Bebat code 2025]]),Tabel1[Bebat Code 2025],Tabel1[Maximum Weight (g)]),Table2[[#This Row],[Exact weight of battery (g)]])</f>
        <v>#N/A</v>
      </c>
      <c r="M194" s="36" t="str">
        <f>IF(ISBLANK(Table2[[#This Row],[Bebat code 2025]]),"",_xlfn.XLOOKUP(TRIM(Table2[[#This Row],[Bebat code 2025]]),Tabel1[Bebat Code 2025],Tabel1[Minimum Weight (g)]))</f>
        <v/>
      </c>
      <c r="N194" s="36" t="str">
        <f>IF(ISBLANK(Table2[[#This Row],[Bebat code 2025]]),"",_xlfn.XLOOKUP(TRIM(Table2[[#This Row],[Bebat code 2025]]),Tabel1[Bebat Code 2025],Tabel1[Maximum Weight (g)]))</f>
        <v/>
      </c>
      <c r="O194" s="43" t="e" cm="1">
        <f t="array" ref="O19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4" s="44"/>
      <c r="Q194" s="44"/>
      <c r="R194" s="44"/>
      <c r="S194" s="44"/>
      <c r="T194" s="44"/>
      <c r="U194" s="44"/>
    </row>
    <row r="195" spans="2:21" ht="47.5" customHeight="1" x14ac:dyDescent="0.15">
      <c r="B195" s="39" t="str" cm="1">
        <f t="array" ref="B19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5" s="42"/>
      <c r="D195" s="35" t="e" cm="1">
        <f t="array" ref="D19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5" s="35" t="e" cm="1">
        <f t="array" ref="E19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5" s="35" t="e">
        <f>IF(AND(Table2[[#This Row],[Chemical Family - old]]="Lithium Primary",Table2[[#This Row],[Product Category]]&lt;&gt;"Button"),Table2[[#This Row],[Is the battery based on Lithium Primary or Lithium Thionyl Chloride]],Table2[[#This Row],[Chemical Family - old]])</f>
        <v>#N/A</v>
      </c>
      <c r="G195" s="35" t="e">
        <f>_xlfn.XLOOKUP(TRIM(Table2[[#This Row],[Bebat code 2025]]),Tabel1[Bebat Code 2025],Tabel1[Chemical Family])</f>
        <v>#N/A</v>
      </c>
      <c r="H195" s="35" t="e">
        <f>_xlfn.XLOOKUP(TRIM(Table2[[#This Row],[Bebat code 2025]]),Tabel1[Bebat Code 2025],Tabel1[Type])</f>
        <v>#N/A</v>
      </c>
      <c r="I195" s="35" t="e">
        <f>_xlfn.XLOOKUP(TRIM(Table2[[#This Row],[Bebat code 2025]]),Tabel1[Bebat Code 2025],Tabel1[Exception])</f>
        <v>#N/A</v>
      </c>
      <c r="J195" s="35" t="e">
        <f>IF(Table2[[#This Row],[Max boundary - new]]&lt;=25000,"No",IF(Table2[[#This Row],[Min boundary - new]]&gt;25000,"Yes","Possible"))</f>
        <v>#N/A</v>
      </c>
      <c r="K195" s="35" t="e">
        <f>IF(ISBLANK(Table2[[#This Row],[Exact weight of battery (g)]]),_xlfn.XLOOKUP(TRIM(Table2[[#This Row],[Bebat code 2025]]),Tabel1[Bebat Code 2025],Tabel1[Minimum Weight (g)]),Table2[[#This Row],[Exact weight of battery (g)]])</f>
        <v>#N/A</v>
      </c>
      <c r="L195" s="35" t="e">
        <f>IF(ISBLANK(Table2[[#This Row],[Exact weight of battery (g)]]),_xlfn.XLOOKUP(TRIM(Table2[[#This Row],[Bebat code 2025]]),Tabel1[Bebat Code 2025],Tabel1[Maximum Weight (g)]),Table2[[#This Row],[Exact weight of battery (g)]])</f>
        <v>#N/A</v>
      </c>
      <c r="M195" s="36" t="str">
        <f>IF(ISBLANK(Table2[[#This Row],[Bebat code 2025]]),"",_xlfn.XLOOKUP(TRIM(Table2[[#This Row],[Bebat code 2025]]),Tabel1[Bebat Code 2025],Tabel1[Minimum Weight (g)]))</f>
        <v/>
      </c>
      <c r="N195" s="36" t="str">
        <f>IF(ISBLANK(Table2[[#This Row],[Bebat code 2025]]),"",_xlfn.XLOOKUP(TRIM(Table2[[#This Row],[Bebat code 2025]]),Tabel1[Bebat Code 2025],Tabel1[Maximum Weight (g)]))</f>
        <v/>
      </c>
      <c r="O195" s="43" t="e" cm="1">
        <f t="array" ref="O19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5" s="44"/>
      <c r="Q195" s="44"/>
      <c r="R195" s="44"/>
      <c r="S195" s="44"/>
      <c r="T195" s="44"/>
      <c r="U195" s="44"/>
    </row>
    <row r="196" spans="2:21" ht="47.5" customHeight="1" x14ac:dyDescent="0.15">
      <c r="B196" s="39" t="str" cm="1">
        <f t="array" ref="B19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6" s="42"/>
      <c r="D196" s="35" t="e" cm="1">
        <f t="array" ref="D19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6" s="35" t="e" cm="1">
        <f t="array" ref="E19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6" s="35" t="e">
        <f>IF(AND(Table2[[#This Row],[Chemical Family - old]]="Lithium Primary",Table2[[#This Row],[Product Category]]&lt;&gt;"Button"),Table2[[#This Row],[Is the battery based on Lithium Primary or Lithium Thionyl Chloride]],Table2[[#This Row],[Chemical Family - old]])</f>
        <v>#N/A</v>
      </c>
      <c r="G196" s="35" t="e">
        <f>_xlfn.XLOOKUP(TRIM(Table2[[#This Row],[Bebat code 2025]]),Tabel1[Bebat Code 2025],Tabel1[Chemical Family])</f>
        <v>#N/A</v>
      </c>
      <c r="H196" s="35" t="e">
        <f>_xlfn.XLOOKUP(TRIM(Table2[[#This Row],[Bebat code 2025]]),Tabel1[Bebat Code 2025],Tabel1[Type])</f>
        <v>#N/A</v>
      </c>
      <c r="I196" s="35" t="e">
        <f>_xlfn.XLOOKUP(TRIM(Table2[[#This Row],[Bebat code 2025]]),Tabel1[Bebat Code 2025],Tabel1[Exception])</f>
        <v>#N/A</v>
      </c>
      <c r="J196" s="35" t="e">
        <f>IF(Table2[[#This Row],[Max boundary - new]]&lt;=25000,"No",IF(Table2[[#This Row],[Min boundary - new]]&gt;25000,"Yes","Possible"))</f>
        <v>#N/A</v>
      </c>
      <c r="K196" s="35" t="e">
        <f>IF(ISBLANK(Table2[[#This Row],[Exact weight of battery (g)]]),_xlfn.XLOOKUP(TRIM(Table2[[#This Row],[Bebat code 2025]]),Tabel1[Bebat Code 2025],Tabel1[Minimum Weight (g)]),Table2[[#This Row],[Exact weight of battery (g)]])</f>
        <v>#N/A</v>
      </c>
      <c r="L196" s="35" t="e">
        <f>IF(ISBLANK(Table2[[#This Row],[Exact weight of battery (g)]]),_xlfn.XLOOKUP(TRIM(Table2[[#This Row],[Bebat code 2025]]),Tabel1[Bebat Code 2025],Tabel1[Maximum Weight (g)]),Table2[[#This Row],[Exact weight of battery (g)]])</f>
        <v>#N/A</v>
      </c>
      <c r="M196" s="36" t="str">
        <f>IF(ISBLANK(Table2[[#This Row],[Bebat code 2025]]),"",_xlfn.XLOOKUP(TRIM(Table2[[#This Row],[Bebat code 2025]]),Tabel1[Bebat Code 2025],Tabel1[Minimum Weight (g)]))</f>
        <v/>
      </c>
      <c r="N196" s="36" t="str">
        <f>IF(ISBLANK(Table2[[#This Row],[Bebat code 2025]]),"",_xlfn.XLOOKUP(TRIM(Table2[[#This Row],[Bebat code 2025]]),Tabel1[Bebat Code 2025],Tabel1[Maximum Weight (g)]))</f>
        <v/>
      </c>
      <c r="O196" s="43" t="e" cm="1">
        <f t="array" ref="O19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6" s="44"/>
      <c r="Q196" s="44"/>
      <c r="R196" s="44"/>
      <c r="S196" s="44"/>
      <c r="T196" s="44"/>
      <c r="U196" s="44"/>
    </row>
    <row r="197" spans="2:21" ht="47.5" customHeight="1" x14ac:dyDescent="0.15">
      <c r="B197" s="39" t="str" cm="1">
        <f t="array" ref="B19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7" s="42"/>
      <c r="D197" s="35" t="e" cm="1">
        <f t="array" ref="D19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7" s="35" t="e" cm="1">
        <f t="array" ref="E19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7" s="35" t="e">
        <f>IF(AND(Table2[[#This Row],[Chemical Family - old]]="Lithium Primary",Table2[[#This Row],[Product Category]]&lt;&gt;"Button"),Table2[[#This Row],[Is the battery based on Lithium Primary or Lithium Thionyl Chloride]],Table2[[#This Row],[Chemical Family - old]])</f>
        <v>#N/A</v>
      </c>
      <c r="G197" s="35" t="e">
        <f>_xlfn.XLOOKUP(TRIM(Table2[[#This Row],[Bebat code 2025]]),Tabel1[Bebat Code 2025],Tabel1[Chemical Family])</f>
        <v>#N/A</v>
      </c>
      <c r="H197" s="35" t="e">
        <f>_xlfn.XLOOKUP(TRIM(Table2[[#This Row],[Bebat code 2025]]),Tabel1[Bebat Code 2025],Tabel1[Type])</f>
        <v>#N/A</v>
      </c>
      <c r="I197" s="35" t="e">
        <f>_xlfn.XLOOKUP(TRIM(Table2[[#This Row],[Bebat code 2025]]),Tabel1[Bebat Code 2025],Tabel1[Exception])</f>
        <v>#N/A</v>
      </c>
      <c r="J197" s="35" t="e">
        <f>IF(Table2[[#This Row],[Max boundary - new]]&lt;=25000,"No",IF(Table2[[#This Row],[Min boundary - new]]&gt;25000,"Yes","Possible"))</f>
        <v>#N/A</v>
      </c>
      <c r="K197" s="35" t="e">
        <f>IF(ISBLANK(Table2[[#This Row],[Exact weight of battery (g)]]),_xlfn.XLOOKUP(TRIM(Table2[[#This Row],[Bebat code 2025]]),Tabel1[Bebat Code 2025],Tabel1[Minimum Weight (g)]),Table2[[#This Row],[Exact weight of battery (g)]])</f>
        <v>#N/A</v>
      </c>
      <c r="L197" s="35" t="e">
        <f>IF(ISBLANK(Table2[[#This Row],[Exact weight of battery (g)]]),_xlfn.XLOOKUP(TRIM(Table2[[#This Row],[Bebat code 2025]]),Tabel1[Bebat Code 2025],Tabel1[Maximum Weight (g)]),Table2[[#This Row],[Exact weight of battery (g)]])</f>
        <v>#N/A</v>
      </c>
      <c r="M197" s="36" t="str">
        <f>IF(ISBLANK(Table2[[#This Row],[Bebat code 2025]]),"",_xlfn.XLOOKUP(TRIM(Table2[[#This Row],[Bebat code 2025]]),Tabel1[Bebat Code 2025],Tabel1[Minimum Weight (g)]))</f>
        <v/>
      </c>
      <c r="N197" s="36" t="str">
        <f>IF(ISBLANK(Table2[[#This Row],[Bebat code 2025]]),"",_xlfn.XLOOKUP(TRIM(Table2[[#This Row],[Bebat code 2025]]),Tabel1[Bebat Code 2025],Tabel1[Maximum Weight (g)]))</f>
        <v/>
      </c>
      <c r="O197" s="43" t="e" cm="1">
        <f t="array" ref="O19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7" s="44"/>
      <c r="Q197" s="44"/>
      <c r="R197" s="44"/>
      <c r="S197" s="44"/>
      <c r="T197" s="44"/>
      <c r="U197" s="44"/>
    </row>
    <row r="198" spans="2:21" ht="47.5" customHeight="1" x14ac:dyDescent="0.15">
      <c r="B198" s="39" t="str" cm="1">
        <f t="array" ref="B19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8" s="42"/>
      <c r="D198" s="35" t="e" cm="1">
        <f t="array" ref="D19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8" s="35" t="e" cm="1">
        <f t="array" ref="E19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8" s="35" t="e">
        <f>IF(AND(Table2[[#This Row],[Chemical Family - old]]="Lithium Primary",Table2[[#This Row],[Product Category]]&lt;&gt;"Button"),Table2[[#This Row],[Is the battery based on Lithium Primary or Lithium Thionyl Chloride]],Table2[[#This Row],[Chemical Family - old]])</f>
        <v>#N/A</v>
      </c>
      <c r="G198" s="35" t="e">
        <f>_xlfn.XLOOKUP(TRIM(Table2[[#This Row],[Bebat code 2025]]),Tabel1[Bebat Code 2025],Tabel1[Chemical Family])</f>
        <v>#N/A</v>
      </c>
      <c r="H198" s="35" t="e">
        <f>_xlfn.XLOOKUP(TRIM(Table2[[#This Row],[Bebat code 2025]]),Tabel1[Bebat Code 2025],Tabel1[Type])</f>
        <v>#N/A</v>
      </c>
      <c r="I198" s="35" t="e">
        <f>_xlfn.XLOOKUP(TRIM(Table2[[#This Row],[Bebat code 2025]]),Tabel1[Bebat Code 2025],Tabel1[Exception])</f>
        <v>#N/A</v>
      </c>
      <c r="J198" s="35" t="e">
        <f>IF(Table2[[#This Row],[Max boundary - new]]&lt;=25000,"No",IF(Table2[[#This Row],[Min boundary - new]]&gt;25000,"Yes","Possible"))</f>
        <v>#N/A</v>
      </c>
      <c r="K198" s="35" t="e">
        <f>IF(ISBLANK(Table2[[#This Row],[Exact weight of battery (g)]]),_xlfn.XLOOKUP(TRIM(Table2[[#This Row],[Bebat code 2025]]),Tabel1[Bebat Code 2025],Tabel1[Minimum Weight (g)]),Table2[[#This Row],[Exact weight of battery (g)]])</f>
        <v>#N/A</v>
      </c>
      <c r="L198" s="35" t="e">
        <f>IF(ISBLANK(Table2[[#This Row],[Exact weight of battery (g)]]),_xlfn.XLOOKUP(TRIM(Table2[[#This Row],[Bebat code 2025]]),Tabel1[Bebat Code 2025],Tabel1[Maximum Weight (g)]),Table2[[#This Row],[Exact weight of battery (g)]])</f>
        <v>#N/A</v>
      </c>
      <c r="M198" s="36" t="str">
        <f>IF(ISBLANK(Table2[[#This Row],[Bebat code 2025]]),"",_xlfn.XLOOKUP(TRIM(Table2[[#This Row],[Bebat code 2025]]),Tabel1[Bebat Code 2025],Tabel1[Minimum Weight (g)]))</f>
        <v/>
      </c>
      <c r="N198" s="36" t="str">
        <f>IF(ISBLANK(Table2[[#This Row],[Bebat code 2025]]),"",_xlfn.XLOOKUP(TRIM(Table2[[#This Row],[Bebat code 2025]]),Tabel1[Bebat Code 2025],Tabel1[Maximum Weight (g)]))</f>
        <v/>
      </c>
      <c r="O198" s="43" t="e" cm="1">
        <f t="array" ref="O19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8" s="44"/>
      <c r="Q198" s="44"/>
      <c r="R198" s="44"/>
      <c r="S198" s="44"/>
      <c r="T198" s="44"/>
      <c r="U198" s="44"/>
    </row>
    <row r="199" spans="2:21" ht="47.5" customHeight="1" x14ac:dyDescent="0.15">
      <c r="B199" s="39" t="str" cm="1">
        <f t="array" ref="B19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199" s="42"/>
      <c r="D199" s="35" t="e" cm="1">
        <f t="array" ref="D19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199" s="35" t="e" cm="1">
        <f t="array" ref="E19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199" s="35" t="e">
        <f>IF(AND(Table2[[#This Row],[Chemical Family - old]]="Lithium Primary",Table2[[#This Row],[Product Category]]&lt;&gt;"Button"),Table2[[#This Row],[Is the battery based on Lithium Primary or Lithium Thionyl Chloride]],Table2[[#This Row],[Chemical Family - old]])</f>
        <v>#N/A</v>
      </c>
      <c r="G199" s="35" t="e">
        <f>_xlfn.XLOOKUP(TRIM(Table2[[#This Row],[Bebat code 2025]]),Tabel1[Bebat Code 2025],Tabel1[Chemical Family])</f>
        <v>#N/A</v>
      </c>
      <c r="H199" s="35" t="e">
        <f>_xlfn.XLOOKUP(TRIM(Table2[[#This Row],[Bebat code 2025]]),Tabel1[Bebat Code 2025],Tabel1[Type])</f>
        <v>#N/A</v>
      </c>
      <c r="I199" s="35" t="e">
        <f>_xlfn.XLOOKUP(TRIM(Table2[[#This Row],[Bebat code 2025]]),Tabel1[Bebat Code 2025],Tabel1[Exception])</f>
        <v>#N/A</v>
      </c>
      <c r="J199" s="35" t="e">
        <f>IF(Table2[[#This Row],[Max boundary - new]]&lt;=25000,"No",IF(Table2[[#This Row],[Min boundary - new]]&gt;25000,"Yes","Possible"))</f>
        <v>#N/A</v>
      </c>
      <c r="K199" s="35" t="e">
        <f>IF(ISBLANK(Table2[[#This Row],[Exact weight of battery (g)]]),_xlfn.XLOOKUP(TRIM(Table2[[#This Row],[Bebat code 2025]]),Tabel1[Bebat Code 2025],Tabel1[Minimum Weight (g)]),Table2[[#This Row],[Exact weight of battery (g)]])</f>
        <v>#N/A</v>
      </c>
      <c r="L199" s="35" t="e">
        <f>IF(ISBLANK(Table2[[#This Row],[Exact weight of battery (g)]]),_xlfn.XLOOKUP(TRIM(Table2[[#This Row],[Bebat code 2025]]),Tabel1[Bebat Code 2025],Tabel1[Maximum Weight (g)]),Table2[[#This Row],[Exact weight of battery (g)]])</f>
        <v>#N/A</v>
      </c>
      <c r="M199" s="36" t="str">
        <f>IF(ISBLANK(Table2[[#This Row],[Bebat code 2025]]),"",_xlfn.XLOOKUP(TRIM(Table2[[#This Row],[Bebat code 2025]]),Tabel1[Bebat Code 2025],Tabel1[Minimum Weight (g)]))</f>
        <v/>
      </c>
      <c r="N199" s="36" t="str">
        <f>IF(ISBLANK(Table2[[#This Row],[Bebat code 2025]]),"",_xlfn.XLOOKUP(TRIM(Table2[[#This Row],[Bebat code 2025]]),Tabel1[Bebat Code 2025],Tabel1[Maximum Weight (g)]))</f>
        <v/>
      </c>
      <c r="O199" s="43" t="e" cm="1">
        <f t="array" ref="O19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199" s="44"/>
      <c r="Q199" s="44"/>
      <c r="R199" s="44"/>
      <c r="S199" s="44"/>
      <c r="T199" s="44"/>
      <c r="U199" s="44"/>
    </row>
    <row r="200" spans="2:21" ht="47.5" customHeight="1" x14ac:dyDescent="0.15">
      <c r="B200" s="39" t="str" cm="1">
        <f t="array" ref="B20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0" s="42"/>
      <c r="D200" s="35" t="e" cm="1">
        <f t="array" ref="D20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0" s="35" t="e" cm="1">
        <f t="array" ref="E20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0" s="35" t="e">
        <f>IF(AND(Table2[[#This Row],[Chemical Family - old]]="Lithium Primary",Table2[[#This Row],[Product Category]]&lt;&gt;"Button"),Table2[[#This Row],[Is the battery based on Lithium Primary or Lithium Thionyl Chloride]],Table2[[#This Row],[Chemical Family - old]])</f>
        <v>#N/A</v>
      </c>
      <c r="G200" s="35" t="e">
        <f>_xlfn.XLOOKUP(TRIM(Table2[[#This Row],[Bebat code 2025]]),Tabel1[Bebat Code 2025],Tabel1[Chemical Family])</f>
        <v>#N/A</v>
      </c>
      <c r="H200" s="35" t="e">
        <f>_xlfn.XLOOKUP(TRIM(Table2[[#This Row],[Bebat code 2025]]),Tabel1[Bebat Code 2025],Tabel1[Type])</f>
        <v>#N/A</v>
      </c>
      <c r="I200" s="35" t="e">
        <f>_xlfn.XLOOKUP(TRIM(Table2[[#This Row],[Bebat code 2025]]),Tabel1[Bebat Code 2025],Tabel1[Exception])</f>
        <v>#N/A</v>
      </c>
      <c r="J200" s="35" t="e">
        <f>IF(Table2[[#This Row],[Max boundary - new]]&lt;=25000,"No",IF(Table2[[#This Row],[Min boundary - new]]&gt;25000,"Yes","Possible"))</f>
        <v>#N/A</v>
      </c>
      <c r="K200" s="35" t="e">
        <f>IF(ISBLANK(Table2[[#This Row],[Exact weight of battery (g)]]),_xlfn.XLOOKUP(TRIM(Table2[[#This Row],[Bebat code 2025]]),Tabel1[Bebat Code 2025],Tabel1[Minimum Weight (g)]),Table2[[#This Row],[Exact weight of battery (g)]])</f>
        <v>#N/A</v>
      </c>
      <c r="L200" s="35" t="e">
        <f>IF(ISBLANK(Table2[[#This Row],[Exact weight of battery (g)]]),_xlfn.XLOOKUP(TRIM(Table2[[#This Row],[Bebat code 2025]]),Tabel1[Bebat Code 2025],Tabel1[Maximum Weight (g)]),Table2[[#This Row],[Exact weight of battery (g)]])</f>
        <v>#N/A</v>
      </c>
      <c r="M200" s="36" t="str">
        <f>IF(ISBLANK(Table2[[#This Row],[Bebat code 2025]]),"",_xlfn.XLOOKUP(TRIM(Table2[[#This Row],[Bebat code 2025]]),Tabel1[Bebat Code 2025],Tabel1[Minimum Weight (g)]))</f>
        <v/>
      </c>
      <c r="N200" s="36" t="str">
        <f>IF(ISBLANK(Table2[[#This Row],[Bebat code 2025]]),"",_xlfn.XLOOKUP(TRIM(Table2[[#This Row],[Bebat code 2025]]),Tabel1[Bebat Code 2025],Tabel1[Maximum Weight (g)]))</f>
        <v/>
      </c>
      <c r="O200" s="43" t="e" cm="1">
        <f t="array" ref="O20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0" s="44"/>
      <c r="Q200" s="44"/>
      <c r="R200" s="44"/>
      <c r="S200" s="44"/>
      <c r="T200" s="44"/>
      <c r="U200" s="44"/>
    </row>
    <row r="201" spans="2:21" ht="47.5" customHeight="1" x14ac:dyDescent="0.15">
      <c r="B201" s="39" t="str" cm="1">
        <f t="array" ref="B20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1" s="42"/>
      <c r="D201" s="35" t="e" cm="1">
        <f t="array" ref="D20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1" s="35" t="e" cm="1">
        <f t="array" ref="E20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1" s="35" t="e">
        <f>IF(AND(Table2[[#This Row],[Chemical Family - old]]="Lithium Primary",Table2[[#This Row],[Product Category]]&lt;&gt;"Button"),Table2[[#This Row],[Is the battery based on Lithium Primary or Lithium Thionyl Chloride]],Table2[[#This Row],[Chemical Family - old]])</f>
        <v>#N/A</v>
      </c>
      <c r="G201" s="35" t="e">
        <f>_xlfn.XLOOKUP(TRIM(Table2[[#This Row],[Bebat code 2025]]),Tabel1[Bebat Code 2025],Tabel1[Chemical Family])</f>
        <v>#N/A</v>
      </c>
      <c r="H201" s="35" t="e">
        <f>_xlfn.XLOOKUP(TRIM(Table2[[#This Row],[Bebat code 2025]]),Tabel1[Bebat Code 2025],Tabel1[Type])</f>
        <v>#N/A</v>
      </c>
      <c r="I201" s="35" t="e">
        <f>_xlfn.XLOOKUP(TRIM(Table2[[#This Row],[Bebat code 2025]]),Tabel1[Bebat Code 2025],Tabel1[Exception])</f>
        <v>#N/A</v>
      </c>
      <c r="J201" s="35" t="e">
        <f>IF(Table2[[#This Row],[Max boundary - new]]&lt;=25000,"No",IF(Table2[[#This Row],[Min boundary - new]]&gt;25000,"Yes","Possible"))</f>
        <v>#N/A</v>
      </c>
      <c r="K201" s="35" t="e">
        <f>IF(ISBLANK(Table2[[#This Row],[Exact weight of battery (g)]]),_xlfn.XLOOKUP(TRIM(Table2[[#This Row],[Bebat code 2025]]),Tabel1[Bebat Code 2025],Tabel1[Minimum Weight (g)]),Table2[[#This Row],[Exact weight of battery (g)]])</f>
        <v>#N/A</v>
      </c>
      <c r="L201" s="35" t="e">
        <f>IF(ISBLANK(Table2[[#This Row],[Exact weight of battery (g)]]),_xlfn.XLOOKUP(TRIM(Table2[[#This Row],[Bebat code 2025]]),Tabel1[Bebat Code 2025],Tabel1[Maximum Weight (g)]),Table2[[#This Row],[Exact weight of battery (g)]])</f>
        <v>#N/A</v>
      </c>
      <c r="M201" s="36" t="str">
        <f>IF(ISBLANK(Table2[[#This Row],[Bebat code 2025]]),"",_xlfn.XLOOKUP(TRIM(Table2[[#This Row],[Bebat code 2025]]),Tabel1[Bebat Code 2025],Tabel1[Minimum Weight (g)]))</f>
        <v/>
      </c>
      <c r="N201" s="36" t="str">
        <f>IF(ISBLANK(Table2[[#This Row],[Bebat code 2025]]),"",_xlfn.XLOOKUP(TRIM(Table2[[#This Row],[Bebat code 2025]]),Tabel1[Bebat Code 2025],Tabel1[Maximum Weight (g)]))</f>
        <v/>
      </c>
      <c r="O201" s="43" t="e" cm="1">
        <f t="array" ref="O20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1" s="44"/>
      <c r="Q201" s="44"/>
      <c r="R201" s="44"/>
      <c r="S201" s="44"/>
      <c r="T201" s="44"/>
      <c r="U201" s="44"/>
    </row>
    <row r="202" spans="2:21" ht="47.5" customHeight="1" x14ac:dyDescent="0.15">
      <c r="B202" s="39" t="str" cm="1">
        <f t="array" ref="B20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2" s="42"/>
      <c r="D202" s="35" t="e" cm="1">
        <f t="array" ref="D20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2" s="35" t="e" cm="1">
        <f t="array" ref="E20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2" s="35" t="e">
        <f>IF(AND(Table2[[#This Row],[Chemical Family - old]]="Lithium Primary",Table2[[#This Row],[Product Category]]&lt;&gt;"Button"),Table2[[#This Row],[Is the battery based on Lithium Primary or Lithium Thionyl Chloride]],Table2[[#This Row],[Chemical Family - old]])</f>
        <v>#N/A</v>
      </c>
      <c r="G202" s="35" t="e">
        <f>_xlfn.XLOOKUP(TRIM(Table2[[#This Row],[Bebat code 2025]]),Tabel1[Bebat Code 2025],Tabel1[Chemical Family])</f>
        <v>#N/A</v>
      </c>
      <c r="H202" s="35" t="e">
        <f>_xlfn.XLOOKUP(TRIM(Table2[[#This Row],[Bebat code 2025]]),Tabel1[Bebat Code 2025],Tabel1[Type])</f>
        <v>#N/A</v>
      </c>
      <c r="I202" s="35" t="e">
        <f>_xlfn.XLOOKUP(TRIM(Table2[[#This Row],[Bebat code 2025]]),Tabel1[Bebat Code 2025],Tabel1[Exception])</f>
        <v>#N/A</v>
      </c>
      <c r="J202" s="35" t="e">
        <f>IF(Table2[[#This Row],[Max boundary - new]]&lt;=25000,"No",IF(Table2[[#This Row],[Min boundary - new]]&gt;25000,"Yes","Possible"))</f>
        <v>#N/A</v>
      </c>
      <c r="K202" s="35" t="e">
        <f>IF(ISBLANK(Table2[[#This Row],[Exact weight of battery (g)]]),_xlfn.XLOOKUP(TRIM(Table2[[#This Row],[Bebat code 2025]]),Tabel1[Bebat Code 2025],Tabel1[Minimum Weight (g)]),Table2[[#This Row],[Exact weight of battery (g)]])</f>
        <v>#N/A</v>
      </c>
      <c r="L202" s="35" t="e">
        <f>IF(ISBLANK(Table2[[#This Row],[Exact weight of battery (g)]]),_xlfn.XLOOKUP(TRIM(Table2[[#This Row],[Bebat code 2025]]),Tabel1[Bebat Code 2025],Tabel1[Maximum Weight (g)]),Table2[[#This Row],[Exact weight of battery (g)]])</f>
        <v>#N/A</v>
      </c>
      <c r="M202" s="36" t="str">
        <f>IF(ISBLANK(Table2[[#This Row],[Bebat code 2025]]),"",_xlfn.XLOOKUP(TRIM(Table2[[#This Row],[Bebat code 2025]]),Tabel1[Bebat Code 2025],Tabel1[Minimum Weight (g)]))</f>
        <v/>
      </c>
      <c r="N202" s="36" t="str">
        <f>IF(ISBLANK(Table2[[#This Row],[Bebat code 2025]]),"",_xlfn.XLOOKUP(TRIM(Table2[[#This Row],[Bebat code 2025]]),Tabel1[Bebat Code 2025],Tabel1[Maximum Weight (g)]))</f>
        <v/>
      </c>
      <c r="O202" s="43" t="e" cm="1">
        <f t="array" ref="O20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2" s="44"/>
      <c r="Q202" s="44"/>
      <c r="R202" s="44"/>
      <c r="S202" s="44"/>
      <c r="T202" s="44"/>
      <c r="U202" s="44"/>
    </row>
    <row r="203" spans="2:21" ht="47.5" customHeight="1" x14ac:dyDescent="0.15">
      <c r="B203" s="39" t="str" cm="1">
        <f t="array" ref="B20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3" s="42"/>
      <c r="D203" s="35" t="e" cm="1">
        <f t="array" ref="D20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3" s="35" t="e" cm="1">
        <f t="array" ref="E20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3" s="35" t="e">
        <f>IF(AND(Table2[[#This Row],[Chemical Family - old]]="Lithium Primary",Table2[[#This Row],[Product Category]]&lt;&gt;"Button"),Table2[[#This Row],[Is the battery based on Lithium Primary or Lithium Thionyl Chloride]],Table2[[#This Row],[Chemical Family - old]])</f>
        <v>#N/A</v>
      </c>
      <c r="G203" s="35" t="e">
        <f>_xlfn.XLOOKUP(TRIM(Table2[[#This Row],[Bebat code 2025]]),Tabel1[Bebat Code 2025],Tabel1[Chemical Family])</f>
        <v>#N/A</v>
      </c>
      <c r="H203" s="35" t="e">
        <f>_xlfn.XLOOKUP(TRIM(Table2[[#This Row],[Bebat code 2025]]),Tabel1[Bebat Code 2025],Tabel1[Type])</f>
        <v>#N/A</v>
      </c>
      <c r="I203" s="35" t="e">
        <f>_xlfn.XLOOKUP(TRIM(Table2[[#This Row],[Bebat code 2025]]),Tabel1[Bebat Code 2025],Tabel1[Exception])</f>
        <v>#N/A</v>
      </c>
      <c r="J203" s="35" t="e">
        <f>IF(Table2[[#This Row],[Max boundary - new]]&lt;=25000,"No",IF(Table2[[#This Row],[Min boundary - new]]&gt;25000,"Yes","Possible"))</f>
        <v>#N/A</v>
      </c>
      <c r="K203" s="35" t="e">
        <f>IF(ISBLANK(Table2[[#This Row],[Exact weight of battery (g)]]),_xlfn.XLOOKUP(TRIM(Table2[[#This Row],[Bebat code 2025]]),Tabel1[Bebat Code 2025],Tabel1[Minimum Weight (g)]),Table2[[#This Row],[Exact weight of battery (g)]])</f>
        <v>#N/A</v>
      </c>
      <c r="L203" s="35" t="e">
        <f>IF(ISBLANK(Table2[[#This Row],[Exact weight of battery (g)]]),_xlfn.XLOOKUP(TRIM(Table2[[#This Row],[Bebat code 2025]]),Tabel1[Bebat Code 2025],Tabel1[Maximum Weight (g)]),Table2[[#This Row],[Exact weight of battery (g)]])</f>
        <v>#N/A</v>
      </c>
      <c r="M203" s="36" t="str">
        <f>IF(ISBLANK(Table2[[#This Row],[Bebat code 2025]]),"",_xlfn.XLOOKUP(TRIM(Table2[[#This Row],[Bebat code 2025]]),Tabel1[Bebat Code 2025],Tabel1[Minimum Weight (g)]))</f>
        <v/>
      </c>
      <c r="N203" s="36" t="str">
        <f>IF(ISBLANK(Table2[[#This Row],[Bebat code 2025]]),"",_xlfn.XLOOKUP(TRIM(Table2[[#This Row],[Bebat code 2025]]),Tabel1[Bebat Code 2025],Tabel1[Maximum Weight (g)]))</f>
        <v/>
      </c>
      <c r="O203" s="43" t="e" cm="1">
        <f t="array" ref="O20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3" s="44"/>
      <c r="Q203" s="44"/>
      <c r="R203" s="44"/>
      <c r="S203" s="44"/>
      <c r="T203" s="44"/>
      <c r="U203" s="44"/>
    </row>
    <row r="204" spans="2:21" ht="47.5" customHeight="1" x14ac:dyDescent="0.15">
      <c r="B204" s="39" t="str" cm="1">
        <f t="array" ref="B20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4" s="42"/>
      <c r="D204" s="35" t="e" cm="1">
        <f t="array" ref="D20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4" s="35" t="e" cm="1">
        <f t="array" ref="E20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4" s="35" t="e">
        <f>IF(AND(Table2[[#This Row],[Chemical Family - old]]="Lithium Primary",Table2[[#This Row],[Product Category]]&lt;&gt;"Button"),Table2[[#This Row],[Is the battery based on Lithium Primary or Lithium Thionyl Chloride]],Table2[[#This Row],[Chemical Family - old]])</f>
        <v>#N/A</v>
      </c>
      <c r="G204" s="35" t="e">
        <f>_xlfn.XLOOKUP(TRIM(Table2[[#This Row],[Bebat code 2025]]),Tabel1[Bebat Code 2025],Tabel1[Chemical Family])</f>
        <v>#N/A</v>
      </c>
      <c r="H204" s="35" t="e">
        <f>_xlfn.XLOOKUP(TRIM(Table2[[#This Row],[Bebat code 2025]]),Tabel1[Bebat Code 2025],Tabel1[Type])</f>
        <v>#N/A</v>
      </c>
      <c r="I204" s="35" t="e">
        <f>_xlfn.XLOOKUP(TRIM(Table2[[#This Row],[Bebat code 2025]]),Tabel1[Bebat Code 2025],Tabel1[Exception])</f>
        <v>#N/A</v>
      </c>
      <c r="J204" s="35" t="e">
        <f>IF(Table2[[#This Row],[Max boundary - new]]&lt;=25000,"No",IF(Table2[[#This Row],[Min boundary - new]]&gt;25000,"Yes","Possible"))</f>
        <v>#N/A</v>
      </c>
      <c r="K204" s="35" t="e">
        <f>IF(ISBLANK(Table2[[#This Row],[Exact weight of battery (g)]]),_xlfn.XLOOKUP(TRIM(Table2[[#This Row],[Bebat code 2025]]),Tabel1[Bebat Code 2025],Tabel1[Minimum Weight (g)]),Table2[[#This Row],[Exact weight of battery (g)]])</f>
        <v>#N/A</v>
      </c>
      <c r="L204" s="35" t="e">
        <f>IF(ISBLANK(Table2[[#This Row],[Exact weight of battery (g)]]),_xlfn.XLOOKUP(TRIM(Table2[[#This Row],[Bebat code 2025]]),Tabel1[Bebat Code 2025],Tabel1[Maximum Weight (g)]),Table2[[#This Row],[Exact weight of battery (g)]])</f>
        <v>#N/A</v>
      </c>
      <c r="M204" s="36" t="str">
        <f>IF(ISBLANK(Table2[[#This Row],[Bebat code 2025]]),"",_xlfn.XLOOKUP(TRIM(Table2[[#This Row],[Bebat code 2025]]),Tabel1[Bebat Code 2025],Tabel1[Minimum Weight (g)]))</f>
        <v/>
      </c>
      <c r="N204" s="36" t="str">
        <f>IF(ISBLANK(Table2[[#This Row],[Bebat code 2025]]),"",_xlfn.XLOOKUP(TRIM(Table2[[#This Row],[Bebat code 2025]]),Tabel1[Bebat Code 2025],Tabel1[Maximum Weight (g)]))</f>
        <v/>
      </c>
      <c r="O204" s="43" t="e" cm="1">
        <f t="array" ref="O20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4" s="44"/>
      <c r="Q204" s="44"/>
      <c r="R204" s="44"/>
      <c r="S204" s="44"/>
      <c r="T204" s="44"/>
      <c r="U204" s="44"/>
    </row>
    <row r="205" spans="2:21" ht="47.5" customHeight="1" x14ac:dyDescent="0.15">
      <c r="B205" s="39" t="str" cm="1">
        <f t="array" ref="B20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5" s="42"/>
      <c r="D205" s="35" t="e" cm="1">
        <f t="array" ref="D20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5" s="35" t="e" cm="1">
        <f t="array" ref="E20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5" s="35" t="e">
        <f>IF(AND(Table2[[#This Row],[Chemical Family - old]]="Lithium Primary",Table2[[#This Row],[Product Category]]&lt;&gt;"Button"),Table2[[#This Row],[Is the battery based on Lithium Primary or Lithium Thionyl Chloride]],Table2[[#This Row],[Chemical Family - old]])</f>
        <v>#N/A</v>
      </c>
      <c r="G205" s="35" t="e">
        <f>_xlfn.XLOOKUP(TRIM(Table2[[#This Row],[Bebat code 2025]]),Tabel1[Bebat Code 2025],Tabel1[Chemical Family])</f>
        <v>#N/A</v>
      </c>
      <c r="H205" s="35" t="e">
        <f>_xlfn.XLOOKUP(TRIM(Table2[[#This Row],[Bebat code 2025]]),Tabel1[Bebat Code 2025],Tabel1[Type])</f>
        <v>#N/A</v>
      </c>
      <c r="I205" s="35" t="e">
        <f>_xlfn.XLOOKUP(TRIM(Table2[[#This Row],[Bebat code 2025]]),Tabel1[Bebat Code 2025],Tabel1[Exception])</f>
        <v>#N/A</v>
      </c>
      <c r="J205" s="35" t="e">
        <f>IF(Table2[[#This Row],[Max boundary - new]]&lt;=25000,"No",IF(Table2[[#This Row],[Min boundary - new]]&gt;25000,"Yes","Possible"))</f>
        <v>#N/A</v>
      </c>
      <c r="K205" s="35" t="e">
        <f>IF(ISBLANK(Table2[[#This Row],[Exact weight of battery (g)]]),_xlfn.XLOOKUP(TRIM(Table2[[#This Row],[Bebat code 2025]]),Tabel1[Bebat Code 2025],Tabel1[Minimum Weight (g)]),Table2[[#This Row],[Exact weight of battery (g)]])</f>
        <v>#N/A</v>
      </c>
      <c r="L205" s="35" t="e">
        <f>IF(ISBLANK(Table2[[#This Row],[Exact weight of battery (g)]]),_xlfn.XLOOKUP(TRIM(Table2[[#This Row],[Bebat code 2025]]),Tabel1[Bebat Code 2025],Tabel1[Maximum Weight (g)]),Table2[[#This Row],[Exact weight of battery (g)]])</f>
        <v>#N/A</v>
      </c>
      <c r="M205" s="36" t="str">
        <f>IF(ISBLANK(Table2[[#This Row],[Bebat code 2025]]),"",_xlfn.XLOOKUP(TRIM(Table2[[#This Row],[Bebat code 2025]]),Tabel1[Bebat Code 2025],Tabel1[Minimum Weight (g)]))</f>
        <v/>
      </c>
      <c r="N205" s="36" t="str">
        <f>IF(ISBLANK(Table2[[#This Row],[Bebat code 2025]]),"",_xlfn.XLOOKUP(TRIM(Table2[[#This Row],[Bebat code 2025]]),Tabel1[Bebat Code 2025],Tabel1[Maximum Weight (g)]))</f>
        <v/>
      </c>
      <c r="O205" s="43" t="e" cm="1">
        <f t="array" ref="O20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5" s="44"/>
      <c r="Q205" s="44"/>
      <c r="R205" s="44"/>
      <c r="S205" s="44"/>
      <c r="T205" s="44"/>
      <c r="U205" s="44"/>
    </row>
    <row r="206" spans="2:21" ht="47.5" customHeight="1" x14ac:dyDescent="0.15">
      <c r="B206" s="39" t="str" cm="1">
        <f t="array" ref="B20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6" s="42"/>
      <c r="D206" s="35" t="e" cm="1">
        <f t="array" ref="D20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6" s="35" t="e" cm="1">
        <f t="array" ref="E20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6" s="35" t="e">
        <f>IF(AND(Table2[[#This Row],[Chemical Family - old]]="Lithium Primary",Table2[[#This Row],[Product Category]]&lt;&gt;"Button"),Table2[[#This Row],[Is the battery based on Lithium Primary or Lithium Thionyl Chloride]],Table2[[#This Row],[Chemical Family - old]])</f>
        <v>#N/A</v>
      </c>
      <c r="G206" s="35" t="e">
        <f>_xlfn.XLOOKUP(TRIM(Table2[[#This Row],[Bebat code 2025]]),Tabel1[Bebat Code 2025],Tabel1[Chemical Family])</f>
        <v>#N/A</v>
      </c>
      <c r="H206" s="35" t="e">
        <f>_xlfn.XLOOKUP(TRIM(Table2[[#This Row],[Bebat code 2025]]),Tabel1[Bebat Code 2025],Tabel1[Type])</f>
        <v>#N/A</v>
      </c>
      <c r="I206" s="35" t="e">
        <f>_xlfn.XLOOKUP(TRIM(Table2[[#This Row],[Bebat code 2025]]),Tabel1[Bebat Code 2025],Tabel1[Exception])</f>
        <v>#N/A</v>
      </c>
      <c r="J206" s="35" t="e">
        <f>IF(Table2[[#This Row],[Max boundary - new]]&lt;=25000,"No",IF(Table2[[#This Row],[Min boundary - new]]&gt;25000,"Yes","Possible"))</f>
        <v>#N/A</v>
      </c>
      <c r="K206" s="35" t="e">
        <f>IF(ISBLANK(Table2[[#This Row],[Exact weight of battery (g)]]),_xlfn.XLOOKUP(TRIM(Table2[[#This Row],[Bebat code 2025]]),Tabel1[Bebat Code 2025],Tabel1[Minimum Weight (g)]),Table2[[#This Row],[Exact weight of battery (g)]])</f>
        <v>#N/A</v>
      </c>
      <c r="L206" s="35" t="e">
        <f>IF(ISBLANK(Table2[[#This Row],[Exact weight of battery (g)]]),_xlfn.XLOOKUP(TRIM(Table2[[#This Row],[Bebat code 2025]]),Tabel1[Bebat Code 2025],Tabel1[Maximum Weight (g)]),Table2[[#This Row],[Exact weight of battery (g)]])</f>
        <v>#N/A</v>
      </c>
      <c r="M206" s="36" t="str">
        <f>IF(ISBLANK(Table2[[#This Row],[Bebat code 2025]]),"",_xlfn.XLOOKUP(TRIM(Table2[[#This Row],[Bebat code 2025]]),Tabel1[Bebat Code 2025],Tabel1[Minimum Weight (g)]))</f>
        <v/>
      </c>
      <c r="N206" s="36" t="str">
        <f>IF(ISBLANK(Table2[[#This Row],[Bebat code 2025]]),"",_xlfn.XLOOKUP(TRIM(Table2[[#This Row],[Bebat code 2025]]),Tabel1[Bebat Code 2025],Tabel1[Maximum Weight (g)]))</f>
        <v/>
      </c>
      <c r="O206" s="43" t="e" cm="1">
        <f t="array" ref="O20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6" s="44"/>
      <c r="Q206" s="44"/>
      <c r="R206" s="44"/>
      <c r="S206" s="44"/>
      <c r="T206" s="44"/>
      <c r="U206" s="44"/>
    </row>
    <row r="207" spans="2:21" ht="47.5" customHeight="1" x14ac:dyDescent="0.15">
      <c r="B207" s="39" t="str" cm="1">
        <f t="array" ref="B20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7" s="42"/>
      <c r="D207" s="35" t="e" cm="1">
        <f t="array" ref="D20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7" s="35" t="e" cm="1">
        <f t="array" ref="E20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7" s="35" t="e">
        <f>IF(AND(Table2[[#This Row],[Chemical Family - old]]="Lithium Primary",Table2[[#This Row],[Product Category]]&lt;&gt;"Button"),Table2[[#This Row],[Is the battery based on Lithium Primary or Lithium Thionyl Chloride]],Table2[[#This Row],[Chemical Family - old]])</f>
        <v>#N/A</v>
      </c>
      <c r="G207" s="35" t="e">
        <f>_xlfn.XLOOKUP(TRIM(Table2[[#This Row],[Bebat code 2025]]),Tabel1[Bebat Code 2025],Tabel1[Chemical Family])</f>
        <v>#N/A</v>
      </c>
      <c r="H207" s="35" t="e">
        <f>_xlfn.XLOOKUP(TRIM(Table2[[#This Row],[Bebat code 2025]]),Tabel1[Bebat Code 2025],Tabel1[Type])</f>
        <v>#N/A</v>
      </c>
      <c r="I207" s="35" t="e">
        <f>_xlfn.XLOOKUP(TRIM(Table2[[#This Row],[Bebat code 2025]]),Tabel1[Bebat Code 2025],Tabel1[Exception])</f>
        <v>#N/A</v>
      </c>
      <c r="J207" s="35" t="e">
        <f>IF(Table2[[#This Row],[Max boundary - new]]&lt;=25000,"No",IF(Table2[[#This Row],[Min boundary - new]]&gt;25000,"Yes","Possible"))</f>
        <v>#N/A</v>
      </c>
      <c r="K207" s="35" t="e">
        <f>IF(ISBLANK(Table2[[#This Row],[Exact weight of battery (g)]]),_xlfn.XLOOKUP(TRIM(Table2[[#This Row],[Bebat code 2025]]),Tabel1[Bebat Code 2025],Tabel1[Minimum Weight (g)]),Table2[[#This Row],[Exact weight of battery (g)]])</f>
        <v>#N/A</v>
      </c>
      <c r="L207" s="35" t="e">
        <f>IF(ISBLANK(Table2[[#This Row],[Exact weight of battery (g)]]),_xlfn.XLOOKUP(TRIM(Table2[[#This Row],[Bebat code 2025]]),Tabel1[Bebat Code 2025],Tabel1[Maximum Weight (g)]),Table2[[#This Row],[Exact weight of battery (g)]])</f>
        <v>#N/A</v>
      </c>
      <c r="M207" s="36" t="str">
        <f>IF(ISBLANK(Table2[[#This Row],[Bebat code 2025]]),"",_xlfn.XLOOKUP(TRIM(Table2[[#This Row],[Bebat code 2025]]),Tabel1[Bebat Code 2025],Tabel1[Minimum Weight (g)]))</f>
        <v/>
      </c>
      <c r="N207" s="36" t="str">
        <f>IF(ISBLANK(Table2[[#This Row],[Bebat code 2025]]),"",_xlfn.XLOOKUP(TRIM(Table2[[#This Row],[Bebat code 2025]]),Tabel1[Bebat Code 2025],Tabel1[Maximum Weight (g)]))</f>
        <v/>
      </c>
      <c r="O207" s="43" t="e" cm="1">
        <f t="array" ref="O20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7" s="44"/>
      <c r="Q207" s="44"/>
      <c r="R207" s="44"/>
      <c r="S207" s="44"/>
      <c r="T207" s="44"/>
      <c r="U207" s="44"/>
    </row>
    <row r="208" spans="2:21" ht="47.5" customHeight="1" x14ac:dyDescent="0.15">
      <c r="B208" s="39" t="str" cm="1">
        <f t="array" ref="B20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8" s="42"/>
      <c r="D208" s="35" t="e" cm="1">
        <f t="array" ref="D20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8" s="35" t="e" cm="1">
        <f t="array" ref="E20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8" s="35" t="e">
        <f>IF(AND(Table2[[#This Row],[Chemical Family - old]]="Lithium Primary",Table2[[#This Row],[Product Category]]&lt;&gt;"Button"),Table2[[#This Row],[Is the battery based on Lithium Primary or Lithium Thionyl Chloride]],Table2[[#This Row],[Chemical Family - old]])</f>
        <v>#N/A</v>
      </c>
      <c r="G208" s="35" t="e">
        <f>_xlfn.XLOOKUP(TRIM(Table2[[#This Row],[Bebat code 2025]]),Tabel1[Bebat Code 2025],Tabel1[Chemical Family])</f>
        <v>#N/A</v>
      </c>
      <c r="H208" s="35" t="e">
        <f>_xlfn.XLOOKUP(TRIM(Table2[[#This Row],[Bebat code 2025]]),Tabel1[Bebat Code 2025],Tabel1[Type])</f>
        <v>#N/A</v>
      </c>
      <c r="I208" s="35" t="e">
        <f>_xlfn.XLOOKUP(TRIM(Table2[[#This Row],[Bebat code 2025]]),Tabel1[Bebat Code 2025],Tabel1[Exception])</f>
        <v>#N/A</v>
      </c>
      <c r="J208" s="35" t="e">
        <f>IF(Table2[[#This Row],[Max boundary - new]]&lt;=25000,"No",IF(Table2[[#This Row],[Min boundary - new]]&gt;25000,"Yes","Possible"))</f>
        <v>#N/A</v>
      </c>
      <c r="K208" s="35" t="e">
        <f>IF(ISBLANK(Table2[[#This Row],[Exact weight of battery (g)]]),_xlfn.XLOOKUP(TRIM(Table2[[#This Row],[Bebat code 2025]]),Tabel1[Bebat Code 2025],Tabel1[Minimum Weight (g)]),Table2[[#This Row],[Exact weight of battery (g)]])</f>
        <v>#N/A</v>
      </c>
      <c r="L208" s="35" t="e">
        <f>IF(ISBLANK(Table2[[#This Row],[Exact weight of battery (g)]]),_xlfn.XLOOKUP(TRIM(Table2[[#This Row],[Bebat code 2025]]),Tabel1[Bebat Code 2025],Tabel1[Maximum Weight (g)]),Table2[[#This Row],[Exact weight of battery (g)]])</f>
        <v>#N/A</v>
      </c>
      <c r="M208" s="36" t="str">
        <f>IF(ISBLANK(Table2[[#This Row],[Bebat code 2025]]),"",_xlfn.XLOOKUP(TRIM(Table2[[#This Row],[Bebat code 2025]]),Tabel1[Bebat Code 2025],Tabel1[Minimum Weight (g)]))</f>
        <v/>
      </c>
      <c r="N208" s="36" t="str">
        <f>IF(ISBLANK(Table2[[#This Row],[Bebat code 2025]]),"",_xlfn.XLOOKUP(TRIM(Table2[[#This Row],[Bebat code 2025]]),Tabel1[Bebat Code 2025],Tabel1[Maximum Weight (g)]))</f>
        <v/>
      </c>
      <c r="O208" s="43" t="e" cm="1">
        <f t="array" ref="O20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8" s="44"/>
      <c r="Q208" s="44"/>
      <c r="R208" s="44"/>
      <c r="S208" s="44"/>
      <c r="T208" s="44"/>
      <c r="U208" s="44"/>
    </row>
    <row r="209" spans="2:21" ht="47.5" customHeight="1" x14ac:dyDescent="0.15">
      <c r="B209" s="39" t="str" cm="1">
        <f t="array" ref="B20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09" s="42"/>
      <c r="D209" s="35" t="e" cm="1">
        <f t="array" ref="D20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09" s="35" t="e" cm="1">
        <f t="array" ref="E20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09" s="35" t="e">
        <f>IF(AND(Table2[[#This Row],[Chemical Family - old]]="Lithium Primary",Table2[[#This Row],[Product Category]]&lt;&gt;"Button"),Table2[[#This Row],[Is the battery based on Lithium Primary or Lithium Thionyl Chloride]],Table2[[#This Row],[Chemical Family - old]])</f>
        <v>#N/A</v>
      </c>
      <c r="G209" s="35" t="e">
        <f>_xlfn.XLOOKUP(TRIM(Table2[[#This Row],[Bebat code 2025]]),Tabel1[Bebat Code 2025],Tabel1[Chemical Family])</f>
        <v>#N/A</v>
      </c>
      <c r="H209" s="35" t="e">
        <f>_xlfn.XLOOKUP(TRIM(Table2[[#This Row],[Bebat code 2025]]),Tabel1[Bebat Code 2025],Tabel1[Type])</f>
        <v>#N/A</v>
      </c>
      <c r="I209" s="35" t="e">
        <f>_xlfn.XLOOKUP(TRIM(Table2[[#This Row],[Bebat code 2025]]),Tabel1[Bebat Code 2025],Tabel1[Exception])</f>
        <v>#N/A</v>
      </c>
      <c r="J209" s="35" t="e">
        <f>IF(Table2[[#This Row],[Max boundary - new]]&lt;=25000,"No",IF(Table2[[#This Row],[Min boundary - new]]&gt;25000,"Yes","Possible"))</f>
        <v>#N/A</v>
      </c>
      <c r="K209" s="35" t="e">
        <f>IF(ISBLANK(Table2[[#This Row],[Exact weight of battery (g)]]),_xlfn.XLOOKUP(TRIM(Table2[[#This Row],[Bebat code 2025]]),Tabel1[Bebat Code 2025],Tabel1[Minimum Weight (g)]),Table2[[#This Row],[Exact weight of battery (g)]])</f>
        <v>#N/A</v>
      </c>
      <c r="L209" s="35" t="e">
        <f>IF(ISBLANK(Table2[[#This Row],[Exact weight of battery (g)]]),_xlfn.XLOOKUP(TRIM(Table2[[#This Row],[Bebat code 2025]]),Tabel1[Bebat Code 2025],Tabel1[Maximum Weight (g)]),Table2[[#This Row],[Exact weight of battery (g)]])</f>
        <v>#N/A</v>
      </c>
      <c r="M209" s="36" t="str">
        <f>IF(ISBLANK(Table2[[#This Row],[Bebat code 2025]]),"",_xlfn.XLOOKUP(TRIM(Table2[[#This Row],[Bebat code 2025]]),Tabel1[Bebat Code 2025],Tabel1[Minimum Weight (g)]))</f>
        <v/>
      </c>
      <c r="N209" s="36" t="str">
        <f>IF(ISBLANK(Table2[[#This Row],[Bebat code 2025]]),"",_xlfn.XLOOKUP(TRIM(Table2[[#This Row],[Bebat code 2025]]),Tabel1[Bebat Code 2025],Tabel1[Maximum Weight (g)]))</f>
        <v/>
      </c>
      <c r="O209" s="43" t="e" cm="1">
        <f t="array" ref="O20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09" s="44"/>
      <c r="Q209" s="44"/>
      <c r="R209" s="44"/>
      <c r="S209" s="44"/>
      <c r="T209" s="44"/>
      <c r="U209" s="44"/>
    </row>
    <row r="210" spans="2:21" ht="47.5" customHeight="1" x14ac:dyDescent="0.15">
      <c r="B210" s="39" t="str" cm="1">
        <f t="array" ref="B21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0" s="42"/>
      <c r="D210" s="35" t="e" cm="1">
        <f t="array" ref="D21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0" s="35" t="e" cm="1">
        <f t="array" ref="E21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0" s="35" t="e">
        <f>IF(AND(Table2[[#This Row],[Chemical Family - old]]="Lithium Primary",Table2[[#This Row],[Product Category]]&lt;&gt;"Button"),Table2[[#This Row],[Is the battery based on Lithium Primary or Lithium Thionyl Chloride]],Table2[[#This Row],[Chemical Family - old]])</f>
        <v>#N/A</v>
      </c>
      <c r="G210" s="35" t="e">
        <f>_xlfn.XLOOKUP(TRIM(Table2[[#This Row],[Bebat code 2025]]),Tabel1[Bebat Code 2025],Tabel1[Chemical Family])</f>
        <v>#N/A</v>
      </c>
      <c r="H210" s="35" t="e">
        <f>_xlfn.XLOOKUP(TRIM(Table2[[#This Row],[Bebat code 2025]]),Tabel1[Bebat Code 2025],Tabel1[Type])</f>
        <v>#N/A</v>
      </c>
      <c r="I210" s="35" t="e">
        <f>_xlfn.XLOOKUP(TRIM(Table2[[#This Row],[Bebat code 2025]]),Tabel1[Bebat Code 2025],Tabel1[Exception])</f>
        <v>#N/A</v>
      </c>
      <c r="J210" s="35" t="e">
        <f>IF(Table2[[#This Row],[Max boundary - new]]&lt;=25000,"No",IF(Table2[[#This Row],[Min boundary - new]]&gt;25000,"Yes","Possible"))</f>
        <v>#N/A</v>
      </c>
      <c r="K210" s="35" t="e">
        <f>IF(ISBLANK(Table2[[#This Row],[Exact weight of battery (g)]]),_xlfn.XLOOKUP(TRIM(Table2[[#This Row],[Bebat code 2025]]),Tabel1[Bebat Code 2025],Tabel1[Minimum Weight (g)]),Table2[[#This Row],[Exact weight of battery (g)]])</f>
        <v>#N/A</v>
      </c>
      <c r="L210" s="35" t="e">
        <f>IF(ISBLANK(Table2[[#This Row],[Exact weight of battery (g)]]),_xlfn.XLOOKUP(TRIM(Table2[[#This Row],[Bebat code 2025]]),Tabel1[Bebat Code 2025],Tabel1[Maximum Weight (g)]),Table2[[#This Row],[Exact weight of battery (g)]])</f>
        <v>#N/A</v>
      </c>
      <c r="M210" s="36" t="str">
        <f>IF(ISBLANK(Table2[[#This Row],[Bebat code 2025]]),"",_xlfn.XLOOKUP(TRIM(Table2[[#This Row],[Bebat code 2025]]),Tabel1[Bebat Code 2025],Tabel1[Minimum Weight (g)]))</f>
        <v/>
      </c>
      <c r="N210" s="36" t="str">
        <f>IF(ISBLANK(Table2[[#This Row],[Bebat code 2025]]),"",_xlfn.XLOOKUP(TRIM(Table2[[#This Row],[Bebat code 2025]]),Tabel1[Bebat Code 2025],Tabel1[Maximum Weight (g)]))</f>
        <v/>
      </c>
      <c r="O210" s="43" t="e" cm="1">
        <f t="array" ref="O21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0" s="44"/>
      <c r="Q210" s="44"/>
      <c r="R210" s="44"/>
      <c r="S210" s="44"/>
      <c r="T210" s="44"/>
      <c r="U210" s="44"/>
    </row>
    <row r="211" spans="2:21" ht="47.5" customHeight="1" x14ac:dyDescent="0.15">
      <c r="B211" s="39" t="str" cm="1">
        <f t="array" ref="B21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1" s="42"/>
      <c r="D211" s="35" t="e" cm="1">
        <f t="array" ref="D21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1" s="35" t="e" cm="1">
        <f t="array" ref="E21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1" s="35" t="e">
        <f>IF(AND(Table2[[#This Row],[Chemical Family - old]]="Lithium Primary",Table2[[#This Row],[Product Category]]&lt;&gt;"Button"),Table2[[#This Row],[Is the battery based on Lithium Primary or Lithium Thionyl Chloride]],Table2[[#This Row],[Chemical Family - old]])</f>
        <v>#N/A</v>
      </c>
      <c r="G211" s="35" t="e">
        <f>_xlfn.XLOOKUP(TRIM(Table2[[#This Row],[Bebat code 2025]]),Tabel1[Bebat Code 2025],Tabel1[Chemical Family])</f>
        <v>#N/A</v>
      </c>
      <c r="H211" s="35" t="e">
        <f>_xlfn.XLOOKUP(TRIM(Table2[[#This Row],[Bebat code 2025]]),Tabel1[Bebat Code 2025],Tabel1[Type])</f>
        <v>#N/A</v>
      </c>
      <c r="I211" s="35" t="e">
        <f>_xlfn.XLOOKUP(TRIM(Table2[[#This Row],[Bebat code 2025]]),Tabel1[Bebat Code 2025],Tabel1[Exception])</f>
        <v>#N/A</v>
      </c>
      <c r="J211" s="35" t="e">
        <f>IF(Table2[[#This Row],[Max boundary - new]]&lt;=25000,"No",IF(Table2[[#This Row],[Min boundary - new]]&gt;25000,"Yes","Possible"))</f>
        <v>#N/A</v>
      </c>
      <c r="K211" s="35" t="e">
        <f>IF(ISBLANK(Table2[[#This Row],[Exact weight of battery (g)]]),_xlfn.XLOOKUP(TRIM(Table2[[#This Row],[Bebat code 2025]]),Tabel1[Bebat Code 2025],Tabel1[Minimum Weight (g)]),Table2[[#This Row],[Exact weight of battery (g)]])</f>
        <v>#N/A</v>
      </c>
      <c r="L211" s="35" t="e">
        <f>IF(ISBLANK(Table2[[#This Row],[Exact weight of battery (g)]]),_xlfn.XLOOKUP(TRIM(Table2[[#This Row],[Bebat code 2025]]),Tabel1[Bebat Code 2025],Tabel1[Maximum Weight (g)]),Table2[[#This Row],[Exact weight of battery (g)]])</f>
        <v>#N/A</v>
      </c>
      <c r="M211" s="36" t="str">
        <f>IF(ISBLANK(Table2[[#This Row],[Bebat code 2025]]),"",_xlfn.XLOOKUP(TRIM(Table2[[#This Row],[Bebat code 2025]]),Tabel1[Bebat Code 2025],Tabel1[Minimum Weight (g)]))</f>
        <v/>
      </c>
      <c r="N211" s="36" t="str">
        <f>IF(ISBLANK(Table2[[#This Row],[Bebat code 2025]]),"",_xlfn.XLOOKUP(TRIM(Table2[[#This Row],[Bebat code 2025]]),Tabel1[Bebat Code 2025],Tabel1[Maximum Weight (g)]))</f>
        <v/>
      </c>
      <c r="O211" s="43" t="e" cm="1">
        <f t="array" ref="O21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1" s="44"/>
      <c r="Q211" s="44"/>
      <c r="R211" s="44"/>
      <c r="S211" s="44"/>
      <c r="T211" s="44"/>
      <c r="U211" s="44"/>
    </row>
    <row r="212" spans="2:21" ht="47.5" customHeight="1" x14ac:dyDescent="0.15">
      <c r="B212" s="39" t="str" cm="1">
        <f t="array" ref="B21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2" s="42"/>
      <c r="D212" s="35" t="e" cm="1">
        <f t="array" ref="D21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2" s="35" t="e" cm="1">
        <f t="array" ref="E21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2" s="35" t="e">
        <f>IF(AND(Table2[[#This Row],[Chemical Family - old]]="Lithium Primary",Table2[[#This Row],[Product Category]]&lt;&gt;"Button"),Table2[[#This Row],[Is the battery based on Lithium Primary or Lithium Thionyl Chloride]],Table2[[#This Row],[Chemical Family - old]])</f>
        <v>#N/A</v>
      </c>
      <c r="G212" s="35" t="e">
        <f>_xlfn.XLOOKUP(TRIM(Table2[[#This Row],[Bebat code 2025]]),Tabel1[Bebat Code 2025],Tabel1[Chemical Family])</f>
        <v>#N/A</v>
      </c>
      <c r="H212" s="35" t="e">
        <f>_xlfn.XLOOKUP(TRIM(Table2[[#This Row],[Bebat code 2025]]),Tabel1[Bebat Code 2025],Tabel1[Type])</f>
        <v>#N/A</v>
      </c>
      <c r="I212" s="35" t="e">
        <f>_xlfn.XLOOKUP(TRIM(Table2[[#This Row],[Bebat code 2025]]),Tabel1[Bebat Code 2025],Tabel1[Exception])</f>
        <v>#N/A</v>
      </c>
      <c r="J212" s="35" t="e">
        <f>IF(Table2[[#This Row],[Max boundary - new]]&lt;=25000,"No",IF(Table2[[#This Row],[Min boundary - new]]&gt;25000,"Yes","Possible"))</f>
        <v>#N/A</v>
      </c>
      <c r="K212" s="35" t="e">
        <f>IF(ISBLANK(Table2[[#This Row],[Exact weight of battery (g)]]),_xlfn.XLOOKUP(TRIM(Table2[[#This Row],[Bebat code 2025]]),Tabel1[Bebat Code 2025],Tabel1[Minimum Weight (g)]),Table2[[#This Row],[Exact weight of battery (g)]])</f>
        <v>#N/A</v>
      </c>
      <c r="L212" s="35" t="e">
        <f>IF(ISBLANK(Table2[[#This Row],[Exact weight of battery (g)]]),_xlfn.XLOOKUP(TRIM(Table2[[#This Row],[Bebat code 2025]]),Tabel1[Bebat Code 2025],Tabel1[Maximum Weight (g)]),Table2[[#This Row],[Exact weight of battery (g)]])</f>
        <v>#N/A</v>
      </c>
      <c r="M212" s="36" t="str">
        <f>IF(ISBLANK(Table2[[#This Row],[Bebat code 2025]]),"",_xlfn.XLOOKUP(TRIM(Table2[[#This Row],[Bebat code 2025]]),Tabel1[Bebat Code 2025],Tabel1[Minimum Weight (g)]))</f>
        <v/>
      </c>
      <c r="N212" s="36" t="str">
        <f>IF(ISBLANK(Table2[[#This Row],[Bebat code 2025]]),"",_xlfn.XLOOKUP(TRIM(Table2[[#This Row],[Bebat code 2025]]),Tabel1[Bebat Code 2025],Tabel1[Maximum Weight (g)]))</f>
        <v/>
      </c>
      <c r="O212" s="43" t="e" cm="1">
        <f t="array" ref="O21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2" s="44"/>
      <c r="Q212" s="44"/>
      <c r="R212" s="44"/>
      <c r="S212" s="44"/>
      <c r="T212" s="44"/>
      <c r="U212" s="44"/>
    </row>
    <row r="213" spans="2:21" ht="47.5" customHeight="1" x14ac:dyDescent="0.15">
      <c r="B213" s="39" t="str" cm="1">
        <f t="array" ref="B21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3" s="42"/>
      <c r="D213" s="35" t="e" cm="1">
        <f t="array" ref="D21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3" s="35" t="e" cm="1">
        <f t="array" ref="E21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3" s="35" t="e">
        <f>IF(AND(Table2[[#This Row],[Chemical Family - old]]="Lithium Primary",Table2[[#This Row],[Product Category]]&lt;&gt;"Button"),Table2[[#This Row],[Is the battery based on Lithium Primary or Lithium Thionyl Chloride]],Table2[[#This Row],[Chemical Family - old]])</f>
        <v>#N/A</v>
      </c>
      <c r="G213" s="35" t="e">
        <f>_xlfn.XLOOKUP(TRIM(Table2[[#This Row],[Bebat code 2025]]),Tabel1[Bebat Code 2025],Tabel1[Chemical Family])</f>
        <v>#N/A</v>
      </c>
      <c r="H213" s="35" t="e">
        <f>_xlfn.XLOOKUP(TRIM(Table2[[#This Row],[Bebat code 2025]]),Tabel1[Bebat Code 2025],Tabel1[Type])</f>
        <v>#N/A</v>
      </c>
      <c r="I213" s="35" t="e">
        <f>_xlfn.XLOOKUP(TRIM(Table2[[#This Row],[Bebat code 2025]]),Tabel1[Bebat Code 2025],Tabel1[Exception])</f>
        <v>#N/A</v>
      </c>
      <c r="J213" s="35" t="e">
        <f>IF(Table2[[#This Row],[Max boundary - new]]&lt;=25000,"No",IF(Table2[[#This Row],[Min boundary - new]]&gt;25000,"Yes","Possible"))</f>
        <v>#N/A</v>
      </c>
      <c r="K213" s="35" t="e">
        <f>IF(ISBLANK(Table2[[#This Row],[Exact weight of battery (g)]]),_xlfn.XLOOKUP(TRIM(Table2[[#This Row],[Bebat code 2025]]),Tabel1[Bebat Code 2025],Tabel1[Minimum Weight (g)]),Table2[[#This Row],[Exact weight of battery (g)]])</f>
        <v>#N/A</v>
      </c>
      <c r="L213" s="35" t="e">
        <f>IF(ISBLANK(Table2[[#This Row],[Exact weight of battery (g)]]),_xlfn.XLOOKUP(TRIM(Table2[[#This Row],[Bebat code 2025]]),Tabel1[Bebat Code 2025],Tabel1[Maximum Weight (g)]),Table2[[#This Row],[Exact weight of battery (g)]])</f>
        <v>#N/A</v>
      </c>
      <c r="M213" s="36" t="str">
        <f>IF(ISBLANK(Table2[[#This Row],[Bebat code 2025]]),"",_xlfn.XLOOKUP(TRIM(Table2[[#This Row],[Bebat code 2025]]),Tabel1[Bebat Code 2025],Tabel1[Minimum Weight (g)]))</f>
        <v/>
      </c>
      <c r="N213" s="36" t="str">
        <f>IF(ISBLANK(Table2[[#This Row],[Bebat code 2025]]),"",_xlfn.XLOOKUP(TRIM(Table2[[#This Row],[Bebat code 2025]]),Tabel1[Bebat Code 2025],Tabel1[Maximum Weight (g)]))</f>
        <v/>
      </c>
      <c r="O213" s="43" t="e" cm="1">
        <f t="array" ref="O21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3" s="44"/>
      <c r="Q213" s="44"/>
      <c r="R213" s="44"/>
      <c r="S213" s="44"/>
      <c r="T213" s="44"/>
      <c r="U213" s="44"/>
    </row>
    <row r="214" spans="2:21" ht="47.5" customHeight="1" x14ac:dyDescent="0.15">
      <c r="B214" s="39" t="str" cm="1">
        <f t="array" ref="B21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4" s="42"/>
      <c r="D214" s="35" t="e" cm="1">
        <f t="array" ref="D21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4" s="35" t="e" cm="1">
        <f t="array" ref="E21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4" s="35" t="e">
        <f>IF(AND(Table2[[#This Row],[Chemical Family - old]]="Lithium Primary",Table2[[#This Row],[Product Category]]&lt;&gt;"Button"),Table2[[#This Row],[Is the battery based on Lithium Primary or Lithium Thionyl Chloride]],Table2[[#This Row],[Chemical Family - old]])</f>
        <v>#N/A</v>
      </c>
      <c r="G214" s="35" t="e">
        <f>_xlfn.XLOOKUP(TRIM(Table2[[#This Row],[Bebat code 2025]]),Tabel1[Bebat Code 2025],Tabel1[Chemical Family])</f>
        <v>#N/A</v>
      </c>
      <c r="H214" s="35" t="e">
        <f>_xlfn.XLOOKUP(TRIM(Table2[[#This Row],[Bebat code 2025]]),Tabel1[Bebat Code 2025],Tabel1[Type])</f>
        <v>#N/A</v>
      </c>
      <c r="I214" s="35" t="e">
        <f>_xlfn.XLOOKUP(TRIM(Table2[[#This Row],[Bebat code 2025]]),Tabel1[Bebat Code 2025],Tabel1[Exception])</f>
        <v>#N/A</v>
      </c>
      <c r="J214" s="35" t="e">
        <f>IF(Table2[[#This Row],[Max boundary - new]]&lt;=25000,"No",IF(Table2[[#This Row],[Min boundary - new]]&gt;25000,"Yes","Possible"))</f>
        <v>#N/A</v>
      </c>
      <c r="K214" s="35" t="e">
        <f>IF(ISBLANK(Table2[[#This Row],[Exact weight of battery (g)]]),_xlfn.XLOOKUP(TRIM(Table2[[#This Row],[Bebat code 2025]]),Tabel1[Bebat Code 2025],Tabel1[Minimum Weight (g)]),Table2[[#This Row],[Exact weight of battery (g)]])</f>
        <v>#N/A</v>
      </c>
      <c r="L214" s="35" t="e">
        <f>IF(ISBLANK(Table2[[#This Row],[Exact weight of battery (g)]]),_xlfn.XLOOKUP(TRIM(Table2[[#This Row],[Bebat code 2025]]),Tabel1[Bebat Code 2025],Tabel1[Maximum Weight (g)]),Table2[[#This Row],[Exact weight of battery (g)]])</f>
        <v>#N/A</v>
      </c>
      <c r="M214" s="36" t="str">
        <f>IF(ISBLANK(Table2[[#This Row],[Bebat code 2025]]),"",_xlfn.XLOOKUP(TRIM(Table2[[#This Row],[Bebat code 2025]]),Tabel1[Bebat Code 2025],Tabel1[Minimum Weight (g)]))</f>
        <v/>
      </c>
      <c r="N214" s="36" t="str">
        <f>IF(ISBLANK(Table2[[#This Row],[Bebat code 2025]]),"",_xlfn.XLOOKUP(TRIM(Table2[[#This Row],[Bebat code 2025]]),Tabel1[Bebat Code 2025],Tabel1[Maximum Weight (g)]))</f>
        <v/>
      </c>
      <c r="O214" s="43" t="e" cm="1">
        <f t="array" ref="O21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4" s="44"/>
      <c r="Q214" s="44"/>
      <c r="R214" s="44"/>
      <c r="S214" s="44"/>
      <c r="T214" s="44"/>
      <c r="U214" s="44"/>
    </row>
    <row r="215" spans="2:21" ht="47.5" customHeight="1" x14ac:dyDescent="0.15">
      <c r="B215" s="39" t="str" cm="1">
        <f t="array" ref="B21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5" s="42"/>
      <c r="D215" s="35" t="e" cm="1">
        <f t="array" ref="D21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5" s="35" t="e" cm="1">
        <f t="array" ref="E21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5" s="35" t="e">
        <f>IF(AND(Table2[[#This Row],[Chemical Family - old]]="Lithium Primary",Table2[[#This Row],[Product Category]]&lt;&gt;"Button"),Table2[[#This Row],[Is the battery based on Lithium Primary or Lithium Thionyl Chloride]],Table2[[#This Row],[Chemical Family - old]])</f>
        <v>#N/A</v>
      </c>
      <c r="G215" s="35" t="e">
        <f>_xlfn.XLOOKUP(TRIM(Table2[[#This Row],[Bebat code 2025]]),Tabel1[Bebat Code 2025],Tabel1[Chemical Family])</f>
        <v>#N/A</v>
      </c>
      <c r="H215" s="35" t="e">
        <f>_xlfn.XLOOKUP(TRIM(Table2[[#This Row],[Bebat code 2025]]),Tabel1[Bebat Code 2025],Tabel1[Type])</f>
        <v>#N/A</v>
      </c>
      <c r="I215" s="35" t="e">
        <f>_xlfn.XLOOKUP(TRIM(Table2[[#This Row],[Bebat code 2025]]),Tabel1[Bebat Code 2025],Tabel1[Exception])</f>
        <v>#N/A</v>
      </c>
      <c r="J215" s="35" t="e">
        <f>IF(Table2[[#This Row],[Max boundary - new]]&lt;=25000,"No",IF(Table2[[#This Row],[Min boundary - new]]&gt;25000,"Yes","Possible"))</f>
        <v>#N/A</v>
      </c>
      <c r="K215" s="35" t="e">
        <f>IF(ISBLANK(Table2[[#This Row],[Exact weight of battery (g)]]),_xlfn.XLOOKUP(TRIM(Table2[[#This Row],[Bebat code 2025]]),Tabel1[Bebat Code 2025],Tabel1[Minimum Weight (g)]),Table2[[#This Row],[Exact weight of battery (g)]])</f>
        <v>#N/A</v>
      </c>
      <c r="L215" s="35" t="e">
        <f>IF(ISBLANK(Table2[[#This Row],[Exact weight of battery (g)]]),_xlfn.XLOOKUP(TRIM(Table2[[#This Row],[Bebat code 2025]]),Tabel1[Bebat Code 2025],Tabel1[Maximum Weight (g)]),Table2[[#This Row],[Exact weight of battery (g)]])</f>
        <v>#N/A</v>
      </c>
      <c r="M215" s="36" t="str">
        <f>IF(ISBLANK(Table2[[#This Row],[Bebat code 2025]]),"",_xlfn.XLOOKUP(TRIM(Table2[[#This Row],[Bebat code 2025]]),Tabel1[Bebat Code 2025],Tabel1[Minimum Weight (g)]))</f>
        <v/>
      </c>
      <c r="N215" s="36" t="str">
        <f>IF(ISBLANK(Table2[[#This Row],[Bebat code 2025]]),"",_xlfn.XLOOKUP(TRIM(Table2[[#This Row],[Bebat code 2025]]),Tabel1[Bebat Code 2025],Tabel1[Maximum Weight (g)]))</f>
        <v/>
      </c>
      <c r="O215" s="43" t="e" cm="1">
        <f t="array" ref="O21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5" s="44"/>
      <c r="Q215" s="44"/>
      <c r="R215" s="44"/>
      <c r="S215" s="44"/>
      <c r="T215" s="44"/>
      <c r="U215" s="44"/>
    </row>
    <row r="216" spans="2:21" ht="47.5" customHeight="1" x14ac:dyDescent="0.15">
      <c r="B216" s="39" t="str" cm="1">
        <f t="array" ref="B21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6" s="42"/>
      <c r="D216" s="35" t="e" cm="1">
        <f t="array" ref="D21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6" s="35" t="e" cm="1">
        <f t="array" ref="E21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6" s="35" t="e">
        <f>IF(AND(Table2[[#This Row],[Chemical Family - old]]="Lithium Primary",Table2[[#This Row],[Product Category]]&lt;&gt;"Button"),Table2[[#This Row],[Is the battery based on Lithium Primary or Lithium Thionyl Chloride]],Table2[[#This Row],[Chemical Family - old]])</f>
        <v>#N/A</v>
      </c>
      <c r="G216" s="35" t="e">
        <f>_xlfn.XLOOKUP(TRIM(Table2[[#This Row],[Bebat code 2025]]),Tabel1[Bebat Code 2025],Tabel1[Chemical Family])</f>
        <v>#N/A</v>
      </c>
      <c r="H216" s="35" t="e">
        <f>_xlfn.XLOOKUP(TRIM(Table2[[#This Row],[Bebat code 2025]]),Tabel1[Bebat Code 2025],Tabel1[Type])</f>
        <v>#N/A</v>
      </c>
      <c r="I216" s="35" t="e">
        <f>_xlfn.XLOOKUP(TRIM(Table2[[#This Row],[Bebat code 2025]]),Tabel1[Bebat Code 2025],Tabel1[Exception])</f>
        <v>#N/A</v>
      </c>
      <c r="J216" s="35" t="e">
        <f>IF(Table2[[#This Row],[Max boundary - new]]&lt;=25000,"No",IF(Table2[[#This Row],[Min boundary - new]]&gt;25000,"Yes","Possible"))</f>
        <v>#N/A</v>
      </c>
      <c r="K216" s="35" t="e">
        <f>IF(ISBLANK(Table2[[#This Row],[Exact weight of battery (g)]]),_xlfn.XLOOKUP(TRIM(Table2[[#This Row],[Bebat code 2025]]),Tabel1[Bebat Code 2025],Tabel1[Minimum Weight (g)]),Table2[[#This Row],[Exact weight of battery (g)]])</f>
        <v>#N/A</v>
      </c>
      <c r="L216" s="35" t="e">
        <f>IF(ISBLANK(Table2[[#This Row],[Exact weight of battery (g)]]),_xlfn.XLOOKUP(TRIM(Table2[[#This Row],[Bebat code 2025]]),Tabel1[Bebat Code 2025],Tabel1[Maximum Weight (g)]),Table2[[#This Row],[Exact weight of battery (g)]])</f>
        <v>#N/A</v>
      </c>
      <c r="M216" s="36" t="str">
        <f>IF(ISBLANK(Table2[[#This Row],[Bebat code 2025]]),"",_xlfn.XLOOKUP(TRIM(Table2[[#This Row],[Bebat code 2025]]),Tabel1[Bebat Code 2025],Tabel1[Minimum Weight (g)]))</f>
        <v/>
      </c>
      <c r="N216" s="36" t="str">
        <f>IF(ISBLANK(Table2[[#This Row],[Bebat code 2025]]),"",_xlfn.XLOOKUP(TRIM(Table2[[#This Row],[Bebat code 2025]]),Tabel1[Bebat Code 2025],Tabel1[Maximum Weight (g)]))</f>
        <v/>
      </c>
      <c r="O216" s="43" t="e" cm="1">
        <f t="array" ref="O21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6" s="44"/>
      <c r="Q216" s="44"/>
      <c r="R216" s="44"/>
      <c r="S216" s="44"/>
      <c r="T216" s="44"/>
      <c r="U216" s="44"/>
    </row>
    <row r="217" spans="2:21" ht="47.5" customHeight="1" x14ac:dyDescent="0.15">
      <c r="B217" s="39" t="str" cm="1">
        <f t="array" ref="B21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7" s="42"/>
      <c r="D217" s="35" t="e" cm="1">
        <f t="array" ref="D21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7" s="35" t="e" cm="1">
        <f t="array" ref="E21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7" s="35" t="e">
        <f>IF(AND(Table2[[#This Row],[Chemical Family - old]]="Lithium Primary",Table2[[#This Row],[Product Category]]&lt;&gt;"Button"),Table2[[#This Row],[Is the battery based on Lithium Primary or Lithium Thionyl Chloride]],Table2[[#This Row],[Chemical Family - old]])</f>
        <v>#N/A</v>
      </c>
      <c r="G217" s="35" t="e">
        <f>_xlfn.XLOOKUP(TRIM(Table2[[#This Row],[Bebat code 2025]]),Tabel1[Bebat Code 2025],Tabel1[Chemical Family])</f>
        <v>#N/A</v>
      </c>
      <c r="H217" s="35" t="e">
        <f>_xlfn.XLOOKUP(TRIM(Table2[[#This Row],[Bebat code 2025]]),Tabel1[Bebat Code 2025],Tabel1[Type])</f>
        <v>#N/A</v>
      </c>
      <c r="I217" s="35" t="e">
        <f>_xlfn.XLOOKUP(TRIM(Table2[[#This Row],[Bebat code 2025]]),Tabel1[Bebat Code 2025],Tabel1[Exception])</f>
        <v>#N/A</v>
      </c>
      <c r="J217" s="35" t="e">
        <f>IF(Table2[[#This Row],[Max boundary - new]]&lt;=25000,"No",IF(Table2[[#This Row],[Min boundary - new]]&gt;25000,"Yes","Possible"))</f>
        <v>#N/A</v>
      </c>
      <c r="K217" s="35" t="e">
        <f>IF(ISBLANK(Table2[[#This Row],[Exact weight of battery (g)]]),_xlfn.XLOOKUP(TRIM(Table2[[#This Row],[Bebat code 2025]]),Tabel1[Bebat Code 2025],Tabel1[Minimum Weight (g)]),Table2[[#This Row],[Exact weight of battery (g)]])</f>
        <v>#N/A</v>
      </c>
      <c r="L217" s="35" t="e">
        <f>IF(ISBLANK(Table2[[#This Row],[Exact weight of battery (g)]]),_xlfn.XLOOKUP(TRIM(Table2[[#This Row],[Bebat code 2025]]),Tabel1[Bebat Code 2025],Tabel1[Maximum Weight (g)]),Table2[[#This Row],[Exact weight of battery (g)]])</f>
        <v>#N/A</v>
      </c>
      <c r="M217" s="36" t="str">
        <f>IF(ISBLANK(Table2[[#This Row],[Bebat code 2025]]),"",_xlfn.XLOOKUP(TRIM(Table2[[#This Row],[Bebat code 2025]]),Tabel1[Bebat Code 2025],Tabel1[Minimum Weight (g)]))</f>
        <v/>
      </c>
      <c r="N217" s="36" t="str">
        <f>IF(ISBLANK(Table2[[#This Row],[Bebat code 2025]]),"",_xlfn.XLOOKUP(TRIM(Table2[[#This Row],[Bebat code 2025]]),Tabel1[Bebat Code 2025],Tabel1[Maximum Weight (g)]))</f>
        <v/>
      </c>
      <c r="O217" s="43" t="e" cm="1">
        <f t="array" ref="O21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7" s="44"/>
      <c r="Q217" s="44"/>
      <c r="R217" s="44"/>
      <c r="S217" s="44"/>
      <c r="T217" s="44"/>
      <c r="U217" s="44"/>
    </row>
    <row r="218" spans="2:21" ht="47.5" customHeight="1" x14ac:dyDescent="0.15">
      <c r="B218" s="39" t="str" cm="1">
        <f t="array" ref="B21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8" s="42"/>
      <c r="D218" s="35" t="e" cm="1">
        <f t="array" ref="D21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8" s="35" t="e" cm="1">
        <f t="array" ref="E21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8" s="35" t="e">
        <f>IF(AND(Table2[[#This Row],[Chemical Family - old]]="Lithium Primary",Table2[[#This Row],[Product Category]]&lt;&gt;"Button"),Table2[[#This Row],[Is the battery based on Lithium Primary or Lithium Thionyl Chloride]],Table2[[#This Row],[Chemical Family - old]])</f>
        <v>#N/A</v>
      </c>
      <c r="G218" s="35" t="e">
        <f>_xlfn.XLOOKUP(TRIM(Table2[[#This Row],[Bebat code 2025]]),Tabel1[Bebat Code 2025],Tabel1[Chemical Family])</f>
        <v>#N/A</v>
      </c>
      <c r="H218" s="35" t="e">
        <f>_xlfn.XLOOKUP(TRIM(Table2[[#This Row],[Bebat code 2025]]),Tabel1[Bebat Code 2025],Tabel1[Type])</f>
        <v>#N/A</v>
      </c>
      <c r="I218" s="35" t="e">
        <f>_xlfn.XLOOKUP(TRIM(Table2[[#This Row],[Bebat code 2025]]),Tabel1[Bebat Code 2025],Tabel1[Exception])</f>
        <v>#N/A</v>
      </c>
      <c r="J218" s="35" t="e">
        <f>IF(Table2[[#This Row],[Max boundary - new]]&lt;=25000,"No",IF(Table2[[#This Row],[Min boundary - new]]&gt;25000,"Yes","Possible"))</f>
        <v>#N/A</v>
      </c>
      <c r="K218" s="35" t="e">
        <f>IF(ISBLANK(Table2[[#This Row],[Exact weight of battery (g)]]),_xlfn.XLOOKUP(TRIM(Table2[[#This Row],[Bebat code 2025]]),Tabel1[Bebat Code 2025],Tabel1[Minimum Weight (g)]),Table2[[#This Row],[Exact weight of battery (g)]])</f>
        <v>#N/A</v>
      </c>
      <c r="L218" s="35" t="e">
        <f>IF(ISBLANK(Table2[[#This Row],[Exact weight of battery (g)]]),_xlfn.XLOOKUP(TRIM(Table2[[#This Row],[Bebat code 2025]]),Tabel1[Bebat Code 2025],Tabel1[Maximum Weight (g)]),Table2[[#This Row],[Exact weight of battery (g)]])</f>
        <v>#N/A</v>
      </c>
      <c r="M218" s="36" t="str">
        <f>IF(ISBLANK(Table2[[#This Row],[Bebat code 2025]]),"",_xlfn.XLOOKUP(TRIM(Table2[[#This Row],[Bebat code 2025]]),Tabel1[Bebat Code 2025],Tabel1[Minimum Weight (g)]))</f>
        <v/>
      </c>
      <c r="N218" s="36" t="str">
        <f>IF(ISBLANK(Table2[[#This Row],[Bebat code 2025]]),"",_xlfn.XLOOKUP(TRIM(Table2[[#This Row],[Bebat code 2025]]),Tabel1[Bebat Code 2025],Tabel1[Maximum Weight (g)]))</f>
        <v/>
      </c>
      <c r="O218" s="43" t="e" cm="1">
        <f t="array" ref="O21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8" s="44"/>
      <c r="Q218" s="44"/>
      <c r="R218" s="44"/>
      <c r="S218" s="44"/>
      <c r="T218" s="44"/>
      <c r="U218" s="44"/>
    </row>
    <row r="219" spans="2:21" ht="47.5" customHeight="1" x14ac:dyDescent="0.15">
      <c r="B219" s="39" t="str" cm="1">
        <f t="array" ref="B21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19" s="42"/>
      <c r="D219" s="35" t="e" cm="1">
        <f t="array" ref="D21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19" s="35" t="e" cm="1">
        <f t="array" ref="E21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19" s="35" t="e">
        <f>IF(AND(Table2[[#This Row],[Chemical Family - old]]="Lithium Primary",Table2[[#This Row],[Product Category]]&lt;&gt;"Button"),Table2[[#This Row],[Is the battery based on Lithium Primary or Lithium Thionyl Chloride]],Table2[[#This Row],[Chemical Family - old]])</f>
        <v>#N/A</v>
      </c>
      <c r="G219" s="35" t="e">
        <f>_xlfn.XLOOKUP(TRIM(Table2[[#This Row],[Bebat code 2025]]),Tabel1[Bebat Code 2025],Tabel1[Chemical Family])</f>
        <v>#N/A</v>
      </c>
      <c r="H219" s="35" t="e">
        <f>_xlfn.XLOOKUP(TRIM(Table2[[#This Row],[Bebat code 2025]]),Tabel1[Bebat Code 2025],Tabel1[Type])</f>
        <v>#N/A</v>
      </c>
      <c r="I219" s="35" t="e">
        <f>_xlfn.XLOOKUP(TRIM(Table2[[#This Row],[Bebat code 2025]]),Tabel1[Bebat Code 2025],Tabel1[Exception])</f>
        <v>#N/A</v>
      </c>
      <c r="J219" s="35" t="e">
        <f>IF(Table2[[#This Row],[Max boundary - new]]&lt;=25000,"No",IF(Table2[[#This Row],[Min boundary - new]]&gt;25000,"Yes","Possible"))</f>
        <v>#N/A</v>
      </c>
      <c r="K219" s="35" t="e">
        <f>IF(ISBLANK(Table2[[#This Row],[Exact weight of battery (g)]]),_xlfn.XLOOKUP(TRIM(Table2[[#This Row],[Bebat code 2025]]),Tabel1[Bebat Code 2025],Tabel1[Minimum Weight (g)]),Table2[[#This Row],[Exact weight of battery (g)]])</f>
        <v>#N/A</v>
      </c>
      <c r="L219" s="35" t="e">
        <f>IF(ISBLANK(Table2[[#This Row],[Exact weight of battery (g)]]),_xlfn.XLOOKUP(TRIM(Table2[[#This Row],[Bebat code 2025]]),Tabel1[Bebat Code 2025],Tabel1[Maximum Weight (g)]),Table2[[#This Row],[Exact weight of battery (g)]])</f>
        <v>#N/A</v>
      </c>
      <c r="M219" s="36" t="str">
        <f>IF(ISBLANK(Table2[[#This Row],[Bebat code 2025]]),"",_xlfn.XLOOKUP(TRIM(Table2[[#This Row],[Bebat code 2025]]),Tabel1[Bebat Code 2025],Tabel1[Minimum Weight (g)]))</f>
        <v/>
      </c>
      <c r="N219" s="36" t="str">
        <f>IF(ISBLANK(Table2[[#This Row],[Bebat code 2025]]),"",_xlfn.XLOOKUP(TRIM(Table2[[#This Row],[Bebat code 2025]]),Tabel1[Bebat Code 2025],Tabel1[Maximum Weight (g)]))</f>
        <v/>
      </c>
      <c r="O219" s="43" t="e" cm="1">
        <f t="array" ref="O21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19" s="44"/>
      <c r="Q219" s="44"/>
      <c r="R219" s="44"/>
      <c r="S219" s="44"/>
      <c r="T219" s="44"/>
      <c r="U219" s="44"/>
    </row>
    <row r="220" spans="2:21" ht="47.5" customHeight="1" x14ac:dyDescent="0.15">
      <c r="B220" s="39" t="str" cm="1">
        <f t="array" ref="B22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0" s="42"/>
      <c r="D220" s="35" t="e" cm="1">
        <f t="array" ref="D22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0" s="35" t="e" cm="1">
        <f t="array" ref="E22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0" s="35" t="e">
        <f>IF(AND(Table2[[#This Row],[Chemical Family - old]]="Lithium Primary",Table2[[#This Row],[Product Category]]&lt;&gt;"Button"),Table2[[#This Row],[Is the battery based on Lithium Primary or Lithium Thionyl Chloride]],Table2[[#This Row],[Chemical Family - old]])</f>
        <v>#N/A</v>
      </c>
      <c r="G220" s="35" t="e">
        <f>_xlfn.XLOOKUP(TRIM(Table2[[#This Row],[Bebat code 2025]]),Tabel1[Bebat Code 2025],Tabel1[Chemical Family])</f>
        <v>#N/A</v>
      </c>
      <c r="H220" s="35" t="e">
        <f>_xlfn.XLOOKUP(TRIM(Table2[[#This Row],[Bebat code 2025]]),Tabel1[Bebat Code 2025],Tabel1[Type])</f>
        <v>#N/A</v>
      </c>
      <c r="I220" s="35" t="e">
        <f>_xlfn.XLOOKUP(TRIM(Table2[[#This Row],[Bebat code 2025]]),Tabel1[Bebat Code 2025],Tabel1[Exception])</f>
        <v>#N/A</v>
      </c>
      <c r="J220" s="35" t="e">
        <f>IF(Table2[[#This Row],[Max boundary - new]]&lt;=25000,"No",IF(Table2[[#This Row],[Min boundary - new]]&gt;25000,"Yes","Possible"))</f>
        <v>#N/A</v>
      </c>
      <c r="K220" s="35" t="e">
        <f>IF(ISBLANK(Table2[[#This Row],[Exact weight of battery (g)]]),_xlfn.XLOOKUP(TRIM(Table2[[#This Row],[Bebat code 2025]]),Tabel1[Bebat Code 2025],Tabel1[Minimum Weight (g)]),Table2[[#This Row],[Exact weight of battery (g)]])</f>
        <v>#N/A</v>
      </c>
      <c r="L220" s="35" t="e">
        <f>IF(ISBLANK(Table2[[#This Row],[Exact weight of battery (g)]]),_xlfn.XLOOKUP(TRIM(Table2[[#This Row],[Bebat code 2025]]),Tabel1[Bebat Code 2025],Tabel1[Maximum Weight (g)]),Table2[[#This Row],[Exact weight of battery (g)]])</f>
        <v>#N/A</v>
      </c>
      <c r="M220" s="36" t="str">
        <f>IF(ISBLANK(Table2[[#This Row],[Bebat code 2025]]),"",_xlfn.XLOOKUP(TRIM(Table2[[#This Row],[Bebat code 2025]]),Tabel1[Bebat Code 2025],Tabel1[Minimum Weight (g)]))</f>
        <v/>
      </c>
      <c r="N220" s="36" t="str">
        <f>IF(ISBLANK(Table2[[#This Row],[Bebat code 2025]]),"",_xlfn.XLOOKUP(TRIM(Table2[[#This Row],[Bebat code 2025]]),Tabel1[Bebat Code 2025],Tabel1[Maximum Weight (g)]))</f>
        <v/>
      </c>
      <c r="O220" s="43" t="e" cm="1">
        <f t="array" ref="O22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0" s="44"/>
      <c r="Q220" s="44"/>
      <c r="R220" s="44"/>
      <c r="S220" s="44"/>
      <c r="T220" s="44"/>
      <c r="U220" s="44"/>
    </row>
    <row r="221" spans="2:21" ht="47.5" customHeight="1" x14ac:dyDescent="0.15">
      <c r="B221" s="39" t="str" cm="1">
        <f t="array" ref="B22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1" s="42"/>
      <c r="D221" s="35" t="e" cm="1">
        <f t="array" ref="D22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1" s="35" t="e" cm="1">
        <f t="array" ref="E22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1" s="35" t="e">
        <f>IF(AND(Table2[[#This Row],[Chemical Family - old]]="Lithium Primary",Table2[[#This Row],[Product Category]]&lt;&gt;"Button"),Table2[[#This Row],[Is the battery based on Lithium Primary or Lithium Thionyl Chloride]],Table2[[#This Row],[Chemical Family - old]])</f>
        <v>#N/A</v>
      </c>
      <c r="G221" s="35" t="e">
        <f>_xlfn.XLOOKUP(TRIM(Table2[[#This Row],[Bebat code 2025]]),Tabel1[Bebat Code 2025],Tabel1[Chemical Family])</f>
        <v>#N/A</v>
      </c>
      <c r="H221" s="35" t="e">
        <f>_xlfn.XLOOKUP(TRIM(Table2[[#This Row],[Bebat code 2025]]),Tabel1[Bebat Code 2025],Tabel1[Type])</f>
        <v>#N/A</v>
      </c>
      <c r="I221" s="35" t="e">
        <f>_xlfn.XLOOKUP(TRIM(Table2[[#This Row],[Bebat code 2025]]),Tabel1[Bebat Code 2025],Tabel1[Exception])</f>
        <v>#N/A</v>
      </c>
      <c r="J221" s="35" t="e">
        <f>IF(Table2[[#This Row],[Max boundary - new]]&lt;=25000,"No",IF(Table2[[#This Row],[Min boundary - new]]&gt;25000,"Yes","Possible"))</f>
        <v>#N/A</v>
      </c>
      <c r="K221" s="35" t="e">
        <f>IF(ISBLANK(Table2[[#This Row],[Exact weight of battery (g)]]),_xlfn.XLOOKUP(TRIM(Table2[[#This Row],[Bebat code 2025]]),Tabel1[Bebat Code 2025],Tabel1[Minimum Weight (g)]),Table2[[#This Row],[Exact weight of battery (g)]])</f>
        <v>#N/A</v>
      </c>
      <c r="L221" s="35" t="e">
        <f>IF(ISBLANK(Table2[[#This Row],[Exact weight of battery (g)]]),_xlfn.XLOOKUP(TRIM(Table2[[#This Row],[Bebat code 2025]]),Tabel1[Bebat Code 2025],Tabel1[Maximum Weight (g)]),Table2[[#This Row],[Exact weight of battery (g)]])</f>
        <v>#N/A</v>
      </c>
      <c r="M221" s="36" t="str">
        <f>IF(ISBLANK(Table2[[#This Row],[Bebat code 2025]]),"",_xlfn.XLOOKUP(TRIM(Table2[[#This Row],[Bebat code 2025]]),Tabel1[Bebat Code 2025],Tabel1[Minimum Weight (g)]))</f>
        <v/>
      </c>
      <c r="N221" s="36" t="str">
        <f>IF(ISBLANK(Table2[[#This Row],[Bebat code 2025]]),"",_xlfn.XLOOKUP(TRIM(Table2[[#This Row],[Bebat code 2025]]),Tabel1[Bebat Code 2025],Tabel1[Maximum Weight (g)]))</f>
        <v/>
      </c>
      <c r="O221" s="43" t="e" cm="1">
        <f t="array" ref="O22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1" s="44"/>
      <c r="Q221" s="44"/>
      <c r="R221" s="44"/>
      <c r="S221" s="44"/>
      <c r="T221" s="44"/>
      <c r="U221" s="44"/>
    </row>
    <row r="222" spans="2:21" ht="47.5" customHeight="1" x14ac:dyDescent="0.15">
      <c r="B222" s="39" t="str" cm="1">
        <f t="array" ref="B22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2" s="42"/>
      <c r="D222" s="35" t="e" cm="1">
        <f t="array" ref="D22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2" s="35" t="e" cm="1">
        <f t="array" ref="E22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2" s="35" t="e">
        <f>IF(AND(Table2[[#This Row],[Chemical Family - old]]="Lithium Primary",Table2[[#This Row],[Product Category]]&lt;&gt;"Button"),Table2[[#This Row],[Is the battery based on Lithium Primary or Lithium Thionyl Chloride]],Table2[[#This Row],[Chemical Family - old]])</f>
        <v>#N/A</v>
      </c>
      <c r="G222" s="35" t="e">
        <f>_xlfn.XLOOKUP(TRIM(Table2[[#This Row],[Bebat code 2025]]),Tabel1[Bebat Code 2025],Tabel1[Chemical Family])</f>
        <v>#N/A</v>
      </c>
      <c r="H222" s="35" t="e">
        <f>_xlfn.XLOOKUP(TRIM(Table2[[#This Row],[Bebat code 2025]]),Tabel1[Bebat Code 2025],Tabel1[Type])</f>
        <v>#N/A</v>
      </c>
      <c r="I222" s="35" t="e">
        <f>_xlfn.XLOOKUP(TRIM(Table2[[#This Row],[Bebat code 2025]]),Tabel1[Bebat Code 2025],Tabel1[Exception])</f>
        <v>#N/A</v>
      </c>
      <c r="J222" s="35" t="e">
        <f>IF(Table2[[#This Row],[Max boundary - new]]&lt;=25000,"No",IF(Table2[[#This Row],[Min boundary - new]]&gt;25000,"Yes","Possible"))</f>
        <v>#N/A</v>
      </c>
      <c r="K222" s="35" t="e">
        <f>IF(ISBLANK(Table2[[#This Row],[Exact weight of battery (g)]]),_xlfn.XLOOKUP(TRIM(Table2[[#This Row],[Bebat code 2025]]),Tabel1[Bebat Code 2025],Tabel1[Minimum Weight (g)]),Table2[[#This Row],[Exact weight of battery (g)]])</f>
        <v>#N/A</v>
      </c>
      <c r="L222" s="35" t="e">
        <f>IF(ISBLANK(Table2[[#This Row],[Exact weight of battery (g)]]),_xlfn.XLOOKUP(TRIM(Table2[[#This Row],[Bebat code 2025]]),Tabel1[Bebat Code 2025],Tabel1[Maximum Weight (g)]),Table2[[#This Row],[Exact weight of battery (g)]])</f>
        <v>#N/A</v>
      </c>
      <c r="M222" s="36" t="str">
        <f>IF(ISBLANK(Table2[[#This Row],[Bebat code 2025]]),"",_xlfn.XLOOKUP(TRIM(Table2[[#This Row],[Bebat code 2025]]),Tabel1[Bebat Code 2025],Tabel1[Minimum Weight (g)]))</f>
        <v/>
      </c>
      <c r="N222" s="36" t="str">
        <f>IF(ISBLANK(Table2[[#This Row],[Bebat code 2025]]),"",_xlfn.XLOOKUP(TRIM(Table2[[#This Row],[Bebat code 2025]]),Tabel1[Bebat Code 2025],Tabel1[Maximum Weight (g)]))</f>
        <v/>
      </c>
      <c r="O222" s="43" t="e" cm="1">
        <f t="array" ref="O22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2" s="44"/>
      <c r="Q222" s="44"/>
      <c r="R222" s="44"/>
      <c r="S222" s="44"/>
      <c r="T222" s="44"/>
      <c r="U222" s="44"/>
    </row>
    <row r="223" spans="2:21" ht="47.5" customHeight="1" x14ac:dyDescent="0.15">
      <c r="B223" s="39" t="str" cm="1">
        <f t="array" ref="B22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3" s="42"/>
      <c r="D223" s="35" t="e" cm="1">
        <f t="array" ref="D22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3" s="35" t="e" cm="1">
        <f t="array" ref="E22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3" s="35" t="e">
        <f>IF(AND(Table2[[#This Row],[Chemical Family - old]]="Lithium Primary",Table2[[#This Row],[Product Category]]&lt;&gt;"Button"),Table2[[#This Row],[Is the battery based on Lithium Primary or Lithium Thionyl Chloride]],Table2[[#This Row],[Chemical Family - old]])</f>
        <v>#N/A</v>
      </c>
      <c r="G223" s="35" t="e">
        <f>_xlfn.XLOOKUP(TRIM(Table2[[#This Row],[Bebat code 2025]]),Tabel1[Bebat Code 2025],Tabel1[Chemical Family])</f>
        <v>#N/A</v>
      </c>
      <c r="H223" s="35" t="e">
        <f>_xlfn.XLOOKUP(TRIM(Table2[[#This Row],[Bebat code 2025]]),Tabel1[Bebat Code 2025],Tabel1[Type])</f>
        <v>#N/A</v>
      </c>
      <c r="I223" s="35" t="e">
        <f>_xlfn.XLOOKUP(TRIM(Table2[[#This Row],[Bebat code 2025]]),Tabel1[Bebat Code 2025],Tabel1[Exception])</f>
        <v>#N/A</v>
      </c>
      <c r="J223" s="35" t="e">
        <f>IF(Table2[[#This Row],[Max boundary - new]]&lt;=25000,"No",IF(Table2[[#This Row],[Min boundary - new]]&gt;25000,"Yes","Possible"))</f>
        <v>#N/A</v>
      </c>
      <c r="K223" s="35" t="e">
        <f>IF(ISBLANK(Table2[[#This Row],[Exact weight of battery (g)]]),_xlfn.XLOOKUP(TRIM(Table2[[#This Row],[Bebat code 2025]]),Tabel1[Bebat Code 2025],Tabel1[Minimum Weight (g)]),Table2[[#This Row],[Exact weight of battery (g)]])</f>
        <v>#N/A</v>
      </c>
      <c r="L223" s="35" t="e">
        <f>IF(ISBLANK(Table2[[#This Row],[Exact weight of battery (g)]]),_xlfn.XLOOKUP(TRIM(Table2[[#This Row],[Bebat code 2025]]),Tabel1[Bebat Code 2025],Tabel1[Maximum Weight (g)]),Table2[[#This Row],[Exact weight of battery (g)]])</f>
        <v>#N/A</v>
      </c>
      <c r="M223" s="36" t="str">
        <f>IF(ISBLANK(Table2[[#This Row],[Bebat code 2025]]),"",_xlfn.XLOOKUP(TRIM(Table2[[#This Row],[Bebat code 2025]]),Tabel1[Bebat Code 2025],Tabel1[Minimum Weight (g)]))</f>
        <v/>
      </c>
      <c r="N223" s="36" t="str">
        <f>IF(ISBLANK(Table2[[#This Row],[Bebat code 2025]]),"",_xlfn.XLOOKUP(TRIM(Table2[[#This Row],[Bebat code 2025]]),Tabel1[Bebat Code 2025],Tabel1[Maximum Weight (g)]))</f>
        <v/>
      </c>
      <c r="O223" s="43" t="e" cm="1">
        <f t="array" ref="O22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3" s="44"/>
      <c r="Q223" s="44"/>
      <c r="R223" s="44"/>
      <c r="S223" s="44"/>
      <c r="T223" s="44"/>
      <c r="U223" s="44"/>
    </row>
    <row r="224" spans="2:21" ht="47.5" customHeight="1" x14ac:dyDescent="0.15">
      <c r="B224" s="39" t="str" cm="1">
        <f t="array" ref="B22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4" s="42"/>
      <c r="D224" s="35" t="e" cm="1">
        <f t="array" ref="D22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4" s="35" t="e" cm="1">
        <f t="array" ref="E22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4" s="35" t="e">
        <f>IF(AND(Table2[[#This Row],[Chemical Family - old]]="Lithium Primary",Table2[[#This Row],[Product Category]]&lt;&gt;"Button"),Table2[[#This Row],[Is the battery based on Lithium Primary or Lithium Thionyl Chloride]],Table2[[#This Row],[Chemical Family - old]])</f>
        <v>#N/A</v>
      </c>
      <c r="G224" s="35" t="e">
        <f>_xlfn.XLOOKUP(TRIM(Table2[[#This Row],[Bebat code 2025]]),Tabel1[Bebat Code 2025],Tabel1[Chemical Family])</f>
        <v>#N/A</v>
      </c>
      <c r="H224" s="35" t="e">
        <f>_xlfn.XLOOKUP(TRIM(Table2[[#This Row],[Bebat code 2025]]),Tabel1[Bebat Code 2025],Tabel1[Type])</f>
        <v>#N/A</v>
      </c>
      <c r="I224" s="35" t="e">
        <f>_xlfn.XLOOKUP(TRIM(Table2[[#This Row],[Bebat code 2025]]),Tabel1[Bebat Code 2025],Tabel1[Exception])</f>
        <v>#N/A</v>
      </c>
      <c r="J224" s="35" t="e">
        <f>IF(Table2[[#This Row],[Max boundary - new]]&lt;=25000,"No",IF(Table2[[#This Row],[Min boundary - new]]&gt;25000,"Yes","Possible"))</f>
        <v>#N/A</v>
      </c>
      <c r="K224" s="35" t="e">
        <f>IF(ISBLANK(Table2[[#This Row],[Exact weight of battery (g)]]),_xlfn.XLOOKUP(TRIM(Table2[[#This Row],[Bebat code 2025]]),Tabel1[Bebat Code 2025],Tabel1[Minimum Weight (g)]),Table2[[#This Row],[Exact weight of battery (g)]])</f>
        <v>#N/A</v>
      </c>
      <c r="L224" s="35" t="e">
        <f>IF(ISBLANK(Table2[[#This Row],[Exact weight of battery (g)]]),_xlfn.XLOOKUP(TRIM(Table2[[#This Row],[Bebat code 2025]]),Tabel1[Bebat Code 2025],Tabel1[Maximum Weight (g)]),Table2[[#This Row],[Exact weight of battery (g)]])</f>
        <v>#N/A</v>
      </c>
      <c r="M224" s="36" t="str">
        <f>IF(ISBLANK(Table2[[#This Row],[Bebat code 2025]]),"",_xlfn.XLOOKUP(TRIM(Table2[[#This Row],[Bebat code 2025]]),Tabel1[Bebat Code 2025],Tabel1[Minimum Weight (g)]))</f>
        <v/>
      </c>
      <c r="N224" s="36" t="str">
        <f>IF(ISBLANK(Table2[[#This Row],[Bebat code 2025]]),"",_xlfn.XLOOKUP(TRIM(Table2[[#This Row],[Bebat code 2025]]),Tabel1[Bebat Code 2025],Tabel1[Maximum Weight (g)]))</f>
        <v/>
      </c>
      <c r="O224" s="43" t="e" cm="1">
        <f t="array" ref="O22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4" s="44"/>
      <c r="Q224" s="44"/>
      <c r="R224" s="44"/>
      <c r="S224" s="44"/>
      <c r="T224" s="44"/>
      <c r="U224" s="44"/>
    </row>
    <row r="225" spans="2:21" ht="47.5" customHeight="1" x14ac:dyDescent="0.15">
      <c r="B225" s="39" t="str" cm="1">
        <f t="array" ref="B22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5" s="42"/>
      <c r="D225" s="35" t="e" cm="1">
        <f t="array" ref="D22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5" s="35" t="e" cm="1">
        <f t="array" ref="E22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5" s="35" t="e">
        <f>IF(AND(Table2[[#This Row],[Chemical Family - old]]="Lithium Primary",Table2[[#This Row],[Product Category]]&lt;&gt;"Button"),Table2[[#This Row],[Is the battery based on Lithium Primary or Lithium Thionyl Chloride]],Table2[[#This Row],[Chemical Family - old]])</f>
        <v>#N/A</v>
      </c>
      <c r="G225" s="35" t="e">
        <f>_xlfn.XLOOKUP(TRIM(Table2[[#This Row],[Bebat code 2025]]),Tabel1[Bebat Code 2025],Tabel1[Chemical Family])</f>
        <v>#N/A</v>
      </c>
      <c r="H225" s="35" t="e">
        <f>_xlfn.XLOOKUP(TRIM(Table2[[#This Row],[Bebat code 2025]]),Tabel1[Bebat Code 2025],Tabel1[Type])</f>
        <v>#N/A</v>
      </c>
      <c r="I225" s="35" t="e">
        <f>_xlfn.XLOOKUP(TRIM(Table2[[#This Row],[Bebat code 2025]]),Tabel1[Bebat Code 2025],Tabel1[Exception])</f>
        <v>#N/A</v>
      </c>
      <c r="J225" s="35" t="e">
        <f>IF(Table2[[#This Row],[Max boundary - new]]&lt;=25000,"No",IF(Table2[[#This Row],[Min boundary - new]]&gt;25000,"Yes","Possible"))</f>
        <v>#N/A</v>
      </c>
      <c r="K225" s="35" t="e">
        <f>IF(ISBLANK(Table2[[#This Row],[Exact weight of battery (g)]]),_xlfn.XLOOKUP(TRIM(Table2[[#This Row],[Bebat code 2025]]),Tabel1[Bebat Code 2025],Tabel1[Minimum Weight (g)]),Table2[[#This Row],[Exact weight of battery (g)]])</f>
        <v>#N/A</v>
      </c>
      <c r="L225" s="35" t="e">
        <f>IF(ISBLANK(Table2[[#This Row],[Exact weight of battery (g)]]),_xlfn.XLOOKUP(TRIM(Table2[[#This Row],[Bebat code 2025]]),Tabel1[Bebat Code 2025],Tabel1[Maximum Weight (g)]),Table2[[#This Row],[Exact weight of battery (g)]])</f>
        <v>#N/A</v>
      </c>
      <c r="M225" s="36" t="str">
        <f>IF(ISBLANK(Table2[[#This Row],[Bebat code 2025]]),"",_xlfn.XLOOKUP(TRIM(Table2[[#This Row],[Bebat code 2025]]),Tabel1[Bebat Code 2025],Tabel1[Minimum Weight (g)]))</f>
        <v/>
      </c>
      <c r="N225" s="36" t="str">
        <f>IF(ISBLANK(Table2[[#This Row],[Bebat code 2025]]),"",_xlfn.XLOOKUP(TRIM(Table2[[#This Row],[Bebat code 2025]]),Tabel1[Bebat Code 2025],Tabel1[Maximum Weight (g)]))</f>
        <v/>
      </c>
      <c r="O225" s="43" t="e" cm="1">
        <f t="array" ref="O22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5" s="44"/>
      <c r="Q225" s="44"/>
      <c r="R225" s="44"/>
      <c r="S225" s="44"/>
      <c r="T225" s="44"/>
      <c r="U225" s="44"/>
    </row>
    <row r="226" spans="2:21" ht="47.5" customHeight="1" x14ac:dyDescent="0.15">
      <c r="B226" s="39" t="str" cm="1">
        <f t="array" ref="B22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6" s="42"/>
      <c r="D226" s="35" t="e" cm="1">
        <f t="array" ref="D22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6" s="35" t="e" cm="1">
        <f t="array" ref="E22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6" s="35" t="e">
        <f>IF(AND(Table2[[#This Row],[Chemical Family - old]]="Lithium Primary",Table2[[#This Row],[Product Category]]&lt;&gt;"Button"),Table2[[#This Row],[Is the battery based on Lithium Primary or Lithium Thionyl Chloride]],Table2[[#This Row],[Chemical Family - old]])</f>
        <v>#N/A</v>
      </c>
      <c r="G226" s="35" t="e">
        <f>_xlfn.XLOOKUP(TRIM(Table2[[#This Row],[Bebat code 2025]]),Tabel1[Bebat Code 2025],Tabel1[Chemical Family])</f>
        <v>#N/A</v>
      </c>
      <c r="H226" s="35" t="e">
        <f>_xlfn.XLOOKUP(TRIM(Table2[[#This Row],[Bebat code 2025]]),Tabel1[Bebat Code 2025],Tabel1[Type])</f>
        <v>#N/A</v>
      </c>
      <c r="I226" s="35" t="e">
        <f>_xlfn.XLOOKUP(TRIM(Table2[[#This Row],[Bebat code 2025]]),Tabel1[Bebat Code 2025],Tabel1[Exception])</f>
        <v>#N/A</v>
      </c>
      <c r="J226" s="35" t="e">
        <f>IF(Table2[[#This Row],[Max boundary - new]]&lt;=25000,"No",IF(Table2[[#This Row],[Min boundary - new]]&gt;25000,"Yes","Possible"))</f>
        <v>#N/A</v>
      </c>
      <c r="K226" s="35" t="e">
        <f>IF(ISBLANK(Table2[[#This Row],[Exact weight of battery (g)]]),_xlfn.XLOOKUP(TRIM(Table2[[#This Row],[Bebat code 2025]]),Tabel1[Bebat Code 2025],Tabel1[Minimum Weight (g)]),Table2[[#This Row],[Exact weight of battery (g)]])</f>
        <v>#N/A</v>
      </c>
      <c r="L226" s="35" t="e">
        <f>IF(ISBLANK(Table2[[#This Row],[Exact weight of battery (g)]]),_xlfn.XLOOKUP(TRIM(Table2[[#This Row],[Bebat code 2025]]),Tabel1[Bebat Code 2025],Tabel1[Maximum Weight (g)]),Table2[[#This Row],[Exact weight of battery (g)]])</f>
        <v>#N/A</v>
      </c>
      <c r="M226" s="36" t="str">
        <f>IF(ISBLANK(Table2[[#This Row],[Bebat code 2025]]),"",_xlfn.XLOOKUP(TRIM(Table2[[#This Row],[Bebat code 2025]]),Tabel1[Bebat Code 2025],Tabel1[Minimum Weight (g)]))</f>
        <v/>
      </c>
      <c r="N226" s="36" t="str">
        <f>IF(ISBLANK(Table2[[#This Row],[Bebat code 2025]]),"",_xlfn.XLOOKUP(TRIM(Table2[[#This Row],[Bebat code 2025]]),Tabel1[Bebat Code 2025],Tabel1[Maximum Weight (g)]))</f>
        <v/>
      </c>
      <c r="O226" s="43" t="e" cm="1">
        <f t="array" ref="O22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6" s="44"/>
      <c r="Q226" s="44"/>
      <c r="R226" s="44"/>
      <c r="S226" s="44"/>
      <c r="T226" s="44"/>
      <c r="U226" s="44"/>
    </row>
    <row r="227" spans="2:21" ht="47.5" customHeight="1" x14ac:dyDescent="0.15">
      <c r="B227" s="39" t="str" cm="1">
        <f t="array" ref="B22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7" s="42"/>
      <c r="D227" s="35" t="e" cm="1">
        <f t="array" ref="D22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7" s="35" t="e" cm="1">
        <f t="array" ref="E22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7" s="35" t="e">
        <f>IF(AND(Table2[[#This Row],[Chemical Family - old]]="Lithium Primary",Table2[[#This Row],[Product Category]]&lt;&gt;"Button"),Table2[[#This Row],[Is the battery based on Lithium Primary or Lithium Thionyl Chloride]],Table2[[#This Row],[Chemical Family - old]])</f>
        <v>#N/A</v>
      </c>
      <c r="G227" s="35" t="e">
        <f>_xlfn.XLOOKUP(TRIM(Table2[[#This Row],[Bebat code 2025]]),Tabel1[Bebat Code 2025],Tabel1[Chemical Family])</f>
        <v>#N/A</v>
      </c>
      <c r="H227" s="35" t="e">
        <f>_xlfn.XLOOKUP(TRIM(Table2[[#This Row],[Bebat code 2025]]),Tabel1[Bebat Code 2025],Tabel1[Type])</f>
        <v>#N/A</v>
      </c>
      <c r="I227" s="35" t="e">
        <f>_xlfn.XLOOKUP(TRIM(Table2[[#This Row],[Bebat code 2025]]),Tabel1[Bebat Code 2025],Tabel1[Exception])</f>
        <v>#N/A</v>
      </c>
      <c r="J227" s="35" t="e">
        <f>IF(Table2[[#This Row],[Max boundary - new]]&lt;=25000,"No",IF(Table2[[#This Row],[Min boundary - new]]&gt;25000,"Yes","Possible"))</f>
        <v>#N/A</v>
      </c>
      <c r="K227" s="35" t="e">
        <f>IF(ISBLANK(Table2[[#This Row],[Exact weight of battery (g)]]),_xlfn.XLOOKUP(TRIM(Table2[[#This Row],[Bebat code 2025]]),Tabel1[Bebat Code 2025],Tabel1[Minimum Weight (g)]),Table2[[#This Row],[Exact weight of battery (g)]])</f>
        <v>#N/A</v>
      </c>
      <c r="L227" s="35" t="e">
        <f>IF(ISBLANK(Table2[[#This Row],[Exact weight of battery (g)]]),_xlfn.XLOOKUP(TRIM(Table2[[#This Row],[Bebat code 2025]]),Tabel1[Bebat Code 2025],Tabel1[Maximum Weight (g)]),Table2[[#This Row],[Exact weight of battery (g)]])</f>
        <v>#N/A</v>
      </c>
      <c r="M227" s="36" t="str">
        <f>IF(ISBLANK(Table2[[#This Row],[Bebat code 2025]]),"",_xlfn.XLOOKUP(TRIM(Table2[[#This Row],[Bebat code 2025]]),Tabel1[Bebat Code 2025],Tabel1[Minimum Weight (g)]))</f>
        <v/>
      </c>
      <c r="N227" s="36" t="str">
        <f>IF(ISBLANK(Table2[[#This Row],[Bebat code 2025]]),"",_xlfn.XLOOKUP(TRIM(Table2[[#This Row],[Bebat code 2025]]),Tabel1[Bebat Code 2025],Tabel1[Maximum Weight (g)]))</f>
        <v/>
      </c>
      <c r="O227" s="43" t="e" cm="1">
        <f t="array" ref="O22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7" s="44"/>
      <c r="Q227" s="44"/>
      <c r="R227" s="44"/>
      <c r="S227" s="44"/>
      <c r="T227" s="44"/>
      <c r="U227" s="44"/>
    </row>
    <row r="228" spans="2:21" ht="47.5" customHeight="1" x14ac:dyDescent="0.15">
      <c r="B228" s="39" t="str" cm="1">
        <f t="array" ref="B22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8" s="42"/>
      <c r="D228" s="35" t="e" cm="1">
        <f t="array" ref="D22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8" s="35" t="e" cm="1">
        <f t="array" ref="E22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8" s="35" t="e">
        <f>IF(AND(Table2[[#This Row],[Chemical Family - old]]="Lithium Primary",Table2[[#This Row],[Product Category]]&lt;&gt;"Button"),Table2[[#This Row],[Is the battery based on Lithium Primary or Lithium Thionyl Chloride]],Table2[[#This Row],[Chemical Family - old]])</f>
        <v>#N/A</v>
      </c>
      <c r="G228" s="35" t="e">
        <f>_xlfn.XLOOKUP(TRIM(Table2[[#This Row],[Bebat code 2025]]),Tabel1[Bebat Code 2025],Tabel1[Chemical Family])</f>
        <v>#N/A</v>
      </c>
      <c r="H228" s="35" t="e">
        <f>_xlfn.XLOOKUP(TRIM(Table2[[#This Row],[Bebat code 2025]]),Tabel1[Bebat Code 2025],Tabel1[Type])</f>
        <v>#N/A</v>
      </c>
      <c r="I228" s="35" t="e">
        <f>_xlfn.XLOOKUP(TRIM(Table2[[#This Row],[Bebat code 2025]]),Tabel1[Bebat Code 2025],Tabel1[Exception])</f>
        <v>#N/A</v>
      </c>
      <c r="J228" s="35" t="e">
        <f>IF(Table2[[#This Row],[Max boundary - new]]&lt;=25000,"No",IF(Table2[[#This Row],[Min boundary - new]]&gt;25000,"Yes","Possible"))</f>
        <v>#N/A</v>
      </c>
      <c r="K228" s="35" t="e">
        <f>IF(ISBLANK(Table2[[#This Row],[Exact weight of battery (g)]]),_xlfn.XLOOKUP(TRIM(Table2[[#This Row],[Bebat code 2025]]),Tabel1[Bebat Code 2025],Tabel1[Minimum Weight (g)]),Table2[[#This Row],[Exact weight of battery (g)]])</f>
        <v>#N/A</v>
      </c>
      <c r="L228" s="35" t="e">
        <f>IF(ISBLANK(Table2[[#This Row],[Exact weight of battery (g)]]),_xlfn.XLOOKUP(TRIM(Table2[[#This Row],[Bebat code 2025]]),Tabel1[Bebat Code 2025],Tabel1[Maximum Weight (g)]),Table2[[#This Row],[Exact weight of battery (g)]])</f>
        <v>#N/A</v>
      </c>
      <c r="M228" s="36" t="str">
        <f>IF(ISBLANK(Table2[[#This Row],[Bebat code 2025]]),"",_xlfn.XLOOKUP(TRIM(Table2[[#This Row],[Bebat code 2025]]),Tabel1[Bebat Code 2025],Tabel1[Minimum Weight (g)]))</f>
        <v/>
      </c>
      <c r="N228" s="36" t="str">
        <f>IF(ISBLANK(Table2[[#This Row],[Bebat code 2025]]),"",_xlfn.XLOOKUP(TRIM(Table2[[#This Row],[Bebat code 2025]]),Tabel1[Bebat Code 2025],Tabel1[Maximum Weight (g)]))</f>
        <v/>
      </c>
      <c r="O228" s="43" t="e" cm="1">
        <f t="array" ref="O22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8" s="44"/>
      <c r="Q228" s="44"/>
      <c r="R228" s="44"/>
      <c r="S228" s="44"/>
      <c r="T228" s="44"/>
      <c r="U228" s="44"/>
    </row>
    <row r="229" spans="2:21" ht="47.5" customHeight="1" x14ac:dyDescent="0.15">
      <c r="B229" s="39" t="str" cm="1">
        <f t="array" ref="B22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29" s="42"/>
      <c r="D229" s="35" t="e" cm="1">
        <f t="array" ref="D22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29" s="35" t="e" cm="1">
        <f t="array" ref="E22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29" s="35" t="e">
        <f>IF(AND(Table2[[#This Row],[Chemical Family - old]]="Lithium Primary",Table2[[#This Row],[Product Category]]&lt;&gt;"Button"),Table2[[#This Row],[Is the battery based on Lithium Primary or Lithium Thionyl Chloride]],Table2[[#This Row],[Chemical Family - old]])</f>
        <v>#N/A</v>
      </c>
      <c r="G229" s="35" t="e">
        <f>_xlfn.XLOOKUP(TRIM(Table2[[#This Row],[Bebat code 2025]]),Tabel1[Bebat Code 2025],Tabel1[Chemical Family])</f>
        <v>#N/A</v>
      </c>
      <c r="H229" s="35" t="e">
        <f>_xlfn.XLOOKUP(TRIM(Table2[[#This Row],[Bebat code 2025]]),Tabel1[Bebat Code 2025],Tabel1[Type])</f>
        <v>#N/A</v>
      </c>
      <c r="I229" s="35" t="e">
        <f>_xlfn.XLOOKUP(TRIM(Table2[[#This Row],[Bebat code 2025]]),Tabel1[Bebat Code 2025],Tabel1[Exception])</f>
        <v>#N/A</v>
      </c>
      <c r="J229" s="35" t="e">
        <f>IF(Table2[[#This Row],[Max boundary - new]]&lt;=25000,"No",IF(Table2[[#This Row],[Min boundary - new]]&gt;25000,"Yes","Possible"))</f>
        <v>#N/A</v>
      </c>
      <c r="K229" s="35" t="e">
        <f>IF(ISBLANK(Table2[[#This Row],[Exact weight of battery (g)]]),_xlfn.XLOOKUP(TRIM(Table2[[#This Row],[Bebat code 2025]]),Tabel1[Bebat Code 2025],Tabel1[Minimum Weight (g)]),Table2[[#This Row],[Exact weight of battery (g)]])</f>
        <v>#N/A</v>
      </c>
      <c r="L229" s="35" t="e">
        <f>IF(ISBLANK(Table2[[#This Row],[Exact weight of battery (g)]]),_xlfn.XLOOKUP(TRIM(Table2[[#This Row],[Bebat code 2025]]),Tabel1[Bebat Code 2025],Tabel1[Maximum Weight (g)]),Table2[[#This Row],[Exact weight of battery (g)]])</f>
        <v>#N/A</v>
      </c>
      <c r="M229" s="36" t="str">
        <f>IF(ISBLANK(Table2[[#This Row],[Bebat code 2025]]),"",_xlfn.XLOOKUP(TRIM(Table2[[#This Row],[Bebat code 2025]]),Tabel1[Bebat Code 2025],Tabel1[Minimum Weight (g)]))</f>
        <v/>
      </c>
      <c r="N229" s="36" t="str">
        <f>IF(ISBLANK(Table2[[#This Row],[Bebat code 2025]]),"",_xlfn.XLOOKUP(TRIM(Table2[[#This Row],[Bebat code 2025]]),Tabel1[Bebat Code 2025],Tabel1[Maximum Weight (g)]))</f>
        <v/>
      </c>
      <c r="O229" s="43" t="e" cm="1">
        <f t="array" ref="O22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29" s="44"/>
      <c r="Q229" s="44"/>
      <c r="R229" s="44"/>
      <c r="S229" s="44"/>
      <c r="T229" s="44"/>
      <c r="U229" s="44"/>
    </row>
    <row r="230" spans="2:21" ht="47.5" customHeight="1" x14ac:dyDescent="0.15">
      <c r="B230" s="39" t="str" cm="1">
        <f t="array" ref="B23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0" s="42"/>
      <c r="D230" s="35" t="e" cm="1">
        <f t="array" ref="D23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0" s="35" t="e" cm="1">
        <f t="array" ref="E23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0" s="35" t="e">
        <f>IF(AND(Table2[[#This Row],[Chemical Family - old]]="Lithium Primary",Table2[[#This Row],[Product Category]]&lt;&gt;"Button"),Table2[[#This Row],[Is the battery based on Lithium Primary or Lithium Thionyl Chloride]],Table2[[#This Row],[Chemical Family - old]])</f>
        <v>#N/A</v>
      </c>
      <c r="G230" s="35" t="e">
        <f>_xlfn.XLOOKUP(TRIM(Table2[[#This Row],[Bebat code 2025]]),Tabel1[Bebat Code 2025],Tabel1[Chemical Family])</f>
        <v>#N/A</v>
      </c>
      <c r="H230" s="35" t="e">
        <f>_xlfn.XLOOKUP(TRIM(Table2[[#This Row],[Bebat code 2025]]),Tabel1[Bebat Code 2025],Tabel1[Type])</f>
        <v>#N/A</v>
      </c>
      <c r="I230" s="35" t="e">
        <f>_xlfn.XLOOKUP(TRIM(Table2[[#This Row],[Bebat code 2025]]),Tabel1[Bebat Code 2025],Tabel1[Exception])</f>
        <v>#N/A</v>
      </c>
      <c r="J230" s="35" t="e">
        <f>IF(Table2[[#This Row],[Max boundary - new]]&lt;=25000,"No",IF(Table2[[#This Row],[Min boundary - new]]&gt;25000,"Yes","Possible"))</f>
        <v>#N/A</v>
      </c>
      <c r="K230" s="35" t="e">
        <f>IF(ISBLANK(Table2[[#This Row],[Exact weight of battery (g)]]),_xlfn.XLOOKUP(TRIM(Table2[[#This Row],[Bebat code 2025]]),Tabel1[Bebat Code 2025],Tabel1[Minimum Weight (g)]),Table2[[#This Row],[Exact weight of battery (g)]])</f>
        <v>#N/A</v>
      </c>
      <c r="L230" s="35" t="e">
        <f>IF(ISBLANK(Table2[[#This Row],[Exact weight of battery (g)]]),_xlfn.XLOOKUP(TRIM(Table2[[#This Row],[Bebat code 2025]]),Tabel1[Bebat Code 2025],Tabel1[Maximum Weight (g)]),Table2[[#This Row],[Exact weight of battery (g)]])</f>
        <v>#N/A</v>
      </c>
      <c r="M230" s="36" t="str">
        <f>IF(ISBLANK(Table2[[#This Row],[Bebat code 2025]]),"",_xlfn.XLOOKUP(TRIM(Table2[[#This Row],[Bebat code 2025]]),Tabel1[Bebat Code 2025],Tabel1[Minimum Weight (g)]))</f>
        <v/>
      </c>
      <c r="N230" s="36" t="str">
        <f>IF(ISBLANK(Table2[[#This Row],[Bebat code 2025]]),"",_xlfn.XLOOKUP(TRIM(Table2[[#This Row],[Bebat code 2025]]),Tabel1[Bebat Code 2025],Tabel1[Maximum Weight (g)]))</f>
        <v/>
      </c>
      <c r="O230" s="43" t="e" cm="1">
        <f t="array" ref="O23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0" s="44"/>
      <c r="Q230" s="44"/>
      <c r="R230" s="44"/>
      <c r="S230" s="44"/>
      <c r="T230" s="44"/>
      <c r="U230" s="44"/>
    </row>
    <row r="231" spans="2:21" ht="47.5" customHeight="1" x14ac:dyDescent="0.15">
      <c r="B231" s="39" t="str" cm="1">
        <f t="array" ref="B23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1" s="42"/>
      <c r="D231" s="35" t="e" cm="1">
        <f t="array" ref="D23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1" s="35" t="e" cm="1">
        <f t="array" ref="E23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1" s="35" t="e">
        <f>IF(AND(Table2[[#This Row],[Chemical Family - old]]="Lithium Primary",Table2[[#This Row],[Product Category]]&lt;&gt;"Button"),Table2[[#This Row],[Is the battery based on Lithium Primary or Lithium Thionyl Chloride]],Table2[[#This Row],[Chemical Family - old]])</f>
        <v>#N/A</v>
      </c>
      <c r="G231" s="35" t="e">
        <f>_xlfn.XLOOKUP(TRIM(Table2[[#This Row],[Bebat code 2025]]),Tabel1[Bebat Code 2025],Tabel1[Chemical Family])</f>
        <v>#N/A</v>
      </c>
      <c r="H231" s="35" t="e">
        <f>_xlfn.XLOOKUP(TRIM(Table2[[#This Row],[Bebat code 2025]]),Tabel1[Bebat Code 2025],Tabel1[Type])</f>
        <v>#N/A</v>
      </c>
      <c r="I231" s="35" t="e">
        <f>_xlfn.XLOOKUP(TRIM(Table2[[#This Row],[Bebat code 2025]]),Tabel1[Bebat Code 2025],Tabel1[Exception])</f>
        <v>#N/A</v>
      </c>
      <c r="J231" s="35" t="e">
        <f>IF(Table2[[#This Row],[Max boundary - new]]&lt;=25000,"No",IF(Table2[[#This Row],[Min boundary - new]]&gt;25000,"Yes","Possible"))</f>
        <v>#N/A</v>
      </c>
      <c r="K231" s="35" t="e">
        <f>IF(ISBLANK(Table2[[#This Row],[Exact weight of battery (g)]]),_xlfn.XLOOKUP(TRIM(Table2[[#This Row],[Bebat code 2025]]),Tabel1[Bebat Code 2025],Tabel1[Minimum Weight (g)]),Table2[[#This Row],[Exact weight of battery (g)]])</f>
        <v>#N/A</v>
      </c>
      <c r="L231" s="35" t="e">
        <f>IF(ISBLANK(Table2[[#This Row],[Exact weight of battery (g)]]),_xlfn.XLOOKUP(TRIM(Table2[[#This Row],[Bebat code 2025]]),Tabel1[Bebat Code 2025],Tabel1[Maximum Weight (g)]),Table2[[#This Row],[Exact weight of battery (g)]])</f>
        <v>#N/A</v>
      </c>
      <c r="M231" s="36" t="str">
        <f>IF(ISBLANK(Table2[[#This Row],[Bebat code 2025]]),"",_xlfn.XLOOKUP(TRIM(Table2[[#This Row],[Bebat code 2025]]),Tabel1[Bebat Code 2025],Tabel1[Minimum Weight (g)]))</f>
        <v/>
      </c>
      <c r="N231" s="36" t="str">
        <f>IF(ISBLANK(Table2[[#This Row],[Bebat code 2025]]),"",_xlfn.XLOOKUP(TRIM(Table2[[#This Row],[Bebat code 2025]]),Tabel1[Bebat Code 2025],Tabel1[Maximum Weight (g)]))</f>
        <v/>
      </c>
      <c r="O231" s="43" t="e" cm="1">
        <f t="array" ref="O23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1" s="44"/>
      <c r="Q231" s="44"/>
      <c r="R231" s="44"/>
      <c r="S231" s="44"/>
      <c r="T231" s="44"/>
      <c r="U231" s="44"/>
    </row>
    <row r="232" spans="2:21" ht="47.5" customHeight="1" x14ac:dyDescent="0.15">
      <c r="B232" s="39" t="str" cm="1">
        <f t="array" ref="B23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2" s="42"/>
      <c r="D232" s="35" t="e" cm="1">
        <f t="array" ref="D23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2" s="35" t="e" cm="1">
        <f t="array" ref="E23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2" s="35" t="e">
        <f>IF(AND(Table2[[#This Row],[Chemical Family - old]]="Lithium Primary",Table2[[#This Row],[Product Category]]&lt;&gt;"Button"),Table2[[#This Row],[Is the battery based on Lithium Primary or Lithium Thionyl Chloride]],Table2[[#This Row],[Chemical Family - old]])</f>
        <v>#N/A</v>
      </c>
      <c r="G232" s="35" t="e">
        <f>_xlfn.XLOOKUP(TRIM(Table2[[#This Row],[Bebat code 2025]]),Tabel1[Bebat Code 2025],Tabel1[Chemical Family])</f>
        <v>#N/A</v>
      </c>
      <c r="H232" s="35" t="e">
        <f>_xlfn.XLOOKUP(TRIM(Table2[[#This Row],[Bebat code 2025]]),Tabel1[Bebat Code 2025],Tabel1[Type])</f>
        <v>#N/A</v>
      </c>
      <c r="I232" s="35" t="e">
        <f>_xlfn.XLOOKUP(TRIM(Table2[[#This Row],[Bebat code 2025]]),Tabel1[Bebat Code 2025],Tabel1[Exception])</f>
        <v>#N/A</v>
      </c>
      <c r="J232" s="35" t="e">
        <f>IF(Table2[[#This Row],[Max boundary - new]]&lt;=25000,"No",IF(Table2[[#This Row],[Min boundary - new]]&gt;25000,"Yes","Possible"))</f>
        <v>#N/A</v>
      </c>
      <c r="K232" s="35" t="e">
        <f>IF(ISBLANK(Table2[[#This Row],[Exact weight of battery (g)]]),_xlfn.XLOOKUP(TRIM(Table2[[#This Row],[Bebat code 2025]]),Tabel1[Bebat Code 2025],Tabel1[Minimum Weight (g)]),Table2[[#This Row],[Exact weight of battery (g)]])</f>
        <v>#N/A</v>
      </c>
      <c r="L232" s="35" t="e">
        <f>IF(ISBLANK(Table2[[#This Row],[Exact weight of battery (g)]]),_xlfn.XLOOKUP(TRIM(Table2[[#This Row],[Bebat code 2025]]),Tabel1[Bebat Code 2025],Tabel1[Maximum Weight (g)]),Table2[[#This Row],[Exact weight of battery (g)]])</f>
        <v>#N/A</v>
      </c>
      <c r="M232" s="36" t="str">
        <f>IF(ISBLANK(Table2[[#This Row],[Bebat code 2025]]),"",_xlfn.XLOOKUP(TRIM(Table2[[#This Row],[Bebat code 2025]]),Tabel1[Bebat Code 2025],Tabel1[Minimum Weight (g)]))</f>
        <v/>
      </c>
      <c r="N232" s="36" t="str">
        <f>IF(ISBLANK(Table2[[#This Row],[Bebat code 2025]]),"",_xlfn.XLOOKUP(TRIM(Table2[[#This Row],[Bebat code 2025]]),Tabel1[Bebat Code 2025],Tabel1[Maximum Weight (g)]))</f>
        <v/>
      </c>
      <c r="O232" s="43" t="e" cm="1">
        <f t="array" ref="O23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2" s="44"/>
      <c r="Q232" s="44"/>
      <c r="R232" s="44"/>
      <c r="S232" s="44"/>
      <c r="T232" s="44"/>
      <c r="U232" s="44"/>
    </row>
    <row r="233" spans="2:21" ht="47.5" customHeight="1" x14ac:dyDescent="0.15">
      <c r="B233" s="39" t="str" cm="1">
        <f t="array" ref="B23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3" s="42"/>
      <c r="D233" s="35" t="e" cm="1">
        <f t="array" ref="D23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3" s="35" t="e" cm="1">
        <f t="array" ref="E23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3" s="35" t="e">
        <f>IF(AND(Table2[[#This Row],[Chemical Family - old]]="Lithium Primary",Table2[[#This Row],[Product Category]]&lt;&gt;"Button"),Table2[[#This Row],[Is the battery based on Lithium Primary or Lithium Thionyl Chloride]],Table2[[#This Row],[Chemical Family - old]])</f>
        <v>#N/A</v>
      </c>
      <c r="G233" s="35" t="e">
        <f>_xlfn.XLOOKUP(TRIM(Table2[[#This Row],[Bebat code 2025]]),Tabel1[Bebat Code 2025],Tabel1[Chemical Family])</f>
        <v>#N/A</v>
      </c>
      <c r="H233" s="35" t="e">
        <f>_xlfn.XLOOKUP(TRIM(Table2[[#This Row],[Bebat code 2025]]),Tabel1[Bebat Code 2025],Tabel1[Type])</f>
        <v>#N/A</v>
      </c>
      <c r="I233" s="35" t="e">
        <f>_xlfn.XLOOKUP(TRIM(Table2[[#This Row],[Bebat code 2025]]),Tabel1[Bebat Code 2025],Tabel1[Exception])</f>
        <v>#N/A</v>
      </c>
      <c r="J233" s="35" t="e">
        <f>IF(Table2[[#This Row],[Max boundary - new]]&lt;=25000,"No",IF(Table2[[#This Row],[Min boundary - new]]&gt;25000,"Yes","Possible"))</f>
        <v>#N/A</v>
      </c>
      <c r="K233" s="35" t="e">
        <f>IF(ISBLANK(Table2[[#This Row],[Exact weight of battery (g)]]),_xlfn.XLOOKUP(TRIM(Table2[[#This Row],[Bebat code 2025]]),Tabel1[Bebat Code 2025],Tabel1[Minimum Weight (g)]),Table2[[#This Row],[Exact weight of battery (g)]])</f>
        <v>#N/A</v>
      </c>
      <c r="L233" s="35" t="e">
        <f>IF(ISBLANK(Table2[[#This Row],[Exact weight of battery (g)]]),_xlfn.XLOOKUP(TRIM(Table2[[#This Row],[Bebat code 2025]]),Tabel1[Bebat Code 2025],Tabel1[Maximum Weight (g)]),Table2[[#This Row],[Exact weight of battery (g)]])</f>
        <v>#N/A</v>
      </c>
      <c r="M233" s="36" t="str">
        <f>IF(ISBLANK(Table2[[#This Row],[Bebat code 2025]]),"",_xlfn.XLOOKUP(TRIM(Table2[[#This Row],[Bebat code 2025]]),Tabel1[Bebat Code 2025],Tabel1[Minimum Weight (g)]))</f>
        <v/>
      </c>
      <c r="N233" s="36" t="str">
        <f>IF(ISBLANK(Table2[[#This Row],[Bebat code 2025]]),"",_xlfn.XLOOKUP(TRIM(Table2[[#This Row],[Bebat code 2025]]),Tabel1[Bebat Code 2025],Tabel1[Maximum Weight (g)]))</f>
        <v/>
      </c>
      <c r="O233" s="43" t="e" cm="1">
        <f t="array" ref="O23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3" s="44"/>
      <c r="Q233" s="44"/>
      <c r="R233" s="44"/>
      <c r="S233" s="44"/>
      <c r="T233" s="44"/>
      <c r="U233" s="44"/>
    </row>
    <row r="234" spans="2:21" ht="47.5" customHeight="1" x14ac:dyDescent="0.15">
      <c r="B234" s="39" t="str" cm="1">
        <f t="array" ref="B23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4" s="42"/>
      <c r="D234" s="35" t="e" cm="1">
        <f t="array" ref="D23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4" s="35" t="e" cm="1">
        <f t="array" ref="E23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4" s="35" t="e">
        <f>IF(AND(Table2[[#This Row],[Chemical Family - old]]="Lithium Primary",Table2[[#This Row],[Product Category]]&lt;&gt;"Button"),Table2[[#This Row],[Is the battery based on Lithium Primary or Lithium Thionyl Chloride]],Table2[[#This Row],[Chemical Family - old]])</f>
        <v>#N/A</v>
      </c>
      <c r="G234" s="35" t="e">
        <f>_xlfn.XLOOKUP(TRIM(Table2[[#This Row],[Bebat code 2025]]),Tabel1[Bebat Code 2025],Tabel1[Chemical Family])</f>
        <v>#N/A</v>
      </c>
      <c r="H234" s="35" t="e">
        <f>_xlfn.XLOOKUP(TRIM(Table2[[#This Row],[Bebat code 2025]]),Tabel1[Bebat Code 2025],Tabel1[Type])</f>
        <v>#N/A</v>
      </c>
      <c r="I234" s="35" t="e">
        <f>_xlfn.XLOOKUP(TRIM(Table2[[#This Row],[Bebat code 2025]]),Tabel1[Bebat Code 2025],Tabel1[Exception])</f>
        <v>#N/A</v>
      </c>
      <c r="J234" s="35" t="e">
        <f>IF(Table2[[#This Row],[Max boundary - new]]&lt;=25000,"No",IF(Table2[[#This Row],[Min boundary - new]]&gt;25000,"Yes","Possible"))</f>
        <v>#N/A</v>
      </c>
      <c r="K234" s="35" t="e">
        <f>IF(ISBLANK(Table2[[#This Row],[Exact weight of battery (g)]]),_xlfn.XLOOKUP(TRIM(Table2[[#This Row],[Bebat code 2025]]),Tabel1[Bebat Code 2025],Tabel1[Minimum Weight (g)]),Table2[[#This Row],[Exact weight of battery (g)]])</f>
        <v>#N/A</v>
      </c>
      <c r="L234" s="35" t="e">
        <f>IF(ISBLANK(Table2[[#This Row],[Exact weight of battery (g)]]),_xlfn.XLOOKUP(TRIM(Table2[[#This Row],[Bebat code 2025]]),Tabel1[Bebat Code 2025],Tabel1[Maximum Weight (g)]),Table2[[#This Row],[Exact weight of battery (g)]])</f>
        <v>#N/A</v>
      </c>
      <c r="M234" s="36" t="str">
        <f>IF(ISBLANK(Table2[[#This Row],[Bebat code 2025]]),"",_xlfn.XLOOKUP(TRIM(Table2[[#This Row],[Bebat code 2025]]),Tabel1[Bebat Code 2025],Tabel1[Minimum Weight (g)]))</f>
        <v/>
      </c>
      <c r="N234" s="36" t="str">
        <f>IF(ISBLANK(Table2[[#This Row],[Bebat code 2025]]),"",_xlfn.XLOOKUP(TRIM(Table2[[#This Row],[Bebat code 2025]]),Tabel1[Bebat Code 2025],Tabel1[Maximum Weight (g)]))</f>
        <v/>
      </c>
      <c r="O234" s="43" t="e" cm="1">
        <f t="array" ref="O23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4" s="44"/>
      <c r="Q234" s="44"/>
      <c r="R234" s="44"/>
      <c r="S234" s="44"/>
      <c r="T234" s="44"/>
      <c r="U234" s="44"/>
    </row>
    <row r="235" spans="2:21" ht="47.5" customHeight="1" x14ac:dyDescent="0.15">
      <c r="B235" s="39" t="str" cm="1">
        <f t="array" ref="B23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5" s="42"/>
      <c r="D235" s="35" t="e" cm="1">
        <f t="array" ref="D23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5" s="35" t="e" cm="1">
        <f t="array" ref="E23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5" s="35" t="e">
        <f>IF(AND(Table2[[#This Row],[Chemical Family - old]]="Lithium Primary",Table2[[#This Row],[Product Category]]&lt;&gt;"Button"),Table2[[#This Row],[Is the battery based on Lithium Primary or Lithium Thionyl Chloride]],Table2[[#This Row],[Chemical Family - old]])</f>
        <v>#N/A</v>
      </c>
      <c r="G235" s="35" t="e">
        <f>_xlfn.XLOOKUP(TRIM(Table2[[#This Row],[Bebat code 2025]]),Tabel1[Bebat Code 2025],Tabel1[Chemical Family])</f>
        <v>#N/A</v>
      </c>
      <c r="H235" s="35" t="e">
        <f>_xlfn.XLOOKUP(TRIM(Table2[[#This Row],[Bebat code 2025]]),Tabel1[Bebat Code 2025],Tabel1[Type])</f>
        <v>#N/A</v>
      </c>
      <c r="I235" s="35" t="e">
        <f>_xlfn.XLOOKUP(TRIM(Table2[[#This Row],[Bebat code 2025]]),Tabel1[Bebat Code 2025],Tabel1[Exception])</f>
        <v>#N/A</v>
      </c>
      <c r="J235" s="35" t="e">
        <f>IF(Table2[[#This Row],[Max boundary - new]]&lt;=25000,"No",IF(Table2[[#This Row],[Min boundary - new]]&gt;25000,"Yes","Possible"))</f>
        <v>#N/A</v>
      </c>
      <c r="K235" s="35" t="e">
        <f>IF(ISBLANK(Table2[[#This Row],[Exact weight of battery (g)]]),_xlfn.XLOOKUP(TRIM(Table2[[#This Row],[Bebat code 2025]]),Tabel1[Bebat Code 2025],Tabel1[Minimum Weight (g)]),Table2[[#This Row],[Exact weight of battery (g)]])</f>
        <v>#N/A</v>
      </c>
      <c r="L235" s="35" t="e">
        <f>IF(ISBLANK(Table2[[#This Row],[Exact weight of battery (g)]]),_xlfn.XLOOKUP(TRIM(Table2[[#This Row],[Bebat code 2025]]),Tabel1[Bebat Code 2025],Tabel1[Maximum Weight (g)]),Table2[[#This Row],[Exact weight of battery (g)]])</f>
        <v>#N/A</v>
      </c>
      <c r="M235" s="36" t="str">
        <f>IF(ISBLANK(Table2[[#This Row],[Bebat code 2025]]),"",_xlfn.XLOOKUP(TRIM(Table2[[#This Row],[Bebat code 2025]]),Tabel1[Bebat Code 2025],Tabel1[Minimum Weight (g)]))</f>
        <v/>
      </c>
      <c r="N235" s="36" t="str">
        <f>IF(ISBLANK(Table2[[#This Row],[Bebat code 2025]]),"",_xlfn.XLOOKUP(TRIM(Table2[[#This Row],[Bebat code 2025]]),Tabel1[Bebat Code 2025],Tabel1[Maximum Weight (g)]))</f>
        <v/>
      </c>
      <c r="O235" s="43" t="e" cm="1">
        <f t="array" ref="O23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5" s="44"/>
      <c r="Q235" s="44"/>
      <c r="R235" s="44"/>
      <c r="S235" s="44"/>
      <c r="T235" s="44"/>
      <c r="U235" s="44"/>
    </row>
    <row r="236" spans="2:21" ht="47.5" customHeight="1" x14ac:dyDescent="0.15">
      <c r="B236" s="39" t="str" cm="1">
        <f t="array" ref="B23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6" s="42"/>
      <c r="D236" s="35" t="e" cm="1">
        <f t="array" ref="D23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6" s="35" t="e" cm="1">
        <f t="array" ref="E23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6" s="35" t="e">
        <f>IF(AND(Table2[[#This Row],[Chemical Family - old]]="Lithium Primary",Table2[[#This Row],[Product Category]]&lt;&gt;"Button"),Table2[[#This Row],[Is the battery based on Lithium Primary or Lithium Thionyl Chloride]],Table2[[#This Row],[Chemical Family - old]])</f>
        <v>#N/A</v>
      </c>
      <c r="G236" s="35" t="e">
        <f>_xlfn.XLOOKUP(TRIM(Table2[[#This Row],[Bebat code 2025]]),Tabel1[Bebat Code 2025],Tabel1[Chemical Family])</f>
        <v>#N/A</v>
      </c>
      <c r="H236" s="35" t="e">
        <f>_xlfn.XLOOKUP(TRIM(Table2[[#This Row],[Bebat code 2025]]),Tabel1[Bebat Code 2025],Tabel1[Type])</f>
        <v>#N/A</v>
      </c>
      <c r="I236" s="35" t="e">
        <f>_xlfn.XLOOKUP(TRIM(Table2[[#This Row],[Bebat code 2025]]),Tabel1[Bebat Code 2025],Tabel1[Exception])</f>
        <v>#N/A</v>
      </c>
      <c r="J236" s="35" t="e">
        <f>IF(Table2[[#This Row],[Max boundary - new]]&lt;=25000,"No",IF(Table2[[#This Row],[Min boundary - new]]&gt;25000,"Yes","Possible"))</f>
        <v>#N/A</v>
      </c>
      <c r="K236" s="35" t="e">
        <f>IF(ISBLANK(Table2[[#This Row],[Exact weight of battery (g)]]),_xlfn.XLOOKUP(TRIM(Table2[[#This Row],[Bebat code 2025]]),Tabel1[Bebat Code 2025],Tabel1[Minimum Weight (g)]),Table2[[#This Row],[Exact weight of battery (g)]])</f>
        <v>#N/A</v>
      </c>
      <c r="L236" s="35" t="e">
        <f>IF(ISBLANK(Table2[[#This Row],[Exact weight of battery (g)]]),_xlfn.XLOOKUP(TRIM(Table2[[#This Row],[Bebat code 2025]]),Tabel1[Bebat Code 2025],Tabel1[Maximum Weight (g)]),Table2[[#This Row],[Exact weight of battery (g)]])</f>
        <v>#N/A</v>
      </c>
      <c r="M236" s="36" t="str">
        <f>IF(ISBLANK(Table2[[#This Row],[Bebat code 2025]]),"",_xlfn.XLOOKUP(TRIM(Table2[[#This Row],[Bebat code 2025]]),Tabel1[Bebat Code 2025],Tabel1[Minimum Weight (g)]))</f>
        <v/>
      </c>
      <c r="N236" s="36" t="str">
        <f>IF(ISBLANK(Table2[[#This Row],[Bebat code 2025]]),"",_xlfn.XLOOKUP(TRIM(Table2[[#This Row],[Bebat code 2025]]),Tabel1[Bebat Code 2025],Tabel1[Maximum Weight (g)]))</f>
        <v/>
      </c>
      <c r="O236" s="43" t="e" cm="1">
        <f t="array" ref="O23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6" s="44"/>
      <c r="Q236" s="44"/>
      <c r="R236" s="44"/>
      <c r="S236" s="44"/>
      <c r="T236" s="44"/>
      <c r="U236" s="44"/>
    </row>
    <row r="237" spans="2:21" ht="47.5" customHeight="1" x14ac:dyDescent="0.15">
      <c r="B237" s="39" t="str" cm="1">
        <f t="array" ref="B23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7" s="42"/>
      <c r="D237" s="35" t="e" cm="1">
        <f t="array" ref="D23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7" s="35" t="e" cm="1">
        <f t="array" ref="E23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7" s="35" t="e">
        <f>IF(AND(Table2[[#This Row],[Chemical Family - old]]="Lithium Primary",Table2[[#This Row],[Product Category]]&lt;&gt;"Button"),Table2[[#This Row],[Is the battery based on Lithium Primary or Lithium Thionyl Chloride]],Table2[[#This Row],[Chemical Family - old]])</f>
        <v>#N/A</v>
      </c>
      <c r="G237" s="35" t="e">
        <f>_xlfn.XLOOKUP(TRIM(Table2[[#This Row],[Bebat code 2025]]),Tabel1[Bebat Code 2025],Tabel1[Chemical Family])</f>
        <v>#N/A</v>
      </c>
      <c r="H237" s="35" t="e">
        <f>_xlfn.XLOOKUP(TRIM(Table2[[#This Row],[Bebat code 2025]]),Tabel1[Bebat Code 2025],Tabel1[Type])</f>
        <v>#N/A</v>
      </c>
      <c r="I237" s="35" t="e">
        <f>_xlfn.XLOOKUP(TRIM(Table2[[#This Row],[Bebat code 2025]]),Tabel1[Bebat Code 2025],Tabel1[Exception])</f>
        <v>#N/A</v>
      </c>
      <c r="J237" s="35" t="e">
        <f>IF(Table2[[#This Row],[Max boundary - new]]&lt;=25000,"No",IF(Table2[[#This Row],[Min boundary - new]]&gt;25000,"Yes","Possible"))</f>
        <v>#N/A</v>
      </c>
      <c r="K237" s="35" t="e">
        <f>IF(ISBLANK(Table2[[#This Row],[Exact weight of battery (g)]]),_xlfn.XLOOKUP(TRIM(Table2[[#This Row],[Bebat code 2025]]),Tabel1[Bebat Code 2025],Tabel1[Minimum Weight (g)]),Table2[[#This Row],[Exact weight of battery (g)]])</f>
        <v>#N/A</v>
      </c>
      <c r="L237" s="35" t="e">
        <f>IF(ISBLANK(Table2[[#This Row],[Exact weight of battery (g)]]),_xlfn.XLOOKUP(TRIM(Table2[[#This Row],[Bebat code 2025]]),Tabel1[Bebat Code 2025],Tabel1[Maximum Weight (g)]),Table2[[#This Row],[Exact weight of battery (g)]])</f>
        <v>#N/A</v>
      </c>
      <c r="M237" s="36" t="str">
        <f>IF(ISBLANK(Table2[[#This Row],[Bebat code 2025]]),"",_xlfn.XLOOKUP(TRIM(Table2[[#This Row],[Bebat code 2025]]),Tabel1[Bebat Code 2025],Tabel1[Minimum Weight (g)]))</f>
        <v/>
      </c>
      <c r="N237" s="36" t="str">
        <f>IF(ISBLANK(Table2[[#This Row],[Bebat code 2025]]),"",_xlfn.XLOOKUP(TRIM(Table2[[#This Row],[Bebat code 2025]]),Tabel1[Bebat Code 2025],Tabel1[Maximum Weight (g)]))</f>
        <v/>
      </c>
      <c r="O237" s="43" t="e" cm="1">
        <f t="array" ref="O23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7" s="44"/>
      <c r="Q237" s="44"/>
      <c r="R237" s="44"/>
      <c r="S237" s="44"/>
      <c r="T237" s="44"/>
      <c r="U237" s="44"/>
    </row>
    <row r="238" spans="2:21" ht="47.5" customHeight="1" x14ac:dyDescent="0.15">
      <c r="B238" s="39" t="str" cm="1">
        <f t="array" ref="B23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8" s="42"/>
      <c r="D238" s="35" t="e" cm="1">
        <f t="array" ref="D23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8" s="35" t="e" cm="1">
        <f t="array" ref="E23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8" s="35" t="e">
        <f>IF(AND(Table2[[#This Row],[Chemical Family - old]]="Lithium Primary",Table2[[#This Row],[Product Category]]&lt;&gt;"Button"),Table2[[#This Row],[Is the battery based on Lithium Primary or Lithium Thionyl Chloride]],Table2[[#This Row],[Chemical Family - old]])</f>
        <v>#N/A</v>
      </c>
      <c r="G238" s="35" t="e">
        <f>_xlfn.XLOOKUP(TRIM(Table2[[#This Row],[Bebat code 2025]]),Tabel1[Bebat Code 2025],Tabel1[Chemical Family])</f>
        <v>#N/A</v>
      </c>
      <c r="H238" s="35" t="e">
        <f>_xlfn.XLOOKUP(TRIM(Table2[[#This Row],[Bebat code 2025]]),Tabel1[Bebat Code 2025],Tabel1[Type])</f>
        <v>#N/A</v>
      </c>
      <c r="I238" s="35" t="e">
        <f>_xlfn.XLOOKUP(TRIM(Table2[[#This Row],[Bebat code 2025]]),Tabel1[Bebat Code 2025],Tabel1[Exception])</f>
        <v>#N/A</v>
      </c>
      <c r="J238" s="35" t="e">
        <f>IF(Table2[[#This Row],[Max boundary - new]]&lt;=25000,"No",IF(Table2[[#This Row],[Min boundary - new]]&gt;25000,"Yes","Possible"))</f>
        <v>#N/A</v>
      </c>
      <c r="K238" s="35" t="e">
        <f>IF(ISBLANK(Table2[[#This Row],[Exact weight of battery (g)]]),_xlfn.XLOOKUP(TRIM(Table2[[#This Row],[Bebat code 2025]]),Tabel1[Bebat Code 2025],Tabel1[Minimum Weight (g)]),Table2[[#This Row],[Exact weight of battery (g)]])</f>
        <v>#N/A</v>
      </c>
      <c r="L238" s="35" t="e">
        <f>IF(ISBLANK(Table2[[#This Row],[Exact weight of battery (g)]]),_xlfn.XLOOKUP(TRIM(Table2[[#This Row],[Bebat code 2025]]),Tabel1[Bebat Code 2025],Tabel1[Maximum Weight (g)]),Table2[[#This Row],[Exact weight of battery (g)]])</f>
        <v>#N/A</v>
      </c>
      <c r="M238" s="36" t="str">
        <f>IF(ISBLANK(Table2[[#This Row],[Bebat code 2025]]),"",_xlfn.XLOOKUP(TRIM(Table2[[#This Row],[Bebat code 2025]]),Tabel1[Bebat Code 2025],Tabel1[Minimum Weight (g)]))</f>
        <v/>
      </c>
      <c r="N238" s="36" t="str">
        <f>IF(ISBLANK(Table2[[#This Row],[Bebat code 2025]]),"",_xlfn.XLOOKUP(TRIM(Table2[[#This Row],[Bebat code 2025]]),Tabel1[Bebat Code 2025],Tabel1[Maximum Weight (g)]))</f>
        <v/>
      </c>
      <c r="O238" s="43" t="e" cm="1">
        <f t="array" ref="O23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8" s="44"/>
      <c r="Q238" s="44"/>
      <c r="R238" s="44"/>
      <c r="S238" s="44"/>
      <c r="T238" s="44"/>
      <c r="U238" s="44"/>
    </row>
    <row r="239" spans="2:21" ht="47.5" customHeight="1" x14ac:dyDescent="0.15">
      <c r="B239" s="39" t="str" cm="1">
        <f t="array" ref="B23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39" s="42"/>
      <c r="D239" s="35" t="e" cm="1">
        <f t="array" ref="D23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39" s="35" t="e" cm="1">
        <f t="array" ref="E23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39" s="35" t="e">
        <f>IF(AND(Table2[[#This Row],[Chemical Family - old]]="Lithium Primary",Table2[[#This Row],[Product Category]]&lt;&gt;"Button"),Table2[[#This Row],[Is the battery based on Lithium Primary or Lithium Thionyl Chloride]],Table2[[#This Row],[Chemical Family - old]])</f>
        <v>#N/A</v>
      </c>
      <c r="G239" s="35" t="e">
        <f>_xlfn.XLOOKUP(TRIM(Table2[[#This Row],[Bebat code 2025]]),Tabel1[Bebat Code 2025],Tabel1[Chemical Family])</f>
        <v>#N/A</v>
      </c>
      <c r="H239" s="35" t="e">
        <f>_xlfn.XLOOKUP(TRIM(Table2[[#This Row],[Bebat code 2025]]),Tabel1[Bebat Code 2025],Tabel1[Type])</f>
        <v>#N/A</v>
      </c>
      <c r="I239" s="35" t="e">
        <f>_xlfn.XLOOKUP(TRIM(Table2[[#This Row],[Bebat code 2025]]),Tabel1[Bebat Code 2025],Tabel1[Exception])</f>
        <v>#N/A</v>
      </c>
      <c r="J239" s="35" t="e">
        <f>IF(Table2[[#This Row],[Max boundary - new]]&lt;=25000,"No",IF(Table2[[#This Row],[Min boundary - new]]&gt;25000,"Yes","Possible"))</f>
        <v>#N/A</v>
      </c>
      <c r="K239" s="35" t="e">
        <f>IF(ISBLANK(Table2[[#This Row],[Exact weight of battery (g)]]),_xlfn.XLOOKUP(TRIM(Table2[[#This Row],[Bebat code 2025]]),Tabel1[Bebat Code 2025],Tabel1[Minimum Weight (g)]),Table2[[#This Row],[Exact weight of battery (g)]])</f>
        <v>#N/A</v>
      </c>
      <c r="L239" s="35" t="e">
        <f>IF(ISBLANK(Table2[[#This Row],[Exact weight of battery (g)]]),_xlfn.XLOOKUP(TRIM(Table2[[#This Row],[Bebat code 2025]]),Tabel1[Bebat Code 2025],Tabel1[Maximum Weight (g)]),Table2[[#This Row],[Exact weight of battery (g)]])</f>
        <v>#N/A</v>
      </c>
      <c r="M239" s="36" t="str">
        <f>IF(ISBLANK(Table2[[#This Row],[Bebat code 2025]]),"",_xlfn.XLOOKUP(TRIM(Table2[[#This Row],[Bebat code 2025]]),Tabel1[Bebat Code 2025],Tabel1[Minimum Weight (g)]))</f>
        <v/>
      </c>
      <c r="N239" s="36" t="str">
        <f>IF(ISBLANK(Table2[[#This Row],[Bebat code 2025]]),"",_xlfn.XLOOKUP(TRIM(Table2[[#This Row],[Bebat code 2025]]),Tabel1[Bebat Code 2025],Tabel1[Maximum Weight (g)]))</f>
        <v/>
      </c>
      <c r="O239" s="43" t="e" cm="1">
        <f t="array" ref="O23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39" s="44"/>
      <c r="Q239" s="44"/>
      <c r="R239" s="44"/>
      <c r="S239" s="44"/>
      <c r="T239" s="44"/>
      <c r="U239" s="44"/>
    </row>
    <row r="240" spans="2:21" ht="47.5" customHeight="1" x14ac:dyDescent="0.15">
      <c r="B240" s="39" t="str" cm="1">
        <f t="array" ref="B24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0" s="42"/>
      <c r="D240" s="35" t="e" cm="1">
        <f t="array" ref="D24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0" s="35" t="e" cm="1">
        <f t="array" ref="E24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0" s="35" t="e">
        <f>IF(AND(Table2[[#This Row],[Chemical Family - old]]="Lithium Primary",Table2[[#This Row],[Product Category]]&lt;&gt;"Button"),Table2[[#This Row],[Is the battery based on Lithium Primary or Lithium Thionyl Chloride]],Table2[[#This Row],[Chemical Family - old]])</f>
        <v>#N/A</v>
      </c>
      <c r="G240" s="35" t="e">
        <f>_xlfn.XLOOKUP(TRIM(Table2[[#This Row],[Bebat code 2025]]),Tabel1[Bebat Code 2025],Tabel1[Chemical Family])</f>
        <v>#N/A</v>
      </c>
      <c r="H240" s="35" t="e">
        <f>_xlfn.XLOOKUP(TRIM(Table2[[#This Row],[Bebat code 2025]]),Tabel1[Bebat Code 2025],Tabel1[Type])</f>
        <v>#N/A</v>
      </c>
      <c r="I240" s="35" t="e">
        <f>_xlfn.XLOOKUP(TRIM(Table2[[#This Row],[Bebat code 2025]]),Tabel1[Bebat Code 2025],Tabel1[Exception])</f>
        <v>#N/A</v>
      </c>
      <c r="J240" s="35" t="e">
        <f>IF(Table2[[#This Row],[Max boundary - new]]&lt;=25000,"No",IF(Table2[[#This Row],[Min boundary - new]]&gt;25000,"Yes","Possible"))</f>
        <v>#N/A</v>
      </c>
      <c r="K240" s="35" t="e">
        <f>IF(ISBLANK(Table2[[#This Row],[Exact weight of battery (g)]]),_xlfn.XLOOKUP(TRIM(Table2[[#This Row],[Bebat code 2025]]),Tabel1[Bebat Code 2025],Tabel1[Minimum Weight (g)]),Table2[[#This Row],[Exact weight of battery (g)]])</f>
        <v>#N/A</v>
      </c>
      <c r="L240" s="35" t="e">
        <f>IF(ISBLANK(Table2[[#This Row],[Exact weight of battery (g)]]),_xlfn.XLOOKUP(TRIM(Table2[[#This Row],[Bebat code 2025]]),Tabel1[Bebat Code 2025],Tabel1[Maximum Weight (g)]),Table2[[#This Row],[Exact weight of battery (g)]])</f>
        <v>#N/A</v>
      </c>
      <c r="M240" s="36" t="str">
        <f>IF(ISBLANK(Table2[[#This Row],[Bebat code 2025]]),"",_xlfn.XLOOKUP(TRIM(Table2[[#This Row],[Bebat code 2025]]),Tabel1[Bebat Code 2025],Tabel1[Minimum Weight (g)]))</f>
        <v/>
      </c>
      <c r="N240" s="36" t="str">
        <f>IF(ISBLANK(Table2[[#This Row],[Bebat code 2025]]),"",_xlfn.XLOOKUP(TRIM(Table2[[#This Row],[Bebat code 2025]]),Tabel1[Bebat Code 2025],Tabel1[Maximum Weight (g)]))</f>
        <v/>
      </c>
      <c r="O240" s="43" t="e" cm="1">
        <f t="array" ref="O24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0" s="44"/>
      <c r="Q240" s="44"/>
      <c r="R240" s="44"/>
      <c r="S240" s="44"/>
      <c r="T240" s="44"/>
      <c r="U240" s="44"/>
    </row>
    <row r="241" spans="2:21" ht="47.5" customHeight="1" x14ac:dyDescent="0.15">
      <c r="B241" s="39" t="str" cm="1">
        <f t="array" ref="B24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1" s="42"/>
      <c r="D241" s="35" t="e" cm="1">
        <f t="array" ref="D24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1" s="35" t="e" cm="1">
        <f t="array" ref="E24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1" s="35" t="e">
        <f>IF(AND(Table2[[#This Row],[Chemical Family - old]]="Lithium Primary",Table2[[#This Row],[Product Category]]&lt;&gt;"Button"),Table2[[#This Row],[Is the battery based on Lithium Primary or Lithium Thionyl Chloride]],Table2[[#This Row],[Chemical Family - old]])</f>
        <v>#N/A</v>
      </c>
      <c r="G241" s="35" t="e">
        <f>_xlfn.XLOOKUP(TRIM(Table2[[#This Row],[Bebat code 2025]]),Tabel1[Bebat Code 2025],Tabel1[Chemical Family])</f>
        <v>#N/A</v>
      </c>
      <c r="H241" s="35" t="e">
        <f>_xlfn.XLOOKUP(TRIM(Table2[[#This Row],[Bebat code 2025]]),Tabel1[Bebat Code 2025],Tabel1[Type])</f>
        <v>#N/A</v>
      </c>
      <c r="I241" s="35" t="e">
        <f>_xlfn.XLOOKUP(TRIM(Table2[[#This Row],[Bebat code 2025]]),Tabel1[Bebat Code 2025],Tabel1[Exception])</f>
        <v>#N/A</v>
      </c>
      <c r="J241" s="35" t="e">
        <f>IF(Table2[[#This Row],[Max boundary - new]]&lt;=25000,"No",IF(Table2[[#This Row],[Min boundary - new]]&gt;25000,"Yes","Possible"))</f>
        <v>#N/A</v>
      </c>
      <c r="K241" s="35" t="e">
        <f>IF(ISBLANK(Table2[[#This Row],[Exact weight of battery (g)]]),_xlfn.XLOOKUP(TRIM(Table2[[#This Row],[Bebat code 2025]]),Tabel1[Bebat Code 2025],Tabel1[Minimum Weight (g)]),Table2[[#This Row],[Exact weight of battery (g)]])</f>
        <v>#N/A</v>
      </c>
      <c r="L241" s="35" t="e">
        <f>IF(ISBLANK(Table2[[#This Row],[Exact weight of battery (g)]]),_xlfn.XLOOKUP(TRIM(Table2[[#This Row],[Bebat code 2025]]),Tabel1[Bebat Code 2025],Tabel1[Maximum Weight (g)]),Table2[[#This Row],[Exact weight of battery (g)]])</f>
        <v>#N/A</v>
      </c>
      <c r="M241" s="36" t="str">
        <f>IF(ISBLANK(Table2[[#This Row],[Bebat code 2025]]),"",_xlfn.XLOOKUP(TRIM(Table2[[#This Row],[Bebat code 2025]]),Tabel1[Bebat Code 2025],Tabel1[Minimum Weight (g)]))</f>
        <v/>
      </c>
      <c r="N241" s="36" t="str">
        <f>IF(ISBLANK(Table2[[#This Row],[Bebat code 2025]]),"",_xlfn.XLOOKUP(TRIM(Table2[[#This Row],[Bebat code 2025]]),Tabel1[Bebat Code 2025],Tabel1[Maximum Weight (g)]))</f>
        <v/>
      </c>
      <c r="O241" s="43" t="e" cm="1">
        <f t="array" ref="O24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1" s="44"/>
      <c r="Q241" s="44"/>
      <c r="R241" s="44"/>
      <c r="S241" s="44"/>
      <c r="T241" s="44"/>
      <c r="U241" s="44"/>
    </row>
    <row r="242" spans="2:21" ht="47.5" customHeight="1" x14ac:dyDescent="0.15">
      <c r="B242" s="39" t="str" cm="1">
        <f t="array" ref="B24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2" s="42"/>
      <c r="D242" s="35" t="e" cm="1">
        <f t="array" ref="D24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2" s="35" t="e" cm="1">
        <f t="array" ref="E24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2" s="35" t="e">
        <f>IF(AND(Table2[[#This Row],[Chemical Family - old]]="Lithium Primary",Table2[[#This Row],[Product Category]]&lt;&gt;"Button"),Table2[[#This Row],[Is the battery based on Lithium Primary or Lithium Thionyl Chloride]],Table2[[#This Row],[Chemical Family - old]])</f>
        <v>#N/A</v>
      </c>
      <c r="G242" s="35" t="e">
        <f>_xlfn.XLOOKUP(TRIM(Table2[[#This Row],[Bebat code 2025]]),Tabel1[Bebat Code 2025],Tabel1[Chemical Family])</f>
        <v>#N/A</v>
      </c>
      <c r="H242" s="35" t="e">
        <f>_xlfn.XLOOKUP(TRIM(Table2[[#This Row],[Bebat code 2025]]),Tabel1[Bebat Code 2025],Tabel1[Type])</f>
        <v>#N/A</v>
      </c>
      <c r="I242" s="35" t="e">
        <f>_xlfn.XLOOKUP(TRIM(Table2[[#This Row],[Bebat code 2025]]),Tabel1[Bebat Code 2025],Tabel1[Exception])</f>
        <v>#N/A</v>
      </c>
      <c r="J242" s="35" t="e">
        <f>IF(Table2[[#This Row],[Max boundary - new]]&lt;=25000,"No",IF(Table2[[#This Row],[Min boundary - new]]&gt;25000,"Yes","Possible"))</f>
        <v>#N/A</v>
      </c>
      <c r="K242" s="35" t="e">
        <f>IF(ISBLANK(Table2[[#This Row],[Exact weight of battery (g)]]),_xlfn.XLOOKUP(TRIM(Table2[[#This Row],[Bebat code 2025]]),Tabel1[Bebat Code 2025],Tabel1[Minimum Weight (g)]),Table2[[#This Row],[Exact weight of battery (g)]])</f>
        <v>#N/A</v>
      </c>
      <c r="L242" s="35" t="e">
        <f>IF(ISBLANK(Table2[[#This Row],[Exact weight of battery (g)]]),_xlfn.XLOOKUP(TRIM(Table2[[#This Row],[Bebat code 2025]]),Tabel1[Bebat Code 2025],Tabel1[Maximum Weight (g)]),Table2[[#This Row],[Exact weight of battery (g)]])</f>
        <v>#N/A</v>
      </c>
      <c r="M242" s="36" t="str">
        <f>IF(ISBLANK(Table2[[#This Row],[Bebat code 2025]]),"",_xlfn.XLOOKUP(TRIM(Table2[[#This Row],[Bebat code 2025]]),Tabel1[Bebat Code 2025],Tabel1[Minimum Weight (g)]))</f>
        <v/>
      </c>
      <c r="N242" s="36" t="str">
        <f>IF(ISBLANK(Table2[[#This Row],[Bebat code 2025]]),"",_xlfn.XLOOKUP(TRIM(Table2[[#This Row],[Bebat code 2025]]),Tabel1[Bebat Code 2025],Tabel1[Maximum Weight (g)]))</f>
        <v/>
      </c>
      <c r="O242" s="43" t="e" cm="1">
        <f t="array" ref="O24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2" s="44"/>
      <c r="Q242" s="44"/>
      <c r="R242" s="44"/>
      <c r="S242" s="44"/>
      <c r="T242" s="44"/>
      <c r="U242" s="44"/>
    </row>
    <row r="243" spans="2:21" ht="47.5" customHeight="1" x14ac:dyDescent="0.15">
      <c r="B243" s="39" t="str" cm="1">
        <f t="array" ref="B24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3" s="42"/>
      <c r="D243" s="35" t="e" cm="1">
        <f t="array" ref="D24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3" s="35" t="e" cm="1">
        <f t="array" ref="E24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3" s="35" t="e">
        <f>IF(AND(Table2[[#This Row],[Chemical Family - old]]="Lithium Primary",Table2[[#This Row],[Product Category]]&lt;&gt;"Button"),Table2[[#This Row],[Is the battery based on Lithium Primary or Lithium Thionyl Chloride]],Table2[[#This Row],[Chemical Family - old]])</f>
        <v>#N/A</v>
      </c>
      <c r="G243" s="35" t="e">
        <f>_xlfn.XLOOKUP(TRIM(Table2[[#This Row],[Bebat code 2025]]),Tabel1[Bebat Code 2025],Tabel1[Chemical Family])</f>
        <v>#N/A</v>
      </c>
      <c r="H243" s="35" t="e">
        <f>_xlfn.XLOOKUP(TRIM(Table2[[#This Row],[Bebat code 2025]]),Tabel1[Bebat Code 2025],Tabel1[Type])</f>
        <v>#N/A</v>
      </c>
      <c r="I243" s="35" t="e">
        <f>_xlfn.XLOOKUP(TRIM(Table2[[#This Row],[Bebat code 2025]]),Tabel1[Bebat Code 2025],Tabel1[Exception])</f>
        <v>#N/A</v>
      </c>
      <c r="J243" s="35" t="e">
        <f>IF(Table2[[#This Row],[Max boundary - new]]&lt;=25000,"No",IF(Table2[[#This Row],[Min boundary - new]]&gt;25000,"Yes","Possible"))</f>
        <v>#N/A</v>
      </c>
      <c r="K243" s="35" t="e">
        <f>IF(ISBLANK(Table2[[#This Row],[Exact weight of battery (g)]]),_xlfn.XLOOKUP(TRIM(Table2[[#This Row],[Bebat code 2025]]),Tabel1[Bebat Code 2025],Tabel1[Minimum Weight (g)]),Table2[[#This Row],[Exact weight of battery (g)]])</f>
        <v>#N/A</v>
      </c>
      <c r="L243" s="35" t="e">
        <f>IF(ISBLANK(Table2[[#This Row],[Exact weight of battery (g)]]),_xlfn.XLOOKUP(TRIM(Table2[[#This Row],[Bebat code 2025]]),Tabel1[Bebat Code 2025],Tabel1[Maximum Weight (g)]),Table2[[#This Row],[Exact weight of battery (g)]])</f>
        <v>#N/A</v>
      </c>
      <c r="M243" s="36" t="str">
        <f>IF(ISBLANK(Table2[[#This Row],[Bebat code 2025]]),"",_xlfn.XLOOKUP(TRIM(Table2[[#This Row],[Bebat code 2025]]),Tabel1[Bebat Code 2025],Tabel1[Minimum Weight (g)]))</f>
        <v/>
      </c>
      <c r="N243" s="36" t="str">
        <f>IF(ISBLANK(Table2[[#This Row],[Bebat code 2025]]),"",_xlfn.XLOOKUP(TRIM(Table2[[#This Row],[Bebat code 2025]]),Tabel1[Bebat Code 2025],Tabel1[Maximum Weight (g)]))</f>
        <v/>
      </c>
      <c r="O243" s="43" t="e" cm="1">
        <f t="array" ref="O24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3" s="44"/>
      <c r="Q243" s="44"/>
      <c r="R243" s="44"/>
      <c r="S243" s="44"/>
      <c r="T243" s="44"/>
      <c r="U243" s="44"/>
    </row>
    <row r="244" spans="2:21" ht="47.5" customHeight="1" x14ac:dyDescent="0.15">
      <c r="B244" s="39" t="str" cm="1">
        <f t="array" ref="B24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4" s="42"/>
      <c r="D244" s="35" t="e" cm="1">
        <f t="array" ref="D24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4" s="35" t="e" cm="1">
        <f t="array" ref="E24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4" s="35" t="e">
        <f>IF(AND(Table2[[#This Row],[Chemical Family - old]]="Lithium Primary",Table2[[#This Row],[Product Category]]&lt;&gt;"Button"),Table2[[#This Row],[Is the battery based on Lithium Primary or Lithium Thionyl Chloride]],Table2[[#This Row],[Chemical Family - old]])</f>
        <v>#N/A</v>
      </c>
      <c r="G244" s="35" t="e">
        <f>_xlfn.XLOOKUP(TRIM(Table2[[#This Row],[Bebat code 2025]]),Tabel1[Bebat Code 2025],Tabel1[Chemical Family])</f>
        <v>#N/A</v>
      </c>
      <c r="H244" s="35" t="e">
        <f>_xlfn.XLOOKUP(TRIM(Table2[[#This Row],[Bebat code 2025]]),Tabel1[Bebat Code 2025],Tabel1[Type])</f>
        <v>#N/A</v>
      </c>
      <c r="I244" s="35" t="e">
        <f>_xlfn.XLOOKUP(TRIM(Table2[[#This Row],[Bebat code 2025]]),Tabel1[Bebat Code 2025],Tabel1[Exception])</f>
        <v>#N/A</v>
      </c>
      <c r="J244" s="35" t="e">
        <f>IF(Table2[[#This Row],[Max boundary - new]]&lt;=25000,"No",IF(Table2[[#This Row],[Min boundary - new]]&gt;25000,"Yes","Possible"))</f>
        <v>#N/A</v>
      </c>
      <c r="K244" s="35" t="e">
        <f>IF(ISBLANK(Table2[[#This Row],[Exact weight of battery (g)]]),_xlfn.XLOOKUP(TRIM(Table2[[#This Row],[Bebat code 2025]]),Tabel1[Bebat Code 2025],Tabel1[Minimum Weight (g)]),Table2[[#This Row],[Exact weight of battery (g)]])</f>
        <v>#N/A</v>
      </c>
      <c r="L244" s="35" t="e">
        <f>IF(ISBLANK(Table2[[#This Row],[Exact weight of battery (g)]]),_xlfn.XLOOKUP(TRIM(Table2[[#This Row],[Bebat code 2025]]),Tabel1[Bebat Code 2025],Tabel1[Maximum Weight (g)]),Table2[[#This Row],[Exact weight of battery (g)]])</f>
        <v>#N/A</v>
      </c>
      <c r="M244" s="36" t="str">
        <f>IF(ISBLANK(Table2[[#This Row],[Bebat code 2025]]),"",_xlfn.XLOOKUP(TRIM(Table2[[#This Row],[Bebat code 2025]]),Tabel1[Bebat Code 2025],Tabel1[Minimum Weight (g)]))</f>
        <v/>
      </c>
      <c r="N244" s="36" t="str">
        <f>IF(ISBLANK(Table2[[#This Row],[Bebat code 2025]]),"",_xlfn.XLOOKUP(TRIM(Table2[[#This Row],[Bebat code 2025]]),Tabel1[Bebat Code 2025],Tabel1[Maximum Weight (g)]))</f>
        <v/>
      </c>
      <c r="O244" s="43" t="e" cm="1">
        <f t="array" ref="O24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4" s="44"/>
      <c r="Q244" s="44"/>
      <c r="R244" s="44"/>
      <c r="S244" s="44"/>
      <c r="T244" s="44"/>
      <c r="U244" s="44"/>
    </row>
    <row r="245" spans="2:21" ht="47.5" customHeight="1" x14ac:dyDescent="0.15">
      <c r="B245" s="39" t="str" cm="1">
        <f t="array" ref="B24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5" s="42"/>
      <c r="D245" s="35" t="e" cm="1">
        <f t="array" ref="D24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5" s="35" t="e" cm="1">
        <f t="array" ref="E24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5" s="35" t="e">
        <f>IF(AND(Table2[[#This Row],[Chemical Family - old]]="Lithium Primary",Table2[[#This Row],[Product Category]]&lt;&gt;"Button"),Table2[[#This Row],[Is the battery based on Lithium Primary or Lithium Thionyl Chloride]],Table2[[#This Row],[Chemical Family - old]])</f>
        <v>#N/A</v>
      </c>
      <c r="G245" s="35" t="e">
        <f>_xlfn.XLOOKUP(TRIM(Table2[[#This Row],[Bebat code 2025]]),Tabel1[Bebat Code 2025],Tabel1[Chemical Family])</f>
        <v>#N/A</v>
      </c>
      <c r="H245" s="35" t="e">
        <f>_xlfn.XLOOKUP(TRIM(Table2[[#This Row],[Bebat code 2025]]),Tabel1[Bebat Code 2025],Tabel1[Type])</f>
        <v>#N/A</v>
      </c>
      <c r="I245" s="35" t="e">
        <f>_xlfn.XLOOKUP(TRIM(Table2[[#This Row],[Bebat code 2025]]),Tabel1[Bebat Code 2025],Tabel1[Exception])</f>
        <v>#N/A</v>
      </c>
      <c r="J245" s="35" t="e">
        <f>IF(Table2[[#This Row],[Max boundary - new]]&lt;=25000,"No",IF(Table2[[#This Row],[Min boundary - new]]&gt;25000,"Yes","Possible"))</f>
        <v>#N/A</v>
      </c>
      <c r="K245" s="35" t="e">
        <f>IF(ISBLANK(Table2[[#This Row],[Exact weight of battery (g)]]),_xlfn.XLOOKUP(TRIM(Table2[[#This Row],[Bebat code 2025]]),Tabel1[Bebat Code 2025],Tabel1[Minimum Weight (g)]),Table2[[#This Row],[Exact weight of battery (g)]])</f>
        <v>#N/A</v>
      </c>
      <c r="L245" s="35" t="e">
        <f>IF(ISBLANK(Table2[[#This Row],[Exact weight of battery (g)]]),_xlfn.XLOOKUP(TRIM(Table2[[#This Row],[Bebat code 2025]]),Tabel1[Bebat Code 2025],Tabel1[Maximum Weight (g)]),Table2[[#This Row],[Exact weight of battery (g)]])</f>
        <v>#N/A</v>
      </c>
      <c r="M245" s="36" t="str">
        <f>IF(ISBLANK(Table2[[#This Row],[Bebat code 2025]]),"",_xlfn.XLOOKUP(TRIM(Table2[[#This Row],[Bebat code 2025]]),Tabel1[Bebat Code 2025],Tabel1[Minimum Weight (g)]))</f>
        <v/>
      </c>
      <c r="N245" s="36" t="str">
        <f>IF(ISBLANK(Table2[[#This Row],[Bebat code 2025]]),"",_xlfn.XLOOKUP(TRIM(Table2[[#This Row],[Bebat code 2025]]),Tabel1[Bebat Code 2025],Tabel1[Maximum Weight (g)]))</f>
        <v/>
      </c>
      <c r="O245" s="43" t="e" cm="1">
        <f t="array" ref="O24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5" s="44"/>
      <c r="Q245" s="44"/>
      <c r="R245" s="44"/>
      <c r="S245" s="44"/>
      <c r="T245" s="44"/>
      <c r="U245" s="44"/>
    </row>
    <row r="246" spans="2:21" ht="47.5" customHeight="1" x14ac:dyDescent="0.15">
      <c r="B246" s="39" t="str" cm="1">
        <f t="array" ref="B24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6" s="42"/>
      <c r="D246" s="35" t="e" cm="1">
        <f t="array" ref="D24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6" s="35" t="e" cm="1">
        <f t="array" ref="E24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6" s="35" t="e">
        <f>IF(AND(Table2[[#This Row],[Chemical Family - old]]="Lithium Primary",Table2[[#This Row],[Product Category]]&lt;&gt;"Button"),Table2[[#This Row],[Is the battery based on Lithium Primary or Lithium Thionyl Chloride]],Table2[[#This Row],[Chemical Family - old]])</f>
        <v>#N/A</v>
      </c>
      <c r="G246" s="35" t="e">
        <f>_xlfn.XLOOKUP(TRIM(Table2[[#This Row],[Bebat code 2025]]),Tabel1[Bebat Code 2025],Tabel1[Chemical Family])</f>
        <v>#N/A</v>
      </c>
      <c r="H246" s="35" t="e">
        <f>_xlfn.XLOOKUP(TRIM(Table2[[#This Row],[Bebat code 2025]]),Tabel1[Bebat Code 2025],Tabel1[Type])</f>
        <v>#N/A</v>
      </c>
      <c r="I246" s="35" t="e">
        <f>_xlfn.XLOOKUP(TRIM(Table2[[#This Row],[Bebat code 2025]]),Tabel1[Bebat Code 2025],Tabel1[Exception])</f>
        <v>#N/A</v>
      </c>
      <c r="J246" s="35" t="e">
        <f>IF(Table2[[#This Row],[Max boundary - new]]&lt;=25000,"No",IF(Table2[[#This Row],[Min boundary - new]]&gt;25000,"Yes","Possible"))</f>
        <v>#N/A</v>
      </c>
      <c r="K246" s="35" t="e">
        <f>IF(ISBLANK(Table2[[#This Row],[Exact weight of battery (g)]]),_xlfn.XLOOKUP(TRIM(Table2[[#This Row],[Bebat code 2025]]),Tabel1[Bebat Code 2025],Tabel1[Minimum Weight (g)]),Table2[[#This Row],[Exact weight of battery (g)]])</f>
        <v>#N/A</v>
      </c>
      <c r="L246" s="35" t="e">
        <f>IF(ISBLANK(Table2[[#This Row],[Exact weight of battery (g)]]),_xlfn.XLOOKUP(TRIM(Table2[[#This Row],[Bebat code 2025]]),Tabel1[Bebat Code 2025],Tabel1[Maximum Weight (g)]),Table2[[#This Row],[Exact weight of battery (g)]])</f>
        <v>#N/A</v>
      </c>
      <c r="M246" s="36" t="str">
        <f>IF(ISBLANK(Table2[[#This Row],[Bebat code 2025]]),"",_xlfn.XLOOKUP(TRIM(Table2[[#This Row],[Bebat code 2025]]),Tabel1[Bebat Code 2025],Tabel1[Minimum Weight (g)]))</f>
        <v/>
      </c>
      <c r="N246" s="36" t="str">
        <f>IF(ISBLANK(Table2[[#This Row],[Bebat code 2025]]),"",_xlfn.XLOOKUP(TRIM(Table2[[#This Row],[Bebat code 2025]]),Tabel1[Bebat Code 2025],Tabel1[Maximum Weight (g)]))</f>
        <v/>
      </c>
      <c r="O246" s="43" t="e" cm="1">
        <f t="array" ref="O24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6" s="44"/>
      <c r="Q246" s="44"/>
      <c r="R246" s="44"/>
      <c r="S246" s="44"/>
      <c r="T246" s="44"/>
      <c r="U246" s="44"/>
    </row>
    <row r="247" spans="2:21" ht="47.5" customHeight="1" x14ac:dyDescent="0.15">
      <c r="B247" s="39" t="str" cm="1">
        <f t="array" ref="B24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7" s="42"/>
      <c r="D247" s="35" t="e" cm="1">
        <f t="array" ref="D24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7" s="35" t="e" cm="1">
        <f t="array" ref="E24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7" s="35" t="e">
        <f>IF(AND(Table2[[#This Row],[Chemical Family - old]]="Lithium Primary",Table2[[#This Row],[Product Category]]&lt;&gt;"Button"),Table2[[#This Row],[Is the battery based on Lithium Primary or Lithium Thionyl Chloride]],Table2[[#This Row],[Chemical Family - old]])</f>
        <v>#N/A</v>
      </c>
      <c r="G247" s="35" t="e">
        <f>_xlfn.XLOOKUP(TRIM(Table2[[#This Row],[Bebat code 2025]]),Tabel1[Bebat Code 2025],Tabel1[Chemical Family])</f>
        <v>#N/A</v>
      </c>
      <c r="H247" s="35" t="e">
        <f>_xlfn.XLOOKUP(TRIM(Table2[[#This Row],[Bebat code 2025]]),Tabel1[Bebat Code 2025],Tabel1[Type])</f>
        <v>#N/A</v>
      </c>
      <c r="I247" s="35" t="e">
        <f>_xlfn.XLOOKUP(TRIM(Table2[[#This Row],[Bebat code 2025]]),Tabel1[Bebat Code 2025],Tabel1[Exception])</f>
        <v>#N/A</v>
      </c>
      <c r="J247" s="35" t="e">
        <f>IF(Table2[[#This Row],[Max boundary - new]]&lt;=25000,"No",IF(Table2[[#This Row],[Min boundary - new]]&gt;25000,"Yes","Possible"))</f>
        <v>#N/A</v>
      </c>
      <c r="K247" s="35" t="e">
        <f>IF(ISBLANK(Table2[[#This Row],[Exact weight of battery (g)]]),_xlfn.XLOOKUP(TRIM(Table2[[#This Row],[Bebat code 2025]]),Tabel1[Bebat Code 2025],Tabel1[Minimum Weight (g)]),Table2[[#This Row],[Exact weight of battery (g)]])</f>
        <v>#N/A</v>
      </c>
      <c r="L247" s="35" t="e">
        <f>IF(ISBLANK(Table2[[#This Row],[Exact weight of battery (g)]]),_xlfn.XLOOKUP(TRIM(Table2[[#This Row],[Bebat code 2025]]),Tabel1[Bebat Code 2025],Tabel1[Maximum Weight (g)]),Table2[[#This Row],[Exact weight of battery (g)]])</f>
        <v>#N/A</v>
      </c>
      <c r="M247" s="36" t="str">
        <f>IF(ISBLANK(Table2[[#This Row],[Bebat code 2025]]),"",_xlfn.XLOOKUP(TRIM(Table2[[#This Row],[Bebat code 2025]]),Tabel1[Bebat Code 2025],Tabel1[Minimum Weight (g)]))</f>
        <v/>
      </c>
      <c r="N247" s="36" t="str">
        <f>IF(ISBLANK(Table2[[#This Row],[Bebat code 2025]]),"",_xlfn.XLOOKUP(TRIM(Table2[[#This Row],[Bebat code 2025]]),Tabel1[Bebat Code 2025],Tabel1[Maximum Weight (g)]))</f>
        <v/>
      </c>
      <c r="O247" s="43" t="e" cm="1">
        <f t="array" ref="O24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7" s="44"/>
      <c r="Q247" s="44"/>
      <c r="R247" s="44"/>
      <c r="S247" s="44"/>
      <c r="T247" s="44"/>
      <c r="U247" s="44"/>
    </row>
    <row r="248" spans="2:21" ht="47.5" customHeight="1" x14ac:dyDescent="0.15">
      <c r="B248" s="39" t="str" cm="1">
        <f t="array" ref="B24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8" s="42"/>
      <c r="D248" s="35" t="e" cm="1">
        <f t="array" ref="D24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8" s="35" t="e" cm="1">
        <f t="array" ref="E24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8" s="35" t="e">
        <f>IF(AND(Table2[[#This Row],[Chemical Family - old]]="Lithium Primary",Table2[[#This Row],[Product Category]]&lt;&gt;"Button"),Table2[[#This Row],[Is the battery based on Lithium Primary or Lithium Thionyl Chloride]],Table2[[#This Row],[Chemical Family - old]])</f>
        <v>#N/A</v>
      </c>
      <c r="G248" s="35" t="e">
        <f>_xlfn.XLOOKUP(TRIM(Table2[[#This Row],[Bebat code 2025]]),Tabel1[Bebat Code 2025],Tabel1[Chemical Family])</f>
        <v>#N/A</v>
      </c>
      <c r="H248" s="35" t="e">
        <f>_xlfn.XLOOKUP(TRIM(Table2[[#This Row],[Bebat code 2025]]),Tabel1[Bebat Code 2025],Tabel1[Type])</f>
        <v>#N/A</v>
      </c>
      <c r="I248" s="35" t="e">
        <f>_xlfn.XLOOKUP(TRIM(Table2[[#This Row],[Bebat code 2025]]),Tabel1[Bebat Code 2025],Tabel1[Exception])</f>
        <v>#N/A</v>
      </c>
      <c r="J248" s="35" t="e">
        <f>IF(Table2[[#This Row],[Max boundary - new]]&lt;=25000,"No",IF(Table2[[#This Row],[Min boundary - new]]&gt;25000,"Yes","Possible"))</f>
        <v>#N/A</v>
      </c>
      <c r="K248" s="35" t="e">
        <f>IF(ISBLANK(Table2[[#This Row],[Exact weight of battery (g)]]),_xlfn.XLOOKUP(TRIM(Table2[[#This Row],[Bebat code 2025]]),Tabel1[Bebat Code 2025],Tabel1[Minimum Weight (g)]),Table2[[#This Row],[Exact weight of battery (g)]])</f>
        <v>#N/A</v>
      </c>
      <c r="L248" s="35" t="e">
        <f>IF(ISBLANK(Table2[[#This Row],[Exact weight of battery (g)]]),_xlfn.XLOOKUP(TRIM(Table2[[#This Row],[Bebat code 2025]]),Tabel1[Bebat Code 2025],Tabel1[Maximum Weight (g)]),Table2[[#This Row],[Exact weight of battery (g)]])</f>
        <v>#N/A</v>
      </c>
      <c r="M248" s="36" t="str">
        <f>IF(ISBLANK(Table2[[#This Row],[Bebat code 2025]]),"",_xlfn.XLOOKUP(TRIM(Table2[[#This Row],[Bebat code 2025]]),Tabel1[Bebat Code 2025],Tabel1[Minimum Weight (g)]))</f>
        <v/>
      </c>
      <c r="N248" s="36" t="str">
        <f>IF(ISBLANK(Table2[[#This Row],[Bebat code 2025]]),"",_xlfn.XLOOKUP(TRIM(Table2[[#This Row],[Bebat code 2025]]),Tabel1[Bebat Code 2025],Tabel1[Maximum Weight (g)]))</f>
        <v/>
      </c>
      <c r="O248" s="43" t="e" cm="1">
        <f t="array" ref="O24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8" s="44"/>
      <c r="Q248" s="44"/>
      <c r="R248" s="44"/>
      <c r="S248" s="44"/>
      <c r="T248" s="44"/>
      <c r="U248" s="44"/>
    </row>
    <row r="249" spans="2:21" ht="47.5" customHeight="1" x14ac:dyDescent="0.15">
      <c r="B249" s="39" t="str" cm="1">
        <f t="array" ref="B24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49" s="42"/>
      <c r="D249" s="35" t="e" cm="1">
        <f t="array" ref="D24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49" s="35" t="e" cm="1">
        <f t="array" ref="E24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49" s="35" t="e">
        <f>IF(AND(Table2[[#This Row],[Chemical Family - old]]="Lithium Primary",Table2[[#This Row],[Product Category]]&lt;&gt;"Button"),Table2[[#This Row],[Is the battery based on Lithium Primary or Lithium Thionyl Chloride]],Table2[[#This Row],[Chemical Family - old]])</f>
        <v>#N/A</v>
      </c>
      <c r="G249" s="35" t="e">
        <f>_xlfn.XLOOKUP(TRIM(Table2[[#This Row],[Bebat code 2025]]),Tabel1[Bebat Code 2025],Tabel1[Chemical Family])</f>
        <v>#N/A</v>
      </c>
      <c r="H249" s="35" t="e">
        <f>_xlfn.XLOOKUP(TRIM(Table2[[#This Row],[Bebat code 2025]]),Tabel1[Bebat Code 2025],Tabel1[Type])</f>
        <v>#N/A</v>
      </c>
      <c r="I249" s="35" t="e">
        <f>_xlfn.XLOOKUP(TRIM(Table2[[#This Row],[Bebat code 2025]]),Tabel1[Bebat Code 2025],Tabel1[Exception])</f>
        <v>#N/A</v>
      </c>
      <c r="J249" s="35" t="e">
        <f>IF(Table2[[#This Row],[Max boundary - new]]&lt;=25000,"No",IF(Table2[[#This Row],[Min boundary - new]]&gt;25000,"Yes","Possible"))</f>
        <v>#N/A</v>
      </c>
      <c r="K249" s="35" t="e">
        <f>IF(ISBLANK(Table2[[#This Row],[Exact weight of battery (g)]]),_xlfn.XLOOKUP(TRIM(Table2[[#This Row],[Bebat code 2025]]),Tabel1[Bebat Code 2025],Tabel1[Minimum Weight (g)]),Table2[[#This Row],[Exact weight of battery (g)]])</f>
        <v>#N/A</v>
      </c>
      <c r="L249" s="35" t="e">
        <f>IF(ISBLANK(Table2[[#This Row],[Exact weight of battery (g)]]),_xlfn.XLOOKUP(TRIM(Table2[[#This Row],[Bebat code 2025]]),Tabel1[Bebat Code 2025],Tabel1[Maximum Weight (g)]),Table2[[#This Row],[Exact weight of battery (g)]])</f>
        <v>#N/A</v>
      </c>
      <c r="M249" s="36" t="str">
        <f>IF(ISBLANK(Table2[[#This Row],[Bebat code 2025]]),"",_xlfn.XLOOKUP(TRIM(Table2[[#This Row],[Bebat code 2025]]),Tabel1[Bebat Code 2025],Tabel1[Minimum Weight (g)]))</f>
        <v/>
      </c>
      <c r="N249" s="36" t="str">
        <f>IF(ISBLANK(Table2[[#This Row],[Bebat code 2025]]),"",_xlfn.XLOOKUP(TRIM(Table2[[#This Row],[Bebat code 2025]]),Tabel1[Bebat Code 2025],Tabel1[Maximum Weight (g)]))</f>
        <v/>
      </c>
      <c r="O249" s="43" t="e" cm="1">
        <f t="array" ref="O24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49" s="44"/>
      <c r="Q249" s="44"/>
      <c r="R249" s="44"/>
      <c r="S249" s="44"/>
      <c r="T249" s="44"/>
      <c r="U249" s="44"/>
    </row>
    <row r="250" spans="2:21" ht="47.5" customHeight="1" x14ac:dyDescent="0.15">
      <c r="B250" s="39" t="str" cm="1">
        <f t="array" ref="B25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0" s="42"/>
      <c r="D250" s="35" t="e" cm="1">
        <f t="array" ref="D25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0" s="35" t="e" cm="1">
        <f t="array" ref="E25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0" s="35" t="e">
        <f>IF(AND(Table2[[#This Row],[Chemical Family - old]]="Lithium Primary",Table2[[#This Row],[Product Category]]&lt;&gt;"Button"),Table2[[#This Row],[Is the battery based on Lithium Primary or Lithium Thionyl Chloride]],Table2[[#This Row],[Chemical Family - old]])</f>
        <v>#N/A</v>
      </c>
      <c r="G250" s="35" t="e">
        <f>_xlfn.XLOOKUP(TRIM(Table2[[#This Row],[Bebat code 2025]]),Tabel1[Bebat Code 2025],Tabel1[Chemical Family])</f>
        <v>#N/A</v>
      </c>
      <c r="H250" s="35" t="e">
        <f>_xlfn.XLOOKUP(TRIM(Table2[[#This Row],[Bebat code 2025]]),Tabel1[Bebat Code 2025],Tabel1[Type])</f>
        <v>#N/A</v>
      </c>
      <c r="I250" s="35" t="e">
        <f>_xlfn.XLOOKUP(TRIM(Table2[[#This Row],[Bebat code 2025]]),Tabel1[Bebat Code 2025],Tabel1[Exception])</f>
        <v>#N/A</v>
      </c>
      <c r="J250" s="35" t="e">
        <f>IF(Table2[[#This Row],[Max boundary - new]]&lt;=25000,"No",IF(Table2[[#This Row],[Min boundary - new]]&gt;25000,"Yes","Possible"))</f>
        <v>#N/A</v>
      </c>
      <c r="K250" s="35" t="e">
        <f>IF(ISBLANK(Table2[[#This Row],[Exact weight of battery (g)]]),_xlfn.XLOOKUP(TRIM(Table2[[#This Row],[Bebat code 2025]]),Tabel1[Bebat Code 2025],Tabel1[Minimum Weight (g)]),Table2[[#This Row],[Exact weight of battery (g)]])</f>
        <v>#N/A</v>
      </c>
      <c r="L250" s="35" t="e">
        <f>IF(ISBLANK(Table2[[#This Row],[Exact weight of battery (g)]]),_xlfn.XLOOKUP(TRIM(Table2[[#This Row],[Bebat code 2025]]),Tabel1[Bebat Code 2025],Tabel1[Maximum Weight (g)]),Table2[[#This Row],[Exact weight of battery (g)]])</f>
        <v>#N/A</v>
      </c>
      <c r="M250" s="36" t="str">
        <f>IF(ISBLANK(Table2[[#This Row],[Bebat code 2025]]),"",_xlfn.XLOOKUP(TRIM(Table2[[#This Row],[Bebat code 2025]]),Tabel1[Bebat Code 2025],Tabel1[Minimum Weight (g)]))</f>
        <v/>
      </c>
      <c r="N250" s="36" t="str">
        <f>IF(ISBLANK(Table2[[#This Row],[Bebat code 2025]]),"",_xlfn.XLOOKUP(TRIM(Table2[[#This Row],[Bebat code 2025]]),Tabel1[Bebat Code 2025],Tabel1[Maximum Weight (g)]))</f>
        <v/>
      </c>
      <c r="O250" s="43" t="e" cm="1">
        <f t="array" ref="O25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0" s="44"/>
      <c r="Q250" s="44"/>
      <c r="R250" s="44"/>
      <c r="S250" s="44"/>
      <c r="T250" s="44"/>
      <c r="U250" s="44"/>
    </row>
    <row r="251" spans="2:21" ht="47.5" customHeight="1" x14ac:dyDescent="0.15">
      <c r="B251" s="39" t="str" cm="1">
        <f t="array" ref="B25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1" s="42"/>
      <c r="D251" s="35" t="e" cm="1">
        <f t="array" ref="D25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1" s="35" t="e" cm="1">
        <f t="array" ref="E25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1" s="35" t="e">
        <f>IF(AND(Table2[[#This Row],[Chemical Family - old]]="Lithium Primary",Table2[[#This Row],[Product Category]]&lt;&gt;"Button"),Table2[[#This Row],[Is the battery based on Lithium Primary or Lithium Thionyl Chloride]],Table2[[#This Row],[Chemical Family - old]])</f>
        <v>#N/A</v>
      </c>
      <c r="G251" s="35" t="e">
        <f>_xlfn.XLOOKUP(TRIM(Table2[[#This Row],[Bebat code 2025]]),Tabel1[Bebat Code 2025],Tabel1[Chemical Family])</f>
        <v>#N/A</v>
      </c>
      <c r="H251" s="35" t="e">
        <f>_xlfn.XLOOKUP(TRIM(Table2[[#This Row],[Bebat code 2025]]),Tabel1[Bebat Code 2025],Tabel1[Type])</f>
        <v>#N/A</v>
      </c>
      <c r="I251" s="35" t="e">
        <f>_xlfn.XLOOKUP(TRIM(Table2[[#This Row],[Bebat code 2025]]),Tabel1[Bebat Code 2025],Tabel1[Exception])</f>
        <v>#N/A</v>
      </c>
      <c r="J251" s="35" t="e">
        <f>IF(Table2[[#This Row],[Max boundary - new]]&lt;=25000,"No",IF(Table2[[#This Row],[Min boundary - new]]&gt;25000,"Yes","Possible"))</f>
        <v>#N/A</v>
      </c>
      <c r="K251" s="35" t="e">
        <f>IF(ISBLANK(Table2[[#This Row],[Exact weight of battery (g)]]),_xlfn.XLOOKUP(TRIM(Table2[[#This Row],[Bebat code 2025]]),Tabel1[Bebat Code 2025],Tabel1[Minimum Weight (g)]),Table2[[#This Row],[Exact weight of battery (g)]])</f>
        <v>#N/A</v>
      </c>
      <c r="L251" s="35" t="e">
        <f>IF(ISBLANK(Table2[[#This Row],[Exact weight of battery (g)]]),_xlfn.XLOOKUP(TRIM(Table2[[#This Row],[Bebat code 2025]]),Tabel1[Bebat Code 2025],Tabel1[Maximum Weight (g)]),Table2[[#This Row],[Exact weight of battery (g)]])</f>
        <v>#N/A</v>
      </c>
      <c r="M251" s="36" t="str">
        <f>IF(ISBLANK(Table2[[#This Row],[Bebat code 2025]]),"",_xlfn.XLOOKUP(TRIM(Table2[[#This Row],[Bebat code 2025]]),Tabel1[Bebat Code 2025],Tabel1[Minimum Weight (g)]))</f>
        <v/>
      </c>
      <c r="N251" s="36" t="str">
        <f>IF(ISBLANK(Table2[[#This Row],[Bebat code 2025]]),"",_xlfn.XLOOKUP(TRIM(Table2[[#This Row],[Bebat code 2025]]),Tabel1[Bebat Code 2025],Tabel1[Maximum Weight (g)]))</f>
        <v/>
      </c>
      <c r="O251" s="43" t="e" cm="1">
        <f t="array" ref="O25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1" s="44"/>
      <c r="Q251" s="44"/>
      <c r="R251" s="44"/>
      <c r="S251" s="44"/>
      <c r="T251" s="44"/>
      <c r="U251" s="44"/>
    </row>
    <row r="252" spans="2:21" ht="47.5" customHeight="1" x14ac:dyDescent="0.15">
      <c r="B252" s="39" t="str" cm="1">
        <f t="array" ref="B25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2" s="42"/>
      <c r="D252" s="35" t="e" cm="1">
        <f t="array" ref="D25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2" s="35" t="e" cm="1">
        <f t="array" ref="E25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2" s="35" t="e">
        <f>IF(AND(Table2[[#This Row],[Chemical Family - old]]="Lithium Primary",Table2[[#This Row],[Product Category]]&lt;&gt;"Button"),Table2[[#This Row],[Is the battery based on Lithium Primary or Lithium Thionyl Chloride]],Table2[[#This Row],[Chemical Family - old]])</f>
        <v>#N/A</v>
      </c>
      <c r="G252" s="35" t="e">
        <f>_xlfn.XLOOKUP(TRIM(Table2[[#This Row],[Bebat code 2025]]),Tabel1[Bebat Code 2025],Tabel1[Chemical Family])</f>
        <v>#N/A</v>
      </c>
      <c r="H252" s="35" t="e">
        <f>_xlfn.XLOOKUP(TRIM(Table2[[#This Row],[Bebat code 2025]]),Tabel1[Bebat Code 2025],Tabel1[Type])</f>
        <v>#N/A</v>
      </c>
      <c r="I252" s="35" t="e">
        <f>_xlfn.XLOOKUP(TRIM(Table2[[#This Row],[Bebat code 2025]]),Tabel1[Bebat Code 2025],Tabel1[Exception])</f>
        <v>#N/A</v>
      </c>
      <c r="J252" s="35" t="e">
        <f>IF(Table2[[#This Row],[Max boundary - new]]&lt;=25000,"No",IF(Table2[[#This Row],[Min boundary - new]]&gt;25000,"Yes","Possible"))</f>
        <v>#N/A</v>
      </c>
      <c r="K252" s="35" t="e">
        <f>IF(ISBLANK(Table2[[#This Row],[Exact weight of battery (g)]]),_xlfn.XLOOKUP(TRIM(Table2[[#This Row],[Bebat code 2025]]),Tabel1[Bebat Code 2025],Tabel1[Minimum Weight (g)]),Table2[[#This Row],[Exact weight of battery (g)]])</f>
        <v>#N/A</v>
      </c>
      <c r="L252" s="35" t="e">
        <f>IF(ISBLANK(Table2[[#This Row],[Exact weight of battery (g)]]),_xlfn.XLOOKUP(TRIM(Table2[[#This Row],[Bebat code 2025]]),Tabel1[Bebat Code 2025],Tabel1[Maximum Weight (g)]),Table2[[#This Row],[Exact weight of battery (g)]])</f>
        <v>#N/A</v>
      </c>
      <c r="M252" s="36" t="str">
        <f>IF(ISBLANK(Table2[[#This Row],[Bebat code 2025]]),"",_xlfn.XLOOKUP(TRIM(Table2[[#This Row],[Bebat code 2025]]),Tabel1[Bebat Code 2025],Tabel1[Minimum Weight (g)]))</f>
        <v/>
      </c>
      <c r="N252" s="36" t="str">
        <f>IF(ISBLANK(Table2[[#This Row],[Bebat code 2025]]),"",_xlfn.XLOOKUP(TRIM(Table2[[#This Row],[Bebat code 2025]]),Tabel1[Bebat Code 2025],Tabel1[Maximum Weight (g)]))</f>
        <v/>
      </c>
      <c r="O252" s="43" t="e" cm="1">
        <f t="array" ref="O25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2" s="44"/>
      <c r="Q252" s="44"/>
      <c r="R252" s="44"/>
      <c r="S252" s="44"/>
      <c r="T252" s="44"/>
      <c r="U252" s="44"/>
    </row>
    <row r="253" spans="2:21" ht="47.5" customHeight="1" x14ac:dyDescent="0.15">
      <c r="B253" s="39" t="str" cm="1">
        <f t="array" ref="B25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3" s="42"/>
      <c r="D253" s="35" t="e" cm="1">
        <f t="array" ref="D25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3" s="35" t="e" cm="1">
        <f t="array" ref="E25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3" s="35" t="e">
        <f>IF(AND(Table2[[#This Row],[Chemical Family - old]]="Lithium Primary",Table2[[#This Row],[Product Category]]&lt;&gt;"Button"),Table2[[#This Row],[Is the battery based on Lithium Primary or Lithium Thionyl Chloride]],Table2[[#This Row],[Chemical Family - old]])</f>
        <v>#N/A</v>
      </c>
      <c r="G253" s="35" t="e">
        <f>_xlfn.XLOOKUP(TRIM(Table2[[#This Row],[Bebat code 2025]]),Tabel1[Bebat Code 2025],Tabel1[Chemical Family])</f>
        <v>#N/A</v>
      </c>
      <c r="H253" s="35" t="e">
        <f>_xlfn.XLOOKUP(TRIM(Table2[[#This Row],[Bebat code 2025]]),Tabel1[Bebat Code 2025],Tabel1[Type])</f>
        <v>#N/A</v>
      </c>
      <c r="I253" s="35" t="e">
        <f>_xlfn.XLOOKUP(TRIM(Table2[[#This Row],[Bebat code 2025]]),Tabel1[Bebat Code 2025],Tabel1[Exception])</f>
        <v>#N/A</v>
      </c>
      <c r="J253" s="35" t="e">
        <f>IF(Table2[[#This Row],[Max boundary - new]]&lt;=25000,"No",IF(Table2[[#This Row],[Min boundary - new]]&gt;25000,"Yes","Possible"))</f>
        <v>#N/A</v>
      </c>
      <c r="K253" s="35" t="e">
        <f>IF(ISBLANK(Table2[[#This Row],[Exact weight of battery (g)]]),_xlfn.XLOOKUP(TRIM(Table2[[#This Row],[Bebat code 2025]]),Tabel1[Bebat Code 2025],Tabel1[Minimum Weight (g)]),Table2[[#This Row],[Exact weight of battery (g)]])</f>
        <v>#N/A</v>
      </c>
      <c r="L253" s="35" t="e">
        <f>IF(ISBLANK(Table2[[#This Row],[Exact weight of battery (g)]]),_xlfn.XLOOKUP(TRIM(Table2[[#This Row],[Bebat code 2025]]),Tabel1[Bebat Code 2025],Tabel1[Maximum Weight (g)]),Table2[[#This Row],[Exact weight of battery (g)]])</f>
        <v>#N/A</v>
      </c>
      <c r="M253" s="36" t="str">
        <f>IF(ISBLANK(Table2[[#This Row],[Bebat code 2025]]),"",_xlfn.XLOOKUP(TRIM(Table2[[#This Row],[Bebat code 2025]]),Tabel1[Bebat Code 2025],Tabel1[Minimum Weight (g)]))</f>
        <v/>
      </c>
      <c r="N253" s="36" t="str">
        <f>IF(ISBLANK(Table2[[#This Row],[Bebat code 2025]]),"",_xlfn.XLOOKUP(TRIM(Table2[[#This Row],[Bebat code 2025]]),Tabel1[Bebat Code 2025],Tabel1[Maximum Weight (g)]))</f>
        <v/>
      </c>
      <c r="O253" s="43" t="e" cm="1">
        <f t="array" ref="O25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3" s="44"/>
      <c r="Q253" s="44"/>
      <c r="R253" s="44"/>
      <c r="S253" s="44"/>
      <c r="T253" s="44"/>
      <c r="U253" s="44"/>
    </row>
    <row r="254" spans="2:21" ht="47.5" customHeight="1" x14ac:dyDescent="0.15">
      <c r="B254" s="39" t="str" cm="1">
        <f t="array" ref="B25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4" s="42"/>
      <c r="D254" s="35" t="e" cm="1">
        <f t="array" ref="D25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4" s="35" t="e" cm="1">
        <f t="array" ref="E25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4" s="35" t="e">
        <f>IF(AND(Table2[[#This Row],[Chemical Family - old]]="Lithium Primary",Table2[[#This Row],[Product Category]]&lt;&gt;"Button"),Table2[[#This Row],[Is the battery based on Lithium Primary or Lithium Thionyl Chloride]],Table2[[#This Row],[Chemical Family - old]])</f>
        <v>#N/A</v>
      </c>
      <c r="G254" s="35" t="e">
        <f>_xlfn.XLOOKUP(TRIM(Table2[[#This Row],[Bebat code 2025]]),Tabel1[Bebat Code 2025],Tabel1[Chemical Family])</f>
        <v>#N/A</v>
      </c>
      <c r="H254" s="35" t="e">
        <f>_xlfn.XLOOKUP(TRIM(Table2[[#This Row],[Bebat code 2025]]),Tabel1[Bebat Code 2025],Tabel1[Type])</f>
        <v>#N/A</v>
      </c>
      <c r="I254" s="35" t="e">
        <f>_xlfn.XLOOKUP(TRIM(Table2[[#This Row],[Bebat code 2025]]),Tabel1[Bebat Code 2025],Tabel1[Exception])</f>
        <v>#N/A</v>
      </c>
      <c r="J254" s="35" t="e">
        <f>IF(Table2[[#This Row],[Max boundary - new]]&lt;=25000,"No",IF(Table2[[#This Row],[Min boundary - new]]&gt;25000,"Yes","Possible"))</f>
        <v>#N/A</v>
      </c>
      <c r="K254" s="35" t="e">
        <f>IF(ISBLANK(Table2[[#This Row],[Exact weight of battery (g)]]),_xlfn.XLOOKUP(TRIM(Table2[[#This Row],[Bebat code 2025]]),Tabel1[Bebat Code 2025],Tabel1[Minimum Weight (g)]),Table2[[#This Row],[Exact weight of battery (g)]])</f>
        <v>#N/A</v>
      </c>
      <c r="L254" s="35" t="e">
        <f>IF(ISBLANK(Table2[[#This Row],[Exact weight of battery (g)]]),_xlfn.XLOOKUP(TRIM(Table2[[#This Row],[Bebat code 2025]]),Tabel1[Bebat Code 2025],Tabel1[Maximum Weight (g)]),Table2[[#This Row],[Exact weight of battery (g)]])</f>
        <v>#N/A</v>
      </c>
      <c r="M254" s="36" t="str">
        <f>IF(ISBLANK(Table2[[#This Row],[Bebat code 2025]]),"",_xlfn.XLOOKUP(TRIM(Table2[[#This Row],[Bebat code 2025]]),Tabel1[Bebat Code 2025],Tabel1[Minimum Weight (g)]))</f>
        <v/>
      </c>
      <c r="N254" s="36" t="str">
        <f>IF(ISBLANK(Table2[[#This Row],[Bebat code 2025]]),"",_xlfn.XLOOKUP(TRIM(Table2[[#This Row],[Bebat code 2025]]),Tabel1[Bebat Code 2025],Tabel1[Maximum Weight (g)]))</f>
        <v/>
      </c>
      <c r="O254" s="43" t="e" cm="1">
        <f t="array" ref="O25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4" s="44"/>
      <c r="Q254" s="44"/>
      <c r="R254" s="44"/>
      <c r="S254" s="44"/>
      <c r="T254" s="44"/>
      <c r="U254" s="44"/>
    </row>
    <row r="255" spans="2:21" ht="47.5" customHeight="1" x14ac:dyDescent="0.15">
      <c r="B255" s="39" t="str" cm="1">
        <f t="array" ref="B25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5" s="42"/>
      <c r="D255" s="35" t="e" cm="1">
        <f t="array" ref="D25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5" s="35" t="e" cm="1">
        <f t="array" ref="E25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5" s="35" t="e">
        <f>IF(AND(Table2[[#This Row],[Chemical Family - old]]="Lithium Primary",Table2[[#This Row],[Product Category]]&lt;&gt;"Button"),Table2[[#This Row],[Is the battery based on Lithium Primary or Lithium Thionyl Chloride]],Table2[[#This Row],[Chemical Family - old]])</f>
        <v>#N/A</v>
      </c>
      <c r="G255" s="35" t="e">
        <f>_xlfn.XLOOKUP(TRIM(Table2[[#This Row],[Bebat code 2025]]),Tabel1[Bebat Code 2025],Tabel1[Chemical Family])</f>
        <v>#N/A</v>
      </c>
      <c r="H255" s="35" t="e">
        <f>_xlfn.XLOOKUP(TRIM(Table2[[#This Row],[Bebat code 2025]]),Tabel1[Bebat Code 2025],Tabel1[Type])</f>
        <v>#N/A</v>
      </c>
      <c r="I255" s="35" t="e">
        <f>_xlfn.XLOOKUP(TRIM(Table2[[#This Row],[Bebat code 2025]]),Tabel1[Bebat Code 2025],Tabel1[Exception])</f>
        <v>#N/A</v>
      </c>
      <c r="J255" s="35" t="e">
        <f>IF(Table2[[#This Row],[Max boundary - new]]&lt;=25000,"No",IF(Table2[[#This Row],[Min boundary - new]]&gt;25000,"Yes","Possible"))</f>
        <v>#N/A</v>
      </c>
      <c r="K255" s="35" t="e">
        <f>IF(ISBLANK(Table2[[#This Row],[Exact weight of battery (g)]]),_xlfn.XLOOKUP(TRIM(Table2[[#This Row],[Bebat code 2025]]),Tabel1[Bebat Code 2025],Tabel1[Minimum Weight (g)]),Table2[[#This Row],[Exact weight of battery (g)]])</f>
        <v>#N/A</v>
      </c>
      <c r="L255" s="35" t="e">
        <f>IF(ISBLANK(Table2[[#This Row],[Exact weight of battery (g)]]),_xlfn.XLOOKUP(TRIM(Table2[[#This Row],[Bebat code 2025]]),Tabel1[Bebat Code 2025],Tabel1[Maximum Weight (g)]),Table2[[#This Row],[Exact weight of battery (g)]])</f>
        <v>#N/A</v>
      </c>
      <c r="M255" s="36" t="str">
        <f>IF(ISBLANK(Table2[[#This Row],[Bebat code 2025]]),"",_xlfn.XLOOKUP(TRIM(Table2[[#This Row],[Bebat code 2025]]),Tabel1[Bebat Code 2025],Tabel1[Minimum Weight (g)]))</f>
        <v/>
      </c>
      <c r="N255" s="36" t="str">
        <f>IF(ISBLANK(Table2[[#This Row],[Bebat code 2025]]),"",_xlfn.XLOOKUP(TRIM(Table2[[#This Row],[Bebat code 2025]]),Tabel1[Bebat Code 2025],Tabel1[Maximum Weight (g)]))</f>
        <v/>
      </c>
      <c r="O255" s="43" t="e" cm="1">
        <f t="array" ref="O25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5" s="44"/>
      <c r="Q255" s="44"/>
      <c r="R255" s="44"/>
      <c r="S255" s="44"/>
      <c r="T255" s="44"/>
      <c r="U255" s="44"/>
    </row>
    <row r="256" spans="2:21" ht="47.5" customHeight="1" x14ac:dyDescent="0.15">
      <c r="B256" s="39" t="str" cm="1">
        <f t="array" ref="B25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6" s="42"/>
      <c r="D256" s="35" t="e" cm="1">
        <f t="array" ref="D25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6" s="35" t="e" cm="1">
        <f t="array" ref="E25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6" s="35" t="e">
        <f>IF(AND(Table2[[#This Row],[Chemical Family - old]]="Lithium Primary",Table2[[#This Row],[Product Category]]&lt;&gt;"Button"),Table2[[#This Row],[Is the battery based on Lithium Primary or Lithium Thionyl Chloride]],Table2[[#This Row],[Chemical Family - old]])</f>
        <v>#N/A</v>
      </c>
      <c r="G256" s="35" t="e">
        <f>_xlfn.XLOOKUP(TRIM(Table2[[#This Row],[Bebat code 2025]]),Tabel1[Bebat Code 2025],Tabel1[Chemical Family])</f>
        <v>#N/A</v>
      </c>
      <c r="H256" s="35" t="e">
        <f>_xlfn.XLOOKUP(TRIM(Table2[[#This Row],[Bebat code 2025]]),Tabel1[Bebat Code 2025],Tabel1[Type])</f>
        <v>#N/A</v>
      </c>
      <c r="I256" s="35" t="e">
        <f>_xlfn.XLOOKUP(TRIM(Table2[[#This Row],[Bebat code 2025]]),Tabel1[Bebat Code 2025],Tabel1[Exception])</f>
        <v>#N/A</v>
      </c>
      <c r="J256" s="35" t="e">
        <f>IF(Table2[[#This Row],[Max boundary - new]]&lt;=25000,"No",IF(Table2[[#This Row],[Min boundary - new]]&gt;25000,"Yes","Possible"))</f>
        <v>#N/A</v>
      </c>
      <c r="K256" s="35" t="e">
        <f>IF(ISBLANK(Table2[[#This Row],[Exact weight of battery (g)]]),_xlfn.XLOOKUP(TRIM(Table2[[#This Row],[Bebat code 2025]]),Tabel1[Bebat Code 2025],Tabel1[Minimum Weight (g)]),Table2[[#This Row],[Exact weight of battery (g)]])</f>
        <v>#N/A</v>
      </c>
      <c r="L256" s="35" t="e">
        <f>IF(ISBLANK(Table2[[#This Row],[Exact weight of battery (g)]]),_xlfn.XLOOKUP(TRIM(Table2[[#This Row],[Bebat code 2025]]),Tabel1[Bebat Code 2025],Tabel1[Maximum Weight (g)]),Table2[[#This Row],[Exact weight of battery (g)]])</f>
        <v>#N/A</v>
      </c>
      <c r="M256" s="36" t="str">
        <f>IF(ISBLANK(Table2[[#This Row],[Bebat code 2025]]),"",_xlfn.XLOOKUP(TRIM(Table2[[#This Row],[Bebat code 2025]]),Tabel1[Bebat Code 2025],Tabel1[Minimum Weight (g)]))</f>
        <v/>
      </c>
      <c r="N256" s="36" t="str">
        <f>IF(ISBLANK(Table2[[#This Row],[Bebat code 2025]]),"",_xlfn.XLOOKUP(TRIM(Table2[[#This Row],[Bebat code 2025]]),Tabel1[Bebat Code 2025],Tabel1[Maximum Weight (g)]))</f>
        <v/>
      </c>
      <c r="O256" s="43" t="e" cm="1">
        <f t="array" ref="O25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6" s="44"/>
      <c r="Q256" s="44"/>
      <c r="R256" s="44"/>
      <c r="S256" s="44"/>
      <c r="T256" s="44"/>
      <c r="U256" s="44"/>
    </row>
    <row r="257" spans="2:21" ht="47.5" customHeight="1" x14ac:dyDescent="0.15">
      <c r="B257" s="39" t="str" cm="1">
        <f t="array" ref="B25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7" s="42"/>
      <c r="D257" s="35" t="e" cm="1">
        <f t="array" ref="D25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7" s="35" t="e" cm="1">
        <f t="array" ref="E25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7" s="35" t="e">
        <f>IF(AND(Table2[[#This Row],[Chemical Family - old]]="Lithium Primary",Table2[[#This Row],[Product Category]]&lt;&gt;"Button"),Table2[[#This Row],[Is the battery based on Lithium Primary or Lithium Thionyl Chloride]],Table2[[#This Row],[Chemical Family - old]])</f>
        <v>#N/A</v>
      </c>
      <c r="G257" s="35" t="e">
        <f>_xlfn.XLOOKUP(TRIM(Table2[[#This Row],[Bebat code 2025]]),Tabel1[Bebat Code 2025],Tabel1[Chemical Family])</f>
        <v>#N/A</v>
      </c>
      <c r="H257" s="35" t="e">
        <f>_xlfn.XLOOKUP(TRIM(Table2[[#This Row],[Bebat code 2025]]),Tabel1[Bebat Code 2025],Tabel1[Type])</f>
        <v>#N/A</v>
      </c>
      <c r="I257" s="35" t="e">
        <f>_xlfn.XLOOKUP(TRIM(Table2[[#This Row],[Bebat code 2025]]),Tabel1[Bebat Code 2025],Tabel1[Exception])</f>
        <v>#N/A</v>
      </c>
      <c r="J257" s="35" t="e">
        <f>IF(Table2[[#This Row],[Max boundary - new]]&lt;=25000,"No",IF(Table2[[#This Row],[Min boundary - new]]&gt;25000,"Yes","Possible"))</f>
        <v>#N/A</v>
      </c>
      <c r="K257" s="35" t="e">
        <f>IF(ISBLANK(Table2[[#This Row],[Exact weight of battery (g)]]),_xlfn.XLOOKUP(TRIM(Table2[[#This Row],[Bebat code 2025]]),Tabel1[Bebat Code 2025],Tabel1[Minimum Weight (g)]),Table2[[#This Row],[Exact weight of battery (g)]])</f>
        <v>#N/A</v>
      </c>
      <c r="L257" s="35" t="e">
        <f>IF(ISBLANK(Table2[[#This Row],[Exact weight of battery (g)]]),_xlfn.XLOOKUP(TRIM(Table2[[#This Row],[Bebat code 2025]]),Tabel1[Bebat Code 2025],Tabel1[Maximum Weight (g)]),Table2[[#This Row],[Exact weight of battery (g)]])</f>
        <v>#N/A</v>
      </c>
      <c r="M257" s="36" t="str">
        <f>IF(ISBLANK(Table2[[#This Row],[Bebat code 2025]]),"",_xlfn.XLOOKUP(TRIM(Table2[[#This Row],[Bebat code 2025]]),Tabel1[Bebat Code 2025],Tabel1[Minimum Weight (g)]))</f>
        <v/>
      </c>
      <c r="N257" s="36" t="str">
        <f>IF(ISBLANK(Table2[[#This Row],[Bebat code 2025]]),"",_xlfn.XLOOKUP(TRIM(Table2[[#This Row],[Bebat code 2025]]),Tabel1[Bebat Code 2025],Tabel1[Maximum Weight (g)]))</f>
        <v/>
      </c>
      <c r="O257" s="43" t="e" cm="1">
        <f t="array" ref="O25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7" s="44"/>
      <c r="Q257" s="44"/>
      <c r="R257" s="44"/>
      <c r="S257" s="44"/>
      <c r="T257" s="44"/>
      <c r="U257" s="44"/>
    </row>
    <row r="258" spans="2:21" ht="47.5" customHeight="1" x14ac:dyDescent="0.15">
      <c r="B258" s="39" t="str" cm="1">
        <f t="array" ref="B25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8" s="42"/>
      <c r="D258" s="35" t="e" cm="1">
        <f t="array" ref="D25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8" s="35" t="e" cm="1">
        <f t="array" ref="E25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8" s="35" t="e">
        <f>IF(AND(Table2[[#This Row],[Chemical Family - old]]="Lithium Primary",Table2[[#This Row],[Product Category]]&lt;&gt;"Button"),Table2[[#This Row],[Is the battery based on Lithium Primary or Lithium Thionyl Chloride]],Table2[[#This Row],[Chemical Family - old]])</f>
        <v>#N/A</v>
      </c>
      <c r="G258" s="35" t="e">
        <f>_xlfn.XLOOKUP(TRIM(Table2[[#This Row],[Bebat code 2025]]),Tabel1[Bebat Code 2025],Tabel1[Chemical Family])</f>
        <v>#N/A</v>
      </c>
      <c r="H258" s="35" t="e">
        <f>_xlfn.XLOOKUP(TRIM(Table2[[#This Row],[Bebat code 2025]]),Tabel1[Bebat Code 2025],Tabel1[Type])</f>
        <v>#N/A</v>
      </c>
      <c r="I258" s="35" t="e">
        <f>_xlfn.XLOOKUP(TRIM(Table2[[#This Row],[Bebat code 2025]]),Tabel1[Bebat Code 2025],Tabel1[Exception])</f>
        <v>#N/A</v>
      </c>
      <c r="J258" s="35" t="e">
        <f>IF(Table2[[#This Row],[Max boundary - new]]&lt;=25000,"No",IF(Table2[[#This Row],[Min boundary - new]]&gt;25000,"Yes","Possible"))</f>
        <v>#N/A</v>
      </c>
      <c r="K258" s="35" t="e">
        <f>IF(ISBLANK(Table2[[#This Row],[Exact weight of battery (g)]]),_xlfn.XLOOKUP(TRIM(Table2[[#This Row],[Bebat code 2025]]),Tabel1[Bebat Code 2025],Tabel1[Minimum Weight (g)]),Table2[[#This Row],[Exact weight of battery (g)]])</f>
        <v>#N/A</v>
      </c>
      <c r="L258" s="35" t="e">
        <f>IF(ISBLANK(Table2[[#This Row],[Exact weight of battery (g)]]),_xlfn.XLOOKUP(TRIM(Table2[[#This Row],[Bebat code 2025]]),Tabel1[Bebat Code 2025],Tabel1[Maximum Weight (g)]),Table2[[#This Row],[Exact weight of battery (g)]])</f>
        <v>#N/A</v>
      </c>
      <c r="M258" s="36" t="str">
        <f>IF(ISBLANK(Table2[[#This Row],[Bebat code 2025]]),"",_xlfn.XLOOKUP(TRIM(Table2[[#This Row],[Bebat code 2025]]),Tabel1[Bebat Code 2025],Tabel1[Minimum Weight (g)]))</f>
        <v/>
      </c>
      <c r="N258" s="36" t="str">
        <f>IF(ISBLANK(Table2[[#This Row],[Bebat code 2025]]),"",_xlfn.XLOOKUP(TRIM(Table2[[#This Row],[Bebat code 2025]]),Tabel1[Bebat Code 2025],Tabel1[Maximum Weight (g)]))</f>
        <v/>
      </c>
      <c r="O258" s="43" t="e" cm="1">
        <f t="array" ref="O25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8" s="44"/>
      <c r="Q258" s="44"/>
      <c r="R258" s="44"/>
      <c r="S258" s="44"/>
      <c r="T258" s="44"/>
      <c r="U258" s="44"/>
    </row>
    <row r="259" spans="2:21" ht="47.5" customHeight="1" x14ac:dyDescent="0.15">
      <c r="B259" s="39" t="str" cm="1">
        <f t="array" ref="B25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59" s="42"/>
      <c r="D259" s="35" t="e" cm="1">
        <f t="array" ref="D25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59" s="35" t="e" cm="1">
        <f t="array" ref="E25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59" s="35" t="e">
        <f>IF(AND(Table2[[#This Row],[Chemical Family - old]]="Lithium Primary",Table2[[#This Row],[Product Category]]&lt;&gt;"Button"),Table2[[#This Row],[Is the battery based on Lithium Primary or Lithium Thionyl Chloride]],Table2[[#This Row],[Chemical Family - old]])</f>
        <v>#N/A</v>
      </c>
      <c r="G259" s="35" t="e">
        <f>_xlfn.XLOOKUP(TRIM(Table2[[#This Row],[Bebat code 2025]]),Tabel1[Bebat Code 2025],Tabel1[Chemical Family])</f>
        <v>#N/A</v>
      </c>
      <c r="H259" s="35" t="e">
        <f>_xlfn.XLOOKUP(TRIM(Table2[[#This Row],[Bebat code 2025]]),Tabel1[Bebat Code 2025],Tabel1[Type])</f>
        <v>#N/A</v>
      </c>
      <c r="I259" s="35" t="e">
        <f>_xlfn.XLOOKUP(TRIM(Table2[[#This Row],[Bebat code 2025]]),Tabel1[Bebat Code 2025],Tabel1[Exception])</f>
        <v>#N/A</v>
      </c>
      <c r="J259" s="35" t="e">
        <f>IF(Table2[[#This Row],[Max boundary - new]]&lt;=25000,"No",IF(Table2[[#This Row],[Min boundary - new]]&gt;25000,"Yes","Possible"))</f>
        <v>#N/A</v>
      </c>
      <c r="K259" s="35" t="e">
        <f>IF(ISBLANK(Table2[[#This Row],[Exact weight of battery (g)]]),_xlfn.XLOOKUP(TRIM(Table2[[#This Row],[Bebat code 2025]]),Tabel1[Bebat Code 2025],Tabel1[Minimum Weight (g)]),Table2[[#This Row],[Exact weight of battery (g)]])</f>
        <v>#N/A</v>
      </c>
      <c r="L259" s="35" t="e">
        <f>IF(ISBLANK(Table2[[#This Row],[Exact weight of battery (g)]]),_xlfn.XLOOKUP(TRIM(Table2[[#This Row],[Bebat code 2025]]),Tabel1[Bebat Code 2025],Tabel1[Maximum Weight (g)]),Table2[[#This Row],[Exact weight of battery (g)]])</f>
        <v>#N/A</v>
      </c>
      <c r="M259" s="36" t="str">
        <f>IF(ISBLANK(Table2[[#This Row],[Bebat code 2025]]),"",_xlfn.XLOOKUP(TRIM(Table2[[#This Row],[Bebat code 2025]]),Tabel1[Bebat Code 2025],Tabel1[Minimum Weight (g)]))</f>
        <v/>
      </c>
      <c r="N259" s="36" t="str">
        <f>IF(ISBLANK(Table2[[#This Row],[Bebat code 2025]]),"",_xlfn.XLOOKUP(TRIM(Table2[[#This Row],[Bebat code 2025]]),Tabel1[Bebat Code 2025],Tabel1[Maximum Weight (g)]))</f>
        <v/>
      </c>
      <c r="O259" s="43" t="e" cm="1">
        <f t="array" ref="O25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59" s="44"/>
      <c r="Q259" s="44"/>
      <c r="R259" s="44"/>
      <c r="S259" s="44"/>
      <c r="T259" s="44"/>
      <c r="U259" s="44"/>
    </row>
    <row r="260" spans="2:21" ht="47.5" customHeight="1" x14ac:dyDescent="0.15">
      <c r="B260" s="39" t="str" cm="1">
        <f t="array" ref="B26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0" s="42"/>
      <c r="D260" s="35" t="e" cm="1">
        <f t="array" ref="D26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0" s="35" t="e" cm="1">
        <f t="array" ref="E26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0" s="35" t="e">
        <f>IF(AND(Table2[[#This Row],[Chemical Family - old]]="Lithium Primary",Table2[[#This Row],[Product Category]]&lt;&gt;"Button"),Table2[[#This Row],[Is the battery based on Lithium Primary or Lithium Thionyl Chloride]],Table2[[#This Row],[Chemical Family - old]])</f>
        <v>#N/A</v>
      </c>
      <c r="G260" s="35" t="e">
        <f>_xlfn.XLOOKUP(TRIM(Table2[[#This Row],[Bebat code 2025]]),Tabel1[Bebat Code 2025],Tabel1[Chemical Family])</f>
        <v>#N/A</v>
      </c>
      <c r="H260" s="35" t="e">
        <f>_xlfn.XLOOKUP(TRIM(Table2[[#This Row],[Bebat code 2025]]),Tabel1[Bebat Code 2025],Tabel1[Type])</f>
        <v>#N/A</v>
      </c>
      <c r="I260" s="35" t="e">
        <f>_xlfn.XLOOKUP(TRIM(Table2[[#This Row],[Bebat code 2025]]),Tabel1[Bebat Code 2025],Tabel1[Exception])</f>
        <v>#N/A</v>
      </c>
      <c r="J260" s="35" t="e">
        <f>IF(Table2[[#This Row],[Max boundary - new]]&lt;=25000,"No",IF(Table2[[#This Row],[Min boundary - new]]&gt;25000,"Yes","Possible"))</f>
        <v>#N/A</v>
      </c>
      <c r="K260" s="35" t="e">
        <f>IF(ISBLANK(Table2[[#This Row],[Exact weight of battery (g)]]),_xlfn.XLOOKUP(TRIM(Table2[[#This Row],[Bebat code 2025]]),Tabel1[Bebat Code 2025],Tabel1[Minimum Weight (g)]),Table2[[#This Row],[Exact weight of battery (g)]])</f>
        <v>#N/A</v>
      </c>
      <c r="L260" s="35" t="e">
        <f>IF(ISBLANK(Table2[[#This Row],[Exact weight of battery (g)]]),_xlfn.XLOOKUP(TRIM(Table2[[#This Row],[Bebat code 2025]]),Tabel1[Bebat Code 2025],Tabel1[Maximum Weight (g)]),Table2[[#This Row],[Exact weight of battery (g)]])</f>
        <v>#N/A</v>
      </c>
      <c r="M260" s="36" t="str">
        <f>IF(ISBLANK(Table2[[#This Row],[Bebat code 2025]]),"",_xlfn.XLOOKUP(TRIM(Table2[[#This Row],[Bebat code 2025]]),Tabel1[Bebat Code 2025],Tabel1[Minimum Weight (g)]))</f>
        <v/>
      </c>
      <c r="N260" s="36" t="str">
        <f>IF(ISBLANK(Table2[[#This Row],[Bebat code 2025]]),"",_xlfn.XLOOKUP(TRIM(Table2[[#This Row],[Bebat code 2025]]),Tabel1[Bebat Code 2025],Tabel1[Maximum Weight (g)]))</f>
        <v/>
      </c>
      <c r="O260" s="43" t="e" cm="1">
        <f t="array" ref="O26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0" s="44"/>
      <c r="Q260" s="44"/>
      <c r="R260" s="44"/>
      <c r="S260" s="44"/>
      <c r="T260" s="44"/>
      <c r="U260" s="44"/>
    </row>
    <row r="261" spans="2:21" ht="47.5" customHeight="1" x14ac:dyDescent="0.15">
      <c r="B261" s="39" t="str" cm="1">
        <f t="array" ref="B26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1" s="42"/>
      <c r="D261" s="35" t="e" cm="1">
        <f t="array" ref="D26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1" s="35" t="e" cm="1">
        <f t="array" ref="E26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1" s="35" t="e">
        <f>IF(AND(Table2[[#This Row],[Chemical Family - old]]="Lithium Primary",Table2[[#This Row],[Product Category]]&lt;&gt;"Button"),Table2[[#This Row],[Is the battery based on Lithium Primary or Lithium Thionyl Chloride]],Table2[[#This Row],[Chemical Family - old]])</f>
        <v>#N/A</v>
      </c>
      <c r="G261" s="35" t="e">
        <f>_xlfn.XLOOKUP(TRIM(Table2[[#This Row],[Bebat code 2025]]),Tabel1[Bebat Code 2025],Tabel1[Chemical Family])</f>
        <v>#N/A</v>
      </c>
      <c r="H261" s="35" t="e">
        <f>_xlfn.XLOOKUP(TRIM(Table2[[#This Row],[Bebat code 2025]]),Tabel1[Bebat Code 2025],Tabel1[Type])</f>
        <v>#N/A</v>
      </c>
      <c r="I261" s="35" t="e">
        <f>_xlfn.XLOOKUP(TRIM(Table2[[#This Row],[Bebat code 2025]]),Tabel1[Bebat Code 2025],Tabel1[Exception])</f>
        <v>#N/A</v>
      </c>
      <c r="J261" s="35" t="e">
        <f>IF(Table2[[#This Row],[Max boundary - new]]&lt;=25000,"No",IF(Table2[[#This Row],[Min boundary - new]]&gt;25000,"Yes","Possible"))</f>
        <v>#N/A</v>
      </c>
      <c r="K261" s="35" t="e">
        <f>IF(ISBLANK(Table2[[#This Row],[Exact weight of battery (g)]]),_xlfn.XLOOKUP(TRIM(Table2[[#This Row],[Bebat code 2025]]),Tabel1[Bebat Code 2025],Tabel1[Minimum Weight (g)]),Table2[[#This Row],[Exact weight of battery (g)]])</f>
        <v>#N/A</v>
      </c>
      <c r="L261" s="35" t="e">
        <f>IF(ISBLANK(Table2[[#This Row],[Exact weight of battery (g)]]),_xlfn.XLOOKUP(TRIM(Table2[[#This Row],[Bebat code 2025]]),Tabel1[Bebat Code 2025],Tabel1[Maximum Weight (g)]),Table2[[#This Row],[Exact weight of battery (g)]])</f>
        <v>#N/A</v>
      </c>
      <c r="M261" s="36" t="str">
        <f>IF(ISBLANK(Table2[[#This Row],[Bebat code 2025]]),"",_xlfn.XLOOKUP(TRIM(Table2[[#This Row],[Bebat code 2025]]),Tabel1[Bebat Code 2025],Tabel1[Minimum Weight (g)]))</f>
        <v/>
      </c>
      <c r="N261" s="36" t="str">
        <f>IF(ISBLANK(Table2[[#This Row],[Bebat code 2025]]),"",_xlfn.XLOOKUP(TRIM(Table2[[#This Row],[Bebat code 2025]]),Tabel1[Bebat Code 2025],Tabel1[Maximum Weight (g)]))</f>
        <v/>
      </c>
      <c r="O261" s="43" t="e" cm="1">
        <f t="array" ref="O26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1" s="44"/>
      <c r="Q261" s="44"/>
      <c r="R261" s="44"/>
      <c r="S261" s="44"/>
      <c r="T261" s="44"/>
      <c r="U261" s="44"/>
    </row>
    <row r="262" spans="2:21" ht="47.5" customHeight="1" x14ac:dyDescent="0.15">
      <c r="B262" s="39" t="str" cm="1">
        <f t="array" ref="B26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2" s="42"/>
      <c r="D262" s="35" t="e" cm="1">
        <f t="array" ref="D26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2" s="35" t="e" cm="1">
        <f t="array" ref="E26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2" s="35" t="e">
        <f>IF(AND(Table2[[#This Row],[Chemical Family - old]]="Lithium Primary",Table2[[#This Row],[Product Category]]&lt;&gt;"Button"),Table2[[#This Row],[Is the battery based on Lithium Primary or Lithium Thionyl Chloride]],Table2[[#This Row],[Chemical Family - old]])</f>
        <v>#N/A</v>
      </c>
      <c r="G262" s="35" t="e">
        <f>_xlfn.XLOOKUP(TRIM(Table2[[#This Row],[Bebat code 2025]]),Tabel1[Bebat Code 2025],Tabel1[Chemical Family])</f>
        <v>#N/A</v>
      </c>
      <c r="H262" s="35" t="e">
        <f>_xlfn.XLOOKUP(TRIM(Table2[[#This Row],[Bebat code 2025]]),Tabel1[Bebat Code 2025],Tabel1[Type])</f>
        <v>#N/A</v>
      </c>
      <c r="I262" s="35" t="e">
        <f>_xlfn.XLOOKUP(TRIM(Table2[[#This Row],[Bebat code 2025]]),Tabel1[Bebat Code 2025],Tabel1[Exception])</f>
        <v>#N/A</v>
      </c>
      <c r="J262" s="35" t="e">
        <f>IF(Table2[[#This Row],[Max boundary - new]]&lt;=25000,"No",IF(Table2[[#This Row],[Min boundary - new]]&gt;25000,"Yes","Possible"))</f>
        <v>#N/A</v>
      </c>
      <c r="K262" s="35" t="e">
        <f>IF(ISBLANK(Table2[[#This Row],[Exact weight of battery (g)]]),_xlfn.XLOOKUP(TRIM(Table2[[#This Row],[Bebat code 2025]]),Tabel1[Bebat Code 2025],Tabel1[Minimum Weight (g)]),Table2[[#This Row],[Exact weight of battery (g)]])</f>
        <v>#N/A</v>
      </c>
      <c r="L262" s="35" t="e">
        <f>IF(ISBLANK(Table2[[#This Row],[Exact weight of battery (g)]]),_xlfn.XLOOKUP(TRIM(Table2[[#This Row],[Bebat code 2025]]),Tabel1[Bebat Code 2025],Tabel1[Maximum Weight (g)]),Table2[[#This Row],[Exact weight of battery (g)]])</f>
        <v>#N/A</v>
      </c>
      <c r="M262" s="36" t="str">
        <f>IF(ISBLANK(Table2[[#This Row],[Bebat code 2025]]),"",_xlfn.XLOOKUP(TRIM(Table2[[#This Row],[Bebat code 2025]]),Tabel1[Bebat Code 2025],Tabel1[Minimum Weight (g)]))</f>
        <v/>
      </c>
      <c r="N262" s="36" t="str">
        <f>IF(ISBLANK(Table2[[#This Row],[Bebat code 2025]]),"",_xlfn.XLOOKUP(TRIM(Table2[[#This Row],[Bebat code 2025]]),Tabel1[Bebat Code 2025],Tabel1[Maximum Weight (g)]))</f>
        <v/>
      </c>
      <c r="O262" s="43" t="e" cm="1">
        <f t="array" ref="O26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2" s="44"/>
      <c r="Q262" s="44"/>
      <c r="R262" s="44"/>
      <c r="S262" s="44"/>
      <c r="T262" s="44"/>
      <c r="U262" s="44"/>
    </row>
    <row r="263" spans="2:21" ht="47.5" customHeight="1" x14ac:dyDescent="0.15">
      <c r="B263" s="39" t="str" cm="1">
        <f t="array" ref="B26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3" s="42"/>
      <c r="D263" s="35" t="e" cm="1">
        <f t="array" ref="D26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3" s="35" t="e" cm="1">
        <f t="array" ref="E26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3" s="35" t="e">
        <f>IF(AND(Table2[[#This Row],[Chemical Family - old]]="Lithium Primary",Table2[[#This Row],[Product Category]]&lt;&gt;"Button"),Table2[[#This Row],[Is the battery based on Lithium Primary or Lithium Thionyl Chloride]],Table2[[#This Row],[Chemical Family - old]])</f>
        <v>#N/A</v>
      </c>
      <c r="G263" s="35" t="e">
        <f>_xlfn.XLOOKUP(TRIM(Table2[[#This Row],[Bebat code 2025]]),Tabel1[Bebat Code 2025],Tabel1[Chemical Family])</f>
        <v>#N/A</v>
      </c>
      <c r="H263" s="35" t="e">
        <f>_xlfn.XLOOKUP(TRIM(Table2[[#This Row],[Bebat code 2025]]),Tabel1[Bebat Code 2025],Tabel1[Type])</f>
        <v>#N/A</v>
      </c>
      <c r="I263" s="35" t="e">
        <f>_xlfn.XLOOKUP(TRIM(Table2[[#This Row],[Bebat code 2025]]),Tabel1[Bebat Code 2025],Tabel1[Exception])</f>
        <v>#N/A</v>
      </c>
      <c r="J263" s="35" t="e">
        <f>IF(Table2[[#This Row],[Max boundary - new]]&lt;=25000,"No",IF(Table2[[#This Row],[Min boundary - new]]&gt;25000,"Yes","Possible"))</f>
        <v>#N/A</v>
      </c>
      <c r="K263" s="35" t="e">
        <f>IF(ISBLANK(Table2[[#This Row],[Exact weight of battery (g)]]),_xlfn.XLOOKUP(TRIM(Table2[[#This Row],[Bebat code 2025]]),Tabel1[Bebat Code 2025],Tabel1[Minimum Weight (g)]),Table2[[#This Row],[Exact weight of battery (g)]])</f>
        <v>#N/A</v>
      </c>
      <c r="L263" s="35" t="e">
        <f>IF(ISBLANK(Table2[[#This Row],[Exact weight of battery (g)]]),_xlfn.XLOOKUP(TRIM(Table2[[#This Row],[Bebat code 2025]]),Tabel1[Bebat Code 2025],Tabel1[Maximum Weight (g)]),Table2[[#This Row],[Exact weight of battery (g)]])</f>
        <v>#N/A</v>
      </c>
      <c r="M263" s="36" t="str">
        <f>IF(ISBLANK(Table2[[#This Row],[Bebat code 2025]]),"",_xlfn.XLOOKUP(TRIM(Table2[[#This Row],[Bebat code 2025]]),Tabel1[Bebat Code 2025],Tabel1[Minimum Weight (g)]))</f>
        <v/>
      </c>
      <c r="N263" s="36" t="str">
        <f>IF(ISBLANK(Table2[[#This Row],[Bebat code 2025]]),"",_xlfn.XLOOKUP(TRIM(Table2[[#This Row],[Bebat code 2025]]),Tabel1[Bebat Code 2025],Tabel1[Maximum Weight (g)]))</f>
        <v/>
      </c>
      <c r="O263" s="43" t="e" cm="1">
        <f t="array" ref="O26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3" s="44"/>
      <c r="Q263" s="44"/>
      <c r="R263" s="44"/>
      <c r="S263" s="44"/>
      <c r="T263" s="44"/>
      <c r="U263" s="44"/>
    </row>
    <row r="264" spans="2:21" ht="47.5" customHeight="1" x14ac:dyDescent="0.15">
      <c r="B264" s="39" t="str" cm="1">
        <f t="array" ref="B26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4" s="42"/>
      <c r="D264" s="35" t="e" cm="1">
        <f t="array" ref="D26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4" s="35" t="e" cm="1">
        <f t="array" ref="E26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4" s="35" t="e">
        <f>IF(AND(Table2[[#This Row],[Chemical Family - old]]="Lithium Primary",Table2[[#This Row],[Product Category]]&lt;&gt;"Button"),Table2[[#This Row],[Is the battery based on Lithium Primary or Lithium Thionyl Chloride]],Table2[[#This Row],[Chemical Family - old]])</f>
        <v>#N/A</v>
      </c>
      <c r="G264" s="35" t="e">
        <f>_xlfn.XLOOKUP(TRIM(Table2[[#This Row],[Bebat code 2025]]),Tabel1[Bebat Code 2025],Tabel1[Chemical Family])</f>
        <v>#N/A</v>
      </c>
      <c r="H264" s="35" t="e">
        <f>_xlfn.XLOOKUP(TRIM(Table2[[#This Row],[Bebat code 2025]]),Tabel1[Bebat Code 2025],Tabel1[Type])</f>
        <v>#N/A</v>
      </c>
      <c r="I264" s="35" t="e">
        <f>_xlfn.XLOOKUP(TRIM(Table2[[#This Row],[Bebat code 2025]]),Tabel1[Bebat Code 2025],Tabel1[Exception])</f>
        <v>#N/A</v>
      </c>
      <c r="J264" s="35" t="e">
        <f>IF(Table2[[#This Row],[Max boundary - new]]&lt;=25000,"No",IF(Table2[[#This Row],[Min boundary - new]]&gt;25000,"Yes","Possible"))</f>
        <v>#N/A</v>
      </c>
      <c r="K264" s="35" t="e">
        <f>IF(ISBLANK(Table2[[#This Row],[Exact weight of battery (g)]]),_xlfn.XLOOKUP(TRIM(Table2[[#This Row],[Bebat code 2025]]),Tabel1[Bebat Code 2025],Tabel1[Minimum Weight (g)]),Table2[[#This Row],[Exact weight of battery (g)]])</f>
        <v>#N/A</v>
      </c>
      <c r="L264" s="35" t="e">
        <f>IF(ISBLANK(Table2[[#This Row],[Exact weight of battery (g)]]),_xlfn.XLOOKUP(TRIM(Table2[[#This Row],[Bebat code 2025]]),Tabel1[Bebat Code 2025],Tabel1[Maximum Weight (g)]),Table2[[#This Row],[Exact weight of battery (g)]])</f>
        <v>#N/A</v>
      </c>
      <c r="M264" s="36" t="str">
        <f>IF(ISBLANK(Table2[[#This Row],[Bebat code 2025]]),"",_xlfn.XLOOKUP(TRIM(Table2[[#This Row],[Bebat code 2025]]),Tabel1[Bebat Code 2025],Tabel1[Minimum Weight (g)]))</f>
        <v/>
      </c>
      <c r="N264" s="36" t="str">
        <f>IF(ISBLANK(Table2[[#This Row],[Bebat code 2025]]),"",_xlfn.XLOOKUP(TRIM(Table2[[#This Row],[Bebat code 2025]]),Tabel1[Bebat Code 2025],Tabel1[Maximum Weight (g)]))</f>
        <v/>
      </c>
      <c r="O264" s="43" t="e" cm="1">
        <f t="array" ref="O26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4" s="44"/>
      <c r="Q264" s="44"/>
      <c r="R264" s="44"/>
      <c r="S264" s="44"/>
      <c r="T264" s="44"/>
      <c r="U264" s="44"/>
    </row>
    <row r="265" spans="2:21" ht="47.5" customHeight="1" x14ac:dyDescent="0.15">
      <c r="B265" s="39" t="str" cm="1">
        <f t="array" ref="B26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5" s="42"/>
      <c r="D265" s="35" t="e" cm="1">
        <f t="array" ref="D26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5" s="35" t="e" cm="1">
        <f t="array" ref="E26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5" s="35" t="e">
        <f>IF(AND(Table2[[#This Row],[Chemical Family - old]]="Lithium Primary",Table2[[#This Row],[Product Category]]&lt;&gt;"Button"),Table2[[#This Row],[Is the battery based on Lithium Primary or Lithium Thionyl Chloride]],Table2[[#This Row],[Chemical Family - old]])</f>
        <v>#N/A</v>
      </c>
      <c r="G265" s="35" t="e">
        <f>_xlfn.XLOOKUP(TRIM(Table2[[#This Row],[Bebat code 2025]]),Tabel1[Bebat Code 2025],Tabel1[Chemical Family])</f>
        <v>#N/A</v>
      </c>
      <c r="H265" s="35" t="e">
        <f>_xlfn.XLOOKUP(TRIM(Table2[[#This Row],[Bebat code 2025]]),Tabel1[Bebat Code 2025],Tabel1[Type])</f>
        <v>#N/A</v>
      </c>
      <c r="I265" s="35" t="e">
        <f>_xlfn.XLOOKUP(TRIM(Table2[[#This Row],[Bebat code 2025]]),Tabel1[Bebat Code 2025],Tabel1[Exception])</f>
        <v>#N/A</v>
      </c>
      <c r="J265" s="35" t="e">
        <f>IF(Table2[[#This Row],[Max boundary - new]]&lt;=25000,"No",IF(Table2[[#This Row],[Min boundary - new]]&gt;25000,"Yes","Possible"))</f>
        <v>#N/A</v>
      </c>
      <c r="K265" s="35" t="e">
        <f>IF(ISBLANK(Table2[[#This Row],[Exact weight of battery (g)]]),_xlfn.XLOOKUP(TRIM(Table2[[#This Row],[Bebat code 2025]]),Tabel1[Bebat Code 2025],Tabel1[Minimum Weight (g)]),Table2[[#This Row],[Exact weight of battery (g)]])</f>
        <v>#N/A</v>
      </c>
      <c r="L265" s="35" t="e">
        <f>IF(ISBLANK(Table2[[#This Row],[Exact weight of battery (g)]]),_xlfn.XLOOKUP(TRIM(Table2[[#This Row],[Bebat code 2025]]),Tabel1[Bebat Code 2025],Tabel1[Maximum Weight (g)]),Table2[[#This Row],[Exact weight of battery (g)]])</f>
        <v>#N/A</v>
      </c>
      <c r="M265" s="36" t="str">
        <f>IF(ISBLANK(Table2[[#This Row],[Bebat code 2025]]),"",_xlfn.XLOOKUP(TRIM(Table2[[#This Row],[Bebat code 2025]]),Tabel1[Bebat Code 2025],Tabel1[Minimum Weight (g)]))</f>
        <v/>
      </c>
      <c r="N265" s="36" t="str">
        <f>IF(ISBLANK(Table2[[#This Row],[Bebat code 2025]]),"",_xlfn.XLOOKUP(TRIM(Table2[[#This Row],[Bebat code 2025]]),Tabel1[Bebat Code 2025],Tabel1[Maximum Weight (g)]))</f>
        <v/>
      </c>
      <c r="O265" s="43" t="e" cm="1">
        <f t="array" ref="O26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5" s="44"/>
      <c r="Q265" s="44"/>
      <c r="R265" s="44"/>
      <c r="S265" s="44"/>
      <c r="T265" s="44"/>
      <c r="U265" s="44"/>
    </row>
    <row r="266" spans="2:21" ht="47.5" customHeight="1" x14ac:dyDescent="0.15">
      <c r="B266" s="39" t="str" cm="1">
        <f t="array" ref="B26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6" s="42"/>
      <c r="D266" s="35" t="e" cm="1">
        <f t="array" ref="D26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6" s="35" t="e" cm="1">
        <f t="array" ref="E26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6" s="35" t="e">
        <f>IF(AND(Table2[[#This Row],[Chemical Family - old]]="Lithium Primary",Table2[[#This Row],[Product Category]]&lt;&gt;"Button"),Table2[[#This Row],[Is the battery based on Lithium Primary or Lithium Thionyl Chloride]],Table2[[#This Row],[Chemical Family - old]])</f>
        <v>#N/A</v>
      </c>
      <c r="G266" s="35" t="e">
        <f>_xlfn.XLOOKUP(TRIM(Table2[[#This Row],[Bebat code 2025]]),Tabel1[Bebat Code 2025],Tabel1[Chemical Family])</f>
        <v>#N/A</v>
      </c>
      <c r="H266" s="35" t="e">
        <f>_xlfn.XLOOKUP(TRIM(Table2[[#This Row],[Bebat code 2025]]),Tabel1[Bebat Code 2025],Tabel1[Type])</f>
        <v>#N/A</v>
      </c>
      <c r="I266" s="35" t="e">
        <f>_xlfn.XLOOKUP(TRIM(Table2[[#This Row],[Bebat code 2025]]),Tabel1[Bebat Code 2025],Tabel1[Exception])</f>
        <v>#N/A</v>
      </c>
      <c r="J266" s="35" t="e">
        <f>IF(Table2[[#This Row],[Max boundary - new]]&lt;=25000,"No",IF(Table2[[#This Row],[Min boundary - new]]&gt;25000,"Yes","Possible"))</f>
        <v>#N/A</v>
      </c>
      <c r="K266" s="35" t="e">
        <f>IF(ISBLANK(Table2[[#This Row],[Exact weight of battery (g)]]),_xlfn.XLOOKUP(TRIM(Table2[[#This Row],[Bebat code 2025]]),Tabel1[Bebat Code 2025],Tabel1[Minimum Weight (g)]),Table2[[#This Row],[Exact weight of battery (g)]])</f>
        <v>#N/A</v>
      </c>
      <c r="L266" s="35" t="e">
        <f>IF(ISBLANK(Table2[[#This Row],[Exact weight of battery (g)]]),_xlfn.XLOOKUP(TRIM(Table2[[#This Row],[Bebat code 2025]]),Tabel1[Bebat Code 2025],Tabel1[Maximum Weight (g)]),Table2[[#This Row],[Exact weight of battery (g)]])</f>
        <v>#N/A</v>
      </c>
      <c r="M266" s="36" t="str">
        <f>IF(ISBLANK(Table2[[#This Row],[Bebat code 2025]]),"",_xlfn.XLOOKUP(TRIM(Table2[[#This Row],[Bebat code 2025]]),Tabel1[Bebat Code 2025],Tabel1[Minimum Weight (g)]))</f>
        <v/>
      </c>
      <c r="N266" s="36" t="str">
        <f>IF(ISBLANK(Table2[[#This Row],[Bebat code 2025]]),"",_xlfn.XLOOKUP(TRIM(Table2[[#This Row],[Bebat code 2025]]),Tabel1[Bebat Code 2025],Tabel1[Maximum Weight (g)]))</f>
        <v/>
      </c>
      <c r="O266" s="43" t="e" cm="1">
        <f t="array" ref="O26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6" s="44"/>
      <c r="Q266" s="44"/>
      <c r="R266" s="44"/>
      <c r="S266" s="44"/>
      <c r="T266" s="44"/>
      <c r="U266" s="44"/>
    </row>
    <row r="267" spans="2:21" ht="47.5" customHeight="1" x14ac:dyDescent="0.15">
      <c r="B267" s="39" t="str" cm="1">
        <f t="array" ref="B26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7" s="42"/>
      <c r="D267" s="35" t="e" cm="1">
        <f t="array" ref="D26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7" s="35" t="e" cm="1">
        <f t="array" ref="E26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7" s="35" t="e">
        <f>IF(AND(Table2[[#This Row],[Chemical Family - old]]="Lithium Primary",Table2[[#This Row],[Product Category]]&lt;&gt;"Button"),Table2[[#This Row],[Is the battery based on Lithium Primary or Lithium Thionyl Chloride]],Table2[[#This Row],[Chemical Family - old]])</f>
        <v>#N/A</v>
      </c>
      <c r="G267" s="35" t="e">
        <f>_xlfn.XLOOKUP(TRIM(Table2[[#This Row],[Bebat code 2025]]),Tabel1[Bebat Code 2025],Tabel1[Chemical Family])</f>
        <v>#N/A</v>
      </c>
      <c r="H267" s="35" t="e">
        <f>_xlfn.XLOOKUP(TRIM(Table2[[#This Row],[Bebat code 2025]]),Tabel1[Bebat Code 2025],Tabel1[Type])</f>
        <v>#N/A</v>
      </c>
      <c r="I267" s="35" t="e">
        <f>_xlfn.XLOOKUP(TRIM(Table2[[#This Row],[Bebat code 2025]]),Tabel1[Bebat Code 2025],Tabel1[Exception])</f>
        <v>#N/A</v>
      </c>
      <c r="J267" s="35" t="e">
        <f>IF(Table2[[#This Row],[Max boundary - new]]&lt;=25000,"No",IF(Table2[[#This Row],[Min boundary - new]]&gt;25000,"Yes","Possible"))</f>
        <v>#N/A</v>
      </c>
      <c r="K267" s="35" t="e">
        <f>IF(ISBLANK(Table2[[#This Row],[Exact weight of battery (g)]]),_xlfn.XLOOKUP(TRIM(Table2[[#This Row],[Bebat code 2025]]),Tabel1[Bebat Code 2025],Tabel1[Minimum Weight (g)]),Table2[[#This Row],[Exact weight of battery (g)]])</f>
        <v>#N/A</v>
      </c>
      <c r="L267" s="35" t="e">
        <f>IF(ISBLANK(Table2[[#This Row],[Exact weight of battery (g)]]),_xlfn.XLOOKUP(TRIM(Table2[[#This Row],[Bebat code 2025]]),Tabel1[Bebat Code 2025],Tabel1[Maximum Weight (g)]),Table2[[#This Row],[Exact weight of battery (g)]])</f>
        <v>#N/A</v>
      </c>
      <c r="M267" s="36" t="str">
        <f>IF(ISBLANK(Table2[[#This Row],[Bebat code 2025]]),"",_xlfn.XLOOKUP(TRIM(Table2[[#This Row],[Bebat code 2025]]),Tabel1[Bebat Code 2025],Tabel1[Minimum Weight (g)]))</f>
        <v/>
      </c>
      <c r="N267" s="36" t="str">
        <f>IF(ISBLANK(Table2[[#This Row],[Bebat code 2025]]),"",_xlfn.XLOOKUP(TRIM(Table2[[#This Row],[Bebat code 2025]]),Tabel1[Bebat Code 2025],Tabel1[Maximum Weight (g)]))</f>
        <v/>
      </c>
      <c r="O267" s="43" t="e" cm="1">
        <f t="array" ref="O26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7" s="44"/>
      <c r="Q267" s="44"/>
      <c r="R267" s="44"/>
      <c r="S267" s="44"/>
      <c r="T267" s="44"/>
      <c r="U267" s="44"/>
    </row>
    <row r="268" spans="2:21" ht="47.5" customHeight="1" x14ac:dyDescent="0.15">
      <c r="B268" s="39" t="str" cm="1">
        <f t="array" ref="B26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8" s="42"/>
      <c r="D268" s="35" t="e" cm="1">
        <f t="array" ref="D26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8" s="35" t="e" cm="1">
        <f t="array" ref="E26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8" s="35" t="e">
        <f>IF(AND(Table2[[#This Row],[Chemical Family - old]]="Lithium Primary",Table2[[#This Row],[Product Category]]&lt;&gt;"Button"),Table2[[#This Row],[Is the battery based on Lithium Primary or Lithium Thionyl Chloride]],Table2[[#This Row],[Chemical Family - old]])</f>
        <v>#N/A</v>
      </c>
      <c r="G268" s="35" t="e">
        <f>_xlfn.XLOOKUP(TRIM(Table2[[#This Row],[Bebat code 2025]]),Tabel1[Bebat Code 2025],Tabel1[Chemical Family])</f>
        <v>#N/A</v>
      </c>
      <c r="H268" s="35" t="e">
        <f>_xlfn.XLOOKUP(TRIM(Table2[[#This Row],[Bebat code 2025]]),Tabel1[Bebat Code 2025],Tabel1[Type])</f>
        <v>#N/A</v>
      </c>
      <c r="I268" s="35" t="e">
        <f>_xlfn.XLOOKUP(TRIM(Table2[[#This Row],[Bebat code 2025]]),Tabel1[Bebat Code 2025],Tabel1[Exception])</f>
        <v>#N/A</v>
      </c>
      <c r="J268" s="35" t="e">
        <f>IF(Table2[[#This Row],[Max boundary - new]]&lt;=25000,"No",IF(Table2[[#This Row],[Min boundary - new]]&gt;25000,"Yes","Possible"))</f>
        <v>#N/A</v>
      </c>
      <c r="K268" s="35" t="e">
        <f>IF(ISBLANK(Table2[[#This Row],[Exact weight of battery (g)]]),_xlfn.XLOOKUP(TRIM(Table2[[#This Row],[Bebat code 2025]]),Tabel1[Bebat Code 2025],Tabel1[Minimum Weight (g)]),Table2[[#This Row],[Exact weight of battery (g)]])</f>
        <v>#N/A</v>
      </c>
      <c r="L268" s="35" t="e">
        <f>IF(ISBLANK(Table2[[#This Row],[Exact weight of battery (g)]]),_xlfn.XLOOKUP(TRIM(Table2[[#This Row],[Bebat code 2025]]),Tabel1[Bebat Code 2025],Tabel1[Maximum Weight (g)]),Table2[[#This Row],[Exact weight of battery (g)]])</f>
        <v>#N/A</v>
      </c>
      <c r="M268" s="36" t="str">
        <f>IF(ISBLANK(Table2[[#This Row],[Bebat code 2025]]),"",_xlfn.XLOOKUP(TRIM(Table2[[#This Row],[Bebat code 2025]]),Tabel1[Bebat Code 2025],Tabel1[Minimum Weight (g)]))</f>
        <v/>
      </c>
      <c r="N268" s="36" t="str">
        <f>IF(ISBLANK(Table2[[#This Row],[Bebat code 2025]]),"",_xlfn.XLOOKUP(TRIM(Table2[[#This Row],[Bebat code 2025]]),Tabel1[Bebat Code 2025],Tabel1[Maximum Weight (g)]))</f>
        <v/>
      </c>
      <c r="O268" s="43" t="e" cm="1">
        <f t="array" ref="O26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8" s="44"/>
      <c r="Q268" s="44"/>
      <c r="R268" s="44"/>
      <c r="S268" s="44"/>
      <c r="T268" s="44"/>
      <c r="U268" s="44"/>
    </row>
    <row r="269" spans="2:21" ht="47.5" customHeight="1" x14ac:dyDescent="0.15">
      <c r="B269" s="39" t="str" cm="1">
        <f t="array" ref="B26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69" s="42"/>
      <c r="D269" s="35" t="e" cm="1">
        <f t="array" ref="D26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69" s="35" t="e" cm="1">
        <f t="array" ref="E26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69" s="35" t="e">
        <f>IF(AND(Table2[[#This Row],[Chemical Family - old]]="Lithium Primary",Table2[[#This Row],[Product Category]]&lt;&gt;"Button"),Table2[[#This Row],[Is the battery based on Lithium Primary or Lithium Thionyl Chloride]],Table2[[#This Row],[Chemical Family - old]])</f>
        <v>#N/A</v>
      </c>
      <c r="G269" s="35" t="e">
        <f>_xlfn.XLOOKUP(TRIM(Table2[[#This Row],[Bebat code 2025]]),Tabel1[Bebat Code 2025],Tabel1[Chemical Family])</f>
        <v>#N/A</v>
      </c>
      <c r="H269" s="35" t="e">
        <f>_xlfn.XLOOKUP(TRIM(Table2[[#This Row],[Bebat code 2025]]),Tabel1[Bebat Code 2025],Tabel1[Type])</f>
        <v>#N/A</v>
      </c>
      <c r="I269" s="35" t="e">
        <f>_xlfn.XLOOKUP(TRIM(Table2[[#This Row],[Bebat code 2025]]),Tabel1[Bebat Code 2025],Tabel1[Exception])</f>
        <v>#N/A</v>
      </c>
      <c r="J269" s="35" t="e">
        <f>IF(Table2[[#This Row],[Max boundary - new]]&lt;=25000,"No",IF(Table2[[#This Row],[Min boundary - new]]&gt;25000,"Yes","Possible"))</f>
        <v>#N/A</v>
      </c>
      <c r="K269" s="35" t="e">
        <f>IF(ISBLANK(Table2[[#This Row],[Exact weight of battery (g)]]),_xlfn.XLOOKUP(TRIM(Table2[[#This Row],[Bebat code 2025]]),Tabel1[Bebat Code 2025],Tabel1[Minimum Weight (g)]),Table2[[#This Row],[Exact weight of battery (g)]])</f>
        <v>#N/A</v>
      </c>
      <c r="L269" s="35" t="e">
        <f>IF(ISBLANK(Table2[[#This Row],[Exact weight of battery (g)]]),_xlfn.XLOOKUP(TRIM(Table2[[#This Row],[Bebat code 2025]]),Tabel1[Bebat Code 2025],Tabel1[Maximum Weight (g)]),Table2[[#This Row],[Exact weight of battery (g)]])</f>
        <v>#N/A</v>
      </c>
      <c r="M269" s="36" t="str">
        <f>IF(ISBLANK(Table2[[#This Row],[Bebat code 2025]]),"",_xlfn.XLOOKUP(TRIM(Table2[[#This Row],[Bebat code 2025]]),Tabel1[Bebat Code 2025],Tabel1[Minimum Weight (g)]))</f>
        <v/>
      </c>
      <c r="N269" s="36" t="str">
        <f>IF(ISBLANK(Table2[[#This Row],[Bebat code 2025]]),"",_xlfn.XLOOKUP(TRIM(Table2[[#This Row],[Bebat code 2025]]),Tabel1[Bebat Code 2025],Tabel1[Maximum Weight (g)]))</f>
        <v/>
      </c>
      <c r="O269" s="43" t="e" cm="1">
        <f t="array" ref="O26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69" s="44"/>
      <c r="Q269" s="44"/>
      <c r="R269" s="44"/>
      <c r="S269" s="44"/>
      <c r="T269" s="44"/>
      <c r="U269" s="44"/>
    </row>
    <row r="270" spans="2:21" ht="47.5" customHeight="1" x14ac:dyDescent="0.15">
      <c r="B270" s="39" t="str" cm="1">
        <f t="array" ref="B27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0" s="42"/>
      <c r="D270" s="35" t="e" cm="1">
        <f t="array" ref="D27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0" s="35" t="e" cm="1">
        <f t="array" ref="E27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0" s="35" t="e">
        <f>IF(AND(Table2[[#This Row],[Chemical Family - old]]="Lithium Primary",Table2[[#This Row],[Product Category]]&lt;&gt;"Button"),Table2[[#This Row],[Is the battery based on Lithium Primary or Lithium Thionyl Chloride]],Table2[[#This Row],[Chemical Family - old]])</f>
        <v>#N/A</v>
      </c>
      <c r="G270" s="35" t="e">
        <f>_xlfn.XLOOKUP(TRIM(Table2[[#This Row],[Bebat code 2025]]),Tabel1[Bebat Code 2025],Tabel1[Chemical Family])</f>
        <v>#N/A</v>
      </c>
      <c r="H270" s="35" t="e">
        <f>_xlfn.XLOOKUP(TRIM(Table2[[#This Row],[Bebat code 2025]]),Tabel1[Bebat Code 2025],Tabel1[Type])</f>
        <v>#N/A</v>
      </c>
      <c r="I270" s="35" t="e">
        <f>_xlfn.XLOOKUP(TRIM(Table2[[#This Row],[Bebat code 2025]]),Tabel1[Bebat Code 2025],Tabel1[Exception])</f>
        <v>#N/A</v>
      </c>
      <c r="J270" s="35" t="e">
        <f>IF(Table2[[#This Row],[Max boundary - new]]&lt;=25000,"No",IF(Table2[[#This Row],[Min boundary - new]]&gt;25000,"Yes","Possible"))</f>
        <v>#N/A</v>
      </c>
      <c r="K270" s="35" t="e">
        <f>IF(ISBLANK(Table2[[#This Row],[Exact weight of battery (g)]]),_xlfn.XLOOKUP(TRIM(Table2[[#This Row],[Bebat code 2025]]),Tabel1[Bebat Code 2025],Tabel1[Minimum Weight (g)]),Table2[[#This Row],[Exact weight of battery (g)]])</f>
        <v>#N/A</v>
      </c>
      <c r="L270" s="35" t="e">
        <f>IF(ISBLANK(Table2[[#This Row],[Exact weight of battery (g)]]),_xlfn.XLOOKUP(TRIM(Table2[[#This Row],[Bebat code 2025]]),Tabel1[Bebat Code 2025],Tabel1[Maximum Weight (g)]),Table2[[#This Row],[Exact weight of battery (g)]])</f>
        <v>#N/A</v>
      </c>
      <c r="M270" s="36" t="str">
        <f>IF(ISBLANK(Table2[[#This Row],[Bebat code 2025]]),"",_xlfn.XLOOKUP(TRIM(Table2[[#This Row],[Bebat code 2025]]),Tabel1[Bebat Code 2025],Tabel1[Minimum Weight (g)]))</f>
        <v/>
      </c>
      <c r="N270" s="36" t="str">
        <f>IF(ISBLANK(Table2[[#This Row],[Bebat code 2025]]),"",_xlfn.XLOOKUP(TRIM(Table2[[#This Row],[Bebat code 2025]]),Tabel1[Bebat Code 2025],Tabel1[Maximum Weight (g)]))</f>
        <v/>
      </c>
      <c r="O270" s="43" t="e" cm="1">
        <f t="array" ref="O27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0" s="44"/>
      <c r="Q270" s="44"/>
      <c r="R270" s="44"/>
      <c r="S270" s="44"/>
      <c r="T270" s="44"/>
      <c r="U270" s="44"/>
    </row>
    <row r="271" spans="2:21" ht="47.5" customHeight="1" x14ac:dyDescent="0.15">
      <c r="B271" s="39" t="str" cm="1">
        <f t="array" ref="B27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1" s="42"/>
      <c r="D271" s="35" t="e" cm="1">
        <f t="array" ref="D27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1" s="35" t="e" cm="1">
        <f t="array" ref="E27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1" s="35" t="e">
        <f>IF(AND(Table2[[#This Row],[Chemical Family - old]]="Lithium Primary",Table2[[#This Row],[Product Category]]&lt;&gt;"Button"),Table2[[#This Row],[Is the battery based on Lithium Primary or Lithium Thionyl Chloride]],Table2[[#This Row],[Chemical Family - old]])</f>
        <v>#N/A</v>
      </c>
      <c r="G271" s="35" t="e">
        <f>_xlfn.XLOOKUP(TRIM(Table2[[#This Row],[Bebat code 2025]]),Tabel1[Bebat Code 2025],Tabel1[Chemical Family])</f>
        <v>#N/A</v>
      </c>
      <c r="H271" s="35" t="e">
        <f>_xlfn.XLOOKUP(TRIM(Table2[[#This Row],[Bebat code 2025]]),Tabel1[Bebat Code 2025],Tabel1[Type])</f>
        <v>#N/A</v>
      </c>
      <c r="I271" s="35" t="e">
        <f>_xlfn.XLOOKUP(TRIM(Table2[[#This Row],[Bebat code 2025]]),Tabel1[Bebat Code 2025],Tabel1[Exception])</f>
        <v>#N/A</v>
      </c>
      <c r="J271" s="35" t="e">
        <f>IF(Table2[[#This Row],[Max boundary - new]]&lt;=25000,"No",IF(Table2[[#This Row],[Min boundary - new]]&gt;25000,"Yes","Possible"))</f>
        <v>#N/A</v>
      </c>
      <c r="K271" s="35" t="e">
        <f>IF(ISBLANK(Table2[[#This Row],[Exact weight of battery (g)]]),_xlfn.XLOOKUP(TRIM(Table2[[#This Row],[Bebat code 2025]]),Tabel1[Bebat Code 2025],Tabel1[Minimum Weight (g)]),Table2[[#This Row],[Exact weight of battery (g)]])</f>
        <v>#N/A</v>
      </c>
      <c r="L271" s="35" t="e">
        <f>IF(ISBLANK(Table2[[#This Row],[Exact weight of battery (g)]]),_xlfn.XLOOKUP(TRIM(Table2[[#This Row],[Bebat code 2025]]),Tabel1[Bebat Code 2025],Tabel1[Maximum Weight (g)]),Table2[[#This Row],[Exact weight of battery (g)]])</f>
        <v>#N/A</v>
      </c>
      <c r="M271" s="36" t="str">
        <f>IF(ISBLANK(Table2[[#This Row],[Bebat code 2025]]),"",_xlfn.XLOOKUP(TRIM(Table2[[#This Row],[Bebat code 2025]]),Tabel1[Bebat Code 2025],Tabel1[Minimum Weight (g)]))</f>
        <v/>
      </c>
      <c r="N271" s="36" t="str">
        <f>IF(ISBLANK(Table2[[#This Row],[Bebat code 2025]]),"",_xlfn.XLOOKUP(TRIM(Table2[[#This Row],[Bebat code 2025]]),Tabel1[Bebat Code 2025],Tabel1[Maximum Weight (g)]))</f>
        <v/>
      </c>
      <c r="O271" s="43" t="e" cm="1">
        <f t="array" ref="O27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1" s="44"/>
      <c r="Q271" s="44"/>
      <c r="R271" s="44"/>
      <c r="S271" s="44"/>
      <c r="T271" s="44"/>
      <c r="U271" s="44"/>
    </row>
    <row r="272" spans="2:21" ht="47.5" customHeight="1" x14ac:dyDescent="0.15">
      <c r="B272" s="39" t="str" cm="1">
        <f t="array" ref="B27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2" s="42"/>
      <c r="D272" s="35" t="e" cm="1">
        <f t="array" ref="D27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2" s="35" t="e" cm="1">
        <f t="array" ref="E27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2" s="35" t="e">
        <f>IF(AND(Table2[[#This Row],[Chemical Family - old]]="Lithium Primary",Table2[[#This Row],[Product Category]]&lt;&gt;"Button"),Table2[[#This Row],[Is the battery based on Lithium Primary or Lithium Thionyl Chloride]],Table2[[#This Row],[Chemical Family - old]])</f>
        <v>#N/A</v>
      </c>
      <c r="G272" s="35" t="e">
        <f>_xlfn.XLOOKUP(TRIM(Table2[[#This Row],[Bebat code 2025]]),Tabel1[Bebat Code 2025],Tabel1[Chemical Family])</f>
        <v>#N/A</v>
      </c>
      <c r="H272" s="35" t="e">
        <f>_xlfn.XLOOKUP(TRIM(Table2[[#This Row],[Bebat code 2025]]),Tabel1[Bebat Code 2025],Tabel1[Type])</f>
        <v>#N/A</v>
      </c>
      <c r="I272" s="35" t="e">
        <f>_xlfn.XLOOKUP(TRIM(Table2[[#This Row],[Bebat code 2025]]),Tabel1[Bebat Code 2025],Tabel1[Exception])</f>
        <v>#N/A</v>
      </c>
      <c r="J272" s="35" t="e">
        <f>IF(Table2[[#This Row],[Max boundary - new]]&lt;=25000,"No",IF(Table2[[#This Row],[Min boundary - new]]&gt;25000,"Yes","Possible"))</f>
        <v>#N/A</v>
      </c>
      <c r="K272" s="35" t="e">
        <f>IF(ISBLANK(Table2[[#This Row],[Exact weight of battery (g)]]),_xlfn.XLOOKUP(TRIM(Table2[[#This Row],[Bebat code 2025]]),Tabel1[Bebat Code 2025],Tabel1[Minimum Weight (g)]),Table2[[#This Row],[Exact weight of battery (g)]])</f>
        <v>#N/A</v>
      </c>
      <c r="L272" s="35" t="e">
        <f>IF(ISBLANK(Table2[[#This Row],[Exact weight of battery (g)]]),_xlfn.XLOOKUP(TRIM(Table2[[#This Row],[Bebat code 2025]]),Tabel1[Bebat Code 2025],Tabel1[Maximum Weight (g)]),Table2[[#This Row],[Exact weight of battery (g)]])</f>
        <v>#N/A</v>
      </c>
      <c r="M272" s="36" t="str">
        <f>IF(ISBLANK(Table2[[#This Row],[Bebat code 2025]]),"",_xlfn.XLOOKUP(TRIM(Table2[[#This Row],[Bebat code 2025]]),Tabel1[Bebat Code 2025],Tabel1[Minimum Weight (g)]))</f>
        <v/>
      </c>
      <c r="N272" s="36" t="str">
        <f>IF(ISBLANK(Table2[[#This Row],[Bebat code 2025]]),"",_xlfn.XLOOKUP(TRIM(Table2[[#This Row],[Bebat code 2025]]),Tabel1[Bebat Code 2025],Tabel1[Maximum Weight (g)]))</f>
        <v/>
      </c>
      <c r="O272" s="43" t="e" cm="1">
        <f t="array" ref="O27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2" s="44"/>
      <c r="Q272" s="44"/>
      <c r="R272" s="44"/>
      <c r="S272" s="44"/>
      <c r="T272" s="44"/>
      <c r="U272" s="44"/>
    </row>
    <row r="273" spans="2:21" ht="47.5" customHeight="1" x14ac:dyDescent="0.15">
      <c r="B273" s="39" t="str" cm="1">
        <f t="array" ref="B27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3" s="42"/>
      <c r="D273" s="35" t="e" cm="1">
        <f t="array" ref="D27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3" s="35" t="e" cm="1">
        <f t="array" ref="E27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3" s="35" t="e">
        <f>IF(AND(Table2[[#This Row],[Chemical Family - old]]="Lithium Primary",Table2[[#This Row],[Product Category]]&lt;&gt;"Button"),Table2[[#This Row],[Is the battery based on Lithium Primary or Lithium Thionyl Chloride]],Table2[[#This Row],[Chemical Family - old]])</f>
        <v>#N/A</v>
      </c>
      <c r="G273" s="35" t="e">
        <f>_xlfn.XLOOKUP(TRIM(Table2[[#This Row],[Bebat code 2025]]),Tabel1[Bebat Code 2025],Tabel1[Chemical Family])</f>
        <v>#N/A</v>
      </c>
      <c r="H273" s="35" t="e">
        <f>_xlfn.XLOOKUP(TRIM(Table2[[#This Row],[Bebat code 2025]]),Tabel1[Bebat Code 2025],Tabel1[Type])</f>
        <v>#N/A</v>
      </c>
      <c r="I273" s="35" t="e">
        <f>_xlfn.XLOOKUP(TRIM(Table2[[#This Row],[Bebat code 2025]]),Tabel1[Bebat Code 2025],Tabel1[Exception])</f>
        <v>#N/A</v>
      </c>
      <c r="J273" s="35" t="e">
        <f>IF(Table2[[#This Row],[Max boundary - new]]&lt;=25000,"No",IF(Table2[[#This Row],[Min boundary - new]]&gt;25000,"Yes","Possible"))</f>
        <v>#N/A</v>
      </c>
      <c r="K273" s="35" t="e">
        <f>IF(ISBLANK(Table2[[#This Row],[Exact weight of battery (g)]]),_xlfn.XLOOKUP(TRIM(Table2[[#This Row],[Bebat code 2025]]),Tabel1[Bebat Code 2025],Tabel1[Minimum Weight (g)]),Table2[[#This Row],[Exact weight of battery (g)]])</f>
        <v>#N/A</v>
      </c>
      <c r="L273" s="35" t="e">
        <f>IF(ISBLANK(Table2[[#This Row],[Exact weight of battery (g)]]),_xlfn.XLOOKUP(TRIM(Table2[[#This Row],[Bebat code 2025]]),Tabel1[Bebat Code 2025],Tabel1[Maximum Weight (g)]),Table2[[#This Row],[Exact weight of battery (g)]])</f>
        <v>#N/A</v>
      </c>
      <c r="M273" s="36" t="str">
        <f>IF(ISBLANK(Table2[[#This Row],[Bebat code 2025]]),"",_xlfn.XLOOKUP(TRIM(Table2[[#This Row],[Bebat code 2025]]),Tabel1[Bebat Code 2025],Tabel1[Minimum Weight (g)]))</f>
        <v/>
      </c>
      <c r="N273" s="36" t="str">
        <f>IF(ISBLANK(Table2[[#This Row],[Bebat code 2025]]),"",_xlfn.XLOOKUP(TRIM(Table2[[#This Row],[Bebat code 2025]]),Tabel1[Bebat Code 2025],Tabel1[Maximum Weight (g)]))</f>
        <v/>
      </c>
      <c r="O273" s="43" t="e" cm="1">
        <f t="array" ref="O27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3" s="44"/>
      <c r="Q273" s="44"/>
      <c r="R273" s="44"/>
      <c r="S273" s="44"/>
      <c r="T273" s="44"/>
      <c r="U273" s="44"/>
    </row>
    <row r="274" spans="2:21" ht="47.5" customHeight="1" x14ac:dyDescent="0.15">
      <c r="B274" s="39" t="str" cm="1">
        <f t="array" ref="B27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4" s="42"/>
      <c r="D274" s="35" t="e" cm="1">
        <f t="array" ref="D27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4" s="35" t="e" cm="1">
        <f t="array" ref="E27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4" s="35" t="e">
        <f>IF(AND(Table2[[#This Row],[Chemical Family - old]]="Lithium Primary",Table2[[#This Row],[Product Category]]&lt;&gt;"Button"),Table2[[#This Row],[Is the battery based on Lithium Primary or Lithium Thionyl Chloride]],Table2[[#This Row],[Chemical Family - old]])</f>
        <v>#N/A</v>
      </c>
      <c r="G274" s="35" t="e">
        <f>_xlfn.XLOOKUP(TRIM(Table2[[#This Row],[Bebat code 2025]]),Tabel1[Bebat Code 2025],Tabel1[Chemical Family])</f>
        <v>#N/A</v>
      </c>
      <c r="H274" s="35" t="e">
        <f>_xlfn.XLOOKUP(TRIM(Table2[[#This Row],[Bebat code 2025]]),Tabel1[Bebat Code 2025],Tabel1[Type])</f>
        <v>#N/A</v>
      </c>
      <c r="I274" s="35" t="e">
        <f>_xlfn.XLOOKUP(TRIM(Table2[[#This Row],[Bebat code 2025]]),Tabel1[Bebat Code 2025],Tabel1[Exception])</f>
        <v>#N/A</v>
      </c>
      <c r="J274" s="35" t="e">
        <f>IF(Table2[[#This Row],[Max boundary - new]]&lt;=25000,"No",IF(Table2[[#This Row],[Min boundary - new]]&gt;25000,"Yes","Possible"))</f>
        <v>#N/A</v>
      </c>
      <c r="K274" s="35" t="e">
        <f>IF(ISBLANK(Table2[[#This Row],[Exact weight of battery (g)]]),_xlfn.XLOOKUP(TRIM(Table2[[#This Row],[Bebat code 2025]]),Tabel1[Bebat Code 2025],Tabel1[Minimum Weight (g)]),Table2[[#This Row],[Exact weight of battery (g)]])</f>
        <v>#N/A</v>
      </c>
      <c r="L274" s="35" t="e">
        <f>IF(ISBLANK(Table2[[#This Row],[Exact weight of battery (g)]]),_xlfn.XLOOKUP(TRIM(Table2[[#This Row],[Bebat code 2025]]),Tabel1[Bebat Code 2025],Tabel1[Maximum Weight (g)]),Table2[[#This Row],[Exact weight of battery (g)]])</f>
        <v>#N/A</v>
      </c>
      <c r="M274" s="36" t="str">
        <f>IF(ISBLANK(Table2[[#This Row],[Bebat code 2025]]),"",_xlfn.XLOOKUP(TRIM(Table2[[#This Row],[Bebat code 2025]]),Tabel1[Bebat Code 2025],Tabel1[Minimum Weight (g)]))</f>
        <v/>
      </c>
      <c r="N274" s="36" t="str">
        <f>IF(ISBLANK(Table2[[#This Row],[Bebat code 2025]]),"",_xlfn.XLOOKUP(TRIM(Table2[[#This Row],[Bebat code 2025]]),Tabel1[Bebat Code 2025],Tabel1[Maximum Weight (g)]))</f>
        <v/>
      </c>
      <c r="O274" s="43" t="e" cm="1">
        <f t="array" ref="O27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4" s="44"/>
      <c r="Q274" s="44"/>
      <c r="R274" s="44"/>
      <c r="S274" s="44"/>
      <c r="T274" s="44"/>
      <c r="U274" s="44"/>
    </row>
    <row r="275" spans="2:21" ht="47.5" customHeight="1" x14ac:dyDescent="0.15">
      <c r="B275" s="39" t="str" cm="1">
        <f t="array" ref="B27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5" s="42"/>
      <c r="D275" s="35" t="e" cm="1">
        <f t="array" ref="D27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5" s="35" t="e" cm="1">
        <f t="array" ref="E27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5" s="35" t="e">
        <f>IF(AND(Table2[[#This Row],[Chemical Family - old]]="Lithium Primary",Table2[[#This Row],[Product Category]]&lt;&gt;"Button"),Table2[[#This Row],[Is the battery based on Lithium Primary or Lithium Thionyl Chloride]],Table2[[#This Row],[Chemical Family - old]])</f>
        <v>#N/A</v>
      </c>
      <c r="G275" s="35" t="e">
        <f>_xlfn.XLOOKUP(TRIM(Table2[[#This Row],[Bebat code 2025]]),Tabel1[Bebat Code 2025],Tabel1[Chemical Family])</f>
        <v>#N/A</v>
      </c>
      <c r="H275" s="35" t="e">
        <f>_xlfn.XLOOKUP(TRIM(Table2[[#This Row],[Bebat code 2025]]),Tabel1[Bebat Code 2025],Tabel1[Type])</f>
        <v>#N/A</v>
      </c>
      <c r="I275" s="35" t="e">
        <f>_xlfn.XLOOKUP(TRIM(Table2[[#This Row],[Bebat code 2025]]),Tabel1[Bebat Code 2025],Tabel1[Exception])</f>
        <v>#N/A</v>
      </c>
      <c r="J275" s="35" t="e">
        <f>IF(Table2[[#This Row],[Max boundary - new]]&lt;=25000,"No",IF(Table2[[#This Row],[Min boundary - new]]&gt;25000,"Yes","Possible"))</f>
        <v>#N/A</v>
      </c>
      <c r="K275" s="35" t="e">
        <f>IF(ISBLANK(Table2[[#This Row],[Exact weight of battery (g)]]),_xlfn.XLOOKUP(TRIM(Table2[[#This Row],[Bebat code 2025]]),Tabel1[Bebat Code 2025],Tabel1[Minimum Weight (g)]),Table2[[#This Row],[Exact weight of battery (g)]])</f>
        <v>#N/A</v>
      </c>
      <c r="L275" s="35" t="e">
        <f>IF(ISBLANK(Table2[[#This Row],[Exact weight of battery (g)]]),_xlfn.XLOOKUP(TRIM(Table2[[#This Row],[Bebat code 2025]]),Tabel1[Bebat Code 2025],Tabel1[Maximum Weight (g)]),Table2[[#This Row],[Exact weight of battery (g)]])</f>
        <v>#N/A</v>
      </c>
      <c r="M275" s="36" t="str">
        <f>IF(ISBLANK(Table2[[#This Row],[Bebat code 2025]]),"",_xlfn.XLOOKUP(TRIM(Table2[[#This Row],[Bebat code 2025]]),Tabel1[Bebat Code 2025],Tabel1[Minimum Weight (g)]))</f>
        <v/>
      </c>
      <c r="N275" s="36" t="str">
        <f>IF(ISBLANK(Table2[[#This Row],[Bebat code 2025]]),"",_xlfn.XLOOKUP(TRIM(Table2[[#This Row],[Bebat code 2025]]),Tabel1[Bebat Code 2025],Tabel1[Maximum Weight (g)]))</f>
        <v/>
      </c>
      <c r="O275" s="43" t="e" cm="1">
        <f t="array" ref="O27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5" s="44"/>
      <c r="Q275" s="44"/>
      <c r="R275" s="44"/>
      <c r="S275" s="44"/>
      <c r="T275" s="44"/>
      <c r="U275" s="44"/>
    </row>
    <row r="276" spans="2:21" ht="47.5" customHeight="1" x14ac:dyDescent="0.15">
      <c r="B276" s="39" t="str" cm="1">
        <f t="array" ref="B27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6" s="42"/>
      <c r="D276" s="35" t="e" cm="1">
        <f t="array" ref="D27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6" s="35" t="e" cm="1">
        <f t="array" ref="E27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6" s="35" t="e">
        <f>IF(AND(Table2[[#This Row],[Chemical Family - old]]="Lithium Primary",Table2[[#This Row],[Product Category]]&lt;&gt;"Button"),Table2[[#This Row],[Is the battery based on Lithium Primary or Lithium Thionyl Chloride]],Table2[[#This Row],[Chemical Family - old]])</f>
        <v>#N/A</v>
      </c>
      <c r="G276" s="35" t="e">
        <f>_xlfn.XLOOKUP(TRIM(Table2[[#This Row],[Bebat code 2025]]),Tabel1[Bebat Code 2025],Tabel1[Chemical Family])</f>
        <v>#N/A</v>
      </c>
      <c r="H276" s="35" t="e">
        <f>_xlfn.XLOOKUP(TRIM(Table2[[#This Row],[Bebat code 2025]]),Tabel1[Bebat Code 2025],Tabel1[Type])</f>
        <v>#N/A</v>
      </c>
      <c r="I276" s="35" t="e">
        <f>_xlfn.XLOOKUP(TRIM(Table2[[#This Row],[Bebat code 2025]]),Tabel1[Bebat Code 2025],Tabel1[Exception])</f>
        <v>#N/A</v>
      </c>
      <c r="J276" s="35" t="e">
        <f>IF(Table2[[#This Row],[Max boundary - new]]&lt;=25000,"No",IF(Table2[[#This Row],[Min boundary - new]]&gt;25000,"Yes","Possible"))</f>
        <v>#N/A</v>
      </c>
      <c r="K276" s="35" t="e">
        <f>IF(ISBLANK(Table2[[#This Row],[Exact weight of battery (g)]]),_xlfn.XLOOKUP(TRIM(Table2[[#This Row],[Bebat code 2025]]),Tabel1[Bebat Code 2025],Tabel1[Minimum Weight (g)]),Table2[[#This Row],[Exact weight of battery (g)]])</f>
        <v>#N/A</v>
      </c>
      <c r="L276" s="35" t="e">
        <f>IF(ISBLANK(Table2[[#This Row],[Exact weight of battery (g)]]),_xlfn.XLOOKUP(TRIM(Table2[[#This Row],[Bebat code 2025]]),Tabel1[Bebat Code 2025],Tabel1[Maximum Weight (g)]),Table2[[#This Row],[Exact weight of battery (g)]])</f>
        <v>#N/A</v>
      </c>
      <c r="M276" s="36" t="str">
        <f>IF(ISBLANK(Table2[[#This Row],[Bebat code 2025]]),"",_xlfn.XLOOKUP(TRIM(Table2[[#This Row],[Bebat code 2025]]),Tabel1[Bebat Code 2025],Tabel1[Minimum Weight (g)]))</f>
        <v/>
      </c>
      <c r="N276" s="36" t="str">
        <f>IF(ISBLANK(Table2[[#This Row],[Bebat code 2025]]),"",_xlfn.XLOOKUP(TRIM(Table2[[#This Row],[Bebat code 2025]]),Tabel1[Bebat Code 2025],Tabel1[Maximum Weight (g)]))</f>
        <v/>
      </c>
      <c r="O276" s="43" t="e" cm="1">
        <f t="array" ref="O27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6" s="44"/>
      <c r="Q276" s="44"/>
      <c r="R276" s="44"/>
      <c r="S276" s="44"/>
      <c r="T276" s="44"/>
      <c r="U276" s="44"/>
    </row>
    <row r="277" spans="2:21" ht="47.5" customHeight="1" x14ac:dyDescent="0.15">
      <c r="B277" s="39" t="str" cm="1">
        <f t="array" ref="B27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7" s="42"/>
      <c r="D277" s="35" t="e" cm="1">
        <f t="array" ref="D27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7" s="35" t="e" cm="1">
        <f t="array" ref="E27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7" s="35" t="e">
        <f>IF(AND(Table2[[#This Row],[Chemical Family - old]]="Lithium Primary",Table2[[#This Row],[Product Category]]&lt;&gt;"Button"),Table2[[#This Row],[Is the battery based on Lithium Primary or Lithium Thionyl Chloride]],Table2[[#This Row],[Chemical Family - old]])</f>
        <v>#N/A</v>
      </c>
      <c r="G277" s="35" t="e">
        <f>_xlfn.XLOOKUP(TRIM(Table2[[#This Row],[Bebat code 2025]]),Tabel1[Bebat Code 2025],Tabel1[Chemical Family])</f>
        <v>#N/A</v>
      </c>
      <c r="H277" s="35" t="e">
        <f>_xlfn.XLOOKUP(TRIM(Table2[[#This Row],[Bebat code 2025]]),Tabel1[Bebat Code 2025],Tabel1[Type])</f>
        <v>#N/A</v>
      </c>
      <c r="I277" s="35" t="e">
        <f>_xlfn.XLOOKUP(TRIM(Table2[[#This Row],[Bebat code 2025]]),Tabel1[Bebat Code 2025],Tabel1[Exception])</f>
        <v>#N/A</v>
      </c>
      <c r="J277" s="35" t="e">
        <f>IF(Table2[[#This Row],[Max boundary - new]]&lt;=25000,"No",IF(Table2[[#This Row],[Min boundary - new]]&gt;25000,"Yes","Possible"))</f>
        <v>#N/A</v>
      </c>
      <c r="K277" s="35" t="e">
        <f>IF(ISBLANK(Table2[[#This Row],[Exact weight of battery (g)]]),_xlfn.XLOOKUP(TRIM(Table2[[#This Row],[Bebat code 2025]]),Tabel1[Bebat Code 2025],Tabel1[Minimum Weight (g)]),Table2[[#This Row],[Exact weight of battery (g)]])</f>
        <v>#N/A</v>
      </c>
      <c r="L277" s="35" t="e">
        <f>IF(ISBLANK(Table2[[#This Row],[Exact weight of battery (g)]]),_xlfn.XLOOKUP(TRIM(Table2[[#This Row],[Bebat code 2025]]),Tabel1[Bebat Code 2025],Tabel1[Maximum Weight (g)]),Table2[[#This Row],[Exact weight of battery (g)]])</f>
        <v>#N/A</v>
      </c>
      <c r="M277" s="36" t="str">
        <f>IF(ISBLANK(Table2[[#This Row],[Bebat code 2025]]),"",_xlfn.XLOOKUP(TRIM(Table2[[#This Row],[Bebat code 2025]]),Tabel1[Bebat Code 2025],Tabel1[Minimum Weight (g)]))</f>
        <v/>
      </c>
      <c r="N277" s="36" t="str">
        <f>IF(ISBLANK(Table2[[#This Row],[Bebat code 2025]]),"",_xlfn.XLOOKUP(TRIM(Table2[[#This Row],[Bebat code 2025]]),Tabel1[Bebat Code 2025],Tabel1[Maximum Weight (g)]))</f>
        <v/>
      </c>
      <c r="O277" s="43" t="e" cm="1">
        <f t="array" ref="O27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7" s="44"/>
      <c r="Q277" s="44"/>
      <c r="R277" s="44"/>
      <c r="S277" s="44"/>
      <c r="T277" s="44"/>
      <c r="U277" s="44"/>
    </row>
    <row r="278" spans="2:21" ht="47.5" customHeight="1" x14ac:dyDescent="0.15">
      <c r="B278" s="39" t="str" cm="1">
        <f t="array" ref="B27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8" s="42"/>
      <c r="D278" s="35" t="e" cm="1">
        <f t="array" ref="D27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8" s="35" t="e" cm="1">
        <f t="array" ref="E27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8" s="35" t="e">
        <f>IF(AND(Table2[[#This Row],[Chemical Family - old]]="Lithium Primary",Table2[[#This Row],[Product Category]]&lt;&gt;"Button"),Table2[[#This Row],[Is the battery based on Lithium Primary or Lithium Thionyl Chloride]],Table2[[#This Row],[Chemical Family - old]])</f>
        <v>#N/A</v>
      </c>
      <c r="G278" s="35" t="e">
        <f>_xlfn.XLOOKUP(TRIM(Table2[[#This Row],[Bebat code 2025]]),Tabel1[Bebat Code 2025],Tabel1[Chemical Family])</f>
        <v>#N/A</v>
      </c>
      <c r="H278" s="35" t="e">
        <f>_xlfn.XLOOKUP(TRIM(Table2[[#This Row],[Bebat code 2025]]),Tabel1[Bebat Code 2025],Tabel1[Type])</f>
        <v>#N/A</v>
      </c>
      <c r="I278" s="35" t="e">
        <f>_xlfn.XLOOKUP(TRIM(Table2[[#This Row],[Bebat code 2025]]),Tabel1[Bebat Code 2025],Tabel1[Exception])</f>
        <v>#N/A</v>
      </c>
      <c r="J278" s="35" t="e">
        <f>IF(Table2[[#This Row],[Max boundary - new]]&lt;=25000,"No",IF(Table2[[#This Row],[Min boundary - new]]&gt;25000,"Yes","Possible"))</f>
        <v>#N/A</v>
      </c>
      <c r="K278" s="35" t="e">
        <f>IF(ISBLANK(Table2[[#This Row],[Exact weight of battery (g)]]),_xlfn.XLOOKUP(TRIM(Table2[[#This Row],[Bebat code 2025]]),Tabel1[Bebat Code 2025],Tabel1[Minimum Weight (g)]),Table2[[#This Row],[Exact weight of battery (g)]])</f>
        <v>#N/A</v>
      </c>
      <c r="L278" s="35" t="e">
        <f>IF(ISBLANK(Table2[[#This Row],[Exact weight of battery (g)]]),_xlfn.XLOOKUP(TRIM(Table2[[#This Row],[Bebat code 2025]]),Tabel1[Bebat Code 2025],Tabel1[Maximum Weight (g)]),Table2[[#This Row],[Exact weight of battery (g)]])</f>
        <v>#N/A</v>
      </c>
      <c r="M278" s="36" t="str">
        <f>IF(ISBLANK(Table2[[#This Row],[Bebat code 2025]]),"",_xlfn.XLOOKUP(TRIM(Table2[[#This Row],[Bebat code 2025]]),Tabel1[Bebat Code 2025],Tabel1[Minimum Weight (g)]))</f>
        <v/>
      </c>
      <c r="N278" s="36" t="str">
        <f>IF(ISBLANK(Table2[[#This Row],[Bebat code 2025]]),"",_xlfn.XLOOKUP(TRIM(Table2[[#This Row],[Bebat code 2025]]),Tabel1[Bebat Code 2025],Tabel1[Maximum Weight (g)]))</f>
        <v/>
      </c>
      <c r="O278" s="43" t="e" cm="1">
        <f t="array" ref="O27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8" s="44"/>
      <c r="Q278" s="44"/>
      <c r="R278" s="44"/>
      <c r="S278" s="44"/>
      <c r="T278" s="44"/>
      <c r="U278" s="44"/>
    </row>
    <row r="279" spans="2:21" ht="47.5" customHeight="1" x14ac:dyDescent="0.15">
      <c r="B279" s="39" t="str" cm="1">
        <f t="array" ref="B27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79" s="42"/>
      <c r="D279" s="35" t="e" cm="1">
        <f t="array" ref="D27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79" s="35" t="e" cm="1">
        <f t="array" ref="E27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79" s="35" t="e">
        <f>IF(AND(Table2[[#This Row],[Chemical Family - old]]="Lithium Primary",Table2[[#This Row],[Product Category]]&lt;&gt;"Button"),Table2[[#This Row],[Is the battery based on Lithium Primary or Lithium Thionyl Chloride]],Table2[[#This Row],[Chemical Family - old]])</f>
        <v>#N/A</v>
      </c>
      <c r="G279" s="35" t="e">
        <f>_xlfn.XLOOKUP(TRIM(Table2[[#This Row],[Bebat code 2025]]),Tabel1[Bebat Code 2025],Tabel1[Chemical Family])</f>
        <v>#N/A</v>
      </c>
      <c r="H279" s="35" t="e">
        <f>_xlfn.XLOOKUP(TRIM(Table2[[#This Row],[Bebat code 2025]]),Tabel1[Bebat Code 2025],Tabel1[Type])</f>
        <v>#N/A</v>
      </c>
      <c r="I279" s="35" t="e">
        <f>_xlfn.XLOOKUP(TRIM(Table2[[#This Row],[Bebat code 2025]]),Tabel1[Bebat Code 2025],Tabel1[Exception])</f>
        <v>#N/A</v>
      </c>
      <c r="J279" s="35" t="e">
        <f>IF(Table2[[#This Row],[Max boundary - new]]&lt;=25000,"No",IF(Table2[[#This Row],[Min boundary - new]]&gt;25000,"Yes","Possible"))</f>
        <v>#N/A</v>
      </c>
      <c r="K279" s="35" t="e">
        <f>IF(ISBLANK(Table2[[#This Row],[Exact weight of battery (g)]]),_xlfn.XLOOKUP(TRIM(Table2[[#This Row],[Bebat code 2025]]),Tabel1[Bebat Code 2025],Tabel1[Minimum Weight (g)]),Table2[[#This Row],[Exact weight of battery (g)]])</f>
        <v>#N/A</v>
      </c>
      <c r="L279" s="35" t="e">
        <f>IF(ISBLANK(Table2[[#This Row],[Exact weight of battery (g)]]),_xlfn.XLOOKUP(TRIM(Table2[[#This Row],[Bebat code 2025]]),Tabel1[Bebat Code 2025],Tabel1[Maximum Weight (g)]),Table2[[#This Row],[Exact weight of battery (g)]])</f>
        <v>#N/A</v>
      </c>
      <c r="M279" s="36" t="str">
        <f>IF(ISBLANK(Table2[[#This Row],[Bebat code 2025]]),"",_xlfn.XLOOKUP(TRIM(Table2[[#This Row],[Bebat code 2025]]),Tabel1[Bebat Code 2025],Tabel1[Minimum Weight (g)]))</f>
        <v/>
      </c>
      <c r="N279" s="36" t="str">
        <f>IF(ISBLANK(Table2[[#This Row],[Bebat code 2025]]),"",_xlfn.XLOOKUP(TRIM(Table2[[#This Row],[Bebat code 2025]]),Tabel1[Bebat Code 2025],Tabel1[Maximum Weight (g)]))</f>
        <v/>
      </c>
      <c r="O279" s="43" t="e" cm="1">
        <f t="array" ref="O27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79" s="44"/>
      <c r="Q279" s="44"/>
      <c r="R279" s="44"/>
      <c r="S279" s="44"/>
      <c r="T279" s="44"/>
      <c r="U279" s="44"/>
    </row>
    <row r="280" spans="2:21" ht="47.5" customHeight="1" x14ac:dyDescent="0.15">
      <c r="B280" s="39" t="str" cm="1">
        <f t="array" ref="B28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0" s="42"/>
      <c r="D280" s="35" t="e" cm="1">
        <f t="array" ref="D28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0" s="35" t="e" cm="1">
        <f t="array" ref="E28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0" s="35" t="e">
        <f>IF(AND(Table2[[#This Row],[Chemical Family - old]]="Lithium Primary",Table2[[#This Row],[Product Category]]&lt;&gt;"Button"),Table2[[#This Row],[Is the battery based on Lithium Primary or Lithium Thionyl Chloride]],Table2[[#This Row],[Chemical Family - old]])</f>
        <v>#N/A</v>
      </c>
      <c r="G280" s="35" t="e">
        <f>_xlfn.XLOOKUP(TRIM(Table2[[#This Row],[Bebat code 2025]]),Tabel1[Bebat Code 2025],Tabel1[Chemical Family])</f>
        <v>#N/A</v>
      </c>
      <c r="H280" s="35" t="e">
        <f>_xlfn.XLOOKUP(TRIM(Table2[[#This Row],[Bebat code 2025]]),Tabel1[Bebat Code 2025],Tabel1[Type])</f>
        <v>#N/A</v>
      </c>
      <c r="I280" s="35" t="e">
        <f>_xlfn.XLOOKUP(TRIM(Table2[[#This Row],[Bebat code 2025]]),Tabel1[Bebat Code 2025],Tabel1[Exception])</f>
        <v>#N/A</v>
      </c>
      <c r="J280" s="35" t="e">
        <f>IF(Table2[[#This Row],[Max boundary - new]]&lt;=25000,"No",IF(Table2[[#This Row],[Min boundary - new]]&gt;25000,"Yes","Possible"))</f>
        <v>#N/A</v>
      </c>
      <c r="K280" s="35" t="e">
        <f>IF(ISBLANK(Table2[[#This Row],[Exact weight of battery (g)]]),_xlfn.XLOOKUP(TRIM(Table2[[#This Row],[Bebat code 2025]]),Tabel1[Bebat Code 2025],Tabel1[Minimum Weight (g)]),Table2[[#This Row],[Exact weight of battery (g)]])</f>
        <v>#N/A</v>
      </c>
      <c r="L280" s="35" t="e">
        <f>IF(ISBLANK(Table2[[#This Row],[Exact weight of battery (g)]]),_xlfn.XLOOKUP(TRIM(Table2[[#This Row],[Bebat code 2025]]),Tabel1[Bebat Code 2025],Tabel1[Maximum Weight (g)]),Table2[[#This Row],[Exact weight of battery (g)]])</f>
        <v>#N/A</v>
      </c>
      <c r="M280" s="36" t="str">
        <f>IF(ISBLANK(Table2[[#This Row],[Bebat code 2025]]),"",_xlfn.XLOOKUP(TRIM(Table2[[#This Row],[Bebat code 2025]]),Tabel1[Bebat Code 2025],Tabel1[Minimum Weight (g)]))</f>
        <v/>
      </c>
      <c r="N280" s="36" t="str">
        <f>IF(ISBLANK(Table2[[#This Row],[Bebat code 2025]]),"",_xlfn.XLOOKUP(TRIM(Table2[[#This Row],[Bebat code 2025]]),Tabel1[Bebat Code 2025],Tabel1[Maximum Weight (g)]))</f>
        <v/>
      </c>
      <c r="O280" s="43" t="e" cm="1">
        <f t="array" ref="O28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0" s="44"/>
      <c r="Q280" s="44"/>
      <c r="R280" s="44"/>
      <c r="S280" s="44"/>
      <c r="T280" s="44"/>
      <c r="U280" s="44"/>
    </row>
    <row r="281" spans="2:21" ht="47.5" customHeight="1" x14ac:dyDescent="0.15">
      <c r="B281" s="39" t="str" cm="1">
        <f t="array" ref="B28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1" s="42"/>
      <c r="D281" s="35" t="e" cm="1">
        <f t="array" ref="D28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1" s="35" t="e" cm="1">
        <f t="array" ref="E28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1" s="35" t="e">
        <f>IF(AND(Table2[[#This Row],[Chemical Family - old]]="Lithium Primary",Table2[[#This Row],[Product Category]]&lt;&gt;"Button"),Table2[[#This Row],[Is the battery based on Lithium Primary or Lithium Thionyl Chloride]],Table2[[#This Row],[Chemical Family - old]])</f>
        <v>#N/A</v>
      </c>
      <c r="G281" s="35" t="e">
        <f>_xlfn.XLOOKUP(TRIM(Table2[[#This Row],[Bebat code 2025]]),Tabel1[Bebat Code 2025],Tabel1[Chemical Family])</f>
        <v>#N/A</v>
      </c>
      <c r="H281" s="35" t="e">
        <f>_xlfn.XLOOKUP(TRIM(Table2[[#This Row],[Bebat code 2025]]),Tabel1[Bebat Code 2025],Tabel1[Type])</f>
        <v>#N/A</v>
      </c>
      <c r="I281" s="35" t="e">
        <f>_xlfn.XLOOKUP(TRIM(Table2[[#This Row],[Bebat code 2025]]),Tabel1[Bebat Code 2025],Tabel1[Exception])</f>
        <v>#N/A</v>
      </c>
      <c r="J281" s="35" t="e">
        <f>IF(Table2[[#This Row],[Max boundary - new]]&lt;=25000,"No",IF(Table2[[#This Row],[Min boundary - new]]&gt;25000,"Yes","Possible"))</f>
        <v>#N/A</v>
      </c>
      <c r="K281" s="35" t="e">
        <f>IF(ISBLANK(Table2[[#This Row],[Exact weight of battery (g)]]),_xlfn.XLOOKUP(TRIM(Table2[[#This Row],[Bebat code 2025]]),Tabel1[Bebat Code 2025],Tabel1[Minimum Weight (g)]),Table2[[#This Row],[Exact weight of battery (g)]])</f>
        <v>#N/A</v>
      </c>
      <c r="L281" s="35" t="e">
        <f>IF(ISBLANK(Table2[[#This Row],[Exact weight of battery (g)]]),_xlfn.XLOOKUP(TRIM(Table2[[#This Row],[Bebat code 2025]]),Tabel1[Bebat Code 2025],Tabel1[Maximum Weight (g)]),Table2[[#This Row],[Exact weight of battery (g)]])</f>
        <v>#N/A</v>
      </c>
      <c r="M281" s="36" t="str">
        <f>IF(ISBLANK(Table2[[#This Row],[Bebat code 2025]]),"",_xlfn.XLOOKUP(TRIM(Table2[[#This Row],[Bebat code 2025]]),Tabel1[Bebat Code 2025],Tabel1[Minimum Weight (g)]))</f>
        <v/>
      </c>
      <c r="N281" s="36" t="str">
        <f>IF(ISBLANK(Table2[[#This Row],[Bebat code 2025]]),"",_xlfn.XLOOKUP(TRIM(Table2[[#This Row],[Bebat code 2025]]),Tabel1[Bebat Code 2025],Tabel1[Maximum Weight (g)]))</f>
        <v/>
      </c>
      <c r="O281" s="43" t="e" cm="1">
        <f t="array" ref="O28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1" s="44"/>
      <c r="Q281" s="44"/>
      <c r="R281" s="44"/>
      <c r="S281" s="44"/>
      <c r="T281" s="44"/>
      <c r="U281" s="44"/>
    </row>
    <row r="282" spans="2:21" ht="47.5" customHeight="1" x14ac:dyDescent="0.15">
      <c r="B282" s="39" t="str" cm="1">
        <f t="array" ref="B28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2" s="42"/>
      <c r="D282" s="35" t="e" cm="1">
        <f t="array" ref="D28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2" s="35" t="e" cm="1">
        <f t="array" ref="E28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2" s="35" t="e">
        <f>IF(AND(Table2[[#This Row],[Chemical Family - old]]="Lithium Primary",Table2[[#This Row],[Product Category]]&lt;&gt;"Button"),Table2[[#This Row],[Is the battery based on Lithium Primary or Lithium Thionyl Chloride]],Table2[[#This Row],[Chemical Family - old]])</f>
        <v>#N/A</v>
      </c>
      <c r="G282" s="35" t="e">
        <f>_xlfn.XLOOKUP(TRIM(Table2[[#This Row],[Bebat code 2025]]),Tabel1[Bebat Code 2025],Tabel1[Chemical Family])</f>
        <v>#N/A</v>
      </c>
      <c r="H282" s="35" t="e">
        <f>_xlfn.XLOOKUP(TRIM(Table2[[#This Row],[Bebat code 2025]]),Tabel1[Bebat Code 2025],Tabel1[Type])</f>
        <v>#N/A</v>
      </c>
      <c r="I282" s="35" t="e">
        <f>_xlfn.XLOOKUP(TRIM(Table2[[#This Row],[Bebat code 2025]]),Tabel1[Bebat Code 2025],Tabel1[Exception])</f>
        <v>#N/A</v>
      </c>
      <c r="J282" s="35" t="e">
        <f>IF(Table2[[#This Row],[Max boundary - new]]&lt;=25000,"No",IF(Table2[[#This Row],[Min boundary - new]]&gt;25000,"Yes","Possible"))</f>
        <v>#N/A</v>
      </c>
      <c r="K282" s="35" t="e">
        <f>IF(ISBLANK(Table2[[#This Row],[Exact weight of battery (g)]]),_xlfn.XLOOKUP(TRIM(Table2[[#This Row],[Bebat code 2025]]),Tabel1[Bebat Code 2025],Tabel1[Minimum Weight (g)]),Table2[[#This Row],[Exact weight of battery (g)]])</f>
        <v>#N/A</v>
      </c>
      <c r="L282" s="35" t="e">
        <f>IF(ISBLANK(Table2[[#This Row],[Exact weight of battery (g)]]),_xlfn.XLOOKUP(TRIM(Table2[[#This Row],[Bebat code 2025]]),Tabel1[Bebat Code 2025],Tabel1[Maximum Weight (g)]),Table2[[#This Row],[Exact weight of battery (g)]])</f>
        <v>#N/A</v>
      </c>
      <c r="M282" s="36" t="str">
        <f>IF(ISBLANK(Table2[[#This Row],[Bebat code 2025]]),"",_xlfn.XLOOKUP(TRIM(Table2[[#This Row],[Bebat code 2025]]),Tabel1[Bebat Code 2025],Tabel1[Minimum Weight (g)]))</f>
        <v/>
      </c>
      <c r="N282" s="36" t="str">
        <f>IF(ISBLANK(Table2[[#This Row],[Bebat code 2025]]),"",_xlfn.XLOOKUP(TRIM(Table2[[#This Row],[Bebat code 2025]]),Tabel1[Bebat Code 2025],Tabel1[Maximum Weight (g)]))</f>
        <v/>
      </c>
      <c r="O282" s="43" t="e" cm="1">
        <f t="array" ref="O28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2" s="44"/>
      <c r="Q282" s="44"/>
      <c r="R282" s="44"/>
      <c r="S282" s="44"/>
      <c r="T282" s="44"/>
      <c r="U282" s="44"/>
    </row>
    <row r="283" spans="2:21" ht="47.5" customHeight="1" x14ac:dyDescent="0.15">
      <c r="B283" s="39" t="str" cm="1">
        <f t="array" ref="B28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3" s="42"/>
      <c r="D283" s="35" t="e" cm="1">
        <f t="array" ref="D28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3" s="35" t="e" cm="1">
        <f t="array" ref="E28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3" s="35" t="e">
        <f>IF(AND(Table2[[#This Row],[Chemical Family - old]]="Lithium Primary",Table2[[#This Row],[Product Category]]&lt;&gt;"Button"),Table2[[#This Row],[Is the battery based on Lithium Primary or Lithium Thionyl Chloride]],Table2[[#This Row],[Chemical Family - old]])</f>
        <v>#N/A</v>
      </c>
      <c r="G283" s="35" t="e">
        <f>_xlfn.XLOOKUP(TRIM(Table2[[#This Row],[Bebat code 2025]]),Tabel1[Bebat Code 2025],Tabel1[Chemical Family])</f>
        <v>#N/A</v>
      </c>
      <c r="H283" s="35" t="e">
        <f>_xlfn.XLOOKUP(TRIM(Table2[[#This Row],[Bebat code 2025]]),Tabel1[Bebat Code 2025],Tabel1[Type])</f>
        <v>#N/A</v>
      </c>
      <c r="I283" s="35" t="e">
        <f>_xlfn.XLOOKUP(TRIM(Table2[[#This Row],[Bebat code 2025]]),Tabel1[Bebat Code 2025],Tabel1[Exception])</f>
        <v>#N/A</v>
      </c>
      <c r="J283" s="35" t="e">
        <f>IF(Table2[[#This Row],[Max boundary - new]]&lt;=25000,"No",IF(Table2[[#This Row],[Min boundary - new]]&gt;25000,"Yes","Possible"))</f>
        <v>#N/A</v>
      </c>
      <c r="K283" s="35" t="e">
        <f>IF(ISBLANK(Table2[[#This Row],[Exact weight of battery (g)]]),_xlfn.XLOOKUP(TRIM(Table2[[#This Row],[Bebat code 2025]]),Tabel1[Bebat Code 2025],Tabel1[Minimum Weight (g)]),Table2[[#This Row],[Exact weight of battery (g)]])</f>
        <v>#N/A</v>
      </c>
      <c r="L283" s="35" t="e">
        <f>IF(ISBLANK(Table2[[#This Row],[Exact weight of battery (g)]]),_xlfn.XLOOKUP(TRIM(Table2[[#This Row],[Bebat code 2025]]),Tabel1[Bebat Code 2025],Tabel1[Maximum Weight (g)]),Table2[[#This Row],[Exact weight of battery (g)]])</f>
        <v>#N/A</v>
      </c>
      <c r="M283" s="36" t="str">
        <f>IF(ISBLANK(Table2[[#This Row],[Bebat code 2025]]),"",_xlfn.XLOOKUP(TRIM(Table2[[#This Row],[Bebat code 2025]]),Tabel1[Bebat Code 2025],Tabel1[Minimum Weight (g)]))</f>
        <v/>
      </c>
      <c r="N283" s="36" t="str">
        <f>IF(ISBLANK(Table2[[#This Row],[Bebat code 2025]]),"",_xlfn.XLOOKUP(TRIM(Table2[[#This Row],[Bebat code 2025]]),Tabel1[Bebat Code 2025],Tabel1[Maximum Weight (g)]))</f>
        <v/>
      </c>
      <c r="O283" s="43" t="e" cm="1">
        <f t="array" ref="O28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3" s="44"/>
      <c r="Q283" s="44"/>
      <c r="R283" s="44"/>
      <c r="S283" s="44"/>
      <c r="T283" s="44"/>
      <c r="U283" s="44"/>
    </row>
    <row r="284" spans="2:21" ht="47.5" customHeight="1" x14ac:dyDescent="0.15">
      <c r="B284" s="39" t="str" cm="1">
        <f t="array" ref="B28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4" s="42"/>
      <c r="D284" s="35" t="e" cm="1">
        <f t="array" ref="D28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4" s="35" t="e" cm="1">
        <f t="array" ref="E28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4" s="35" t="e">
        <f>IF(AND(Table2[[#This Row],[Chemical Family - old]]="Lithium Primary",Table2[[#This Row],[Product Category]]&lt;&gt;"Button"),Table2[[#This Row],[Is the battery based on Lithium Primary or Lithium Thionyl Chloride]],Table2[[#This Row],[Chemical Family - old]])</f>
        <v>#N/A</v>
      </c>
      <c r="G284" s="35" t="e">
        <f>_xlfn.XLOOKUP(TRIM(Table2[[#This Row],[Bebat code 2025]]),Tabel1[Bebat Code 2025],Tabel1[Chemical Family])</f>
        <v>#N/A</v>
      </c>
      <c r="H284" s="35" t="e">
        <f>_xlfn.XLOOKUP(TRIM(Table2[[#This Row],[Bebat code 2025]]),Tabel1[Bebat Code 2025],Tabel1[Type])</f>
        <v>#N/A</v>
      </c>
      <c r="I284" s="35" t="e">
        <f>_xlfn.XLOOKUP(TRIM(Table2[[#This Row],[Bebat code 2025]]),Tabel1[Bebat Code 2025],Tabel1[Exception])</f>
        <v>#N/A</v>
      </c>
      <c r="J284" s="35" t="e">
        <f>IF(Table2[[#This Row],[Max boundary - new]]&lt;=25000,"No",IF(Table2[[#This Row],[Min boundary - new]]&gt;25000,"Yes","Possible"))</f>
        <v>#N/A</v>
      </c>
      <c r="K284" s="35" t="e">
        <f>IF(ISBLANK(Table2[[#This Row],[Exact weight of battery (g)]]),_xlfn.XLOOKUP(TRIM(Table2[[#This Row],[Bebat code 2025]]),Tabel1[Bebat Code 2025],Tabel1[Minimum Weight (g)]),Table2[[#This Row],[Exact weight of battery (g)]])</f>
        <v>#N/A</v>
      </c>
      <c r="L284" s="35" t="e">
        <f>IF(ISBLANK(Table2[[#This Row],[Exact weight of battery (g)]]),_xlfn.XLOOKUP(TRIM(Table2[[#This Row],[Bebat code 2025]]),Tabel1[Bebat Code 2025],Tabel1[Maximum Weight (g)]),Table2[[#This Row],[Exact weight of battery (g)]])</f>
        <v>#N/A</v>
      </c>
      <c r="M284" s="36" t="str">
        <f>IF(ISBLANK(Table2[[#This Row],[Bebat code 2025]]),"",_xlfn.XLOOKUP(TRIM(Table2[[#This Row],[Bebat code 2025]]),Tabel1[Bebat Code 2025],Tabel1[Minimum Weight (g)]))</f>
        <v/>
      </c>
      <c r="N284" s="36" t="str">
        <f>IF(ISBLANK(Table2[[#This Row],[Bebat code 2025]]),"",_xlfn.XLOOKUP(TRIM(Table2[[#This Row],[Bebat code 2025]]),Tabel1[Bebat Code 2025],Tabel1[Maximum Weight (g)]))</f>
        <v/>
      </c>
      <c r="O284" s="43" t="e" cm="1">
        <f t="array" ref="O28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4" s="44"/>
      <c r="Q284" s="44"/>
      <c r="R284" s="44"/>
      <c r="S284" s="44"/>
      <c r="T284" s="44"/>
      <c r="U284" s="44"/>
    </row>
    <row r="285" spans="2:21" ht="47.5" customHeight="1" x14ac:dyDescent="0.15">
      <c r="B285" s="39" t="str" cm="1">
        <f t="array" ref="B28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5" s="42"/>
      <c r="D285" s="35" t="e" cm="1">
        <f t="array" ref="D28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5" s="35" t="e" cm="1">
        <f t="array" ref="E28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5" s="35" t="e">
        <f>IF(AND(Table2[[#This Row],[Chemical Family - old]]="Lithium Primary",Table2[[#This Row],[Product Category]]&lt;&gt;"Button"),Table2[[#This Row],[Is the battery based on Lithium Primary or Lithium Thionyl Chloride]],Table2[[#This Row],[Chemical Family - old]])</f>
        <v>#N/A</v>
      </c>
      <c r="G285" s="35" t="e">
        <f>_xlfn.XLOOKUP(TRIM(Table2[[#This Row],[Bebat code 2025]]),Tabel1[Bebat Code 2025],Tabel1[Chemical Family])</f>
        <v>#N/A</v>
      </c>
      <c r="H285" s="35" t="e">
        <f>_xlfn.XLOOKUP(TRIM(Table2[[#This Row],[Bebat code 2025]]),Tabel1[Bebat Code 2025],Tabel1[Type])</f>
        <v>#N/A</v>
      </c>
      <c r="I285" s="35" t="e">
        <f>_xlfn.XLOOKUP(TRIM(Table2[[#This Row],[Bebat code 2025]]),Tabel1[Bebat Code 2025],Tabel1[Exception])</f>
        <v>#N/A</v>
      </c>
      <c r="J285" s="35" t="e">
        <f>IF(Table2[[#This Row],[Max boundary - new]]&lt;=25000,"No",IF(Table2[[#This Row],[Min boundary - new]]&gt;25000,"Yes","Possible"))</f>
        <v>#N/A</v>
      </c>
      <c r="K285" s="35" t="e">
        <f>IF(ISBLANK(Table2[[#This Row],[Exact weight of battery (g)]]),_xlfn.XLOOKUP(TRIM(Table2[[#This Row],[Bebat code 2025]]),Tabel1[Bebat Code 2025],Tabel1[Minimum Weight (g)]),Table2[[#This Row],[Exact weight of battery (g)]])</f>
        <v>#N/A</v>
      </c>
      <c r="L285" s="35" t="e">
        <f>IF(ISBLANK(Table2[[#This Row],[Exact weight of battery (g)]]),_xlfn.XLOOKUP(TRIM(Table2[[#This Row],[Bebat code 2025]]),Tabel1[Bebat Code 2025],Tabel1[Maximum Weight (g)]),Table2[[#This Row],[Exact weight of battery (g)]])</f>
        <v>#N/A</v>
      </c>
      <c r="M285" s="36" t="str">
        <f>IF(ISBLANK(Table2[[#This Row],[Bebat code 2025]]),"",_xlfn.XLOOKUP(TRIM(Table2[[#This Row],[Bebat code 2025]]),Tabel1[Bebat Code 2025],Tabel1[Minimum Weight (g)]))</f>
        <v/>
      </c>
      <c r="N285" s="36" t="str">
        <f>IF(ISBLANK(Table2[[#This Row],[Bebat code 2025]]),"",_xlfn.XLOOKUP(TRIM(Table2[[#This Row],[Bebat code 2025]]),Tabel1[Bebat Code 2025],Tabel1[Maximum Weight (g)]))</f>
        <v/>
      </c>
      <c r="O285" s="43" t="e" cm="1">
        <f t="array" ref="O28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5" s="44"/>
      <c r="Q285" s="44"/>
      <c r="R285" s="44"/>
      <c r="S285" s="44"/>
      <c r="T285" s="44"/>
      <c r="U285" s="44"/>
    </row>
    <row r="286" spans="2:21" ht="47.5" customHeight="1" x14ac:dyDescent="0.15">
      <c r="B286" s="39" t="str" cm="1">
        <f t="array" ref="B28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6" s="42"/>
      <c r="D286" s="35" t="e" cm="1">
        <f t="array" ref="D28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6" s="35" t="e" cm="1">
        <f t="array" ref="E28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6" s="35" t="e">
        <f>IF(AND(Table2[[#This Row],[Chemical Family - old]]="Lithium Primary",Table2[[#This Row],[Product Category]]&lt;&gt;"Button"),Table2[[#This Row],[Is the battery based on Lithium Primary or Lithium Thionyl Chloride]],Table2[[#This Row],[Chemical Family - old]])</f>
        <v>#N/A</v>
      </c>
      <c r="G286" s="35" t="e">
        <f>_xlfn.XLOOKUP(TRIM(Table2[[#This Row],[Bebat code 2025]]),Tabel1[Bebat Code 2025],Tabel1[Chemical Family])</f>
        <v>#N/A</v>
      </c>
      <c r="H286" s="35" t="e">
        <f>_xlfn.XLOOKUP(TRIM(Table2[[#This Row],[Bebat code 2025]]),Tabel1[Bebat Code 2025],Tabel1[Type])</f>
        <v>#N/A</v>
      </c>
      <c r="I286" s="35" t="e">
        <f>_xlfn.XLOOKUP(TRIM(Table2[[#This Row],[Bebat code 2025]]),Tabel1[Bebat Code 2025],Tabel1[Exception])</f>
        <v>#N/A</v>
      </c>
      <c r="J286" s="35" t="e">
        <f>IF(Table2[[#This Row],[Max boundary - new]]&lt;=25000,"No",IF(Table2[[#This Row],[Min boundary - new]]&gt;25000,"Yes","Possible"))</f>
        <v>#N/A</v>
      </c>
      <c r="K286" s="35" t="e">
        <f>IF(ISBLANK(Table2[[#This Row],[Exact weight of battery (g)]]),_xlfn.XLOOKUP(TRIM(Table2[[#This Row],[Bebat code 2025]]),Tabel1[Bebat Code 2025],Tabel1[Minimum Weight (g)]),Table2[[#This Row],[Exact weight of battery (g)]])</f>
        <v>#N/A</v>
      </c>
      <c r="L286" s="35" t="e">
        <f>IF(ISBLANK(Table2[[#This Row],[Exact weight of battery (g)]]),_xlfn.XLOOKUP(TRIM(Table2[[#This Row],[Bebat code 2025]]),Tabel1[Bebat Code 2025],Tabel1[Maximum Weight (g)]),Table2[[#This Row],[Exact weight of battery (g)]])</f>
        <v>#N/A</v>
      </c>
      <c r="M286" s="36" t="str">
        <f>IF(ISBLANK(Table2[[#This Row],[Bebat code 2025]]),"",_xlfn.XLOOKUP(TRIM(Table2[[#This Row],[Bebat code 2025]]),Tabel1[Bebat Code 2025],Tabel1[Minimum Weight (g)]))</f>
        <v/>
      </c>
      <c r="N286" s="36" t="str">
        <f>IF(ISBLANK(Table2[[#This Row],[Bebat code 2025]]),"",_xlfn.XLOOKUP(TRIM(Table2[[#This Row],[Bebat code 2025]]),Tabel1[Bebat Code 2025],Tabel1[Maximum Weight (g)]))</f>
        <v/>
      </c>
      <c r="O286" s="43" t="e" cm="1">
        <f t="array" ref="O28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6" s="44"/>
      <c r="Q286" s="44"/>
      <c r="R286" s="44"/>
      <c r="S286" s="44"/>
      <c r="T286" s="44"/>
      <c r="U286" s="44"/>
    </row>
    <row r="287" spans="2:21" ht="47.5" customHeight="1" x14ac:dyDescent="0.15">
      <c r="B287" s="39" t="str" cm="1">
        <f t="array" ref="B28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7" s="42"/>
      <c r="D287" s="35" t="e" cm="1">
        <f t="array" ref="D28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7" s="35" t="e" cm="1">
        <f t="array" ref="E28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7" s="35" t="e">
        <f>IF(AND(Table2[[#This Row],[Chemical Family - old]]="Lithium Primary",Table2[[#This Row],[Product Category]]&lt;&gt;"Button"),Table2[[#This Row],[Is the battery based on Lithium Primary or Lithium Thionyl Chloride]],Table2[[#This Row],[Chemical Family - old]])</f>
        <v>#N/A</v>
      </c>
      <c r="G287" s="35" t="e">
        <f>_xlfn.XLOOKUP(TRIM(Table2[[#This Row],[Bebat code 2025]]),Tabel1[Bebat Code 2025],Tabel1[Chemical Family])</f>
        <v>#N/A</v>
      </c>
      <c r="H287" s="35" t="e">
        <f>_xlfn.XLOOKUP(TRIM(Table2[[#This Row],[Bebat code 2025]]),Tabel1[Bebat Code 2025],Tabel1[Type])</f>
        <v>#N/A</v>
      </c>
      <c r="I287" s="35" t="e">
        <f>_xlfn.XLOOKUP(TRIM(Table2[[#This Row],[Bebat code 2025]]),Tabel1[Bebat Code 2025],Tabel1[Exception])</f>
        <v>#N/A</v>
      </c>
      <c r="J287" s="35" t="e">
        <f>IF(Table2[[#This Row],[Max boundary - new]]&lt;=25000,"No",IF(Table2[[#This Row],[Min boundary - new]]&gt;25000,"Yes","Possible"))</f>
        <v>#N/A</v>
      </c>
      <c r="K287" s="35" t="e">
        <f>IF(ISBLANK(Table2[[#This Row],[Exact weight of battery (g)]]),_xlfn.XLOOKUP(TRIM(Table2[[#This Row],[Bebat code 2025]]),Tabel1[Bebat Code 2025],Tabel1[Minimum Weight (g)]),Table2[[#This Row],[Exact weight of battery (g)]])</f>
        <v>#N/A</v>
      </c>
      <c r="L287" s="35" t="e">
        <f>IF(ISBLANK(Table2[[#This Row],[Exact weight of battery (g)]]),_xlfn.XLOOKUP(TRIM(Table2[[#This Row],[Bebat code 2025]]),Tabel1[Bebat Code 2025],Tabel1[Maximum Weight (g)]),Table2[[#This Row],[Exact weight of battery (g)]])</f>
        <v>#N/A</v>
      </c>
      <c r="M287" s="36" t="str">
        <f>IF(ISBLANK(Table2[[#This Row],[Bebat code 2025]]),"",_xlfn.XLOOKUP(TRIM(Table2[[#This Row],[Bebat code 2025]]),Tabel1[Bebat Code 2025],Tabel1[Minimum Weight (g)]))</f>
        <v/>
      </c>
      <c r="N287" s="36" t="str">
        <f>IF(ISBLANK(Table2[[#This Row],[Bebat code 2025]]),"",_xlfn.XLOOKUP(TRIM(Table2[[#This Row],[Bebat code 2025]]),Tabel1[Bebat Code 2025],Tabel1[Maximum Weight (g)]))</f>
        <v/>
      </c>
      <c r="O287" s="43" t="e" cm="1">
        <f t="array" ref="O28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7" s="44"/>
      <c r="Q287" s="44"/>
      <c r="R287" s="44"/>
      <c r="S287" s="44"/>
      <c r="T287" s="44"/>
      <c r="U287" s="44"/>
    </row>
    <row r="288" spans="2:21" ht="47.5" customHeight="1" x14ac:dyDescent="0.15">
      <c r="B288" s="39" t="str" cm="1">
        <f t="array" ref="B28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8" s="42"/>
      <c r="D288" s="35" t="e" cm="1">
        <f t="array" ref="D28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8" s="35" t="e" cm="1">
        <f t="array" ref="E28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8" s="35" t="e">
        <f>IF(AND(Table2[[#This Row],[Chemical Family - old]]="Lithium Primary",Table2[[#This Row],[Product Category]]&lt;&gt;"Button"),Table2[[#This Row],[Is the battery based on Lithium Primary or Lithium Thionyl Chloride]],Table2[[#This Row],[Chemical Family - old]])</f>
        <v>#N/A</v>
      </c>
      <c r="G288" s="35" t="e">
        <f>_xlfn.XLOOKUP(TRIM(Table2[[#This Row],[Bebat code 2025]]),Tabel1[Bebat Code 2025],Tabel1[Chemical Family])</f>
        <v>#N/A</v>
      </c>
      <c r="H288" s="35" t="e">
        <f>_xlfn.XLOOKUP(TRIM(Table2[[#This Row],[Bebat code 2025]]),Tabel1[Bebat Code 2025],Tabel1[Type])</f>
        <v>#N/A</v>
      </c>
      <c r="I288" s="35" t="e">
        <f>_xlfn.XLOOKUP(TRIM(Table2[[#This Row],[Bebat code 2025]]),Tabel1[Bebat Code 2025],Tabel1[Exception])</f>
        <v>#N/A</v>
      </c>
      <c r="J288" s="35" t="e">
        <f>IF(Table2[[#This Row],[Max boundary - new]]&lt;=25000,"No",IF(Table2[[#This Row],[Min boundary - new]]&gt;25000,"Yes","Possible"))</f>
        <v>#N/A</v>
      </c>
      <c r="K288" s="35" t="e">
        <f>IF(ISBLANK(Table2[[#This Row],[Exact weight of battery (g)]]),_xlfn.XLOOKUP(TRIM(Table2[[#This Row],[Bebat code 2025]]),Tabel1[Bebat Code 2025],Tabel1[Minimum Weight (g)]),Table2[[#This Row],[Exact weight of battery (g)]])</f>
        <v>#N/A</v>
      </c>
      <c r="L288" s="35" t="e">
        <f>IF(ISBLANK(Table2[[#This Row],[Exact weight of battery (g)]]),_xlfn.XLOOKUP(TRIM(Table2[[#This Row],[Bebat code 2025]]),Tabel1[Bebat Code 2025],Tabel1[Maximum Weight (g)]),Table2[[#This Row],[Exact weight of battery (g)]])</f>
        <v>#N/A</v>
      </c>
      <c r="M288" s="36" t="str">
        <f>IF(ISBLANK(Table2[[#This Row],[Bebat code 2025]]),"",_xlfn.XLOOKUP(TRIM(Table2[[#This Row],[Bebat code 2025]]),Tabel1[Bebat Code 2025],Tabel1[Minimum Weight (g)]))</f>
        <v/>
      </c>
      <c r="N288" s="36" t="str">
        <f>IF(ISBLANK(Table2[[#This Row],[Bebat code 2025]]),"",_xlfn.XLOOKUP(TRIM(Table2[[#This Row],[Bebat code 2025]]),Tabel1[Bebat Code 2025],Tabel1[Maximum Weight (g)]))</f>
        <v/>
      </c>
      <c r="O288" s="43" t="e" cm="1">
        <f t="array" ref="O28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8" s="44"/>
      <c r="Q288" s="44"/>
      <c r="R288" s="44"/>
      <c r="S288" s="44"/>
      <c r="T288" s="44"/>
      <c r="U288" s="44"/>
    </row>
    <row r="289" spans="2:21" ht="47.5" customHeight="1" x14ac:dyDescent="0.15">
      <c r="B289" s="39" t="str" cm="1">
        <f t="array" ref="B28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89" s="42"/>
      <c r="D289" s="35" t="e" cm="1">
        <f t="array" ref="D28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89" s="35" t="e" cm="1">
        <f t="array" ref="E28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89" s="35" t="e">
        <f>IF(AND(Table2[[#This Row],[Chemical Family - old]]="Lithium Primary",Table2[[#This Row],[Product Category]]&lt;&gt;"Button"),Table2[[#This Row],[Is the battery based on Lithium Primary or Lithium Thionyl Chloride]],Table2[[#This Row],[Chemical Family - old]])</f>
        <v>#N/A</v>
      </c>
      <c r="G289" s="35" t="e">
        <f>_xlfn.XLOOKUP(TRIM(Table2[[#This Row],[Bebat code 2025]]),Tabel1[Bebat Code 2025],Tabel1[Chemical Family])</f>
        <v>#N/A</v>
      </c>
      <c r="H289" s="35" t="e">
        <f>_xlfn.XLOOKUP(TRIM(Table2[[#This Row],[Bebat code 2025]]),Tabel1[Bebat Code 2025],Tabel1[Type])</f>
        <v>#N/A</v>
      </c>
      <c r="I289" s="35" t="e">
        <f>_xlfn.XLOOKUP(TRIM(Table2[[#This Row],[Bebat code 2025]]),Tabel1[Bebat Code 2025],Tabel1[Exception])</f>
        <v>#N/A</v>
      </c>
      <c r="J289" s="35" t="e">
        <f>IF(Table2[[#This Row],[Max boundary - new]]&lt;=25000,"No",IF(Table2[[#This Row],[Min boundary - new]]&gt;25000,"Yes","Possible"))</f>
        <v>#N/A</v>
      </c>
      <c r="K289" s="35" t="e">
        <f>IF(ISBLANK(Table2[[#This Row],[Exact weight of battery (g)]]),_xlfn.XLOOKUP(TRIM(Table2[[#This Row],[Bebat code 2025]]),Tabel1[Bebat Code 2025],Tabel1[Minimum Weight (g)]),Table2[[#This Row],[Exact weight of battery (g)]])</f>
        <v>#N/A</v>
      </c>
      <c r="L289" s="35" t="e">
        <f>IF(ISBLANK(Table2[[#This Row],[Exact weight of battery (g)]]),_xlfn.XLOOKUP(TRIM(Table2[[#This Row],[Bebat code 2025]]),Tabel1[Bebat Code 2025],Tabel1[Maximum Weight (g)]),Table2[[#This Row],[Exact weight of battery (g)]])</f>
        <v>#N/A</v>
      </c>
      <c r="M289" s="36" t="str">
        <f>IF(ISBLANK(Table2[[#This Row],[Bebat code 2025]]),"",_xlfn.XLOOKUP(TRIM(Table2[[#This Row],[Bebat code 2025]]),Tabel1[Bebat Code 2025],Tabel1[Minimum Weight (g)]))</f>
        <v/>
      </c>
      <c r="N289" s="36" t="str">
        <f>IF(ISBLANK(Table2[[#This Row],[Bebat code 2025]]),"",_xlfn.XLOOKUP(TRIM(Table2[[#This Row],[Bebat code 2025]]),Tabel1[Bebat Code 2025],Tabel1[Maximum Weight (g)]))</f>
        <v/>
      </c>
      <c r="O289" s="43" t="e" cm="1">
        <f t="array" ref="O28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89" s="44"/>
      <c r="Q289" s="44"/>
      <c r="R289" s="44"/>
      <c r="S289" s="44"/>
      <c r="T289" s="44"/>
      <c r="U289" s="44"/>
    </row>
    <row r="290" spans="2:21" ht="47.5" customHeight="1" x14ac:dyDescent="0.15">
      <c r="B290" s="39" t="str" cm="1">
        <f t="array" ref="B29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0" s="42"/>
      <c r="D290" s="35" t="e" cm="1">
        <f t="array" ref="D29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0" s="35" t="e" cm="1">
        <f t="array" ref="E29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0" s="35" t="e">
        <f>IF(AND(Table2[[#This Row],[Chemical Family - old]]="Lithium Primary",Table2[[#This Row],[Product Category]]&lt;&gt;"Button"),Table2[[#This Row],[Is the battery based on Lithium Primary or Lithium Thionyl Chloride]],Table2[[#This Row],[Chemical Family - old]])</f>
        <v>#N/A</v>
      </c>
      <c r="G290" s="35" t="e">
        <f>_xlfn.XLOOKUP(TRIM(Table2[[#This Row],[Bebat code 2025]]),Tabel1[Bebat Code 2025],Tabel1[Chemical Family])</f>
        <v>#N/A</v>
      </c>
      <c r="H290" s="35" t="e">
        <f>_xlfn.XLOOKUP(TRIM(Table2[[#This Row],[Bebat code 2025]]),Tabel1[Bebat Code 2025],Tabel1[Type])</f>
        <v>#N/A</v>
      </c>
      <c r="I290" s="35" t="e">
        <f>_xlfn.XLOOKUP(TRIM(Table2[[#This Row],[Bebat code 2025]]),Tabel1[Bebat Code 2025],Tabel1[Exception])</f>
        <v>#N/A</v>
      </c>
      <c r="J290" s="35" t="e">
        <f>IF(Table2[[#This Row],[Max boundary - new]]&lt;=25000,"No",IF(Table2[[#This Row],[Min boundary - new]]&gt;25000,"Yes","Possible"))</f>
        <v>#N/A</v>
      </c>
      <c r="K290" s="35" t="e">
        <f>IF(ISBLANK(Table2[[#This Row],[Exact weight of battery (g)]]),_xlfn.XLOOKUP(TRIM(Table2[[#This Row],[Bebat code 2025]]),Tabel1[Bebat Code 2025],Tabel1[Minimum Weight (g)]),Table2[[#This Row],[Exact weight of battery (g)]])</f>
        <v>#N/A</v>
      </c>
      <c r="L290" s="35" t="e">
        <f>IF(ISBLANK(Table2[[#This Row],[Exact weight of battery (g)]]),_xlfn.XLOOKUP(TRIM(Table2[[#This Row],[Bebat code 2025]]),Tabel1[Bebat Code 2025],Tabel1[Maximum Weight (g)]),Table2[[#This Row],[Exact weight of battery (g)]])</f>
        <v>#N/A</v>
      </c>
      <c r="M290" s="36" t="str">
        <f>IF(ISBLANK(Table2[[#This Row],[Bebat code 2025]]),"",_xlfn.XLOOKUP(TRIM(Table2[[#This Row],[Bebat code 2025]]),Tabel1[Bebat Code 2025],Tabel1[Minimum Weight (g)]))</f>
        <v/>
      </c>
      <c r="N290" s="36" t="str">
        <f>IF(ISBLANK(Table2[[#This Row],[Bebat code 2025]]),"",_xlfn.XLOOKUP(TRIM(Table2[[#This Row],[Bebat code 2025]]),Tabel1[Bebat Code 2025],Tabel1[Maximum Weight (g)]))</f>
        <v/>
      </c>
      <c r="O290" s="43" t="e" cm="1">
        <f t="array" ref="O29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0" s="44"/>
      <c r="Q290" s="44"/>
      <c r="R290" s="44"/>
      <c r="S290" s="44"/>
      <c r="T290" s="44"/>
      <c r="U290" s="44"/>
    </row>
    <row r="291" spans="2:21" ht="47.5" customHeight="1" x14ac:dyDescent="0.15">
      <c r="B291" s="39" t="str" cm="1">
        <f t="array" ref="B29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1" s="42"/>
      <c r="D291" s="35" t="e" cm="1">
        <f t="array" ref="D29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1" s="35" t="e" cm="1">
        <f t="array" ref="E29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1" s="35" t="e">
        <f>IF(AND(Table2[[#This Row],[Chemical Family - old]]="Lithium Primary",Table2[[#This Row],[Product Category]]&lt;&gt;"Button"),Table2[[#This Row],[Is the battery based on Lithium Primary or Lithium Thionyl Chloride]],Table2[[#This Row],[Chemical Family - old]])</f>
        <v>#N/A</v>
      </c>
      <c r="G291" s="35" t="e">
        <f>_xlfn.XLOOKUP(TRIM(Table2[[#This Row],[Bebat code 2025]]),Tabel1[Bebat Code 2025],Tabel1[Chemical Family])</f>
        <v>#N/A</v>
      </c>
      <c r="H291" s="35" t="e">
        <f>_xlfn.XLOOKUP(TRIM(Table2[[#This Row],[Bebat code 2025]]),Tabel1[Bebat Code 2025],Tabel1[Type])</f>
        <v>#N/A</v>
      </c>
      <c r="I291" s="35" t="e">
        <f>_xlfn.XLOOKUP(TRIM(Table2[[#This Row],[Bebat code 2025]]),Tabel1[Bebat Code 2025],Tabel1[Exception])</f>
        <v>#N/A</v>
      </c>
      <c r="J291" s="35" t="e">
        <f>IF(Table2[[#This Row],[Max boundary - new]]&lt;=25000,"No",IF(Table2[[#This Row],[Min boundary - new]]&gt;25000,"Yes","Possible"))</f>
        <v>#N/A</v>
      </c>
      <c r="K291" s="35" t="e">
        <f>IF(ISBLANK(Table2[[#This Row],[Exact weight of battery (g)]]),_xlfn.XLOOKUP(TRIM(Table2[[#This Row],[Bebat code 2025]]),Tabel1[Bebat Code 2025],Tabel1[Minimum Weight (g)]),Table2[[#This Row],[Exact weight of battery (g)]])</f>
        <v>#N/A</v>
      </c>
      <c r="L291" s="35" t="e">
        <f>IF(ISBLANK(Table2[[#This Row],[Exact weight of battery (g)]]),_xlfn.XLOOKUP(TRIM(Table2[[#This Row],[Bebat code 2025]]),Tabel1[Bebat Code 2025],Tabel1[Maximum Weight (g)]),Table2[[#This Row],[Exact weight of battery (g)]])</f>
        <v>#N/A</v>
      </c>
      <c r="M291" s="36" t="str">
        <f>IF(ISBLANK(Table2[[#This Row],[Bebat code 2025]]),"",_xlfn.XLOOKUP(TRIM(Table2[[#This Row],[Bebat code 2025]]),Tabel1[Bebat Code 2025],Tabel1[Minimum Weight (g)]))</f>
        <v/>
      </c>
      <c r="N291" s="36" t="str">
        <f>IF(ISBLANK(Table2[[#This Row],[Bebat code 2025]]),"",_xlfn.XLOOKUP(TRIM(Table2[[#This Row],[Bebat code 2025]]),Tabel1[Bebat Code 2025],Tabel1[Maximum Weight (g)]))</f>
        <v/>
      </c>
      <c r="O291" s="43" t="e" cm="1">
        <f t="array" ref="O29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1" s="44"/>
      <c r="Q291" s="44"/>
      <c r="R291" s="44"/>
      <c r="S291" s="44"/>
      <c r="T291" s="44"/>
      <c r="U291" s="44"/>
    </row>
    <row r="292" spans="2:21" ht="47.5" customHeight="1" x14ac:dyDescent="0.15">
      <c r="B292" s="39" t="str" cm="1">
        <f t="array" ref="B29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2" s="42"/>
      <c r="D292" s="35" t="e" cm="1">
        <f t="array" ref="D29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2" s="35" t="e" cm="1">
        <f t="array" ref="E29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2" s="35" t="e">
        <f>IF(AND(Table2[[#This Row],[Chemical Family - old]]="Lithium Primary",Table2[[#This Row],[Product Category]]&lt;&gt;"Button"),Table2[[#This Row],[Is the battery based on Lithium Primary or Lithium Thionyl Chloride]],Table2[[#This Row],[Chemical Family - old]])</f>
        <v>#N/A</v>
      </c>
      <c r="G292" s="35" t="e">
        <f>_xlfn.XLOOKUP(TRIM(Table2[[#This Row],[Bebat code 2025]]),Tabel1[Bebat Code 2025],Tabel1[Chemical Family])</f>
        <v>#N/A</v>
      </c>
      <c r="H292" s="35" t="e">
        <f>_xlfn.XLOOKUP(TRIM(Table2[[#This Row],[Bebat code 2025]]),Tabel1[Bebat Code 2025],Tabel1[Type])</f>
        <v>#N/A</v>
      </c>
      <c r="I292" s="35" t="e">
        <f>_xlfn.XLOOKUP(TRIM(Table2[[#This Row],[Bebat code 2025]]),Tabel1[Bebat Code 2025],Tabel1[Exception])</f>
        <v>#N/A</v>
      </c>
      <c r="J292" s="35" t="e">
        <f>IF(Table2[[#This Row],[Max boundary - new]]&lt;=25000,"No",IF(Table2[[#This Row],[Min boundary - new]]&gt;25000,"Yes","Possible"))</f>
        <v>#N/A</v>
      </c>
      <c r="K292" s="35" t="e">
        <f>IF(ISBLANK(Table2[[#This Row],[Exact weight of battery (g)]]),_xlfn.XLOOKUP(TRIM(Table2[[#This Row],[Bebat code 2025]]),Tabel1[Bebat Code 2025],Tabel1[Minimum Weight (g)]),Table2[[#This Row],[Exact weight of battery (g)]])</f>
        <v>#N/A</v>
      </c>
      <c r="L292" s="35" t="e">
        <f>IF(ISBLANK(Table2[[#This Row],[Exact weight of battery (g)]]),_xlfn.XLOOKUP(TRIM(Table2[[#This Row],[Bebat code 2025]]),Tabel1[Bebat Code 2025],Tabel1[Maximum Weight (g)]),Table2[[#This Row],[Exact weight of battery (g)]])</f>
        <v>#N/A</v>
      </c>
      <c r="M292" s="36" t="str">
        <f>IF(ISBLANK(Table2[[#This Row],[Bebat code 2025]]),"",_xlfn.XLOOKUP(TRIM(Table2[[#This Row],[Bebat code 2025]]),Tabel1[Bebat Code 2025],Tabel1[Minimum Weight (g)]))</f>
        <v/>
      </c>
      <c r="N292" s="36" t="str">
        <f>IF(ISBLANK(Table2[[#This Row],[Bebat code 2025]]),"",_xlfn.XLOOKUP(TRIM(Table2[[#This Row],[Bebat code 2025]]),Tabel1[Bebat Code 2025],Tabel1[Maximum Weight (g)]))</f>
        <v/>
      </c>
      <c r="O292" s="43" t="e" cm="1">
        <f t="array" ref="O29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2" s="44"/>
      <c r="Q292" s="44"/>
      <c r="R292" s="44"/>
      <c r="S292" s="44"/>
      <c r="T292" s="44"/>
      <c r="U292" s="44"/>
    </row>
    <row r="293" spans="2:21" ht="47.5" customHeight="1" x14ac:dyDescent="0.15">
      <c r="B293" s="39" t="str" cm="1">
        <f t="array" ref="B29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3" s="42"/>
      <c r="D293" s="35" t="e" cm="1">
        <f t="array" ref="D29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3" s="35" t="e" cm="1">
        <f t="array" ref="E29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3" s="35" t="e">
        <f>IF(AND(Table2[[#This Row],[Chemical Family - old]]="Lithium Primary",Table2[[#This Row],[Product Category]]&lt;&gt;"Button"),Table2[[#This Row],[Is the battery based on Lithium Primary or Lithium Thionyl Chloride]],Table2[[#This Row],[Chemical Family - old]])</f>
        <v>#N/A</v>
      </c>
      <c r="G293" s="35" t="e">
        <f>_xlfn.XLOOKUP(TRIM(Table2[[#This Row],[Bebat code 2025]]),Tabel1[Bebat Code 2025],Tabel1[Chemical Family])</f>
        <v>#N/A</v>
      </c>
      <c r="H293" s="35" t="e">
        <f>_xlfn.XLOOKUP(TRIM(Table2[[#This Row],[Bebat code 2025]]),Tabel1[Bebat Code 2025],Tabel1[Type])</f>
        <v>#N/A</v>
      </c>
      <c r="I293" s="35" t="e">
        <f>_xlfn.XLOOKUP(TRIM(Table2[[#This Row],[Bebat code 2025]]),Tabel1[Bebat Code 2025],Tabel1[Exception])</f>
        <v>#N/A</v>
      </c>
      <c r="J293" s="35" t="e">
        <f>IF(Table2[[#This Row],[Max boundary - new]]&lt;=25000,"No",IF(Table2[[#This Row],[Min boundary - new]]&gt;25000,"Yes","Possible"))</f>
        <v>#N/A</v>
      </c>
      <c r="K293" s="35" t="e">
        <f>IF(ISBLANK(Table2[[#This Row],[Exact weight of battery (g)]]),_xlfn.XLOOKUP(TRIM(Table2[[#This Row],[Bebat code 2025]]),Tabel1[Bebat Code 2025],Tabel1[Minimum Weight (g)]),Table2[[#This Row],[Exact weight of battery (g)]])</f>
        <v>#N/A</v>
      </c>
      <c r="L293" s="35" t="e">
        <f>IF(ISBLANK(Table2[[#This Row],[Exact weight of battery (g)]]),_xlfn.XLOOKUP(TRIM(Table2[[#This Row],[Bebat code 2025]]),Tabel1[Bebat Code 2025],Tabel1[Maximum Weight (g)]),Table2[[#This Row],[Exact weight of battery (g)]])</f>
        <v>#N/A</v>
      </c>
      <c r="M293" s="36" t="str">
        <f>IF(ISBLANK(Table2[[#This Row],[Bebat code 2025]]),"",_xlfn.XLOOKUP(TRIM(Table2[[#This Row],[Bebat code 2025]]),Tabel1[Bebat Code 2025],Tabel1[Minimum Weight (g)]))</f>
        <v/>
      </c>
      <c r="N293" s="36" t="str">
        <f>IF(ISBLANK(Table2[[#This Row],[Bebat code 2025]]),"",_xlfn.XLOOKUP(TRIM(Table2[[#This Row],[Bebat code 2025]]),Tabel1[Bebat Code 2025],Tabel1[Maximum Weight (g)]))</f>
        <v/>
      </c>
      <c r="O293" s="43" t="e" cm="1">
        <f t="array" ref="O29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3" s="44"/>
      <c r="Q293" s="44"/>
      <c r="R293" s="44"/>
      <c r="S293" s="44"/>
      <c r="T293" s="44"/>
      <c r="U293" s="44"/>
    </row>
    <row r="294" spans="2:21" ht="47.5" customHeight="1" x14ac:dyDescent="0.15">
      <c r="B294" s="39" t="str" cm="1">
        <f t="array" ref="B29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4" s="42"/>
      <c r="D294" s="35" t="e" cm="1">
        <f t="array" ref="D29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4" s="35" t="e" cm="1">
        <f t="array" ref="E29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4" s="35" t="e">
        <f>IF(AND(Table2[[#This Row],[Chemical Family - old]]="Lithium Primary",Table2[[#This Row],[Product Category]]&lt;&gt;"Button"),Table2[[#This Row],[Is the battery based on Lithium Primary or Lithium Thionyl Chloride]],Table2[[#This Row],[Chemical Family - old]])</f>
        <v>#N/A</v>
      </c>
      <c r="G294" s="35" t="e">
        <f>_xlfn.XLOOKUP(TRIM(Table2[[#This Row],[Bebat code 2025]]),Tabel1[Bebat Code 2025],Tabel1[Chemical Family])</f>
        <v>#N/A</v>
      </c>
      <c r="H294" s="35" t="e">
        <f>_xlfn.XLOOKUP(TRIM(Table2[[#This Row],[Bebat code 2025]]),Tabel1[Bebat Code 2025],Tabel1[Type])</f>
        <v>#N/A</v>
      </c>
      <c r="I294" s="35" t="e">
        <f>_xlfn.XLOOKUP(TRIM(Table2[[#This Row],[Bebat code 2025]]),Tabel1[Bebat Code 2025],Tabel1[Exception])</f>
        <v>#N/A</v>
      </c>
      <c r="J294" s="35" t="e">
        <f>IF(Table2[[#This Row],[Max boundary - new]]&lt;=25000,"No",IF(Table2[[#This Row],[Min boundary - new]]&gt;25000,"Yes","Possible"))</f>
        <v>#N/A</v>
      </c>
      <c r="K294" s="35" t="e">
        <f>IF(ISBLANK(Table2[[#This Row],[Exact weight of battery (g)]]),_xlfn.XLOOKUP(TRIM(Table2[[#This Row],[Bebat code 2025]]),Tabel1[Bebat Code 2025],Tabel1[Minimum Weight (g)]),Table2[[#This Row],[Exact weight of battery (g)]])</f>
        <v>#N/A</v>
      </c>
      <c r="L294" s="35" t="e">
        <f>IF(ISBLANK(Table2[[#This Row],[Exact weight of battery (g)]]),_xlfn.XLOOKUP(TRIM(Table2[[#This Row],[Bebat code 2025]]),Tabel1[Bebat Code 2025],Tabel1[Maximum Weight (g)]),Table2[[#This Row],[Exact weight of battery (g)]])</f>
        <v>#N/A</v>
      </c>
      <c r="M294" s="36" t="str">
        <f>IF(ISBLANK(Table2[[#This Row],[Bebat code 2025]]),"",_xlfn.XLOOKUP(TRIM(Table2[[#This Row],[Bebat code 2025]]),Tabel1[Bebat Code 2025],Tabel1[Minimum Weight (g)]))</f>
        <v/>
      </c>
      <c r="N294" s="36" t="str">
        <f>IF(ISBLANK(Table2[[#This Row],[Bebat code 2025]]),"",_xlfn.XLOOKUP(TRIM(Table2[[#This Row],[Bebat code 2025]]),Tabel1[Bebat Code 2025],Tabel1[Maximum Weight (g)]))</f>
        <v/>
      </c>
      <c r="O294" s="43" t="e" cm="1">
        <f t="array" ref="O29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4" s="44"/>
      <c r="Q294" s="44"/>
      <c r="R294" s="44"/>
      <c r="S294" s="44"/>
      <c r="T294" s="44"/>
      <c r="U294" s="44"/>
    </row>
    <row r="295" spans="2:21" ht="47.5" customHeight="1" x14ac:dyDescent="0.15">
      <c r="B295" s="39" t="str" cm="1">
        <f t="array" ref="B29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5" s="42"/>
      <c r="D295" s="35" t="e" cm="1">
        <f t="array" ref="D29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5" s="35" t="e" cm="1">
        <f t="array" ref="E29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5" s="35" t="e">
        <f>IF(AND(Table2[[#This Row],[Chemical Family - old]]="Lithium Primary",Table2[[#This Row],[Product Category]]&lt;&gt;"Button"),Table2[[#This Row],[Is the battery based on Lithium Primary or Lithium Thionyl Chloride]],Table2[[#This Row],[Chemical Family - old]])</f>
        <v>#N/A</v>
      </c>
      <c r="G295" s="35" t="e">
        <f>_xlfn.XLOOKUP(TRIM(Table2[[#This Row],[Bebat code 2025]]),Tabel1[Bebat Code 2025],Tabel1[Chemical Family])</f>
        <v>#N/A</v>
      </c>
      <c r="H295" s="35" t="e">
        <f>_xlfn.XLOOKUP(TRIM(Table2[[#This Row],[Bebat code 2025]]),Tabel1[Bebat Code 2025],Tabel1[Type])</f>
        <v>#N/A</v>
      </c>
      <c r="I295" s="35" t="e">
        <f>_xlfn.XLOOKUP(TRIM(Table2[[#This Row],[Bebat code 2025]]),Tabel1[Bebat Code 2025],Tabel1[Exception])</f>
        <v>#N/A</v>
      </c>
      <c r="J295" s="35" t="e">
        <f>IF(Table2[[#This Row],[Max boundary - new]]&lt;=25000,"No",IF(Table2[[#This Row],[Min boundary - new]]&gt;25000,"Yes","Possible"))</f>
        <v>#N/A</v>
      </c>
      <c r="K295" s="35" t="e">
        <f>IF(ISBLANK(Table2[[#This Row],[Exact weight of battery (g)]]),_xlfn.XLOOKUP(TRIM(Table2[[#This Row],[Bebat code 2025]]),Tabel1[Bebat Code 2025],Tabel1[Minimum Weight (g)]),Table2[[#This Row],[Exact weight of battery (g)]])</f>
        <v>#N/A</v>
      </c>
      <c r="L295" s="35" t="e">
        <f>IF(ISBLANK(Table2[[#This Row],[Exact weight of battery (g)]]),_xlfn.XLOOKUP(TRIM(Table2[[#This Row],[Bebat code 2025]]),Tabel1[Bebat Code 2025],Tabel1[Maximum Weight (g)]),Table2[[#This Row],[Exact weight of battery (g)]])</f>
        <v>#N/A</v>
      </c>
      <c r="M295" s="36" t="str">
        <f>IF(ISBLANK(Table2[[#This Row],[Bebat code 2025]]),"",_xlfn.XLOOKUP(TRIM(Table2[[#This Row],[Bebat code 2025]]),Tabel1[Bebat Code 2025],Tabel1[Minimum Weight (g)]))</f>
        <v/>
      </c>
      <c r="N295" s="36" t="str">
        <f>IF(ISBLANK(Table2[[#This Row],[Bebat code 2025]]),"",_xlfn.XLOOKUP(TRIM(Table2[[#This Row],[Bebat code 2025]]),Tabel1[Bebat Code 2025],Tabel1[Maximum Weight (g)]))</f>
        <v/>
      </c>
      <c r="O295" s="43" t="e" cm="1">
        <f t="array" ref="O29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5" s="44"/>
      <c r="Q295" s="44"/>
      <c r="R295" s="44"/>
      <c r="S295" s="44"/>
      <c r="T295" s="44"/>
      <c r="U295" s="44"/>
    </row>
    <row r="296" spans="2:21" ht="47.5" customHeight="1" x14ac:dyDescent="0.15">
      <c r="B296" s="39" t="str" cm="1">
        <f t="array" ref="B29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6" s="42"/>
      <c r="D296" s="35" t="e" cm="1">
        <f t="array" ref="D29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6" s="35" t="e" cm="1">
        <f t="array" ref="E29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6" s="35" t="e">
        <f>IF(AND(Table2[[#This Row],[Chemical Family - old]]="Lithium Primary",Table2[[#This Row],[Product Category]]&lt;&gt;"Button"),Table2[[#This Row],[Is the battery based on Lithium Primary or Lithium Thionyl Chloride]],Table2[[#This Row],[Chemical Family - old]])</f>
        <v>#N/A</v>
      </c>
      <c r="G296" s="35" t="e">
        <f>_xlfn.XLOOKUP(TRIM(Table2[[#This Row],[Bebat code 2025]]),Tabel1[Bebat Code 2025],Tabel1[Chemical Family])</f>
        <v>#N/A</v>
      </c>
      <c r="H296" s="35" t="e">
        <f>_xlfn.XLOOKUP(TRIM(Table2[[#This Row],[Bebat code 2025]]),Tabel1[Bebat Code 2025],Tabel1[Type])</f>
        <v>#N/A</v>
      </c>
      <c r="I296" s="35" t="e">
        <f>_xlfn.XLOOKUP(TRIM(Table2[[#This Row],[Bebat code 2025]]),Tabel1[Bebat Code 2025],Tabel1[Exception])</f>
        <v>#N/A</v>
      </c>
      <c r="J296" s="35" t="e">
        <f>IF(Table2[[#This Row],[Max boundary - new]]&lt;=25000,"No",IF(Table2[[#This Row],[Min boundary - new]]&gt;25000,"Yes","Possible"))</f>
        <v>#N/A</v>
      </c>
      <c r="K296" s="35" t="e">
        <f>IF(ISBLANK(Table2[[#This Row],[Exact weight of battery (g)]]),_xlfn.XLOOKUP(TRIM(Table2[[#This Row],[Bebat code 2025]]),Tabel1[Bebat Code 2025],Tabel1[Minimum Weight (g)]),Table2[[#This Row],[Exact weight of battery (g)]])</f>
        <v>#N/A</v>
      </c>
      <c r="L296" s="35" t="e">
        <f>IF(ISBLANK(Table2[[#This Row],[Exact weight of battery (g)]]),_xlfn.XLOOKUP(TRIM(Table2[[#This Row],[Bebat code 2025]]),Tabel1[Bebat Code 2025],Tabel1[Maximum Weight (g)]),Table2[[#This Row],[Exact weight of battery (g)]])</f>
        <v>#N/A</v>
      </c>
      <c r="M296" s="36" t="str">
        <f>IF(ISBLANK(Table2[[#This Row],[Bebat code 2025]]),"",_xlfn.XLOOKUP(TRIM(Table2[[#This Row],[Bebat code 2025]]),Tabel1[Bebat Code 2025],Tabel1[Minimum Weight (g)]))</f>
        <v/>
      </c>
      <c r="N296" s="36" t="str">
        <f>IF(ISBLANK(Table2[[#This Row],[Bebat code 2025]]),"",_xlfn.XLOOKUP(TRIM(Table2[[#This Row],[Bebat code 2025]]),Tabel1[Bebat Code 2025],Tabel1[Maximum Weight (g)]))</f>
        <v/>
      </c>
      <c r="O296" s="43" t="e" cm="1">
        <f t="array" ref="O29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6" s="44"/>
      <c r="Q296" s="44"/>
      <c r="R296" s="44"/>
      <c r="S296" s="44"/>
      <c r="T296" s="44"/>
      <c r="U296" s="44"/>
    </row>
    <row r="297" spans="2:21" ht="47.5" customHeight="1" x14ac:dyDescent="0.15">
      <c r="B297" s="39" t="str" cm="1">
        <f t="array" ref="B29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7" s="42"/>
      <c r="D297" s="35" t="e" cm="1">
        <f t="array" ref="D29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7" s="35" t="e" cm="1">
        <f t="array" ref="E29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7" s="35" t="e">
        <f>IF(AND(Table2[[#This Row],[Chemical Family - old]]="Lithium Primary",Table2[[#This Row],[Product Category]]&lt;&gt;"Button"),Table2[[#This Row],[Is the battery based on Lithium Primary or Lithium Thionyl Chloride]],Table2[[#This Row],[Chemical Family - old]])</f>
        <v>#N/A</v>
      </c>
      <c r="G297" s="35" t="e">
        <f>_xlfn.XLOOKUP(TRIM(Table2[[#This Row],[Bebat code 2025]]),Tabel1[Bebat Code 2025],Tabel1[Chemical Family])</f>
        <v>#N/A</v>
      </c>
      <c r="H297" s="35" t="e">
        <f>_xlfn.XLOOKUP(TRIM(Table2[[#This Row],[Bebat code 2025]]),Tabel1[Bebat Code 2025],Tabel1[Type])</f>
        <v>#N/A</v>
      </c>
      <c r="I297" s="35" t="e">
        <f>_xlfn.XLOOKUP(TRIM(Table2[[#This Row],[Bebat code 2025]]),Tabel1[Bebat Code 2025],Tabel1[Exception])</f>
        <v>#N/A</v>
      </c>
      <c r="J297" s="35" t="e">
        <f>IF(Table2[[#This Row],[Max boundary - new]]&lt;=25000,"No",IF(Table2[[#This Row],[Min boundary - new]]&gt;25000,"Yes","Possible"))</f>
        <v>#N/A</v>
      </c>
      <c r="K297" s="35" t="e">
        <f>IF(ISBLANK(Table2[[#This Row],[Exact weight of battery (g)]]),_xlfn.XLOOKUP(TRIM(Table2[[#This Row],[Bebat code 2025]]),Tabel1[Bebat Code 2025],Tabel1[Minimum Weight (g)]),Table2[[#This Row],[Exact weight of battery (g)]])</f>
        <v>#N/A</v>
      </c>
      <c r="L297" s="35" t="e">
        <f>IF(ISBLANK(Table2[[#This Row],[Exact weight of battery (g)]]),_xlfn.XLOOKUP(TRIM(Table2[[#This Row],[Bebat code 2025]]),Tabel1[Bebat Code 2025],Tabel1[Maximum Weight (g)]),Table2[[#This Row],[Exact weight of battery (g)]])</f>
        <v>#N/A</v>
      </c>
      <c r="M297" s="36" t="str">
        <f>IF(ISBLANK(Table2[[#This Row],[Bebat code 2025]]),"",_xlfn.XLOOKUP(TRIM(Table2[[#This Row],[Bebat code 2025]]),Tabel1[Bebat Code 2025],Tabel1[Minimum Weight (g)]))</f>
        <v/>
      </c>
      <c r="N297" s="36" t="str">
        <f>IF(ISBLANK(Table2[[#This Row],[Bebat code 2025]]),"",_xlfn.XLOOKUP(TRIM(Table2[[#This Row],[Bebat code 2025]]),Tabel1[Bebat Code 2025],Tabel1[Maximum Weight (g)]))</f>
        <v/>
      </c>
      <c r="O297" s="43" t="e" cm="1">
        <f t="array" ref="O29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7" s="44"/>
      <c r="Q297" s="44"/>
      <c r="R297" s="44"/>
      <c r="S297" s="44"/>
      <c r="T297" s="44"/>
      <c r="U297" s="44"/>
    </row>
    <row r="298" spans="2:21" ht="47.5" customHeight="1" x14ac:dyDescent="0.15">
      <c r="B298" s="39" t="str" cm="1">
        <f t="array" ref="B29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8" s="42"/>
      <c r="D298" s="35" t="e" cm="1">
        <f t="array" ref="D29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8" s="35" t="e" cm="1">
        <f t="array" ref="E29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8" s="35" t="e">
        <f>IF(AND(Table2[[#This Row],[Chemical Family - old]]="Lithium Primary",Table2[[#This Row],[Product Category]]&lt;&gt;"Button"),Table2[[#This Row],[Is the battery based on Lithium Primary or Lithium Thionyl Chloride]],Table2[[#This Row],[Chemical Family - old]])</f>
        <v>#N/A</v>
      </c>
      <c r="G298" s="35" t="e">
        <f>_xlfn.XLOOKUP(TRIM(Table2[[#This Row],[Bebat code 2025]]),Tabel1[Bebat Code 2025],Tabel1[Chemical Family])</f>
        <v>#N/A</v>
      </c>
      <c r="H298" s="35" t="e">
        <f>_xlfn.XLOOKUP(TRIM(Table2[[#This Row],[Bebat code 2025]]),Tabel1[Bebat Code 2025],Tabel1[Type])</f>
        <v>#N/A</v>
      </c>
      <c r="I298" s="35" t="e">
        <f>_xlfn.XLOOKUP(TRIM(Table2[[#This Row],[Bebat code 2025]]),Tabel1[Bebat Code 2025],Tabel1[Exception])</f>
        <v>#N/A</v>
      </c>
      <c r="J298" s="35" t="e">
        <f>IF(Table2[[#This Row],[Max boundary - new]]&lt;=25000,"No",IF(Table2[[#This Row],[Min boundary - new]]&gt;25000,"Yes","Possible"))</f>
        <v>#N/A</v>
      </c>
      <c r="K298" s="35" t="e">
        <f>IF(ISBLANK(Table2[[#This Row],[Exact weight of battery (g)]]),_xlfn.XLOOKUP(TRIM(Table2[[#This Row],[Bebat code 2025]]),Tabel1[Bebat Code 2025],Tabel1[Minimum Weight (g)]),Table2[[#This Row],[Exact weight of battery (g)]])</f>
        <v>#N/A</v>
      </c>
      <c r="L298" s="35" t="e">
        <f>IF(ISBLANK(Table2[[#This Row],[Exact weight of battery (g)]]),_xlfn.XLOOKUP(TRIM(Table2[[#This Row],[Bebat code 2025]]),Tabel1[Bebat Code 2025],Tabel1[Maximum Weight (g)]),Table2[[#This Row],[Exact weight of battery (g)]])</f>
        <v>#N/A</v>
      </c>
      <c r="M298" s="36" t="str">
        <f>IF(ISBLANK(Table2[[#This Row],[Bebat code 2025]]),"",_xlfn.XLOOKUP(TRIM(Table2[[#This Row],[Bebat code 2025]]),Tabel1[Bebat Code 2025],Tabel1[Minimum Weight (g)]))</f>
        <v/>
      </c>
      <c r="N298" s="36" t="str">
        <f>IF(ISBLANK(Table2[[#This Row],[Bebat code 2025]]),"",_xlfn.XLOOKUP(TRIM(Table2[[#This Row],[Bebat code 2025]]),Tabel1[Bebat Code 2025],Tabel1[Maximum Weight (g)]))</f>
        <v/>
      </c>
      <c r="O298" s="43" t="e" cm="1">
        <f t="array" ref="O29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8" s="44"/>
      <c r="Q298" s="44"/>
      <c r="R298" s="44"/>
      <c r="S298" s="44"/>
      <c r="T298" s="44"/>
      <c r="U298" s="44"/>
    </row>
    <row r="299" spans="2:21" ht="47.5" customHeight="1" x14ac:dyDescent="0.15">
      <c r="B299" s="39" t="str" cm="1">
        <f t="array" ref="B29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299" s="42"/>
      <c r="D299" s="35" t="e" cm="1">
        <f t="array" ref="D29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299" s="35" t="e" cm="1">
        <f t="array" ref="E29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299" s="35" t="e">
        <f>IF(AND(Table2[[#This Row],[Chemical Family - old]]="Lithium Primary",Table2[[#This Row],[Product Category]]&lt;&gt;"Button"),Table2[[#This Row],[Is the battery based on Lithium Primary or Lithium Thionyl Chloride]],Table2[[#This Row],[Chemical Family - old]])</f>
        <v>#N/A</v>
      </c>
      <c r="G299" s="35" t="e">
        <f>_xlfn.XLOOKUP(TRIM(Table2[[#This Row],[Bebat code 2025]]),Tabel1[Bebat Code 2025],Tabel1[Chemical Family])</f>
        <v>#N/A</v>
      </c>
      <c r="H299" s="35" t="e">
        <f>_xlfn.XLOOKUP(TRIM(Table2[[#This Row],[Bebat code 2025]]),Tabel1[Bebat Code 2025],Tabel1[Type])</f>
        <v>#N/A</v>
      </c>
      <c r="I299" s="35" t="e">
        <f>_xlfn.XLOOKUP(TRIM(Table2[[#This Row],[Bebat code 2025]]),Tabel1[Bebat Code 2025],Tabel1[Exception])</f>
        <v>#N/A</v>
      </c>
      <c r="J299" s="35" t="e">
        <f>IF(Table2[[#This Row],[Max boundary - new]]&lt;=25000,"No",IF(Table2[[#This Row],[Min boundary - new]]&gt;25000,"Yes","Possible"))</f>
        <v>#N/A</v>
      </c>
      <c r="K299" s="35" t="e">
        <f>IF(ISBLANK(Table2[[#This Row],[Exact weight of battery (g)]]),_xlfn.XLOOKUP(TRIM(Table2[[#This Row],[Bebat code 2025]]),Tabel1[Bebat Code 2025],Tabel1[Minimum Weight (g)]),Table2[[#This Row],[Exact weight of battery (g)]])</f>
        <v>#N/A</v>
      </c>
      <c r="L299" s="35" t="e">
        <f>IF(ISBLANK(Table2[[#This Row],[Exact weight of battery (g)]]),_xlfn.XLOOKUP(TRIM(Table2[[#This Row],[Bebat code 2025]]),Tabel1[Bebat Code 2025],Tabel1[Maximum Weight (g)]),Table2[[#This Row],[Exact weight of battery (g)]])</f>
        <v>#N/A</v>
      </c>
      <c r="M299" s="36" t="str">
        <f>IF(ISBLANK(Table2[[#This Row],[Bebat code 2025]]),"",_xlfn.XLOOKUP(TRIM(Table2[[#This Row],[Bebat code 2025]]),Tabel1[Bebat Code 2025],Tabel1[Minimum Weight (g)]))</f>
        <v/>
      </c>
      <c r="N299" s="36" t="str">
        <f>IF(ISBLANK(Table2[[#This Row],[Bebat code 2025]]),"",_xlfn.XLOOKUP(TRIM(Table2[[#This Row],[Bebat code 2025]]),Tabel1[Bebat Code 2025],Tabel1[Maximum Weight (g)]))</f>
        <v/>
      </c>
      <c r="O299" s="43" t="e" cm="1">
        <f t="array" ref="O29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299" s="44"/>
      <c r="Q299" s="44"/>
      <c r="R299" s="44"/>
      <c r="S299" s="44"/>
      <c r="T299" s="44"/>
      <c r="U299" s="44"/>
    </row>
    <row r="300" spans="2:21" ht="47.5" customHeight="1" x14ac:dyDescent="0.15">
      <c r="B300" s="39" t="str" cm="1">
        <f t="array" ref="B30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0" s="42"/>
      <c r="D300" s="35" t="e" cm="1">
        <f t="array" ref="D30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0" s="35" t="e" cm="1">
        <f t="array" ref="E30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0" s="35" t="e">
        <f>IF(AND(Table2[[#This Row],[Chemical Family - old]]="Lithium Primary",Table2[[#This Row],[Product Category]]&lt;&gt;"Button"),Table2[[#This Row],[Is the battery based on Lithium Primary or Lithium Thionyl Chloride]],Table2[[#This Row],[Chemical Family - old]])</f>
        <v>#N/A</v>
      </c>
      <c r="G300" s="35" t="e">
        <f>_xlfn.XLOOKUP(TRIM(Table2[[#This Row],[Bebat code 2025]]),Tabel1[Bebat Code 2025],Tabel1[Chemical Family])</f>
        <v>#N/A</v>
      </c>
      <c r="H300" s="35" t="e">
        <f>_xlfn.XLOOKUP(TRIM(Table2[[#This Row],[Bebat code 2025]]),Tabel1[Bebat Code 2025],Tabel1[Type])</f>
        <v>#N/A</v>
      </c>
      <c r="I300" s="35" t="e">
        <f>_xlfn.XLOOKUP(TRIM(Table2[[#This Row],[Bebat code 2025]]),Tabel1[Bebat Code 2025],Tabel1[Exception])</f>
        <v>#N/A</v>
      </c>
      <c r="J300" s="35" t="e">
        <f>IF(Table2[[#This Row],[Max boundary - new]]&lt;=25000,"No",IF(Table2[[#This Row],[Min boundary - new]]&gt;25000,"Yes","Possible"))</f>
        <v>#N/A</v>
      </c>
      <c r="K300" s="35" t="e">
        <f>IF(ISBLANK(Table2[[#This Row],[Exact weight of battery (g)]]),_xlfn.XLOOKUP(TRIM(Table2[[#This Row],[Bebat code 2025]]),Tabel1[Bebat Code 2025],Tabel1[Minimum Weight (g)]),Table2[[#This Row],[Exact weight of battery (g)]])</f>
        <v>#N/A</v>
      </c>
      <c r="L300" s="35" t="e">
        <f>IF(ISBLANK(Table2[[#This Row],[Exact weight of battery (g)]]),_xlfn.XLOOKUP(TRIM(Table2[[#This Row],[Bebat code 2025]]),Tabel1[Bebat Code 2025],Tabel1[Maximum Weight (g)]),Table2[[#This Row],[Exact weight of battery (g)]])</f>
        <v>#N/A</v>
      </c>
      <c r="M300" s="36" t="str">
        <f>IF(ISBLANK(Table2[[#This Row],[Bebat code 2025]]),"",_xlfn.XLOOKUP(TRIM(Table2[[#This Row],[Bebat code 2025]]),Tabel1[Bebat Code 2025],Tabel1[Minimum Weight (g)]))</f>
        <v/>
      </c>
      <c r="N300" s="36" t="str">
        <f>IF(ISBLANK(Table2[[#This Row],[Bebat code 2025]]),"",_xlfn.XLOOKUP(TRIM(Table2[[#This Row],[Bebat code 2025]]),Tabel1[Bebat Code 2025],Tabel1[Maximum Weight (g)]))</f>
        <v/>
      </c>
      <c r="O300" s="43" t="e" cm="1">
        <f t="array" ref="O30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0" s="44"/>
      <c r="Q300" s="44"/>
      <c r="R300" s="44"/>
      <c r="S300" s="44"/>
      <c r="T300" s="44"/>
      <c r="U300" s="44"/>
    </row>
    <row r="301" spans="2:21" ht="47.5" customHeight="1" x14ac:dyDescent="0.15">
      <c r="B301" s="39" t="str" cm="1">
        <f t="array" ref="B30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1" s="42"/>
      <c r="D301" s="35" t="e" cm="1">
        <f t="array" ref="D30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1" s="35" t="e" cm="1">
        <f t="array" ref="E30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1" s="35" t="e">
        <f>IF(AND(Table2[[#This Row],[Chemical Family - old]]="Lithium Primary",Table2[[#This Row],[Product Category]]&lt;&gt;"Button"),Table2[[#This Row],[Is the battery based on Lithium Primary or Lithium Thionyl Chloride]],Table2[[#This Row],[Chemical Family - old]])</f>
        <v>#N/A</v>
      </c>
      <c r="G301" s="35" t="e">
        <f>_xlfn.XLOOKUP(TRIM(Table2[[#This Row],[Bebat code 2025]]),Tabel1[Bebat Code 2025],Tabel1[Chemical Family])</f>
        <v>#N/A</v>
      </c>
      <c r="H301" s="35" t="e">
        <f>_xlfn.XLOOKUP(TRIM(Table2[[#This Row],[Bebat code 2025]]),Tabel1[Bebat Code 2025],Tabel1[Type])</f>
        <v>#N/A</v>
      </c>
      <c r="I301" s="35" t="e">
        <f>_xlfn.XLOOKUP(TRIM(Table2[[#This Row],[Bebat code 2025]]),Tabel1[Bebat Code 2025],Tabel1[Exception])</f>
        <v>#N/A</v>
      </c>
      <c r="J301" s="35" t="e">
        <f>IF(Table2[[#This Row],[Max boundary - new]]&lt;=25000,"No",IF(Table2[[#This Row],[Min boundary - new]]&gt;25000,"Yes","Possible"))</f>
        <v>#N/A</v>
      </c>
      <c r="K301" s="35" t="e">
        <f>IF(ISBLANK(Table2[[#This Row],[Exact weight of battery (g)]]),_xlfn.XLOOKUP(TRIM(Table2[[#This Row],[Bebat code 2025]]),Tabel1[Bebat Code 2025],Tabel1[Minimum Weight (g)]),Table2[[#This Row],[Exact weight of battery (g)]])</f>
        <v>#N/A</v>
      </c>
      <c r="L301" s="35" t="e">
        <f>IF(ISBLANK(Table2[[#This Row],[Exact weight of battery (g)]]),_xlfn.XLOOKUP(TRIM(Table2[[#This Row],[Bebat code 2025]]),Tabel1[Bebat Code 2025],Tabel1[Maximum Weight (g)]),Table2[[#This Row],[Exact weight of battery (g)]])</f>
        <v>#N/A</v>
      </c>
      <c r="M301" s="36" t="str">
        <f>IF(ISBLANK(Table2[[#This Row],[Bebat code 2025]]),"",_xlfn.XLOOKUP(TRIM(Table2[[#This Row],[Bebat code 2025]]),Tabel1[Bebat Code 2025],Tabel1[Minimum Weight (g)]))</f>
        <v/>
      </c>
      <c r="N301" s="36" t="str">
        <f>IF(ISBLANK(Table2[[#This Row],[Bebat code 2025]]),"",_xlfn.XLOOKUP(TRIM(Table2[[#This Row],[Bebat code 2025]]),Tabel1[Bebat Code 2025],Tabel1[Maximum Weight (g)]))</f>
        <v/>
      </c>
      <c r="O301" s="43" t="e" cm="1">
        <f t="array" ref="O30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1" s="44"/>
      <c r="Q301" s="44"/>
      <c r="R301" s="44"/>
      <c r="S301" s="44"/>
      <c r="T301" s="44"/>
      <c r="U301" s="44"/>
    </row>
    <row r="302" spans="2:21" ht="47.5" customHeight="1" x14ac:dyDescent="0.15">
      <c r="B302" s="39" t="str" cm="1">
        <f t="array" ref="B30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2" s="42"/>
      <c r="D302" s="35" t="e" cm="1">
        <f t="array" ref="D30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2" s="35" t="e" cm="1">
        <f t="array" ref="E30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2" s="35" t="e">
        <f>IF(AND(Table2[[#This Row],[Chemical Family - old]]="Lithium Primary",Table2[[#This Row],[Product Category]]&lt;&gt;"Button"),Table2[[#This Row],[Is the battery based on Lithium Primary or Lithium Thionyl Chloride]],Table2[[#This Row],[Chemical Family - old]])</f>
        <v>#N/A</v>
      </c>
      <c r="G302" s="35" t="e">
        <f>_xlfn.XLOOKUP(TRIM(Table2[[#This Row],[Bebat code 2025]]),Tabel1[Bebat Code 2025],Tabel1[Chemical Family])</f>
        <v>#N/A</v>
      </c>
      <c r="H302" s="35" t="e">
        <f>_xlfn.XLOOKUP(TRIM(Table2[[#This Row],[Bebat code 2025]]),Tabel1[Bebat Code 2025],Tabel1[Type])</f>
        <v>#N/A</v>
      </c>
      <c r="I302" s="35" t="e">
        <f>_xlfn.XLOOKUP(TRIM(Table2[[#This Row],[Bebat code 2025]]),Tabel1[Bebat Code 2025],Tabel1[Exception])</f>
        <v>#N/A</v>
      </c>
      <c r="J302" s="35" t="e">
        <f>IF(Table2[[#This Row],[Max boundary - new]]&lt;=25000,"No",IF(Table2[[#This Row],[Min boundary - new]]&gt;25000,"Yes","Possible"))</f>
        <v>#N/A</v>
      </c>
      <c r="K302" s="35" t="e">
        <f>IF(ISBLANK(Table2[[#This Row],[Exact weight of battery (g)]]),_xlfn.XLOOKUP(TRIM(Table2[[#This Row],[Bebat code 2025]]),Tabel1[Bebat Code 2025],Tabel1[Minimum Weight (g)]),Table2[[#This Row],[Exact weight of battery (g)]])</f>
        <v>#N/A</v>
      </c>
      <c r="L302" s="35" t="e">
        <f>IF(ISBLANK(Table2[[#This Row],[Exact weight of battery (g)]]),_xlfn.XLOOKUP(TRIM(Table2[[#This Row],[Bebat code 2025]]),Tabel1[Bebat Code 2025],Tabel1[Maximum Weight (g)]),Table2[[#This Row],[Exact weight of battery (g)]])</f>
        <v>#N/A</v>
      </c>
      <c r="M302" s="36" t="str">
        <f>IF(ISBLANK(Table2[[#This Row],[Bebat code 2025]]),"",_xlfn.XLOOKUP(TRIM(Table2[[#This Row],[Bebat code 2025]]),Tabel1[Bebat Code 2025],Tabel1[Minimum Weight (g)]))</f>
        <v/>
      </c>
      <c r="N302" s="36" t="str">
        <f>IF(ISBLANK(Table2[[#This Row],[Bebat code 2025]]),"",_xlfn.XLOOKUP(TRIM(Table2[[#This Row],[Bebat code 2025]]),Tabel1[Bebat Code 2025],Tabel1[Maximum Weight (g)]))</f>
        <v/>
      </c>
      <c r="O302" s="43" t="e" cm="1">
        <f t="array" ref="O30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2" s="44"/>
      <c r="Q302" s="44"/>
      <c r="R302" s="44"/>
      <c r="S302" s="44"/>
      <c r="T302" s="44"/>
      <c r="U302" s="44"/>
    </row>
    <row r="303" spans="2:21" ht="47.5" customHeight="1" x14ac:dyDescent="0.15">
      <c r="B303" s="39" t="str" cm="1">
        <f t="array" ref="B30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3" s="42"/>
      <c r="D303" s="35" t="e" cm="1">
        <f t="array" ref="D30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3" s="35" t="e" cm="1">
        <f t="array" ref="E30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3" s="35" t="e">
        <f>IF(AND(Table2[[#This Row],[Chemical Family - old]]="Lithium Primary",Table2[[#This Row],[Product Category]]&lt;&gt;"Button"),Table2[[#This Row],[Is the battery based on Lithium Primary or Lithium Thionyl Chloride]],Table2[[#This Row],[Chemical Family - old]])</f>
        <v>#N/A</v>
      </c>
      <c r="G303" s="35" t="e">
        <f>_xlfn.XLOOKUP(TRIM(Table2[[#This Row],[Bebat code 2025]]),Tabel1[Bebat Code 2025],Tabel1[Chemical Family])</f>
        <v>#N/A</v>
      </c>
      <c r="H303" s="35" t="e">
        <f>_xlfn.XLOOKUP(TRIM(Table2[[#This Row],[Bebat code 2025]]),Tabel1[Bebat Code 2025],Tabel1[Type])</f>
        <v>#N/A</v>
      </c>
      <c r="I303" s="35" t="e">
        <f>_xlfn.XLOOKUP(TRIM(Table2[[#This Row],[Bebat code 2025]]),Tabel1[Bebat Code 2025],Tabel1[Exception])</f>
        <v>#N/A</v>
      </c>
      <c r="J303" s="35" t="e">
        <f>IF(Table2[[#This Row],[Max boundary - new]]&lt;=25000,"No",IF(Table2[[#This Row],[Min boundary - new]]&gt;25000,"Yes","Possible"))</f>
        <v>#N/A</v>
      </c>
      <c r="K303" s="35" t="e">
        <f>IF(ISBLANK(Table2[[#This Row],[Exact weight of battery (g)]]),_xlfn.XLOOKUP(TRIM(Table2[[#This Row],[Bebat code 2025]]),Tabel1[Bebat Code 2025],Tabel1[Minimum Weight (g)]),Table2[[#This Row],[Exact weight of battery (g)]])</f>
        <v>#N/A</v>
      </c>
      <c r="L303" s="35" t="e">
        <f>IF(ISBLANK(Table2[[#This Row],[Exact weight of battery (g)]]),_xlfn.XLOOKUP(TRIM(Table2[[#This Row],[Bebat code 2025]]),Tabel1[Bebat Code 2025],Tabel1[Maximum Weight (g)]),Table2[[#This Row],[Exact weight of battery (g)]])</f>
        <v>#N/A</v>
      </c>
      <c r="M303" s="36" t="str">
        <f>IF(ISBLANK(Table2[[#This Row],[Bebat code 2025]]),"",_xlfn.XLOOKUP(TRIM(Table2[[#This Row],[Bebat code 2025]]),Tabel1[Bebat Code 2025],Tabel1[Minimum Weight (g)]))</f>
        <v/>
      </c>
      <c r="N303" s="36" t="str">
        <f>IF(ISBLANK(Table2[[#This Row],[Bebat code 2025]]),"",_xlfn.XLOOKUP(TRIM(Table2[[#This Row],[Bebat code 2025]]),Tabel1[Bebat Code 2025],Tabel1[Maximum Weight (g)]))</f>
        <v/>
      </c>
      <c r="O303" s="43" t="e" cm="1">
        <f t="array" ref="O30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3" s="44"/>
      <c r="Q303" s="44"/>
      <c r="R303" s="44"/>
      <c r="S303" s="44"/>
      <c r="T303" s="44"/>
      <c r="U303" s="44"/>
    </row>
    <row r="304" spans="2:21" ht="47.5" customHeight="1" x14ac:dyDescent="0.15">
      <c r="B304" s="39" t="str" cm="1">
        <f t="array" ref="B30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4" s="42"/>
      <c r="D304" s="35" t="e" cm="1">
        <f t="array" ref="D30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4" s="35" t="e" cm="1">
        <f t="array" ref="E30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4" s="35" t="e">
        <f>IF(AND(Table2[[#This Row],[Chemical Family - old]]="Lithium Primary",Table2[[#This Row],[Product Category]]&lt;&gt;"Button"),Table2[[#This Row],[Is the battery based on Lithium Primary or Lithium Thionyl Chloride]],Table2[[#This Row],[Chemical Family - old]])</f>
        <v>#N/A</v>
      </c>
      <c r="G304" s="35" t="e">
        <f>_xlfn.XLOOKUP(TRIM(Table2[[#This Row],[Bebat code 2025]]),Tabel1[Bebat Code 2025],Tabel1[Chemical Family])</f>
        <v>#N/A</v>
      </c>
      <c r="H304" s="35" t="e">
        <f>_xlfn.XLOOKUP(TRIM(Table2[[#This Row],[Bebat code 2025]]),Tabel1[Bebat Code 2025],Tabel1[Type])</f>
        <v>#N/A</v>
      </c>
      <c r="I304" s="35" t="e">
        <f>_xlfn.XLOOKUP(TRIM(Table2[[#This Row],[Bebat code 2025]]),Tabel1[Bebat Code 2025],Tabel1[Exception])</f>
        <v>#N/A</v>
      </c>
      <c r="J304" s="35" t="e">
        <f>IF(Table2[[#This Row],[Max boundary - new]]&lt;=25000,"No",IF(Table2[[#This Row],[Min boundary - new]]&gt;25000,"Yes","Possible"))</f>
        <v>#N/A</v>
      </c>
      <c r="K304" s="35" t="e">
        <f>IF(ISBLANK(Table2[[#This Row],[Exact weight of battery (g)]]),_xlfn.XLOOKUP(TRIM(Table2[[#This Row],[Bebat code 2025]]),Tabel1[Bebat Code 2025],Tabel1[Minimum Weight (g)]),Table2[[#This Row],[Exact weight of battery (g)]])</f>
        <v>#N/A</v>
      </c>
      <c r="L304" s="35" t="e">
        <f>IF(ISBLANK(Table2[[#This Row],[Exact weight of battery (g)]]),_xlfn.XLOOKUP(TRIM(Table2[[#This Row],[Bebat code 2025]]),Tabel1[Bebat Code 2025],Tabel1[Maximum Weight (g)]),Table2[[#This Row],[Exact weight of battery (g)]])</f>
        <v>#N/A</v>
      </c>
      <c r="M304" s="36" t="str">
        <f>IF(ISBLANK(Table2[[#This Row],[Bebat code 2025]]),"",_xlfn.XLOOKUP(TRIM(Table2[[#This Row],[Bebat code 2025]]),Tabel1[Bebat Code 2025],Tabel1[Minimum Weight (g)]))</f>
        <v/>
      </c>
      <c r="N304" s="36" t="str">
        <f>IF(ISBLANK(Table2[[#This Row],[Bebat code 2025]]),"",_xlfn.XLOOKUP(TRIM(Table2[[#This Row],[Bebat code 2025]]),Tabel1[Bebat Code 2025],Tabel1[Maximum Weight (g)]))</f>
        <v/>
      </c>
      <c r="O304" s="43" t="e" cm="1">
        <f t="array" ref="O30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4" s="44"/>
      <c r="Q304" s="44"/>
      <c r="R304" s="44"/>
      <c r="S304" s="44"/>
      <c r="T304" s="44"/>
      <c r="U304" s="44"/>
    </row>
    <row r="305" spans="2:21" ht="47.5" customHeight="1" x14ac:dyDescent="0.15">
      <c r="B305" s="39" t="str" cm="1">
        <f t="array" ref="B30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5" s="42"/>
      <c r="D305" s="35" t="e" cm="1">
        <f t="array" ref="D30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5" s="35" t="e" cm="1">
        <f t="array" ref="E30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5" s="35" t="e">
        <f>IF(AND(Table2[[#This Row],[Chemical Family - old]]="Lithium Primary",Table2[[#This Row],[Product Category]]&lt;&gt;"Button"),Table2[[#This Row],[Is the battery based on Lithium Primary or Lithium Thionyl Chloride]],Table2[[#This Row],[Chemical Family - old]])</f>
        <v>#N/A</v>
      </c>
      <c r="G305" s="35" t="e">
        <f>_xlfn.XLOOKUP(TRIM(Table2[[#This Row],[Bebat code 2025]]),Tabel1[Bebat Code 2025],Tabel1[Chemical Family])</f>
        <v>#N/A</v>
      </c>
      <c r="H305" s="35" t="e">
        <f>_xlfn.XLOOKUP(TRIM(Table2[[#This Row],[Bebat code 2025]]),Tabel1[Bebat Code 2025],Tabel1[Type])</f>
        <v>#N/A</v>
      </c>
      <c r="I305" s="35" t="e">
        <f>_xlfn.XLOOKUP(TRIM(Table2[[#This Row],[Bebat code 2025]]),Tabel1[Bebat Code 2025],Tabel1[Exception])</f>
        <v>#N/A</v>
      </c>
      <c r="J305" s="35" t="e">
        <f>IF(Table2[[#This Row],[Max boundary - new]]&lt;=25000,"No",IF(Table2[[#This Row],[Min boundary - new]]&gt;25000,"Yes","Possible"))</f>
        <v>#N/A</v>
      </c>
      <c r="K305" s="35" t="e">
        <f>IF(ISBLANK(Table2[[#This Row],[Exact weight of battery (g)]]),_xlfn.XLOOKUP(TRIM(Table2[[#This Row],[Bebat code 2025]]),Tabel1[Bebat Code 2025],Tabel1[Minimum Weight (g)]),Table2[[#This Row],[Exact weight of battery (g)]])</f>
        <v>#N/A</v>
      </c>
      <c r="L305" s="35" t="e">
        <f>IF(ISBLANK(Table2[[#This Row],[Exact weight of battery (g)]]),_xlfn.XLOOKUP(TRIM(Table2[[#This Row],[Bebat code 2025]]),Tabel1[Bebat Code 2025],Tabel1[Maximum Weight (g)]),Table2[[#This Row],[Exact weight of battery (g)]])</f>
        <v>#N/A</v>
      </c>
      <c r="M305" s="36" t="str">
        <f>IF(ISBLANK(Table2[[#This Row],[Bebat code 2025]]),"",_xlfn.XLOOKUP(TRIM(Table2[[#This Row],[Bebat code 2025]]),Tabel1[Bebat Code 2025],Tabel1[Minimum Weight (g)]))</f>
        <v/>
      </c>
      <c r="N305" s="36" t="str">
        <f>IF(ISBLANK(Table2[[#This Row],[Bebat code 2025]]),"",_xlfn.XLOOKUP(TRIM(Table2[[#This Row],[Bebat code 2025]]),Tabel1[Bebat Code 2025],Tabel1[Maximum Weight (g)]))</f>
        <v/>
      </c>
      <c r="O305" s="43" t="e" cm="1">
        <f t="array" ref="O30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5" s="44"/>
      <c r="Q305" s="44"/>
      <c r="R305" s="44"/>
      <c r="S305" s="44"/>
      <c r="T305" s="44"/>
      <c r="U305" s="44"/>
    </row>
    <row r="306" spans="2:21" ht="47.5" customHeight="1" x14ac:dyDescent="0.15">
      <c r="B306" s="39" t="str" cm="1">
        <f t="array" ref="B30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6" s="42"/>
      <c r="D306" s="35" t="e" cm="1">
        <f t="array" ref="D30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6" s="35" t="e" cm="1">
        <f t="array" ref="E30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6" s="35" t="e">
        <f>IF(AND(Table2[[#This Row],[Chemical Family - old]]="Lithium Primary",Table2[[#This Row],[Product Category]]&lt;&gt;"Button"),Table2[[#This Row],[Is the battery based on Lithium Primary or Lithium Thionyl Chloride]],Table2[[#This Row],[Chemical Family - old]])</f>
        <v>#N/A</v>
      </c>
      <c r="G306" s="35" t="e">
        <f>_xlfn.XLOOKUP(TRIM(Table2[[#This Row],[Bebat code 2025]]),Tabel1[Bebat Code 2025],Tabel1[Chemical Family])</f>
        <v>#N/A</v>
      </c>
      <c r="H306" s="35" t="e">
        <f>_xlfn.XLOOKUP(TRIM(Table2[[#This Row],[Bebat code 2025]]),Tabel1[Bebat Code 2025],Tabel1[Type])</f>
        <v>#N/A</v>
      </c>
      <c r="I306" s="35" t="e">
        <f>_xlfn.XLOOKUP(TRIM(Table2[[#This Row],[Bebat code 2025]]),Tabel1[Bebat Code 2025],Tabel1[Exception])</f>
        <v>#N/A</v>
      </c>
      <c r="J306" s="35" t="e">
        <f>IF(Table2[[#This Row],[Max boundary - new]]&lt;=25000,"No",IF(Table2[[#This Row],[Min boundary - new]]&gt;25000,"Yes","Possible"))</f>
        <v>#N/A</v>
      </c>
      <c r="K306" s="35" t="e">
        <f>IF(ISBLANK(Table2[[#This Row],[Exact weight of battery (g)]]),_xlfn.XLOOKUP(TRIM(Table2[[#This Row],[Bebat code 2025]]),Tabel1[Bebat Code 2025],Tabel1[Minimum Weight (g)]),Table2[[#This Row],[Exact weight of battery (g)]])</f>
        <v>#N/A</v>
      </c>
      <c r="L306" s="35" t="e">
        <f>IF(ISBLANK(Table2[[#This Row],[Exact weight of battery (g)]]),_xlfn.XLOOKUP(TRIM(Table2[[#This Row],[Bebat code 2025]]),Tabel1[Bebat Code 2025],Tabel1[Maximum Weight (g)]),Table2[[#This Row],[Exact weight of battery (g)]])</f>
        <v>#N/A</v>
      </c>
      <c r="M306" s="36" t="str">
        <f>IF(ISBLANK(Table2[[#This Row],[Bebat code 2025]]),"",_xlfn.XLOOKUP(TRIM(Table2[[#This Row],[Bebat code 2025]]),Tabel1[Bebat Code 2025],Tabel1[Minimum Weight (g)]))</f>
        <v/>
      </c>
      <c r="N306" s="36" t="str">
        <f>IF(ISBLANK(Table2[[#This Row],[Bebat code 2025]]),"",_xlfn.XLOOKUP(TRIM(Table2[[#This Row],[Bebat code 2025]]),Tabel1[Bebat Code 2025],Tabel1[Maximum Weight (g)]))</f>
        <v/>
      </c>
      <c r="O306" s="43" t="e" cm="1">
        <f t="array" ref="O30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6" s="44"/>
      <c r="Q306" s="44"/>
      <c r="R306" s="44"/>
      <c r="S306" s="44"/>
      <c r="T306" s="44"/>
      <c r="U306" s="44"/>
    </row>
    <row r="307" spans="2:21" ht="47.5" customHeight="1" x14ac:dyDescent="0.15">
      <c r="B307" s="39" t="str" cm="1">
        <f t="array" ref="B30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7" s="42"/>
      <c r="D307" s="35" t="e" cm="1">
        <f t="array" ref="D30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7" s="35" t="e" cm="1">
        <f t="array" ref="E30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7" s="35" t="e">
        <f>IF(AND(Table2[[#This Row],[Chemical Family - old]]="Lithium Primary",Table2[[#This Row],[Product Category]]&lt;&gt;"Button"),Table2[[#This Row],[Is the battery based on Lithium Primary or Lithium Thionyl Chloride]],Table2[[#This Row],[Chemical Family - old]])</f>
        <v>#N/A</v>
      </c>
      <c r="G307" s="35" t="e">
        <f>_xlfn.XLOOKUP(TRIM(Table2[[#This Row],[Bebat code 2025]]),Tabel1[Bebat Code 2025],Tabel1[Chemical Family])</f>
        <v>#N/A</v>
      </c>
      <c r="H307" s="35" t="e">
        <f>_xlfn.XLOOKUP(TRIM(Table2[[#This Row],[Bebat code 2025]]),Tabel1[Bebat Code 2025],Tabel1[Type])</f>
        <v>#N/A</v>
      </c>
      <c r="I307" s="35" t="e">
        <f>_xlfn.XLOOKUP(TRIM(Table2[[#This Row],[Bebat code 2025]]),Tabel1[Bebat Code 2025],Tabel1[Exception])</f>
        <v>#N/A</v>
      </c>
      <c r="J307" s="35" t="e">
        <f>IF(Table2[[#This Row],[Max boundary - new]]&lt;=25000,"No",IF(Table2[[#This Row],[Min boundary - new]]&gt;25000,"Yes","Possible"))</f>
        <v>#N/A</v>
      </c>
      <c r="K307" s="35" t="e">
        <f>IF(ISBLANK(Table2[[#This Row],[Exact weight of battery (g)]]),_xlfn.XLOOKUP(TRIM(Table2[[#This Row],[Bebat code 2025]]),Tabel1[Bebat Code 2025],Tabel1[Minimum Weight (g)]),Table2[[#This Row],[Exact weight of battery (g)]])</f>
        <v>#N/A</v>
      </c>
      <c r="L307" s="35" t="e">
        <f>IF(ISBLANK(Table2[[#This Row],[Exact weight of battery (g)]]),_xlfn.XLOOKUP(TRIM(Table2[[#This Row],[Bebat code 2025]]),Tabel1[Bebat Code 2025],Tabel1[Maximum Weight (g)]),Table2[[#This Row],[Exact weight of battery (g)]])</f>
        <v>#N/A</v>
      </c>
      <c r="M307" s="36" t="str">
        <f>IF(ISBLANK(Table2[[#This Row],[Bebat code 2025]]),"",_xlfn.XLOOKUP(TRIM(Table2[[#This Row],[Bebat code 2025]]),Tabel1[Bebat Code 2025],Tabel1[Minimum Weight (g)]))</f>
        <v/>
      </c>
      <c r="N307" s="36" t="str">
        <f>IF(ISBLANK(Table2[[#This Row],[Bebat code 2025]]),"",_xlfn.XLOOKUP(TRIM(Table2[[#This Row],[Bebat code 2025]]),Tabel1[Bebat Code 2025],Tabel1[Maximum Weight (g)]))</f>
        <v/>
      </c>
      <c r="O307" s="43" t="e" cm="1">
        <f t="array" ref="O30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7" s="44"/>
      <c r="Q307" s="44"/>
      <c r="R307" s="44"/>
      <c r="S307" s="44"/>
      <c r="T307" s="44"/>
      <c r="U307" s="44"/>
    </row>
    <row r="308" spans="2:21" ht="47.5" customHeight="1" x14ac:dyDescent="0.15">
      <c r="B308" s="39" t="str" cm="1">
        <f t="array" ref="B30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8" s="42"/>
      <c r="D308" s="35" t="e" cm="1">
        <f t="array" ref="D30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8" s="35" t="e" cm="1">
        <f t="array" ref="E30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8" s="35" t="e">
        <f>IF(AND(Table2[[#This Row],[Chemical Family - old]]="Lithium Primary",Table2[[#This Row],[Product Category]]&lt;&gt;"Button"),Table2[[#This Row],[Is the battery based on Lithium Primary or Lithium Thionyl Chloride]],Table2[[#This Row],[Chemical Family - old]])</f>
        <v>#N/A</v>
      </c>
      <c r="G308" s="35" t="e">
        <f>_xlfn.XLOOKUP(TRIM(Table2[[#This Row],[Bebat code 2025]]),Tabel1[Bebat Code 2025],Tabel1[Chemical Family])</f>
        <v>#N/A</v>
      </c>
      <c r="H308" s="35" t="e">
        <f>_xlfn.XLOOKUP(TRIM(Table2[[#This Row],[Bebat code 2025]]),Tabel1[Bebat Code 2025],Tabel1[Type])</f>
        <v>#N/A</v>
      </c>
      <c r="I308" s="35" t="e">
        <f>_xlfn.XLOOKUP(TRIM(Table2[[#This Row],[Bebat code 2025]]),Tabel1[Bebat Code 2025],Tabel1[Exception])</f>
        <v>#N/A</v>
      </c>
      <c r="J308" s="35" t="e">
        <f>IF(Table2[[#This Row],[Max boundary - new]]&lt;=25000,"No",IF(Table2[[#This Row],[Min boundary - new]]&gt;25000,"Yes","Possible"))</f>
        <v>#N/A</v>
      </c>
      <c r="K308" s="35" t="e">
        <f>IF(ISBLANK(Table2[[#This Row],[Exact weight of battery (g)]]),_xlfn.XLOOKUP(TRIM(Table2[[#This Row],[Bebat code 2025]]),Tabel1[Bebat Code 2025],Tabel1[Minimum Weight (g)]),Table2[[#This Row],[Exact weight of battery (g)]])</f>
        <v>#N/A</v>
      </c>
      <c r="L308" s="35" t="e">
        <f>IF(ISBLANK(Table2[[#This Row],[Exact weight of battery (g)]]),_xlfn.XLOOKUP(TRIM(Table2[[#This Row],[Bebat code 2025]]),Tabel1[Bebat Code 2025],Tabel1[Maximum Weight (g)]),Table2[[#This Row],[Exact weight of battery (g)]])</f>
        <v>#N/A</v>
      </c>
      <c r="M308" s="36" t="str">
        <f>IF(ISBLANK(Table2[[#This Row],[Bebat code 2025]]),"",_xlfn.XLOOKUP(TRIM(Table2[[#This Row],[Bebat code 2025]]),Tabel1[Bebat Code 2025],Tabel1[Minimum Weight (g)]))</f>
        <v/>
      </c>
      <c r="N308" s="36" t="str">
        <f>IF(ISBLANK(Table2[[#This Row],[Bebat code 2025]]),"",_xlfn.XLOOKUP(TRIM(Table2[[#This Row],[Bebat code 2025]]),Tabel1[Bebat Code 2025],Tabel1[Maximum Weight (g)]))</f>
        <v/>
      </c>
      <c r="O308" s="43" t="e" cm="1">
        <f t="array" ref="O30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8" s="44"/>
      <c r="Q308" s="44"/>
      <c r="R308" s="44"/>
      <c r="S308" s="44"/>
      <c r="T308" s="44"/>
      <c r="U308" s="44"/>
    </row>
    <row r="309" spans="2:21" ht="47.5" customHeight="1" x14ac:dyDescent="0.15">
      <c r="B309" s="39" t="str" cm="1">
        <f t="array" ref="B30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09" s="42"/>
      <c r="D309" s="35" t="e" cm="1">
        <f t="array" ref="D30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09" s="35" t="e" cm="1">
        <f t="array" ref="E30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09" s="35" t="e">
        <f>IF(AND(Table2[[#This Row],[Chemical Family - old]]="Lithium Primary",Table2[[#This Row],[Product Category]]&lt;&gt;"Button"),Table2[[#This Row],[Is the battery based on Lithium Primary or Lithium Thionyl Chloride]],Table2[[#This Row],[Chemical Family - old]])</f>
        <v>#N/A</v>
      </c>
      <c r="G309" s="35" t="e">
        <f>_xlfn.XLOOKUP(TRIM(Table2[[#This Row],[Bebat code 2025]]),Tabel1[Bebat Code 2025],Tabel1[Chemical Family])</f>
        <v>#N/A</v>
      </c>
      <c r="H309" s="35" t="e">
        <f>_xlfn.XLOOKUP(TRIM(Table2[[#This Row],[Bebat code 2025]]),Tabel1[Bebat Code 2025],Tabel1[Type])</f>
        <v>#N/A</v>
      </c>
      <c r="I309" s="35" t="e">
        <f>_xlfn.XLOOKUP(TRIM(Table2[[#This Row],[Bebat code 2025]]),Tabel1[Bebat Code 2025],Tabel1[Exception])</f>
        <v>#N/A</v>
      </c>
      <c r="J309" s="35" t="e">
        <f>IF(Table2[[#This Row],[Max boundary - new]]&lt;=25000,"No",IF(Table2[[#This Row],[Min boundary - new]]&gt;25000,"Yes","Possible"))</f>
        <v>#N/A</v>
      </c>
      <c r="K309" s="35" t="e">
        <f>IF(ISBLANK(Table2[[#This Row],[Exact weight of battery (g)]]),_xlfn.XLOOKUP(TRIM(Table2[[#This Row],[Bebat code 2025]]),Tabel1[Bebat Code 2025],Tabel1[Minimum Weight (g)]),Table2[[#This Row],[Exact weight of battery (g)]])</f>
        <v>#N/A</v>
      </c>
      <c r="L309" s="35" t="e">
        <f>IF(ISBLANK(Table2[[#This Row],[Exact weight of battery (g)]]),_xlfn.XLOOKUP(TRIM(Table2[[#This Row],[Bebat code 2025]]),Tabel1[Bebat Code 2025],Tabel1[Maximum Weight (g)]),Table2[[#This Row],[Exact weight of battery (g)]])</f>
        <v>#N/A</v>
      </c>
      <c r="M309" s="36" t="str">
        <f>IF(ISBLANK(Table2[[#This Row],[Bebat code 2025]]),"",_xlfn.XLOOKUP(TRIM(Table2[[#This Row],[Bebat code 2025]]),Tabel1[Bebat Code 2025],Tabel1[Minimum Weight (g)]))</f>
        <v/>
      </c>
      <c r="N309" s="36" t="str">
        <f>IF(ISBLANK(Table2[[#This Row],[Bebat code 2025]]),"",_xlfn.XLOOKUP(TRIM(Table2[[#This Row],[Bebat code 2025]]),Tabel1[Bebat Code 2025],Tabel1[Maximum Weight (g)]))</f>
        <v/>
      </c>
      <c r="O309" s="43" t="e" cm="1">
        <f t="array" ref="O30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09" s="44"/>
      <c r="Q309" s="44"/>
      <c r="R309" s="44"/>
      <c r="S309" s="44"/>
      <c r="T309" s="44"/>
      <c r="U309" s="44"/>
    </row>
    <row r="310" spans="2:21" ht="47.5" customHeight="1" x14ac:dyDescent="0.15">
      <c r="B310" s="39" t="str" cm="1">
        <f t="array" ref="B31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0" s="42"/>
      <c r="D310" s="35" t="e" cm="1">
        <f t="array" ref="D31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0" s="35" t="e" cm="1">
        <f t="array" ref="E31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0" s="35" t="e">
        <f>IF(AND(Table2[[#This Row],[Chemical Family - old]]="Lithium Primary",Table2[[#This Row],[Product Category]]&lt;&gt;"Button"),Table2[[#This Row],[Is the battery based on Lithium Primary or Lithium Thionyl Chloride]],Table2[[#This Row],[Chemical Family - old]])</f>
        <v>#N/A</v>
      </c>
      <c r="G310" s="35" t="e">
        <f>_xlfn.XLOOKUP(TRIM(Table2[[#This Row],[Bebat code 2025]]),Tabel1[Bebat Code 2025],Tabel1[Chemical Family])</f>
        <v>#N/A</v>
      </c>
      <c r="H310" s="35" t="e">
        <f>_xlfn.XLOOKUP(TRIM(Table2[[#This Row],[Bebat code 2025]]),Tabel1[Bebat Code 2025],Tabel1[Type])</f>
        <v>#N/A</v>
      </c>
      <c r="I310" s="35" t="e">
        <f>_xlfn.XLOOKUP(TRIM(Table2[[#This Row],[Bebat code 2025]]),Tabel1[Bebat Code 2025],Tabel1[Exception])</f>
        <v>#N/A</v>
      </c>
      <c r="J310" s="35" t="e">
        <f>IF(Table2[[#This Row],[Max boundary - new]]&lt;=25000,"No",IF(Table2[[#This Row],[Min boundary - new]]&gt;25000,"Yes","Possible"))</f>
        <v>#N/A</v>
      </c>
      <c r="K310" s="35" t="e">
        <f>IF(ISBLANK(Table2[[#This Row],[Exact weight of battery (g)]]),_xlfn.XLOOKUP(TRIM(Table2[[#This Row],[Bebat code 2025]]),Tabel1[Bebat Code 2025],Tabel1[Minimum Weight (g)]),Table2[[#This Row],[Exact weight of battery (g)]])</f>
        <v>#N/A</v>
      </c>
      <c r="L310" s="35" t="e">
        <f>IF(ISBLANK(Table2[[#This Row],[Exact weight of battery (g)]]),_xlfn.XLOOKUP(TRIM(Table2[[#This Row],[Bebat code 2025]]),Tabel1[Bebat Code 2025],Tabel1[Maximum Weight (g)]),Table2[[#This Row],[Exact weight of battery (g)]])</f>
        <v>#N/A</v>
      </c>
      <c r="M310" s="36" t="str">
        <f>IF(ISBLANK(Table2[[#This Row],[Bebat code 2025]]),"",_xlfn.XLOOKUP(TRIM(Table2[[#This Row],[Bebat code 2025]]),Tabel1[Bebat Code 2025],Tabel1[Minimum Weight (g)]))</f>
        <v/>
      </c>
      <c r="N310" s="36" t="str">
        <f>IF(ISBLANK(Table2[[#This Row],[Bebat code 2025]]),"",_xlfn.XLOOKUP(TRIM(Table2[[#This Row],[Bebat code 2025]]),Tabel1[Bebat Code 2025],Tabel1[Maximum Weight (g)]))</f>
        <v/>
      </c>
      <c r="O310" s="43" t="e" cm="1">
        <f t="array" ref="O31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0" s="44"/>
      <c r="Q310" s="44"/>
      <c r="R310" s="44"/>
      <c r="S310" s="44"/>
      <c r="T310" s="44"/>
      <c r="U310" s="44"/>
    </row>
    <row r="311" spans="2:21" ht="47.5" customHeight="1" x14ac:dyDescent="0.15">
      <c r="B311" s="39" t="str" cm="1">
        <f t="array" ref="B31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1" s="42"/>
      <c r="D311" s="35" t="e" cm="1">
        <f t="array" ref="D31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1" s="35" t="e" cm="1">
        <f t="array" ref="E31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1" s="35" t="e">
        <f>IF(AND(Table2[[#This Row],[Chemical Family - old]]="Lithium Primary",Table2[[#This Row],[Product Category]]&lt;&gt;"Button"),Table2[[#This Row],[Is the battery based on Lithium Primary or Lithium Thionyl Chloride]],Table2[[#This Row],[Chemical Family - old]])</f>
        <v>#N/A</v>
      </c>
      <c r="G311" s="35" t="e">
        <f>_xlfn.XLOOKUP(TRIM(Table2[[#This Row],[Bebat code 2025]]),Tabel1[Bebat Code 2025],Tabel1[Chemical Family])</f>
        <v>#N/A</v>
      </c>
      <c r="H311" s="35" t="e">
        <f>_xlfn.XLOOKUP(TRIM(Table2[[#This Row],[Bebat code 2025]]),Tabel1[Bebat Code 2025],Tabel1[Type])</f>
        <v>#N/A</v>
      </c>
      <c r="I311" s="35" t="e">
        <f>_xlfn.XLOOKUP(TRIM(Table2[[#This Row],[Bebat code 2025]]),Tabel1[Bebat Code 2025],Tabel1[Exception])</f>
        <v>#N/A</v>
      </c>
      <c r="J311" s="35" t="e">
        <f>IF(Table2[[#This Row],[Max boundary - new]]&lt;=25000,"No",IF(Table2[[#This Row],[Min boundary - new]]&gt;25000,"Yes","Possible"))</f>
        <v>#N/A</v>
      </c>
      <c r="K311" s="35" t="e">
        <f>IF(ISBLANK(Table2[[#This Row],[Exact weight of battery (g)]]),_xlfn.XLOOKUP(TRIM(Table2[[#This Row],[Bebat code 2025]]),Tabel1[Bebat Code 2025],Tabel1[Minimum Weight (g)]),Table2[[#This Row],[Exact weight of battery (g)]])</f>
        <v>#N/A</v>
      </c>
      <c r="L311" s="35" t="e">
        <f>IF(ISBLANK(Table2[[#This Row],[Exact weight of battery (g)]]),_xlfn.XLOOKUP(TRIM(Table2[[#This Row],[Bebat code 2025]]),Tabel1[Bebat Code 2025],Tabel1[Maximum Weight (g)]),Table2[[#This Row],[Exact weight of battery (g)]])</f>
        <v>#N/A</v>
      </c>
      <c r="M311" s="36" t="str">
        <f>IF(ISBLANK(Table2[[#This Row],[Bebat code 2025]]),"",_xlfn.XLOOKUP(TRIM(Table2[[#This Row],[Bebat code 2025]]),Tabel1[Bebat Code 2025],Tabel1[Minimum Weight (g)]))</f>
        <v/>
      </c>
      <c r="N311" s="36" t="str">
        <f>IF(ISBLANK(Table2[[#This Row],[Bebat code 2025]]),"",_xlfn.XLOOKUP(TRIM(Table2[[#This Row],[Bebat code 2025]]),Tabel1[Bebat Code 2025],Tabel1[Maximum Weight (g)]))</f>
        <v/>
      </c>
      <c r="O311" s="43" t="e" cm="1">
        <f t="array" ref="O31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1" s="44"/>
      <c r="Q311" s="44"/>
      <c r="R311" s="44"/>
      <c r="S311" s="44"/>
      <c r="T311" s="44"/>
      <c r="U311" s="44"/>
    </row>
    <row r="312" spans="2:21" ht="47.5" customHeight="1" x14ac:dyDescent="0.15">
      <c r="B312" s="39" t="str" cm="1">
        <f t="array" ref="B31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2" s="42"/>
      <c r="D312" s="35" t="e" cm="1">
        <f t="array" ref="D31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2" s="35" t="e" cm="1">
        <f t="array" ref="E31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2" s="35" t="e">
        <f>IF(AND(Table2[[#This Row],[Chemical Family - old]]="Lithium Primary",Table2[[#This Row],[Product Category]]&lt;&gt;"Button"),Table2[[#This Row],[Is the battery based on Lithium Primary or Lithium Thionyl Chloride]],Table2[[#This Row],[Chemical Family - old]])</f>
        <v>#N/A</v>
      </c>
      <c r="G312" s="35" t="e">
        <f>_xlfn.XLOOKUP(TRIM(Table2[[#This Row],[Bebat code 2025]]),Tabel1[Bebat Code 2025],Tabel1[Chemical Family])</f>
        <v>#N/A</v>
      </c>
      <c r="H312" s="35" t="e">
        <f>_xlfn.XLOOKUP(TRIM(Table2[[#This Row],[Bebat code 2025]]),Tabel1[Bebat Code 2025],Tabel1[Type])</f>
        <v>#N/A</v>
      </c>
      <c r="I312" s="35" t="e">
        <f>_xlfn.XLOOKUP(TRIM(Table2[[#This Row],[Bebat code 2025]]),Tabel1[Bebat Code 2025],Tabel1[Exception])</f>
        <v>#N/A</v>
      </c>
      <c r="J312" s="35" t="e">
        <f>IF(Table2[[#This Row],[Max boundary - new]]&lt;=25000,"No",IF(Table2[[#This Row],[Min boundary - new]]&gt;25000,"Yes","Possible"))</f>
        <v>#N/A</v>
      </c>
      <c r="K312" s="35" t="e">
        <f>IF(ISBLANK(Table2[[#This Row],[Exact weight of battery (g)]]),_xlfn.XLOOKUP(TRIM(Table2[[#This Row],[Bebat code 2025]]),Tabel1[Bebat Code 2025],Tabel1[Minimum Weight (g)]),Table2[[#This Row],[Exact weight of battery (g)]])</f>
        <v>#N/A</v>
      </c>
      <c r="L312" s="35" t="e">
        <f>IF(ISBLANK(Table2[[#This Row],[Exact weight of battery (g)]]),_xlfn.XLOOKUP(TRIM(Table2[[#This Row],[Bebat code 2025]]),Tabel1[Bebat Code 2025],Tabel1[Maximum Weight (g)]),Table2[[#This Row],[Exact weight of battery (g)]])</f>
        <v>#N/A</v>
      </c>
      <c r="M312" s="36" t="str">
        <f>IF(ISBLANK(Table2[[#This Row],[Bebat code 2025]]),"",_xlfn.XLOOKUP(TRIM(Table2[[#This Row],[Bebat code 2025]]),Tabel1[Bebat Code 2025],Tabel1[Minimum Weight (g)]))</f>
        <v/>
      </c>
      <c r="N312" s="36" t="str">
        <f>IF(ISBLANK(Table2[[#This Row],[Bebat code 2025]]),"",_xlfn.XLOOKUP(TRIM(Table2[[#This Row],[Bebat code 2025]]),Tabel1[Bebat Code 2025],Tabel1[Maximum Weight (g)]))</f>
        <v/>
      </c>
      <c r="O312" s="43" t="e" cm="1">
        <f t="array" ref="O31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2" s="44"/>
      <c r="Q312" s="44"/>
      <c r="R312" s="44"/>
      <c r="S312" s="44"/>
      <c r="T312" s="44"/>
      <c r="U312" s="44"/>
    </row>
    <row r="313" spans="2:21" ht="47.5" customHeight="1" x14ac:dyDescent="0.15">
      <c r="B313" s="39" t="str" cm="1">
        <f t="array" ref="B31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3" s="42"/>
      <c r="D313" s="35" t="e" cm="1">
        <f t="array" ref="D31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3" s="35" t="e" cm="1">
        <f t="array" ref="E31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3" s="35" t="e">
        <f>IF(AND(Table2[[#This Row],[Chemical Family - old]]="Lithium Primary",Table2[[#This Row],[Product Category]]&lt;&gt;"Button"),Table2[[#This Row],[Is the battery based on Lithium Primary or Lithium Thionyl Chloride]],Table2[[#This Row],[Chemical Family - old]])</f>
        <v>#N/A</v>
      </c>
      <c r="G313" s="35" t="e">
        <f>_xlfn.XLOOKUP(TRIM(Table2[[#This Row],[Bebat code 2025]]),Tabel1[Bebat Code 2025],Tabel1[Chemical Family])</f>
        <v>#N/A</v>
      </c>
      <c r="H313" s="35" t="e">
        <f>_xlfn.XLOOKUP(TRIM(Table2[[#This Row],[Bebat code 2025]]),Tabel1[Bebat Code 2025],Tabel1[Type])</f>
        <v>#N/A</v>
      </c>
      <c r="I313" s="35" t="e">
        <f>_xlfn.XLOOKUP(TRIM(Table2[[#This Row],[Bebat code 2025]]),Tabel1[Bebat Code 2025],Tabel1[Exception])</f>
        <v>#N/A</v>
      </c>
      <c r="J313" s="35" t="e">
        <f>IF(Table2[[#This Row],[Max boundary - new]]&lt;=25000,"No",IF(Table2[[#This Row],[Min boundary - new]]&gt;25000,"Yes","Possible"))</f>
        <v>#N/A</v>
      </c>
      <c r="K313" s="35" t="e">
        <f>IF(ISBLANK(Table2[[#This Row],[Exact weight of battery (g)]]),_xlfn.XLOOKUP(TRIM(Table2[[#This Row],[Bebat code 2025]]),Tabel1[Bebat Code 2025],Tabel1[Minimum Weight (g)]),Table2[[#This Row],[Exact weight of battery (g)]])</f>
        <v>#N/A</v>
      </c>
      <c r="L313" s="35" t="e">
        <f>IF(ISBLANK(Table2[[#This Row],[Exact weight of battery (g)]]),_xlfn.XLOOKUP(TRIM(Table2[[#This Row],[Bebat code 2025]]),Tabel1[Bebat Code 2025],Tabel1[Maximum Weight (g)]),Table2[[#This Row],[Exact weight of battery (g)]])</f>
        <v>#N/A</v>
      </c>
      <c r="M313" s="36" t="str">
        <f>IF(ISBLANK(Table2[[#This Row],[Bebat code 2025]]),"",_xlfn.XLOOKUP(TRIM(Table2[[#This Row],[Bebat code 2025]]),Tabel1[Bebat Code 2025],Tabel1[Minimum Weight (g)]))</f>
        <v/>
      </c>
      <c r="N313" s="36" t="str">
        <f>IF(ISBLANK(Table2[[#This Row],[Bebat code 2025]]),"",_xlfn.XLOOKUP(TRIM(Table2[[#This Row],[Bebat code 2025]]),Tabel1[Bebat Code 2025],Tabel1[Maximum Weight (g)]))</f>
        <v/>
      </c>
      <c r="O313" s="43" t="e" cm="1">
        <f t="array" ref="O31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3" s="44"/>
      <c r="Q313" s="44"/>
      <c r="R313" s="44"/>
      <c r="S313" s="44"/>
      <c r="T313" s="44"/>
      <c r="U313" s="44"/>
    </row>
    <row r="314" spans="2:21" ht="47.5" customHeight="1" x14ac:dyDescent="0.15">
      <c r="B314" s="39" t="str" cm="1">
        <f t="array" ref="B31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4" s="42"/>
      <c r="D314" s="35" t="e" cm="1">
        <f t="array" ref="D31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4" s="35" t="e" cm="1">
        <f t="array" ref="E31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4" s="35" t="e">
        <f>IF(AND(Table2[[#This Row],[Chemical Family - old]]="Lithium Primary",Table2[[#This Row],[Product Category]]&lt;&gt;"Button"),Table2[[#This Row],[Is the battery based on Lithium Primary or Lithium Thionyl Chloride]],Table2[[#This Row],[Chemical Family - old]])</f>
        <v>#N/A</v>
      </c>
      <c r="G314" s="35" t="e">
        <f>_xlfn.XLOOKUP(TRIM(Table2[[#This Row],[Bebat code 2025]]),Tabel1[Bebat Code 2025],Tabel1[Chemical Family])</f>
        <v>#N/A</v>
      </c>
      <c r="H314" s="35" t="e">
        <f>_xlfn.XLOOKUP(TRIM(Table2[[#This Row],[Bebat code 2025]]),Tabel1[Bebat Code 2025],Tabel1[Type])</f>
        <v>#N/A</v>
      </c>
      <c r="I314" s="35" t="e">
        <f>_xlfn.XLOOKUP(TRIM(Table2[[#This Row],[Bebat code 2025]]),Tabel1[Bebat Code 2025],Tabel1[Exception])</f>
        <v>#N/A</v>
      </c>
      <c r="J314" s="35" t="e">
        <f>IF(Table2[[#This Row],[Max boundary - new]]&lt;=25000,"No",IF(Table2[[#This Row],[Min boundary - new]]&gt;25000,"Yes","Possible"))</f>
        <v>#N/A</v>
      </c>
      <c r="K314" s="35" t="e">
        <f>IF(ISBLANK(Table2[[#This Row],[Exact weight of battery (g)]]),_xlfn.XLOOKUP(TRIM(Table2[[#This Row],[Bebat code 2025]]),Tabel1[Bebat Code 2025],Tabel1[Minimum Weight (g)]),Table2[[#This Row],[Exact weight of battery (g)]])</f>
        <v>#N/A</v>
      </c>
      <c r="L314" s="35" t="e">
        <f>IF(ISBLANK(Table2[[#This Row],[Exact weight of battery (g)]]),_xlfn.XLOOKUP(TRIM(Table2[[#This Row],[Bebat code 2025]]),Tabel1[Bebat Code 2025],Tabel1[Maximum Weight (g)]),Table2[[#This Row],[Exact weight of battery (g)]])</f>
        <v>#N/A</v>
      </c>
      <c r="M314" s="36" t="str">
        <f>IF(ISBLANK(Table2[[#This Row],[Bebat code 2025]]),"",_xlfn.XLOOKUP(TRIM(Table2[[#This Row],[Bebat code 2025]]),Tabel1[Bebat Code 2025],Tabel1[Minimum Weight (g)]))</f>
        <v/>
      </c>
      <c r="N314" s="36" t="str">
        <f>IF(ISBLANK(Table2[[#This Row],[Bebat code 2025]]),"",_xlfn.XLOOKUP(TRIM(Table2[[#This Row],[Bebat code 2025]]),Tabel1[Bebat Code 2025],Tabel1[Maximum Weight (g)]))</f>
        <v/>
      </c>
      <c r="O314" s="43" t="e" cm="1">
        <f t="array" ref="O31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4" s="44"/>
      <c r="Q314" s="44"/>
      <c r="R314" s="44"/>
      <c r="S314" s="44"/>
      <c r="T314" s="44"/>
      <c r="U314" s="44"/>
    </row>
    <row r="315" spans="2:21" ht="47.5" customHeight="1" x14ac:dyDescent="0.15">
      <c r="B315" s="39" t="str" cm="1">
        <f t="array" ref="B31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5" s="42"/>
      <c r="D315" s="35" t="e" cm="1">
        <f t="array" ref="D31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5" s="35" t="e" cm="1">
        <f t="array" ref="E31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5" s="35" t="e">
        <f>IF(AND(Table2[[#This Row],[Chemical Family - old]]="Lithium Primary",Table2[[#This Row],[Product Category]]&lt;&gt;"Button"),Table2[[#This Row],[Is the battery based on Lithium Primary or Lithium Thionyl Chloride]],Table2[[#This Row],[Chemical Family - old]])</f>
        <v>#N/A</v>
      </c>
      <c r="G315" s="35" t="e">
        <f>_xlfn.XLOOKUP(TRIM(Table2[[#This Row],[Bebat code 2025]]),Tabel1[Bebat Code 2025],Tabel1[Chemical Family])</f>
        <v>#N/A</v>
      </c>
      <c r="H315" s="35" t="e">
        <f>_xlfn.XLOOKUP(TRIM(Table2[[#This Row],[Bebat code 2025]]),Tabel1[Bebat Code 2025],Tabel1[Type])</f>
        <v>#N/A</v>
      </c>
      <c r="I315" s="35" t="e">
        <f>_xlfn.XLOOKUP(TRIM(Table2[[#This Row],[Bebat code 2025]]),Tabel1[Bebat Code 2025],Tabel1[Exception])</f>
        <v>#N/A</v>
      </c>
      <c r="J315" s="35" t="e">
        <f>IF(Table2[[#This Row],[Max boundary - new]]&lt;=25000,"No",IF(Table2[[#This Row],[Min boundary - new]]&gt;25000,"Yes","Possible"))</f>
        <v>#N/A</v>
      </c>
      <c r="K315" s="35" t="e">
        <f>IF(ISBLANK(Table2[[#This Row],[Exact weight of battery (g)]]),_xlfn.XLOOKUP(TRIM(Table2[[#This Row],[Bebat code 2025]]),Tabel1[Bebat Code 2025],Tabel1[Minimum Weight (g)]),Table2[[#This Row],[Exact weight of battery (g)]])</f>
        <v>#N/A</v>
      </c>
      <c r="L315" s="35" t="e">
        <f>IF(ISBLANK(Table2[[#This Row],[Exact weight of battery (g)]]),_xlfn.XLOOKUP(TRIM(Table2[[#This Row],[Bebat code 2025]]),Tabel1[Bebat Code 2025],Tabel1[Maximum Weight (g)]),Table2[[#This Row],[Exact weight of battery (g)]])</f>
        <v>#N/A</v>
      </c>
      <c r="M315" s="36" t="str">
        <f>IF(ISBLANK(Table2[[#This Row],[Bebat code 2025]]),"",_xlfn.XLOOKUP(TRIM(Table2[[#This Row],[Bebat code 2025]]),Tabel1[Bebat Code 2025],Tabel1[Minimum Weight (g)]))</f>
        <v/>
      </c>
      <c r="N315" s="36" t="str">
        <f>IF(ISBLANK(Table2[[#This Row],[Bebat code 2025]]),"",_xlfn.XLOOKUP(TRIM(Table2[[#This Row],[Bebat code 2025]]),Tabel1[Bebat Code 2025],Tabel1[Maximum Weight (g)]))</f>
        <v/>
      </c>
      <c r="O315" s="43" t="e" cm="1">
        <f t="array" ref="O31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5" s="44"/>
      <c r="Q315" s="44"/>
      <c r="R315" s="44"/>
      <c r="S315" s="44"/>
      <c r="T315" s="44"/>
      <c r="U315" s="44"/>
    </row>
    <row r="316" spans="2:21" ht="47.5" customHeight="1" x14ac:dyDescent="0.15">
      <c r="B316" s="39" t="str" cm="1">
        <f t="array" ref="B31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6" s="42"/>
      <c r="D316" s="35" t="e" cm="1">
        <f t="array" ref="D31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6" s="35" t="e" cm="1">
        <f t="array" ref="E31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6" s="35" t="e">
        <f>IF(AND(Table2[[#This Row],[Chemical Family - old]]="Lithium Primary",Table2[[#This Row],[Product Category]]&lt;&gt;"Button"),Table2[[#This Row],[Is the battery based on Lithium Primary or Lithium Thionyl Chloride]],Table2[[#This Row],[Chemical Family - old]])</f>
        <v>#N/A</v>
      </c>
      <c r="G316" s="35" t="e">
        <f>_xlfn.XLOOKUP(TRIM(Table2[[#This Row],[Bebat code 2025]]),Tabel1[Bebat Code 2025],Tabel1[Chemical Family])</f>
        <v>#N/A</v>
      </c>
      <c r="H316" s="35" t="e">
        <f>_xlfn.XLOOKUP(TRIM(Table2[[#This Row],[Bebat code 2025]]),Tabel1[Bebat Code 2025],Tabel1[Type])</f>
        <v>#N/A</v>
      </c>
      <c r="I316" s="35" t="e">
        <f>_xlfn.XLOOKUP(TRIM(Table2[[#This Row],[Bebat code 2025]]),Tabel1[Bebat Code 2025],Tabel1[Exception])</f>
        <v>#N/A</v>
      </c>
      <c r="J316" s="35" t="e">
        <f>IF(Table2[[#This Row],[Max boundary - new]]&lt;=25000,"No",IF(Table2[[#This Row],[Min boundary - new]]&gt;25000,"Yes","Possible"))</f>
        <v>#N/A</v>
      </c>
      <c r="K316" s="35" t="e">
        <f>IF(ISBLANK(Table2[[#This Row],[Exact weight of battery (g)]]),_xlfn.XLOOKUP(TRIM(Table2[[#This Row],[Bebat code 2025]]),Tabel1[Bebat Code 2025],Tabel1[Minimum Weight (g)]),Table2[[#This Row],[Exact weight of battery (g)]])</f>
        <v>#N/A</v>
      </c>
      <c r="L316" s="35" t="e">
        <f>IF(ISBLANK(Table2[[#This Row],[Exact weight of battery (g)]]),_xlfn.XLOOKUP(TRIM(Table2[[#This Row],[Bebat code 2025]]),Tabel1[Bebat Code 2025],Tabel1[Maximum Weight (g)]),Table2[[#This Row],[Exact weight of battery (g)]])</f>
        <v>#N/A</v>
      </c>
      <c r="M316" s="36" t="str">
        <f>IF(ISBLANK(Table2[[#This Row],[Bebat code 2025]]),"",_xlfn.XLOOKUP(TRIM(Table2[[#This Row],[Bebat code 2025]]),Tabel1[Bebat Code 2025],Tabel1[Minimum Weight (g)]))</f>
        <v/>
      </c>
      <c r="N316" s="36" t="str">
        <f>IF(ISBLANK(Table2[[#This Row],[Bebat code 2025]]),"",_xlfn.XLOOKUP(TRIM(Table2[[#This Row],[Bebat code 2025]]),Tabel1[Bebat Code 2025],Tabel1[Maximum Weight (g)]))</f>
        <v/>
      </c>
      <c r="O316" s="43" t="e" cm="1">
        <f t="array" ref="O31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6" s="44"/>
      <c r="Q316" s="44"/>
      <c r="R316" s="44"/>
      <c r="S316" s="44"/>
      <c r="T316" s="44"/>
      <c r="U316" s="44"/>
    </row>
    <row r="317" spans="2:21" ht="47.5" customHeight="1" x14ac:dyDescent="0.15">
      <c r="B317" s="39" t="str" cm="1">
        <f t="array" ref="B31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7" s="42"/>
      <c r="D317" s="35" t="e" cm="1">
        <f t="array" ref="D31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7" s="35" t="e" cm="1">
        <f t="array" ref="E31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7" s="35" t="e">
        <f>IF(AND(Table2[[#This Row],[Chemical Family - old]]="Lithium Primary",Table2[[#This Row],[Product Category]]&lt;&gt;"Button"),Table2[[#This Row],[Is the battery based on Lithium Primary or Lithium Thionyl Chloride]],Table2[[#This Row],[Chemical Family - old]])</f>
        <v>#N/A</v>
      </c>
      <c r="G317" s="35" t="e">
        <f>_xlfn.XLOOKUP(TRIM(Table2[[#This Row],[Bebat code 2025]]),Tabel1[Bebat Code 2025],Tabel1[Chemical Family])</f>
        <v>#N/A</v>
      </c>
      <c r="H317" s="35" t="e">
        <f>_xlfn.XLOOKUP(TRIM(Table2[[#This Row],[Bebat code 2025]]),Tabel1[Bebat Code 2025],Tabel1[Type])</f>
        <v>#N/A</v>
      </c>
      <c r="I317" s="35" t="e">
        <f>_xlfn.XLOOKUP(TRIM(Table2[[#This Row],[Bebat code 2025]]),Tabel1[Bebat Code 2025],Tabel1[Exception])</f>
        <v>#N/A</v>
      </c>
      <c r="J317" s="35" t="e">
        <f>IF(Table2[[#This Row],[Max boundary - new]]&lt;=25000,"No",IF(Table2[[#This Row],[Min boundary - new]]&gt;25000,"Yes","Possible"))</f>
        <v>#N/A</v>
      </c>
      <c r="K317" s="35" t="e">
        <f>IF(ISBLANK(Table2[[#This Row],[Exact weight of battery (g)]]),_xlfn.XLOOKUP(TRIM(Table2[[#This Row],[Bebat code 2025]]),Tabel1[Bebat Code 2025],Tabel1[Minimum Weight (g)]),Table2[[#This Row],[Exact weight of battery (g)]])</f>
        <v>#N/A</v>
      </c>
      <c r="L317" s="35" t="e">
        <f>IF(ISBLANK(Table2[[#This Row],[Exact weight of battery (g)]]),_xlfn.XLOOKUP(TRIM(Table2[[#This Row],[Bebat code 2025]]),Tabel1[Bebat Code 2025],Tabel1[Maximum Weight (g)]),Table2[[#This Row],[Exact weight of battery (g)]])</f>
        <v>#N/A</v>
      </c>
      <c r="M317" s="36" t="str">
        <f>IF(ISBLANK(Table2[[#This Row],[Bebat code 2025]]),"",_xlfn.XLOOKUP(TRIM(Table2[[#This Row],[Bebat code 2025]]),Tabel1[Bebat Code 2025],Tabel1[Minimum Weight (g)]))</f>
        <v/>
      </c>
      <c r="N317" s="36" t="str">
        <f>IF(ISBLANK(Table2[[#This Row],[Bebat code 2025]]),"",_xlfn.XLOOKUP(TRIM(Table2[[#This Row],[Bebat code 2025]]),Tabel1[Bebat Code 2025],Tabel1[Maximum Weight (g)]))</f>
        <v/>
      </c>
      <c r="O317" s="43" t="e" cm="1">
        <f t="array" ref="O31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7" s="44"/>
      <c r="Q317" s="44"/>
      <c r="R317" s="44"/>
      <c r="S317" s="44"/>
      <c r="T317" s="44"/>
      <c r="U317" s="44"/>
    </row>
    <row r="318" spans="2:21" ht="47.5" customHeight="1" x14ac:dyDescent="0.15">
      <c r="B318" s="39" t="str" cm="1">
        <f t="array" ref="B31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8" s="42"/>
      <c r="D318" s="35" t="e" cm="1">
        <f t="array" ref="D31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8" s="35" t="e" cm="1">
        <f t="array" ref="E31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8" s="35" t="e">
        <f>IF(AND(Table2[[#This Row],[Chemical Family - old]]="Lithium Primary",Table2[[#This Row],[Product Category]]&lt;&gt;"Button"),Table2[[#This Row],[Is the battery based on Lithium Primary or Lithium Thionyl Chloride]],Table2[[#This Row],[Chemical Family - old]])</f>
        <v>#N/A</v>
      </c>
      <c r="G318" s="35" t="e">
        <f>_xlfn.XLOOKUP(TRIM(Table2[[#This Row],[Bebat code 2025]]),Tabel1[Bebat Code 2025],Tabel1[Chemical Family])</f>
        <v>#N/A</v>
      </c>
      <c r="H318" s="35" t="e">
        <f>_xlfn.XLOOKUP(TRIM(Table2[[#This Row],[Bebat code 2025]]),Tabel1[Bebat Code 2025],Tabel1[Type])</f>
        <v>#N/A</v>
      </c>
      <c r="I318" s="35" t="e">
        <f>_xlfn.XLOOKUP(TRIM(Table2[[#This Row],[Bebat code 2025]]),Tabel1[Bebat Code 2025],Tabel1[Exception])</f>
        <v>#N/A</v>
      </c>
      <c r="J318" s="35" t="e">
        <f>IF(Table2[[#This Row],[Max boundary - new]]&lt;=25000,"No",IF(Table2[[#This Row],[Min boundary - new]]&gt;25000,"Yes","Possible"))</f>
        <v>#N/A</v>
      </c>
      <c r="K318" s="35" t="e">
        <f>IF(ISBLANK(Table2[[#This Row],[Exact weight of battery (g)]]),_xlfn.XLOOKUP(TRIM(Table2[[#This Row],[Bebat code 2025]]),Tabel1[Bebat Code 2025],Tabel1[Minimum Weight (g)]),Table2[[#This Row],[Exact weight of battery (g)]])</f>
        <v>#N/A</v>
      </c>
      <c r="L318" s="35" t="e">
        <f>IF(ISBLANK(Table2[[#This Row],[Exact weight of battery (g)]]),_xlfn.XLOOKUP(TRIM(Table2[[#This Row],[Bebat code 2025]]),Tabel1[Bebat Code 2025],Tabel1[Maximum Weight (g)]),Table2[[#This Row],[Exact weight of battery (g)]])</f>
        <v>#N/A</v>
      </c>
      <c r="M318" s="36" t="str">
        <f>IF(ISBLANK(Table2[[#This Row],[Bebat code 2025]]),"",_xlfn.XLOOKUP(TRIM(Table2[[#This Row],[Bebat code 2025]]),Tabel1[Bebat Code 2025],Tabel1[Minimum Weight (g)]))</f>
        <v/>
      </c>
      <c r="N318" s="36" t="str">
        <f>IF(ISBLANK(Table2[[#This Row],[Bebat code 2025]]),"",_xlfn.XLOOKUP(TRIM(Table2[[#This Row],[Bebat code 2025]]),Tabel1[Bebat Code 2025],Tabel1[Maximum Weight (g)]))</f>
        <v/>
      </c>
      <c r="O318" s="43" t="e" cm="1">
        <f t="array" ref="O31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8" s="44"/>
      <c r="Q318" s="44"/>
      <c r="R318" s="44"/>
      <c r="S318" s="44"/>
      <c r="T318" s="44"/>
      <c r="U318" s="44"/>
    </row>
    <row r="319" spans="2:21" ht="47.5" customHeight="1" x14ac:dyDescent="0.15">
      <c r="B319" s="39" t="str" cm="1">
        <f t="array" ref="B31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19" s="42"/>
      <c r="D319" s="35" t="e" cm="1">
        <f t="array" ref="D31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19" s="35" t="e" cm="1">
        <f t="array" ref="E31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19" s="35" t="e">
        <f>IF(AND(Table2[[#This Row],[Chemical Family - old]]="Lithium Primary",Table2[[#This Row],[Product Category]]&lt;&gt;"Button"),Table2[[#This Row],[Is the battery based on Lithium Primary or Lithium Thionyl Chloride]],Table2[[#This Row],[Chemical Family - old]])</f>
        <v>#N/A</v>
      </c>
      <c r="G319" s="35" t="e">
        <f>_xlfn.XLOOKUP(TRIM(Table2[[#This Row],[Bebat code 2025]]),Tabel1[Bebat Code 2025],Tabel1[Chemical Family])</f>
        <v>#N/A</v>
      </c>
      <c r="H319" s="35" t="e">
        <f>_xlfn.XLOOKUP(TRIM(Table2[[#This Row],[Bebat code 2025]]),Tabel1[Bebat Code 2025],Tabel1[Type])</f>
        <v>#N/A</v>
      </c>
      <c r="I319" s="35" t="e">
        <f>_xlfn.XLOOKUP(TRIM(Table2[[#This Row],[Bebat code 2025]]),Tabel1[Bebat Code 2025],Tabel1[Exception])</f>
        <v>#N/A</v>
      </c>
      <c r="J319" s="35" t="e">
        <f>IF(Table2[[#This Row],[Max boundary - new]]&lt;=25000,"No",IF(Table2[[#This Row],[Min boundary - new]]&gt;25000,"Yes","Possible"))</f>
        <v>#N/A</v>
      </c>
      <c r="K319" s="35" t="e">
        <f>IF(ISBLANK(Table2[[#This Row],[Exact weight of battery (g)]]),_xlfn.XLOOKUP(TRIM(Table2[[#This Row],[Bebat code 2025]]),Tabel1[Bebat Code 2025],Tabel1[Minimum Weight (g)]),Table2[[#This Row],[Exact weight of battery (g)]])</f>
        <v>#N/A</v>
      </c>
      <c r="L319" s="35" t="e">
        <f>IF(ISBLANK(Table2[[#This Row],[Exact weight of battery (g)]]),_xlfn.XLOOKUP(TRIM(Table2[[#This Row],[Bebat code 2025]]),Tabel1[Bebat Code 2025],Tabel1[Maximum Weight (g)]),Table2[[#This Row],[Exact weight of battery (g)]])</f>
        <v>#N/A</v>
      </c>
      <c r="M319" s="36" t="str">
        <f>IF(ISBLANK(Table2[[#This Row],[Bebat code 2025]]),"",_xlfn.XLOOKUP(TRIM(Table2[[#This Row],[Bebat code 2025]]),Tabel1[Bebat Code 2025],Tabel1[Minimum Weight (g)]))</f>
        <v/>
      </c>
      <c r="N319" s="36" t="str">
        <f>IF(ISBLANK(Table2[[#This Row],[Bebat code 2025]]),"",_xlfn.XLOOKUP(TRIM(Table2[[#This Row],[Bebat code 2025]]),Tabel1[Bebat Code 2025],Tabel1[Maximum Weight (g)]))</f>
        <v/>
      </c>
      <c r="O319" s="43" t="e" cm="1">
        <f t="array" ref="O31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19" s="44"/>
      <c r="Q319" s="44"/>
      <c r="R319" s="44"/>
      <c r="S319" s="44"/>
      <c r="T319" s="44"/>
      <c r="U319" s="44"/>
    </row>
    <row r="320" spans="2:21" ht="47.5" customHeight="1" x14ac:dyDescent="0.15">
      <c r="B320" s="39" t="str" cm="1">
        <f t="array" ref="B32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0" s="42"/>
      <c r="D320" s="35" t="e" cm="1">
        <f t="array" ref="D32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0" s="35" t="e" cm="1">
        <f t="array" ref="E32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0" s="35" t="e">
        <f>IF(AND(Table2[[#This Row],[Chemical Family - old]]="Lithium Primary",Table2[[#This Row],[Product Category]]&lt;&gt;"Button"),Table2[[#This Row],[Is the battery based on Lithium Primary or Lithium Thionyl Chloride]],Table2[[#This Row],[Chemical Family - old]])</f>
        <v>#N/A</v>
      </c>
      <c r="G320" s="35" t="e">
        <f>_xlfn.XLOOKUP(TRIM(Table2[[#This Row],[Bebat code 2025]]),Tabel1[Bebat Code 2025],Tabel1[Chemical Family])</f>
        <v>#N/A</v>
      </c>
      <c r="H320" s="35" t="e">
        <f>_xlfn.XLOOKUP(TRIM(Table2[[#This Row],[Bebat code 2025]]),Tabel1[Bebat Code 2025],Tabel1[Type])</f>
        <v>#N/A</v>
      </c>
      <c r="I320" s="35" t="e">
        <f>_xlfn.XLOOKUP(TRIM(Table2[[#This Row],[Bebat code 2025]]),Tabel1[Bebat Code 2025],Tabel1[Exception])</f>
        <v>#N/A</v>
      </c>
      <c r="J320" s="35" t="e">
        <f>IF(Table2[[#This Row],[Max boundary - new]]&lt;=25000,"No",IF(Table2[[#This Row],[Min boundary - new]]&gt;25000,"Yes","Possible"))</f>
        <v>#N/A</v>
      </c>
      <c r="K320" s="35" t="e">
        <f>IF(ISBLANK(Table2[[#This Row],[Exact weight of battery (g)]]),_xlfn.XLOOKUP(TRIM(Table2[[#This Row],[Bebat code 2025]]),Tabel1[Bebat Code 2025],Tabel1[Minimum Weight (g)]),Table2[[#This Row],[Exact weight of battery (g)]])</f>
        <v>#N/A</v>
      </c>
      <c r="L320" s="35" t="e">
        <f>IF(ISBLANK(Table2[[#This Row],[Exact weight of battery (g)]]),_xlfn.XLOOKUP(TRIM(Table2[[#This Row],[Bebat code 2025]]),Tabel1[Bebat Code 2025],Tabel1[Maximum Weight (g)]),Table2[[#This Row],[Exact weight of battery (g)]])</f>
        <v>#N/A</v>
      </c>
      <c r="M320" s="36" t="str">
        <f>IF(ISBLANK(Table2[[#This Row],[Bebat code 2025]]),"",_xlfn.XLOOKUP(TRIM(Table2[[#This Row],[Bebat code 2025]]),Tabel1[Bebat Code 2025],Tabel1[Minimum Weight (g)]))</f>
        <v/>
      </c>
      <c r="N320" s="36" t="str">
        <f>IF(ISBLANK(Table2[[#This Row],[Bebat code 2025]]),"",_xlfn.XLOOKUP(TRIM(Table2[[#This Row],[Bebat code 2025]]),Tabel1[Bebat Code 2025],Tabel1[Maximum Weight (g)]))</f>
        <v/>
      </c>
      <c r="O320" s="43" t="e" cm="1">
        <f t="array" ref="O32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0" s="44"/>
      <c r="Q320" s="44"/>
      <c r="R320" s="44"/>
      <c r="S320" s="44"/>
      <c r="T320" s="44"/>
      <c r="U320" s="44"/>
    </row>
    <row r="321" spans="2:21" ht="47.5" customHeight="1" x14ac:dyDescent="0.15">
      <c r="B321" s="39" t="str" cm="1">
        <f t="array" ref="B32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1" s="42"/>
      <c r="D321" s="35" t="e" cm="1">
        <f t="array" ref="D32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1" s="35" t="e" cm="1">
        <f t="array" ref="E32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1" s="35" t="e">
        <f>IF(AND(Table2[[#This Row],[Chemical Family - old]]="Lithium Primary",Table2[[#This Row],[Product Category]]&lt;&gt;"Button"),Table2[[#This Row],[Is the battery based on Lithium Primary or Lithium Thionyl Chloride]],Table2[[#This Row],[Chemical Family - old]])</f>
        <v>#N/A</v>
      </c>
      <c r="G321" s="35" t="e">
        <f>_xlfn.XLOOKUP(TRIM(Table2[[#This Row],[Bebat code 2025]]),Tabel1[Bebat Code 2025],Tabel1[Chemical Family])</f>
        <v>#N/A</v>
      </c>
      <c r="H321" s="35" t="e">
        <f>_xlfn.XLOOKUP(TRIM(Table2[[#This Row],[Bebat code 2025]]),Tabel1[Bebat Code 2025],Tabel1[Type])</f>
        <v>#N/A</v>
      </c>
      <c r="I321" s="35" t="e">
        <f>_xlfn.XLOOKUP(TRIM(Table2[[#This Row],[Bebat code 2025]]),Tabel1[Bebat Code 2025],Tabel1[Exception])</f>
        <v>#N/A</v>
      </c>
      <c r="J321" s="35" t="e">
        <f>IF(Table2[[#This Row],[Max boundary - new]]&lt;=25000,"No",IF(Table2[[#This Row],[Min boundary - new]]&gt;25000,"Yes","Possible"))</f>
        <v>#N/A</v>
      </c>
      <c r="K321" s="35" t="e">
        <f>IF(ISBLANK(Table2[[#This Row],[Exact weight of battery (g)]]),_xlfn.XLOOKUP(TRIM(Table2[[#This Row],[Bebat code 2025]]),Tabel1[Bebat Code 2025],Tabel1[Minimum Weight (g)]),Table2[[#This Row],[Exact weight of battery (g)]])</f>
        <v>#N/A</v>
      </c>
      <c r="L321" s="35" t="e">
        <f>IF(ISBLANK(Table2[[#This Row],[Exact weight of battery (g)]]),_xlfn.XLOOKUP(TRIM(Table2[[#This Row],[Bebat code 2025]]),Tabel1[Bebat Code 2025],Tabel1[Maximum Weight (g)]),Table2[[#This Row],[Exact weight of battery (g)]])</f>
        <v>#N/A</v>
      </c>
      <c r="M321" s="36" t="str">
        <f>IF(ISBLANK(Table2[[#This Row],[Bebat code 2025]]),"",_xlfn.XLOOKUP(TRIM(Table2[[#This Row],[Bebat code 2025]]),Tabel1[Bebat Code 2025],Tabel1[Minimum Weight (g)]))</f>
        <v/>
      </c>
      <c r="N321" s="36" t="str">
        <f>IF(ISBLANK(Table2[[#This Row],[Bebat code 2025]]),"",_xlfn.XLOOKUP(TRIM(Table2[[#This Row],[Bebat code 2025]]),Tabel1[Bebat Code 2025],Tabel1[Maximum Weight (g)]))</f>
        <v/>
      </c>
      <c r="O321" s="43" t="e" cm="1">
        <f t="array" ref="O32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1" s="44"/>
      <c r="Q321" s="44"/>
      <c r="R321" s="44"/>
      <c r="S321" s="44"/>
      <c r="T321" s="44"/>
      <c r="U321" s="44"/>
    </row>
    <row r="322" spans="2:21" ht="47.5" customHeight="1" x14ac:dyDescent="0.15">
      <c r="B322" s="39" t="str" cm="1">
        <f t="array" ref="B32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2" s="42"/>
      <c r="D322" s="35" t="e" cm="1">
        <f t="array" ref="D32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2" s="35" t="e" cm="1">
        <f t="array" ref="E32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2" s="35" t="e">
        <f>IF(AND(Table2[[#This Row],[Chemical Family - old]]="Lithium Primary",Table2[[#This Row],[Product Category]]&lt;&gt;"Button"),Table2[[#This Row],[Is the battery based on Lithium Primary or Lithium Thionyl Chloride]],Table2[[#This Row],[Chemical Family - old]])</f>
        <v>#N/A</v>
      </c>
      <c r="G322" s="35" t="e">
        <f>_xlfn.XLOOKUP(TRIM(Table2[[#This Row],[Bebat code 2025]]),Tabel1[Bebat Code 2025],Tabel1[Chemical Family])</f>
        <v>#N/A</v>
      </c>
      <c r="H322" s="35" t="e">
        <f>_xlfn.XLOOKUP(TRIM(Table2[[#This Row],[Bebat code 2025]]),Tabel1[Bebat Code 2025],Tabel1[Type])</f>
        <v>#N/A</v>
      </c>
      <c r="I322" s="35" t="e">
        <f>_xlfn.XLOOKUP(TRIM(Table2[[#This Row],[Bebat code 2025]]),Tabel1[Bebat Code 2025],Tabel1[Exception])</f>
        <v>#N/A</v>
      </c>
      <c r="J322" s="35" t="e">
        <f>IF(Table2[[#This Row],[Max boundary - new]]&lt;=25000,"No",IF(Table2[[#This Row],[Min boundary - new]]&gt;25000,"Yes","Possible"))</f>
        <v>#N/A</v>
      </c>
      <c r="K322" s="35" t="e">
        <f>IF(ISBLANK(Table2[[#This Row],[Exact weight of battery (g)]]),_xlfn.XLOOKUP(TRIM(Table2[[#This Row],[Bebat code 2025]]),Tabel1[Bebat Code 2025],Tabel1[Minimum Weight (g)]),Table2[[#This Row],[Exact weight of battery (g)]])</f>
        <v>#N/A</v>
      </c>
      <c r="L322" s="35" t="e">
        <f>IF(ISBLANK(Table2[[#This Row],[Exact weight of battery (g)]]),_xlfn.XLOOKUP(TRIM(Table2[[#This Row],[Bebat code 2025]]),Tabel1[Bebat Code 2025],Tabel1[Maximum Weight (g)]),Table2[[#This Row],[Exact weight of battery (g)]])</f>
        <v>#N/A</v>
      </c>
      <c r="M322" s="36" t="str">
        <f>IF(ISBLANK(Table2[[#This Row],[Bebat code 2025]]),"",_xlfn.XLOOKUP(TRIM(Table2[[#This Row],[Bebat code 2025]]),Tabel1[Bebat Code 2025],Tabel1[Minimum Weight (g)]))</f>
        <v/>
      </c>
      <c r="N322" s="36" t="str">
        <f>IF(ISBLANK(Table2[[#This Row],[Bebat code 2025]]),"",_xlfn.XLOOKUP(TRIM(Table2[[#This Row],[Bebat code 2025]]),Tabel1[Bebat Code 2025],Tabel1[Maximum Weight (g)]))</f>
        <v/>
      </c>
      <c r="O322" s="43" t="e" cm="1">
        <f t="array" ref="O32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2" s="44"/>
      <c r="Q322" s="44"/>
      <c r="R322" s="44"/>
      <c r="S322" s="44"/>
      <c r="T322" s="44"/>
      <c r="U322" s="44"/>
    </row>
    <row r="323" spans="2:21" ht="47.5" customHeight="1" x14ac:dyDescent="0.15">
      <c r="B323" s="39" t="str" cm="1">
        <f t="array" ref="B32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3" s="42"/>
      <c r="D323" s="35" t="e" cm="1">
        <f t="array" ref="D32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3" s="35" t="e" cm="1">
        <f t="array" ref="E32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3" s="35" t="e">
        <f>IF(AND(Table2[[#This Row],[Chemical Family - old]]="Lithium Primary",Table2[[#This Row],[Product Category]]&lt;&gt;"Button"),Table2[[#This Row],[Is the battery based on Lithium Primary or Lithium Thionyl Chloride]],Table2[[#This Row],[Chemical Family - old]])</f>
        <v>#N/A</v>
      </c>
      <c r="G323" s="35" t="e">
        <f>_xlfn.XLOOKUP(TRIM(Table2[[#This Row],[Bebat code 2025]]),Tabel1[Bebat Code 2025],Tabel1[Chemical Family])</f>
        <v>#N/A</v>
      </c>
      <c r="H323" s="35" t="e">
        <f>_xlfn.XLOOKUP(TRIM(Table2[[#This Row],[Bebat code 2025]]),Tabel1[Bebat Code 2025],Tabel1[Type])</f>
        <v>#N/A</v>
      </c>
      <c r="I323" s="35" t="e">
        <f>_xlfn.XLOOKUP(TRIM(Table2[[#This Row],[Bebat code 2025]]),Tabel1[Bebat Code 2025],Tabel1[Exception])</f>
        <v>#N/A</v>
      </c>
      <c r="J323" s="35" t="e">
        <f>IF(Table2[[#This Row],[Max boundary - new]]&lt;=25000,"No",IF(Table2[[#This Row],[Min boundary - new]]&gt;25000,"Yes","Possible"))</f>
        <v>#N/A</v>
      </c>
      <c r="K323" s="35" t="e">
        <f>IF(ISBLANK(Table2[[#This Row],[Exact weight of battery (g)]]),_xlfn.XLOOKUP(TRIM(Table2[[#This Row],[Bebat code 2025]]),Tabel1[Bebat Code 2025],Tabel1[Minimum Weight (g)]),Table2[[#This Row],[Exact weight of battery (g)]])</f>
        <v>#N/A</v>
      </c>
      <c r="L323" s="35" t="e">
        <f>IF(ISBLANK(Table2[[#This Row],[Exact weight of battery (g)]]),_xlfn.XLOOKUP(TRIM(Table2[[#This Row],[Bebat code 2025]]),Tabel1[Bebat Code 2025],Tabel1[Maximum Weight (g)]),Table2[[#This Row],[Exact weight of battery (g)]])</f>
        <v>#N/A</v>
      </c>
      <c r="M323" s="36" t="str">
        <f>IF(ISBLANK(Table2[[#This Row],[Bebat code 2025]]),"",_xlfn.XLOOKUP(TRIM(Table2[[#This Row],[Bebat code 2025]]),Tabel1[Bebat Code 2025],Tabel1[Minimum Weight (g)]))</f>
        <v/>
      </c>
      <c r="N323" s="36" t="str">
        <f>IF(ISBLANK(Table2[[#This Row],[Bebat code 2025]]),"",_xlfn.XLOOKUP(TRIM(Table2[[#This Row],[Bebat code 2025]]),Tabel1[Bebat Code 2025],Tabel1[Maximum Weight (g)]))</f>
        <v/>
      </c>
      <c r="O323" s="43" t="e" cm="1">
        <f t="array" ref="O32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3" s="44"/>
      <c r="Q323" s="44"/>
      <c r="R323" s="44"/>
      <c r="S323" s="44"/>
      <c r="T323" s="44"/>
      <c r="U323" s="44"/>
    </row>
    <row r="324" spans="2:21" ht="47.5" customHeight="1" x14ac:dyDescent="0.15">
      <c r="B324" s="39" t="str" cm="1">
        <f t="array" ref="B32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4" s="42"/>
      <c r="D324" s="35" t="e" cm="1">
        <f t="array" ref="D32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4" s="35" t="e" cm="1">
        <f t="array" ref="E32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4" s="35" t="e">
        <f>IF(AND(Table2[[#This Row],[Chemical Family - old]]="Lithium Primary",Table2[[#This Row],[Product Category]]&lt;&gt;"Button"),Table2[[#This Row],[Is the battery based on Lithium Primary or Lithium Thionyl Chloride]],Table2[[#This Row],[Chemical Family - old]])</f>
        <v>#N/A</v>
      </c>
      <c r="G324" s="35" t="e">
        <f>_xlfn.XLOOKUP(TRIM(Table2[[#This Row],[Bebat code 2025]]),Tabel1[Bebat Code 2025],Tabel1[Chemical Family])</f>
        <v>#N/A</v>
      </c>
      <c r="H324" s="35" t="e">
        <f>_xlfn.XLOOKUP(TRIM(Table2[[#This Row],[Bebat code 2025]]),Tabel1[Bebat Code 2025],Tabel1[Type])</f>
        <v>#N/A</v>
      </c>
      <c r="I324" s="35" t="e">
        <f>_xlfn.XLOOKUP(TRIM(Table2[[#This Row],[Bebat code 2025]]),Tabel1[Bebat Code 2025],Tabel1[Exception])</f>
        <v>#N/A</v>
      </c>
      <c r="J324" s="35" t="e">
        <f>IF(Table2[[#This Row],[Max boundary - new]]&lt;=25000,"No",IF(Table2[[#This Row],[Min boundary - new]]&gt;25000,"Yes","Possible"))</f>
        <v>#N/A</v>
      </c>
      <c r="K324" s="35" t="e">
        <f>IF(ISBLANK(Table2[[#This Row],[Exact weight of battery (g)]]),_xlfn.XLOOKUP(TRIM(Table2[[#This Row],[Bebat code 2025]]),Tabel1[Bebat Code 2025],Tabel1[Minimum Weight (g)]),Table2[[#This Row],[Exact weight of battery (g)]])</f>
        <v>#N/A</v>
      </c>
      <c r="L324" s="35" t="e">
        <f>IF(ISBLANK(Table2[[#This Row],[Exact weight of battery (g)]]),_xlfn.XLOOKUP(TRIM(Table2[[#This Row],[Bebat code 2025]]),Tabel1[Bebat Code 2025],Tabel1[Maximum Weight (g)]),Table2[[#This Row],[Exact weight of battery (g)]])</f>
        <v>#N/A</v>
      </c>
      <c r="M324" s="36" t="str">
        <f>IF(ISBLANK(Table2[[#This Row],[Bebat code 2025]]),"",_xlfn.XLOOKUP(TRIM(Table2[[#This Row],[Bebat code 2025]]),Tabel1[Bebat Code 2025],Tabel1[Minimum Weight (g)]))</f>
        <v/>
      </c>
      <c r="N324" s="36" t="str">
        <f>IF(ISBLANK(Table2[[#This Row],[Bebat code 2025]]),"",_xlfn.XLOOKUP(TRIM(Table2[[#This Row],[Bebat code 2025]]),Tabel1[Bebat Code 2025],Tabel1[Maximum Weight (g)]))</f>
        <v/>
      </c>
      <c r="O324" s="43" t="e" cm="1">
        <f t="array" ref="O32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4" s="44"/>
      <c r="Q324" s="44"/>
      <c r="R324" s="44"/>
      <c r="S324" s="44"/>
      <c r="T324" s="44"/>
      <c r="U324" s="44"/>
    </row>
    <row r="325" spans="2:21" ht="47.5" customHeight="1" x14ac:dyDescent="0.15">
      <c r="B325" s="39" t="str" cm="1">
        <f t="array" ref="B32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5" s="42"/>
      <c r="D325" s="35" t="e" cm="1">
        <f t="array" ref="D32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5" s="35" t="e" cm="1">
        <f t="array" ref="E32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5" s="35" t="e">
        <f>IF(AND(Table2[[#This Row],[Chemical Family - old]]="Lithium Primary",Table2[[#This Row],[Product Category]]&lt;&gt;"Button"),Table2[[#This Row],[Is the battery based on Lithium Primary or Lithium Thionyl Chloride]],Table2[[#This Row],[Chemical Family - old]])</f>
        <v>#N/A</v>
      </c>
      <c r="G325" s="35" t="e">
        <f>_xlfn.XLOOKUP(TRIM(Table2[[#This Row],[Bebat code 2025]]),Tabel1[Bebat Code 2025],Tabel1[Chemical Family])</f>
        <v>#N/A</v>
      </c>
      <c r="H325" s="35" t="e">
        <f>_xlfn.XLOOKUP(TRIM(Table2[[#This Row],[Bebat code 2025]]),Tabel1[Bebat Code 2025],Tabel1[Type])</f>
        <v>#N/A</v>
      </c>
      <c r="I325" s="35" t="e">
        <f>_xlfn.XLOOKUP(TRIM(Table2[[#This Row],[Bebat code 2025]]),Tabel1[Bebat Code 2025],Tabel1[Exception])</f>
        <v>#N/A</v>
      </c>
      <c r="J325" s="35" t="e">
        <f>IF(Table2[[#This Row],[Max boundary - new]]&lt;=25000,"No",IF(Table2[[#This Row],[Min boundary - new]]&gt;25000,"Yes","Possible"))</f>
        <v>#N/A</v>
      </c>
      <c r="K325" s="35" t="e">
        <f>IF(ISBLANK(Table2[[#This Row],[Exact weight of battery (g)]]),_xlfn.XLOOKUP(TRIM(Table2[[#This Row],[Bebat code 2025]]),Tabel1[Bebat Code 2025],Tabel1[Minimum Weight (g)]),Table2[[#This Row],[Exact weight of battery (g)]])</f>
        <v>#N/A</v>
      </c>
      <c r="L325" s="35" t="e">
        <f>IF(ISBLANK(Table2[[#This Row],[Exact weight of battery (g)]]),_xlfn.XLOOKUP(TRIM(Table2[[#This Row],[Bebat code 2025]]),Tabel1[Bebat Code 2025],Tabel1[Maximum Weight (g)]),Table2[[#This Row],[Exact weight of battery (g)]])</f>
        <v>#N/A</v>
      </c>
      <c r="M325" s="36" t="str">
        <f>IF(ISBLANK(Table2[[#This Row],[Bebat code 2025]]),"",_xlfn.XLOOKUP(TRIM(Table2[[#This Row],[Bebat code 2025]]),Tabel1[Bebat Code 2025],Tabel1[Minimum Weight (g)]))</f>
        <v/>
      </c>
      <c r="N325" s="36" t="str">
        <f>IF(ISBLANK(Table2[[#This Row],[Bebat code 2025]]),"",_xlfn.XLOOKUP(TRIM(Table2[[#This Row],[Bebat code 2025]]),Tabel1[Bebat Code 2025],Tabel1[Maximum Weight (g)]))</f>
        <v/>
      </c>
      <c r="O325" s="43" t="e" cm="1">
        <f t="array" ref="O32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5" s="44"/>
      <c r="Q325" s="44"/>
      <c r="R325" s="44"/>
      <c r="S325" s="44"/>
      <c r="T325" s="44"/>
      <c r="U325" s="44"/>
    </row>
    <row r="326" spans="2:21" ht="47.5" customHeight="1" x14ac:dyDescent="0.15">
      <c r="B326" s="39" t="str" cm="1">
        <f t="array" ref="B32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6" s="42"/>
      <c r="D326" s="35" t="e" cm="1">
        <f t="array" ref="D32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6" s="35" t="e" cm="1">
        <f t="array" ref="E32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6" s="35" t="e">
        <f>IF(AND(Table2[[#This Row],[Chemical Family - old]]="Lithium Primary",Table2[[#This Row],[Product Category]]&lt;&gt;"Button"),Table2[[#This Row],[Is the battery based on Lithium Primary or Lithium Thionyl Chloride]],Table2[[#This Row],[Chemical Family - old]])</f>
        <v>#N/A</v>
      </c>
      <c r="G326" s="35" t="e">
        <f>_xlfn.XLOOKUP(TRIM(Table2[[#This Row],[Bebat code 2025]]),Tabel1[Bebat Code 2025],Tabel1[Chemical Family])</f>
        <v>#N/A</v>
      </c>
      <c r="H326" s="35" t="e">
        <f>_xlfn.XLOOKUP(TRIM(Table2[[#This Row],[Bebat code 2025]]),Tabel1[Bebat Code 2025],Tabel1[Type])</f>
        <v>#N/A</v>
      </c>
      <c r="I326" s="35" t="e">
        <f>_xlfn.XLOOKUP(TRIM(Table2[[#This Row],[Bebat code 2025]]),Tabel1[Bebat Code 2025],Tabel1[Exception])</f>
        <v>#N/A</v>
      </c>
      <c r="J326" s="35" t="e">
        <f>IF(Table2[[#This Row],[Max boundary - new]]&lt;=25000,"No",IF(Table2[[#This Row],[Min boundary - new]]&gt;25000,"Yes","Possible"))</f>
        <v>#N/A</v>
      </c>
      <c r="K326" s="35" t="e">
        <f>IF(ISBLANK(Table2[[#This Row],[Exact weight of battery (g)]]),_xlfn.XLOOKUP(TRIM(Table2[[#This Row],[Bebat code 2025]]),Tabel1[Bebat Code 2025],Tabel1[Minimum Weight (g)]),Table2[[#This Row],[Exact weight of battery (g)]])</f>
        <v>#N/A</v>
      </c>
      <c r="L326" s="35" t="e">
        <f>IF(ISBLANK(Table2[[#This Row],[Exact weight of battery (g)]]),_xlfn.XLOOKUP(TRIM(Table2[[#This Row],[Bebat code 2025]]),Tabel1[Bebat Code 2025],Tabel1[Maximum Weight (g)]),Table2[[#This Row],[Exact weight of battery (g)]])</f>
        <v>#N/A</v>
      </c>
      <c r="M326" s="36" t="str">
        <f>IF(ISBLANK(Table2[[#This Row],[Bebat code 2025]]),"",_xlfn.XLOOKUP(TRIM(Table2[[#This Row],[Bebat code 2025]]),Tabel1[Bebat Code 2025],Tabel1[Minimum Weight (g)]))</f>
        <v/>
      </c>
      <c r="N326" s="36" t="str">
        <f>IF(ISBLANK(Table2[[#This Row],[Bebat code 2025]]),"",_xlfn.XLOOKUP(TRIM(Table2[[#This Row],[Bebat code 2025]]),Tabel1[Bebat Code 2025],Tabel1[Maximum Weight (g)]))</f>
        <v/>
      </c>
      <c r="O326" s="43" t="e" cm="1">
        <f t="array" ref="O32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6" s="44"/>
      <c r="Q326" s="44"/>
      <c r="R326" s="44"/>
      <c r="S326" s="44"/>
      <c r="T326" s="44"/>
      <c r="U326" s="44"/>
    </row>
    <row r="327" spans="2:21" ht="47.5" customHeight="1" x14ac:dyDescent="0.15">
      <c r="B327" s="39" t="str" cm="1">
        <f t="array" ref="B32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7" s="42"/>
      <c r="D327" s="35" t="e" cm="1">
        <f t="array" ref="D32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7" s="35" t="e" cm="1">
        <f t="array" ref="E32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7" s="35" t="e">
        <f>IF(AND(Table2[[#This Row],[Chemical Family - old]]="Lithium Primary",Table2[[#This Row],[Product Category]]&lt;&gt;"Button"),Table2[[#This Row],[Is the battery based on Lithium Primary or Lithium Thionyl Chloride]],Table2[[#This Row],[Chemical Family - old]])</f>
        <v>#N/A</v>
      </c>
      <c r="G327" s="35" t="e">
        <f>_xlfn.XLOOKUP(TRIM(Table2[[#This Row],[Bebat code 2025]]),Tabel1[Bebat Code 2025],Tabel1[Chemical Family])</f>
        <v>#N/A</v>
      </c>
      <c r="H327" s="35" t="e">
        <f>_xlfn.XLOOKUP(TRIM(Table2[[#This Row],[Bebat code 2025]]),Tabel1[Bebat Code 2025],Tabel1[Type])</f>
        <v>#N/A</v>
      </c>
      <c r="I327" s="35" t="e">
        <f>_xlfn.XLOOKUP(TRIM(Table2[[#This Row],[Bebat code 2025]]),Tabel1[Bebat Code 2025],Tabel1[Exception])</f>
        <v>#N/A</v>
      </c>
      <c r="J327" s="35" t="e">
        <f>IF(Table2[[#This Row],[Max boundary - new]]&lt;=25000,"No",IF(Table2[[#This Row],[Min boundary - new]]&gt;25000,"Yes","Possible"))</f>
        <v>#N/A</v>
      </c>
      <c r="K327" s="35" t="e">
        <f>IF(ISBLANK(Table2[[#This Row],[Exact weight of battery (g)]]),_xlfn.XLOOKUP(TRIM(Table2[[#This Row],[Bebat code 2025]]),Tabel1[Bebat Code 2025],Tabel1[Minimum Weight (g)]),Table2[[#This Row],[Exact weight of battery (g)]])</f>
        <v>#N/A</v>
      </c>
      <c r="L327" s="35" t="e">
        <f>IF(ISBLANK(Table2[[#This Row],[Exact weight of battery (g)]]),_xlfn.XLOOKUP(TRIM(Table2[[#This Row],[Bebat code 2025]]),Tabel1[Bebat Code 2025],Tabel1[Maximum Weight (g)]),Table2[[#This Row],[Exact weight of battery (g)]])</f>
        <v>#N/A</v>
      </c>
      <c r="M327" s="36" t="str">
        <f>IF(ISBLANK(Table2[[#This Row],[Bebat code 2025]]),"",_xlfn.XLOOKUP(TRIM(Table2[[#This Row],[Bebat code 2025]]),Tabel1[Bebat Code 2025],Tabel1[Minimum Weight (g)]))</f>
        <v/>
      </c>
      <c r="N327" s="36" t="str">
        <f>IF(ISBLANK(Table2[[#This Row],[Bebat code 2025]]),"",_xlfn.XLOOKUP(TRIM(Table2[[#This Row],[Bebat code 2025]]),Tabel1[Bebat Code 2025],Tabel1[Maximum Weight (g)]))</f>
        <v/>
      </c>
      <c r="O327" s="43" t="e" cm="1">
        <f t="array" ref="O32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7" s="44"/>
      <c r="Q327" s="44"/>
      <c r="R327" s="44"/>
      <c r="S327" s="44"/>
      <c r="T327" s="44"/>
      <c r="U327" s="44"/>
    </row>
    <row r="328" spans="2:21" ht="47.5" customHeight="1" x14ac:dyDescent="0.15">
      <c r="B328" s="39" t="str" cm="1">
        <f t="array" ref="B32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8" s="42"/>
      <c r="D328" s="35" t="e" cm="1">
        <f t="array" ref="D32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8" s="35" t="e" cm="1">
        <f t="array" ref="E32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8" s="35" t="e">
        <f>IF(AND(Table2[[#This Row],[Chemical Family - old]]="Lithium Primary",Table2[[#This Row],[Product Category]]&lt;&gt;"Button"),Table2[[#This Row],[Is the battery based on Lithium Primary or Lithium Thionyl Chloride]],Table2[[#This Row],[Chemical Family - old]])</f>
        <v>#N/A</v>
      </c>
      <c r="G328" s="35" t="e">
        <f>_xlfn.XLOOKUP(TRIM(Table2[[#This Row],[Bebat code 2025]]),Tabel1[Bebat Code 2025],Tabel1[Chemical Family])</f>
        <v>#N/A</v>
      </c>
      <c r="H328" s="35" t="e">
        <f>_xlfn.XLOOKUP(TRIM(Table2[[#This Row],[Bebat code 2025]]),Tabel1[Bebat Code 2025],Tabel1[Type])</f>
        <v>#N/A</v>
      </c>
      <c r="I328" s="35" t="e">
        <f>_xlfn.XLOOKUP(TRIM(Table2[[#This Row],[Bebat code 2025]]),Tabel1[Bebat Code 2025],Tabel1[Exception])</f>
        <v>#N/A</v>
      </c>
      <c r="J328" s="35" t="e">
        <f>IF(Table2[[#This Row],[Max boundary - new]]&lt;=25000,"No",IF(Table2[[#This Row],[Min boundary - new]]&gt;25000,"Yes","Possible"))</f>
        <v>#N/A</v>
      </c>
      <c r="K328" s="35" t="e">
        <f>IF(ISBLANK(Table2[[#This Row],[Exact weight of battery (g)]]),_xlfn.XLOOKUP(TRIM(Table2[[#This Row],[Bebat code 2025]]),Tabel1[Bebat Code 2025],Tabel1[Minimum Weight (g)]),Table2[[#This Row],[Exact weight of battery (g)]])</f>
        <v>#N/A</v>
      </c>
      <c r="L328" s="35" t="e">
        <f>IF(ISBLANK(Table2[[#This Row],[Exact weight of battery (g)]]),_xlfn.XLOOKUP(TRIM(Table2[[#This Row],[Bebat code 2025]]),Tabel1[Bebat Code 2025],Tabel1[Maximum Weight (g)]),Table2[[#This Row],[Exact weight of battery (g)]])</f>
        <v>#N/A</v>
      </c>
      <c r="M328" s="36" t="str">
        <f>IF(ISBLANK(Table2[[#This Row],[Bebat code 2025]]),"",_xlfn.XLOOKUP(TRIM(Table2[[#This Row],[Bebat code 2025]]),Tabel1[Bebat Code 2025],Tabel1[Minimum Weight (g)]))</f>
        <v/>
      </c>
      <c r="N328" s="36" t="str">
        <f>IF(ISBLANK(Table2[[#This Row],[Bebat code 2025]]),"",_xlfn.XLOOKUP(TRIM(Table2[[#This Row],[Bebat code 2025]]),Tabel1[Bebat Code 2025],Tabel1[Maximum Weight (g)]))</f>
        <v/>
      </c>
      <c r="O328" s="43" t="e" cm="1">
        <f t="array" ref="O32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8" s="44"/>
      <c r="Q328" s="44"/>
      <c r="R328" s="44"/>
      <c r="S328" s="44"/>
      <c r="T328" s="44"/>
      <c r="U328" s="44"/>
    </row>
    <row r="329" spans="2:21" ht="47.5" customHeight="1" x14ac:dyDescent="0.15">
      <c r="B329" s="39" t="str" cm="1">
        <f t="array" ref="B32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29" s="42"/>
      <c r="D329" s="35" t="e" cm="1">
        <f t="array" ref="D32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29" s="35" t="e" cm="1">
        <f t="array" ref="E32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29" s="35" t="e">
        <f>IF(AND(Table2[[#This Row],[Chemical Family - old]]="Lithium Primary",Table2[[#This Row],[Product Category]]&lt;&gt;"Button"),Table2[[#This Row],[Is the battery based on Lithium Primary or Lithium Thionyl Chloride]],Table2[[#This Row],[Chemical Family - old]])</f>
        <v>#N/A</v>
      </c>
      <c r="G329" s="35" t="e">
        <f>_xlfn.XLOOKUP(TRIM(Table2[[#This Row],[Bebat code 2025]]),Tabel1[Bebat Code 2025],Tabel1[Chemical Family])</f>
        <v>#N/A</v>
      </c>
      <c r="H329" s="35" t="e">
        <f>_xlfn.XLOOKUP(TRIM(Table2[[#This Row],[Bebat code 2025]]),Tabel1[Bebat Code 2025],Tabel1[Type])</f>
        <v>#N/A</v>
      </c>
      <c r="I329" s="35" t="e">
        <f>_xlfn.XLOOKUP(TRIM(Table2[[#This Row],[Bebat code 2025]]),Tabel1[Bebat Code 2025],Tabel1[Exception])</f>
        <v>#N/A</v>
      </c>
      <c r="J329" s="35" t="e">
        <f>IF(Table2[[#This Row],[Max boundary - new]]&lt;=25000,"No",IF(Table2[[#This Row],[Min boundary - new]]&gt;25000,"Yes","Possible"))</f>
        <v>#N/A</v>
      </c>
      <c r="K329" s="35" t="e">
        <f>IF(ISBLANK(Table2[[#This Row],[Exact weight of battery (g)]]),_xlfn.XLOOKUP(TRIM(Table2[[#This Row],[Bebat code 2025]]),Tabel1[Bebat Code 2025],Tabel1[Minimum Weight (g)]),Table2[[#This Row],[Exact weight of battery (g)]])</f>
        <v>#N/A</v>
      </c>
      <c r="L329" s="35" t="e">
        <f>IF(ISBLANK(Table2[[#This Row],[Exact weight of battery (g)]]),_xlfn.XLOOKUP(TRIM(Table2[[#This Row],[Bebat code 2025]]),Tabel1[Bebat Code 2025],Tabel1[Maximum Weight (g)]),Table2[[#This Row],[Exact weight of battery (g)]])</f>
        <v>#N/A</v>
      </c>
      <c r="M329" s="36" t="str">
        <f>IF(ISBLANK(Table2[[#This Row],[Bebat code 2025]]),"",_xlfn.XLOOKUP(TRIM(Table2[[#This Row],[Bebat code 2025]]),Tabel1[Bebat Code 2025],Tabel1[Minimum Weight (g)]))</f>
        <v/>
      </c>
      <c r="N329" s="36" t="str">
        <f>IF(ISBLANK(Table2[[#This Row],[Bebat code 2025]]),"",_xlfn.XLOOKUP(TRIM(Table2[[#This Row],[Bebat code 2025]]),Tabel1[Bebat Code 2025],Tabel1[Maximum Weight (g)]))</f>
        <v/>
      </c>
      <c r="O329" s="43" t="e" cm="1">
        <f t="array" ref="O32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29" s="44"/>
      <c r="Q329" s="44"/>
      <c r="R329" s="44"/>
      <c r="S329" s="44"/>
      <c r="T329" s="44"/>
      <c r="U329" s="44"/>
    </row>
    <row r="330" spans="2:21" ht="47.5" customHeight="1" x14ac:dyDescent="0.15">
      <c r="B330" s="39" t="str" cm="1">
        <f t="array" ref="B33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0" s="42"/>
      <c r="D330" s="35" t="e" cm="1">
        <f t="array" ref="D33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0" s="35" t="e" cm="1">
        <f t="array" ref="E33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0" s="35" t="e">
        <f>IF(AND(Table2[[#This Row],[Chemical Family - old]]="Lithium Primary",Table2[[#This Row],[Product Category]]&lt;&gt;"Button"),Table2[[#This Row],[Is the battery based on Lithium Primary or Lithium Thionyl Chloride]],Table2[[#This Row],[Chemical Family - old]])</f>
        <v>#N/A</v>
      </c>
      <c r="G330" s="35" t="e">
        <f>_xlfn.XLOOKUP(TRIM(Table2[[#This Row],[Bebat code 2025]]),Tabel1[Bebat Code 2025],Tabel1[Chemical Family])</f>
        <v>#N/A</v>
      </c>
      <c r="H330" s="35" t="e">
        <f>_xlfn.XLOOKUP(TRIM(Table2[[#This Row],[Bebat code 2025]]),Tabel1[Bebat Code 2025],Tabel1[Type])</f>
        <v>#N/A</v>
      </c>
      <c r="I330" s="35" t="e">
        <f>_xlfn.XLOOKUP(TRIM(Table2[[#This Row],[Bebat code 2025]]),Tabel1[Bebat Code 2025],Tabel1[Exception])</f>
        <v>#N/A</v>
      </c>
      <c r="J330" s="35" t="e">
        <f>IF(Table2[[#This Row],[Max boundary - new]]&lt;=25000,"No",IF(Table2[[#This Row],[Min boundary - new]]&gt;25000,"Yes","Possible"))</f>
        <v>#N/A</v>
      </c>
      <c r="K330" s="35" t="e">
        <f>IF(ISBLANK(Table2[[#This Row],[Exact weight of battery (g)]]),_xlfn.XLOOKUP(TRIM(Table2[[#This Row],[Bebat code 2025]]),Tabel1[Bebat Code 2025],Tabel1[Minimum Weight (g)]),Table2[[#This Row],[Exact weight of battery (g)]])</f>
        <v>#N/A</v>
      </c>
      <c r="L330" s="35" t="e">
        <f>IF(ISBLANK(Table2[[#This Row],[Exact weight of battery (g)]]),_xlfn.XLOOKUP(TRIM(Table2[[#This Row],[Bebat code 2025]]),Tabel1[Bebat Code 2025],Tabel1[Maximum Weight (g)]),Table2[[#This Row],[Exact weight of battery (g)]])</f>
        <v>#N/A</v>
      </c>
      <c r="M330" s="36" t="str">
        <f>IF(ISBLANK(Table2[[#This Row],[Bebat code 2025]]),"",_xlfn.XLOOKUP(TRIM(Table2[[#This Row],[Bebat code 2025]]),Tabel1[Bebat Code 2025],Tabel1[Minimum Weight (g)]))</f>
        <v/>
      </c>
      <c r="N330" s="36" t="str">
        <f>IF(ISBLANK(Table2[[#This Row],[Bebat code 2025]]),"",_xlfn.XLOOKUP(TRIM(Table2[[#This Row],[Bebat code 2025]]),Tabel1[Bebat Code 2025],Tabel1[Maximum Weight (g)]))</f>
        <v/>
      </c>
      <c r="O330" s="43" t="e" cm="1">
        <f t="array" ref="O33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0" s="44"/>
      <c r="Q330" s="44"/>
      <c r="R330" s="44"/>
      <c r="S330" s="44"/>
      <c r="T330" s="44"/>
      <c r="U330" s="44"/>
    </row>
    <row r="331" spans="2:21" ht="47.5" customHeight="1" x14ac:dyDescent="0.15">
      <c r="B331" s="39" t="str" cm="1">
        <f t="array" ref="B33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1" s="42"/>
      <c r="D331" s="35" t="e" cm="1">
        <f t="array" ref="D33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1" s="35" t="e" cm="1">
        <f t="array" ref="E33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1" s="35" t="e">
        <f>IF(AND(Table2[[#This Row],[Chemical Family - old]]="Lithium Primary",Table2[[#This Row],[Product Category]]&lt;&gt;"Button"),Table2[[#This Row],[Is the battery based on Lithium Primary or Lithium Thionyl Chloride]],Table2[[#This Row],[Chemical Family - old]])</f>
        <v>#N/A</v>
      </c>
      <c r="G331" s="35" t="e">
        <f>_xlfn.XLOOKUP(TRIM(Table2[[#This Row],[Bebat code 2025]]),Tabel1[Bebat Code 2025],Tabel1[Chemical Family])</f>
        <v>#N/A</v>
      </c>
      <c r="H331" s="35" t="e">
        <f>_xlfn.XLOOKUP(TRIM(Table2[[#This Row],[Bebat code 2025]]),Tabel1[Bebat Code 2025],Tabel1[Type])</f>
        <v>#N/A</v>
      </c>
      <c r="I331" s="35" t="e">
        <f>_xlfn.XLOOKUP(TRIM(Table2[[#This Row],[Bebat code 2025]]),Tabel1[Bebat Code 2025],Tabel1[Exception])</f>
        <v>#N/A</v>
      </c>
      <c r="J331" s="35" t="e">
        <f>IF(Table2[[#This Row],[Max boundary - new]]&lt;=25000,"No",IF(Table2[[#This Row],[Min boundary - new]]&gt;25000,"Yes","Possible"))</f>
        <v>#N/A</v>
      </c>
      <c r="K331" s="35" t="e">
        <f>IF(ISBLANK(Table2[[#This Row],[Exact weight of battery (g)]]),_xlfn.XLOOKUP(TRIM(Table2[[#This Row],[Bebat code 2025]]),Tabel1[Bebat Code 2025],Tabel1[Minimum Weight (g)]),Table2[[#This Row],[Exact weight of battery (g)]])</f>
        <v>#N/A</v>
      </c>
      <c r="L331" s="35" t="e">
        <f>IF(ISBLANK(Table2[[#This Row],[Exact weight of battery (g)]]),_xlfn.XLOOKUP(TRIM(Table2[[#This Row],[Bebat code 2025]]),Tabel1[Bebat Code 2025],Tabel1[Maximum Weight (g)]),Table2[[#This Row],[Exact weight of battery (g)]])</f>
        <v>#N/A</v>
      </c>
      <c r="M331" s="36" t="str">
        <f>IF(ISBLANK(Table2[[#This Row],[Bebat code 2025]]),"",_xlfn.XLOOKUP(TRIM(Table2[[#This Row],[Bebat code 2025]]),Tabel1[Bebat Code 2025],Tabel1[Minimum Weight (g)]))</f>
        <v/>
      </c>
      <c r="N331" s="36" t="str">
        <f>IF(ISBLANK(Table2[[#This Row],[Bebat code 2025]]),"",_xlfn.XLOOKUP(TRIM(Table2[[#This Row],[Bebat code 2025]]),Tabel1[Bebat Code 2025],Tabel1[Maximum Weight (g)]))</f>
        <v/>
      </c>
      <c r="O331" s="43" t="e" cm="1">
        <f t="array" ref="O33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1" s="44"/>
      <c r="Q331" s="44"/>
      <c r="R331" s="44"/>
      <c r="S331" s="44"/>
      <c r="T331" s="44"/>
      <c r="U331" s="44"/>
    </row>
    <row r="332" spans="2:21" ht="47.5" customHeight="1" x14ac:dyDescent="0.15">
      <c r="B332" s="39" t="str" cm="1">
        <f t="array" ref="B33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2" s="42"/>
      <c r="D332" s="35" t="e" cm="1">
        <f t="array" ref="D33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2" s="35" t="e" cm="1">
        <f t="array" ref="E33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2" s="35" t="e">
        <f>IF(AND(Table2[[#This Row],[Chemical Family - old]]="Lithium Primary",Table2[[#This Row],[Product Category]]&lt;&gt;"Button"),Table2[[#This Row],[Is the battery based on Lithium Primary or Lithium Thionyl Chloride]],Table2[[#This Row],[Chemical Family - old]])</f>
        <v>#N/A</v>
      </c>
      <c r="G332" s="35" t="e">
        <f>_xlfn.XLOOKUP(TRIM(Table2[[#This Row],[Bebat code 2025]]),Tabel1[Bebat Code 2025],Tabel1[Chemical Family])</f>
        <v>#N/A</v>
      </c>
      <c r="H332" s="35" t="e">
        <f>_xlfn.XLOOKUP(TRIM(Table2[[#This Row],[Bebat code 2025]]),Tabel1[Bebat Code 2025],Tabel1[Type])</f>
        <v>#N/A</v>
      </c>
      <c r="I332" s="35" t="e">
        <f>_xlfn.XLOOKUP(TRIM(Table2[[#This Row],[Bebat code 2025]]),Tabel1[Bebat Code 2025],Tabel1[Exception])</f>
        <v>#N/A</v>
      </c>
      <c r="J332" s="35" t="e">
        <f>IF(Table2[[#This Row],[Max boundary - new]]&lt;=25000,"No",IF(Table2[[#This Row],[Min boundary - new]]&gt;25000,"Yes","Possible"))</f>
        <v>#N/A</v>
      </c>
      <c r="K332" s="35" t="e">
        <f>IF(ISBLANK(Table2[[#This Row],[Exact weight of battery (g)]]),_xlfn.XLOOKUP(TRIM(Table2[[#This Row],[Bebat code 2025]]),Tabel1[Bebat Code 2025],Tabel1[Minimum Weight (g)]),Table2[[#This Row],[Exact weight of battery (g)]])</f>
        <v>#N/A</v>
      </c>
      <c r="L332" s="35" t="e">
        <f>IF(ISBLANK(Table2[[#This Row],[Exact weight of battery (g)]]),_xlfn.XLOOKUP(TRIM(Table2[[#This Row],[Bebat code 2025]]),Tabel1[Bebat Code 2025],Tabel1[Maximum Weight (g)]),Table2[[#This Row],[Exact weight of battery (g)]])</f>
        <v>#N/A</v>
      </c>
      <c r="M332" s="36" t="str">
        <f>IF(ISBLANK(Table2[[#This Row],[Bebat code 2025]]),"",_xlfn.XLOOKUP(TRIM(Table2[[#This Row],[Bebat code 2025]]),Tabel1[Bebat Code 2025],Tabel1[Minimum Weight (g)]))</f>
        <v/>
      </c>
      <c r="N332" s="36" t="str">
        <f>IF(ISBLANK(Table2[[#This Row],[Bebat code 2025]]),"",_xlfn.XLOOKUP(TRIM(Table2[[#This Row],[Bebat code 2025]]),Tabel1[Bebat Code 2025],Tabel1[Maximum Weight (g)]))</f>
        <v/>
      </c>
      <c r="O332" s="43" t="e" cm="1">
        <f t="array" ref="O33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2" s="44"/>
      <c r="Q332" s="44"/>
      <c r="R332" s="44"/>
      <c r="S332" s="44"/>
      <c r="T332" s="44"/>
      <c r="U332" s="44"/>
    </row>
    <row r="333" spans="2:21" ht="47.5" customHeight="1" x14ac:dyDescent="0.15">
      <c r="B333" s="39" t="str" cm="1">
        <f t="array" ref="B33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3" s="42"/>
      <c r="D333" s="35" t="e" cm="1">
        <f t="array" ref="D33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3" s="35" t="e" cm="1">
        <f t="array" ref="E33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3" s="35" t="e">
        <f>IF(AND(Table2[[#This Row],[Chemical Family - old]]="Lithium Primary",Table2[[#This Row],[Product Category]]&lt;&gt;"Button"),Table2[[#This Row],[Is the battery based on Lithium Primary or Lithium Thionyl Chloride]],Table2[[#This Row],[Chemical Family - old]])</f>
        <v>#N/A</v>
      </c>
      <c r="G333" s="35" t="e">
        <f>_xlfn.XLOOKUP(TRIM(Table2[[#This Row],[Bebat code 2025]]),Tabel1[Bebat Code 2025],Tabel1[Chemical Family])</f>
        <v>#N/A</v>
      </c>
      <c r="H333" s="35" t="e">
        <f>_xlfn.XLOOKUP(TRIM(Table2[[#This Row],[Bebat code 2025]]),Tabel1[Bebat Code 2025],Tabel1[Type])</f>
        <v>#N/A</v>
      </c>
      <c r="I333" s="35" t="e">
        <f>_xlfn.XLOOKUP(TRIM(Table2[[#This Row],[Bebat code 2025]]),Tabel1[Bebat Code 2025],Tabel1[Exception])</f>
        <v>#N/A</v>
      </c>
      <c r="J333" s="35" t="e">
        <f>IF(Table2[[#This Row],[Max boundary - new]]&lt;=25000,"No",IF(Table2[[#This Row],[Min boundary - new]]&gt;25000,"Yes","Possible"))</f>
        <v>#N/A</v>
      </c>
      <c r="K333" s="35" t="e">
        <f>IF(ISBLANK(Table2[[#This Row],[Exact weight of battery (g)]]),_xlfn.XLOOKUP(TRIM(Table2[[#This Row],[Bebat code 2025]]),Tabel1[Bebat Code 2025],Tabel1[Minimum Weight (g)]),Table2[[#This Row],[Exact weight of battery (g)]])</f>
        <v>#N/A</v>
      </c>
      <c r="L333" s="35" t="e">
        <f>IF(ISBLANK(Table2[[#This Row],[Exact weight of battery (g)]]),_xlfn.XLOOKUP(TRIM(Table2[[#This Row],[Bebat code 2025]]),Tabel1[Bebat Code 2025],Tabel1[Maximum Weight (g)]),Table2[[#This Row],[Exact weight of battery (g)]])</f>
        <v>#N/A</v>
      </c>
      <c r="M333" s="36" t="str">
        <f>IF(ISBLANK(Table2[[#This Row],[Bebat code 2025]]),"",_xlfn.XLOOKUP(TRIM(Table2[[#This Row],[Bebat code 2025]]),Tabel1[Bebat Code 2025],Tabel1[Minimum Weight (g)]))</f>
        <v/>
      </c>
      <c r="N333" s="36" t="str">
        <f>IF(ISBLANK(Table2[[#This Row],[Bebat code 2025]]),"",_xlfn.XLOOKUP(TRIM(Table2[[#This Row],[Bebat code 2025]]),Tabel1[Bebat Code 2025],Tabel1[Maximum Weight (g)]))</f>
        <v/>
      </c>
      <c r="O333" s="43" t="e" cm="1">
        <f t="array" ref="O33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3" s="44"/>
      <c r="Q333" s="44"/>
      <c r="R333" s="44"/>
      <c r="S333" s="44"/>
      <c r="T333" s="44"/>
      <c r="U333" s="44"/>
    </row>
    <row r="334" spans="2:21" ht="47.5" customHeight="1" x14ac:dyDescent="0.15">
      <c r="B334" s="39" t="str" cm="1">
        <f t="array" ref="B33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4" s="42"/>
      <c r="D334" s="35" t="e" cm="1">
        <f t="array" ref="D33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4" s="35" t="e" cm="1">
        <f t="array" ref="E33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4" s="35" t="e">
        <f>IF(AND(Table2[[#This Row],[Chemical Family - old]]="Lithium Primary",Table2[[#This Row],[Product Category]]&lt;&gt;"Button"),Table2[[#This Row],[Is the battery based on Lithium Primary or Lithium Thionyl Chloride]],Table2[[#This Row],[Chemical Family - old]])</f>
        <v>#N/A</v>
      </c>
      <c r="G334" s="35" t="e">
        <f>_xlfn.XLOOKUP(TRIM(Table2[[#This Row],[Bebat code 2025]]),Tabel1[Bebat Code 2025],Tabel1[Chemical Family])</f>
        <v>#N/A</v>
      </c>
      <c r="H334" s="35" t="e">
        <f>_xlfn.XLOOKUP(TRIM(Table2[[#This Row],[Bebat code 2025]]),Tabel1[Bebat Code 2025],Tabel1[Type])</f>
        <v>#N/A</v>
      </c>
      <c r="I334" s="35" t="e">
        <f>_xlfn.XLOOKUP(TRIM(Table2[[#This Row],[Bebat code 2025]]),Tabel1[Bebat Code 2025],Tabel1[Exception])</f>
        <v>#N/A</v>
      </c>
      <c r="J334" s="35" t="e">
        <f>IF(Table2[[#This Row],[Max boundary - new]]&lt;=25000,"No",IF(Table2[[#This Row],[Min boundary - new]]&gt;25000,"Yes","Possible"))</f>
        <v>#N/A</v>
      </c>
      <c r="K334" s="35" t="e">
        <f>IF(ISBLANK(Table2[[#This Row],[Exact weight of battery (g)]]),_xlfn.XLOOKUP(TRIM(Table2[[#This Row],[Bebat code 2025]]),Tabel1[Bebat Code 2025],Tabel1[Minimum Weight (g)]),Table2[[#This Row],[Exact weight of battery (g)]])</f>
        <v>#N/A</v>
      </c>
      <c r="L334" s="35" t="e">
        <f>IF(ISBLANK(Table2[[#This Row],[Exact weight of battery (g)]]),_xlfn.XLOOKUP(TRIM(Table2[[#This Row],[Bebat code 2025]]),Tabel1[Bebat Code 2025],Tabel1[Maximum Weight (g)]),Table2[[#This Row],[Exact weight of battery (g)]])</f>
        <v>#N/A</v>
      </c>
      <c r="M334" s="36" t="str">
        <f>IF(ISBLANK(Table2[[#This Row],[Bebat code 2025]]),"",_xlfn.XLOOKUP(TRIM(Table2[[#This Row],[Bebat code 2025]]),Tabel1[Bebat Code 2025],Tabel1[Minimum Weight (g)]))</f>
        <v/>
      </c>
      <c r="N334" s="36" t="str">
        <f>IF(ISBLANK(Table2[[#This Row],[Bebat code 2025]]),"",_xlfn.XLOOKUP(TRIM(Table2[[#This Row],[Bebat code 2025]]),Tabel1[Bebat Code 2025],Tabel1[Maximum Weight (g)]))</f>
        <v/>
      </c>
      <c r="O334" s="43" t="e" cm="1">
        <f t="array" ref="O33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4" s="44"/>
      <c r="Q334" s="44"/>
      <c r="R334" s="44"/>
      <c r="S334" s="44"/>
      <c r="T334" s="44"/>
      <c r="U334" s="44"/>
    </row>
    <row r="335" spans="2:21" ht="47.5" customHeight="1" x14ac:dyDescent="0.15">
      <c r="B335" s="39" t="str" cm="1">
        <f t="array" ref="B33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5" s="42"/>
      <c r="D335" s="35" t="e" cm="1">
        <f t="array" ref="D33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5" s="35" t="e" cm="1">
        <f t="array" ref="E33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5" s="35" t="e">
        <f>IF(AND(Table2[[#This Row],[Chemical Family - old]]="Lithium Primary",Table2[[#This Row],[Product Category]]&lt;&gt;"Button"),Table2[[#This Row],[Is the battery based on Lithium Primary or Lithium Thionyl Chloride]],Table2[[#This Row],[Chemical Family - old]])</f>
        <v>#N/A</v>
      </c>
      <c r="G335" s="35" t="e">
        <f>_xlfn.XLOOKUP(TRIM(Table2[[#This Row],[Bebat code 2025]]),Tabel1[Bebat Code 2025],Tabel1[Chemical Family])</f>
        <v>#N/A</v>
      </c>
      <c r="H335" s="35" t="e">
        <f>_xlfn.XLOOKUP(TRIM(Table2[[#This Row],[Bebat code 2025]]),Tabel1[Bebat Code 2025],Tabel1[Type])</f>
        <v>#N/A</v>
      </c>
      <c r="I335" s="35" t="e">
        <f>_xlfn.XLOOKUP(TRIM(Table2[[#This Row],[Bebat code 2025]]),Tabel1[Bebat Code 2025],Tabel1[Exception])</f>
        <v>#N/A</v>
      </c>
      <c r="J335" s="35" t="e">
        <f>IF(Table2[[#This Row],[Max boundary - new]]&lt;=25000,"No",IF(Table2[[#This Row],[Min boundary - new]]&gt;25000,"Yes","Possible"))</f>
        <v>#N/A</v>
      </c>
      <c r="K335" s="35" t="e">
        <f>IF(ISBLANK(Table2[[#This Row],[Exact weight of battery (g)]]),_xlfn.XLOOKUP(TRIM(Table2[[#This Row],[Bebat code 2025]]),Tabel1[Bebat Code 2025],Tabel1[Minimum Weight (g)]),Table2[[#This Row],[Exact weight of battery (g)]])</f>
        <v>#N/A</v>
      </c>
      <c r="L335" s="35" t="e">
        <f>IF(ISBLANK(Table2[[#This Row],[Exact weight of battery (g)]]),_xlfn.XLOOKUP(TRIM(Table2[[#This Row],[Bebat code 2025]]),Tabel1[Bebat Code 2025],Tabel1[Maximum Weight (g)]),Table2[[#This Row],[Exact weight of battery (g)]])</f>
        <v>#N/A</v>
      </c>
      <c r="M335" s="36" t="str">
        <f>IF(ISBLANK(Table2[[#This Row],[Bebat code 2025]]),"",_xlfn.XLOOKUP(TRIM(Table2[[#This Row],[Bebat code 2025]]),Tabel1[Bebat Code 2025],Tabel1[Minimum Weight (g)]))</f>
        <v/>
      </c>
      <c r="N335" s="36" t="str">
        <f>IF(ISBLANK(Table2[[#This Row],[Bebat code 2025]]),"",_xlfn.XLOOKUP(TRIM(Table2[[#This Row],[Bebat code 2025]]),Tabel1[Bebat Code 2025],Tabel1[Maximum Weight (g)]))</f>
        <v/>
      </c>
      <c r="O335" s="43" t="e" cm="1">
        <f t="array" ref="O33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5" s="44"/>
      <c r="Q335" s="44"/>
      <c r="R335" s="44"/>
      <c r="S335" s="44"/>
      <c r="T335" s="44"/>
      <c r="U335" s="44"/>
    </row>
    <row r="336" spans="2:21" ht="47.5" customHeight="1" x14ac:dyDescent="0.15">
      <c r="B336" s="39" t="str" cm="1">
        <f t="array" ref="B33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6" s="42"/>
      <c r="D336" s="35" t="e" cm="1">
        <f t="array" ref="D33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6" s="35" t="e" cm="1">
        <f t="array" ref="E33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6" s="35" t="e">
        <f>IF(AND(Table2[[#This Row],[Chemical Family - old]]="Lithium Primary",Table2[[#This Row],[Product Category]]&lt;&gt;"Button"),Table2[[#This Row],[Is the battery based on Lithium Primary or Lithium Thionyl Chloride]],Table2[[#This Row],[Chemical Family - old]])</f>
        <v>#N/A</v>
      </c>
      <c r="G336" s="35" t="e">
        <f>_xlfn.XLOOKUP(TRIM(Table2[[#This Row],[Bebat code 2025]]),Tabel1[Bebat Code 2025],Tabel1[Chemical Family])</f>
        <v>#N/A</v>
      </c>
      <c r="H336" s="35" t="e">
        <f>_xlfn.XLOOKUP(TRIM(Table2[[#This Row],[Bebat code 2025]]),Tabel1[Bebat Code 2025],Tabel1[Type])</f>
        <v>#N/A</v>
      </c>
      <c r="I336" s="35" t="e">
        <f>_xlfn.XLOOKUP(TRIM(Table2[[#This Row],[Bebat code 2025]]),Tabel1[Bebat Code 2025],Tabel1[Exception])</f>
        <v>#N/A</v>
      </c>
      <c r="J336" s="35" t="e">
        <f>IF(Table2[[#This Row],[Max boundary - new]]&lt;=25000,"No",IF(Table2[[#This Row],[Min boundary - new]]&gt;25000,"Yes","Possible"))</f>
        <v>#N/A</v>
      </c>
      <c r="K336" s="35" t="e">
        <f>IF(ISBLANK(Table2[[#This Row],[Exact weight of battery (g)]]),_xlfn.XLOOKUP(TRIM(Table2[[#This Row],[Bebat code 2025]]),Tabel1[Bebat Code 2025],Tabel1[Minimum Weight (g)]),Table2[[#This Row],[Exact weight of battery (g)]])</f>
        <v>#N/A</v>
      </c>
      <c r="L336" s="35" t="e">
        <f>IF(ISBLANK(Table2[[#This Row],[Exact weight of battery (g)]]),_xlfn.XLOOKUP(TRIM(Table2[[#This Row],[Bebat code 2025]]),Tabel1[Bebat Code 2025],Tabel1[Maximum Weight (g)]),Table2[[#This Row],[Exact weight of battery (g)]])</f>
        <v>#N/A</v>
      </c>
      <c r="M336" s="36" t="str">
        <f>IF(ISBLANK(Table2[[#This Row],[Bebat code 2025]]),"",_xlfn.XLOOKUP(TRIM(Table2[[#This Row],[Bebat code 2025]]),Tabel1[Bebat Code 2025],Tabel1[Minimum Weight (g)]))</f>
        <v/>
      </c>
      <c r="N336" s="36" t="str">
        <f>IF(ISBLANK(Table2[[#This Row],[Bebat code 2025]]),"",_xlfn.XLOOKUP(TRIM(Table2[[#This Row],[Bebat code 2025]]),Tabel1[Bebat Code 2025],Tabel1[Maximum Weight (g)]))</f>
        <v/>
      </c>
      <c r="O336" s="43" t="e" cm="1">
        <f t="array" ref="O33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6" s="44"/>
      <c r="Q336" s="44"/>
      <c r="R336" s="44"/>
      <c r="S336" s="44"/>
      <c r="T336" s="44"/>
      <c r="U336" s="44"/>
    </row>
    <row r="337" spans="2:21" ht="47.5" customHeight="1" x14ac:dyDescent="0.15">
      <c r="B337" s="39" t="str" cm="1">
        <f t="array" ref="B33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7" s="42"/>
      <c r="D337" s="35" t="e" cm="1">
        <f t="array" ref="D33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7" s="35" t="e" cm="1">
        <f t="array" ref="E33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7" s="35" t="e">
        <f>IF(AND(Table2[[#This Row],[Chemical Family - old]]="Lithium Primary",Table2[[#This Row],[Product Category]]&lt;&gt;"Button"),Table2[[#This Row],[Is the battery based on Lithium Primary or Lithium Thionyl Chloride]],Table2[[#This Row],[Chemical Family - old]])</f>
        <v>#N/A</v>
      </c>
      <c r="G337" s="35" t="e">
        <f>_xlfn.XLOOKUP(TRIM(Table2[[#This Row],[Bebat code 2025]]),Tabel1[Bebat Code 2025],Tabel1[Chemical Family])</f>
        <v>#N/A</v>
      </c>
      <c r="H337" s="35" t="e">
        <f>_xlfn.XLOOKUP(TRIM(Table2[[#This Row],[Bebat code 2025]]),Tabel1[Bebat Code 2025],Tabel1[Type])</f>
        <v>#N/A</v>
      </c>
      <c r="I337" s="35" t="e">
        <f>_xlfn.XLOOKUP(TRIM(Table2[[#This Row],[Bebat code 2025]]),Tabel1[Bebat Code 2025],Tabel1[Exception])</f>
        <v>#N/A</v>
      </c>
      <c r="J337" s="35" t="e">
        <f>IF(Table2[[#This Row],[Max boundary - new]]&lt;=25000,"No",IF(Table2[[#This Row],[Min boundary - new]]&gt;25000,"Yes","Possible"))</f>
        <v>#N/A</v>
      </c>
      <c r="K337" s="35" t="e">
        <f>IF(ISBLANK(Table2[[#This Row],[Exact weight of battery (g)]]),_xlfn.XLOOKUP(TRIM(Table2[[#This Row],[Bebat code 2025]]),Tabel1[Bebat Code 2025],Tabel1[Minimum Weight (g)]),Table2[[#This Row],[Exact weight of battery (g)]])</f>
        <v>#N/A</v>
      </c>
      <c r="L337" s="35" t="e">
        <f>IF(ISBLANK(Table2[[#This Row],[Exact weight of battery (g)]]),_xlfn.XLOOKUP(TRIM(Table2[[#This Row],[Bebat code 2025]]),Tabel1[Bebat Code 2025],Tabel1[Maximum Weight (g)]),Table2[[#This Row],[Exact weight of battery (g)]])</f>
        <v>#N/A</v>
      </c>
      <c r="M337" s="36" t="str">
        <f>IF(ISBLANK(Table2[[#This Row],[Bebat code 2025]]),"",_xlfn.XLOOKUP(TRIM(Table2[[#This Row],[Bebat code 2025]]),Tabel1[Bebat Code 2025],Tabel1[Minimum Weight (g)]))</f>
        <v/>
      </c>
      <c r="N337" s="36" t="str">
        <f>IF(ISBLANK(Table2[[#This Row],[Bebat code 2025]]),"",_xlfn.XLOOKUP(TRIM(Table2[[#This Row],[Bebat code 2025]]),Tabel1[Bebat Code 2025],Tabel1[Maximum Weight (g)]))</f>
        <v/>
      </c>
      <c r="O337" s="43" t="e" cm="1">
        <f t="array" ref="O33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7" s="44"/>
      <c r="Q337" s="44"/>
      <c r="R337" s="44"/>
      <c r="S337" s="44"/>
      <c r="T337" s="44"/>
      <c r="U337" s="44"/>
    </row>
    <row r="338" spans="2:21" ht="47.5" customHeight="1" x14ac:dyDescent="0.15">
      <c r="B338" s="39" t="str" cm="1">
        <f t="array" ref="B33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8" s="42"/>
      <c r="D338" s="35" t="e" cm="1">
        <f t="array" ref="D33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8" s="35" t="e" cm="1">
        <f t="array" ref="E33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8" s="35" t="e">
        <f>IF(AND(Table2[[#This Row],[Chemical Family - old]]="Lithium Primary",Table2[[#This Row],[Product Category]]&lt;&gt;"Button"),Table2[[#This Row],[Is the battery based on Lithium Primary or Lithium Thionyl Chloride]],Table2[[#This Row],[Chemical Family - old]])</f>
        <v>#N/A</v>
      </c>
      <c r="G338" s="35" t="e">
        <f>_xlfn.XLOOKUP(TRIM(Table2[[#This Row],[Bebat code 2025]]),Tabel1[Bebat Code 2025],Tabel1[Chemical Family])</f>
        <v>#N/A</v>
      </c>
      <c r="H338" s="35" t="e">
        <f>_xlfn.XLOOKUP(TRIM(Table2[[#This Row],[Bebat code 2025]]),Tabel1[Bebat Code 2025],Tabel1[Type])</f>
        <v>#N/A</v>
      </c>
      <c r="I338" s="35" t="e">
        <f>_xlfn.XLOOKUP(TRIM(Table2[[#This Row],[Bebat code 2025]]),Tabel1[Bebat Code 2025],Tabel1[Exception])</f>
        <v>#N/A</v>
      </c>
      <c r="J338" s="35" t="e">
        <f>IF(Table2[[#This Row],[Max boundary - new]]&lt;=25000,"No",IF(Table2[[#This Row],[Min boundary - new]]&gt;25000,"Yes","Possible"))</f>
        <v>#N/A</v>
      </c>
      <c r="K338" s="35" t="e">
        <f>IF(ISBLANK(Table2[[#This Row],[Exact weight of battery (g)]]),_xlfn.XLOOKUP(TRIM(Table2[[#This Row],[Bebat code 2025]]),Tabel1[Bebat Code 2025],Tabel1[Minimum Weight (g)]),Table2[[#This Row],[Exact weight of battery (g)]])</f>
        <v>#N/A</v>
      </c>
      <c r="L338" s="35" t="e">
        <f>IF(ISBLANK(Table2[[#This Row],[Exact weight of battery (g)]]),_xlfn.XLOOKUP(TRIM(Table2[[#This Row],[Bebat code 2025]]),Tabel1[Bebat Code 2025],Tabel1[Maximum Weight (g)]),Table2[[#This Row],[Exact weight of battery (g)]])</f>
        <v>#N/A</v>
      </c>
      <c r="M338" s="36" t="str">
        <f>IF(ISBLANK(Table2[[#This Row],[Bebat code 2025]]),"",_xlfn.XLOOKUP(TRIM(Table2[[#This Row],[Bebat code 2025]]),Tabel1[Bebat Code 2025],Tabel1[Minimum Weight (g)]))</f>
        <v/>
      </c>
      <c r="N338" s="36" t="str">
        <f>IF(ISBLANK(Table2[[#This Row],[Bebat code 2025]]),"",_xlfn.XLOOKUP(TRIM(Table2[[#This Row],[Bebat code 2025]]),Tabel1[Bebat Code 2025],Tabel1[Maximum Weight (g)]))</f>
        <v/>
      </c>
      <c r="O338" s="43" t="e" cm="1">
        <f t="array" ref="O33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8" s="44"/>
      <c r="Q338" s="44"/>
      <c r="R338" s="44"/>
      <c r="S338" s="44"/>
      <c r="T338" s="44"/>
      <c r="U338" s="44"/>
    </row>
    <row r="339" spans="2:21" ht="47.5" customHeight="1" x14ac:dyDescent="0.15">
      <c r="B339" s="39" t="str" cm="1">
        <f t="array" ref="B33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39" s="42"/>
      <c r="D339" s="35" t="e" cm="1">
        <f t="array" ref="D33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39" s="35" t="e" cm="1">
        <f t="array" ref="E33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39" s="35" t="e">
        <f>IF(AND(Table2[[#This Row],[Chemical Family - old]]="Lithium Primary",Table2[[#This Row],[Product Category]]&lt;&gt;"Button"),Table2[[#This Row],[Is the battery based on Lithium Primary or Lithium Thionyl Chloride]],Table2[[#This Row],[Chemical Family - old]])</f>
        <v>#N/A</v>
      </c>
      <c r="G339" s="35" t="e">
        <f>_xlfn.XLOOKUP(TRIM(Table2[[#This Row],[Bebat code 2025]]),Tabel1[Bebat Code 2025],Tabel1[Chemical Family])</f>
        <v>#N/A</v>
      </c>
      <c r="H339" s="35" t="e">
        <f>_xlfn.XLOOKUP(TRIM(Table2[[#This Row],[Bebat code 2025]]),Tabel1[Bebat Code 2025],Tabel1[Type])</f>
        <v>#N/A</v>
      </c>
      <c r="I339" s="35" t="e">
        <f>_xlfn.XLOOKUP(TRIM(Table2[[#This Row],[Bebat code 2025]]),Tabel1[Bebat Code 2025],Tabel1[Exception])</f>
        <v>#N/A</v>
      </c>
      <c r="J339" s="35" t="e">
        <f>IF(Table2[[#This Row],[Max boundary - new]]&lt;=25000,"No",IF(Table2[[#This Row],[Min boundary - new]]&gt;25000,"Yes","Possible"))</f>
        <v>#N/A</v>
      </c>
      <c r="K339" s="35" t="e">
        <f>IF(ISBLANK(Table2[[#This Row],[Exact weight of battery (g)]]),_xlfn.XLOOKUP(TRIM(Table2[[#This Row],[Bebat code 2025]]),Tabel1[Bebat Code 2025],Tabel1[Minimum Weight (g)]),Table2[[#This Row],[Exact weight of battery (g)]])</f>
        <v>#N/A</v>
      </c>
      <c r="L339" s="35" t="e">
        <f>IF(ISBLANK(Table2[[#This Row],[Exact weight of battery (g)]]),_xlfn.XLOOKUP(TRIM(Table2[[#This Row],[Bebat code 2025]]),Tabel1[Bebat Code 2025],Tabel1[Maximum Weight (g)]),Table2[[#This Row],[Exact weight of battery (g)]])</f>
        <v>#N/A</v>
      </c>
      <c r="M339" s="36" t="str">
        <f>IF(ISBLANK(Table2[[#This Row],[Bebat code 2025]]),"",_xlfn.XLOOKUP(TRIM(Table2[[#This Row],[Bebat code 2025]]),Tabel1[Bebat Code 2025],Tabel1[Minimum Weight (g)]))</f>
        <v/>
      </c>
      <c r="N339" s="36" t="str">
        <f>IF(ISBLANK(Table2[[#This Row],[Bebat code 2025]]),"",_xlfn.XLOOKUP(TRIM(Table2[[#This Row],[Bebat code 2025]]),Tabel1[Bebat Code 2025],Tabel1[Maximum Weight (g)]))</f>
        <v/>
      </c>
      <c r="O339" s="43" t="e" cm="1">
        <f t="array" ref="O33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39" s="44"/>
      <c r="Q339" s="44"/>
      <c r="R339" s="44"/>
      <c r="S339" s="44"/>
      <c r="T339" s="44"/>
      <c r="U339" s="44"/>
    </row>
    <row r="340" spans="2:21" ht="47.5" customHeight="1" x14ac:dyDescent="0.15">
      <c r="B340" s="39" t="str" cm="1">
        <f t="array" ref="B34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0" s="42"/>
      <c r="D340" s="35" t="e" cm="1">
        <f t="array" ref="D34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0" s="35" t="e" cm="1">
        <f t="array" ref="E34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0" s="35" t="e">
        <f>IF(AND(Table2[[#This Row],[Chemical Family - old]]="Lithium Primary",Table2[[#This Row],[Product Category]]&lt;&gt;"Button"),Table2[[#This Row],[Is the battery based on Lithium Primary or Lithium Thionyl Chloride]],Table2[[#This Row],[Chemical Family - old]])</f>
        <v>#N/A</v>
      </c>
      <c r="G340" s="35" t="e">
        <f>_xlfn.XLOOKUP(TRIM(Table2[[#This Row],[Bebat code 2025]]),Tabel1[Bebat Code 2025],Tabel1[Chemical Family])</f>
        <v>#N/A</v>
      </c>
      <c r="H340" s="35" t="e">
        <f>_xlfn.XLOOKUP(TRIM(Table2[[#This Row],[Bebat code 2025]]),Tabel1[Bebat Code 2025],Tabel1[Type])</f>
        <v>#N/A</v>
      </c>
      <c r="I340" s="35" t="e">
        <f>_xlfn.XLOOKUP(TRIM(Table2[[#This Row],[Bebat code 2025]]),Tabel1[Bebat Code 2025],Tabel1[Exception])</f>
        <v>#N/A</v>
      </c>
      <c r="J340" s="35" t="e">
        <f>IF(Table2[[#This Row],[Max boundary - new]]&lt;=25000,"No",IF(Table2[[#This Row],[Min boundary - new]]&gt;25000,"Yes","Possible"))</f>
        <v>#N/A</v>
      </c>
      <c r="K340" s="35" t="e">
        <f>IF(ISBLANK(Table2[[#This Row],[Exact weight of battery (g)]]),_xlfn.XLOOKUP(TRIM(Table2[[#This Row],[Bebat code 2025]]),Tabel1[Bebat Code 2025],Tabel1[Minimum Weight (g)]),Table2[[#This Row],[Exact weight of battery (g)]])</f>
        <v>#N/A</v>
      </c>
      <c r="L340" s="35" t="e">
        <f>IF(ISBLANK(Table2[[#This Row],[Exact weight of battery (g)]]),_xlfn.XLOOKUP(TRIM(Table2[[#This Row],[Bebat code 2025]]),Tabel1[Bebat Code 2025],Tabel1[Maximum Weight (g)]),Table2[[#This Row],[Exact weight of battery (g)]])</f>
        <v>#N/A</v>
      </c>
      <c r="M340" s="36" t="str">
        <f>IF(ISBLANK(Table2[[#This Row],[Bebat code 2025]]),"",_xlfn.XLOOKUP(TRIM(Table2[[#This Row],[Bebat code 2025]]),Tabel1[Bebat Code 2025],Tabel1[Minimum Weight (g)]))</f>
        <v/>
      </c>
      <c r="N340" s="36" t="str">
        <f>IF(ISBLANK(Table2[[#This Row],[Bebat code 2025]]),"",_xlfn.XLOOKUP(TRIM(Table2[[#This Row],[Bebat code 2025]]),Tabel1[Bebat Code 2025],Tabel1[Maximum Weight (g)]))</f>
        <v/>
      </c>
      <c r="O340" s="43" t="e" cm="1">
        <f t="array" ref="O34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0" s="44"/>
      <c r="Q340" s="44"/>
      <c r="R340" s="44"/>
      <c r="S340" s="44"/>
      <c r="T340" s="44"/>
      <c r="U340" s="44"/>
    </row>
    <row r="341" spans="2:21" ht="47.5" customHeight="1" x14ac:dyDescent="0.15">
      <c r="B341" s="39" t="str" cm="1">
        <f t="array" ref="B34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1" s="42"/>
      <c r="D341" s="35" t="e" cm="1">
        <f t="array" ref="D34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1" s="35" t="e" cm="1">
        <f t="array" ref="E34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1" s="35" t="e">
        <f>IF(AND(Table2[[#This Row],[Chemical Family - old]]="Lithium Primary",Table2[[#This Row],[Product Category]]&lt;&gt;"Button"),Table2[[#This Row],[Is the battery based on Lithium Primary or Lithium Thionyl Chloride]],Table2[[#This Row],[Chemical Family - old]])</f>
        <v>#N/A</v>
      </c>
      <c r="G341" s="35" t="e">
        <f>_xlfn.XLOOKUP(TRIM(Table2[[#This Row],[Bebat code 2025]]),Tabel1[Bebat Code 2025],Tabel1[Chemical Family])</f>
        <v>#N/A</v>
      </c>
      <c r="H341" s="35" t="e">
        <f>_xlfn.XLOOKUP(TRIM(Table2[[#This Row],[Bebat code 2025]]),Tabel1[Bebat Code 2025],Tabel1[Type])</f>
        <v>#N/A</v>
      </c>
      <c r="I341" s="35" t="e">
        <f>_xlfn.XLOOKUP(TRIM(Table2[[#This Row],[Bebat code 2025]]),Tabel1[Bebat Code 2025],Tabel1[Exception])</f>
        <v>#N/A</v>
      </c>
      <c r="J341" s="35" t="e">
        <f>IF(Table2[[#This Row],[Max boundary - new]]&lt;=25000,"No",IF(Table2[[#This Row],[Min boundary - new]]&gt;25000,"Yes","Possible"))</f>
        <v>#N/A</v>
      </c>
      <c r="K341" s="35" t="e">
        <f>IF(ISBLANK(Table2[[#This Row],[Exact weight of battery (g)]]),_xlfn.XLOOKUP(TRIM(Table2[[#This Row],[Bebat code 2025]]),Tabel1[Bebat Code 2025],Tabel1[Minimum Weight (g)]),Table2[[#This Row],[Exact weight of battery (g)]])</f>
        <v>#N/A</v>
      </c>
      <c r="L341" s="35" t="e">
        <f>IF(ISBLANK(Table2[[#This Row],[Exact weight of battery (g)]]),_xlfn.XLOOKUP(TRIM(Table2[[#This Row],[Bebat code 2025]]),Tabel1[Bebat Code 2025],Tabel1[Maximum Weight (g)]),Table2[[#This Row],[Exact weight of battery (g)]])</f>
        <v>#N/A</v>
      </c>
      <c r="M341" s="36" t="str">
        <f>IF(ISBLANK(Table2[[#This Row],[Bebat code 2025]]),"",_xlfn.XLOOKUP(TRIM(Table2[[#This Row],[Bebat code 2025]]),Tabel1[Bebat Code 2025],Tabel1[Minimum Weight (g)]))</f>
        <v/>
      </c>
      <c r="N341" s="36" t="str">
        <f>IF(ISBLANK(Table2[[#This Row],[Bebat code 2025]]),"",_xlfn.XLOOKUP(TRIM(Table2[[#This Row],[Bebat code 2025]]),Tabel1[Bebat Code 2025],Tabel1[Maximum Weight (g)]))</f>
        <v/>
      </c>
      <c r="O341" s="43" t="e" cm="1">
        <f t="array" ref="O34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1" s="44"/>
      <c r="Q341" s="44"/>
      <c r="R341" s="44"/>
      <c r="S341" s="44"/>
      <c r="T341" s="44"/>
      <c r="U341" s="44"/>
    </row>
    <row r="342" spans="2:21" ht="47.5" customHeight="1" x14ac:dyDescent="0.15">
      <c r="B342" s="39" t="str" cm="1">
        <f t="array" ref="B34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2" s="42"/>
      <c r="D342" s="35" t="e" cm="1">
        <f t="array" ref="D34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2" s="35" t="e" cm="1">
        <f t="array" ref="E34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2" s="35" t="e">
        <f>IF(AND(Table2[[#This Row],[Chemical Family - old]]="Lithium Primary",Table2[[#This Row],[Product Category]]&lt;&gt;"Button"),Table2[[#This Row],[Is the battery based on Lithium Primary or Lithium Thionyl Chloride]],Table2[[#This Row],[Chemical Family - old]])</f>
        <v>#N/A</v>
      </c>
      <c r="G342" s="35" t="e">
        <f>_xlfn.XLOOKUP(TRIM(Table2[[#This Row],[Bebat code 2025]]),Tabel1[Bebat Code 2025],Tabel1[Chemical Family])</f>
        <v>#N/A</v>
      </c>
      <c r="H342" s="35" t="e">
        <f>_xlfn.XLOOKUP(TRIM(Table2[[#This Row],[Bebat code 2025]]),Tabel1[Bebat Code 2025],Tabel1[Type])</f>
        <v>#N/A</v>
      </c>
      <c r="I342" s="35" t="e">
        <f>_xlfn.XLOOKUP(TRIM(Table2[[#This Row],[Bebat code 2025]]),Tabel1[Bebat Code 2025],Tabel1[Exception])</f>
        <v>#N/A</v>
      </c>
      <c r="J342" s="35" t="e">
        <f>IF(Table2[[#This Row],[Max boundary - new]]&lt;=25000,"No",IF(Table2[[#This Row],[Min boundary - new]]&gt;25000,"Yes","Possible"))</f>
        <v>#N/A</v>
      </c>
      <c r="K342" s="35" t="e">
        <f>IF(ISBLANK(Table2[[#This Row],[Exact weight of battery (g)]]),_xlfn.XLOOKUP(TRIM(Table2[[#This Row],[Bebat code 2025]]),Tabel1[Bebat Code 2025],Tabel1[Minimum Weight (g)]),Table2[[#This Row],[Exact weight of battery (g)]])</f>
        <v>#N/A</v>
      </c>
      <c r="L342" s="35" t="e">
        <f>IF(ISBLANK(Table2[[#This Row],[Exact weight of battery (g)]]),_xlfn.XLOOKUP(TRIM(Table2[[#This Row],[Bebat code 2025]]),Tabel1[Bebat Code 2025],Tabel1[Maximum Weight (g)]),Table2[[#This Row],[Exact weight of battery (g)]])</f>
        <v>#N/A</v>
      </c>
      <c r="M342" s="36" t="str">
        <f>IF(ISBLANK(Table2[[#This Row],[Bebat code 2025]]),"",_xlfn.XLOOKUP(TRIM(Table2[[#This Row],[Bebat code 2025]]),Tabel1[Bebat Code 2025],Tabel1[Minimum Weight (g)]))</f>
        <v/>
      </c>
      <c r="N342" s="36" t="str">
        <f>IF(ISBLANK(Table2[[#This Row],[Bebat code 2025]]),"",_xlfn.XLOOKUP(TRIM(Table2[[#This Row],[Bebat code 2025]]),Tabel1[Bebat Code 2025],Tabel1[Maximum Weight (g)]))</f>
        <v/>
      </c>
      <c r="O342" s="43" t="e" cm="1">
        <f t="array" ref="O34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2" s="44"/>
      <c r="Q342" s="44"/>
      <c r="R342" s="44"/>
      <c r="S342" s="44"/>
      <c r="T342" s="44"/>
      <c r="U342" s="44"/>
    </row>
    <row r="343" spans="2:21" ht="47.5" customHeight="1" x14ac:dyDescent="0.15">
      <c r="B343" s="39" t="str" cm="1">
        <f t="array" ref="B34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3" s="42"/>
      <c r="D343" s="35" t="e" cm="1">
        <f t="array" ref="D34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3" s="35" t="e" cm="1">
        <f t="array" ref="E34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3" s="35" t="e">
        <f>IF(AND(Table2[[#This Row],[Chemical Family - old]]="Lithium Primary",Table2[[#This Row],[Product Category]]&lt;&gt;"Button"),Table2[[#This Row],[Is the battery based on Lithium Primary or Lithium Thionyl Chloride]],Table2[[#This Row],[Chemical Family - old]])</f>
        <v>#N/A</v>
      </c>
      <c r="G343" s="35" t="e">
        <f>_xlfn.XLOOKUP(TRIM(Table2[[#This Row],[Bebat code 2025]]),Tabel1[Bebat Code 2025],Tabel1[Chemical Family])</f>
        <v>#N/A</v>
      </c>
      <c r="H343" s="35" t="e">
        <f>_xlfn.XLOOKUP(TRIM(Table2[[#This Row],[Bebat code 2025]]),Tabel1[Bebat Code 2025],Tabel1[Type])</f>
        <v>#N/A</v>
      </c>
      <c r="I343" s="35" t="e">
        <f>_xlfn.XLOOKUP(TRIM(Table2[[#This Row],[Bebat code 2025]]),Tabel1[Bebat Code 2025],Tabel1[Exception])</f>
        <v>#N/A</v>
      </c>
      <c r="J343" s="35" t="e">
        <f>IF(Table2[[#This Row],[Max boundary - new]]&lt;=25000,"No",IF(Table2[[#This Row],[Min boundary - new]]&gt;25000,"Yes","Possible"))</f>
        <v>#N/A</v>
      </c>
      <c r="K343" s="35" t="e">
        <f>IF(ISBLANK(Table2[[#This Row],[Exact weight of battery (g)]]),_xlfn.XLOOKUP(TRIM(Table2[[#This Row],[Bebat code 2025]]),Tabel1[Bebat Code 2025],Tabel1[Minimum Weight (g)]),Table2[[#This Row],[Exact weight of battery (g)]])</f>
        <v>#N/A</v>
      </c>
      <c r="L343" s="35" t="e">
        <f>IF(ISBLANK(Table2[[#This Row],[Exact weight of battery (g)]]),_xlfn.XLOOKUP(TRIM(Table2[[#This Row],[Bebat code 2025]]),Tabel1[Bebat Code 2025],Tabel1[Maximum Weight (g)]),Table2[[#This Row],[Exact weight of battery (g)]])</f>
        <v>#N/A</v>
      </c>
      <c r="M343" s="36" t="str">
        <f>IF(ISBLANK(Table2[[#This Row],[Bebat code 2025]]),"",_xlfn.XLOOKUP(TRIM(Table2[[#This Row],[Bebat code 2025]]),Tabel1[Bebat Code 2025],Tabel1[Minimum Weight (g)]))</f>
        <v/>
      </c>
      <c r="N343" s="36" t="str">
        <f>IF(ISBLANK(Table2[[#This Row],[Bebat code 2025]]),"",_xlfn.XLOOKUP(TRIM(Table2[[#This Row],[Bebat code 2025]]),Tabel1[Bebat Code 2025],Tabel1[Maximum Weight (g)]))</f>
        <v/>
      </c>
      <c r="O343" s="43" t="e" cm="1">
        <f t="array" ref="O34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3" s="44"/>
      <c r="Q343" s="44"/>
      <c r="R343" s="44"/>
      <c r="S343" s="44"/>
      <c r="T343" s="44"/>
      <c r="U343" s="44"/>
    </row>
    <row r="344" spans="2:21" ht="47.5" customHeight="1" x14ac:dyDescent="0.15">
      <c r="B344" s="39" t="str" cm="1">
        <f t="array" ref="B34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4" s="42"/>
      <c r="D344" s="35" t="e" cm="1">
        <f t="array" ref="D34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4" s="35" t="e" cm="1">
        <f t="array" ref="E34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4" s="35" t="e">
        <f>IF(AND(Table2[[#This Row],[Chemical Family - old]]="Lithium Primary",Table2[[#This Row],[Product Category]]&lt;&gt;"Button"),Table2[[#This Row],[Is the battery based on Lithium Primary or Lithium Thionyl Chloride]],Table2[[#This Row],[Chemical Family - old]])</f>
        <v>#N/A</v>
      </c>
      <c r="G344" s="35" t="e">
        <f>_xlfn.XLOOKUP(TRIM(Table2[[#This Row],[Bebat code 2025]]),Tabel1[Bebat Code 2025],Tabel1[Chemical Family])</f>
        <v>#N/A</v>
      </c>
      <c r="H344" s="35" t="e">
        <f>_xlfn.XLOOKUP(TRIM(Table2[[#This Row],[Bebat code 2025]]),Tabel1[Bebat Code 2025],Tabel1[Type])</f>
        <v>#N/A</v>
      </c>
      <c r="I344" s="35" t="e">
        <f>_xlfn.XLOOKUP(TRIM(Table2[[#This Row],[Bebat code 2025]]),Tabel1[Bebat Code 2025],Tabel1[Exception])</f>
        <v>#N/A</v>
      </c>
      <c r="J344" s="35" t="e">
        <f>IF(Table2[[#This Row],[Max boundary - new]]&lt;=25000,"No",IF(Table2[[#This Row],[Min boundary - new]]&gt;25000,"Yes","Possible"))</f>
        <v>#N/A</v>
      </c>
      <c r="K344" s="35" t="e">
        <f>IF(ISBLANK(Table2[[#This Row],[Exact weight of battery (g)]]),_xlfn.XLOOKUP(TRIM(Table2[[#This Row],[Bebat code 2025]]),Tabel1[Bebat Code 2025],Tabel1[Minimum Weight (g)]),Table2[[#This Row],[Exact weight of battery (g)]])</f>
        <v>#N/A</v>
      </c>
      <c r="L344" s="35" t="e">
        <f>IF(ISBLANK(Table2[[#This Row],[Exact weight of battery (g)]]),_xlfn.XLOOKUP(TRIM(Table2[[#This Row],[Bebat code 2025]]),Tabel1[Bebat Code 2025],Tabel1[Maximum Weight (g)]),Table2[[#This Row],[Exact weight of battery (g)]])</f>
        <v>#N/A</v>
      </c>
      <c r="M344" s="36" t="str">
        <f>IF(ISBLANK(Table2[[#This Row],[Bebat code 2025]]),"",_xlfn.XLOOKUP(TRIM(Table2[[#This Row],[Bebat code 2025]]),Tabel1[Bebat Code 2025],Tabel1[Minimum Weight (g)]))</f>
        <v/>
      </c>
      <c r="N344" s="36" t="str">
        <f>IF(ISBLANK(Table2[[#This Row],[Bebat code 2025]]),"",_xlfn.XLOOKUP(TRIM(Table2[[#This Row],[Bebat code 2025]]),Tabel1[Bebat Code 2025],Tabel1[Maximum Weight (g)]))</f>
        <v/>
      </c>
      <c r="O344" s="43" t="e" cm="1">
        <f t="array" ref="O34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4" s="44"/>
      <c r="Q344" s="44"/>
      <c r="R344" s="44"/>
      <c r="S344" s="44"/>
      <c r="T344" s="44"/>
      <c r="U344" s="44"/>
    </row>
    <row r="345" spans="2:21" ht="47.5" customHeight="1" x14ac:dyDescent="0.15">
      <c r="B345" s="39" t="str" cm="1">
        <f t="array" ref="B34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5" s="42"/>
      <c r="D345" s="35" t="e" cm="1">
        <f t="array" ref="D34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5" s="35" t="e" cm="1">
        <f t="array" ref="E34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5" s="35" t="e">
        <f>IF(AND(Table2[[#This Row],[Chemical Family - old]]="Lithium Primary",Table2[[#This Row],[Product Category]]&lt;&gt;"Button"),Table2[[#This Row],[Is the battery based on Lithium Primary or Lithium Thionyl Chloride]],Table2[[#This Row],[Chemical Family - old]])</f>
        <v>#N/A</v>
      </c>
      <c r="G345" s="35" t="e">
        <f>_xlfn.XLOOKUP(TRIM(Table2[[#This Row],[Bebat code 2025]]),Tabel1[Bebat Code 2025],Tabel1[Chemical Family])</f>
        <v>#N/A</v>
      </c>
      <c r="H345" s="35" t="e">
        <f>_xlfn.XLOOKUP(TRIM(Table2[[#This Row],[Bebat code 2025]]),Tabel1[Bebat Code 2025],Tabel1[Type])</f>
        <v>#N/A</v>
      </c>
      <c r="I345" s="35" t="e">
        <f>_xlfn.XLOOKUP(TRIM(Table2[[#This Row],[Bebat code 2025]]),Tabel1[Bebat Code 2025],Tabel1[Exception])</f>
        <v>#N/A</v>
      </c>
      <c r="J345" s="35" t="e">
        <f>IF(Table2[[#This Row],[Max boundary - new]]&lt;=25000,"No",IF(Table2[[#This Row],[Min boundary - new]]&gt;25000,"Yes","Possible"))</f>
        <v>#N/A</v>
      </c>
      <c r="K345" s="35" t="e">
        <f>IF(ISBLANK(Table2[[#This Row],[Exact weight of battery (g)]]),_xlfn.XLOOKUP(TRIM(Table2[[#This Row],[Bebat code 2025]]),Tabel1[Bebat Code 2025],Tabel1[Minimum Weight (g)]),Table2[[#This Row],[Exact weight of battery (g)]])</f>
        <v>#N/A</v>
      </c>
      <c r="L345" s="35" t="e">
        <f>IF(ISBLANK(Table2[[#This Row],[Exact weight of battery (g)]]),_xlfn.XLOOKUP(TRIM(Table2[[#This Row],[Bebat code 2025]]),Tabel1[Bebat Code 2025],Tabel1[Maximum Weight (g)]),Table2[[#This Row],[Exact weight of battery (g)]])</f>
        <v>#N/A</v>
      </c>
      <c r="M345" s="36" t="str">
        <f>IF(ISBLANK(Table2[[#This Row],[Bebat code 2025]]),"",_xlfn.XLOOKUP(TRIM(Table2[[#This Row],[Bebat code 2025]]),Tabel1[Bebat Code 2025],Tabel1[Minimum Weight (g)]))</f>
        <v/>
      </c>
      <c r="N345" s="36" t="str">
        <f>IF(ISBLANK(Table2[[#This Row],[Bebat code 2025]]),"",_xlfn.XLOOKUP(TRIM(Table2[[#This Row],[Bebat code 2025]]),Tabel1[Bebat Code 2025],Tabel1[Maximum Weight (g)]))</f>
        <v/>
      </c>
      <c r="O345" s="43" t="e" cm="1">
        <f t="array" ref="O34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5" s="44"/>
      <c r="Q345" s="44"/>
      <c r="R345" s="44"/>
      <c r="S345" s="44"/>
      <c r="T345" s="44"/>
      <c r="U345" s="44"/>
    </row>
    <row r="346" spans="2:21" ht="47.5" customHeight="1" x14ac:dyDescent="0.15">
      <c r="B346" s="39" t="str" cm="1">
        <f t="array" ref="B34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6" s="42"/>
      <c r="D346" s="35" t="e" cm="1">
        <f t="array" ref="D34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6" s="35" t="e" cm="1">
        <f t="array" ref="E34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6" s="35" t="e">
        <f>IF(AND(Table2[[#This Row],[Chemical Family - old]]="Lithium Primary",Table2[[#This Row],[Product Category]]&lt;&gt;"Button"),Table2[[#This Row],[Is the battery based on Lithium Primary or Lithium Thionyl Chloride]],Table2[[#This Row],[Chemical Family - old]])</f>
        <v>#N/A</v>
      </c>
      <c r="G346" s="35" t="e">
        <f>_xlfn.XLOOKUP(TRIM(Table2[[#This Row],[Bebat code 2025]]),Tabel1[Bebat Code 2025],Tabel1[Chemical Family])</f>
        <v>#N/A</v>
      </c>
      <c r="H346" s="35" t="e">
        <f>_xlfn.XLOOKUP(TRIM(Table2[[#This Row],[Bebat code 2025]]),Tabel1[Bebat Code 2025],Tabel1[Type])</f>
        <v>#N/A</v>
      </c>
      <c r="I346" s="35" t="e">
        <f>_xlfn.XLOOKUP(TRIM(Table2[[#This Row],[Bebat code 2025]]),Tabel1[Bebat Code 2025],Tabel1[Exception])</f>
        <v>#N/A</v>
      </c>
      <c r="J346" s="35" t="e">
        <f>IF(Table2[[#This Row],[Max boundary - new]]&lt;=25000,"No",IF(Table2[[#This Row],[Min boundary - new]]&gt;25000,"Yes","Possible"))</f>
        <v>#N/A</v>
      </c>
      <c r="K346" s="35" t="e">
        <f>IF(ISBLANK(Table2[[#This Row],[Exact weight of battery (g)]]),_xlfn.XLOOKUP(TRIM(Table2[[#This Row],[Bebat code 2025]]),Tabel1[Bebat Code 2025],Tabel1[Minimum Weight (g)]),Table2[[#This Row],[Exact weight of battery (g)]])</f>
        <v>#N/A</v>
      </c>
      <c r="L346" s="35" t="e">
        <f>IF(ISBLANK(Table2[[#This Row],[Exact weight of battery (g)]]),_xlfn.XLOOKUP(TRIM(Table2[[#This Row],[Bebat code 2025]]),Tabel1[Bebat Code 2025],Tabel1[Maximum Weight (g)]),Table2[[#This Row],[Exact weight of battery (g)]])</f>
        <v>#N/A</v>
      </c>
      <c r="M346" s="36" t="str">
        <f>IF(ISBLANK(Table2[[#This Row],[Bebat code 2025]]),"",_xlfn.XLOOKUP(TRIM(Table2[[#This Row],[Bebat code 2025]]),Tabel1[Bebat Code 2025],Tabel1[Minimum Weight (g)]))</f>
        <v/>
      </c>
      <c r="N346" s="36" t="str">
        <f>IF(ISBLANK(Table2[[#This Row],[Bebat code 2025]]),"",_xlfn.XLOOKUP(TRIM(Table2[[#This Row],[Bebat code 2025]]),Tabel1[Bebat Code 2025],Tabel1[Maximum Weight (g)]))</f>
        <v/>
      </c>
      <c r="O346" s="43" t="e" cm="1">
        <f t="array" ref="O34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6" s="44"/>
      <c r="Q346" s="44"/>
      <c r="R346" s="44"/>
      <c r="S346" s="44"/>
      <c r="T346" s="44"/>
      <c r="U346" s="44"/>
    </row>
    <row r="347" spans="2:21" ht="47.5" customHeight="1" x14ac:dyDescent="0.15">
      <c r="B347" s="39" t="str" cm="1">
        <f t="array" ref="B34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7" s="42"/>
      <c r="D347" s="35" t="e" cm="1">
        <f t="array" ref="D34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7" s="35" t="e" cm="1">
        <f t="array" ref="E34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7" s="35" t="e">
        <f>IF(AND(Table2[[#This Row],[Chemical Family - old]]="Lithium Primary",Table2[[#This Row],[Product Category]]&lt;&gt;"Button"),Table2[[#This Row],[Is the battery based on Lithium Primary or Lithium Thionyl Chloride]],Table2[[#This Row],[Chemical Family - old]])</f>
        <v>#N/A</v>
      </c>
      <c r="G347" s="35" t="e">
        <f>_xlfn.XLOOKUP(TRIM(Table2[[#This Row],[Bebat code 2025]]),Tabel1[Bebat Code 2025],Tabel1[Chemical Family])</f>
        <v>#N/A</v>
      </c>
      <c r="H347" s="35" t="e">
        <f>_xlfn.XLOOKUP(TRIM(Table2[[#This Row],[Bebat code 2025]]),Tabel1[Bebat Code 2025],Tabel1[Type])</f>
        <v>#N/A</v>
      </c>
      <c r="I347" s="35" t="e">
        <f>_xlfn.XLOOKUP(TRIM(Table2[[#This Row],[Bebat code 2025]]),Tabel1[Bebat Code 2025],Tabel1[Exception])</f>
        <v>#N/A</v>
      </c>
      <c r="J347" s="35" t="e">
        <f>IF(Table2[[#This Row],[Max boundary - new]]&lt;=25000,"No",IF(Table2[[#This Row],[Min boundary - new]]&gt;25000,"Yes","Possible"))</f>
        <v>#N/A</v>
      </c>
      <c r="K347" s="35" t="e">
        <f>IF(ISBLANK(Table2[[#This Row],[Exact weight of battery (g)]]),_xlfn.XLOOKUP(TRIM(Table2[[#This Row],[Bebat code 2025]]),Tabel1[Bebat Code 2025],Tabel1[Minimum Weight (g)]),Table2[[#This Row],[Exact weight of battery (g)]])</f>
        <v>#N/A</v>
      </c>
      <c r="L347" s="35" t="e">
        <f>IF(ISBLANK(Table2[[#This Row],[Exact weight of battery (g)]]),_xlfn.XLOOKUP(TRIM(Table2[[#This Row],[Bebat code 2025]]),Tabel1[Bebat Code 2025],Tabel1[Maximum Weight (g)]),Table2[[#This Row],[Exact weight of battery (g)]])</f>
        <v>#N/A</v>
      </c>
      <c r="M347" s="36" t="str">
        <f>IF(ISBLANK(Table2[[#This Row],[Bebat code 2025]]),"",_xlfn.XLOOKUP(TRIM(Table2[[#This Row],[Bebat code 2025]]),Tabel1[Bebat Code 2025],Tabel1[Minimum Weight (g)]))</f>
        <v/>
      </c>
      <c r="N347" s="36" t="str">
        <f>IF(ISBLANK(Table2[[#This Row],[Bebat code 2025]]),"",_xlfn.XLOOKUP(TRIM(Table2[[#This Row],[Bebat code 2025]]),Tabel1[Bebat Code 2025],Tabel1[Maximum Weight (g)]))</f>
        <v/>
      </c>
      <c r="O347" s="43" t="e" cm="1">
        <f t="array" ref="O34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7" s="44"/>
      <c r="Q347" s="44"/>
      <c r="R347" s="44"/>
      <c r="S347" s="44"/>
      <c r="T347" s="44"/>
      <c r="U347" s="44"/>
    </row>
    <row r="348" spans="2:21" ht="47.5" customHeight="1" x14ac:dyDescent="0.15">
      <c r="B348" s="39" t="str" cm="1">
        <f t="array" ref="B34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8" s="42"/>
      <c r="D348" s="35" t="e" cm="1">
        <f t="array" ref="D34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8" s="35" t="e" cm="1">
        <f t="array" ref="E34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8" s="35" t="e">
        <f>IF(AND(Table2[[#This Row],[Chemical Family - old]]="Lithium Primary",Table2[[#This Row],[Product Category]]&lt;&gt;"Button"),Table2[[#This Row],[Is the battery based on Lithium Primary or Lithium Thionyl Chloride]],Table2[[#This Row],[Chemical Family - old]])</f>
        <v>#N/A</v>
      </c>
      <c r="G348" s="35" t="e">
        <f>_xlfn.XLOOKUP(TRIM(Table2[[#This Row],[Bebat code 2025]]),Tabel1[Bebat Code 2025],Tabel1[Chemical Family])</f>
        <v>#N/A</v>
      </c>
      <c r="H348" s="35" t="e">
        <f>_xlfn.XLOOKUP(TRIM(Table2[[#This Row],[Bebat code 2025]]),Tabel1[Bebat Code 2025],Tabel1[Type])</f>
        <v>#N/A</v>
      </c>
      <c r="I348" s="35" t="e">
        <f>_xlfn.XLOOKUP(TRIM(Table2[[#This Row],[Bebat code 2025]]),Tabel1[Bebat Code 2025],Tabel1[Exception])</f>
        <v>#N/A</v>
      </c>
      <c r="J348" s="35" t="e">
        <f>IF(Table2[[#This Row],[Max boundary - new]]&lt;=25000,"No",IF(Table2[[#This Row],[Min boundary - new]]&gt;25000,"Yes","Possible"))</f>
        <v>#N/A</v>
      </c>
      <c r="K348" s="35" t="e">
        <f>IF(ISBLANK(Table2[[#This Row],[Exact weight of battery (g)]]),_xlfn.XLOOKUP(TRIM(Table2[[#This Row],[Bebat code 2025]]),Tabel1[Bebat Code 2025],Tabel1[Minimum Weight (g)]),Table2[[#This Row],[Exact weight of battery (g)]])</f>
        <v>#N/A</v>
      </c>
      <c r="L348" s="35" t="e">
        <f>IF(ISBLANK(Table2[[#This Row],[Exact weight of battery (g)]]),_xlfn.XLOOKUP(TRIM(Table2[[#This Row],[Bebat code 2025]]),Tabel1[Bebat Code 2025],Tabel1[Maximum Weight (g)]),Table2[[#This Row],[Exact weight of battery (g)]])</f>
        <v>#N/A</v>
      </c>
      <c r="M348" s="36" t="str">
        <f>IF(ISBLANK(Table2[[#This Row],[Bebat code 2025]]),"",_xlfn.XLOOKUP(TRIM(Table2[[#This Row],[Bebat code 2025]]),Tabel1[Bebat Code 2025],Tabel1[Minimum Weight (g)]))</f>
        <v/>
      </c>
      <c r="N348" s="36" t="str">
        <f>IF(ISBLANK(Table2[[#This Row],[Bebat code 2025]]),"",_xlfn.XLOOKUP(TRIM(Table2[[#This Row],[Bebat code 2025]]),Tabel1[Bebat Code 2025],Tabel1[Maximum Weight (g)]))</f>
        <v/>
      </c>
      <c r="O348" s="43" t="e" cm="1">
        <f t="array" ref="O34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8" s="44"/>
      <c r="Q348" s="44"/>
      <c r="R348" s="44"/>
      <c r="S348" s="44"/>
      <c r="T348" s="44"/>
      <c r="U348" s="44"/>
    </row>
    <row r="349" spans="2:21" ht="47.5" customHeight="1" x14ac:dyDescent="0.15">
      <c r="B349" s="39" t="str" cm="1">
        <f t="array" ref="B34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49" s="42"/>
      <c r="D349" s="35" t="e" cm="1">
        <f t="array" ref="D34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49" s="35" t="e" cm="1">
        <f t="array" ref="E34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49" s="35" t="e">
        <f>IF(AND(Table2[[#This Row],[Chemical Family - old]]="Lithium Primary",Table2[[#This Row],[Product Category]]&lt;&gt;"Button"),Table2[[#This Row],[Is the battery based on Lithium Primary or Lithium Thionyl Chloride]],Table2[[#This Row],[Chemical Family - old]])</f>
        <v>#N/A</v>
      </c>
      <c r="G349" s="35" t="e">
        <f>_xlfn.XLOOKUP(TRIM(Table2[[#This Row],[Bebat code 2025]]),Tabel1[Bebat Code 2025],Tabel1[Chemical Family])</f>
        <v>#N/A</v>
      </c>
      <c r="H349" s="35" t="e">
        <f>_xlfn.XLOOKUP(TRIM(Table2[[#This Row],[Bebat code 2025]]),Tabel1[Bebat Code 2025],Tabel1[Type])</f>
        <v>#N/A</v>
      </c>
      <c r="I349" s="35" t="e">
        <f>_xlfn.XLOOKUP(TRIM(Table2[[#This Row],[Bebat code 2025]]),Tabel1[Bebat Code 2025],Tabel1[Exception])</f>
        <v>#N/A</v>
      </c>
      <c r="J349" s="35" t="e">
        <f>IF(Table2[[#This Row],[Max boundary - new]]&lt;=25000,"No",IF(Table2[[#This Row],[Min boundary - new]]&gt;25000,"Yes","Possible"))</f>
        <v>#N/A</v>
      </c>
      <c r="K349" s="35" t="e">
        <f>IF(ISBLANK(Table2[[#This Row],[Exact weight of battery (g)]]),_xlfn.XLOOKUP(TRIM(Table2[[#This Row],[Bebat code 2025]]),Tabel1[Bebat Code 2025],Tabel1[Minimum Weight (g)]),Table2[[#This Row],[Exact weight of battery (g)]])</f>
        <v>#N/A</v>
      </c>
      <c r="L349" s="35" t="e">
        <f>IF(ISBLANK(Table2[[#This Row],[Exact weight of battery (g)]]),_xlfn.XLOOKUP(TRIM(Table2[[#This Row],[Bebat code 2025]]),Tabel1[Bebat Code 2025],Tabel1[Maximum Weight (g)]),Table2[[#This Row],[Exact weight of battery (g)]])</f>
        <v>#N/A</v>
      </c>
      <c r="M349" s="36" t="str">
        <f>IF(ISBLANK(Table2[[#This Row],[Bebat code 2025]]),"",_xlfn.XLOOKUP(TRIM(Table2[[#This Row],[Bebat code 2025]]),Tabel1[Bebat Code 2025],Tabel1[Minimum Weight (g)]))</f>
        <v/>
      </c>
      <c r="N349" s="36" t="str">
        <f>IF(ISBLANK(Table2[[#This Row],[Bebat code 2025]]),"",_xlfn.XLOOKUP(TRIM(Table2[[#This Row],[Bebat code 2025]]),Tabel1[Bebat Code 2025],Tabel1[Maximum Weight (g)]))</f>
        <v/>
      </c>
      <c r="O349" s="43" t="e" cm="1">
        <f t="array" ref="O34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49" s="44"/>
      <c r="Q349" s="44"/>
      <c r="R349" s="44"/>
      <c r="S349" s="44"/>
      <c r="T349" s="44"/>
      <c r="U349" s="44"/>
    </row>
    <row r="350" spans="2:21" ht="47.5" customHeight="1" x14ac:dyDescent="0.15">
      <c r="B350" s="39" t="str" cm="1">
        <f t="array" ref="B35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0" s="42"/>
      <c r="D350" s="35" t="e" cm="1">
        <f t="array" ref="D35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0" s="35" t="e" cm="1">
        <f t="array" ref="E35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0" s="35" t="e">
        <f>IF(AND(Table2[[#This Row],[Chemical Family - old]]="Lithium Primary",Table2[[#This Row],[Product Category]]&lt;&gt;"Button"),Table2[[#This Row],[Is the battery based on Lithium Primary or Lithium Thionyl Chloride]],Table2[[#This Row],[Chemical Family - old]])</f>
        <v>#N/A</v>
      </c>
      <c r="G350" s="35" t="e">
        <f>_xlfn.XLOOKUP(TRIM(Table2[[#This Row],[Bebat code 2025]]),Tabel1[Bebat Code 2025],Tabel1[Chemical Family])</f>
        <v>#N/A</v>
      </c>
      <c r="H350" s="35" t="e">
        <f>_xlfn.XLOOKUP(TRIM(Table2[[#This Row],[Bebat code 2025]]),Tabel1[Bebat Code 2025],Tabel1[Type])</f>
        <v>#N/A</v>
      </c>
      <c r="I350" s="35" t="e">
        <f>_xlfn.XLOOKUP(TRIM(Table2[[#This Row],[Bebat code 2025]]),Tabel1[Bebat Code 2025],Tabel1[Exception])</f>
        <v>#N/A</v>
      </c>
      <c r="J350" s="35" t="e">
        <f>IF(Table2[[#This Row],[Max boundary - new]]&lt;=25000,"No",IF(Table2[[#This Row],[Min boundary - new]]&gt;25000,"Yes","Possible"))</f>
        <v>#N/A</v>
      </c>
      <c r="K350" s="35" t="e">
        <f>IF(ISBLANK(Table2[[#This Row],[Exact weight of battery (g)]]),_xlfn.XLOOKUP(TRIM(Table2[[#This Row],[Bebat code 2025]]),Tabel1[Bebat Code 2025],Tabel1[Minimum Weight (g)]),Table2[[#This Row],[Exact weight of battery (g)]])</f>
        <v>#N/A</v>
      </c>
      <c r="L350" s="35" t="e">
        <f>IF(ISBLANK(Table2[[#This Row],[Exact weight of battery (g)]]),_xlfn.XLOOKUP(TRIM(Table2[[#This Row],[Bebat code 2025]]),Tabel1[Bebat Code 2025],Tabel1[Maximum Weight (g)]),Table2[[#This Row],[Exact weight of battery (g)]])</f>
        <v>#N/A</v>
      </c>
      <c r="M350" s="36" t="str">
        <f>IF(ISBLANK(Table2[[#This Row],[Bebat code 2025]]),"",_xlfn.XLOOKUP(TRIM(Table2[[#This Row],[Bebat code 2025]]),Tabel1[Bebat Code 2025],Tabel1[Minimum Weight (g)]))</f>
        <v/>
      </c>
      <c r="N350" s="36" t="str">
        <f>IF(ISBLANK(Table2[[#This Row],[Bebat code 2025]]),"",_xlfn.XLOOKUP(TRIM(Table2[[#This Row],[Bebat code 2025]]),Tabel1[Bebat Code 2025],Tabel1[Maximum Weight (g)]))</f>
        <v/>
      </c>
      <c r="O350" s="43" t="e" cm="1">
        <f t="array" ref="O35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0" s="44"/>
      <c r="Q350" s="44"/>
      <c r="R350" s="44"/>
      <c r="S350" s="44"/>
      <c r="T350" s="44"/>
      <c r="U350" s="44"/>
    </row>
    <row r="351" spans="2:21" ht="47.5" customHeight="1" x14ac:dyDescent="0.15">
      <c r="B351" s="39" t="str" cm="1">
        <f t="array" ref="B35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1" s="42"/>
      <c r="D351" s="35" t="e" cm="1">
        <f t="array" ref="D35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1" s="35" t="e" cm="1">
        <f t="array" ref="E35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1" s="35" t="e">
        <f>IF(AND(Table2[[#This Row],[Chemical Family - old]]="Lithium Primary",Table2[[#This Row],[Product Category]]&lt;&gt;"Button"),Table2[[#This Row],[Is the battery based on Lithium Primary or Lithium Thionyl Chloride]],Table2[[#This Row],[Chemical Family - old]])</f>
        <v>#N/A</v>
      </c>
      <c r="G351" s="35" t="e">
        <f>_xlfn.XLOOKUP(TRIM(Table2[[#This Row],[Bebat code 2025]]),Tabel1[Bebat Code 2025],Tabel1[Chemical Family])</f>
        <v>#N/A</v>
      </c>
      <c r="H351" s="35" t="e">
        <f>_xlfn.XLOOKUP(TRIM(Table2[[#This Row],[Bebat code 2025]]),Tabel1[Bebat Code 2025],Tabel1[Type])</f>
        <v>#N/A</v>
      </c>
      <c r="I351" s="35" t="e">
        <f>_xlfn.XLOOKUP(TRIM(Table2[[#This Row],[Bebat code 2025]]),Tabel1[Bebat Code 2025],Tabel1[Exception])</f>
        <v>#N/A</v>
      </c>
      <c r="J351" s="35" t="e">
        <f>IF(Table2[[#This Row],[Max boundary - new]]&lt;=25000,"No",IF(Table2[[#This Row],[Min boundary - new]]&gt;25000,"Yes","Possible"))</f>
        <v>#N/A</v>
      </c>
      <c r="K351" s="35" t="e">
        <f>IF(ISBLANK(Table2[[#This Row],[Exact weight of battery (g)]]),_xlfn.XLOOKUP(TRIM(Table2[[#This Row],[Bebat code 2025]]),Tabel1[Bebat Code 2025],Tabel1[Minimum Weight (g)]),Table2[[#This Row],[Exact weight of battery (g)]])</f>
        <v>#N/A</v>
      </c>
      <c r="L351" s="35" t="e">
        <f>IF(ISBLANK(Table2[[#This Row],[Exact weight of battery (g)]]),_xlfn.XLOOKUP(TRIM(Table2[[#This Row],[Bebat code 2025]]),Tabel1[Bebat Code 2025],Tabel1[Maximum Weight (g)]),Table2[[#This Row],[Exact weight of battery (g)]])</f>
        <v>#N/A</v>
      </c>
      <c r="M351" s="36" t="str">
        <f>IF(ISBLANK(Table2[[#This Row],[Bebat code 2025]]),"",_xlfn.XLOOKUP(TRIM(Table2[[#This Row],[Bebat code 2025]]),Tabel1[Bebat Code 2025],Tabel1[Minimum Weight (g)]))</f>
        <v/>
      </c>
      <c r="N351" s="36" t="str">
        <f>IF(ISBLANK(Table2[[#This Row],[Bebat code 2025]]),"",_xlfn.XLOOKUP(TRIM(Table2[[#This Row],[Bebat code 2025]]),Tabel1[Bebat Code 2025],Tabel1[Maximum Weight (g)]))</f>
        <v/>
      </c>
      <c r="O351" s="43" t="e" cm="1">
        <f t="array" ref="O35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1" s="44"/>
      <c r="Q351" s="44"/>
      <c r="R351" s="44"/>
      <c r="S351" s="44"/>
      <c r="T351" s="44"/>
      <c r="U351" s="44"/>
    </row>
    <row r="352" spans="2:21" ht="47.5" customHeight="1" x14ac:dyDescent="0.15">
      <c r="B352" s="39" t="str" cm="1">
        <f t="array" ref="B35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2" s="42"/>
      <c r="D352" s="35" t="e" cm="1">
        <f t="array" ref="D35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2" s="35" t="e" cm="1">
        <f t="array" ref="E35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2" s="35" t="e">
        <f>IF(AND(Table2[[#This Row],[Chemical Family - old]]="Lithium Primary",Table2[[#This Row],[Product Category]]&lt;&gt;"Button"),Table2[[#This Row],[Is the battery based on Lithium Primary or Lithium Thionyl Chloride]],Table2[[#This Row],[Chemical Family - old]])</f>
        <v>#N/A</v>
      </c>
      <c r="G352" s="35" t="e">
        <f>_xlfn.XLOOKUP(TRIM(Table2[[#This Row],[Bebat code 2025]]),Tabel1[Bebat Code 2025],Tabel1[Chemical Family])</f>
        <v>#N/A</v>
      </c>
      <c r="H352" s="35" t="e">
        <f>_xlfn.XLOOKUP(TRIM(Table2[[#This Row],[Bebat code 2025]]),Tabel1[Bebat Code 2025],Tabel1[Type])</f>
        <v>#N/A</v>
      </c>
      <c r="I352" s="35" t="e">
        <f>_xlfn.XLOOKUP(TRIM(Table2[[#This Row],[Bebat code 2025]]),Tabel1[Bebat Code 2025],Tabel1[Exception])</f>
        <v>#N/A</v>
      </c>
      <c r="J352" s="35" t="e">
        <f>IF(Table2[[#This Row],[Max boundary - new]]&lt;=25000,"No",IF(Table2[[#This Row],[Min boundary - new]]&gt;25000,"Yes","Possible"))</f>
        <v>#N/A</v>
      </c>
      <c r="K352" s="35" t="e">
        <f>IF(ISBLANK(Table2[[#This Row],[Exact weight of battery (g)]]),_xlfn.XLOOKUP(TRIM(Table2[[#This Row],[Bebat code 2025]]),Tabel1[Bebat Code 2025],Tabel1[Minimum Weight (g)]),Table2[[#This Row],[Exact weight of battery (g)]])</f>
        <v>#N/A</v>
      </c>
      <c r="L352" s="35" t="e">
        <f>IF(ISBLANK(Table2[[#This Row],[Exact weight of battery (g)]]),_xlfn.XLOOKUP(TRIM(Table2[[#This Row],[Bebat code 2025]]),Tabel1[Bebat Code 2025],Tabel1[Maximum Weight (g)]),Table2[[#This Row],[Exact weight of battery (g)]])</f>
        <v>#N/A</v>
      </c>
      <c r="M352" s="36" t="str">
        <f>IF(ISBLANK(Table2[[#This Row],[Bebat code 2025]]),"",_xlfn.XLOOKUP(TRIM(Table2[[#This Row],[Bebat code 2025]]),Tabel1[Bebat Code 2025],Tabel1[Minimum Weight (g)]))</f>
        <v/>
      </c>
      <c r="N352" s="36" t="str">
        <f>IF(ISBLANK(Table2[[#This Row],[Bebat code 2025]]),"",_xlfn.XLOOKUP(TRIM(Table2[[#This Row],[Bebat code 2025]]),Tabel1[Bebat Code 2025],Tabel1[Maximum Weight (g)]))</f>
        <v/>
      </c>
      <c r="O352" s="43" t="e" cm="1">
        <f t="array" ref="O35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2" s="44"/>
      <c r="Q352" s="44"/>
      <c r="R352" s="44"/>
      <c r="S352" s="44"/>
      <c r="T352" s="44"/>
      <c r="U352" s="44"/>
    </row>
    <row r="353" spans="2:21" ht="47.5" customHeight="1" x14ac:dyDescent="0.15">
      <c r="B353" s="39" t="str" cm="1">
        <f t="array" ref="B35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3" s="42"/>
      <c r="D353" s="35" t="e" cm="1">
        <f t="array" ref="D35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3" s="35" t="e" cm="1">
        <f t="array" ref="E35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3" s="35" t="e">
        <f>IF(AND(Table2[[#This Row],[Chemical Family - old]]="Lithium Primary",Table2[[#This Row],[Product Category]]&lt;&gt;"Button"),Table2[[#This Row],[Is the battery based on Lithium Primary or Lithium Thionyl Chloride]],Table2[[#This Row],[Chemical Family - old]])</f>
        <v>#N/A</v>
      </c>
      <c r="G353" s="35" t="e">
        <f>_xlfn.XLOOKUP(TRIM(Table2[[#This Row],[Bebat code 2025]]),Tabel1[Bebat Code 2025],Tabel1[Chemical Family])</f>
        <v>#N/A</v>
      </c>
      <c r="H353" s="35" t="e">
        <f>_xlfn.XLOOKUP(TRIM(Table2[[#This Row],[Bebat code 2025]]),Tabel1[Bebat Code 2025],Tabel1[Type])</f>
        <v>#N/A</v>
      </c>
      <c r="I353" s="35" t="e">
        <f>_xlfn.XLOOKUP(TRIM(Table2[[#This Row],[Bebat code 2025]]),Tabel1[Bebat Code 2025],Tabel1[Exception])</f>
        <v>#N/A</v>
      </c>
      <c r="J353" s="35" t="e">
        <f>IF(Table2[[#This Row],[Max boundary - new]]&lt;=25000,"No",IF(Table2[[#This Row],[Min boundary - new]]&gt;25000,"Yes","Possible"))</f>
        <v>#N/A</v>
      </c>
      <c r="K353" s="35" t="e">
        <f>IF(ISBLANK(Table2[[#This Row],[Exact weight of battery (g)]]),_xlfn.XLOOKUP(TRIM(Table2[[#This Row],[Bebat code 2025]]),Tabel1[Bebat Code 2025],Tabel1[Minimum Weight (g)]),Table2[[#This Row],[Exact weight of battery (g)]])</f>
        <v>#N/A</v>
      </c>
      <c r="L353" s="35" t="e">
        <f>IF(ISBLANK(Table2[[#This Row],[Exact weight of battery (g)]]),_xlfn.XLOOKUP(TRIM(Table2[[#This Row],[Bebat code 2025]]),Tabel1[Bebat Code 2025],Tabel1[Maximum Weight (g)]),Table2[[#This Row],[Exact weight of battery (g)]])</f>
        <v>#N/A</v>
      </c>
      <c r="M353" s="36" t="str">
        <f>IF(ISBLANK(Table2[[#This Row],[Bebat code 2025]]),"",_xlfn.XLOOKUP(TRIM(Table2[[#This Row],[Bebat code 2025]]),Tabel1[Bebat Code 2025],Tabel1[Minimum Weight (g)]))</f>
        <v/>
      </c>
      <c r="N353" s="36" t="str">
        <f>IF(ISBLANK(Table2[[#This Row],[Bebat code 2025]]),"",_xlfn.XLOOKUP(TRIM(Table2[[#This Row],[Bebat code 2025]]),Tabel1[Bebat Code 2025],Tabel1[Maximum Weight (g)]))</f>
        <v/>
      </c>
      <c r="O353" s="43" t="e" cm="1">
        <f t="array" ref="O35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3" s="44"/>
      <c r="Q353" s="44"/>
      <c r="R353" s="44"/>
      <c r="S353" s="44"/>
      <c r="T353" s="44"/>
      <c r="U353" s="44"/>
    </row>
    <row r="354" spans="2:21" ht="47.5" customHeight="1" x14ac:dyDescent="0.15">
      <c r="B354" s="39" t="str" cm="1">
        <f t="array" ref="B35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4" s="42"/>
      <c r="D354" s="35" t="e" cm="1">
        <f t="array" ref="D35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4" s="35" t="e" cm="1">
        <f t="array" ref="E35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4" s="35" t="e">
        <f>IF(AND(Table2[[#This Row],[Chemical Family - old]]="Lithium Primary",Table2[[#This Row],[Product Category]]&lt;&gt;"Button"),Table2[[#This Row],[Is the battery based on Lithium Primary or Lithium Thionyl Chloride]],Table2[[#This Row],[Chemical Family - old]])</f>
        <v>#N/A</v>
      </c>
      <c r="G354" s="35" t="e">
        <f>_xlfn.XLOOKUP(TRIM(Table2[[#This Row],[Bebat code 2025]]),Tabel1[Bebat Code 2025],Tabel1[Chemical Family])</f>
        <v>#N/A</v>
      </c>
      <c r="H354" s="35" t="e">
        <f>_xlfn.XLOOKUP(TRIM(Table2[[#This Row],[Bebat code 2025]]),Tabel1[Bebat Code 2025],Tabel1[Type])</f>
        <v>#N/A</v>
      </c>
      <c r="I354" s="35" t="e">
        <f>_xlfn.XLOOKUP(TRIM(Table2[[#This Row],[Bebat code 2025]]),Tabel1[Bebat Code 2025],Tabel1[Exception])</f>
        <v>#N/A</v>
      </c>
      <c r="J354" s="35" t="e">
        <f>IF(Table2[[#This Row],[Max boundary - new]]&lt;=25000,"No",IF(Table2[[#This Row],[Min boundary - new]]&gt;25000,"Yes","Possible"))</f>
        <v>#N/A</v>
      </c>
      <c r="K354" s="35" t="e">
        <f>IF(ISBLANK(Table2[[#This Row],[Exact weight of battery (g)]]),_xlfn.XLOOKUP(TRIM(Table2[[#This Row],[Bebat code 2025]]),Tabel1[Bebat Code 2025],Tabel1[Minimum Weight (g)]),Table2[[#This Row],[Exact weight of battery (g)]])</f>
        <v>#N/A</v>
      </c>
      <c r="L354" s="35" t="e">
        <f>IF(ISBLANK(Table2[[#This Row],[Exact weight of battery (g)]]),_xlfn.XLOOKUP(TRIM(Table2[[#This Row],[Bebat code 2025]]),Tabel1[Bebat Code 2025],Tabel1[Maximum Weight (g)]),Table2[[#This Row],[Exact weight of battery (g)]])</f>
        <v>#N/A</v>
      </c>
      <c r="M354" s="36" t="str">
        <f>IF(ISBLANK(Table2[[#This Row],[Bebat code 2025]]),"",_xlfn.XLOOKUP(TRIM(Table2[[#This Row],[Bebat code 2025]]),Tabel1[Bebat Code 2025],Tabel1[Minimum Weight (g)]))</f>
        <v/>
      </c>
      <c r="N354" s="36" t="str">
        <f>IF(ISBLANK(Table2[[#This Row],[Bebat code 2025]]),"",_xlfn.XLOOKUP(TRIM(Table2[[#This Row],[Bebat code 2025]]),Tabel1[Bebat Code 2025],Tabel1[Maximum Weight (g)]))</f>
        <v/>
      </c>
      <c r="O354" s="43" t="e" cm="1">
        <f t="array" ref="O35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4" s="44"/>
      <c r="Q354" s="44"/>
      <c r="R354" s="44"/>
      <c r="S354" s="44"/>
      <c r="T354" s="44"/>
      <c r="U354" s="44"/>
    </row>
    <row r="355" spans="2:21" ht="47.5" customHeight="1" x14ac:dyDescent="0.15">
      <c r="B355" s="39" t="str" cm="1">
        <f t="array" ref="B35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5" s="42"/>
      <c r="D355" s="35" t="e" cm="1">
        <f t="array" ref="D35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5" s="35" t="e" cm="1">
        <f t="array" ref="E35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5" s="35" t="e">
        <f>IF(AND(Table2[[#This Row],[Chemical Family - old]]="Lithium Primary",Table2[[#This Row],[Product Category]]&lt;&gt;"Button"),Table2[[#This Row],[Is the battery based on Lithium Primary or Lithium Thionyl Chloride]],Table2[[#This Row],[Chemical Family - old]])</f>
        <v>#N/A</v>
      </c>
      <c r="G355" s="35" t="e">
        <f>_xlfn.XLOOKUP(TRIM(Table2[[#This Row],[Bebat code 2025]]),Tabel1[Bebat Code 2025],Tabel1[Chemical Family])</f>
        <v>#N/A</v>
      </c>
      <c r="H355" s="35" t="e">
        <f>_xlfn.XLOOKUP(TRIM(Table2[[#This Row],[Bebat code 2025]]),Tabel1[Bebat Code 2025],Tabel1[Type])</f>
        <v>#N/A</v>
      </c>
      <c r="I355" s="35" t="e">
        <f>_xlfn.XLOOKUP(TRIM(Table2[[#This Row],[Bebat code 2025]]),Tabel1[Bebat Code 2025],Tabel1[Exception])</f>
        <v>#N/A</v>
      </c>
      <c r="J355" s="35" t="e">
        <f>IF(Table2[[#This Row],[Max boundary - new]]&lt;=25000,"No",IF(Table2[[#This Row],[Min boundary - new]]&gt;25000,"Yes","Possible"))</f>
        <v>#N/A</v>
      </c>
      <c r="K355" s="35" t="e">
        <f>IF(ISBLANK(Table2[[#This Row],[Exact weight of battery (g)]]),_xlfn.XLOOKUP(TRIM(Table2[[#This Row],[Bebat code 2025]]),Tabel1[Bebat Code 2025],Tabel1[Minimum Weight (g)]),Table2[[#This Row],[Exact weight of battery (g)]])</f>
        <v>#N/A</v>
      </c>
      <c r="L355" s="35" t="e">
        <f>IF(ISBLANK(Table2[[#This Row],[Exact weight of battery (g)]]),_xlfn.XLOOKUP(TRIM(Table2[[#This Row],[Bebat code 2025]]),Tabel1[Bebat Code 2025],Tabel1[Maximum Weight (g)]),Table2[[#This Row],[Exact weight of battery (g)]])</f>
        <v>#N/A</v>
      </c>
      <c r="M355" s="36" t="str">
        <f>IF(ISBLANK(Table2[[#This Row],[Bebat code 2025]]),"",_xlfn.XLOOKUP(TRIM(Table2[[#This Row],[Bebat code 2025]]),Tabel1[Bebat Code 2025],Tabel1[Minimum Weight (g)]))</f>
        <v/>
      </c>
      <c r="N355" s="36" t="str">
        <f>IF(ISBLANK(Table2[[#This Row],[Bebat code 2025]]),"",_xlfn.XLOOKUP(TRIM(Table2[[#This Row],[Bebat code 2025]]),Tabel1[Bebat Code 2025],Tabel1[Maximum Weight (g)]))</f>
        <v/>
      </c>
      <c r="O355" s="43" t="e" cm="1">
        <f t="array" ref="O35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5" s="44"/>
      <c r="Q355" s="44"/>
      <c r="R355" s="44"/>
      <c r="S355" s="44"/>
      <c r="T355" s="44"/>
      <c r="U355" s="44"/>
    </row>
    <row r="356" spans="2:21" ht="47.5" customHeight="1" x14ac:dyDescent="0.15">
      <c r="B356" s="39" t="str" cm="1">
        <f t="array" ref="B35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6" s="42"/>
      <c r="D356" s="35" t="e" cm="1">
        <f t="array" ref="D35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6" s="35" t="e" cm="1">
        <f t="array" ref="E35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6" s="35" t="e">
        <f>IF(AND(Table2[[#This Row],[Chemical Family - old]]="Lithium Primary",Table2[[#This Row],[Product Category]]&lt;&gt;"Button"),Table2[[#This Row],[Is the battery based on Lithium Primary or Lithium Thionyl Chloride]],Table2[[#This Row],[Chemical Family - old]])</f>
        <v>#N/A</v>
      </c>
      <c r="G356" s="35" t="e">
        <f>_xlfn.XLOOKUP(TRIM(Table2[[#This Row],[Bebat code 2025]]),Tabel1[Bebat Code 2025],Tabel1[Chemical Family])</f>
        <v>#N/A</v>
      </c>
      <c r="H356" s="35" t="e">
        <f>_xlfn.XLOOKUP(TRIM(Table2[[#This Row],[Bebat code 2025]]),Tabel1[Bebat Code 2025],Tabel1[Type])</f>
        <v>#N/A</v>
      </c>
      <c r="I356" s="35" t="e">
        <f>_xlfn.XLOOKUP(TRIM(Table2[[#This Row],[Bebat code 2025]]),Tabel1[Bebat Code 2025],Tabel1[Exception])</f>
        <v>#N/A</v>
      </c>
      <c r="J356" s="35" t="e">
        <f>IF(Table2[[#This Row],[Max boundary - new]]&lt;=25000,"No",IF(Table2[[#This Row],[Min boundary - new]]&gt;25000,"Yes","Possible"))</f>
        <v>#N/A</v>
      </c>
      <c r="K356" s="35" t="e">
        <f>IF(ISBLANK(Table2[[#This Row],[Exact weight of battery (g)]]),_xlfn.XLOOKUP(TRIM(Table2[[#This Row],[Bebat code 2025]]),Tabel1[Bebat Code 2025],Tabel1[Minimum Weight (g)]),Table2[[#This Row],[Exact weight of battery (g)]])</f>
        <v>#N/A</v>
      </c>
      <c r="L356" s="35" t="e">
        <f>IF(ISBLANK(Table2[[#This Row],[Exact weight of battery (g)]]),_xlfn.XLOOKUP(TRIM(Table2[[#This Row],[Bebat code 2025]]),Tabel1[Bebat Code 2025],Tabel1[Maximum Weight (g)]),Table2[[#This Row],[Exact weight of battery (g)]])</f>
        <v>#N/A</v>
      </c>
      <c r="M356" s="36" t="str">
        <f>IF(ISBLANK(Table2[[#This Row],[Bebat code 2025]]),"",_xlfn.XLOOKUP(TRIM(Table2[[#This Row],[Bebat code 2025]]),Tabel1[Bebat Code 2025],Tabel1[Minimum Weight (g)]))</f>
        <v/>
      </c>
      <c r="N356" s="36" t="str">
        <f>IF(ISBLANK(Table2[[#This Row],[Bebat code 2025]]),"",_xlfn.XLOOKUP(TRIM(Table2[[#This Row],[Bebat code 2025]]),Tabel1[Bebat Code 2025],Tabel1[Maximum Weight (g)]))</f>
        <v/>
      </c>
      <c r="O356" s="43" t="e" cm="1">
        <f t="array" ref="O35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6" s="44"/>
      <c r="Q356" s="44"/>
      <c r="R356" s="44"/>
      <c r="S356" s="44"/>
      <c r="T356" s="44"/>
      <c r="U356" s="44"/>
    </row>
    <row r="357" spans="2:21" ht="47.5" customHeight="1" x14ac:dyDescent="0.15">
      <c r="B357" s="39" t="str" cm="1">
        <f t="array" ref="B35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7" s="42"/>
      <c r="D357" s="35" t="e" cm="1">
        <f t="array" ref="D35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7" s="35" t="e" cm="1">
        <f t="array" ref="E35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7" s="35" t="e">
        <f>IF(AND(Table2[[#This Row],[Chemical Family - old]]="Lithium Primary",Table2[[#This Row],[Product Category]]&lt;&gt;"Button"),Table2[[#This Row],[Is the battery based on Lithium Primary or Lithium Thionyl Chloride]],Table2[[#This Row],[Chemical Family - old]])</f>
        <v>#N/A</v>
      </c>
      <c r="G357" s="35" t="e">
        <f>_xlfn.XLOOKUP(TRIM(Table2[[#This Row],[Bebat code 2025]]),Tabel1[Bebat Code 2025],Tabel1[Chemical Family])</f>
        <v>#N/A</v>
      </c>
      <c r="H357" s="35" t="e">
        <f>_xlfn.XLOOKUP(TRIM(Table2[[#This Row],[Bebat code 2025]]),Tabel1[Bebat Code 2025],Tabel1[Type])</f>
        <v>#N/A</v>
      </c>
      <c r="I357" s="35" t="e">
        <f>_xlfn.XLOOKUP(TRIM(Table2[[#This Row],[Bebat code 2025]]),Tabel1[Bebat Code 2025],Tabel1[Exception])</f>
        <v>#N/A</v>
      </c>
      <c r="J357" s="35" t="e">
        <f>IF(Table2[[#This Row],[Max boundary - new]]&lt;=25000,"No",IF(Table2[[#This Row],[Min boundary - new]]&gt;25000,"Yes","Possible"))</f>
        <v>#N/A</v>
      </c>
      <c r="K357" s="35" t="e">
        <f>IF(ISBLANK(Table2[[#This Row],[Exact weight of battery (g)]]),_xlfn.XLOOKUP(TRIM(Table2[[#This Row],[Bebat code 2025]]),Tabel1[Bebat Code 2025],Tabel1[Minimum Weight (g)]),Table2[[#This Row],[Exact weight of battery (g)]])</f>
        <v>#N/A</v>
      </c>
      <c r="L357" s="35" t="e">
        <f>IF(ISBLANK(Table2[[#This Row],[Exact weight of battery (g)]]),_xlfn.XLOOKUP(TRIM(Table2[[#This Row],[Bebat code 2025]]),Tabel1[Bebat Code 2025],Tabel1[Maximum Weight (g)]),Table2[[#This Row],[Exact weight of battery (g)]])</f>
        <v>#N/A</v>
      </c>
      <c r="M357" s="36" t="str">
        <f>IF(ISBLANK(Table2[[#This Row],[Bebat code 2025]]),"",_xlfn.XLOOKUP(TRIM(Table2[[#This Row],[Bebat code 2025]]),Tabel1[Bebat Code 2025],Tabel1[Minimum Weight (g)]))</f>
        <v/>
      </c>
      <c r="N357" s="36" t="str">
        <f>IF(ISBLANK(Table2[[#This Row],[Bebat code 2025]]),"",_xlfn.XLOOKUP(TRIM(Table2[[#This Row],[Bebat code 2025]]),Tabel1[Bebat Code 2025],Tabel1[Maximum Weight (g)]))</f>
        <v/>
      </c>
      <c r="O357" s="43" t="e" cm="1">
        <f t="array" ref="O35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7" s="44"/>
      <c r="Q357" s="44"/>
      <c r="R357" s="44"/>
      <c r="S357" s="44"/>
      <c r="T357" s="44"/>
      <c r="U357" s="44"/>
    </row>
    <row r="358" spans="2:21" ht="47.5" customHeight="1" x14ac:dyDescent="0.15">
      <c r="B358" s="39" t="str" cm="1">
        <f t="array" ref="B35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8" s="42"/>
      <c r="D358" s="35" t="e" cm="1">
        <f t="array" ref="D35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8" s="35" t="e" cm="1">
        <f t="array" ref="E35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8" s="35" t="e">
        <f>IF(AND(Table2[[#This Row],[Chemical Family - old]]="Lithium Primary",Table2[[#This Row],[Product Category]]&lt;&gt;"Button"),Table2[[#This Row],[Is the battery based on Lithium Primary or Lithium Thionyl Chloride]],Table2[[#This Row],[Chemical Family - old]])</f>
        <v>#N/A</v>
      </c>
      <c r="G358" s="35" t="e">
        <f>_xlfn.XLOOKUP(TRIM(Table2[[#This Row],[Bebat code 2025]]),Tabel1[Bebat Code 2025],Tabel1[Chemical Family])</f>
        <v>#N/A</v>
      </c>
      <c r="H358" s="35" t="e">
        <f>_xlfn.XLOOKUP(TRIM(Table2[[#This Row],[Bebat code 2025]]),Tabel1[Bebat Code 2025],Tabel1[Type])</f>
        <v>#N/A</v>
      </c>
      <c r="I358" s="35" t="e">
        <f>_xlfn.XLOOKUP(TRIM(Table2[[#This Row],[Bebat code 2025]]),Tabel1[Bebat Code 2025],Tabel1[Exception])</f>
        <v>#N/A</v>
      </c>
      <c r="J358" s="35" t="e">
        <f>IF(Table2[[#This Row],[Max boundary - new]]&lt;=25000,"No",IF(Table2[[#This Row],[Min boundary - new]]&gt;25000,"Yes","Possible"))</f>
        <v>#N/A</v>
      </c>
      <c r="K358" s="35" t="e">
        <f>IF(ISBLANK(Table2[[#This Row],[Exact weight of battery (g)]]),_xlfn.XLOOKUP(TRIM(Table2[[#This Row],[Bebat code 2025]]),Tabel1[Bebat Code 2025],Tabel1[Minimum Weight (g)]),Table2[[#This Row],[Exact weight of battery (g)]])</f>
        <v>#N/A</v>
      </c>
      <c r="L358" s="35" t="e">
        <f>IF(ISBLANK(Table2[[#This Row],[Exact weight of battery (g)]]),_xlfn.XLOOKUP(TRIM(Table2[[#This Row],[Bebat code 2025]]),Tabel1[Bebat Code 2025],Tabel1[Maximum Weight (g)]),Table2[[#This Row],[Exact weight of battery (g)]])</f>
        <v>#N/A</v>
      </c>
      <c r="M358" s="36" t="str">
        <f>IF(ISBLANK(Table2[[#This Row],[Bebat code 2025]]),"",_xlfn.XLOOKUP(TRIM(Table2[[#This Row],[Bebat code 2025]]),Tabel1[Bebat Code 2025],Tabel1[Minimum Weight (g)]))</f>
        <v/>
      </c>
      <c r="N358" s="36" t="str">
        <f>IF(ISBLANK(Table2[[#This Row],[Bebat code 2025]]),"",_xlfn.XLOOKUP(TRIM(Table2[[#This Row],[Bebat code 2025]]),Tabel1[Bebat Code 2025],Tabel1[Maximum Weight (g)]))</f>
        <v/>
      </c>
      <c r="O358" s="43" t="e" cm="1">
        <f t="array" ref="O35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8" s="44"/>
      <c r="Q358" s="44"/>
      <c r="R358" s="44"/>
      <c r="S358" s="44"/>
      <c r="T358" s="44"/>
      <c r="U358" s="44"/>
    </row>
    <row r="359" spans="2:21" ht="47.5" customHeight="1" x14ac:dyDescent="0.15">
      <c r="B359" s="39" t="str" cm="1">
        <f t="array" ref="B35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59" s="42"/>
      <c r="D359" s="35" t="e" cm="1">
        <f t="array" ref="D35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59" s="35" t="e" cm="1">
        <f t="array" ref="E35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59" s="35" t="e">
        <f>IF(AND(Table2[[#This Row],[Chemical Family - old]]="Lithium Primary",Table2[[#This Row],[Product Category]]&lt;&gt;"Button"),Table2[[#This Row],[Is the battery based on Lithium Primary or Lithium Thionyl Chloride]],Table2[[#This Row],[Chemical Family - old]])</f>
        <v>#N/A</v>
      </c>
      <c r="G359" s="35" t="e">
        <f>_xlfn.XLOOKUP(TRIM(Table2[[#This Row],[Bebat code 2025]]),Tabel1[Bebat Code 2025],Tabel1[Chemical Family])</f>
        <v>#N/A</v>
      </c>
      <c r="H359" s="35" t="e">
        <f>_xlfn.XLOOKUP(TRIM(Table2[[#This Row],[Bebat code 2025]]),Tabel1[Bebat Code 2025],Tabel1[Type])</f>
        <v>#N/A</v>
      </c>
      <c r="I359" s="35" t="e">
        <f>_xlfn.XLOOKUP(TRIM(Table2[[#This Row],[Bebat code 2025]]),Tabel1[Bebat Code 2025],Tabel1[Exception])</f>
        <v>#N/A</v>
      </c>
      <c r="J359" s="35" t="e">
        <f>IF(Table2[[#This Row],[Max boundary - new]]&lt;=25000,"No",IF(Table2[[#This Row],[Min boundary - new]]&gt;25000,"Yes","Possible"))</f>
        <v>#N/A</v>
      </c>
      <c r="K359" s="35" t="e">
        <f>IF(ISBLANK(Table2[[#This Row],[Exact weight of battery (g)]]),_xlfn.XLOOKUP(TRIM(Table2[[#This Row],[Bebat code 2025]]),Tabel1[Bebat Code 2025],Tabel1[Minimum Weight (g)]),Table2[[#This Row],[Exact weight of battery (g)]])</f>
        <v>#N/A</v>
      </c>
      <c r="L359" s="35" t="e">
        <f>IF(ISBLANK(Table2[[#This Row],[Exact weight of battery (g)]]),_xlfn.XLOOKUP(TRIM(Table2[[#This Row],[Bebat code 2025]]),Tabel1[Bebat Code 2025],Tabel1[Maximum Weight (g)]),Table2[[#This Row],[Exact weight of battery (g)]])</f>
        <v>#N/A</v>
      </c>
      <c r="M359" s="36" t="str">
        <f>IF(ISBLANK(Table2[[#This Row],[Bebat code 2025]]),"",_xlfn.XLOOKUP(TRIM(Table2[[#This Row],[Bebat code 2025]]),Tabel1[Bebat Code 2025],Tabel1[Minimum Weight (g)]))</f>
        <v/>
      </c>
      <c r="N359" s="36" t="str">
        <f>IF(ISBLANK(Table2[[#This Row],[Bebat code 2025]]),"",_xlfn.XLOOKUP(TRIM(Table2[[#This Row],[Bebat code 2025]]),Tabel1[Bebat Code 2025],Tabel1[Maximum Weight (g)]))</f>
        <v/>
      </c>
      <c r="O359" s="43" t="e" cm="1">
        <f t="array" ref="O35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59" s="44"/>
      <c r="Q359" s="44"/>
      <c r="R359" s="44"/>
      <c r="S359" s="44"/>
      <c r="T359" s="44"/>
      <c r="U359" s="44"/>
    </row>
    <row r="360" spans="2:21" ht="47.5" customHeight="1" x14ac:dyDescent="0.15">
      <c r="B360" s="39" t="str" cm="1">
        <f t="array" ref="B36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0" s="42"/>
      <c r="D360" s="35" t="e" cm="1">
        <f t="array" ref="D36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0" s="35" t="e" cm="1">
        <f t="array" ref="E36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0" s="35" t="e">
        <f>IF(AND(Table2[[#This Row],[Chemical Family - old]]="Lithium Primary",Table2[[#This Row],[Product Category]]&lt;&gt;"Button"),Table2[[#This Row],[Is the battery based on Lithium Primary or Lithium Thionyl Chloride]],Table2[[#This Row],[Chemical Family - old]])</f>
        <v>#N/A</v>
      </c>
      <c r="G360" s="35" t="e">
        <f>_xlfn.XLOOKUP(TRIM(Table2[[#This Row],[Bebat code 2025]]),Tabel1[Bebat Code 2025],Tabel1[Chemical Family])</f>
        <v>#N/A</v>
      </c>
      <c r="H360" s="35" t="e">
        <f>_xlfn.XLOOKUP(TRIM(Table2[[#This Row],[Bebat code 2025]]),Tabel1[Bebat Code 2025],Tabel1[Type])</f>
        <v>#N/A</v>
      </c>
      <c r="I360" s="35" t="e">
        <f>_xlfn.XLOOKUP(TRIM(Table2[[#This Row],[Bebat code 2025]]),Tabel1[Bebat Code 2025],Tabel1[Exception])</f>
        <v>#N/A</v>
      </c>
      <c r="J360" s="35" t="e">
        <f>IF(Table2[[#This Row],[Max boundary - new]]&lt;=25000,"No",IF(Table2[[#This Row],[Min boundary - new]]&gt;25000,"Yes","Possible"))</f>
        <v>#N/A</v>
      </c>
      <c r="K360" s="35" t="e">
        <f>IF(ISBLANK(Table2[[#This Row],[Exact weight of battery (g)]]),_xlfn.XLOOKUP(TRIM(Table2[[#This Row],[Bebat code 2025]]),Tabel1[Bebat Code 2025],Tabel1[Minimum Weight (g)]),Table2[[#This Row],[Exact weight of battery (g)]])</f>
        <v>#N/A</v>
      </c>
      <c r="L360" s="35" t="e">
        <f>IF(ISBLANK(Table2[[#This Row],[Exact weight of battery (g)]]),_xlfn.XLOOKUP(TRIM(Table2[[#This Row],[Bebat code 2025]]),Tabel1[Bebat Code 2025],Tabel1[Maximum Weight (g)]),Table2[[#This Row],[Exact weight of battery (g)]])</f>
        <v>#N/A</v>
      </c>
      <c r="M360" s="36" t="str">
        <f>IF(ISBLANK(Table2[[#This Row],[Bebat code 2025]]),"",_xlfn.XLOOKUP(TRIM(Table2[[#This Row],[Bebat code 2025]]),Tabel1[Bebat Code 2025],Tabel1[Minimum Weight (g)]))</f>
        <v/>
      </c>
      <c r="N360" s="36" t="str">
        <f>IF(ISBLANK(Table2[[#This Row],[Bebat code 2025]]),"",_xlfn.XLOOKUP(TRIM(Table2[[#This Row],[Bebat code 2025]]),Tabel1[Bebat Code 2025],Tabel1[Maximum Weight (g)]))</f>
        <v/>
      </c>
      <c r="O360" s="43" t="e" cm="1">
        <f t="array" ref="O36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0" s="44"/>
      <c r="Q360" s="44"/>
      <c r="R360" s="44"/>
      <c r="S360" s="44"/>
      <c r="T360" s="44"/>
      <c r="U360" s="44"/>
    </row>
    <row r="361" spans="2:21" ht="47.5" customHeight="1" x14ac:dyDescent="0.15">
      <c r="B361" s="39" t="str" cm="1">
        <f t="array" ref="B36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1" s="42"/>
      <c r="D361" s="35" t="e" cm="1">
        <f t="array" ref="D36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1" s="35" t="e" cm="1">
        <f t="array" ref="E36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1" s="35" t="e">
        <f>IF(AND(Table2[[#This Row],[Chemical Family - old]]="Lithium Primary",Table2[[#This Row],[Product Category]]&lt;&gt;"Button"),Table2[[#This Row],[Is the battery based on Lithium Primary or Lithium Thionyl Chloride]],Table2[[#This Row],[Chemical Family - old]])</f>
        <v>#N/A</v>
      </c>
      <c r="G361" s="35" t="e">
        <f>_xlfn.XLOOKUP(TRIM(Table2[[#This Row],[Bebat code 2025]]),Tabel1[Bebat Code 2025],Tabel1[Chemical Family])</f>
        <v>#N/A</v>
      </c>
      <c r="H361" s="35" t="e">
        <f>_xlfn.XLOOKUP(TRIM(Table2[[#This Row],[Bebat code 2025]]),Tabel1[Bebat Code 2025],Tabel1[Type])</f>
        <v>#N/A</v>
      </c>
      <c r="I361" s="35" t="e">
        <f>_xlfn.XLOOKUP(TRIM(Table2[[#This Row],[Bebat code 2025]]),Tabel1[Bebat Code 2025],Tabel1[Exception])</f>
        <v>#N/A</v>
      </c>
      <c r="J361" s="35" t="e">
        <f>IF(Table2[[#This Row],[Max boundary - new]]&lt;=25000,"No",IF(Table2[[#This Row],[Min boundary - new]]&gt;25000,"Yes","Possible"))</f>
        <v>#N/A</v>
      </c>
      <c r="K361" s="35" t="e">
        <f>IF(ISBLANK(Table2[[#This Row],[Exact weight of battery (g)]]),_xlfn.XLOOKUP(TRIM(Table2[[#This Row],[Bebat code 2025]]),Tabel1[Bebat Code 2025],Tabel1[Minimum Weight (g)]),Table2[[#This Row],[Exact weight of battery (g)]])</f>
        <v>#N/A</v>
      </c>
      <c r="L361" s="35" t="e">
        <f>IF(ISBLANK(Table2[[#This Row],[Exact weight of battery (g)]]),_xlfn.XLOOKUP(TRIM(Table2[[#This Row],[Bebat code 2025]]),Tabel1[Bebat Code 2025],Tabel1[Maximum Weight (g)]),Table2[[#This Row],[Exact weight of battery (g)]])</f>
        <v>#N/A</v>
      </c>
      <c r="M361" s="36" t="str">
        <f>IF(ISBLANK(Table2[[#This Row],[Bebat code 2025]]),"",_xlfn.XLOOKUP(TRIM(Table2[[#This Row],[Bebat code 2025]]),Tabel1[Bebat Code 2025],Tabel1[Minimum Weight (g)]))</f>
        <v/>
      </c>
      <c r="N361" s="36" t="str">
        <f>IF(ISBLANK(Table2[[#This Row],[Bebat code 2025]]),"",_xlfn.XLOOKUP(TRIM(Table2[[#This Row],[Bebat code 2025]]),Tabel1[Bebat Code 2025],Tabel1[Maximum Weight (g)]))</f>
        <v/>
      </c>
      <c r="O361" s="43" t="e" cm="1">
        <f t="array" ref="O36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1" s="44"/>
      <c r="Q361" s="44"/>
      <c r="R361" s="44"/>
      <c r="S361" s="44"/>
      <c r="T361" s="44"/>
      <c r="U361" s="44"/>
    </row>
    <row r="362" spans="2:21" ht="47.5" customHeight="1" x14ac:dyDescent="0.15">
      <c r="B362" s="39" t="str" cm="1">
        <f t="array" ref="B36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2" s="42"/>
      <c r="D362" s="35" t="e" cm="1">
        <f t="array" ref="D36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2" s="35" t="e" cm="1">
        <f t="array" ref="E36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2" s="35" t="e">
        <f>IF(AND(Table2[[#This Row],[Chemical Family - old]]="Lithium Primary",Table2[[#This Row],[Product Category]]&lt;&gt;"Button"),Table2[[#This Row],[Is the battery based on Lithium Primary or Lithium Thionyl Chloride]],Table2[[#This Row],[Chemical Family - old]])</f>
        <v>#N/A</v>
      </c>
      <c r="G362" s="35" t="e">
        <f>_xlfn.XLOOKUP(TRIM(Table2[[#This Row],[Bebat code 2025]]),Tabel1[Bebat Code 2025],Tabel1[Chemical Family])</f>
        <v>#N/A</v>
      </c>
      <c r="H362" s="35" t="e">
        <f>_xlfn.XLOOKUP(TRIM(Table2[[#This Row],[Bebat code 2025]]),Tabel1[Bebat Code 2025],Tabel1[Type])</f>
        <v>#N/A</v>
      </c>
      <c r="I362" s="35" t="e">
        <f>_xlfn.XLOOKUP(TRIM(Table2[[#This Row],[Bebat code 2025]]),Tabel1[Bebat Code 2025],Tabel1[Exception])</f>
        <v>#N/A</v>
      </c>
      <c r="J362" s="35" t="e">
        <f>IF(Table2[[#This Row],[Max boundary - new]]&lt;=25000,"No",IF(Table2[[#This Row],[Min boundary - new]]&gt;25000,"Yes","Possible"))</f>
        <v>#N/A</v>
      </c>
      <c r="K362" s="35" t="e">
        <f>IF(ISBLANK(Table2[[#This Row],[Exact weight of battery (g)]]),_xlfn.XLOOKUP(TRIM(Table2[[#This Row],[Bebat code 2025]]),Tabel1[Bebat Code 2025],Tabel1[Minimum Weight (g)]),Table2[[#This Row],[Exact weight of battery (g)]])</f>
        <v>#N/A</v>
      </c>
      <c r="L362" s="35" t="e">
        <f>IF(ISBLANK(Table2[[#This Row],[Exact weight of battery (g)]]),_xlfn.XLOOKUP(TRIM(Table2[[#This Row],[Bebat code 2025]]),Tabel1[Bebat Code 2025],Tabel1[Maximum Weight (g)]),Table2[[#This Row],[Exact weight of battery (g)]])</f>
        <v>#N/A</v>
      </c>
      <c r="M362" s="36" t="str">
        <f>IF(ISBLANK(Table2[[#This Row],[Bebat code 2025]]),"",_xlfn.XLOOKUP(TRIM(Table2[[#This Row],[Bebat code 2025]]),Tabel1[Bebat Code 2025],Tabel1[Minimum Weight (g)]))</f>
        <v/>
      </c>
      <c r="N362" s="36" t="str">
        <f>IF(ISBLANK(Table2[[#This Row],[Bebat code 2025]]),"",_xlfn.XLOOKUP(TRIM(Table2[[#This Row],[Bebat code 2025]]),Tabel1[Bebat Code 2025],Tabel1[Maximum Weight (g)]))</f>
        <v/>
      </c>
      <c r="O362" s="43" t="e" cm="1">
        <f t="array" ref="O36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2" s="44"/>
      <c r="Q362" s="44"/>
      <c r="R362" s="44"/>
      <c r="S362" s="44"/>
      <c r="T362" s="44"/>
      <c r="U362" s="44"/>
    </row>
    <row r="363" spans="2:21" ht="47.5" customHeight="1" x14ac:dyDescent="0.15">
      <c r="B363" s="39" t="str" cm="1">
        <f t="array" ref="B36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3" s="42"/>
      <c r="D363" s="35" t="e" cm="1">
        <f t="array" ref="D36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3" s="35" t="e" cm="1">
        <f t="array" ref="E36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3" s="35" t="e">
        <f>IF(AND(Table2[[#This Row],[Chemical Family - old]]="Lithium Primary",Table2[[#This Row],[Product Category]]&lt;&gt;"Button"),Table2[[#This Row],[Is the battery based on Lithium Primary or Lithium Thionyl Chloride]],Table2[[#This Row],[Chemical Family - old]])</f>
        <v>#N/A</v>
      </c>
      <c r="G363" s="35" t="e">
        <f>_xlfn.XLOOKUP(TRIM(Table2[[#This Row],[Bebat code 2025]]),Tabel1[Bebat Code 2025],Tabel1[Chemical Family])</f>
        <v>#N/A</v>
      </c>
      <c r="H363" s="35" t="e">
        <f>_xlfn.XLOOKUP(TRIM(Table2[[#This Row],[Bebat code 2025]]),Tabel1[Bebat Code 2025],Tabel1[Type])</f>
        <v>#N/A</v>
      </c>
      <c r="I363" s="35" t="e">
        <f>_xlfn.XLOOKUP(TRIM(Table2[[#This Row],[Bebat code 2025]]),Tabel1[Bebat Code 2025],Tabel1[Exception])</f>
        <v>#N/A</v>
      </c>
      <c r="J363" s="35" t="e">
        <f>IF(Table2[[#This Row],[Max boundary - new]]&lt;=25000,"No",IF(Table2[[#This Row],[Min boundary - new]]&gt;25000,"Yes","Possible"))</f>
        <v>#N/A</v>
      </c>
      <c r="K363" s="35" t="e">
        <f>IF(ISBLANK(Table2[[#This Row],[Exact weight of battery (g)]]),_xlfn.XLOOKUP(TRIM(Table2[[#This Row],[Bebat code 2025]]),Tabel1[Bebat Code 2025],Tabel1[Minimum Weight (g)]),Table2[[#This Row],[Exact weight of battery (g)]])</f>
        <v>#N/A</v>
      </c>
      <c r="L363" s="35" t="e">
        <f>IF(ISBLANK(Table2[[#This Row],[Exact weight of battery (g)]]),_xlfn.XLOOKUP(TRIM(Table2[[#This Row],[Bebat code 2025]]),Tabel1[Bebat Code 2025],Tabel1[Maximum Weight (g)]),Table2[[#This Row],[Exact weight of battery (g)]])</f>
        <v>#N/A</v>
      </c>
      <c r="M363" s="36" t="str">
        <f>IF(ISBLANK(Table2[[#This Row],[Bebat code 2025]]),"",_xlfn.XLOOKUP(TRIM(Table2[[#This Row],[Bebat code 2025]]),Tabel1[Bebat Code 2025],Tabel1[Minimum Weight (g)]))</f>
        <v/>
      </c>
      <c r="N363" s="36" t="str">
        <f>IF(ISBLANK(Table2[[#This Row],[Bebat code 2025]]),"",_xlfn.XLOOKUP(TRIM(Table2[[#This Row],[Bebat code 2025]]),Tabel1[Bebat Code 2025],Tabel1[Maximum Weight (g)]))</f>
        <v/>
      </c>
      <c r="O363" s="43" t="e" cm="1">
        <f t="array" ref="O36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3" s="44"/>
      <c r="Q363" s="44"/>
      <c r="R363" s="44"/>
      <c r="S363" s="44"/>
      <c r="T363" s="44"/>
      <c r="U363" s="44"/>
    </row>
    <row r="364" spans="2:21" ht="47.5" customHeight="1" x14ac:dyDescent="0.15">
      <c r="B364" s="39" t="str" cm="1">
        <f t="array" ref="B36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4" s="42"/>
      <c r="D364" s="35" t="e" cm="1">
        <f t="array" ref="D36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4" s="35" t="e" cm="1">
        <f t="array" ref="E36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4" s="35" t="e">
        <f>IF(AND(Table2[[#This Row],[Chemical Family - old]]="Lithium Primary",Table2[[#This Row],[Product Category]]&lt;&gt;"Button"),Table2[[#This Row],[Is the battery based on Lithium Primary or Lithium Thionyl Chloride]],Table2[[#This Row],[Chemical Family - old]])</f>
        <v>#N/A</v>
      </c>
      <c r="G364" s="35" t="e">
        <f>_xlfn.XLOOKUP(TRIM(Table2[[#This Row],[Bebat code 2025]]),Tabel1[Bebat Code 2025],Tabel1[Chemical Family])</f>
        <v>#N/A</v>
      </c>
      <c r="H364" s="35" t="e">
        <f>_xlfn.XLOOKUP(TRIM(Table2[[#This Row],[Bebat code 2025]]),Tabel1[Bebat Code 2025],Tabel1[Type])</f>
        <v>#N/A</v>
      </c>
      <c r="I364" s="35" t="e">
        <f>_xlfn.XLOOKUP(TRIM(Table2[[#This Row],[Bebat code 2025]]),Tabel1[Bebat Code 2025],Tabel1[Exception])</f>
        <v>#N/A</v>
      </c>
      <c r="J364" s="35" t="e">
        <f>IF(Table2[[#This Row],[Max boundary - new]]&lt;=25000,"No",IF(Table2[[#This Row],[Min boundary - new]]&gt;25000,"Yes","Possible"))</f>
        <v>#N/A</v>
      </c>
      <c r="K364" s="35" t="e">
        <f>IF(ISBLANK(Table2[[#This Row],[Exact weight of battery (g)]]),_xlfn.XLOOKUP(TRIM(Table2[[#This Row],[Bebat code 2025]]),Tabel1[Bebat Code 2025],Tabel1[Minimum Weight (g)]),Table2[[#This Row],[Exact weight of battery (g)]])</f>
        <v>#N/A</v>
      </c>
      <c r="L364" s="35" t="e">
        <f>IF(ISBLANK(Table2[[#This Row],[Exact weight of battery (g)]]),_xlfn.XLOOKUP(TRIM(Table2[[#This Row],[Bebat code 2025]]),Tabel1[Bebat Code 2025],Tabel1[Maximum Weight (g)]),Table2[[#This Row],[Exact weight of battery (g)]])</f>
        <v>#N/A</v>
      </c>
      <c r="M364" s="36" t="str">
        <f>IF(ISBLANK(Table2[[#This Row],[Bebat code 2025]]),"",_xlfn.XLOOKUP(TRIM(Table2[[#This Row],[Bebat code 2025]]),Tabel1[Bebat Code 2025],Tabel1[Minimum Weight (g)]))</f>
        <v/>
      </c>
      <c r="N364" s="36" t="str">
        <f>IF(ISBLANK(Table2[[#This Row],[Bebat code 2025]]),"",_xlfn.XLOOKUP(TRIM(Table2[[#This Row],[Bebat code 2025]]),Tabel1[Bebat Code 2025],Tabel1[Maximum Weight (g)]))</f>
        <v/>
      </c>
      <c r="O364" s="43" t="e" cm="1">
        <f t="array" ref="O36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4" s="44"/>
      <c r="Q364" s="44"/>
      <c r="R364" s="44"/>
      <c r="S364" s="44"/>
      <c r="T364" s="44"/>
      <c r="U364" s="44"/>
    </row>
    <row r="365" spans="2:21" ht="47.5" customHeight="1" x14ac:dyDescent="0.15">
      <c r="B365" s="39" t="str" cm="1">
        <f t="array" ref="B36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5" s="42"/>
      <c r="D365" s="35" t="e" cm="1">
        <f t="array" ref="D36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5" s="35" t="e" cm="1">
        <f t="array" ref="E36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5" s="35" t="e">
        <f>IF(AND(Table2[[#This Row],[Chemical Family - old]]="Lithium Primary",Table2[[#This Row],[Product Category]]&lt;&gt;"Button"),Table2[[#This Row],[Is the battery based on Lithium Primary or Lithium Thionyl Chloride]],Table2[[#This Row],[Chemical Family - old]])</f>
        <v>#N/A</v>
      </c>
      <c r="G365" s="35" t="e">
        <f>_xlfn.XLOOKUP(TRIM(Table2[[#This Row],[Bebat code 2025]]),Tabel1[Bebat Code 2025],Tabel1[Chemical Family])</f>
        <v>#N/A</v>
      </c>
      <c r="H365" s="35" t="e">
        <f>_xlfn.XLOOKUP(TRIM(Table2[[#This Row],[Bebat code 2025]]),Tabel1[Bebat Code 2025],Tabel1[Type])</f>
        <v>#N/A</v>
      </c>
      <c r="I365" s="35" t="e">
        <f>_xlfn.XLOOKUP(TRIM(Table2[[#This Row],[Bebat code 2025]]),Tabel1[Bebat Code 2025],Tabel1[Exception])</f>
        <v>#N/A</v>
      </c>
      <c r="J365" s="35" t="e">
        <f>IF(Table2[[#This Row],[Max boundary - new]]&lt;=25000,"No",IF(Table2[[#This Row],[Min boundary - new]]&gt;25000,"Yes","Possible"))</f>
        <v>#N/A</v>
      </c>
      <c r="K365" s="35" t="e">
        <f>IF(ISBLANK(Table2[[#This Row],[Exact weight of battery (g)]]),_xlfn.XLOOKUP(TRIM(Table2[[#This Row],[Bebat code 2025]]),Tabel1[Bebat Code 2025],Tabel1[Minimum Weight (g)]),Table2[[#This Row],[Exact weight of battery (g)]])</f>
        <v>#N/A</v>
      </c>
      <c r="L365" s="35" t="e">
        <f>IF(ISBLANK(Table2[[#This Row],[Exact weight of battery (g)]]),_xlfn.XLOOKUP(TRIM(Table2[[#This Row],[Bebat code 2025]]),Tabel1[Bebat Code 2025],Tabel1[Maximum Weight (g)]),Table2[[#This Row],[Exact weight of battery (g)]])</f>
        <v>#N/A</v>
      </c>
      <c r="M365" s="36" t="str">
        <f>IF(ISBLANK(Table2[[#This Row],[Bebat code 2025]]),"",_xlfn.XLOOKUP(TRIM(Table2[[#This Row],[Bebat code 2025]]),Tabel1[Bebat Code 2025],Tabel1[Minimum Weight (g)]))</f>
        <v/>
      </c>
      <c r="N365" s="36" t="str">
        <f>IF(ISBLANK(Table2[[#This Row],[Bebat code 2025]]),"",_xlfn.XLOOKUP(TRIM(Table2[[#This Row],[Bebat code 2025]]),Tabel1[Bebat Code 2025],Tabel1[Maximum Weight (g)]))</f>
        <v/>
      </c>
      <c r="O365" s="43" t="e" cm="1">
        <f t="array" ref="O36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5" s="44"/>
      <c r="Q365" s="44"/>
      <c r="R365" s="44"/>
      <c r="S365" s="44"/>
      <c r="T365" s="44"/>
      <c r="U365" s="44"/>
    </row>
    <row r="366" spans="2:21" ht="47.5" customHeight="1" x14ac:dyDescent="0.15">
      <c r="B366" s="39" t="str" cm="1">
        <f t="array" ref="B36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6" s="42"/>
      <c r="D366" s="35" t="e" cm="1">
        <f t="array" ref="D36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6" s="35" t="e" cm="1">
        <f t="array" ref="E36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6" s="35" t="e">
        <f>IF(AND(Table2[[#This Row],[Chemical Family - old]]="Lithium Primary",Table2[[#This Row],[Product Category]]&lt;&gt;"Button"),Table2[[#This Row],[Is the battery based on Lithium Primary or Lithium Thionyl Chloride]],Table2[[#This Row],[Chemical Family - old]])</f>
        <v>#N/A</v>
      </c>
      <c r="G366" s="35" t="e">
        <f>_xlfn.XLOOKUP(TRIM(Table2[[#This Row],[Bebat code 2025]]),Tabel1[Bebat Code 2025],Tabel1[Chemical Family])</f>
        <v>#N/A</v>
      </c>
      <c r="H366" s="35" t="e">
        <f>_xlfn.XLOOKUP(TRIM(Table2[[#This Row],[Bebat code 2025]]),Tabel1[Bebat Code 2025],Tabel1[Type])</f>
        <v>#N/A</v>
      </c>
      <c r="I366" s="35" t="e">
        <f>_xlfn.XLOOKUP(TRIM(Table2[[#This Row],[Bebat code 2025]]),Tabel1[Bebat Code 2025],Tabel1[Exception])</f>
        <v>#N/A</v>
      </c>
      <c r="J366" s="35" t="e">
        <f>IF(Table2[[#This Row],[Max boundary - new]]&lt;=25000,"No",IF(Table2[[#This Row],[Min boundary - new]]&gt;25000,"Yes","Possible"))</f>
        <v>#N/A</v>
      </c>
      <c r="K366" s="35" t="e">
        <f>IF(ISBLANK(Table2[[#This Row],[Exact weight of battery (g)]]),_xlfn.XLOOKUP(TRIM(Table2[[#This Row],[Bebat code 2025]]),Tabel1[Bebat Code 2025],Tabel1[Minimum Weight (g)]),Table2[[#This Row],[Exact weight of battery (g)]])</f>
        <v>#N/A</v>
      </c>
      <c r="L366" s="35" t="e">
        <f>IF(ISBLANK(Table2[[#This Row],[Exact weight of battery (g)]]),_xlfn.XLOOKUP(TRIM(Table2[[#This Row],[Bebat code 2025]]),Tabel1[Bebat Code 2025],Tabel1[Maximum Weight (g)]),Table2[[#This Row],[Exact weight of battery (g)]])</f>
        <v>#N/A</v>
      </c>
      <c r="M366" s="36" t="str">
        <f>IF(ISBLANK(Table2[[#This Row],[Bebat code 2025]]),"",_xlfn.XLOOKUP(TRIM(Table2[[#This Row],[Bebat code 2025]]),Tabel1[Bebat Code 2025],Tabel1[Minimum Weight (g)]))</f>
        <v/>
      </c>
      <c r="N366" s="36" t="str">
        <f>IF(ISBLANK(Table2[[#This Row],[Bebat code 2025]]),"",_xlfn.XLOOKUP(TRIM(Table2[[#This Row],[Bebat code 2025]]),Tabel1[Bebat Code 2025],Tabel1[Maximum Weight (g)]))</f>
        <v/>
      </c>
      <c r="O366" s="43" t="e" cm="1">
        <f t="array" ref="O36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6" s="44"/>
      <c r="Q366" s="44"/>
      <c r="R366" s="44"/>
      <c r="S366" s="44"/>
      <c r="T366" s="44"/>
      <c r="U366" s="44"/>
    </row>
    <row r="367" spans="2:21" ht="47.5" customHeight="1" x14ac:dyDescent="0.15">
      <c r="B367" s="39" t="str" cm="1">
        <f t="array" ref="B36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7" s="42"/>
      <c r="D367" s="35" t="e" cm="1">
        <f t="array" ref="D36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7" s="35" t="e" cm="1">
        <f t="array" ref="E36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7" s="35" t="e">
        <f>IF(AND(Table2[[#This Row],[Chemical Family - old]]="Lithium Primary",Table2[[#This Row],[Product Category]]&lt;&gt;"Button"),Table2[[#This Row],[Is the battery based on Lithium Primary or Lithium Thionyl Chloride]],Table2[[#This Row],[Chemical Family - old]])</f>
        <v>#N/A</v>
      </c>
      <c r="G367" s="35" t="e">
        <f>_xlfn.XLOOKUP(TRIM(Table2[[#This Row],[Bebat code 2025]]),Tabel1[Bebat Code 2025],Tabel1[Chemical Family])</f>
        <v>#N/A</v>
      </c>
      <c r="H367" s="35" t="e">
        <f>_xlfn.XLOOKUP(TRIM(Table2[[#This Row],[Bebat code 2025]]),Tabel1[Bebat Code 2025],Tabel1[Type])</f>
        <v>#N/A</v>
      </c>
      <c r="I367" s="35" t="e">
        <f>_xlfn.XLOOKUP(TRIM(Table2[[#This Row],[Bebat code 2025]]),Tabel1[Bebat Code 2025],Tabel1[Exception])</f>
        <v>#N/A</v>
      </c>
      <c r="J367" s="35" t="e">
        <f>IF(Table2[[#This Row],[Max boundary - new]]&lt;=25000,"No",IF(Table2[[#This Row],[Min boundary - new]]&gt;25000,"Yes","Possible"))</f>
        <v>#N/A</v>
      </c>
      <c r="K367" s="35" t="e">
        <f>IF(ISBLANK(Table2[[#This Row],[Exact weight of battery (g)]]),_xlfn.XLOOKUP(TRIM(Table2[[#This Row],[Bebat code 2025]]),Tabel1[Bebat Code 2025],Tabel1[Minimum Weight (g)]),Table2[[#This Row],[Exact weight of battery (g)]])</f>
        <v>#N/A</v>
      </c>
      <c r="L367" s="35" t="e">
        <f>IF(ISBLANK(Table2[[#This Row],[Exact weight of battery (g)]]),_xlfn.XLOOKUP(TRIM(Table2[[#This Row],[Bebat code 2025]]),Tabel1[Bebat Code 2025],Tabel1[Maximum Weight (g)]),Table2[[#This Row],[Exact weight of battery (g)]])</f>
        <v>#N/A</v>
      </c>
      <c r="M367" s="36" t="str">
        <f>IF(ISBLANK(Table2[[#This Row],[Bebat code 2025]]),"",_xlfn.XLOOKUP(TRIM(Table2[[#This Row],[Bebat code 2025]]),Tabel1[Bebat Code 2025],Tabel1[Minimum Weight (g)]))</f>
        <v/>
      </c>
      <c r="N367" s="36" t="str">
        <f>IF(ISBLANK(Table2[[#This Row],[Bebat code 2025]]),"",_xlfn.XLOOKUP(TRIM(Table2[[#This Row],[Bebat code 2025]]),Tabel1[Bebat Code 2025],Tabel1[Maximum Weight (g)]))</f>
        <v/>
      </c>
      <c r="O367" s="43" t="e" cm="1">
        <f t="array" ref="O36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7" s="44"/>
      <c r="Q367" s="44"/>
      <c r="R367" s="44"/>
      <c r="S367" s="44"/>
      <c r="T367" s="44"/>
      <c r="U367" s="44"/>
    </row>
    <row r="368" spans="2:21" ht="47.5" customHeight="1" x14ac:dyDescent="0.15">
      <c r="B368" s="39" t="str" cm="1">
        <f t="array" ref="B36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8" s="42"/>
      <c r="D368" s="35" t="e" cm="1">
        <f t="array" ref="D36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8" s="35" t="e" cm="1">
        <f t="array" ref="E36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8" s="35" t="e">
        <f>IF(AND(Table2[[#This Row],[Chemical Family - old]]="Lithium Primary",Table2[[#This Row],[Product Category]]&lt;&gt;"Button"),Table2[[#This Row],[Is the battery based on Lithium Primary or Lithium Thionyl Chloride]],Table2[[#This Row],[Chemical Family - old]])</f>
        <v>#N/A</v>
      </c>
      <c r="G368" s="35" t="e">
        <f>_xlfn.XLOOKUP(TRIM(Table2[[#This Row],[Bebat code 2025]]),Tabel1[Bebat Code 2025],Tabel1[Chemical Family])</f>
        <v>#N/A</v>
      </c>
      <c r="H368" s="35" t="e">
        <f>_xlfn.XLOOKUP(TRIM(Table2[[#This Row],[Bebat code 2025]]),Tabel1[Bebat Code 2025],Tabel1[Type])</f>
        <v>#N/A</v>
      </c>
      <c r="I368" s="35" t="e">
        <f>_xlfn.XLOOKUP(TRIM(Table2[[#This Row],[Bebat code 2025]]),Tabel1[Bebat Code 2025],Tabel1[Exception])</f>
        <v>#N/A</v>
      </c>
      <c r="J368" s="35" t="e">
        <f>IF(Table2[[#This Row],[Max boundary - new]]&lt;=25000,"No",IF(Table2[[#This Row],[Min boundary - new]]&gt;25000,"Yes","Possible"))</f>
        <v>#N/A</v>
      </c>
      <c r="K368" s="35" t="e">
        <f>IF(ISBLANK(Table2[[#This Row],[Exact weight of battery (g)]]),_xlfn.XLOOKUP(TRIM(Table2[[#This Row],[Bebat code 2025]]),Tabel1[Bebat Code 2025],Tabel1[Minimum Weight (g)]),Table2[[#This Row],[Exact weight of battery (g)]])</f>
        <v>#N/A</v>
      </c>
      <c r="L368" s="35" t="e">
        <f>IF(ISBLANK(Table2[[#This Row],[Exact weight of battery (g)]]),_xlfn.XLOOKUP(TRIM(Table2[[#This Row],[Bebat code 2025]]),Tabel1[Bebat Code 2025],Tabel1[Maximum Weight (g)]),Table2[[#This Row],[Exact weight of battery (g)]])</f>
        <v>#N/A</v>
      </c>
      <c r="M368" s="36" t="str">
        <f>IF(ISBLANK(Table2[[#This Row],[Bebat code 2025]]),"",_xlfn.XLOOKUP(TRIM(Table2[[#This Row],[Bebat code 2025]]),Tabel1[Bebat Code 2025],Tabel1[Minimum Weight (g)]))</f>
        <v/>
      </c>
      <c r="N368" s="36" t="str">
        <f>IF(ISBLANK(Table2[[#This Row],[Bebat code 2025]]),"",_xlfn.XLOOKUP(TRIM(Table2[[#This Row],[Bebat code 2025]]),Tabel1[Bebat Code 2025],Tabel1[Maximum Weight (g)]))</f>
        <v/>
      </c>
      <c r="O368" s="43" t="e" cm="1">
        <f t="array" ref="O36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8" s="44"/>
      <c r="Q368" s="44"/>
      <c r="R368" s="44"/>
      <c r="S368" s="44"/>
      <c r="T368" s="44"/>
      <c r="U368" s="44"/>
    </row>
    <row r="369" spans="2:21" ht="47.5" customHeight="1" x14ac:dyDescent="0.15">
      <c r="B369" s="39" t="str" cm="1">
        <f t="array" ref="B36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69" s="42"/>
      <c r="D369" s="35" t="e" cm="1">
        <f t="array" ref="D36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69" s="35" t="e" cm="1">
        <f t="array" ref="E36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69" s="35" t="e">
        <f>IF(AND(Table2[[#This Row],[Chemical Family - old]]="Lithium Primary",Table2[[#This Row],[Product Category]]&lt;&gt;"Button"),Table2[[#This Row],[Is the battery based on Lithium Primary or Lithium Thionyl Chloride]],Table2[[#This Row],[Chemical Family - old]])</f>
        <v>#N/A</v>
      </c>
      <c r="G369" s="35" t="e">
        <f>_xlfn.XLOOKUP(TRIM(Table2[[#This Row],[Bebat code 2025]]),Tabel1[Bebat Code 2025],Tabel1[Chemical Family])</f>
        <v>#N/A</v>
      </c>
      <c r="H369" s="35" t="e">
        <f>_xlfn.XLOOKUP(TRIM(Table2[[#This Row],[Bebat code 2025]]),Tabel1[Bebat Code 2025],Tabel1[Type])</f>
        <v>#N/A</v>
      </c>
      <c r="I369" s="35" t="e">
        <f>_xlfn.XLOOKUP(TRIM(Table2[[#This Row],[Bebat code 2025]]),Tabel1[Bebat Code 2025],Tabel1[Exception])</f>
        <v>#N/A</v>
      </c>
      <c r="J369" s="35" t="e">
        <f>IF(Table2[[#This Row],[Max boundary - new]]&lt;=25000,"No",IF(Table2[[#This Row],[Min boundary - new]]&gt;25000,"Yes","Possible"))</f>
        <v>#N/A</v>
      </c>
      <c r="K369" s="35" t="e">
        <f>IF(ISBLANK(Table2[[#This Row],[Exact weight of battery (g)]]),_xlfn.XLOOKUP(TRIM(Table2[[#This Row],[Bebat code 2025]]),Tabel1[Bebat Code 2025],Tabel1[Minimum Weight (g)]),Table2[[#This Row],[Exact weight of battery (g)]])</f>
        <v>#N/A</v>
      </c>
      <c r="L369" s="35" t="e">
        <f>IF(ISBLANK(Table2[[#This Row],[Exact weight of battery (g)]]),_xlfn.XLOOKUP(TRIM(Table2[[#This Row],[Bebat code 2025]]),Tabel1[Bebat Code 2025],Tabel1[Maximum Weight (g)]),Table2[[#This Row],[Exact weight of battery (g)]])</f>
        <v>#N/A</v>
      </c>
      <c r="M369" s="36" t="str">
        <f>IF(ISBLANK(Table2[[#This Row],[Bebat code 2025]]),"",_xlfn.XLOOKUP(TRIM(Table2[[#This Row],[Bebat code 2025]]),Tabel1[Bebat Code 2025],Tabel1[Minimum Weight (g)]))</f>
        <v/>
      </c>
      <c r="N369" s="36" t="str">
        <f>IF(ISBLANK(Table2[[#This Row],[Bebat code 2025]]),"",_xlfn.XLOOKUP(TRIM(Table2[[#This Row],[Bebat code 2025]]),Tabel1[Bebat Code 2025],Tabel1[Maximum Weight (g)]))</f>
        <v/>
      </c>
      <c r="O369" s="43" t="e" cm="1">
        <f t="array" ref="O36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69" s="44"/>
      <c r="Q369" s="44"/>
      <c r="R369" s="44"/>
      <c r="S369" s="44"/>
      <c r="T369" s="44"/>
      <c r="U369" s="44"/>
    </row>
    <row r="370" spans="2:21" ht="47.5" customHeight="1" x14ac:dyDescent="0.15">
      <c r="B370" s="39" t="str" cm="1">
        <f t="array" ref="B37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0" s="42"/>
      <c r="D370" s="35" t="e" cm="1">
        <f t="array" ref="D37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0" s="35" t="e" cm="1">
        <f t="array" ref="E37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0" s="35" t="e">
        <f>IF(AND(Table2[[#This Row],[Chemical Family - old]]="Lithium Primary",Table2[[#This Row],[Product Category]]&lt;&gt;"Button"),Table2[[#This Row],[Is the battery based on Lithium Primary or Lithium Thionyl Chloride]],Table2[[#This Row],[Chemical Family - old]])</f>
        <v>#N/A</v>
      </c>
      <c r="G370" s="35" t="e">
        <f>_xlfn.XLOOKUP(TRIM(Table2[[#This Row],[Bebat code 2025]]),Tabel1[Bebat Code 2025],Tabel1[Chemical Family])</f>
        <v>#N/A</v>
      </c>
      <c r="H370" s="35" t="e">
        <f>_xlfn.XLOOKUP(TRIM(Table2[[#This Row],[Bebat code 2025]]),Tabel1[Bebat Code 2025],Tabel1[Type])</f>
        <v>#N/A</v>
      </c>
      <c r="I370" s="35" t="e">
        <f>_xlfn.XLOOKUP(TRIM(Table2[[#This Row],[Bebat code 2025]]),Tabel1[Bebat Code 2025],Tabel1[Exception])</f>
        <v>#N/A</v>
      </c>
      <c r="J370" s="35" t="e">
        <f>IF(Table2[[#This Row],[Max boundary - new]]&lt;=25000,"No",IF(Table2[[#This Row],[Min boundary - new]]&gt;25000,"Yes","Possible"))</f>
        <v>#N/A</v>
      </c>
      <c r="K370" s="35" t="e">
        <f>IF(ISBLANK(Table2[[#This Row],[Exact weight of battery (g)]]),_xlfn.XLOOKUP(TRIM(Table2[[#This Row],[Bebat code 2025]]),Tabel1[Bebat Code 2025],Tabel1[Minimum Weight (g)]),Table2[[#This Row],[Exact weight of battery (g)]])</f>
        <v>#N/A</v>
      </c>
      <c r="L370" s="35" t="e">
        <f>IF(ISBLANK(Table2[[#This Row],[Exact weight of battery (g)]]),_xlfn.XLOOKUP(TRIM(Table2[[#This Row],[Bebat code 2025]]),Tabel1[Bebat Code 2025],Tabel1[Maximum Weight (g)]),Table2[[#This Row],[Exact weight of battery (g)]])</f>
        <v>#N/A</v>
      </c>
      <c r="M370" s="36" t="str">
        <f>IF(ISBLANK(Table2[[#This Row],[Bebat code 2025]]),"",_xlfn.XLOOKUP(TRIM(Table2[[#This Row],[Bebat code 2025]]),Tabel1[Bebat Code 2025],Tabel1[Minimum Weight (g)]))</f>
        <v/>
      </c>
      <c r="N370" s="36" t="str">
        <f>IF(ISBLANK(Table2[[#This Row],[Bebat code 2025]]),"",_xlfn.XLOOKUP(TRIM(Table2[[#This Row],[Bebat code 2025]]),Tabel1[Bebat Code 2025],Tabel1[Maximum Weight (g)]))</f>
        <v/>
      </c>
      <c r="O370" s="43" t="e" cm="1">
        <f t="array" ref="O37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0" s="44"/>
      <c r="Q370" s="44"/>
      <c r="R370" s="44"/>
      <c r="S370" s="44"/>
      <c r="T370" s="44"/>
      <c r="U370" s="44"/>
    </row>
    <row r="371" spans="2:21" ht="47.5" customHeight="1" x14ac:dyDescent="0.15">
      <c r="B371" s="39" t="str" cm="1">
        <f t="array" ref="B37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1" s="42"/>
      <c r="D371" s="35" t="e" cm="1">
        <f t="array" ref="D37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1" s="35" t="e" cm="1">
        <f t="array" ref="E37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1" s="35" t="e">
        <f>IF(AND(Table2[[#This Row],[Chemical Family - old]]="Lithium Primary",Table2[[#This Row],[Product Category]]&lt;&gt;"Button"),Table2[[#This Row],[Is the battery based on Lithium Primary or Lithium Thionyl Chloride]],Table2[[#This Row],[Chemical Family - old]])</f>
        <v>#N/A</v>
      </c>
      <c r="G371" s="35" t="e">
        <f>_xlfn.XLOOKUP(TRIM(Table2[[#This Row],[Bebat code 2025]]),Tabel1[Bebat Code 2025],Tabel1[Chemical Family])</f>
        <v>#N/A</v>
      </c>
      <c r="H371" s="35" t="e">
        <f>_xlfn.XLOOKUP(TRIM(Table2[[#This Row],[Bebat code 2025]]),Tabel1[Bebat Code 2025],Tabel1[Type])</f>
        <v>#N/A</v>
      </c>
      <c r="I371" s="35" t="e">
        <f>_xlfn.XLOOKUP(TRIM(Table2[[#This Row],[Bebat code 2025]]),Tabel1[Bebat Code 2025],Tabel1[Exception])</f>
        <v>#N/A</v>
      </c>
      <c r="J371" s="35" t="e">
        <f>IF(Table2[[#This Row],[Max boundary - new]]&lt;=25000,"No",IF(Table2[[#This Row],[Min boundary - new]]&gt;25000,"Yes","Possible"))</f>
        <v>#N/A</v>
      </c>
      <c r="K371" s="35" t="e">
        <f>IF(ISBLANK(Table2[[#This Row],[Exact weight of battery (g)]]),_xlfn.XLOOKUP(TRIM(Table2[[#This Row],[Bebat code 2025]]),Tabel1[Bebat Code 2025],Tabel1[Minimum Weight (g)]),Table2[[#This Row],[Exact weight of battery (g)]])</f>
        <v>#N/A</v>
      </c>
      <c r="L371" s="35" t="e">
        <f>IF(ISBLANK(Table2[[#This Row],[Exact weight of battery (g)]]),_xlfn.XLOOKUP(TRIM(Table2[[#This Row],[Bebat code 2025]]),Tabel1[Bebat Code 2025],Tabel1[Maximum Weight (g)]),Table2[[#This Row],[Exact weight of battery (g)]])</f>
        <v>#N/A</v>
      </c>
      <c r="M371" s="36" t="str">
        <f>IF(ISBLANK(Table2[[#This Row],[Bebat code 2025]]),"",_xlfn.XLOOKUP(TRIM(Table2[[#This Row],[Bebat code 2025]]),Tabel1[Bebat Code 2025],Tabel1[Minimum Weight (g)]))</f>
        <v/>
      </c>
      <c r="N371" s="36" t="str">
        <f>IF(ISBLANK(Table2[[#This Row],[Bebat code 2025]]),"",_xlfn.XLOOKUP(TRIM(Table2[[#This Row],[Bebat code 2025]]),Tabel1[Bebat Code 2025],Tabel1[Maximum Weight (g)]))</f>
        <v/>
      </c>
      <c r="O371" s="43" t="e" cm="1">
        <f t="array" ref="O37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1" s="44"/>
      <c r="Q371" s="44"/>
      <c r="R371" s="44"/>
      <c r="S371" s="44"/>
      <c r="T371" s="44"/>
      <c r="U371" s="44"/>
    </row>
    <row r="372" spans="2:21" ht="47.5" customHeight="1" x14ac:dyDescent="0.15">
      <c r="B372" s="39" t="str" cm="1">
        <f t="array" ref="B37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2" s="42"/>
      <c r="D372" s="35" t="e" cm="1">
        <f t="array" ref="D37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2" s="35" t="e" cm="1">
        <f t="array" ref="E37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2" s="35" t="e">
        <f>IF(AND(Table2[[#This Row],[Chemical Family - old]]="Lithium Primary",Table2[[#This Row],[Product Category]]&lt;&gt;"Button"),Table2[[#This Row],[Is the battery based on Lithium Primary or Lithium Thionyl Chloride]],Table2[[#This Row],[Chemical Family - old]])</f>
        <v>#N/A</v>
      </c>
      <c r="G372" s="35" t="e">
        <f>_xlfn.XLOOKUP(TRIM(Table2[[#This Row],[Bebat code 2025]]),Tabel1[Bebat Code 2025],Tabel1[Chemical Family])</f>
        <v>#N/A</v>
      </c>
      <c r="H372" s="35" t="e">
        <f>_xlfn.XLOOKUP(TRIM(Table2[[#This Row],[Bebat code 2025]]),Tabel1[Bebat Code 2025],Tabel1[Type])</f>
        <v>#N/A</v>
      </c>
      <c r="I372" s="35" t="e">
        <f>_xlfn.XLOOKUP(TRIM(Table2[[#This Row],[Bebat code 2025]]),Tabel1[Bebat Code 2025],Tabel1[Exception])</f>
        <v>#N/A</v>
      </c>
      <c r="J372" s="35" t="e">
        <f>IF(Table2[[#This Row],[Max boundary - new]]&lt;=25000,"No",IF(Table2[[#This Row],[Min boundary - new]]&gt;25000,"Yes","Possible"))</f>
        <v>#N/A</v>
      </c>
      <c r="K372" s="35" t="e">
        <f>IF(ISBLANK(Table2[[#This Row],[Exact weight of battery (g)]]),_xlfn.XLOOKUP(TRIM(Table2[[#This Row],[Bebat code 2025]]),Tabel1[Bebat Code 2025],Tabel1[Minimum Weight (g)]),Table2[[#This Row],[Exact weight of battery (g)]])</f>
        <v>#N/A</v>
      </c>
      <c r="L372" s="35" t="e">
        <f>IF(ISBLANK(Table2[[#This Row],[Exact weight of battery (g)]]),_xlfn.XLOOKUP(TRIM(Table2[[#This Row],[Bebat code 2025]]),Tabel1[Bebat Code 2025],Tabel1[Maximum Weight (g)]),Table2[[#This Row],[Exact weight of battery (g)]])</f>
        <v>#N/A</v>
      </c>
      <c r="M372" s="36" t="str">
        <f>IF(ISBLANK(Table2[[#This Row],[Bebat code 2025]]),"",_xlfn.XLOOKUP(TRIM(Table2[[#This Row],[Bebat code 2025]]),Tabel1[Bebat Code 2025],Tabel1[Minimum Weight (g)]))</f>
        <v/>
      </c>
      <c r="N372" s="36" t="str">
        <f>IF(ISBLANK(Table2[[#This Row],[Bebat code 2025]]),"",_xlfn.XLOOKUP(TRIM(Table2[[#This Row],[Bebat code 2025]]),Tabel1[Bebat Code 2025],Tabel1[Maximum Weight (g)]))</f>
        <v/>
      </c>
      <c r="O372" s="43" t="e" cm="1">
        <f t="array" ref="O37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2" s="44"/>
      <c r="Q372" s="44"/>
      <c r="R372" s="44"/>
      <c r="S372" s="44"/>
      <c r="T372" s="44"/>
      <c r="U372" s="44"/>
    </row>
    <row r="373" spans="2:21" ht="47.5" customHeight="1" x14ac:dyDescent="0.15">
      <c r="B373" s="39" t="str" cm="1">
        <f t="array" ref="B37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3" s="42"/>
      <c r="D373" s="35" t="e" cm="1">
        <f t="array" ref="D37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3" s="35" t="e" cm="1">
        <f t="array" ref="E37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3" s="35" t="e">
        <f>IF(AND(Table2[[#This Row],[Chemical Family - old]]="Lithium Primary",Table2[[#This Row],[Product Category]]&lt;&gt;"Button"),Table2[[#This Row],[Is the battery based on Lithium Primary or Lithium Thionyl Chloride]],Table2[[#This Row],[Chemical Family - old]])</f>
        <v>#N/A</v>
      </c>
      <c r="G373" s="35" t="e">
        <f>_xlfn.XLOOKUP(TRIM(Table2[[#This Row],[Bebat code 2025]]),Tabel1[Bebat Code 2025],Tabel1[Chemical Family])</f>
        <v>#N/A</v>
      </c>
      <c r="H373" s="35" t="e">
        <f>_xlfn.XLOOKUP(TRIM(Table2[[#This Row],[Bebat code 2025]]),Tabel1[Bebat Code 2025],Tabel1[Type])</f>
        <v>#N/A</v>
      </c>
      <c r="I373" s="35" t="e">
        <f>_xlfn.XLOOKUP(TRIM(Table2[[#This Row],[Bebat code 2025]]),Tabel1[Bebat Code 2025],Tabel1[Exception])</f>
        <v>#N/A</v>
      </c>
      <c r="J373" s="35" t="e">
        <f>IF(Table2[[#This Row],[Max boundary - new]]&lt;=25000,"No",IF(Table2[[#This Row],[Min boundary - new]]&gt;25000,"Yes","Possible"))</f>
        <v>#N/A</v>
      </c>
      <c r="K373" s="35" t="e">
        <f>IF(ISBLANK(Table2[[#This Row],[Exact weight of battery (g)]]),_xlfn.XLOOKUP(TRIM(Table2[[#This Row],[Bebat code 2025]]),Tabel1[Bebat Code 2025],Tabel1[Minimum Weight (g)]),Table2[[#This Row],[Exact weight of battery (g)]])</f>
        <v>#N/A</v>
      </c>
      <c r="L373" s="35" t="e">
        <f>IF(ISBLANK(Table2[[#This Row],[Exact weight of battery (g)]]),_xlfn.XLOOKUP(TRIM(Table2[[#This Row],[Bebat code 2025]]),Tabel1[Bebat Code 2025],Tabel1[Maximum Weight (g)]),Table2[[#This Row],[Exact weight of battery (g)]])</f>
        <v>#N/A</v>
      </c>
      <c r="M373" s="36" t="str">
        <f>IF(ISBLANK(Table2[[#This Row],[Bebat code 2025]]),"",_xlfn.XLOOKUP(TRIM(Table2[[#This Row],[Bebat code 2025]]),Tabel1[Bebat Code 2025],Tabel1[Minimum Weight (g)]))</f>
        <v/>
      </c>
      <c r="N373" s="36" t="str">
        <f>IF(ISBLANK(Table2[[#This Row],[Bebat code 2025]]),"",_xlfn.XLOOKUP(TRIM(Table2[[#This Row],[Bebat code 2025]]),Tabel1[Bebat Code 2025],Tabel1[Maximum Weight (g)]))</f>
        <v/>
      </c>
      <c r="O373" s="43" t="e" cm="1">
        <f t="array" ref="O37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3" s="44"/>
      <c r="Q373" s="44"/>
      <c r="R373" s="44"/>
      <c r="S373" s="44"/>
      <c r="T373" s="44"/>
      <c r="U373" s="44"/>
    </row>
    <row r="374" spans="2:21" ht="47.5" customHeight="1" x14ac:dyDescent="0.15">
      <c r="B374" s="39" t="str" cm="1">
        <f t="array" ref="B37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4" s="42"/>
      <c r="D374" s="35" t="e" cm="1">
        <f t="array" ref="D37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4" s="35" t="e" cm="1">
        <f t="array" ref="E37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4" s="35" t="e">
        <f>IF(AND(Table2[[#This Row],[Chemical Family - old]]="Lithium Primary",Table2[[#This Row],[Product Category]]&lt;&gt;"Button"),Table2[[#This Row],[Is the battery based on Lithium Primary or Lithium Thionyl Chloride]],Table2[[#This Row],[Chemical Family - old]])</f>
        <v>#N/A</v>
      </c>
      <c r="G374" s="35" t="e">
        <f>_xlfn.XLOOKUP(TRIM(Table2[[#This Row],[Bebat code 2025]]),Tabel1[Bebat Code 2025],Tabel1[Chemical Family])</f>
        <v>#N/A</v>
      </c>
      <c r="H374" s="35" t="e">
        <f>_xlfn.XLOOKUP(TRIM(Table2[[#This Row],[Bebat code 2025]]),Tabel1[Bebat Code 2025],Tabel1[Type])</f>
        <v>#N/A</v>
      </c>
      <c r="I374" s="35" t="e">
        <f>_xlfn.XLOOKUP(TRIM(Table2[[#This Row],[Bebat code 2025]]),Tabel1[Bebat Code 2025],Tabel1[Exception])</f>
        <v>#N/A</v>
      </c>
      <c r="J374" s="35" t="e">
        <f>IF(Table2[[#This Row],[Max boundary - new]]&lt;=25000,"No",IF(Table2[[#This Row],[Min boundary - new]]&gt;25000,"Yes","Possible"))</f>
        <v>#N/A</v>
      </c>
      <c r="K374" s="35" t="e">
        <f>IF(ISBLANK(Table2[[#This Row],[Exact weight of battery (g)]]),_xlfn.XLOOKUP(TRIM(Table2[[#This Row],[Bebat code 2025]]),Tabel1[Bebat Code 2025],Tabel1[Minimum Weight (g)]),Table2[[#This Row],[Exact weight of battery (g)]])</f>
        <v>#N/A</v>
      </c>
      <c r="L374" s="35" t="e">
        <f>IF(ISBLANK(Table2[[#This Row],[Exact weight of battery (g)]]),_xlfn.XLOOKUP(TRIM(Table2[[#This Row],[Bebat code 2025]]),Tabel1[Bebat Code 2025],Tabel1[Maximum Weight (g)]),Table2[[#This Row],[Exact weight of battery (g)]])</f>
        <v>#N/A</v>
      </c>
      <c r="M374" s="36" t="str">
        <f>IF(ISBLANK(Table2[[#This Row],[Bebat code 2025]]),"",_xlfn.XLOOKUP(TRIM(Table2[[#This Row],[Bebat code 2025]]),Tabel1[Bebat Code 2025],Tabel1[Minimum Weight (g)]))</f>
        <v/>
      </c>
      <c r="N374" s="36" t="str">
        <f>IF(ISBLANK(Table2[[#This Row],[Bebat code 2025]]),"",_xlfn.XLOOKUP(TRIM(Table2[[#This Row],[Bebat code 2025]]),Tabel1[Bebat Code 2025],Tabel1[Maximum Weight (g)]))</f>
        <v/>
      </c>
      <c r="O374" s="43" t="e" cm="1">
        <f t="array" ref="O37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4" s="44"/>
      <c r="Q374" s="44"/>
      <c r="R374" s="44"/>
      <c r="S374" s="44"/>
      <c r="T374" s="44"/>
      <c r="U374" s="44"/>
    </row>
    <row r="375" spans="2:21" ht="47.5" customHeight="1" x14ac:dyDescent="0.15">
      <c r="B375" s="39" t="str" cm="1">
        <f t="array" ref="B37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5" s="42"/>
      <c r="D375" s="35" t="e" cm="1">
        <f t="array" ref="D37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5" s="35" t="e" cm="1">
        <f t="array" ref="E37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5" s="35" t="e">
        <f>IF(AND(Table2[[#This Row],[Chemical Family - old]]="Lithium Primary",Table2[[#This Row],[Product Category]]&lt;&gt;"Button"),Table2[[#This Row],[Is the battery based on Lithium Primary or Lithium Thionyl Chloride]],Table2[[#This Row],[Chemical Family - old]])</f>
        <v>#N/A</v>
      </c>
      <c r="G375" s="35" t="e">
        <f>_xlfn.XLOOKUP(TRIM(Table2[[#This Row],[Bebat code 2025]]),Tabel1[Bebat Code 2025],Tabel1[Chemical Family])</f>
        <v>#N/A</v>
      </c>
      <c r="H375" s="35" t="e">
        <f>_xlfn.XLOOKUP(TRIM(Table2[[#This Row],[Bebat code 2025]]),Tabel1[Bebat Code 2025],Tabel1[Type])</f>
        <v>#N/A</v>
      </c>
      <c r="I375" s="35" t="e">
        <f>_xlfn.XLOOKUP(TRIM(Table2[[#This Row],[Bebat code 2025]]),Tabel1[Bebat Code 2025],Tabel1[Exception])</f>
        <v>#N/A</v>
      </c>
      <c r="J375" s="35" t="e">
        <f>IF(Table2[[#This Row],[Max boundary - new]]&lt;=25000,"No",IF(Table2[[#This Row],[Min boundary - new]]&gt;25000,"Yes","Possible"))</f>
        <v>#N/A</v>
      </c>
      <c r="K375" s="35" t="e">
        <f>IF(ISBLANK(Table2[[#This Row],[Exact weight of battery (g)]]),_xlfn.XLOOKUP(TRIM(Table2[[#This Row],[Bebat code 2025]]),Tabel1[Bebat Code 2025],Tabel1[Minimum Weight (g)]),Table2[[#This Row],[Exact weight of battery (g)]])</f>
        <v>#N/A</v>
      </c>
      <c r="L375" s="35" t="e">
        <f>IF(ISBLANK(Table2[[#This Row],[Exact weight of battery (g)]]),_xlfn.XLOOKUP(TRIM(Table2[[#This Row],[Bebat code 2025]]),Tabel1[Bebat Code 2025],Tabel1[Maximum Weight (g)]),Table2[[#This Row],[Exact weight of battery (g)]])</f>
        <v>#N/A</v>
      </c>
      <c r="M375" s="36" t="str">
        <f>IF(ISBLANK(Table2[[#This Row],[Bebat code 2025]]),"",_xlfn.XLOOKUP(TRIM(Table2[[#This Row],[Bebat code 2025]]),Tabel1[Bebat Code 2025],Tabel1[Minimum Weight (g)]))</f>
        <v/>
      </c>
      <c r="N375" s="36" t="str">
        <f>IF(ISBLANK(Table2[[#This Row],[Bebat code 2025]]),"",_xlfn.XLOOKUP(TRIM(Table2[[#This Row],[Bebat code 2025]]),Tabel1[Bebat Code 2025],Tabel1[Maximum Weight (g)]))</f>
        <v/>
      </c>
      <c r="O375" s="43" t="e" cm="1">
        <f t="array" ref="O37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5" s="44"/>
      <c r="Q375" s="44"/>
      <c r="R375" s="44"/>
      <c r="S375" s="44"/>
      <c r="T375" s="44"/>
      <c r="U375" s="44"/>
    </row>
    <row r="376" spans="2:21" ht="47.5" customHeight="1" x14ac:dyDescent="0.15">
      <c r="B376" s="39" t="str" cm="1">
        <f t="array" ref="B37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6" s="42"/>
      <c r="D376" s="35" t="e" cm="1">
        <f t="array" ref="D37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6" s="35" t="e" cm="1">
        <f t="array" ref="E37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6" s="35" t="e">
        <f>IF(AND(Table2[[#This Row],[Chemical Family - old]]="Lithium Primary",Table2[[#This Row],[Product Category]]&lt;&gt;"Button"),Table2[[#This Row],[Is the battery based on Lithium Primary or Lithium Thionyl Chloride]],Table2[[#This Row],[Chemical Family - old]])</f>
        <v>#N/A</v>
      </c>
      <c r="G376" s="35" t="e">
        <f>_xlfn.XLOOKUP(TRIM(Table2[[#This Row],[Bebat code 2025]]),Tabel1[Bebat Code 2025],Tabel1[Chemical Family])</f>
        <v>#N/A</v>
      </c>
      <c r="H376" s="35" t="e">
        <f>_xlfn.XLOOKUP(TRIM(Table2[[#This Row],[Bebat code 2025]]),Tabel1[Bebat Code 2025],Tabel1[Type])</f>
        <v>#N/A</v>
      </c>
      <c r="I376" s="35" t="e">
        <f>_xlfn.XLOOKUP(TRIM(Table2[[#This Row],[Bebat code 2025]]),Tabel1[Bebat Code 2025],Tabel1[Exception])</f>
        <v>#N/A</v>
      </c>
      <c r="J376" s="35" t="e">
        <f>IF(Table2[[#This Row],[Max boundary - new]]&lt;=25000,"No",IF(Table2[[#This Row],[Min boundary - new]]&gt;25000,"Yes","Possible"))</f>
        <v>#N/A</v>
      </c>
      <c r="K376" s="35" t="e">
        <f>IF(ISBLANK(Table2[[#This Row],[Exact weight of battery (g)]]),_xlfn.XLOOKUP(TRIM(Table2[[#This Row],[Bebat code 2025]]),Tabel1[Bebat Code 2025],Tabel1[Minimum Weight (g)]),Table2[[#This Row],[Exact weight of battery (g)]])</f>
        <v>#N/A</v>
      </c>
      <c r="L376" s="35" t="e">
        <f>IF(ISBLANK(Table2[[#This Row],[Exact weight of battery (g)]]),_xlfn.XLOOKUP(TRIM(Table2[[#This Row],[Bebat code 2025]]),Tabel1[Bebat Code 2025],Tabel1[Maximum Weight (g)]),Table2[[#This Row],[Exact weight of battery (g)]])</f>
        <v>#N/A</v>
      </c>
      <c r="M376" s="36" t="str">
        <f>IF(ISBLANK(Table2[[#This Row],[Bebat code 2025]]),"",_xlfn.XLOOKUP(TRIM(Table2[[#This Row],[Bebat code 2025]]),Tabel1[Bebat Code 2025],Tabel1[Minimum Weight (g)]))</f>
        <v/>
      </c>
      <c r="N376" s="36" t="str">
        <f>IF(ISBLANK(Table2[[#This Row],[Bebat code 2025]]),"",_xlfn.XLOOKUP(TRIM(Table2[[#This Row],[Bebat code 2025]]),Tabel1[Bebat Code 2025],Tabel1[Maximum Weight (g)]))</f>
        <v/>
      </c>
      <c r="O376" s="43" t="e" cm="1">
        <f t="array" ref="O37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6" s="44"/>
      <c r="Q376" s="44"/>
      <c r="R376" s="44"/>
      <c r="S376" s="44"/>
      <c r="T376" s="44"/>
      <c r="U376" s="44"/>
    </row>
    <row r="377" spans="2:21" ht="47.5" customHeight="1" x14ac:dyDescent="0.15">
      <c r="B377" s="39" t="str" cm="1">
        <f t="array" ref="B37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7" s="42"/>
      <c r="D377" s="35" t="e" cm="1">
        <f t="array" ref="D37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7" s="35" t="e" cm="1">
        <f t="array" ref="E37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7" s="35" t="e">
        <f>IF(AND(Table2[[#This Row],[Chemical Family - old]]="Lithium Primary",Table2[[#This Row],[Product Category]]&lt;&gt;"Button"),Table2[[#This Row],[Is the battery based on Lithium Primary or Lithium Thionyl Chloride]],Table2[[#This Row],[Chemical Family - old]])</f>
        <v>#N/A</v>
      </c>
      <c r="G377" s="35" t="e">
        <f>_xlfn.XLOOKUP(TRIM(Table2[[#This Row],[Bebat code 2025]]),Tabel1[Bebat Code 2025],Tabel1[Chemical Family])</f>
        <v>#N/A</v>
      </c>
      <c r="H377" s="35" t="e">
        <f>_xlfn.XLOOKUP(TRIM(Table2[[#This Row],[Bebat code 2025]]),Tabel1[Bebat Code 2025],Tabel1[Type])</f>
        <v>#N/A</v>
      </c>
      <c r="I377" s="35" t="e">
        <f>_xlfn.XLOOKUP(TRIM(Table2[[#This Row],[Bebat code 2025]]),Tabel1[Bebat Code 2025],Tabel1[Exception])</f>
        <v>#N/A</v>
      </c>
      <c r="J377" s="35" t="e">
        <f>IF(Table2[[#This Row],[Max boundary - new]]&lt;=25000,"No",IF(Table2[[#This Row],[Min boundary - new]]&gt;25000,"Yes","Possible"))</f>
        <v>#N/A</v>
      </c>
      <c r="K377" s="35" t="e">
        <f>IF(ISBLANK(Table2[[#This Row],[Exact weight of battery (g)]]),_xlfn.XLOOKUP(TRIM(Table2[[#This Row],[Bebat code 2025]]),Tabel1[Bebat Code 2025],Tabel1[Minimum Weight (g)]),Table2[[#This Row],[Exact weight of battery (g)]])</f>
        <v>#N/A</v>
      </c>
      <c r="L377" s="35" t="e">
        <f>IF(ISBLANK(Table2[[#This Row],[Exact weight of battery (g)]]),_xlfn.XLOOKUP(TRIM(Table2[[#This Row],[Bebat code 2025]]),Tabel1[Bebat Code 2025],Tabel1[Maximum Weight (g)]),Table2[[#This Row],[Exact weight of battery (g)]])</f>
        <v>#N/A</v>
      </c>
      <c r="M377" s="36" t="str">
        <f>IF(ISBLANK(Table2[[#This Row],[Bebat code 2025]]),"",_xlfn.XLOOKUP(TRIM(Table2[[#This Row],[Bebat code 2025]]),Tabel1[Bebat Code 2025],Tabel1[Minimum Weight (g)]))</f>
        <v/>
      </c>
      <c r="N377" s="36" t="str">
        <f>IF(ISBLANK(Table2[[#This Row],[Bebat code 2025]]),"",_xlfn.XLOOKUP(TRIM(Table2[[#This Row],[Bebat code 2025]]),Tabel1[Bebat Code 2025],Tabel1[Maximum Weight (g)]))</f>
        <v/>
      </c>
      <c r="O377" s="43" t="e" cm="1">
        <f t="array" ref="O37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7" s="44"/>
      <c r="Q377" s="44"/>
      <c r="R377" s="44"/>
      <c r="S377" s="44"/>
      <c r="T377" s="44"/>
      <c r="U377" s="44"/>
    </row>
    <row r="378" spans="2:21" ht="47.5" customHeight="1" x14ac:dyDescent="0.15">
      <c r="B378" s="39" t="str" cm="1">
        <f t="array" ref="B37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8" s="42"/>
      <c r="D378" s="35" t="e" cm="1">
        <f t="array" ref="D37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8" s="35" t="e" cm="1">
        <f t="array" ref="E37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8" s="35" t="e">
        <f>IF(AND(Table2[[#This Row],[Chemical Family - old]]="Lithium Primary",Table2[[#This Row],[Product Category]]&lt;&gt;"Button"),Table2[[#This Row],[Is the battery based on Lithium Primary or Lithium Thionyl Chloride]],Table2[[#This Row],[Chemical Family - old]])</f>
        <v>#N/A</v>
      </c>
      <c r="G378" s="35" t="e">
        <f>_xlfn.XLOOKUP(TRIM(Table2[[#This Row],[Bebat code 2025]]),Tabel1[Bebat Code 2025],Tabel1[Chemical Family])</f>
        <v>#N/A</v>
      </c>
      <c r="H378" s="35" t="e">
        <f>_xlfn.XLOOKUP(TRIM(Table2[[#This Row],[Bebat code 2025]]),Tabel1[Bebat Code 2025],Tabel1[Type])</f>
        <v>#N/A</v>
      </c>
      <c r="I378" s="35" t="e">
        <f>_xlfn.XLOOKUP(TRIM(Table2[[#This Row],[Bebat code 2025]]),Tabel1[Bebat Code 2025],Tabel1[Exception])</f>
        <v>#N/A</v>
      </c>
      <c r="J378" s="35" t="e">
        <f>IF(Table2[[#This Row],[Max boundary - new]]&lt;=25000,"No",IF(Table2[[#This Row],[Min boundary - new]]&gt;25000,"Yes","Possible"))</f>
        <v>#N/A</v>
      </c>
      <c r="K378" s="35" t="e">
        <f>IF(ISBLANK(Table2[[#This Row],[Exact weight of battery (g)]]),_xlfn.XLOOKUP(TRIM(Table2[[#This Row],[Bebat code 2025]]),Tabel1[Bebat Code 2025],Tabel1[Minimum Weight (g)]),Table2[[#This Row],[Exact weight of battery (g)]])</f>
        <v>#N/A</v>
      </c>
      <c r="L378" s="35" t="e">
        <f>IF(ISBLANK(Table2[[#This Row],[Exact weight of battery (g)]]),_xlfn.XLOOKUP(TRIM(Table2[[#This Row],[Bebat code 2025]]),Tabel1[Bebat Code 2025],Tabel1[Maximum Weight (g)]),Table2[[#This Row],[Exact weight of battery (g)]])</f>
        <v>#N/A</v>
      </c>
      <c r="M378" s="36" t="str">
        <f>IF(ISBLANK(Table2[[#This Row],[Bebat code 2025]]),"",_xlfn.XLOOKUP(TRIM(Table2[[#This Row],[Bebat code 2025]]),Tabel1[Bebat Code 2025],Tabel1[Minimum Weight (g)]))</f>
        <v/>
      </c>
      <c r="N378" s="36" t="str">
        <f>IF(ISBLANK(Table2[[#This Row],[Bebat code 2025]]),"",_xlfn.XLOOKUP(TRIM(Table2[[#This Row],[Bebat code 2025]]),Tabel1[Bebat Code 2025],Tabel1[Maximum Weight (g)]))</f>
        <v/>
      </c>
      <c r="O378" s="43" t="e" cm="1">
        <f t="array" ref="O37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8" s="44"/>
      <c r="Q378" s="44"/>
      <c r="R378" s="44"/>
      <c r="S378" s="44"/>
      <c r="T378" s="44"/>
      <c r="U378" s="44"/>
    </row>
    <row r="379" spans="2:21" ht="47.5" customHeight="1" x14ac:dyDescent="0.15">
      <c r="B379" s="39" t="str" cm="1">
        <f t="array" ref="B37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79" s="42"/>
      <c r="D379" s="35" t="e" cm="1">
        <f t="array" ref="D37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79" s="35" t="e" cm="1">
        <f t="array" ref="E37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79" s="35" t="e">
        <f>IF(AND(Table2[[#This Row],[Chemical Family - old]]="Lithium Primary",Table2[[#This Row],[Product Category]]&lt;&gt;"Button"),Table2[[#This Row],[Is the battery based on Lithium Primary or Lithium Thionyl Chloride]],Table2[[#This Row],[Chemical Family - old]])</f>
        <v>#N/A</v>
      </c>
      <c r="G379" s="35" t="e">
        <f>_xlfn.XLOOKUP(TRIM(Table2[[#This Row],[Bebat code 2025]]),Tabel1[Bebat Code 2025],Tabel1[Chemical Family])</f>
        <v>#N/A</v>
      </c>
      <c r="H379" s="35" t="e">
        <f>_xlfn.XLOOKUP(TRIM(Table2[[#This Row],[Bebat code 2025]]),Tabel1[Bebat Code 2025],Tabel1[Type])</f>
        <v>#N/A</v>
      </c>
      <c r="I379" s="35" t="e">
        <f>_xlfn.XLOOKUP(TRIM(Table2[[#This Row],[Bebat code 2025]]),Tabel1[Bebat Code 2025],Tabel1[Exception])</f>
        <v>#N/A</v>
      </c>
      <c r="J379" s="35" t="e">
        <f>IF(Table2[[#This Row],[Max boundary - new]]&lt;=25000,"No",IF(Table2[[#This Row],[Min boundary - new]]&gt;25000,"Yes","Possible"))</f>
        <v>#N/A</v>
      </c>
      <c r="K379" s="35" t="e">
        <f>IF(ISBLANK(Table2[[#This Row],[Exact weight of battery (g)]]),_xlfn.XLOOKUP(TRIM(Table2[[#This Row],[Bebat code 2025]]),Tabel1[Bebat Code 2025],Tabel1[Minimum Weight (g)]),Table2[[#This Row],[Exact weight of battery (g)]])</f>
        <v>#N/A</v>
      </c>
      <c r="L379" s="35" t="e">
        <f>IF(ISBLANK(Table2[[#This Row],[Exact weight of battery (g)]]),_xlfn.XLOOKUP(TRIM(Table2[[#This Row],[Bebat code 2025]]),Tabel1[Bebat Code 2025],Tabel1[Maximum Weight (g)]),Table2[[#This Row],[Exact weight of battery (g)]])</f>
        <v>#N/A</v>
      </c>
      <c r="M379" s="36" t="str">
        <f>IF(ISBLANK(Table2[[#This Row],[Bebat code 2025]]),"",_xlfn.XLOOKUP(TRIM(Table2[[#This Row],[Bebat code 2025]]),Tabel1[Bebat Code 2025],Tabel1[Minimum Weight (g)]))</f>
        <v/>
      </c>
      <c r="N379" s="36" t="str">
        <f>IF(ISBLANK(Table2[[#This Row],[Bebat code 2025]]),"",_xlfn.XLOOKUP(TRIM(Table2[[#This Row],[Bebat code 2025]]),Tabel1[Bebat Code 2025],Tabel1[Maximum Weight (g)]))</f>
        <v/>
      </c>
      <c r="O379" s="43" t="e" cm="1">
        <f t="array" ref="O37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79" s="44"/>
      <c r="Q379" s="44"/>
      <c r="R379" s="44"/>
      <c r="S379" s="44"/>
      <c r="T379" s="44"/>
      <c r="U379" s="44"/>
    </row>
    <row r="380" spans="2:21" ht="47.5" customHeight="1" x14ac:dyDescent="0.15">
      <c r="B380" s="39" t="str" cm="1">
        <f t="array" ref="B38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0" s="42"/>
      <c r="D380" s="35" t="e" cm="1">
        <f t="array" ref="D38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0" s="35" t="e" cm="1">
        <f t="array" ref="E38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0" s="35" t="e">
        <f>IF(AND(Table2[[#This Row],[Chemical Family - old]]="Lithium Primary",Table2[[#This Row],[Product Category]]&lt;&gt;"Button"),Table2[[#This Row],[Is the battery based on Lithium Primary or Lithium Thionyl Chloride]],Table2[[#This Row],[Chemical Family - old]])</f>
        <v>#N/A</v>
      </c>
      <c r="G380" s="35" t="e">
        <f>_xlfn.XLOOKUP(TRIM(Table2[[#This Row],[Bebat code 2025]]),Tabel1[Bebat Code 2025],Tabel1[Chemical Family])</f>
        <v>#N/A</v>
      </c>
      <c r="H380" s="35" t="e">
        <f>_xlfn.XLOOKUP(TRIM(Table2[[#This Row],[Bebat code 2025]]),Tabel1[Bebat Code 2025],Tabel1[Type])</f>
        <v>#N/A</v>
      </c>
      <c r="I380" s="35" t="e">
        <f>_xlfn.XLOOKUP(TRIM(Table2[[#This Row],[Bebat code 2025]]),Tabel1[Bebat Code 2025],Tabel1[Exception])</f>
        <v>#N/A</v>
      </c>
      <c r="J380" s="35" t="e">
        <f>IF(Table2[[#This Row],[Max boundary - new]]&lt;=25000,"No",IF(Table2[[#This Row],[Min boundary - new]]&gt;25000,"Yes","Possible"))</f>
        <v>#N/A</v>
      </c>
      <c r="K380" s="35" t="e">
        <f>IF(ISBLANK(Table2[[#This Row],[Exact weight of battery (g)]]),_xlfn.XLOOKUP(TRIM(Table2[[#This Row],[Bebat code 2025]]),Tabel1[Bebat Code 2025],Tabel1[Minimum Weight (g)]),Table2[[#This Row],[Exact weight of battery (g)]])</f>
        <v>#N/A</v>
      </c>
      <c r="L380" s="35" t="e">
        <f>IF(ISBLANK(Table2[[#This Row],[Exact weight of battery (g)]]),_xlfn.XLOOKUP(TRIM(Table2[[#This Row],[Bebat code 2025]]),Tabel1[Bebat Code 2025],Tabel1[Maximum Weight (g)]),Table2[[#This Row],[Exact weight of battery (g)]])</f>
        <v>#N/A</v>
      </c>
      <c r="M380" s="36" t="str">
        <f>IF(ISBLANK(Table2[[#This Row],[Bebat code 2025]]),"",_xlfn.XLOOKUP(TRIM(Table2[[#This Row],[Bebat code 2025]]),Tabel1[Bebat Code 2025],Tabel1[Minimum Weight (g)]))</f>
        <v/>
      </c>
      <c r="N380" s="36" t="str">
        <f>IF(ISBLANK(Table2[[#This Row],[Bebat code 2025]]),"",_xlfn.XLOOKUP(TRIM(Table2[[#This Row],[Bebat code 2025]]),Tabel1[Bebat Code 2025],Tabel1[Maximum Weight (g)]))</f>
        <v/>
      </c>
      <c r="O380" s="43" t="e" cm="1">
        <f t="array" ref="O38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0" s="44"/>
      <c r="Q380" s="44"/>
      <c r="R380" s="44"/>
      <c r="S380" s="44"/>
      <c r="T380" s="44"/>
      <c r="U380" s="44"/>
    </row>
    <row r="381" spans="2:21" ht="47.5" customHeight="1" x14ac:dyDescent="0.15">
      <c r="B381" s="39" t="str" cm="1">
        <f t="array" ref="B38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1" s="42"/>
      <c r="D381" s="35" t="e" cm="1">
        <f t="array" ref="D38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1" s="35" t="e" cm="1">
        <f t="array" ref="E38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1" s="35" t="e">
        <f>IF(AND(Table2[[#This Row],[Chemical Family - old]]="Lithium Primary",Table2[[#This Row],[Product Category]]&lt;&gt;"Button"),Table2[[#This Row],[Is the battery based on Lithium Primary or Lithium Thionyl Chloride]],Table2[[#This Row],[Chemical Family - old]])</f>
        <v>#N/A</v>
      </c>
      <c r="G381" s="35" t="e">
        <f>_xlfn.XLOOKUP(TRIM(Table2[[#This Row],[Bebat code 2025]]),Tabel1[Bebat Code 2025],Tabel1[Chemical Family])</f>
        <v>#N/A</v>
      </c>
      <c r="H381" s="35" t="e">
        <f>_xlfn.XLOOKUP(TRIM(Table2[[#This Row],[Bebat code 2025]]),Tabel1[Bebat Code 2025],Tabel1[Type])</f>
        <v>#N/A</v>
      </c>
      <c r="I381" s="35" t="e">
        <f>_xlfn.XLOOKUP(TRIM(Table2[[#This Row],[Bebat code 2025]]),Tabel1[Bebat Code 2025],Tabel1[Exception])</f>
        <v>#N/A</v>
      </c>
      <c r="J381" s="35" t="e">
        <f>IF(Table2[[#This Row],[Max boundary - new]]&lt;=25000,"No",IF(Table2[[#This Row],[Min boundary - new]]&gt;25000,"Yes","Possible"))</f>
        <v>#N/A</v>
      </c>
      <c r="K381" s="35" t="e">
        <f>IF(ISBLANK(Table2[[#This Row],[Exact weight of battery (g)]]),_xlfn.XLOOKUP(TRIM(Table2[[#This Row],[Bebat code 2025]]),Tabel1[Bebat Code 2025],Tabel1[Minimum Weight (g)]),Table2[[#This Row],[Exact weight of battery (g)]])</f>
        <v>#N/A</v>
      </c>
      <c r="L381" s="35" t="e">
        <f>IF(ISBLANK(Table2[[#This Row],[Exact weight of battery (g)]]),_xlfn.XLOOKUP(TRIM(Table2[[#This Row],[Bebat code 2025]]),Tabel1[Bebat Code 2025],Tabel1[Maximum Weight (g)]),Table2[[#This Row],[Exact weight of battery (g)]])</f>
        <v>#N/A</v>
      </c>
      <c r="M381" s="36" t="str">
        <f>IF(ISBLANK(Table2[[#This Row],[Bebat code 2025]]),"",_xlfn.XLOOKUP(TRIM(Table2[[#This Row],[Bebat code 2025]]),Tabel1[Bebat Code 2025],Tabel1[Minimum Weight (g)]))</f>
        <v/>
      </c>
      <c r="N381" s="36" t="str">
        <f>IF(ISBLANK(Table2[[#This Row],[Bebat code 2025]]),"",_xlfn.XLOOKUP(TRIM(Table2[[#This Row],[Bebat code 2025]]),Tabel1[Bebat Code 2025],Tabel1[Maximum Weight (g)]))</f>
        <v/>
      </c>
      <c r="O381" s="43" t="e" cm="1">
        <f t="array" ref="O38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1" s="44"/>
      <c r="Q381" s="44"/>
      <c r="R381" s="44"/>
      <c r="S381" s="44"/>
      <c r="T381" s="44"/>
      <c r="U381" s="44"/>
    </row>
    <row r="382" spans="2:21" ht="47.5" customHeight="1" x14ac:dyDescent="0.15">
      <c r="B382" s="39" t="str" cm="1">
        <f t="array" ref="B38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2" s="42"/>
      <c r="D382" s="35" t="e" cm="1">
        <f t="array" ref="D38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2" s="35" t="e" cm="1">
        <f t="array" ref="E38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2" s="35" t="e">
        <f>IF(AND(Table2[[#This Row],[Chemical Family - old]]="Lithium Primary",Table2[[#This Row],[Product Category]]&lt;&gt;"Button"),Table2[[#This Row],[Is the battery based on Lithium Primary or Lithium Thionyl Chloride]],Table2[[#This Row],[Chemical Family - old]])</f>
        <v>#N/A</v>
      </c>
      <c r="G382" s="35" t="e">
        <f>_xlfn.XLOOKUP(TRIM(Table2[[#This Row],[Bebat code 2025]]),Tabel1[Bebat Code 2025],Tabel1[Chemical Family])</f>
        <v>#N/A</v>
      </c>
      <c r="H382" s="35" t="e">
        <f>_xlfn.XLOOKUP(TRIM(Table2[[#This Row],[Bebat code 2025]]),Tabel1[Bebat Code 2025],Tabel1[Type])</f>
        <v>#N/A</v>
      </c>
      <c r="I382" s="35" t="e">
        <f>_xlfn.XLOOKUP(TRIM(Table2[[#This Row],[Bebat code 2025]]),Tabel1[Bebat Code 2025],Tabel1[Exception])</f>
        <v>#N/A</v>
      </c>
      <c r="J382" s="35" t="e">
        <f>IF(Table2[[#This Row],[Max boundary - new]]&lt;=25000,"No",IF(Table2[[#This Row],[Min boundary - new]]&gt;25000,"Yes","Possible"))</f>
        <v>#N/A</v>
      </c>
      <c r="K382" s="35" t="e">
        <f>IF(ISBLANK(Table2[[#This Row],[Exact weight of battery (g)]]),_xlfn.XLOOKUP(TRIM(Table2[[#This Row],[Bebat code 2025]]),Tabel1[Bebat Code 2025],Tabel1[Minimum Weight (g)]),Table2[[#This Row],[Exact weight of battery (g)]])</f>
        <v>#N/A</v>
      </c>
      <c r="L382" s="35" t="e">
        <f>IF(ISBLANK(Table2[[#This Row],[Exact weight of battery (g)]]),_xlfn.XLOOKUP(TRIM(Table2[[#This Row],[Bebat code 2025]]),Tabel1[Bebat Code 2025],Tabel1[Maximum Weight (g)]),Table2[[#This Row],[Exact weight of battery (g)]])</f>
        <v>#N/A</v>
      </c>
      <c r="M382" s="36" t="str">
        <f>IF(ISBLANK(Table2[[#This Row],[Bebat code 2025]]),"",_xlfn.XLOOKUP(TRIM(Table2[[#This Row],[Bebat code 2025]]),Tabel1[Bebat Code 2025],Tabel1[Minimum Weight (g)]))</f>
        <v/>
      </c>
      <c r="N382" s="36" t="str">
        <f>IF(ISBLANK(Table2[[#This Row],[Bebat code 2025]]),"",_xlfn.XLOOKUP(TRIM(Table2[[#This Row],[Bebat code 2025]]),Tabel1[Bebat Code 2025],Tabel1[Maximum Weight (g)]))</f>
        <v/>
      </c>
      <c r="O382" s="43" t="e" cm="1">
        <f t="array" ref="O38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2" s="44"/>
      <c r="Q382" s="44"/>
      <c r="R382" s="44"/>
      <c r="S382" s="44"/>
      <c r="T382" s="44"/>
      <c r="U382" s="44"/>
    </row>
    <row r="383" spans="2:21" ht="47.5" customHeight="1" x14ac:dyDescent="0.15">
      <c r="B383" s="39" t="str" cm="1">
        <f t="array" ref="B38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3" s="42"/>
      <c r="D383" s="35" t="e" cm="1">
        <f t="array" ref="D38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3" s="35" t="e" cm="1">
        <f t="array" ref="E38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3" s="35" t="e">
        <f>IF(AND(Table2[[#This Row],[Chemical Family - old]]="Lithium Primary",Table2[[#This Row],[Product Category]]&lt;&gt;"Button"),Table2[[#This Row],[Is the battery based on Lithium Primary or Lithium Thionyl Chloride]],Table2[[#This Row],[Chemical Family - old]])</f>
        <v>#N/A</v>
      </c>
      <c r="G383" s="35" t="e">
        <f>_xlfn.XLOOKUP(TRIM(Table2[[#This Row],[Bebat code 2025]]),Tabel1[Bebat Code 2025],Tabel1[Chemical Family])</f>
        <v>#N/A</v>
      </c>
      <c r="H383" s="35" t="e">
        <f>_xlfn.XLOOKUP(TRIM(Table2[[#This Row],[Bebat code 2025]]),Tabel1[Bebat Code 2025],Tabel1[Type])</f>
        <v>#N/A</v>
      </c>
      <c r="I383" s="35" t="e">
        <f>_xlfn.XLOOKUP(TRIM(Table2[[#This Row],[Bebat code 2025]]),Tabel1[Bebat Code 2025],Tabel1[Exception])</f>
        <v>#N/A</v>
      </c>
      <c r="J383" s="35" t="e">
        <f>IF(Table2[[#This Row],[Max boundary - new]]&lt;=25000,"No",IF(Table2[[#This Row],[Min boundary - new]]&gt;25000,"Yes","Possible"))</f>
        <v>#N/A</v>
      </c>
      <c r="K383" s="35" t="e">
        <f>IF(ISBLANK(Table2[[#This Row],[Exact weight of battery (g)]]),_xlfn.XLOOKUP(TRIM(Table2[[#This Row],[Bebat code 2025]]),Tabel1[Bebat Code 2025],Tabel1[Minimum Weight (g)]),Table2[[#This Row],[Exact weight of battery (g)]])</f>
        <v>#N/A</v>
      </c>
      <c r="L383" s="35" t="e">
        <f>IF(ISBLANK(Table2[[#This Row],[Exact weight of battery (g)]]),_xlfn.XLOOKUP(TRIM(Table2[[#This Row],[Bebat code 2025]]),Tabel1[Bebat Code 2025],Tabel1[Maximum Weight (g)]),Table2[[#This Row],[Exact weight of battery (g)]])</f>
        <v>#N/A</v>
      </c>
      <c r="M383" s="36" t="str">
        <f>IF(ISBLANK(Table2[[#This Row],[Bebat code 2025]]),"",_xlfn.XLOOKUP(TRIM(Table2[[#This Row],[Bebat code 2025]]),Tabel1[Bebat Code 2025],Tabel1[Minimum Weight (g)]))</f>
        <v/>
      </c>
      <c r="N383" s="36" t="str">
        <f>IF(ISBLANK(Table2[[#This Row],[Bebat code 2025]]),"",_xlfn.XLOOKUP(TRIM(Table2[[#This Row],[Bebat code 2025]]),Tabel1[Bebat Code 2025],Tabel1[Maximum Weight (g)]))</f>
        <v/>
      </c>
      <c r="O383" s="43" t="e" cm="1">
        <f t="array" ref="O38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3" s="44"/>
      <c r="Q383" s="44"/>
      <c r="R383" s="44"/>
      <c r="S383" s="44"/>
      <c r="T383" s="44"/>
      <c r="U383" s="44"/>
    </row>
    <row r="384" spans="2:21" ht="47.5" customHeight="1" x14ac:dyDescent="0.15">
      <c r="B384" s="39" t="str" cm="1">
        <f t="array" ref="B38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4" s="42"/>
      <c r="D384" s="35" t="e" cm="1">
        <f t="array" ref="D38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4" s="35" t="e" cm="1">
        <f t="array" ref="E38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4" s="35" t="e">
        <f>IF(AND(Table2[[#This Row],[Chemical Family - old]]="Lithium Primary",Table2[[#This Row],[Product Category]]&lt;&gt;"Button"),Table2[[#This Row],[Is the battery based on Lithium Primary or Lithium Thionyl Chloride]],Table2[[#This Row],[Chemical Family - old]])</f>
        <v>#N/A</v>
      </c>
      <c r="G384" s="35" t="e">
        <f>_xlfn.XLOOKUP(TRIM(Table2[[#This Row],[Bebat code 2025]]),Tabel1[Bebat Code 2025],Tabel1[Chemical Family])</f>
        <v>#N/A</v>
      </c>
      <c r="H384" s="35" t="e">
        <f>_xlfn.XLOOKUP(TRIM(Table2[[#This Row],[Bebat code 2025]]),Tabel1[Bebat Code 2025],Tabel1[Type])</f>
        <v>#N/A</v>
      </c>
      <c r="I384" s="35" t="e">
        <f>_xlfn.XLOOKUP(TRIM(Table2[[#This Row],[Bebat code 2025]]),Tabel1[Bebat Code 2025],Tabel1[Exception])</f>
        <v>#N/A</v>
      </c>
      <c r="J384" s="35" t="e">
        <f>IF(Table2[[#This Row],[Max boundary - new]]&lt;=25000,"No",IF(Table2[[#This Row],[Min boundary - new]]&gt;25000,"Yes","Possible"))</f>
        <v>#N/A</v>
      </c>
      <c r="K384" s="35" t="e">
        <f>IF(ISBLANK(Table2[[#This Row],[Exact weight of battery (g)]]),_xlfn.XLOOKUP(TRIM(Table2[[#This Row],[Bebat code 2025]]),Tabel1[Bebat Code 2025],Tabel1[Minimum Weight (g)]),Table2[[#This Row],[Exact weight of battery (g)]])</f>
        <v>#N/A</v>
      </c>
      <c r="L384" s="35" t="e">
        <f>IF(ISBLANK(Table2[[#This Row],[Exact weight of battery (g)]]),_xlfn.XLOOKUP(TRIM(Table2[[#This Row],[Bebat code 2025]]),Tabel1[Bebat Code 2025],Tabel1[Maximum Weight (g)]),Table2[[#This Row],[Exact weight of battery (g)]])</f>
        <v>#N/A</v>
      </c>
      <c r="M384" s="36" t="str">
        <f>IF(ISBLANK(Table2[[#This Row],[Bebat code 2025]]),"",_xlfn.XLOOKUP(TRIM(Table2[[#This Row],[Bebat code 2025]]),Tabel1[Bebat Code 2025],Tabel1[Minimum Weight (g)]))</f>
        <v/>
      </c>
      <c r="N384" s="36" t="str">
        <f>IF(ISBLANK(Table2[[#This Row],[Bebat code 2025]]),"",_xlfn.XLOOKUP(TRIM(Table2[[#This Row],[Bebat code 2025]]),Tabel1[Bebat Code 2025],Tabel1[Maximum Weight (g)]))</f>
        <v/>
      </c>
      <c r="O384" s="43" t="e" cm="1">
        <f t="array" ref="O38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4" s="44"/>
      <c r="Q384" s="44"/>
      <c r="R384" s="44"/>
      <c r="S384" s="44"/>
      <c r="T384" s="44"/>
      <c r="U384" s="44"/>
    </row>
    <row r="385" spans="2:21" ht="47.5" customHeight="1" x14ac:dyDescent="0.15">
      <c r="B385" s="39" t="str" cm="1">
        <f t="array" ref="B38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5" s="42"/>
      <c r="D385" s="35" t="e" cm="1">
        <f t="array" ref="D38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5" s="35" t="e" cm="1">
        <f t="array" ref="E38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5" s="35" t="e">
        <f>IF(AND(Table2[[#This Row],[Chemical Family - old]]="Lithium Primary",Table2[[#This Row],[Product Category]]&lt;&gt;"Button"),Table2[[#This Row],[Is the battery based on Lithium Primary or Lithium Thionyl Chloride]],Table2[[#This Row],[Chemical Family - old]])</f>
        <v>#N/A</v>
      </c>
      <c r="G385" s="35" t="e">
        <f>_xlfn.XLOOKUP(TRIM(Table2[[#This Row],[Bebat code 2025]]),Tabel1[Bebat Code 2025],Tabel1[Chemical Family])</f>
        <v>#N/A</v>
      </c>
      <c r="H385" s="35" t="e">
        <f>_xlfn.XLOOKUP(TRIM(Table2[[#This Row],[Bebat code 2025]]),Tabel1[Bebat Code 2025],Tabel1[Type])</f>
        <v>#N/A</v>
      </c>
      <c r="I385" s="35" t="e">
        <f>_xlfn.XLOOKUP(TRIM(Table2[[#This Row],[Bebat code 2025]]),Tabel1[Bebat Code 2025],Tabel1[Exception])</f>
        <v>#N/A</v>
      </c>
      <c r="J385" s="35" t="e">
        <f>IF(Table2[[#This Row],[Max boundary - new]]&lt;=25000,"No",IF(Table2[[#This Row],[Min boundary - new]]&gt;25000,"Yes","Possible"))</f>
        <v>#N/A</v>
      </c>
      <c r="K385" s="35" t="e">
        <f>IF(ISBLANK(Table2[[#This Row],[Exact weight of battery (g)]]),_xlfn.XLOOKUP(TRIM(Table2[[#This Row],[Bebat code 2025]]),Tabel1[Bebat Code 2025],Tabel1[Minimum Weight (g)]),Table2[[#This Row],[Exact weight of battery (g)]])</f>
        <v>#N/A</v>
      </c>
      <c r="L385" s="35" t="e">
        <f>IF(ISBLANK(Table2[[#This Row],[Exact weight of battery (g)]]),_xlfn.XLOOKUP(TRIM(Table2[[#This Row],[Bebat code 2025]]),Tabel1[Bebat Code 2025],Tabel1[Maximum Weight (g)]),Table2[[#This Row],[Exact weight of battery (g)]])</f>
        <v>#N/A</v>
      </c>
      <c r="M385" s="36" t="str">
        <f>IF(ISBLANK(Table2[[#This Row],[Bebat code 2025]]),"",_xlfn.XLOOKUP(TRIM(Table2[[#This Row],[Bebat code 2025]]),Tabel1[Bebat Code 2025],Tabel1[Minimum Weight (g)]))</f>
        <v/>
      </c>
      <c r="N385" s="36" t="str">
        <f>IF(ISBLANK(Table2[[#This Row],[Bebat code 2025]]),"",_xlfn.XLOOKUP(TRIM(Table2[[#This Row],[Bebat code 2025]]),Tabel1[Bebat Code 2025],Tabel1[Maximum Weight (g)]))</f>
        <v/>
      </c>
      <c r="O385" s="43" t="e" cm="1">
        <f t="array" ref="O38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5" s="44"/>
      <c r="Q385" s="44"/>
      <c r="R385" s="44"/>
      <c r="S385" s="44"/>
      <c r="T385" s="44"/>
      <c r="U385" s="44"/>
    </row>
    <row r="386" spans="2:21" ht="47.5" customHeight="1" x14ac:dyDescent="0.15">
      <c r="B386" s="39" t="str" cm="1">
        <f t="array" ref="B38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6" s="42"/>
      <c r="D386" s="35" t="e" cm="1">
        <f t="array" ref="D38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6" s="35" t="e" cm="1">
        <f t="array" ref="E38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6" s="35" t="e">
        <f>IF(AND(Table2[[#This Row],[Chemical Family - old]]="Lithium Primary",Table2[[#This Row],[Product Category]]&lt;&gt;"Button"),Table2[[#This Row],[Is the battery based on Lithium Primary or Lithium Thionyl Chloride]],Table2[[#This Row],[Chemical Family - old]])</f>
        <v>#N/A</v>
      </c>
      <c r="G386" s="35" t="e">
        <f>_xlfn.XLOOKUP(TRIM(Table2[[#This Row],[Bebat code 2025]]),Tabel1[Bebat Code 2025],Tabel1[Chemical Family])</f>
        <v>#N/A</v>
      </c>
      <c r="H386" s="35" t="e">
        <f>_xlfn.XLOOKUP(TRIM(Table2[[#This Row],[Bebat code 2025]]),Tabel1[Bebat Code 2025],Tabel1[Type])</f>
        <v>#N/A</v>
      </c>
      <c r="I386" s="35" t="e">
        <f>_xlfn.XLOOKUP(TRIM(Table2[[#This Row],[Bebat code 2025]]),Tabel1[Bebat Code 2025],Tabel1[Exception])</f>
        <v>#N/A</v>
      </c>
      <c r="J386" s="35" t="e">
        <f>IF(Table2[[#This Row],[Max boundary - new]]&lt;=25000,"No",IF(Table2[[#This Row],[Min boundary - new]]&gt;25000,"Yes","Possible"))</f>
        <v>#N/A</v>
      </c>
      <c r="K386" s="35" t="e">
        <f>IF(ISBLANK(Table2[[#This Row],[Exact weight of battery (g)]]),_xlfn.XLOOKUP(TRIM(Table2[[#This Row],[Bebat code 2025]]),Tabel1[Bebat Code 2025],Tabel1[Minimum Weight (g)]),Table2[[#This Row],[Exact weight of battery (g)]])</f>
        <v>#N/A</v>
      </c>
      <c r="L386" s="35" t="e">
        <f>IF(ISBLANK(Table2[[#This Row],[Exact weight of battery (g)]]),_xlfn.XLOOKUP(TRIM(Table2[[#This Row],[Bebat code 2025]]),Tabel1[Bebat Code 2025],Tabel1[Maximum Weight (g)]),Table2[[#This Row],[Exact weight of battery (g)]])</f>
        <v>#N/A</v>
      </c>
      <c r="M386" s="36" t="str">
        <f>IF(ISBLANK(Table2[[#This Row],[Bebat code 2025]]),"",_xlfn.XLOOKUP(TRIM(Table2[[#This Row],[Bebat code 2025]]),Tabel1[Bebat Code 2025],Tabel1[Minimum Weight (g)]))</f>
        <v/>
      </c>
      <c r="N386" s="36" t="str">
        <f>IF(ISBLANK(Table2[[#This Row],[Bebat code 2025]]),"",_xlfn.XLOOKUP(TRIM(Table2[[#This Row],[Bebat code 2025]]),Tabel1[Bebat Code 2025],Tabel1[Maximum Weight (g)]))</f>
        <v/>
      </c>
      <c r="O386" s="43" t="e" cm="1">
        <f t="array" ref="O38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6" s="44"/>
      <c r="Q386" s="44"/>
      <c r="R386" s="44"/>
      <c r="S386" s="44"/>
      <c r="T386" s="44"/>
      <c r="U386" s="44"/>
    </row>
    <row r="387" spans="2:21" ht="47.5" customHeight="1" x14ac:dyDescent="0.15">
      <c r="B387" s="39" t="str" cm="1">
        <f t="array" ref="B38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7" s="42"/>
      <c r="D387" s="35" t="e" cm="1">
        <f t="array" ref="D38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7" s="35" t="e" cm="1">
        <f t="array" ref="E38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7" s="35" t="e">
        <f>IF(AND(Table2[[#This Row],[Chemical Family - old]]="Lithium Primary",Table2[[#This Row],[Product Category]]&lt;&gt;"Button"),Table2[[#This Row],[Is the battery based on Lithium Primary or Lithium Thionyl Chloride]],Table2[[#This Row],[Chemical Family - old]])</f>
        <v>#N/A</v>
      </c>
      <c r="G387" s="35" t="e">
        <f>_xlfn.XLOOKUP(TRIM(Table2[[#This Row],[Bebat code 2025]]),Tabel1[Bebat Code 2025],Tabel1[Chemical Family])</f>
        <v>#N/A</v>
      </c>
      <c r="H387" s="35" t="e">
        <f>_xlfn.XLOOKUP(TRIM(Table2[[#This Row],[Bebat code 2025]]),Tabel1[Bebat Code 2025],Tabel1[Type])</f>
        <v>#N/A</v>
      </c>
      <c r="I387" s="35" t="e">
        <f>_xlfn.XLOOKUP(TRIM(Table2[[#This Row],[Bebat code 2025]]),Tabel1[Bebat Code 2025],Tabel1[Exception])</f>
        <v>#N/A</v>
      </c>
      <c r="J387" s="35" t="e">
        <f>IF(Table2[[#This Row],[Max boundary - new]]&lt;=25000,"No",IF(Table2[[#This Row],[Min boundary - new]]&gt;25000,"Yes","Possible"))</f>
        <v>#N/A</v>
      </c>
      <c r="K387" s="35" t="e">
        <f>IF(ISBLANK(Table2[[#This Row],[Exact weight of battery (g)]]),_xlfn.XLOOKUP(TRIM(Table2[[#This Row],[Bebat code 2025]]),Tabel1[Bebat Code 2025],Tabel1[Minimum Weight (g)]),Table2[[#This Row],[Exact weight of battery (g)]])</f>
        <v>#N/A</v>
      </c>
      <c r="L387" s="35" t="e">
        <f>IF(ISBLANK(Table2[[#This Row],[Exact weight of battery (g)]]),_xlfn.XLOOKUP(TRIM(Table2[[#This Row],[Bebat code 2025]]),Tabel1[Bebat Code 2025],Tabel1[Maximum Weight (g)]),Table2[[#This Row],[Exact weight of battery (g)]])</f>
        <v>#N/A</v>
      </c>
      <c r="M387" s="36" t="str">
        <f>IF(ISBLANK(Table2[[#This Row],[Bebat code 2025]]),"",_xlfn.XLOOKUP(TRIM(Table2[[#This Row],[Bebat code 2025]]),Tabel1[Bebat Code 2025],Tabel1[Minimum Weight (g)]))</f>
        <v/>
      </c>
      <c r="N387" s="36" t="str">
        <f>IF(ISBLANK(Table2[[#This Row],[Bebat code 2025]]),"",_xlfn.XLOOKUP(TRIM(Table2[[#This Row],[Bebat code 2025]]),Tabel1[Bebat Code 2025],Tabel1[Maximum Weight (g)]))</f>
        <v/>
      </c>
      <c r="O387" s="43" t="e" cm="1">
        <f t="array" ref="O38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7" s="44"/>
      <c r="Q387" s="44"/>
      <c r="R387" s="44"/>
      <c r="S387" s="44"/>
      <c r="T387" s="44"/>
      <c r="U387" s="44"/>
    </row>
    <row r="388" spans="2:21" ht="47.5" customHeight="1" x14ac:dyDescent="0.15">
      <c r="B388" s="39" t="str" cm="1">
        <f t="array" ref="B38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8" s="42"/>
      <c r="D388" s="35" t="e" cm="1">
        <f t="array" ref="D38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8" s="35" t="e" cm="1">
        <f t="array" ref="E38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8" s="35" t="e">
        <f>IF(AND(Table2[[#This Row],[Chemical Family - old]]="Lithium Primary",Table2[[#This Row],[Product Category]]&lt;&gt;"Button"),Table2[[#This Row],[Is the battery based on Lithium Primary or Lithium Thionyl Chloride]],Table2[[#This Row],[Chemical Family - old]])</f>
        <v>#N/A</v>
      </c>
      <c r="G388" s="35" t="e">
        <f>_xlfn.XLOOKUP(TRIM(Table2[[#This Row],[Bebat code 2025]]),Tabel1[Bebat Code 2025],Tabel1[Chemical Family])</f>
        <v>#N/A</v>
      </c>
      <c r="H388" s="35" t="e">
        <f>_xlfn.XLOOKUP(TRIM(Table2[[#This Row],[Bebat code 2025]]),Tabel1[Bebat Code 2025],Tabel1[Type])</f>
        <v>#N/A</v>
      </c>
      <c r="I388" s="35" t="e">
        <f>_xlfn.XLOOKUP(TRIM(Table2[[#This Row],[Bebat code 2025]]),Tabel1[Bebat Code 2025],Tabel1[Exception])</f>
        <v>#N/A</v>
      </c>
      <c r="J388" s="35" t="e">
        <f>IF(Table2[[#This Row],[Max boundary - new]]&lt;=25000,"No",IF(Table2[[#This Row],[Min boundary - new]]&gt;25000,"Yes","Possible"))</f>
        <v>#N/A</v>
      </c>
      <c r="K388" s="35" t="e">
        <f>IF(ISBLANK(Table2[[#This Row],[Exact weight of battery (g)]]),_xlfn.XLOOKUP(TRIM(Table2[[#This Row],[Bebat code 2025]]),Tabel1[Bebat Code 2025],Tabel1[Minimum Weight (g)]),Table2[[#This Row],[Exact weight of battery (g)]])</f>
        <v>#N/A</v>
      </c>
      <c r="L388" s="35" t="e">
        <f>IF(ISBLANK(Table2[[#This Row],[Exact weight of battery (g)]]),_xlfn.XLOOKUP(TRIM(Table2[[#This Row],[Bebat code 2025]]),Tabel1[Bebat Code 2025],Tabel1[Maximum Weight (g)]),Table2[[#This Row],[Exact weight of battery (g)]])</f>
        <v>#N/A</v>
      </c>
      <c r="M388" s="36" t="str">
        <f>IF(ISBLANK(Table2[[#This Row],[Bebat code 2025]]),"",_xlfn.XLOOKUP(TRIM(Table2[[#This Row],[Bebat code 2025]]),Tabel1[Bebat Code 2025],Tabel1[Minimum Weight (g)]))</f>
        <v/>
      </c>
      <c r="N388" s="36" t="str">
        <f>IF(ISBLANK(Table2[[#This Row],[Bebat code 2025]]),"",_xlfn.XLOOKUP(TRIM(Table2[[#This Row],[Bebat code 2025]]),Tabel1[Bebat Code 2025],Tabel1[Maximum Weight (g)]))</f>
        <v/>
      </c>
      <c r="O388" s="43" t="e" cm="1">
        <f t="array" ref="O38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8" s="44"/>
      <c r="Q388" s="44"/>
      <c r="R388" s="44"/>
      <c r="S388" s="44"/>
      <c r="T388" s="44"/>
      <c r="U388" s="44"/>
    </row>
    <row r="389" spans="2:21" ht="47.5" customHeight="1" x14ac:dyDescent="0.15">
      <c r="B389" s="39" t="str" cm="1">
        <f t="array" ref="B38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89" s="42"/>
      <c r="D389" s="35" t="e" cm="1">
        <f t="array" ref="D38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89" s="35" t="e" cm="1">
        <f t="array" ref="E38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89" s="35" t="e">
        <f>IF(AND(Table2[[#This Row],[Chemical Family - old]]="Lithium Primary",Table2[[#This Row],[Product Category]]&lt;&gt;"Button"),Table2[[#This Row],[Is the battery based on Lithium Primary or Lithium Thionyl Chloride]],Table2[[#This Row],[Chemical Family - old]])</f>
        <v>#N/A</v>
      </c>
      <c r="G389" s="35" t="e">
        <f>_xlfn.XLOOKUP(TRIM(Table2[[#This Row],[Bebat code 2025]]),Tabel1[Bebat Code 2025],Tabel1[Chemical Family])</f>
        <v>#N/A</v>
      </c>
      <c r="H389" s="35" t="e">
        <f>_xlfn.XLOOKUP(TRIM(Table2[[#This Row],[Bebat code 2025]]),Tabel1[Bebat Code 2025],Tabel1[Type])</f>
        <v>#N/A</v>
      </c>
      <c r="I389" s="35" t="e">
        <f>_xlfn.XLOOKUP(TRIM(Table2[[#This Row],[Bebat code 2025]]),Tabel1[Bebat Code 2025],Tabel1[Exception])</f>
        <v>#N/A</v>
      </c>
      <c r="J389" s="35" t="e">
        <f>IF(Table2[[#This Row],[Max boundary - new]]&lt;=25000,"No",IF(Table2[[#This Row],[Min boundary - new]]&gt;25000,"Yes","Possible"))</f>
        <v>#N/A</v>
      </c>
      <c r="K389" s="35" t="e">
        <f>IF(ISBLANK(Table2[[#This Row],[Exact weight of battery (g)]]),_xlfn.XLOOKUP(TRIM(Table2[[#This Row],[Bebat code 2025]]),Tabel1[Bebat Code 2025],Tabel1[Minimum Weight (g)]),Table2[[#This Row],[Exact weight of battery (g)]])</f>
        <v>#N/A</v>
      </c>
      <c r="L389" s="35" t="e">
        <f>IF(ISBLANK(Table2[[#This Row],[Exact weight of battery (g)]]),_xlfn.XLOOKUP(TRIM(Table2[[#This Row],[Bebat code 2025]]),Tabel1[Bebat Code 2025],Tabel1[Maximum Weight (g)]),Table2[[#This Row],[Exact weight of battery (g)]])</f>
        <v>#N/A</v>
      </c>
      <c r="M389" s="36" t="str">
        <f>IF(ISBLANK(Table2[[#This Row],[Bebat code 2025]]),"",_xlfn.XLOOKUP(TRIM(Table2[[#This Row],[Bebat code 2025]]),Tabel1[Bebat Code 2025],Tabel1[Minimum Weight (g)]))</f>
        <v/>
      </c>
      <c r="N389" s="36" t="str">
        <f>IF(ISBLANK(Table2[[#This Row],[Bebat code 2025]]),"",_xlfn.XLOOKUP(TRIM(Table2[[#This Row],[Bebat code 2025]]),Tabel1[Bebat Code 2025],Tabel1[Maximum Weight (g)]))</f>
        <v/>
      </c>
      <c r="O389" s="43" t="e" cm="1">
        <f t="array" ref="O38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89" s="44"/>
      <c r="Q389" s="44"/>
      <c r="R389" s="44"/>
      <c r="S389" s="44"/>
      <c r="T389" s="44"/>
      <c r="U389" s="44"/>
    </row>
    <row r="390" spans="2:21" ht="47.5" customHeight="1" x14ac:dyDescent="0.15">
      <c r="B390" s="39" t="str" cm="1">
        <f t="array" ref="B39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0" s="42"/>
      <c r="D390" s="35" t="e" cm="1">
        <f t="array" ref="D39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0" s="35" t="e" cm="1">
        <f t="array" ref="E39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0" s="35" t="e">
        <f>IF(AND(Table2[[#This Row],[Chemical Family - old]]="Lithium Primary",Table2[[#This Row],[Product Category]]&lt;&gt;"Button"),Table2[[#This Row],[Is the battery based on Lithium Primary or Lithium Thionyl Chloride]],Table2[[#This Row],[Chemical Family - old]])</f>
        <v>#N/A</v>
      </c>
      <c r="G390" s="35" t="e">
        <f>_xlfn.XLOOKUP(TRIM(Table2[[#This Row],[Bebat code 2025]]),Tabel1[Bebat Code 2025],Tabel1[Chemical Family])</f>
        <v>#N/A</v>
      </c>
      <c r="H390" s="35" t="e">
        <f>_xlfn.XLOOKUP(TRIM(Table2[[#This Row],[Bebat code 2025]]),Tabel1[Bebat Code 2025],Tabel1[Type])</f>
        <v>#N/A</v>
      </c>
      <c r="I390" s="35" t="e">
        <f>_xlfn.XLOOKUP(TRIM(Table2[[#This Row],[Bebat code 2025]]),Tabel1[Bebat Code 2025],Tabel1[Exception])</f>
        <v>#N/A</v>
      </c>
      <c r="J390" s="35" t="e">
        <f>IF(Table2[[#This Row],[Max boundary - new]]&lt;=25000,"No",IF(Table2[[#This Row],[Min boundary - new]]&gt;25000,"Yes","Possible"))</f>
        <v>#N/A</v>
      </c>
      <c r="K390" s="35" t="e">
        <f>IF(ISBLANK(Table2[[#This Row],[Exact weight of battery (g)]]),_xlfn.XLOOKUP(TRIM(Table2[[#This Row],[Bebat code 2025]]),Tabel1[Bebat Code 2025],Tabel1[Minimum Weight (g)]),Table2[[#This Row],[Exact weight of battery (g)]])</f>
        <v>#N/A</v>
      </c>
      <c r="L390" s="35" t="e">
        <f>IF(ISBLANK(Table2[[#This Row],[Exact weight of battery (g)]]),_xlfn.XLOOKUP(TRIM(Table2[[#This Row],[Bebat code 2025]]),Tabel1[Bebat Code 2025],Tabel1[Maximum Weight (g)]),Table2[[#This Row],[Exact weight of battery (g)]])</f>
        <v>#N/A</v>
      </c>
      <c r="M390" s="36" t="str">
        <f>IF(ISBLANK(Table2[[#This Row],[Bebat code 2025]]),"",_xlfn.XLOOKUP(TRIM(Table2[[#This Row],[Bebat code 2025]]),Tabel1[Bebat Code 2025],Tabel1[Minimum Weight (g)]))</f>
        <v/>
      </c>
      <c r="N390" s="36" t="str">
        <f>IF(ISBLANK(Table2[[#This Row],[Bebat code 2025]]),"",_xlfn.XLOOKUP(TRIM(Table2[[#This Row],[Bebat code 2025]]),Tabel1[Bebat Code 2025],Tabel1[Maximum Weight (g)]))</f>
        <v/>
      </c>
      <c r="O390" s="43" t="e" cm="1">
        <f t="array" ref="O39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0" s="44"/>
      <c r="Q390" s="44"/>
      <c r="R390" s="44"/>
      <c r="S390" s="44"/>
      <c r="T390" s="44"/>
      <c r="U390" s="44"/>
    </row>
    <row r="391" spans="2:21" ht="47.5" customHeight="1" x14ac:dyDescent="0.15">
      <c r="B391" s="39" t="str" cm="1">
        <f t="array" ref="B39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1" s="42"/>
      <c r="D391" s="35" t="e" cm="1">
        <f t="array" ref="D39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1" s="35" t="e" cm="1">
        <f t="array" ref="E39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1" s="35" t="e">
        <f>IF(AND(Table2[[#This Row],[Chemical Family - old]]="Lithium Primary",Table2[[#This Row],[Product Category]]&lt;&gt;"Button"),Table2[[#This Row],[Is the battery based on Lithium Primary or Lithium Thionyl Chloride]],Table2[[#This Row],[Chemical Family - old]])</f>
        <v>#N/A</v>
      </c>
      <c r="G391" s="35" t="e">
        <f>_xlfn.XLOOKUP(TRIM(Table2[[#This Row],[Bebat code 2025]]),Tabel1[Bebat Code 2025],Tabel1[Chemical Family])</f>
        <v>#N/A</v>
      </c>
      <c r="H391" s="35" t="e">
        <f>_xlfn.XLOOKUP(TRIM(Table2[[#This Row],[Bebat code 2025]]),Tabel1[Bebat Code 2025],Tabel1[Type])</f>
        <v>#N/A</v>
      </c>
      <c r="I391" s="35" t="e">
        <f>_xlfn.XLOOKUP(TRIM(Table2[[#This Row],[Bebat code 2025]]),Tabel1[Bebat Code 2025],Tabel1[Exception])</f>
        <v>#N/A</v>
      </c>
      <c r="J391" s="35" t="e">
        <f>IF(Table2[[#This Row],[Max boundary - new]]&lt;=25000,"No",IF(Table2[[#This Row],[Min boundary - new]]&gt;25000,"Yes","Possible"))</f>
        <v>#N/A</v>
      </c>
      <c r="K391" s="35" t="e">
        <f>IF(ISBLANK(Table2[[#This Row],[Exact weight of battery (g)]]),_xlfn.XLOOKUP(TRIM(Table2[[#This Row],[Bebat code 2025]]),Tabel1[Bebat Code 2025],Tabel1[Minimum Weight (g)]),Table2[[#This Row],[Exact weight of battery (g)]])</f>
        <v>#N/A</v>
      </c>
      <c r="L391" s="35" t="e">
        <f>IF(ISBLANK(Table2[[#This Row],[Exact weight of battery (g)]]),_xlfn.XLOOKUP(TRIM(Table2[[#This Row],[Bebat code 2025]]),Tabel1[Bebat Code 2025],Tabel1[Maximum Weight (g)]),Table2[[#This Row],[Exact weight of battery (g)]])</f>
        <v>#N/A</v>
      </c>
      <c r="M391" s="36" t="str">
        <f>IF(ISBLANK(Table2[[#This Row],[Bebat code 2025]]),"",_xlfn.XLOOKUP(TRIM(Table2[[#This Row],[Bebat code 2025]]),Tabel1[Bebat Code 2025],Tabel1[Minimum Weight (g)]))</f>
        <v/>
      </c>
      <c r="N391" s="36" t="str">
        <f>IF(ISBLANK(Table2[[#This Row],[Bebat code 2025]]),"",_xlfn.XLOOKUP(TRIM(Table2[[#This Row],[Bebat code 2025]]),Tabel1[Bebat Code 2025],Tabel1[Maximum Weight (g)]))</f>
        <v/>
      </c>
      <c r="O391" s="43" t="e" cm="1">
        <f t="array" ref="O39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1" s="44"/>
      <c r="Q391" s="44"/>
      <c r="R391" s="44"/>
      <c r="S391" s="44"/>
      <c r="T391" s="44"/>
      <c r="U391" s="44"/>
    </row>
    <row r="392" spans="2:21" ht="47.5" customHeight="1" x14ac:dyDescent="0.15">
      <c r="B392" s="39" t="str" cm="1">
        <f t="array" ref="B39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2" s="42"/>
      <c r="D392" s="35" t="e" cm="1">
        <f t="array" ref="D39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2" s="35" t="e" cm="1">
        <f t="array" ref="E39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2" s="35" t="e">
        <f>IF(AND(Table2[[#This Row],[Chemical Family - old]]="Lithium Primary",Table2[[#This Row],[Product Category]]&lt;&gt;"Button"),Table2[[#This Row],[Is the battery based on Lithium Primary or Lithium Thionyl Chloride]],Table2[[#This Row],[Chemical Family - old]])</f>
        <v>#N/A</v>
      </c>
      <c r="G392" s="35" t="e">
        <f>_xlfn.XLOOKUP(TRIM(Table2[[#This Row],[Bebat code 2025]]),Tabel1[Bebat Code 2025],Tabel1[Chemical Family])</f>
        <v>#N/A</v>
      </c>
      <c r="H392" s="35" t="e">
        <f>_xlfn.XLOOKUP(TRIM(Table2[[#This Row],[Bebat code 2025]]),Tabel1[Bebat Code 2025],Tabel1[Type])</f>
        <v>#N/A</v>
      </c>
      <c r="I392" s="35" t="e">
        <f>_xlfn.XLOOKUP(TRIM(Table2[[#This Row],[Bebat code 2025]]),Tabel1[Bebat Code 2025],Tabel1[Exception])</f>
        <v>#N/A</v>
      </c>
      <c r="J392" s="35" t="e">
        <f>IF(Table2[[#This Row],[Max boundary - new]]&lt;=25000,"No",IF(Table2[[#This Row],[Min boundary - new]]&gt;25000,"Yes","Possible"))</f>
        <v>#N/A</v>
      </c>
      <c r="K392" s="35" t="e">
        <f>IF(ISBLANK(Table2[[#This Row],[Exact weight of battery (g)]]),_xlfn.XLOOKUP(TRIM(Table2[[#This Row],[Bebat code 2025]]),Tabel1[Bebat Code 2025],Tabel1[Minimum Weight (g)]),Table2[[#This Row],[Exact weight of battery (g)]])</f>
        <v>#N/A</v>
      </c>
      <c r="L392" s="35" t="e">
        <f>IF(ISBLANK(Table2[[#This Row],[Exact weight of battery (g)]]),_xlfn.XLOOKUP(TRIM(Table2[[#This Row],[Bebat code 2025]]),Tabel1[Bebat Code 2025],Tabel1[Maximum Weight (g)]),Table2[[#This Row],[Exact weight of battery (g)]])</f>
        <v>#N/A</v>
      </c>
      <c r="M392" s="36" t="str">
        <f>IF(ISBLANK(Table2[[#This Row],[Bebat code 2025]]),"",_xlfn.XLOOKUP(TRIM(Table2[[#This Row],[Bebat code 2025]]),Tabel1[Bebat Code 2025],Tabel1[Minimum Weight (g)]))</f>
        <v/>
      </c>
      <c r="N392" s="36" t="str">
        <f>IF(ISBLANK(Table2[[#This Row],[Bebat code 2025]]),"",_xlfn.XLOOKUP(TRIM(Table2[[#This Row],[Bebat code 2025]]),Tabel1[Bebat Code 2025],Tabel1[Maximum Weight (g)]))</f>
        <v/>
      </c>
      <c r="O392" s="43" t="e" cm="1">
        <f t="array" ref="O39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2" s="44"/>
      <c r="Q392" s="44"/>
      <c r="R392" s="44"/>
      <c r="S392" s="44"/>
      <c r="T392" s="44"/>
      <c r="U392" s="44"/>
    </row>
    <row r="393" spans="2:21" ht="47.5" customHeight="1" x14ac:dyDescent="0.15">
      <c r="B393" s="39" t="str" cm="1">
        <f t="array" ref="B39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3" s="42"/>
      <c r="D393" s="35" t="e" cm="1">
        <f t="array" ref="D39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3" s="35" t="e" cm="1">
        <f t="array" ref="E39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3" s="35" t="e">
        <f>IF(AND(Table2[[#This Row],[Chemical Family - old]]="Lithium Primary",Table2[[#This Row],[Product Category]]&lt;&gt;"Button"),Table2[[#This Row],[Is the battery based on Lithium Primary or Lithium Thionyl Chloride]],Table2[[#This Row],[Chemical Family - old]])</f>
        <v>#N/A</v>
      </c>
      <c r="G393" s="35" t="e">
        <f>_xlfn.XLOOKUP(TRIM(Table2[[#This Row],[Bebat code 2025]]),Tabel1[Bebat Code 2025],Tabel1[Chemical Family])</f>
        <v>#N/A</v>
      </c>
      <c r="H393" s="35" t="e">
        <f>_xlfn.XLOOKUP(TRIM(Table2[[#This Row],[Bebat code 2025]]),Tabel1[Bebat Code 2025],Tabel1[Type])</f>
        <v>#N/A</v>
      </c>
      <c r="I393" s="35" t="e">
        <f>_xlfn.XLOOKUP(TRIM(Table2[[#This Row],[Bebat code 2025]]),Tabel1[Bebat Code 2025],Tabel1[Exception])</f>
        <v>#N/A</v>
      </c>
      <c r="J393" s="35" t="e">
        <f>IF(Table2[[#This Row],[Max boundary - new]]&lt;=25000,"No",IF(Table2[[#This Row],[Min boundary - new]]&gt;25000,"Yes","Possible"))</f>
        <v>#N/A</v>
      </c>
      <c r="K393" s="35" t="e">
        <f>IF(ISBLANK(Table2[[#This Row],[Exact weight of battery (g)]]),_xlfn.XLOOKUP(TRIM(Table2[[#This Row],[Bebat code 2025]]),Tabel1[Bebat Code 2025],Tabel1[Minimum Weight (g)]),Table2[[#This Row],[Exact weight of battery (g)]])</f>
        <v>#N/A</v>
      </c>
      <c r="L393" s="35" t="e">
        <f>IF(ISBLANK(Table2[[#This Row],[Exact weight of battery (g)]]),_xlfn.XLOOKUP(TRIM(Table2[[#This Row],[Bebat code 2025]]),Tabel1[Bebat Code 2025],Tabel1[Maximum Weight (g)]),Table2[[#This Row],[Exact weight of battery (g)]])</f>
        <v>#N/A</v>
      </c>
      <c r="M393" s="36" t="str">
        <f>IF(ISBLANK(Table2[[#This Row],[Bebat code 2025]]),"",_xlfn.XLOOKUP(TRIM(Table2[[#This Row],[Bebat code 2025]]),Tabel1[Bebat Code 2025],Tabel1[Minimum Weight (g)]))</f>
        <v/>
      </c>
      <c r="N393" s="36" t="str">
        <f>IF(ISBLANK(Table2[[#This Row],[Bebat code 2025]]),"",_xlfn.XLOOKUP(TRIM(Table2[[#This Row],[Bebat code 2025]]),Tabel1[Bebat Code 2025],Tabel1[Maximum Weight (g)]))</f>
        <v/>
      </c>
      <c r="O393" s="43" t="e" cm="1">
        <f t="array" ref="O39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3" s="44"/>
      <c r="Q393" s="44"/>
      <c r="R393" s="44"/>
      <c r="S393" s="44"/>
      <c r="T393" s="44"/>
      <c r="U393" s="44"/>
    </row>
    <row r="394" spans="2:21" ht="47.5" customHeight="1" x14ac:dyDescent="0.15">
      <c r="B394" s="39" t="str" cm="1">
        <f t="array" ref="B39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4" s="42"/>
      <c r="D394" s="35" t="e" cm="1">
        <f t="array" ref="D39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4" s="35" t="e" cm="1">
        <f t="array" ref="E39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4" s="35" t="e">
        <f>IF(AND(Table2[[#This Row],[Chemical Family - old]]="Lithium Primary",Table2[[#This Row],[Product Category]]&lt;&gt;"Button"),Table2[[#This Row],[Is the battery based on Lithium Primary or Lithium Thionyl Chloride]],Table2[[#This Row],[Chemical Family - old]])</f>
        <v>#N/A</v>
      </c>
      <c r="G394" s="35" t="e">
        <f>_xlfn.XLOOKUP(TRIM(Table2[[#This Row],[Bebat code 2025]]),Tabel1[Bebat Code 2025],Tabel1[Chemical Family])</f>
        <v>#N/A</v>
      </c>
      <c r="H394" s="35" t="e">
        <f>_xlfn.XLOOKUP(TRIM(Table2[[#This Row],[Bebat code 2025]]),Tabel1[Bebat Code 2025],Tabel1[Type])</f>
        <v>#N/A</v>
      </c>
      <c r="I394" s="35" t="e">
        <f>_xlfn.XLOOKUP(TRIM(Table2[[#This Row],[Bebat code 2025]]),Tabel1[Bebat Code 2025],Tabel1[Exception])</f>
        <v>#N/A</v>
      </c>
      <c r="J394" s="35" t="e">
        <f>IF(Table2[[#This Row],[Max boundary - new]]&lt;=25000,"No",IF(Table2[[#This Row],[Min boundary - new]]&gt;25000,"Yes","Possible"))</f>
        <v>#N/A</v>
      </c>
      <c r="K394" s="35" t="e">
        <f>IF(ISBLANK(Table2[[#This Row],[Exact weight of battery (g)]]),_xlfn.XLOOKUP(TRIM(Table2[[#This Row],[Bebat code 2025]]),Tabel1[Bebat Code 2025],Tabel1[Minimum Weight (g)]),Table2[[#This Row],[Exact weight of battery (g)]])</f>
        <v>#N/A</v>
      </c>
      <c r="L394" s="35" t="e">
        <f>IF(ISBLANK(Table2[[#This Row],[Exact weight of battery (g)]]),_xlfn.XLOOKUP(TRIM(Table2[[#This Row],[Bebat code 2025]]),Tabel1[Bebat Code 2025],Tabel1[Maximum Weight (g)]),Table2[[#This Row],[Exact weight of battery (g)]])</f>
        <v>#N/A</v>
      </c>
      <c r="M394" s="36" t="str">
        <f>IF(ISBLANK(Table2[[#This Row],[Bebat code 2025]]),"",_xlfn.XLOOKUP(TRIM(Table2[[#This Row],[Bebat code 2025]]),Tabel1[Bebat Code 2025],Tabel1[Minimum Weight (g)]))</f>
        <v/>
      </c>
      <c r="N394" s="36" t="str">
        <f>IF(ISBLANK(Table2[[#This Row],[Bebat code 2025]]),"",_xlfn.XLOOKUP(TRIM(Table2[[#This Row],[Bebat code 2025]]),Tabel1[Bebat Code 2025],Tabel1[Maximum Weight (g)]))</f>
        <v/>
      </c>
      <c r="O394" s="43" t="e" cm="1">
        <f t="array" ref="O39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4" s="44"/>
      <c r="Q394" s="44"/>
      <c r="R394" s="44"/>
      <c r="S394" s="44"/>
      <c r="T394" s="44"/>
      <c r="U394" s="44"/>
    </row>
    <row r="395" spans="2:21" ht="47.5" customHeight="1" x14ac:dyDescent="0.15">
      <c r="B395" s="39" t="str" cm="1">
        <f t="array" ref="B39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5" s="42"/>
      <c r="D395" s="35" t="e" cm="1">
        <f t="array" ref="D39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5" s="35" t="e" cm="1">
        <f t="array" ref="E39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5" s="35" t="e">
        <f>IF(AND(Table2[[#This Row],[Chemical Family - old]]="Lithium Primary",Table2[[#This Row],[Product Category]]&lt;&gt;"Button"),Table2[[#This Row],[Is the battery based on Lithium Primary or Lithium Thionyl Chloride]],Table2[[#This Row],[Chemical Family - old]])</f>
        <v>#N/A</v>
      </c>
      <c r="G395" s="35" t="e">
        <f>_xlfn.XLOOKUP(TRIM(Table2[[#This Row],[Bebat code 2025]]),Tabel1[Bebat Code 2025],Tabel1[Chemical Family])</f>
        <v>#N/A</v>
      </c>
      <c r="H395" s="35" t="e">
        <f>_xlfn.XLOOKUP(TRIM(Table2[[#This Row],[Bebat code 2025]]),Tabel1[Bebat Code 2025],Tabel1[Type])</f>
        <v>#N/A</v>
      </c>
      <c r="I395" s="35" t="e">
        <f>_xlfn.XLOOKUP(TRIM(Table2[[#This Row],[Bebat code 2025]]),Tabel1[Bebat Code 2025],Tabel1[Exception])</f>
        <v>#N/A</v>
      </c>
      <c r="J395" s="35" t="e">
        <f>IF(Table2[[#This Row],[Max boundary - new]]&lt;=25000,"No",IF(Table2[[#This Row],[Min boundary - new]]&gt;25000,"Yes","Possible"))</f>
        <v>#N/A</v>
      </c>
      <c r="K395" s="35" t="e">
        <f>IF(ISBLANK(Table2[[#This Row],[Exact weight of battery (g)]]),_xlfn.XLOOKUP(TRIM(Table2[[#This Row],[Bebat code 2025]]),Tabel1[Bebat Code 2025],Tabel1[Minimum Weight (g)]),Table2[[#This Row],[Exact weight of battery (g)]])</f>
        <v>#N/A</v>
      </c>
      <c r="L395" s="35" t="e">
        <f>IF(ISBLANK(Table2[[#This Row],[Exact weight of battery (g)]]),_xlfn.XLOOKUP(TRIM(Table2[[#This Row],[Bebat code 2025]]),Tabel1[Bebat Code 2025],Tabel1[Maximum Weight (g)]),Table2[[#This Row],[Exact weight of battery (g)]])</f>
        <v>#N/A</v>
      </c>
      <c r="M395" s="36" t="str">
        <f>IF(ISBLANK(Table2[[#This Row],[Bebat code 2025]]),"",_xlfn.XLOOKUP(TRIM(Table2[[#This Row],[Bebat code 2025]]),Tabel1[Bebat Code 2025],Tabel1[Minimum Weight (g)]))</f>
        <v/>
      </c>
      <c r="N395" s="36" t="str">
        <f>IF(ISBLANK(Table2[[#This Row],[Bebat code 2025]]),"",_xlfn.XLOOKUP(TRIM(Table2[[#This Row],[Bebat code 2025]]),Tabel1[Bebat Code 2025],Tabel1[Maximum Weight (g)]))</f>
        <v/>
      </c>
      <c r="O395" s="43" t="e" cm="1">
        <f t="array" ref="O39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5" s="44"/>
      <c r="Q395" s="44"/>
      <c r="R395" s="44"/>
      <c r="S395" s="44"/>
      <c r="T395" s="44"/>
      <c r="U395" s="44"/>
    </row>
    <row r="396" spans="2:21" ht="47.5" customHeight="1" x14ac:dyDescent="0.15">
      <c r="B396" s="39" t="str" cm="1">
        <f t="array" ref="B39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6" s="42"/>
      <c r="D396" s="35" t="e" cm="1">
        <f t="array" ref="D39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6" s="35" t="e" cm="1">
        <f t="array" ref="E39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6" s="35" t="e">
        <f>IF(AND(Table2[[#This Row],[Chemical Family - old]]="Lithium Primary",Table2[[#This Row],[Product Category]]&lt;&gt;"Button"),Table2[[#This Row],[Is the battery based on Lithium Primary or Lithium Thionyl Chloride]],Table2[[#This Row],[Chemical Family - old]])</f>
        <v>#N/A</v>
      </c>
      <c r="G396" s="35" t="e">
        <f>_xlfn.XLOOKUP(TRIM(Table2[[#This Row],[Bebat code 2025]]),Tabel1[Bebat Code 2025],Tabel1[Chemical Family])</f>
        <v>#N/A</v>
      </c>
      <c r="H396" s="35" t="e">
        <f>_xlfn.XLOOKUP(TRIM(Table2[[#This Row],[Bebat code 2025]]),Tabel1[Bebat Code 2025],Tabel1[Type])</f>
        <v>#N/A</v>
      </c>
      <c r="I396" s="35" t="e">
        <f>_xlfn.XLOOKUP(TRIM(Table2[[#This Row],[Bebat code 2025]]),Tabel1[Bebat Code 2025],Tabel1[Exception])</f>
        <v>#N/A</v>
      </c>
      <c r="J396" s="35" t="e">
        <f>IF(Table2[[#This Row],[Max boundary - new]]&lt;=25000,"No",IF(Table2[[#This Row],[Min boundary - new]]&gt;25000,"Yes","Possible"))</f>
        <v>#N/A</v>
      </c>
      <c r="K396" s="35" t="e">
        <f>IF(ISBLANK(Table2[[#This Row],[Exact weight of battery (g)]]),_xlfn.XLOOKUP(TRIM(Table2[[#This Row],[Bebat code 2025]]),Tabel1[Bebat Code 2025],Tabel1[Minimum Weight (g)]),Table2[[#This Row],[Exact weight of battery (g)]])</f>
        <v>#N/A</v>
      </c>
      <c r="L396" s="35" t="e">
        <f>IF(ISBLANK(Table2[[#This Row],[Exact weight of battery (g)]]),_xlfn.XLOOKUP(TRIM(Table2[[#This Row],[Bebat code 2025]]),Tabel1[Bebat Code 2025],Tabel1[Maximum Weight (g)]),Table2[[#This Row],[Exact weight of battery (g)]])</f>
        <v>#N/A</v>
      </c>
      <c r="M396" s="36" t="str">
        <f>IF(ISBLANK(Table2[[#This Row],[Bebat code 2025]]),"",_xlfn.XLOOKUP(TRIM(Table2[[#This Row],[Bebat code 2025]]),Tabel1[Bebat Code 2025],Tabel1[Minimum Weight (g)]))</f>
        <v/>
      </c>
      <c r="N396" s="36" t="str">
        <f>IF(ISBLANK(Table2[[#This Row],[Bebat code 2025]]),"",_xlfn.XLOOKUP(TRIM(Table2[[#This Row],[Bebat code 2025]]),Tabel1[Bebat Code 2025],Tabel1[Maximum Weight (g)]))</f>
        <v/>
      </c>
      <c r="O396" s="43" t="e" cm="1">
        <f t="array" ref="O39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6" s="44"/>
      <c r="Q396" s="44"/>
      <c r="R396" s="44"/>
      <c r="S396" s="44"/>
      <c r="T396" s="44"/>
      <c r="U396" s="44"/>
    </row>
    <row r="397" spans="2:21" ht="47.5" customHeight="1" x14ac:dyDescent="0.15">
      <c r="B397" s="39" t="str" cm="1">
        <f t="array" ref="B39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7" s="42"/>
      <c r="D397" s="35" t="e" cm="1">
        <f t="array" ref="D39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7" s="35" t="e" cm="1">
        <f t="array" ref="E39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7" s="35" t="e">
        <f>IF(AND(Table2[[#This Row],[Chemical Family - old]]="Lithium Primary",Table2[[#This Row],[Product Category]]&lt;&gt;"Button"),Table2[[#This Row],[Is the battery based on Lithium Primary or Lithium Thionyl Chloride]],Table2[[#This Row],[Chemical Family - old]])</f>
        <v>#N/A</v>
      </c>
      <c r="G397" s="35" t="e">
        <f>_xlfn.XLOOKUP(TRIM(Table2[[#This Row],[Bebat code 2025]]),Tabel1[Bebat Code 2025],Tabel1[Chemical Family])</f>
        <v>#N/A</v>
      </c>
      <c r="H397" s="35" t="e">
        <f>_xlfn.XLOOKUP(TRIM(Table2[[#This Row],[Bebat code 2025]]),Tabel1[Bebat Code 2025],Tabel1[Type])</f>
        <v>#N/A</v>
      </c>
      <c r="I397" s="35" t="e">
        <f>_xlfn.XLOOKUP(TRIM(Table2[[#This Row],[Bebat code 2025]]),Tabel1[Bebat Code 2025],Tabel1[Exception])</f>
        <v>#N/A</v>
      </c>
      <c r="J397" s="35" t="e">
        <f>IF(Table2[[#This Row],[Max boundary - new]]&lt;=25000,"No",IF(Table2[[#This Row],[Min boundary - new]]&gt;25000,"Yes","Possible"))</f>
        <v>#N/A</v>
      </c>
      <c r="K397" s="35" t="e">
        <f>IF(ISBLANK(Table2[[#This Row],[Exact weight of battery (g)]]),_xlfn.XLOOKUP(TRIM(Table2[[#This Row],[Bebat code 2025]]),Tabel1[Bebat Code 2025],Tabel1[Minimum Weight (g)]),Table2[[#This Row],[Exact weight of battery (g)]])</f>
        <v>#N/A</v>
      </c>
      <c r="L397" s="35" t="e">
        <f>IF(ISBLANK(Table2[[#This Row],[Exact weight of battery (g)]]),_xlfn.XLOOKUP(TRIM(Table2[[#This Row],[Bebat code 2025]]),Tabel1[Bebat Code 2025],Tabel1[Maximum Weight (g)]),Table2[[#This Row],[Exact weight of battery (g)]])</f>
        <v>#N/A</v>
      </c>
      <c r="M397" s="36" t="str">
        <f>IF(ISBLANK(Table2[[#This Row],[Bebat code 2025]]),"",_xlfn.XLOOKUP(TRIM(Table2[[#This Row],[Bebat code 2025]]),Tabel1[Bebat Code 2025],Tabel1[Minimum Weight (g)]))</f>
        <v/>
      </c>
      <c r="N397" s="36" t="str">
        <f>IF(ISBLANK(Table2[[#This Row],[Bebat code 2025]]),"",_xlfn.XLOOKUP(TRIM(Table2[[#This Row],[Bebat code 2025]]),Tabel1[Bebat Code 2025],Tabel1[Maximum Weight (g)]))</f>
        <v/>
      </c>
      <c r="O397" s="43" t="e" cm="1">
        <f t="array" ref="O39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7" s="44"/>
      <c r="Q397" s="44"/>
      <c r="R397" s="44"/>
      <c r="S397" s="44"/>
      <c r="T397" s="44"/>
      <c r="U397" s="44"/>
    </row>
    <row r="398" spans="2:21" ht="47.5" customHeight="1" x14ac:dyDescent="0.15">
      <c r="B398" s="39" t="str" cm="1">
        <f t="array" ref="B39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8" s="42"/>
      <c r="D398" s="35" t="e" cm="1">
        <f t="array" ref="D39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8" s="35" t="e" cm="1">
        <f t="array" ref="E39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8" s="35" t="e">
        <f>IF(AND(Table2[[#This Row],[Chemical Family - old]]="Lithium Primary",Table2[[#This Row],[Product Category]]&lt;&gt;"Button"),Table2[[#This Row],[Is the battery based on Lithium Primary or Lithium Thionyl Chloride]],Table2[[#This Row],[Chemical Family - old]])</f>
        <v>#N/A</v>
      </c>
      <c r="G398" s="35" t="e">
        <f>_xlfn.XLOOKUP(TRIM(Table2[[#This Row],[Bebat code 2025]]),Tabel1[Bebat Code 2025],Tabel1[Chemical Family])</f>
        <v>#N/A</v>
      </c>
      <c r="H398" s="35" t="e">
        <f>_xlfn.XLOOKUP(TRIM(Table2[[#This Row],[Bebat code 2025]]),Tabel1[Bebat Code 2025],Tabel1[Type])</f>
        <v>#N/A</v>
      </c>
      <c r="I398" s="35" t="e">
        <f>_xlfn.XLOOKUP(TRIM(Table2[[#This Row],[Bebat code 2025]]),Tabel1[Bebat Code 2025],Tabel1[Exception])</f>
        <v>#N/A</v>
      </c>
      <c r="J398" s="35" t="e">
        <f>IF(Table2[[#This Row],[Max boundary - new]]&lt;=25000,"No",IF(Table2[[#This Row],[Min boundary - new]]&gt;25000,"Yes","Possible"))</f>
        <v>#N/A</v>
      </c>
      <c r="K398" s="35" t="e">
        <f>IF(ISBLANK(Table2[[#This Row],[Exact weight of battery (g)]]),_xlfn.XLOOKUP(TRIM(Table2[[#This Row],[Bebat code 2025]]),Tabel1[Bebat Code 2025],Tabel1[Minimum Weight (g)]),Table2[[#This Row],[Exact weight of battery (g)]])</f>
        <v>#N/A</v>
      </c>
      <c r="L398" s="35" t="e">
        <f>IF(ISBLANK(Table2[[#This Row],[Exact weight of battery (g)]]),_xlfn.XLOOKUP(TRIM(Table2[[#This Row],[Bebat code 2025]]),Tabel1[Bebat Code 2025],Tabel1[Maximum Weight (g)]),Table2[[#This Row],[Exact weight of battery (g)]])</f>
        <v>#N/A</v>
      </c>
      <c r="M398" s="36" t="str">
        <f>IF(ISBLANK(Table2[[#This Row],[Bebat code 2025]]),"",_xlfn.XLOOKUP(TRIM(Table2[[#This Row],[Bebat code 2025]]),Tabel1[Bebat Code 2025],Tabel1[Minimum Weight (g)]))</f>
        <v/>
      </c>
      <c r="N398" s="36" t="str">
        <f>IF(ISBLANK(Table2[[#This Row],[Bebat code 2025]]),"",_xlfn.XLOOKUP(TRIM(Table2[[#This Row],[Bebat code 2025]]),Tabel1[Bebat Code 2025],Tabel1[Maximum Weight (g)]))</f>
        <v/>
      </c>
      <c r="O398" s="43" t="e" cm="1">
        <f t="array" ref="O39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8" s="44"/>
      <c r="Q398" s="44"/>
      <c r="R398" s="44"/>
      <c r="S398" s="44"/>
      <c r="T398" s="44"/>
      <c r="U398" s="44"/>
    </row>
    <row r="399" spans="2:21" ht="47.5" customHeight="1" x14ac:dyDescent="0.15">
      <c r="B399" s="39" t="str" cm="1">
        <f t="array" ref="B39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399" s="42"/>
      <c r="D399" s="35" t="e" cm="1">
        <f t="array" ref="D39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399" s="35" t="e" cm="1">
        <f t="array" ref="E39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399" s="35" t="e">
        <f>IF(AND(Table2[[#This Row],[Chemical Family - old]]="Lithium Primary",Table2[[#This Row],[Product Category]]&lt;&gt;"Button"),Table2[[#This Row],[Is the battery based on Lithium Primary or Lithium Thionyl Chloride]],Table2[[#This Row],[Chemical Family - old]])</f>
        <v>#N/A</v>
      </c>
      <c r="G399" s="35" t="e">
        <f>_xlfn.XLOOKUP(TRIM(Table2[[#This Row],[Bebat code 2025]]),Tabel1[Bebat Code 2025],Tabel1[Chemical Family])</f>
        <v>#N/A</v>
      </c>
      <c r="H399" s="35" t="e">
        <f>_xlfn.XLOOKUP(TRIM(Table2[[#This Row],[Bebat code 2025]]),Tabel1[Bebat Code 2025],Tabel1[Type])</f>
        <v>#N/A</v>
      </c>
      <c r="I399" s="35" t="e">
        <f>_xlfn.XLOOKUP(TRIM(Table2[[#This Row],[Bebat code 2025]]),Tabel1[Bebat Code 2025],Tabel1[Exception])</f>
        <v>#N/A</v>
      </c>
      <c r="J399" s="35" t="e">
        <f>IF(Table2[[#This Row],[Max boundary - new]]&lt;=25000,"No",IF(Table2[[#This Row],[Min boundary - new]]&gt;25000,"Yes","Possible"))</f>
        <v>#N/A</v>
      </c>
      <c r="K399" s="35" t="e">
        <f>IF(ISBLANK(Table2[[#This Row],[Exact weight of battery (g)]]),_xlfn.XLOOKUP(TRIM(Table2[[#This Row],[Bebat code 2025]]),Tabel1[Bebat Code 2025],Tabel1[Minimum Weight (g)]),Table2[[#This Row],[Exact weight of battery (g)]])</f>
        <v>#N/A</v>
      </c>
      <c r="L399" s="35" t="e">
        <f>IF(ISBLANK(Table2[[#This Row],[Exact weight of battery (g)]]),_xlfn.XLOOKUP(TRIM(Table2[[#This Row],[Bebat code 2025]]),Tabel1[Bebat Code 2025],Tabel1[Maximum Weight (g)]),Table2[[#This Row],[Exact weight of battery (g)]])</f>
        <v>#N/A</v>
      </c>
      <c r="M399" s="36" t="str">
        <f>IF(ISBLANK(Table2[[#This Row],[Bebat code 2025]]),"",_xlfn.XLOOKUP(TRIM(Table2[[#This Row],[Bebat code 2025]]),Tabel1[Bebat Code 2025],Tabel1[Minimum Weight (g)]))</f>
        <v/>
      </c>
      <c r="N399" s="36" t="str">
        <f>IF(ISBLANK(Table2[[#This Row],[Bebat code 2025]]),"",_xlfn.XLOOKUP(TRIM(Table2[[#This Row],[Bebat code 2025]]),Tabel1[Bebat Code 2025],Tabel1[Maximum Weight (g)]))</f>
        <v/>
      </c>
      <c r="O399" s="43" t="e" cm="1">
        <f t="array" ref="O39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399" s="44"/>
      <c r="Q399" s="44"/>
      <c r="R399" s="44"/>
      <c r="S399" s="44"/>
      <c r="T399" s="44"/>
      <c r="U399" s="44"/>
    </row>
    <row r="400" spans="2:21" ht="47.5" customHeight="1" x14ac:dyDescent="0.15">
      <c r="B400" s="39" t="str" cm="1">
        <f t="array" ref="B40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0" s="42"/>
      <c r="D400" s="35" t="e" cm="1">
        <f t="array" ref="D40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0" s="35" t="e" cm="1">
        <f t="array" ref="E40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0" s="35" t="e">
        <f>IF(AND(Table2[[#This Row],[Chemical Family - old]]="Lithium Primary",Table2[[#This Row],[Product Category]]&lt;&gt;"Button"),Table2[[#This Row],[Is the battery based on Lithium Primary or Lithium Thionyl Chloride]],Table2[[#This Row],[Chemical Family - old]])</f>
        <v>#N/A</v>
      </c>
      <c r="G400" s="35" t="e">
        <f>_xlfn.XLOOKUP(TRIM(Table2[[#This Row],[Bebat code 2025]]),Tabel1[Bebat Code 2025],Tabel1[Chemical Family])</f>
        <v>#N/A</v>
      </c>
      <c r="H400" s="35" t="e">
        <f>_xlfn.XLOOKUP(TRIM(Table2[[#This Row],[Bebat code 2025]]),Tabel1[Bebat Code 2025],Tabel1[Type])</f>
        <v>#N/A</v>
      </c>
      <c r="I400" s="35" t="e">
        <f>_xlfn.XLOOKUP(TRIM(Table2[[#This Row],[Bebat code 2025]]),Tabel1[Bebat Code 2025],Tabel1[Exception])</f>
        <v>#N/A</v>
      </c>
      <c r="J400" s="35" t="e">
        <f>IF(Table2[[#This Row],[Max boundary - new]]&lt;=25000,"No",IF(Table2[[#This Row],[Min boundary - new]]&gt;25000,"Yes","Possible"))</f>
        <v>#N/A</v>
      </c>
      <c r="K400" s="35" t="e">
        <f>IF(ISBLANK(Table2[[#This Row],[Exact weight of battery (g)]]),_xlfn.XLOOKUP(TRIM(Table2[[#This Row],[Bebat code 2025]]),Tabel1[Bebat Code 2025],Tabel1[Minimum Weight (g)]),Table2[[#This Row],[Exact weight of battery (g)]])</f>
        <v>#N/A</v>
      </c>
      <c r="L400" s="35" t="e">
        <f>IF(ISBLANK(Table2[[#This Row],[Exact weight of battery (g)]]),_xlfn.XLOOKUP(TRIM(Table2[[#This Row],[Bebat code 2025]]),Tabel1[Bebat Code 2025],Tabel1[Maximum Weight (g)]),Table2[[#This Row],[Exact weight of battery (g)]])</f>
        <v>#N/A</v>
      </c>
      <c r="M400" s="36" t="str">
        <f>IF(ISBLANK(Table2[[#This Row],[Bebat code 2025]]),"",_xlfn.XLOOKUP(TRIM(Table2[[#This Row],[Bebat code 2025]]),Tabel1[Bebat Code 2025],Tabel1[Minimum Weight (g)]))</f>
        <v/>
      </c>
      <c r="N400" s="36" t="str">
        <f>IF(ISBLANK(Table2[[#This Row],[Bebat code 2025]]),"",_xlfn.XLOOKUP(TRIM(Table2[[#This Row],[Bebat code 2025]]),Tabel1[Bebat Code 2025],Tabel1[Maximum Weight (g)]))</f>
        <v/>
      </c>
      <c r="O400" s="43" t="e" cm="1">
        <f t="array" ref="O40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0" s="44"/>
      <c r="Q400" s="44"/>
      <c r="R400" s="44"/>
      <c r="S400" s="44"/>
      <c r="T400" s="44"/>
      <c r="U400" s="44"/>
    </row>
    <row r="401" spans="2:21" ht="47.5" customHeight="1" x14ac:dyDescent="0.15">
      <c r="B401" s="39" t="str" cm="1">
        <f t="array" ref="B40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1" s="42"/>
      <c r="D401" s="35" t="e" cm="1">
        <f t="array" ref="D40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1" s="35" t="e" cm="1">
        <f t="array" ref="E40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1" s="35" t="e">
        <f>IF(AND(Table2[[#This Row],[Chemical Family - old]]="Lithium Primary",Table2[[#This Row],[Product Category]]&lt;&gt;"Button"),Table2[[#This Row],[Is the battery based on Lithium Primary or Lithium Thionyl Chloride]],Table2[[#This Row],[Chemical Family - old]])</f>
        <v>#N/A</v>
      </c>
      <c r="G401" s="35" t="e">
        <f>_xlfn.XLOOKUP(TRIM(Table2[[#This Row],[Bebat code 2025]]),Tabel1[Bebat Code 2025],Tabel1[Chemical Family])</f>
        <v>#N/A</v>
      </c>
      <c r="H401" s="35" t="e">
        <f>_xlfn.XLOOKUP(TRIM(Table2[[#This Row],[Bebat code 2025]]),Tabel1[Bebat Code 2025],Tabel1[Type])</f>
        <v>#N/A</v>
      </c>
      <c r="I401" s="35" t="e">
        <f>_xlfn.XLOOKUP(TRIM(Table2[[#This Row],[Bebat code 2025]]),Tabel1[Bebat Code 2025],Tabel1[Exception])</f>
        <v>#N/A</v>
      </c>
      <c r="J401" s="35" t="e">
        <f>IF(Table2[[#This Row],[Max boundary - new]]&lt;=25000,"No",IF(Table2[[#This Row],[Min boundary - new]]&gt;25000,"Yes","Possible"))</f>
        <v>#N/A</v>
      </c>
      <c r="K401" s="35" t="e">
        <f>IF(ISBLANK(Table2[[#This Row],[Exact weight of battery (g)]]),_xlfn.XLOOKUP(TRIM(Table2[[#This Row],[Bebat code 2025]]),Tabel1[Bebat Code 2025],Tabel1[Minimum Weight (g)]),Table2[[#This Row],[Exact weight of battery (g)]])</f>
        <v>#N/A</v>
      </c>
      <c r="L401" s="35" t="e">
        <f>IF(ISBLANK(Table2[[#This Row],[Exact weight of battery (g)]]),_xlfn.XLOOKUP(TRIM(Table2[[#This Row],[Bebat code 2025]]),Tabel1[Bebat Code 2025],Tabel1[Maximum Weight (g)]),Table2[[#This Row],[Exact weight of battery (g)]])</f>
        <v>#N/A</v>
      </c>
      <c r="M401" s="36" t="str">
        <f>IF(ISBLANK(Table2[[#This Row],[Bebat code 2025]]),"",_xlfn.XLOOKUP(TRIM(Table2[[#This Row],[Bebat code 2025]]),Tabel1[Bebat Code 2025],Tabel1[Minimum Weight (g)]))</f>
        <v/>
      </c>
      <c r="N401" s="36" t="str">
        <f>IF(ISBLANK(Table2[[#This Row],[Bebat code 2025]]),"",_xlfn.XLOOKUP(TRIM(Table2[[#This Row],[Bebat code 2025]]),Tabel1[Bebat Code 2025],Tabel1[Maximum Weight (g)]))</f>
        <v/>
      </c>
      <c r="O401" s="43" t="e" cm="1">
        <f t="array" ref="O40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1" s="44"/>
      <c r="Q401" s="44"/>
      <c r="R401" s="44"/>
      <c r="S401" s="44"/>
      <c r="T401" s="44"/>
      <c r="U401" s="44"/>
    </row>
    <row r="402" spans="2:21" ht="47.5" customHeight="1" x14ac:dyDescent="0.15">
      <c r="B402" s="39" t="str" cm="1">
        <f t="array" ref="B40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2" s="42"/>
      <c r="D402" s="35" t="e" cm="1">
        <f t="array" ref="D40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2" s="35" t="e" cm="1">
        <f t="array" ref="E40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2" s="35" t="e">
        <f>IF(AND(Table2[[#This Row],[Chemical Family - old]]="Lithium Primary",Table2[[#This Row],[Product Category]]&lt;&gt;"Button"),Table2[[#This Row],[Is the battery based on Lithium Primary or Lithium Thionyl Chloride]],Table2[[#This Row],[Chemical Family - old]])</f>
        <v>#N/A</v>
      </c>
      <c r="G402" s="35" t="e">
        <f>_xlfn.XLOOKUP(TRIM(Table2[[#This Row],[Bebat code 2025]]),Tabel1[Bebat Code 2025],Tabel1[Chemical Family])</f>
        <v>#N/A</v>
      </c>
      <c r="H402" s="35" t="e">
        <f>_xlfn.XLOOKUP(TRIM(Table2[[#This Row],[Bebat code 2025]]),Tabel1[Bebat Code 2025],Tabel1[Type])</f>
        <v>#N/A</v>
      </c>
      <c r="I402" s="35" t="e">
        <f>_xlfn.XLOOKUP(TRIM(Table2[[#This Row],[Bebat code 2025]]),Tabel1[Bebat Code 2025],Tabel1[Exception])</f>
        <v>#N/A</v>
      </c>
      <c r="J402" s="35" t="e">
        <f>IF(Table2[[#This Row],[Max boundary - new]]&lt;=25000,"No",IF(Table2[[#This Row],[Min boundary - new]]&gt;25000,"Yes","Possible"))</f>
        <v>#N/A</v>
      </c>
      <c r="K402" s="35" t="e">
        <f>IF(ISBLANK(Table2[[#This Row],[Exact weight of battery (g)]]),_xlfn.XLOOKUP(TRIM(Table2[[#This Row],[Bebat code 2025]]),Tabel1[Bebat Code 2025],Tabel1[Minimum Weight (g)]),Table2[[#This Row],[Exact weight of battery (g)]])</f>
        <v>#N/A</v>
      </c>
      <c r="L402" s="35" t="e">
        <f>IF(ISBLANK(Table2[[#This Row],[Exact weight of battery (g)]]),_xlfn.XLOOKUP(TRIM(Table2[[#This Row],[Bebat code 2025]]),Tabel1[Bebat Code 2025],Tabel1[Maximum Weight (g)]),Table2[[#This Row],[Exact weight of battery (g)]])</f>
        <v>#N/A</v>
      </c>
      <c r="M402" s="36" t="str">
        <f>IF(ISBLANK(Table2[[#This Row],[Bebat code 2025]]),"",_xlfn.XLOOKUP(TRIM(Table2[[#This Row],[Bebat code 2025]]),Tabel1[Bebat Code 2025],Tabel1[Minimum Weight (g)]))</f>
        <v/>
      </c>
      <c r="N402" s="36" t="str">
        <f>IF(ISBLANK(Table2[[#This Row],[Bebat code 2025]]),"",_xlfn.XLOOKUP(TRIM(Table2[[#This Row],[Bebat code 2025]]),Tabel1[Bebat Code 2025],Tabel1[Maximum Weight (g)]))</f>
        <v/>
      </c>
      <c r="O402" s="43" t="e" cm="1">
        <f t="array" ref="O40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2" s="44"/>
      <c r="Q402" s="44"/>
      <c r="R402" s="44"/>
      <c r="S402" s="44"/>
      <c r="T402" s="44"/>
      <c r="U402" s="44"/>
    </row>
    <row r="403" spans="2:21" ht="47.5" customHeight="1" x14ac:dyDescent="0.15">
      <c r="B403" s="39" t="str" cm="1">
        <f t="array" ref="B40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3" s="42"/>
      <c r="D403" s="35" t="e" cm="1">
        <f t="array" ref="D40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3" s="35" t="e" cm="1">
        <f t="array" ref="E40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3" s="35" t="e">
        <f>IF(AND(Table2[[#This Row],[Chemical Family - old]]="Lithium Primary",Table2[[#This Row],[Product Category]]&lt;&gt;"Button"),Table2[[#This Row],[Is the battery based on Lithium Primary or Lithium Thionyl Chloride]],Table2[[#This Row],[Chemical Family - old]])</f>
        <v>#N/A</v>
      </c>
      <c r="G403" s="35" t="e">
        <f>_xlfn.XLOOKUP(TRIM(Table2[[#This Row],[Bebat code 2025]]),Tabel1[Bebat Code 2025],Tabel1[Chemical Family])</f>
        <v>#N/A</v>
      </c>
      <c r="H403" s="35" t="e">
        <f>_xlfn.XLOOKUP(TRIM(Table2[[#This Row],[Bebat code 2025]]),Tabel1[Bebat Code 2025],Tabel1[Type])</f>
        <v>#N/A</v>
      </c>
      <c r="I403" s="35" t="e">
        <f>_xlfn.XLOOKUP(TRIM(Table2[[#This Row],[Bebat code 2025]]),Tabel1[Bebat Code 2025],Tabel1[Exception])</f>
        <v>#N/A</v>
      </c>
      <c r="J403" s="35" t="e">
        <f>IF(Table2[[#This Row],[Max boundary - new]]&lt;=25000,"No",IF(Table2[[#This Row],[Min boundary - new]]&gt;25000,"Yes","Possible"))</f>
        <v>#N/A</v>
      </c>
      <c r="K403" s="35" t="e">
        <f>IF(ISBLANK(Table2[[#This Row],[Exact weight of battery (g)]]),_xlfn.XLOOKUP(TRIM(Table2[[#This Row],[Bebat code 2025]]),Tabel1[Bebat Code 2025],Tabel1[Minimum Weight (g)]),Table2[[#This Row],[Exact weight of battery (g)]])</f>
        <v>#N/A</v>
      </c>
      <c r="L403" s="35" t="e">
        <f>IF(ISBLANK(Table2[[#This Row],[Exact weight of battery (g)]]),_xlfn.XLOOKUP(TRIM(Table2[[#This Row],[Bebat code 2025]]),Tabel1[Bebat Code 2025],Tabel1[Maximum Weight (g)]),Table2[[#This Row],[Exact weight of battery (g)]])</f>
        <v>#N/A</v>
      </c>
      <c r="M403" s="36" t="str">
        <f>IF(ISBLANK(Table2[[#This Row],[Bebat code 2025]]),"",_xlfn.XLOOKUP(TRIM(Table2[[#This Row],[Bebat code 2025]]),Tabel1[Bebat Code 2025],Tabel1[Minimum Weight (g)]))</f>
        <v/>
      </c>
      <c r="N403" s="36" t="str">
        <f>IF(ISBLANK(Table2[[#This Row],[Bebat code 2025]]),"",_xlfn.XLOOKUP(TRIM(Table2[[#This Row],[Bebat code 2025]]),Tabel1[Bebat Code 2025],Tabel1[Maximum Weight (g)]))</f>
        <v/>
      </c>
      <c r="O403" s="43" t="e" cm="1">
        <f t="array" ref="O40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3" s="44"/>
      <c r="Q403" s="44"/>
      <c r="R403" s="44"/>
      <c r="S403" s="44"/>
      <c r="T403" s="44"/>
      <c r="U403" s="44"/>
    </row>
    <row r="404" spans="2:21" ht="47.5" customHeight="1" x14ac:dyDescent="0.15">
      <c r="B404" s="39" t="str" cm="1">
        <f t="array" ref="B40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4" s="42"/>
      <c r="D404" s="35" t="e" cm="1">
        <f t="array" ref="D40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4" s="35" t="e" cm="1">
        <f t="array" ref="E40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4" s="35" t="e">
        <f>IF(AND(Table2[[#This Row],[Chemical Family - old]]="Lithium Primary",Table2[[#This Row],[Product Category]]&lt;&gt;"Button"),Table2[[#This Row],[Is the battery based on Lithium Primary or Lithium Thionyl Chloride]],Table2[[#This Row],[Chemical Family - old]])</f>
        <v>#N/A</v>
      </c>
      <c r="G404" s="35" t="e">
        <f>_xlfn.XLOOKUP(TRIM(Table2[[#This Row],[Bebat code 2025]]),Tabel1[Bebat Code 2025],Tabel1[Chemical Family])</f>
        <v>#N/A</v>
      </c>
      <c r="H404" s="35" t="e">
        <f>_xlfn.XLOOKUP(TRIM(Table2[[#This Row],[Bebat code 2025]]),Tabel1[Bebat Code 2025],Tabel1[Type])</f>
        <v>#N/A</v>
      </c>
      <c r="I404" s="35" t="e">
        <f>_xlfn.XLOOKUP(TRIM(Table2[[#This Row],[Bebat code 2025]]),Tabel1[Bebat Code 2025],Tabel1[Exception])</f>
        <v>#N/A</v>
      </c>
      <c r="J404" s="35" t="e">
        <f>IF(Table2[[#This Row],[Max boundary - new]]&lt;=25000,"No",IF(Table2[[#This Row],[Min boundary - new]]&gt;25000,"Yes","Possible"))</f>
        <v>#N/A</v>
      </c>
      <c r="K404" s="35" t="e">
        <f>IF(ISBLANK(Table2[[#This Row],[Exact weight of battery (g)]]),_xlfn.XLOOKUP(TRIM(Table2[[#This Row],[Bebat code 2025]]),Tabel1[Bebat Code 2025],Tabel1[Minimum Weight (g)]),Table2[[#This Row],[Exact weight of battery (g)]])</f>
        <v>#N/A</v>
      </c>
      <c r="L404" s="35" t="e">
        <f>IF(ISBLANK(Table2[[#This Row],[Exact weight of battery (g)]]),_xlfn.XLOOKUP(TRIM(Table2[[#This Row],[Bebat code 2025]]),Tabel1[Bebat Code 2025],Tabel1[Maximum Weight (g)]),Table2[[#This Row],[Exact weight of battery (g)]])</f>
        <v>#N/A</v>
      </c>
      <c r="M404" s="36" t="str">
        <f>IF(ISBLANK(Table2[[#This Row],[Bebat code 2025]]),"",_xlfn.XLOOKUP(TRIM(Table2[[#This Row],[Bebat code 2025]]),Tabel1[Bebat Code 2025],Tabel1[Minimum Weight (g)]))</f>
        <v/>
      </c>
      <c r="N404" s="36" t="str">
        <f>IF(ISBLANK(Table2[[#This Row],[Bebat code 2025]]),"",_xlfn.XLOOKUP(TRIM(Table2[[#This Row],[Bebat code 2025]]),Tabel1[Bebat Code 2025],Tabel1[Maximum Weight (g)]))</f>
        <v/>
      </c>
      <c r="O404" s="43" t="e" cm="1">
        <f t="array" ref="O40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4" s="44"/>
      <c r="Q404" s="44"/>
      <c r="R404" s="44"/>
      <c r="S404" s="44"/>
      <c r="T404" s="44"/>
      <c r="U404" s="44"/>
    </row>
    <row r="405" spans="2:21" ht="47.5" customHeight="1" x14ac:dyDescent="0.15">
      <c r="B405" s="39" t="str" cm="1">
        <f t="array" ref="B40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5" s="42"/>
      <c r="D405" s="35" t="e" cm="1">
        <f t="array" ref="D40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5" s="35" t="e" cm="1">
        <f t="array" ref="E40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5" s="35" t="e">
        <f>IF(AND(Table2[[#This Row],[Chemical Family - old]]="Lithium Primary",Table2[[#This Row],[Product Category]]&lt;&gt;"Button"),Table2[[#This Row],[Is the battery based on Lithium Primary or Lithium Thionyl Chloride]],Table2[[#This Row],[Chemical Family - old]])</f>
        <v>#N/A</v>
      </c>
      <c r="G405" s="35" t="e">
        <f>_xlfn.XLOOKUP(TRIM(Table2[[#This Row],[Bebat code 2025]]),Tabel1[Bebat Code 2025],Tabel1[Chemical Family])</f>
        <v>#N/A</v>
      </c>
      <c r="H405" s="35" t="e">
        <f>_xlfn.XLOOKUP(TRIM(Table2[[#This Row],[Bebat code 2025]]),Tabel1[Bebat Code 2025],Tabel1[Type])</f>
        <v>#N/A</v>
      </c>
      <c r="I405" s="35" t="e">
        <f>_xlfn.XLOOKUP(TRIM(Table2[[#This Row],[Bebat code 2025]]),Tabel1[Bebat Code 2025],Tabel1[Exception])</f>
        <v>#N/A</v>
      </c>
      <c r="J405" s="35" t="e">
        <f>IF(Table2[[#This Row],[Max boundary - new]]&lt;=25000,"No",IF(Table2[[#This Row],[Min boundary - new]]&gt;25000,"Yes","Possible"))</f>
        <v>#N/A</v>
      </c>
      <c r="K405" s="35" t="e">
        <f>IF(ISBLANK(Table2[[#This Row],[Exact weight of battery (g)]]),_xlfn.XLOOKUP(TRIM(Table2[[#This Row],[Bebat code 2025]]),Tabel1[Bebat Code 2025],Tabel1[Minimum Weight (g)]),Table2[[#This Row],[Exact weight of battery (g)]])</f>
        <v>#N/A</v>
      </c>
      <c r="L405" s="35" t="e">
        <f>IF(ISBLANK(Table2[[#This Row],[Exact weight of battery (g)]]),_xlfn.XLOOKUP(TRIM(Table2[[#This Row],[Bebat code 2025]]),Tabel1[Bebat Code 2025],Tabel1[Maximum Weight (g)]),Table2[[#This Row],[Exact weight of battery (g)]])</f>
        <v>#N/A</v>
      </c>
      <c r="M405" s="36" t="str">
        <f>IF(ISBLANK(Table2[[#This Row],[Bebat code 2025]]),"",_xlfn.XLOOKUP(TRIM(Table2[[#This Row],[Bebat code 2025]]),Tabel1[Bebat Code 2025],Tabel1[Minimum Weight (g)]))</f>
        <v/>
      </c>
      <c r="N405" s="36" t="str">
        <f>IF(ISBLANK(Table2[[#This Row],[Bebat code 2025]]),"",_xlfn.XLOOKUP(TRIM(Table2[[#This Row],[Bebat code 2025]]),Tabel1[Bebat Code 2025],Tabel1[Maximum Weight (g)]))</f>
        <v/>
      </c>
      <c r="O405" s="43" t="e" cm="1">
        <f t="array" ref="O40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5" s="44"/>
      <c r="Q405" s="44"/>
      <c r="R405" s="44"/>
      <c r="S405" s="44"/>
      <c r="T405" s="44"/>
      <c r="U405" s="44"/>
    </row>
    <row r="406" spans="2:21" ht="47.5" customHeight="1" x14ac:dyDescent="0.15">
      <c r="B406" s="39" t="str" cm="1">
        <f t="array" ref="B40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6" s="42"/>
      <c r="D406" s="35" t="e" cm="1">
        <f t="array" ref="D40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6" s="35" t="e" cm="1">
        <f t="array" ref="E40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6" s="35" t="e">
        <f>IF(AND(Table2[[#This Row],[Chemical Family - old]]="Lithium Primary",Table2[[#This Row],[Product Category]]&lt;&gt;"Button"),Table2[[#This Row],[Is the battery based on Lithium Primary or Lithium Thionyl Chloride]],Table2[[#This Row],[Chemical Family - old]])</f>
        <v>#N/A</v>
      </c>
      <c r="G406" s="35" t="e">
        <f>_xlfn.XLOOKUP(TRIM(Table2[[#This Row],[Bebat code 2025]]),Tabel1[Bebat Code 2025],Tabel1[Chemical Family])</f>
        <v>#N/A</v>
      </c>
      <c r="H406" s="35" t="e">
        <f>_xlfn.XLOOKUP(TRIM(Table2[[#This Row],[Bebat code 2025]]),Tabel1[Bebat Code 2025],Tabel1[Type])</f>
        <v>#N/A</v>
      </c>
      <c r="I406" s="35" t="e">
        <f>_xlfn.XLOOKUP(TRIM(Table2[[#This Row],[Bebat code 2025]]),Tabel1[Bebat Code 2025],Tabel1[Exception])</f>
        <v>#N/A</v>
      </c>
      <c r="J406" s="35" t="e">
        <f>IF(Table2[[#This Row],[Max boundary - new]]&lt;=25000,"No",IF(Table2[[#This Row],[Min boundary - new]]&gt;25000,"Yes","Possible"))</f>
        <v>#N/A</v>
      </c>
      <c r="K406" s="35" t="e">
        <f>IF(ISBLANK(Table2[[#This Row],[Exact weight of battery (g)]]),_xlfn.XLOOKUP(TRIM(Table2[[#This Row],[Bebat code 2025]]),Tabel1[Bebat Code 2025],Tabel1[Minimum Weight (g)]),Table2[[#This Row],[Exact weight of battery (g)]])</f>
        <v>#N/A</v>
      </c>
      <c r="L406" s="35" t="e">
        <f>IF(ISBLANK(Table2[[#This Row],[Exact weight of battery (g)]]),_xlfn.XLOOKUP(TRIM(Table2[[#This Row],[Bebat code 2025]]),Tabel1[Bebat Code 2025],Tabel1[Maximum Weight (g)]),Table2[[#This Row],[Exact weight of battery (g)]])</f>
        <v>#N/A</v>
      </c>
      <c r="M406" s="36" t="str">
        <f>IF(ISBLANK(Table2[[#This Row],[Bebat code 2025]]),"",_xlfn.XLOOKUP(TRIM(Table2[[#This Row],[Bebat code 2025]]),Tabel1[Bebat Code 2025],Tabel1[Minimum Weight (g)]))</f>
        <v/>
      </c>
      <c r="N406" s="36" t="str">
        <f>IF(ISBLANK(Table2[[#This Row],[Bebat code 2025]]),"",_xlfn.XLOOKUP(TRIM(Table2[[#This Row],[Bebat code 2025]]),Tabel1[Bebat Code 2025],Tabel1[Maximum Weight (g)]))</f>
        <v/>
      </c>
      <c r="O406" s="43" t="e" cm="1">
        <f t="array" ref="O40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6" s="44"/>
      <c r="Q406" s="44"/>
      <c r="R406" s="44"/>
      <c r="S406" s="44"/>
      <c r="T406" s="44"/>
      <c r="U406" s="44"/>
    </row>
    <row r="407" spans="2:21" ht="47.5" customHeight="1" x14ac:dyDescent="0.15">
      <c r="B407" s="39" t="str" cm="1">
        <f t="array" ref="B40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7" s="42"/>
      <c r="D407" s="35" t="e" cm="1">
        <f t="array" ref="D40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7" s="35" t="e" cm="1">
        <f t="array" ref="E40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7" s="35" t="e">
        <f>IF(AND(Table2[[#This Row],[Chemical Family - old]]="Lithium Primary",Table2[[#This Row],[Product Category]]&lt;&gt;"Button"),Table2[[#This Row],[Is the battery based on Lithium Primary or Lithium Thionyl Chloride]],Table2[[#This Row],[Chemical Family - old]])</f>
        <v>#N/A</v>
      </c>
      <c r="G407" s="35" t="e">
        <f>_xlfn.XLOOKUP(TRIM(Table2[[#This Row],[Bebat code 2025]]),Tabel1[Bebat Code 2025],Tabel1[Chemical Family])</f>
        <v>#N/A</v>
      </c>
      <c r="H407" s="35" t="e">
        <f>_xlfn.XLOOKUP(TRIM(Table2[[#This Row],[Bebat code 2025]]),Tabel1[Bebat Code 2025],Tabel1[Type])</f>
        <v>#N/A</v>
      </c>
      <c r="I407" s="35" t="e">
        <f>_xlfn.XLOOKUP(TRIM(Table2[[#This Row],[Bebat code 2025]]),Tabel1[Bebat Code 2025],Tabel1[Exception])</f>
        <v>#N/A</v>
      </c>
      <c r="J407" s="35" t="e">
        <f>IF(Table2[[#This Row],[Max boundary - new]]&lt;=25000,"No",IF(Table2[[#This Row],[Min boundary - new]]&gt;25000,"Yes","Possible"))</f>
        <v>#N/A</v>
      </c>
      <c r="K407" s="35" t="e">
        <f>IF(ISBLANK(Table2[[#This Row],[Exact weight of battery (g)]]),_xlfn.XLOOKUP(TRIM(Table2[[#This Row],[Bebat code 2025]]),Tabel1[Bebat Code 2025],Tabel1[Minimum Weight (g)]),Table2[[#This Row],[Exact weight of battery (g)]])</f>
        <v>#N/A</v>
      </c>
      <c r="L407" s="35" t="e">
        <f>IF(ISBLANK(Table2[[#This Row],[Exact weight of battery (g)]]),_xlfn.XLOOKUP(TRIM(Table2[[#This Row],[Bebat code 2025]]),Tabel1[Bebat Code 2025],Tabel1[Maximum Weight (g)]),Table2[[#This Row],[Exact weight of battery (g)]])</f>
        <v>#N/A</v>
      </c>
      <c r="M407" s="36" t="str">
        <f>IF(ISBLANK(Table2[[#This Row],[Bebat code 2025]]),"",_xlfn.XLOOKUP(TRIM(Table2[[#This Row],[Bebat code 2025]]),Tabel1[Bebat Code 2025],Tabel1[Minimum Weight (g)]))</f>
        <v/>
      </c>
      <c r="N407" s="36" t="str">
        <f>IF(ISBLANK(Table2[[#This Row],[Bebat code 2025]]),"",_xlfn.XLOOKUP(TRIM(Table2[[#This Row],[Bebat code 2025]]),Tabel1[Bebat Code 2025],Tabel1[Maximum Weight (g)]))</f>
        <v/>
      </c>
      <c r="O407" s="43" t="e" cm="1">
        <f t="array" ref="O40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7" s="44"/>
      <c r="Q407" s="44"/>
      <c r="R407" s="44"/>
      <c r="S407" s="44"/>
      <c r="T407" s="44"/>
      <c r="U407" s="44"/>
    </row>
    <row r="408" spans="2:21" ht="47.5" customHeight="1" x14ac:dyDescent="0.15">
      <c r="B408" s="39" t="str" cm="1">
        <f t="array" ref="B40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8" s="42"/>
      <c r="D408" s="35" t="e" cm="1">
        <f t="array" ref="D40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8" s="35" t="e" cm="1">
        <f t="array" ref="E40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8" s="35" t="e">
        <f>IF(AND(Table2[[#This Row],[Chemical Family - old]]="Lithium Primary",Table2[[#This Row],[Product Category]]&lt;&gt;"Button"),Table2[[#This Row],[Is the battery based on Lithium Primary or Lithium Thionyl Chloride]],Table2[[#This Row],[Chemical Family - old]])</f>
        <v>#N/A</v>
      </c>
      <c r="G408" s="35" t="e">
        <f>_xlfn.XLOOKUP(TRIM(Table2[[#This Row],[Bebat code 2025]]),Tabel1[Bebat Code 2025],Tabel1[Chemical Family])</f>
        <v>#N/A</v>
      </c>
      <c r="H408" s="35" t="e">
        <f>_xlfn.XLOOKUP(TRIM(Table2[[#This Row],[Bebat code 2025]]),Tabel1[Bebat Code 2025],Tabel1[Type])</f>
        <v>#N/A</v>
      </c>
      <c r="I408" s="35" t="e">
        <f>_xlfn.XLOOKUP(TRIM(Table2[[#This Row],[Bebat code 2025]]),Tabel1[Bebat Code 2025],Tabel1[Exception])</f>
        <v>#N/A</v>
      </c>
      <c r="J408" s="35" t="e">
        <f>IF(Table2[[#This Row],[Max boundary - new]]&lt;=25000,"No",IF(Table2[[#This Row],[Min boundary - new]]&gt;25000,"Yes","Possible"))</f>
        <v>#N/A</v>
      </c>
      <c r="K408" s="35" t="e">
        <f>IF(ISBLANK(Table2[[#This Row],[Exact weight of battery (g)]]),_xlfn.XLOOKUP(TRIM(Table2[[#This Row],[Bebat code 2025]]),Tabel1[Bebat Code 2025],Tabel1[Minimum Weight (g)]),Table2[[#This Row],[Exact weight of battery (g)]])</f>
        <v>#N/A</v>
      </c>
      <c r="L408" s="35" t="e">
        <f>IF(ISBLANK(Table2[[#This Row],[Exact weight of battery (g)]]),_xlfn.XLOOKUP(TRIM(Table2[[#This Row],[Bebat code 2025]]),Tabel1[Bebat Code 2025],Tabel1[Maximum Weight (g)]),Table2[[#This Row],[Exact weight of battery (g)]])</f>
        <v>#N/A</v>
      </c>
      <c r="M408" s="36" t="str">
        <f>IF(ISBLANK(Table2[[#This Row],[Bebat code 2025]]),"",_xlfn.XLOOKUP(TRIM(Table2[[#This Row],[Bebat code 2025]]),Tabel1[Bebat Code 2025],Tabel1[Minimum Weight (g)]))</f>
        <v/>
      </c>
      <c r="N408" s="36" t="str">
        <f>IF(ISBLANK(Table2[[#This Row],[Bebat code 2025]]),"",_xlfn.XLOOKUP(TRIM(Table2[[#This Row],[Bebat code 2025]]),Tabel1[Bebat Code 2025],Tabel1[Maximum Weight (g)]))</f>
        <v/>
      </c>
      <c r="O408" s="43" t="e" cm="1">
        <f t="array" ref="O40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8" s="44"/>
      <c r="Q408" s="44"/>
      <c r="R408" s="44"/>
      <c r="S408" s="44"/>
      <c r="T408" s="44"/>
      <c r="U408" s="44"/>
    </row>
    <row r="409" spans="2:21" ht="47.5" customHeight="1" x14ac:dyDescent="0.15">
      <c r="B409" s="39" t="str" cm="1">
        <f t="array" ref="B40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09" s="42"/>
      <c r="D409" s="35" t="e" cm="1">
        <f t="array" ref="D40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09" s="35" t="e" cm="1">
        <f t="array" ref="E40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09" s="35" t="e">
        <f>IF(AND(Table2[[#This Row],[Chemical Family - old]]="Lithium Primary",Table2[[#This Row],[Product Category]]&lt;&gt;"Button"),Table2[[#This Row],[Is the battery based on Lithium Primary or Lithium Thionyl Chloride]],Table2[[#This Row],[Chemical Family - old]])</f>
        <v>#N/A</v>
      </c>
      <c r="G409" s="35" t="e">
        <f>_xlfn.XLOOKUP(TRIM(Table2[[#This Row],[Bebat code 2025]]),Tabel1[Bebat Code 2025],Tabel1[Chemical Family])</f>
        <v>#N/A</v>
      </c>
      <c r="H409" s="35" t="e">
        <f>_xlfn.XLOOKUP(TRIM(Table2[[#This Row],[Bebat code 2025]]),Tabel1[Bebat Code 2025],Tabel1[Type])</f>
        <v>#N/A</v>
      </c>
      <c r="I409" s="35" t="e">
        <f>_xlfn.XLOOKUP(TRIM(Table2[[#This Row],[Bebat code 2025]]),Tabel1[Bebat Code 2025],Tabel1[Exception])</f>
        <v>#N/A</v>
      </c>
      <c r="J409" s="35" t="e">
        <f>IF(Table2[[#This Row],[Max boundary - new]]&lt;=25000,"No",IF(Table2[[#This Row],[Min boundary - new]]&gt;25000,"Yes","Possible"))</f>
        <v>#N/A</v>
      </c>
      <c r="K409" s="35" t="e">
        <f>IF(ISBLANK(Table2[[#This Row],[Exact weight of battery (g)]]),_xlfn.XLOOKUP(TRIM(Table2[[#This Row],[Bebat code 2025]]),Tabel1[Bebat Code 2025],Tabel1[Minimum Weight (g)]),Table2[[#This Row],[Exact weight of battery (g)]])</f>
        <v>#N/A</v>
      </c>
      <c r="L409" s="35" t="e">
        <f>IF(ISBLANK(Table2[[#This Row],[Exact weight of battery (g)]]),_xlfn.XLOOKUP(TRIM(Table2[[#This Row],[Bebat code 2025]]),Tabel1[Bebat Code 2025],Tabel1[Maximum Weight (g)]),Table2[[#This Row],[Exact weight of battery (g)]])</f>
        <v>#N/A</v>
      </c>
      <c r="M409" s="36" t="str">
        <f>IF(ISBLANK(Table2[[#This Row],[Bebat code 2025]]),"",_xlfn.XLOOKUP(TRIM(Table2[[#This Row],[Bebat code 2025]]),Tabel1[Bebat Code 2025],Tabel1[Minimum Weight (g)]))</f>
        <v/>
      </c>
      <c r="N409" s="36" t="str">
        <f>IF(ISBLANK(Table2[[#This Row],[Bebat code 2025]]),"",_xlfn.XLOOKUP(TRIM(Table2[[#This Row],[Bebat code 2025]]),Tabel1[Bebat Code 2025],Tabel1[Maximum Weight (g)]))</f>
        <v/>
      </c>
      <c r="O409" s="43" t="e" cm="1">
        <f t="array" ref="O40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09" s="44"/>
      <c r="Q409" s="44"/>
      <c r="R409" s="44"/>
      <c r="S409" s="44"/>
      <c r="T409" s="44"/>
      <c r="U409" s="44"/>
    </row>
    <row r="410" spans="2:21" ht="47.5" customHeight="1" x14ac:dyDescent="0.15">
      <c r="B410" s="39" t="str" cm="1">
        <f t="array" ref="B41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0" s="42"/>
      <c r="D410" s="35" t="e" cm="1">
        <f t="array" ref="D41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0" s="35" t="e" cm="1">
        <f t="array" ref="E41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0" s="35" t="e">
        <f>IF(AND(Table2[[#This Row],[Chemical Family - old]]="Lithium Primary",Table2[[#This Row],[Product Category]]&lt;&gt;"Button"),Table2[[#This Row],[Is the battery based on Lithium Primary or Lithium Thionyl Chloride]],Table2[[#This Row],[Chemical Family - old]])</f>
        <v>#N/A</v>
      </c>
      <c r="G410" s="35" t="e">
        <f>_xlfn.XLOOKUP(TRIM(Table2[[#This Row],[Bebat code 2025]]),Tabel1[Bebat Code 2025],Tabel1[Chemical Family])</f>
        <v>#N/A</v>
      </c>
      <c r="H410" s="35" t="e">
        <f>_xlfn.XLOOKUP(TRIM(Table2[[#This Row],[Bebat code 2025]]),Tabel1[Bebat Code 2025],Tabel1[Type])</f>
        <v>#N/A</v>
      </c>
      <c r="I410" s="35" t="e">
        <f>_xlfn.XLOOKUP(TRIM(Table2[[#This Row],[Bebat code 2025]]),Tabel1[Bebat Code 2025],Tabel1[Exception])</f>
        <v>#N/A</v>
      </c>
      <c r="J410" s="35" t="e">
        <f>IF(Table2[[#This Row],[Max boundary - new]]&lt;=25000,"No",IF(Table2[[#This Row],[Min boundary - new]]&gt;25000,"Yes","Possible"))</f>
        <v>#N/A</v>
      </c>
      <c r="K410" s="35" t="e">
        <f>IF(ISBLANK(Table2[[#This Row],[Exact weight of battery (g)]]),_xlfn.XLOOKUP(TRIM(Table2[[#This Row],[Bebat code 2025]]),Tabel1[Bebat Code 2025],Tabel1[Minimum Weight (g)]),Table2[[#This Row],[Exact weight of battery (g)]])</f>
        <v>#N/A</v>
      </c>
      <c r="L410" s="35" t="e">
        <f>IF(ISBLANK(Table2[[#This Row],[Exact weight of battery (g)]]),_xlfn.XLOOKUP(TRIM(Table2[[#This Row],[Bebat code 2025]]),Tabel1[Bebat Code 2025],Tabel1[Maximum Weight (g)]),Table2[[#This Row],[Exact weight of battery (g)]])</f>
        <v>#N/A</v>
      </c>
      <c r="M410" s="36" t="str">
        <f>IF(ISBLANK(Table2[[#This Row],[Bebat code 2025]]),"",_xlfn.XLOOKUP(TRIM(Table2[[#This Row],[Bebat code 2025]]),Tabel1[Bebat Code 2025],Tabel1[Minimum Weight (g)]))</f>
        <v/>
      </c>
      <c r="N410" s="36" t="str">
        <f>IF(ISBLANK(Table2[[#This Row],[Bebat code 2025]]),"",_xlfn.XLOOKUP(TRIM(Table2[[#This Row],[Bebat code 2025]]),Tabel1[Bebat Code 2025],Tabel1[Maximum Weight (g)]))</f>
        <v/>
      </c>
      <c r="O410" s="43" t="e" cm="1">
        <f t="array" ref="O41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0" s="44"/>
      <c r="Q410" s="44"/>
      <c r="R410" s="44"/>
      <c r="S410" s="44"/>
      <c r="T410" s="44"/>
      <c r="U410" s="44"/>
    </row>
    <row r="411" spans="2:21" ht="47.5" customHeight="1" x14ac:dyDescent="0.15">
      <c r="B411" s="39" t="str" cm="1">
        <f t="array" ref="B41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1" s="42"/>
      <c r="D411" s="35" t="e" cm="1">
        <f t="array" ref="D41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1" s="35" t="e" cm="1">
        <f t="array" ref="E41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1" s="35" t="e">
        <f>IF(AND(Table2[[#This Row],[Chemical Family - old]]="Lithium Primary",Table2[[#This Row],[Product Category]]&lt;&gt;"Button"),Table2[[#This Row],[Is the battery based on Lithium Primary or Lithium Thionyl Chloride]],Table2[[#This Row],[Chemical Family - old]])</f>
        <v>#N/A</v>
      </c>
      <c r="G411" s="35" t="e">
        <f>_xlfn.XLOOKUP(TRIM(Table2[[#This Row],[Bebat code 2025]]),Tabel1[Bebat Code 2025],Tabel1[Chemical Family])</f>
        <v>#N/A</v>
      </c>
      <c r="H411" s="35" t="e">
        <f>_xlfn.XLOOKUP(TRIM(Table2[[#This Row],[Bebat code 2025]]),Tabel1[Bebat Code 2025],Tabel1[Type])</f>
        <v>#N/A</v>
      </c>
      <c r="I411" s="35" t="e">
        <f>_xlfn.XLOOKUP(TRIM(Table2[[#This Row],[Bebat code 2025]]),Tabel1[Bebat Code 2025],Tabel1[Exception])</f>
        <v>#N/A</v>
      </c>
      <c r="J411" s="35" t="e">
        <f>IF(Table2[[#This Row],[Max boundary - new]]&lt;=25000,"No",IF(Table2[[#This Row],[Min boundary - new]]&gt;25000,"Yes","Possible"))</f>
        <v>#N/A</v>
      </c>
      <c r="K411" s="35" t="e">
        <f>IF(ISBLANK(Table2[[#This Row],[Exact weight of battery (g)]]),_xlfn.XLOOKUP(TRIM(Table2[[#This Row],[Bebat code 2025]]),Tabel1[Bebat Code 2025],Tabel1[Minimum Weight (g)]),Table2[[#This Row],[Exact weight of battery (g)]])</f>
        <v>#N/A</v>
      </c>
      <c r="L411" s="35" t="e">
        <f>IF(ISBLANK(Table2[[#This Row],[Exact weight of battery (g)]]),_xlfn.XLOOKUP(TRIM(Table2[[#This Row],[Bebat code 2025]]),Tabel1[Bebat Code 2025],Tabel1[Maximum Weight (g)]),Table2[[#This Row],[Exact weight of battery (g)]])</f>
        <v>#N/A</v>
      </c>
      <c r="M411" s="36" t="str">
        <f>IF(ISBLANK(Table2[[#This Row],[Bebat code 2025]]),"",_xlfn.XLOOKUP(TRIM(Table2[[#This Row],[Bebat code 2025]]),Tabel1[Bebat Code 2025],Tabel1[Minimum Weight (g)]))</f>
        <v/>
      </c>
      <c r="N411" s="36" t="str">
        <f>IF(ISBLANK(Table2[[#This Row],[Bebat code 2025]]),"",_xlfn.XLOOKUP(TRIM(Table2[[#This Row],[Bebat code 2025]]),Tabel1[Bebat Code 2025],Tabel1[Maximum Weight (g)]))</f>
        <v/>
      </c>
      <c r="O411" s="43" t="e" cm="1">
        <f t="array" ref="O41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1" s="44"/>
      <c r="Q411" s="44"/>
      <c r="R411" s="44"/>
      <c r="S411" s="44"/>
      <c r="T411" s="44"/>
      <c r="U411" s="44"/>
    </row>
    <row r="412" spans="2:21" ht="47.5" customHeight="1" x14ac:dyDescent="0.15">
      <c r="B412" s="39" t="str" cm="1">
        <f t="array" ref="B41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2" s="42"/>
      <c r="D412" s="35" t="e" cm="1">
        <f t="array" ref="D41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2" s="35" t="e" cm="1">
        <f t="array" ref="E41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2" s="35" t="e">
        <f>IF(AND(Table2[[#This Row],[Chemical Family - old]]="Lithium Primary",Table2[[#This Row],[Product Category]]&lt;&gt;"Button"),Table2[[#This Row],[Is the battery based on Lithium Primary or Lithium Thionyl Chloride]],Table2[[#This Row],[Chemical Family - old]])</f>
        <v>#N/A</v>
      </c>
      <c r="G412" s="35" t="e">
        <f>_xlfn.XLOOKUP(TRIM(Table2[[#This Row],[Bebat code 2025]]),Tabel1[Bebat Code 2025],Tabel1[Chemical Family])</f>
        <v>#N/A</v>
      </c>
      <c r="H412" s="35" t="e">
        <f>_xlfn.XLOOKUP(TRIM(Table2[[#This Row],[Bebat code 2025]]),Tabel1[Bebat Code 2025],Tabel1[Type])</f>
        <v>#N/A</v>
      </c>
      <c r="I412" s="35" t="e">
        <f>_xlfn.XLOOKUP(TRIM(Table2[[#This Row],[Bebat code 2025]]),Tabel1[Bebat Code 2025],Tabel1[Exception])</f>
        <v>#N/A</v>
      </c>
      <c r="J412" s="35" t="e">
        <f>IF(Table2[[#This Row],[Max boundary - new]]&lt;=25000,"No",IF(Table2[[#This Row],[Min boundary - new]]&gt;25000,"Yes","Possible"))</f>
        <v>#N/A</v>
      </c>
      <c r="K412" s="35" t="e">
        <f>IF(ISBLANK(Table2[[#This Row],[Exact weight of battery (g)]]),_xlfn.XLOOKUP(TRIM(Table2[[#This Row],[Bebat code 2025]]),Tabel1[Bebat Code 2025],Tabel1[Minimum Weight (g)]),Table2[[#This Row],[Exact weight of battery (g)]])</f>
        <v>#N/A</v>
      </c>
      <c r="L412" s="35" t="e">
        <f>IF(ISBLANK(Table2[[#This Row],[Exact weight of battery (g)]]),_xlfn.XLOOKUP(TRIM(Table2[[#This Row],[Bebat code 2025]]),Tabel1[Bebat Code 2025],Tabel1[Maximum Weight (g)]),Table2[[#This Row],[Exact weight of battery (g)]])</f>
        <v>#N/A</v>
      </c>
      <c r="M412" s="36" t="str">
        <f>IF(ISBLANK(Table2[[#This Row],[Bebat code 2025]]),"",_xlfn.XLOOKUP(TRIM(Table2[[#This Row],[Bebat code 2025]]),Tabel1[Bebat Code 2025],Tabel1[Minimum Weight (g)]))</f>
        <v/>
      </c>
      <c r="N412" s="36" t="str">
        <f>IF(ISBLANK(Table2[[#This Row],[Bebat code 2025]]),"",_xlfn.XLOOKUP(TRIM(Table2[[#This Row],[Bebat code 2025]]),Tabel1[Bebat Code 2025],Tabel1[Maximum Weight (g)]))</f>
        <v/>
      </c>
      <c r="O412" s="43" t="e" cm="1">
        <f t="array" ref="O41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2" s="44"/>
      <c r="Q412" s="44"/>
      <c r="R412" s="44"/>
      <c r="S412" s="44"/>
      <c r="T412" s="44"/>
      <c r="U412" s="44"/>
    </row>
    <row r="413" spans="2:21" ht="47.5" customHeight="1" x14ac:dyDescent="0.15">
      <c r="B413" s="39" t="str" cm="1">
        <f t="array" ref="B41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3" s="42"/>
      <c r="D413" s="35" t="e" cm="1">
        <f t="array" ref="D41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3" s="35" t="e" cm="1">
        <f t="array" ref="E41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3" s="35" t="e">
        <f>IF(AND(Table2[[#This Row],[Chemical Family - old]]="Lithium Primary",Table2[[#This Row],[Product Category]]&lt;&gt;"Button"),Table2[[#This Row],[Is the battery based on Lithium Primary or Lithium Thionyl Chloride]],Table2[[#This Row],[Chemical Family - old]])</f>
        <v>#N/A</v>
      </c>
      <c r="G413" s="35" t="e">
        <f>_xlfn.XLOOKUP(TRIM(Table2[[#This Row],[Bebat code 2025]]),Tabel1[Bebat Code 2025],Tabel1[Chemical Family])</f>
        <v>#N/A</v>
      </c>
      <c r="H413" s="35" t="e">
        <f>_xlfn.XLOOKUP(TRIM(Table2[[#This Row],[Bebat code 2025]]),Tabel1[Bebat Code 2025],Tabel1[Type])</f>
        <v>#N/A</v>
      </c>
      <c r="I413" s="35" t="e">
        <f>_xlfn.XLOOKUP(TRIM(Table2[[#This Row],[Bebat code 2025]]),Tabel1[Bebat Code 2025],Tabel1[Exception])</f>
        <v>#N/A</v>
      </c>
      <c r="J413" s="35" t="e">
        <f>IF(Table2[[#This Row],[Max boundary - new]]&lt;=25000,"No",IF(Table2[[#This Row],[Min boundary - new]]&gt;25000,"Yes","Possible"))</f>
        <v>#N/A</v>
      </c>
      <c r="K413" s="35" t="e">
        <f>IF(ISBLANK(Table2[[#This Row],[Exact weight of battery (g)]]),_xlfn.XLOOKUP(TRIM(Table2[[#This Row],[Bebat code 2025]]),Tabel1[Bebat Code 2025],Tabel1[Minimum Weight (g)]),Table2[[#This Row],[Exact weight of battery (g)]])</f>
        <v>#N/A</v>
      </c>
      <c r="L413" s="35" t="e">
        <f>IF(ISBLANK(Table2[[#This Row],[Exact weight of battery (g)]]),_xlfn.XLOOKUP(TRIM(Table2[[#This Row],[Bebat code 2025]]),Tabel1[Bebat Code 2025],Tabel1[Maximum Weight (g)]),Table2[[#This Row],[Exact weight of battery (g)]])</f>
        <v>#N/A</v>
      </c>
      <c r="M413" s="36" t="str">
        <f>IF(ISBLANK(Table2[[#This Row],[Bebat code 2025]]),"",_xlfn.XLOOKUP(TRIM(Table2[[#This Row],[Bebat code 2025]]),Tabel1[Bebat Code 2025],Tabel1[Minimum Weight (g)]))</f>
        <v/>
      </c>
      <c r="N413" s="36" t="str">
        <f>IF(ISBLANK(Table2[[#This Row],[Bebat code 2025]]),"",_xlfn.XLOOKUP(TRIM(Table2[[#This Row],[Bebat code 2025]]),Tabel1[Bebat Code 2025],Tabel1[Maximum Weight (g)]))</f>
        <v/>
      </c>
      <c r="O413" s="43" t="e" cm="1">
        <f t="array" ref="O41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3" s="44"/>
      <c r="Q413" s="44"/>
      <c r="R413" s="44"/>
      <c r="S413" s="44"/>
      <c r="T413" s="44"/>
      <c r="U413" s="44"/>
    </row>
    <row r="414" spans="2:21" ht="47.5" customHeight="1" x14ac:dyDescent="0.15">
      <c r="B414" s="39" t="str" cm="1">
        <f t="array" ref="B41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4" s="42"/>
      <c r="D414" s="35" t="e" cm="1">
        <f t="array" ref="D41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4" s="35" t="e" cm="1">
        <f t="array" ref="E41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4" s="35" t="e">
        <f>IF(AND(Table2[[#This Row],[Chemical Family - old]]="Lithium Primary",Table2[[#This Row],[Product Category]]&lt;&gt;"Button"),Table2[[#This Row],[Is the battery based on Lithium Primary or Lithium Thionyl Chloride]],Table2[[#This Row],[Chemical Family - old]])</f>
        <v>#N/A</v>
      </c>
      <c r="G414" s="35" t="e">
        <f>_xlfn.XLOOKUP(TRIM(Table2[[#This Row],[Bebat code 2025]]),Tabel1[Bebat Code 2025],Tabel1[Chemical Family])</f>
        <v>#N/A</v>
      </c>
      <c r="H414" s="35" t="e">
        <f>_xlfn.XLOOKUP(TRIM(Table2[[#This Row],[Bebat code 2025]]),Tabel1[Bebat Code 2025],Tabel1[Type])</f>
        <v>#N/A</v>
      </c>
      <c r="I414" s="35" t="e">
        <f>_xlfn.XLOOKUP(TRIM(Table2[[#This Row],[Bebat code 2025]]),Tabel1[Bebat Code 2025],Tabel1[Exception])</f>
        <v>#N/A</v>
      </c>
      <c r="J414" s="35" t="e">
        <f>IF(Table2[[#This Row],[Max boundary - new]]&lt;=25000,"No",IF(Table2[[#This Row],[Min boundary - new]]&gt;25000,"Yes","Possible"))</f>
        <v>#N/A</v>
      </c>
      <c r="K414" s="35" t="e">
        <f>IF(ISBLANK(Table2[[#This Row],[Exact weight of battery (g)]]),_xlfn.XLOOKUP(TRIM(Table2[[#This Row],[Bebat code 2025]]),Tabel1[Bebat Code 2025],Tabel1[Minimum Weight (g)]),Table2[[#This Row],[Exact weight of battery (g)]])</f>
        <v>#N/A</v>
      </c>
      <c r="L414" s="35" t="e">
        <f>IF(ISBLANK(Table2[[#This Row],[Exact weight of battery (g)]]),_xlfn.XLOOKUP(TRIM(Table2[[#This Row],[Bebat code 2025]]),Tabel1[Bebat Code 2025],Tabel1[Maximum Weight (g)]),Table2[[#This Row],[Exact weight of battery (g)]])</f>
        <v>#N/A</v>
      </c>
      <c r="M414" s="36" t="str">
        <f>IF(ISBLANK(Table2[[#This Row],[Bebat code 2025]]),"",_xlfn.XLOOKUP(TRIM(Table2[[#This Row],[Bebat code 2025]]),Tabel1[Bebat Code 2025],Tabel1[Minimum Weight (g)]))</f>
        <v/>
      </c>
      <c r="N414" s="36" t="str">
        <f>IF(ISBLANK(Table2[[#This Row],[Bebat code 2025]]),"",_xlfn.XLOOKUP(TRIM(Table2[[#This Row],[Bebat code 2025]]),Tabel1[Bebat Code 2025],Tabel1[Maximum Weight (g)]))</f>
        <v/>
      </c>
      <c r="O414" s="43" t="e" cm="1">
        <f t="array" ref="O41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4" s="44"/>
      <c r="Q414" s="44"/>
      <c r="R414" s="44"/>
      <c r="S414" s="44"/>
      <c r="T414" s="44"/>
      <c r="U414" s="44"/>
    </row>
    <row r="415" spans="2:21" ht="47.5" customHeight="1" x14ac:dyDescent="0.15">
      <c r="B415" s="39" t="str" cm="1">
        <f t="array" ref="B41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5" s="42"/>
      <c r="D415" s="35" t="e" cm="1">
        <f t="array" ref="D41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5" s="35" t="e" cm="1">
        <f t="array" ref="E41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5" s="35" t="e">
        <f>IF(AND(Table2[[#This Row],[Chemical Family - old]]="Lithium Primary",Table2[[#This Row],[Product Category]]&lt;&gt;"Button"),Table2[[#This Row],[Is the battery based on Lithium Primary or Lithium Thionyl Chloride]],Table2[[#This Row],[Chemical Family - old]])</f>
        <v>#N/A</v>
      </c>
      <c r="G415" s="35" t="e">
        <f>_xlfn.XLOOKUP(TRIM(Table2[[#This Row],[Bebat code 2025]]),Tabel1[Bebat Code 2025],Tabel1[Chemical Family])</f>
        <v>#N/A</v>
      </c>
      <c r="H415" s="35" t="e">
        <f>_xlfn.XLOOKUP(TRIM(Table2[[#This Row],[Bebat code 2025]]),Tabel1[Bebat Code 2025],Tabel1[Type])</f>
        <v>#N/A</v>
      </c>
      <c r="I415" s="35" t="e">
        <f>_xlfn.XLOOKUP(TRIM(Table2[[#This Row],[Bebat code 2025]]),Tabel1[Bebat Code 2025],Tabel1[Exception])</f>
        <v>#N/A</v>
      </c>
      <c r="J415" s="35" t="e">
        <f>IF(Table2[[#This Row],[Max boundary - new]]&lt;=25000,"No",IF(Table2[[#This Row],[Min boundary - new]]&gt;25000,"Yes","Possible"))</f>
        <v>#N/A</v>
      </c>
      <c r="K415" s="35" t="e">
        <f>IF(ISBLANK(Table2[[#This Row],[Exact weight of battery (g)]]),_xlfn.XLOOKUP(TRIM(Table2[[#This Row],[Bebat code 2025]]),Tabel1[Bebat Code 2025],Tabel1[Minimum Weight (g)]),Table2[[#This Row],[Exact weight of battery (g)]])</f>
        <v>#N/A</v>
      </c>
      <c r="L415" s="35" t="e">
        <f>IF(ISBLANK(Table2[[#This Row],[Exact weight of battery (g)]]),_xlfn.XLOOKUP(TRIM(Table2[[#This Row],[Bebat code 2025]]),Tabel1[Bebat Code 2025],Tabel1[Maximum Weight (g)]),Table2[[#This Row],[Exact weight of battery (g)]])</f>
        <v>#N/A</v>
      </c>
      <c r="M415" s="36" t="str">
        <f>IF(ISBLANK(Table2[[#This Row],[Bebat code 2025]]),"",_xlfn.XLOOKUP(TRIM(Table2[[#This Row],[Bebat code 2025]]),Tabel1[Bebat Code 2025],Tabel1[Minimum Weight (g)]))</f>
        <v/>
      </c>
      <c r="N415" s="36" t="str">
        <f>IF(ISBLANK(Table2[[#This Row],[Bebat code 2025]]),"",_xlfn.XLOOKUP(TRIM(Table2[[#This Row],[Bebat code 2025]]),Tabel1[Bebat Code 2025],Tabel1[Maximum Weight (g)]))</f>
        <v/>
      </c>
      <c r="O415" s="43" t="e" cm="1">
        <f t="array" ref="O41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5" s="44"/>
      <c r="Q415" s="44"/>
      <c r="R415" s="44"/>
      <c r="S415" s="44"/>
      <c r="T415" s="44"/>
      <c r="U415" s="44"/>
    </row>
    <row r="416" spans="2:21" ht="47.5" customHeight="1" x14ac:dyDescent="0.15">
      <c r="B416" s="39" t="str" cm="1">
        <f t="array" ref="B41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6" s="42"/>
      <c r="D416" s="35" t="e" cm="1">
        <f t="array" ref="D41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6" s="35" t="e" cm="1">
        <f t="array" ref="E41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6" s="35" t="e">
        <f>IF(AND(Table2[[#This Row],[Chemical Family - old]]="Lithium Primary",Table2[[#This Row],[Product Category]]&lt;&gt;"Button"),Table2[[#This Row],[Is the battery based on Lithium Primary or Lithium Thionyl Chloride]],Table2[[#This Row],[Chemical Family - old]])</f>
        <v>#N/A</v>
      </c>
      <c r="G416" s="35" t="e">
        <f>_xlfn.XLOOKUP(TRIM(Table2[[#This Row],[Bebat code 2025]]),Tabel1[Bebat Code 2025],Tabel1[Chemical Family])</f>
        <v>#N/A</v>
      </c>
      <c r="H416" s="35" t="e">
        <f>_xlfn.XLOOKUP(TRIM(Table2[[#This Row],[Bebat code 2025]]),Tabel1[Bebat Code 2025],Tabel1[Type])</f>
        <v>#N/A</v>
      </c>
      <c r="I416" s="35" t="e">
        <f>_xlfn.XLOOKUP(TRIM(Table2[[#This Row],[Bebat code 2025]]),Tabel1[Bebat Code 2025],Tabel1[Exception])</f>
        <v>#N/A</v>
      </c>
      <c r="J416" s="35" t="e">
        <f>IF(Table2[[#This Row],[Max boundary - new]]&lt;=25000,"No",IF(Table2[[#This Row],[Min boundary - new]]&gt;25000,"Yes","Possible"))</f>
        <v>#N/A</v>
      </c>
      <c r="K416" s="35" t="e">
        <f>IF(ISBLANK(Table2[[#This Row],[Exact weight of battery (g)]]),_xlfn.XLOOKUP(TRIM(Table2[[#This Row],[Bebat code 2025]]),Tabel1[Bebat Code 2025],Tabel1[Minimum Weight (g)]),Table2[[#This Row],[Exact weight of battery (g)]])</f>
        <v>#N/A</v>
      </c>
      <c r="L416" s="35" t="e">
        <f>IF(ISBLANK(Table2[[#This Row],[Exact weight of battery (g)]]),_xlfn.XLOOKUP(TRIM(Table2[[#This Row],[Bebat code 2025]]),Tabel1[Bebat Code 2025],Tabel1[Maximum Weight (g)]),Table2[[#This Row],[Exact weight of battery (g)]])</f>
        <v>#N/A</v>
      </c>
      <c r="M416" s="36" t="str">
        <f>IF(ISBLANK(Table2[[#This Row],[Bebat code 2025]]),"",_xlfn.XLOOKUP(TRIM(Table2[[#This Row],[Bebat code 2025]]),Tabel1[Bebat Code 2025],Tabel1[Minimum Weight (g)]))</f>
        <v/>
      </c>
      <c r="N416" s="36" t="str">
        <f>IF(ISBLANK(Table2[[#This Row],[Bebat code 2025]]),"",_xlfn.XLOOKUP(TRIM(Table2[[#This Row],[Bebat code 2025]]),Tabel1[Bebat Code 2025],Tabel1[Maximum Weight (g)]))</f>
        <v/>
      </c>
      <c r="O416" s="43" t="e" cm="1">
        <f t="array" ref="O41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6" s="44"/>
      <c r="Q416" s="44"/>
      <c r="R416" s="44"/>
      <c r="S416" s="44"/>
      <c r="T416" s="44"/>
      <c r="U416" s="44"/>
    </row>
    <row r="417" spans="2:21" ht="47.5" customHeight="1" x14ac:dyDescent="0.15">
      <c r="B417" s="39" t="str" cm="1">
        <f t="array" ref="B41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7" s="42"/>
      <c r="D417" s="35" t="e" cm="1">
        <f t="array" ref="D41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7" s="35" t="e" cm="1">
        <f t="array" ref="E41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7" s="35" t="e">
        <f>IF(AND(Table2[[#This Row],[Chemical Family - old]]="Lithium Primary",Table2[[#This Row],[Product Category]]&lt;&gt;"Button"),Table2[[#This Row],[Is the battery based on Lithium Primary or Lithium Thionyl Chloride]],Table2[[#This Row],[Chemical Family - old]])</f>
        <v>#N/A</v>
      </c>
      <c r="G417" s="35" t="e">
        <f>_xlfn.XLOOKUP(TRIM(Table2[[#This Row],[Bebat code 2025]]),Tabel1[Bebat Code 2025],Tabel1[Chemical Family])</f>
        <v>#N/A</v>
      </c>
      <c r="H417" s="35" t="e">
        <f>_xlfn.XLOOKUP(TRIM(Table2[[#This Row],[Bebat code 2025]]),Tabel1[Bebat Code 2025],Tabel1[Type])</f>
        <v>#N/A</v>
      </c>
      <c r="I417" s="35" t="e">
        <f>_xlfn.XLOOKUP(TRIM(Table2[[#This Row],[Bebat code 2025]]),Tabel1[Bebat Code 2025],Tabel1[Exception])</f>
        <v>#N/A</v>
      </c>
      <c r="J417" s="35" t="e">
        <f>IF(Table2[[#This Row],[Max boundary - new]]&lt;=25000,"No",IF(Table2[[#This Row],[Min boundary - new]]&gt;25000,"Yes","Possible"))</f>
        <v>#N/A</v>
      </c>
      <c r="K417" s="35" t="e">
        <f>IF(ISBLANK(Table2[[#This Row],[Exact weight of battery (g)]]),_xlfn.XLOOKUP(TRIM(Table2[[#This Row],[Bebat code 2025]]),Tabel1[Bebat Code 2025],Tabel1[Minimum Weight (g)]),Table2[[#This Row],[Exact weight of battery (g)]])</f>
        <v>#N/A</v>
      </c>
      <c r="L417" s="35" t="e">
        <f>IF(ISBLANK(Table2[[#This Row],[Exact weight of battery (g)]]),_xlfn.XLOOKUP(TRIM(Table2[[#This Row],[Bebat code 2025]]),Tabel1[Bebat Code 2025],Tabel1[Maximum Weight (g)]),Table2[[#This Row],[Exact weight of battery (g)]])</f>
        <v>#N/A</v>
      </c>
      <c r="M417" s="36" t="str">
        <f>IF(ISBLANK(Table2[[#This Row],[Bebat code 2025]]),"",_xlfn.XLOOKUP(TRIM(Table2[[#This Row],[Bebat code 2025]]),Tabel1[Bebat Code 2025],Tabel1[Minimum Weight (g)]))</f>
        <v/>
      </c>
      <c r="N417" s="36" t="str">
        <f>IF(ISBLANK(Table2[[#This Row],[Bebat code 2025]]),"",_xlfn.XLOOKUP(TRIM(Table2[[#This Row],[Bebat code 2025]]),Tabel1[Bebat Code 2025],Tabel1[Maximum Weight (g)]))</f>
        <v/>
      </c>
      <c r="O417" s="43" t="e" cm="1">
        <f t="array" ref="O41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7" s="44"/>
      <c r="Q417" s="44"/>
      <c r="R417" s="44"/>
      <c r="S417" s="44"/>
      <c r="T417" s="44"/>
      <c r="U417" s="44"/>
    </row>
    <row r="418" spans="2:21" ht="47.5" customHeight="1" x14ac:dyDescent="0.15">
      <c r="B418" s="39" t="str" cm="1">
        <f t="array" ref="B41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8" s="42"/>
      <c r="D418" s="35" t="e" cm="1">
        <f t="array" ref="D41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8" s="35" t="e" cm="1">
        <f t="array" ref="E41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8" s="35" t="e">
        <f>IF(AND(Table2[[#This Row],[Chemical Family - old]]="Lithium Primary",Table2[[#This Row],[Product Category]]&lt;&gt;"Button"),Table2[[#This Row],[Is the battery based on Lithium Primary or Lithium Thionyl Chloride]],Table2[[#This Row],[Chemical Family - old]])</f>
        <v>#N/A</v>
      </c>
      <c r="G418" s="35" t="e">
        <f>_xlfn.XLOOKUP(TRIM(Table2[[#This Row],[Bebat code 2025]]),Tabel1[Bebat Code 2025],Tabel1[Chemical Family])</f>
        <v>#N/A</v>
      </c>
      <c r="H418" s="35" t="e">
        <f>_xlfn.XLOOKUP(TRIM(Table2[[#This Row],[Bebat code 2025]]),Tabel1[Bebat Code 2025],Tabel1[Type])</f>
        <v>#N/A</v>
      </c>
      <c r="I418" s="35" t="e">
        <f>_xlfn.XLOOKUP(TRIM(Table2[[#This Row],[Bebat code 2025]]),Tabel1[Bebat Code 2025],Tabel1[Exception])</f>
        <v>#N/A</v>
      </c>
      <c r="J418" s="35" t="e">
        <f>IF(Table2[[#This Row],[Max boundary - new]]&lt;=25000,"No",IF(Table2[[#This Row],[Min boundary - new]]&gt;25000,"Yes","Possible"))</f>
        <v>#N/A</v>
      </c>
      <c r="K418" s="35" t="e">
        <f>IF(ISBLANK(Table2[[#This Row],[Exact weight of battery (g)]]),_xlfn.XLOOKUP(TRIM(Table2[[#This Row],[Bebat code 2025]]),Tabel1[Bebat Code 2025],Tabel1[Minimum Weight (g)]),Table2[[#This Row],[Exact weight of battery (g)]])</f>
        <v>#N/A</v>
      </c>
      <c r="L418" s="35" t="e">
        <f>IF(ISBLANK(Table2[[#This Row],[Exact weight of battery (g)]]),_xlfn.XLOOKUP(TRIM(Table2[[#This Row],[Bebat code 2025]]),Tabel1[Bebat Code 2025],Tabel1[Maximum Weight (g)]),Table2[[#This Row],[Exact weight of battery (g)]])</f>
        <v>#N/A</v>
      </c>
      <c r="M418" s="36" t="str">
        <f>IF(ISBLANK(Table2[[#This Row],[Bebat code 2025]]),"",_xlfn.XLOOKUP(TRIM(Table2[[#This Row],[Bebat code 2025]]),Tabel1[Bebat Code 2025],Tabel1[Minimum Weight (g)]))</f>
        <v/>
      </c>
      <c r="N418" s="36" t="str">
        <f>IF(ISBLANK(Table2[[#This Row],[Bebat code 2025]]),"",_xlfn.XLOOKUP(TRIM(Table2[[#This Row],[Bebat code 2025]]),Tabel1[Bebat Code 2025],Tabel1[Maximum Weight (g)]))</f>
        <v/>
      </c>
      <c r="O418" s="43" t="e" cm="1">
        <f t="array" ref="O41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8" s="44"/>
      <c r="Q418" s="44"/>
      <c r="R418" s="44"/>
      <c r="S418" s="44"/>
      <c r="T418" s="44"/>
      <c r="U418" s="44"/>
    </row>
    <row r="419" spans="2:21" ht="47.5" customHeight="1" x14ac:dyDescent="0.15">
      <c r="B419" s="39" t="str" cm="1">
        <f t="array" ref="B41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19" s="42"/>
      <c r="D419" s="35" t="e" cm="1">
        <f t="array" ref="D41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19" s="35" t="e" cm="1">
        <f t="array" ref="E41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19" s="35" t="e">
        <f>IF(AND(Table2[[#This Row],[Chemical Family - old]]="Lithium Primary",Table2[[#This Row],[Product Category]]&lt;&gt;"Button"),Table2[[#This Row],[Is the battery based on Lithium Primary or Lithium Thionyl Chloride]],Table2[[#This Row],[Chemical Family - old]])</f>
        <v>#N/A</v>
      </c>
      <c r="G419" s="35" t="e">
        <f>_xlfn.XLOOKUP(TRIM(Table2[[#This Row],[Bebat code 2025]]),Tabel1[Bebat Code 2025],Tabel1[Chemical Family])</f>
        <v>#N/A</v>
      </c>
      <c r="H419" s="35" t="e">
        <f>_xlfn.XLOOKUP(TRIM(Table2[[#This Row],[Bebat code 2025]]),Tabel1[Bebat Code 2025],Tabel1[Type])</f>
        <v>#N/A</v>
      </c>
      <c r="I419" s="35" t="e">
        <f>_xlfn.XLOOKUP(TRIM(Table2[[#This Row],[Bebat code 2025]]),Tabel1[Bebat Code 2025],Tabel1[Exception])</f>
        <v>#N/A</v>
      </c>
      <c r="J419" s="35" t="e">
        <f>IF(Table2[[#This Row],[Max boundary - new]]&lt;=25000,"No",IF(Table2[[#This Row],[Min boundary - new]]&gt;25000,"Yes","Possible"))</f>
        <v>#N/A</v>
      </c>
      <c r="K419" s="35" t="e">
        <f>IF(ISBLANK(Table2[[#This Row],[Exact weight of battery (g)]]),_xlfn.XLOOKUP(TRIM(Table2[[#This Row],[Bebat code 2025]]),Tabel1[Bebat Code 2025],Tabel1[Minimum Weight (g)]),Table2[[#This Row],[Exact weight of battery (g)]])</f>
        <v>#N/A</v>
      </c>
      <c r="L419" s="35" t="e">
        <f>IF(ISBLANK(Table2[[#This Row],[Exact weight of battery (g)]]),_xlfn.XLOOKUP(TRIM(Table2[[#This Row],[Bebat code 2025]]),Tabel1[Bebat Code 2025],Tabel1[Maximum Weight (g)]),Table2[[#This Row],[Exact weight of battery (g)]])</f>
        <v>#N/A</v>
      </c>
      <c r="M419" s="36" t="str">
        <f>IF(ISBLANK(Table2[[#This Row],[Bebat code 2025]]),"",_xlfn.XLOOKUP(TRIM(Table2[[#This Row],[Bebat code 2025]]),Tabel1[Bebat Code 2025],Tabel1[Minimum Weight (g)]))</f>
        <v/>
      </c>
      <c r="N419" s="36" t="str">
        <f>IF(ISBLANK(Table2[[#This Row],[Bebat code 2025]]),"",_xlfn.XLOOKUP(TRIM(Table2[[#This Row],[Bebat code 2025]]),Tabel1[Bebat Code 2025],Tabel1[Maximum Weight (g)]))</f>
        <v/>
      </c>
      <c r="O419" s="43" t="e" cm="1">
        <f t="array" ref="O41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19" s="44"/>
      <c r="Q419" s="44"/>
      <c r="R419" s="44"/>
      <c r="S419" s="44"/>
      <c r="T419" s="44"/>
      <c r="U419" s="44"/>
    </row>
    <row r="420" spans="2:21" ht="47.5" customHeight="1" x14ac:dyDescent="0.15">
      <c r="B420" s="39" t="str" cm="1">
        <f t="array" ref="B42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0" s="42"/>
      <c r="D420" s="35" t="e" cm="1">
        <f t="array" ref="D42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0" s="35" t="e" cm="1">
        <f t="array" ref="E42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0" s="35" t="e">
        <f>IF(AND(Table2[[#This Row],[Chemical Family - old]]="Lithium Primary",Table2[[#This Row],[Product Category]]&lt;&gt;"Button"),Table2[[#This Row],[Is the battery based on Lithium Primary or Lithium Thionyl Chloride]],Table2[[#This Row],[Chemical Family - old]])</f>
        <v>#N/A</v>
      </c>
      <c r="G420" s="35" t="e">
        <f>_xlfn.XLOOKUP(TRIM(Table2[[#This Row],[Bebat code 2025]]),Tabel1[Bebat Code 2025],Tabel1[Chemical Family])</f>
        <v>#N/A</v>
      </c>
      <c r="H420" s="35" t="e">
        <f>_xlfn.XLOOKUP(TRIM(Table2[[#This Row],[Bebat code 2025]]),Tabel1[Bebat Code 2025],Tabel1[Type])</f>
        <v>#N/A</v>
      </c>
      <c r="I420" s="35" t="e">
        <f>_xlfn.XLOOKUP(TRIM(Table2[[#This Row],[Bebat code 2025]]),Tabel1[Bebat Code 2025],Tabel1[Exception])</f>
        <v>#N/A</v>
      </c>
      <c r="J420" s="35" t="e">
        <f>IF(Table2[[#This Row],[Max boundary - new]]&lt;=25000,"No",IF(Table2[[#This Row],[Min boundary - new]]&gt;25000,"Yes","Possible"))</f>
        <v>#N/A</v>
      </c>
      <c r="K420" s="35" t="e">
        <f>IF(ISBLANK(Table2[[#This Row],[Exact weight of battery (g)]]),_xlfn.XLOOKUP(TRIM(Table2[[#This Row],[Bebat code 2025]]),Tabel1[Bebat Code 2025],Tabel1[Minimum Weight (g)]),Table2[[#This Row],[Exact weight of battery (g)]])</f>
        <v>#N/A</v>
      </c>
      <c r="L420" s="35" t="e">
        <f>IF(ISBLANK(Table2[[#This Row],[Exact weight of battery (g)]]),_xlfn.XLOOKUP(TRIM(Table2[[#This Row],[Bebat code 2025]]),Tabel1[Bebat Code 2025],Tabel1[Maximum Weight (g)]),Table2[[#This Row],[Exact weight of battery (g)]])</f>
        <v>#N/A</v>
      </c>
      <c r="M420" s="36" t="str">
        <f>IF(ISBLANK(Table2[[#This Row],[Bebat code 2025]]),"",_xlfn.XLOOKUP(TRIM(Table2[[#This Row],[Bebat code 2025]]),Tabel1[Bebat Code 2025],Tabel1[Minimum Weight (g)]))</f>
        <v/>
      </c>
      <c r="N420" s="36" t="str">
        <f>IF(ISBLANK(Table2[[#This Row],[Bebat code 2025]]),"",_xlfn.XLOOKUP(TRIM(Table2[[#This Row],[Bebat code 2025]]),Tabel1[Bebat Code 2025],Tabel1[Maximum Weight (g)]))</f>
        <v/>
      </c>
      <c r="O420" s="43" t="e" cm="1">
        <f t="array" ref="O42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0" s="44"/>
      <c r="Q420" s="44"/>
      <c r="R420" s="44"/>
      <c r="S420" s="44"/>
      <c r="T420" s="44"/>
      <c r="U420" s="44"/>
    </row>
    <row r="421" spans="2:21" ht="47.5" customHeight="1" x14ac:dyDescent="0.15">
      <c r="B421" s="39" t="str" cm="1">
        <f t="array" ref="B42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1" s="42"/>
      <c r="D421" s="35" t="e" cm="1">
        <f t="array" ref="D42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1" s="35" t="e" cm="1">
        <f t="array" ref="E42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1" s="35" t="e">
        <f>IF(AND(Table2[[#This Row],[Chemical Family - old]]="Lithium Primary",Table2[[#This Row],[Product Category]]&lt;&gt;"Button"),Table2[[#This Row],[Is the battery based on Lithium Primary or Lithium Thionyl Chloride]],Table2[[#This Row],[Chemical Family - old]])</f>
        <v>#N/A</v>
      </c>
      <c r="G421" s="35" t="e">
        <f>_xlfn.XLOOKUP(TRIM(Table2[[#This Row],[Bebat code 2025]]),Tabel1[Bebat Code 2025],Tabel1[Chemical Family])</f>
        <v>#N/A</v>
      </c>
      <c r="H421" s="35" t="e">
        <f>_xlfn.XLOOKUP(TRIM(Table2[[#This Row],[Bebat code 2025]]),Tabel1[Bebat Code 2025],Tabel1[Type])</f>
        <v>#N/A</v>
      </c>
      <c r="I421" s="35" t="e">
        <f>_xlfn.XLOOKUP(TRIM(Table2[[#This Row],[Bebat code 2025]]),Tabel1[Bebat Code 2025],Tabel1[Exception])</f>
        <v>#N/A</v>
      </c>
      <c r="J421" s="35" t="e">
        <f>IF(Table2[[#This Row],[Max boundary - new]]&lt;=25000,"No",IF(Table2[[#This Row],[Min boundary - new]]&gt;25000,"Yes","Possible"))</f>
        <v>#N/A</v>
      </c>
      <c r="K421" s="35" t="e">
        <f>IF(ISBLANK(Table2[[#This Row],[Exact weight of battery (g)]]),_xlfn.XLOOKUP(TRIM(Table2[[#This Row],[Bebat code 2025]]),Tabel1[Bebat Code 2025],Tabel1[Minimum Weight (g)]),Table2[[#This Row],[Exact weight of battery (g)]])</f>
        <v>#N/A</v>
      </c>
      <c r="L421" s="35" t="e">
        <f>IF(ISBLANK(Table2[[#This Row],[Exact weight of battery (g)]]),_xlfn.XLOOKUP(TRIM(Table2[[#This Row],[Bebat code 2025]]),Tabel1[Bebat Code 2025],Tabel1[Maximum Weight (g)]),Table2[[#This Row],[Exact weight of battery (g)]])</f>
        <v>#N/A</v>
      </c>
      <c r="M421" s="36" t="str">
        <f>IF(ISBLANK(Table2[[#This Row],[Bebat code 2025]]),"",_xlfn.XLOOKUP(TRIM(Table2[[#This Row],[Bebat code 2025]]),Tabel1[Bebat Code 2025],Tabel1[Minimum Weight (g)]))</f>
        <v/>
      </c>
      <c r="N421" s="36" t="str">
        <f>IF(ISBLANK(Table2[[#This Row],[Bebat code 2025]]),"",_xlfn.XLOOKUP(TRIM(Table2[[#This Row],[Bebat code 2025]]),Tabel1[Bebat Code 2025],Tabel1[Maximum Weight (g)]))</f>
        <v/>
      </c>
      <c r="O421" s="43" t="e" cm="1">
        <f t="array" ref="O42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1" s="44"/>
      <c r="Q421" s="44"/>
      <c r="R421" s="44"/>
      <c r="S421" s="44"/>
      <c r="T421" s="44"/>
      <c r="U421" s="44"/>
    </row>
    <row r="422" spans="2:21" ht="47.5" customHeight="1" x14ac:dyDescent="0.15">
      <c r="B422" s="39" t="str" cm="1">
        <f t="array" ref="B42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2" s="42"/>
      <c r="D422" s="35" t="e" cm="1">
        <f t="array" ref="D42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2" s="35" t="e" cm="1">
        <f t="array" ref="E42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2" s="35" t="e">
        <f>IF(AND(Table2[[#This Row],[Chemical Family - old]]="Lithium Primary",Table2[[#This Row],[Product Category]]&lt;&gt;"Button"),Table2[[#This Row],[Is the battery based on Lithium Primary or Lithium Thionyl Chloride]],Table2[[#This Row],[Chemical Family - old]])</f>
        <v>#N/A</v>
      </c>
      <c r="G422" s="35" t="e">
        <f>_xlfn.XLOOKUP(TRIM(Table2[[#This Row],[Bebat code 2025]]),Tabel1[Bebat Code 2025],Tabel1[Chemical Family])</f>
        <v>#N/A</v>
      </c>
      <c r="H422" s="35" t="e">
        <f>_xlfn.XLOOKUP(TRIM(Table2[[#This Row],[Bebat code 2025]]),Tabel1[Bebat Code 2025],Tabel1[Type])</f>
        <v>#N/A</v>
      </c>
      <c r="I422" s="35" t="e">
        <f>_xlfn.XLOOKUP(TRIM(Table2[[#This Row],[Bebat code 2025]]),Tabel1[Bebat Code 2025],Tabel1[Exception])</f>
        <v>#N/A</v>
      </c>
      <c r="J422" s="35" t="e">
        <f>IF(Table2[[#This Row],[Max boundary - new]]&lt;=25000,"No",IF(Table2[[#This Row],[Min boundary - new]]&gt;25000,"Yes","Possible"))</f>
        <v>#N/A</v>
      </c>
      <c r="K422" s="35" t="e">
        <f>IF(ISBLANK(Table2[[#This Row],[Exact weight of battery (g)]]),_xlfn.XLOOKUP(TRIM(Table2[[#This Row],[Bebat code 2025]]),Tabel1[Bebat Code 2025],Tabel1[Minimum Weight (g)]),Table2[[#This Row],[Exact weight of battery (g)]])</f>
        <v>#N/A</v>
      </c>
      <c r="L422" s="35" t="e">
        <f>IF(ISBLANK(Table2[[#This Row],[Exact weight of battery (g)]]),_xlfn.XLOOKUP(TRIM(Table2[[#This Row],[Bebat code 2025]]),Tabel1[Bebat Code 2025],Tabel1[Maximum Weight (g)]),Table2[[#This Row],[Exact weight of battery (g)]])</f>
        <v>#N/A</v>
      </c>
      <c r="M422" s="36" t="str">
        <f>IF(ISBLANK(Table2[[#This Row],[Bebat code 2025]]),"",_xlfn.XLOOKUP(TRIM(Table2[[#This Row],[Bebat code 2025]]),Tabel1[Bebat Code 2025],Tabel1[Minimum Weight (g)]))</f>
        <v/>
      </c>
      <c r="N422" s="36" t="str">
        <f>IF(ISBLANK(Table2[[#This Row],[Bebat code 2025]]),"",_xlfn.XLOOKUP(TRIM(Table2[[#This Row],[Bebat code 2025]]),Tabel1[Bebat Code 2025],Tabel1[Maximum Weight (g)]))</f>
        <v/>
      </c>
      <c r="O422" s="43" t="e" cm="1">
        <f t="array" ref="O42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2" s="44"/>
      <c r="Q422" s="44"/>
      <c r="R422" s="44"/>
      <c r="S422" s="44"/>
      <c r="T422" s="44"/>
      <c r="U422" s="44"/>
    </row>
    <row r="423" spans="2:21" ht="47.5" customHeight="1" x14ac:dyDescent="0.15">
      <c r="B423" s="39" t="str" cm="1">
        <f t="array" ref="B42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3" s="42"/>
      <c r="D423" s="35" t="e" cm="1">
        <f t="array" ref="D42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3" s="35" t="e" cm="1">
        <f t="array" ref="E42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3" s="35" t="e">
        <f>IF(AND(Table2[[#This Row],[Chemical Family - old]]="Lithium Primary",Table2[[#This Row],[Product Category]]&lt;&gt;"Button"),Table2[[#This Row],[Is the battery based on Lithium Primary or Lithium Thionyl Chloride]],Table2[[#This Row],[Chemical Family - old]])</f>
        <v>#N/A</v>
      </c>
      <c r="G423" s="35" t="e">
        <f>_xlfn.XLOOKUP(TRIM(Table2[[#This Row],[Bebat code 2025]]),Tabel1[Bebat Code 2025],Tabel1[Chemical Family])</f>
        <v>#N/A</v>
      </c>
      <c r="H423" s="35" t="e">
        <f>_xlfn.XLOOKUP(TRIM(Table2[[#This Row],[Bebat code 2025]]),Tabel1[Bebat Code 2025],Tabel1[Type])</f>
        <v>#N/A</v>
      </c>
      <c r="I423" s="35" t="e">
        <f>_xlfn.XLOOKUP(TRIM(Table2[[#This Row],[Bebat code 2025]]),Tabel1[Bebat Code 2025],Tabel1[Exception])</f>
        <v>#N/A</v>
      </c>
      <c r="J423" s="35" t="e">
        <f>IF(Table2[[#This Row],[Max boundary - new]]&lt;=25000,"No",IF(Table2[[#This Row],[Min boundary - new]]&gt;25000,"Yes","Possible"))</f>
        <v>#N/A</v>
      </c>
      <c r="K423" s="35" t="e">
        <f>IF(ISBLANK(Table2[[#This Row],[Exact weight of battery (g)]]),_xlfn.XLOOKUP(TRIM(Table2[[#This Row],[Bebat code 2025]]),Tabel1[Bebat Code 2025],Tabel1[Minimum Weight (g)]),Table2[[#This Row],[Exact weight of battery (g)]])</f>
        <v>#N/A</v>
      </c>
      <c r="L423" s="35" t="e">
        <f>IF(ISBLANK(Table2[[#This Row],[Exact weight of battery (g)]]),_xlfn.XLOOKUP(TRIM(Table2[[#This Row],[Bebat code 2025]]),Tabel1[Bebat Code 2025],Tabel1[Maximum Weight (g)]),Table2[[#This Row],[Exact weight of battery (g)]])</f>
        <v>#N/A</v>
      </c>
      <c r="M423" s="36" t="str">
        <f>IF(ISBLANK(Table2[[#This Row],[Bebat code 2025]]),"",_xlfn.XLOOKUP(TRIM(Table2[[#This Row],[Bebat code 2025]]),Tabel1[Bebat Code 2025],Tabel1[Minimum Weight (g)]))</f>
        <v/>
      </c>
      <c r="N423" s="36" t="str">
        <f>IF(ISBLANK(Table2[[#This Row],[Bebat code 2025]]),"",_xlfn.XLOOKUP(TRIM(Table2[[#This Row],[Bebat code 2025]]),Tabel1[Bebat Code 2025],Tabel1[Maximum Weight (g)]))</f>
        <v/>
      </c>
      <c r="O423" s="43" t="e" cm="1">
        <f t="array" ref="O42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3" s="44"/>
      <c r="Q423" s="44"/>
      <c r="R423" s="44"/>
      <c r="S423" s="44"/>
      <c r="T423" s="44"/>
      <c r="U423" s="44"/>
    </row>
    <row r="424" spans="2:21" ht="47.5" customHeight="1" x14ac:dyDescent="0.15">
      <c r="B424" s="39" t="str" cm="1">
        <f t="array" ref="B42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4" s="42"/>
      <c r="D424" s="35" t="e" cm="1">
        <f t="array" ref="D42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4" s="35" t="e" cm="1">
        <f t="array" ref="E42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4" s="35" t="e">
        <f>IF(AND(Table2[[#This Row],[Chemical Family - old]]="Lithium Primary",Table2[[#This Row],[Product Category]]&lt;&gt;"Button"),Table2[[#This Row],[Is the battery based on Lithium Primary or Lithium Thionyl Chloride]],Table2[[#This Row],[Chemical Family - old]])</f>
        <v>#N/A</v>
      </c>
      <c r="G424" s="35" t="e">
        <f>_xlfn.XLOOKUP(TRIM(Table2[[#This Row],[Bebat code 2025]]),Tabel1[Bebat Code 2025],Tabel1[Chemical Family])</f>
        <v>#N/A</v>
      </c>
      <c r="H424" s="35" t="e">
        <f>_xlfn.XLOOKUP(TRIM(Table2[[#This Row],[Bebat code 2025]]),Tabel1[Bebat Code 2025],Tabel1[Type])</f>
        <v>#N/A</v>
      </c>
      <c r="I424" s="35" t="e">
        <f>_xlfn.XLOOKUP(TRIM(Table2[[#This Row],[Bebat code 2025]]),Tabel1[Bebat Code 2025],Tabel1[Exception])</f>
        <v>#N/A</v>
      </c>
      <c r="J424" s="35" t="e">
        <f>IF(Table2[[#This Row],[Max boundary - new]]&lt;=25000,"No",IF(Table2[[#This Row],[Min boundary - new]]&gt;25000,"Yes","Possible"))</f>
        <v>#N/A</v>
      </c>
      <c r="K424" s="35" t="e">
        <f>IF(ISBLANK(Table2[[#This Row],[Exact weight of battery (g)]]),_xlfn.XLOOKUP(TRIM(Table2[[#This Row],[Bebat code 2025]]),Tabel1[Bebat Code 2025],Tabel1[Minimum Weight (g)]),Table2[[#This Row],[Exact weight of battery (g)]])</f>
        <v>#N/A</v>
      </c>
      <c r="L424" s="35" t="e">
        <f>IF(ISBLANK(Table2[[#This Row],[Exact weight of battery (g)]]),_xlfn.XLOOKUP(TRIM(Table2[[#This Row],[Bebat code 2025]]),Tabel1[Bebat Code 2025],Tabel1[Maximum Weight (g)]),Table2[[#This Row],[Exact weight of battery (g)]])</f>
        <v>#N/A</v>
      </c>
      <c r="M424" s="36" t="str">
        <f>IF(ISBLANK(Table2[[#This Row],[Bebat code 2025]]),"",_xlfn.XLOOKUP(TRIM(Table2[[#This Row],[Bebat code 2025]]),Tabel1[Bebat Code 2025],Tabel1[Minimum Weight (g)]))</f>
        <v/>
      </c>
      <c r="N424" s="36" t="str">
        <f>IF(ISBLANK(Table2[[#This Row],[Bebat code 2025]]),"",_xlfn.XLOOKUP(TRIM(Table2[[#This Row],[Bebat code 2025]]),Tabel1[Bebat Code 2025],Tabel1[Maximum Weight (g)]))</f>
        <v/>
      </c>
      <c r="O424" s="43" t="e" cm="1">
        <f t="array" ref="O42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4" s="44"/>
      <c r="Q424" s="44"/>
      <c r="R424" s="44"/>
      <c r="S424" s="44"/>
      <c r="T424" s="44"/>
      <c r="U424" s="44"/>
    </row>
    <row r="425" spans="2:21" ht="47.5" customHeight="1" x14ac:dyDescent="0.15">
      <c r="B425" s="39" t="str" cm="1">
        <f t="array" ref="B42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5" s="42"/>
      <c r="D425" s="35" t="e" cm="1">
        <f t="array" ref="D42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5" s="35" t="e" cm="1">
        <f t="array" ref="E42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5" s="35" t="e">
        <f>IF(AND(Table2[[#This Row],[Chemical Family - old]]="Lithium Primary",Table2[[#This Row],[Product Category]]&lt;&gt;"Button"),Table2[[#This Row],[Is the battery based on Lithium Primary or Lithium Thionyl Chloride]],Table2[[#This Row],[Chemical Family - old]])</f>
        <v>#N/A</v>
      </c>
      <c r="G425" s="35" t="e">
        <f>_xlfn.XLOOKUP(TRIM(Table2[[#This Row],[Bebat code 2025]]),Tabel1[Bebat Code 2025],Tabel1[Chemical Family])</f>
        <v>#N/A</v>
      </c>
      <c r="H425" s="35" t="e">
        <f>_xlfn.XLOOKUP(TRIM(Table2[[#This Row],[Bebat code 2025]]),Tabel1[Bebat Code 2025],Tabel1[Type])</f>
        <v>#N/A</v>
      </c>
      <c r="I425" s="35" t="e">
        <f>_xlfn.XLOOKUP(TRIM(Table2[[#This Row],[Bebat code 2025]]),Tabel1[Bebat Code 2025],Tabel1[Exception])</f>
        <v>#N/A</v>
      </c>
      <c r="J425" s="35" t="e">
        <f>IF(Table2[[#This Row],[Max boundary - new]]&lt;=25000,"No",IF(Table2[[#This Row],[Min boundary - new]]&gt;25000,"Yes","Possible"))</f>
        <v>#N/A</v>
      </c>
      <c r="K425" s="35" t="e">
        <f>IF(ISBLANK(Table2[[#This Row],[Exact weight of battery (g)]]),_xlfn.XLOOKUP(TRIM(Table2[[#This Row],[Bebat code 2025]]),Tabel1[Bebat Code 2025],Tabel1[Minimum Weight (g)]),Table2[[#This Row],[Exact weight of battery (g)]])</f>
        <v>#N/A</v>
      </c>
      <c r="L425" s="35" t="e">
        <f>IF(ISBLANK(Table2[[#This Row],[Exact weight of battery (g)]]),_xlfn.XLOOKUP(TRIM(Table2[[#This Row],[Bebat code 2025]]),Tabel1[Bebat Code 2025],Tabel1[Maximum Weight (g)]),Table2[[#This Row],[Exact weight of battery (g)]])</f>
        <v>#N/A</v>
      </c>
      <c r="M425" s="36" t="str">
        <f>IF(ISBLANK(Table2[[#This Row],[Bebat code 2025]]),"",_xlfn.XLOOKUP(TRIM(Table2[[#This Row],[Bebat code 2025]]),Tabel1[Bebat Code 2025],Tabel1[Minimum Weight (g)]))</f>
        <v/>
      </c>
      <c r="N425" s="36" t="str">
        <f>IF(ISBLANK(Table2[[#This Row],[Bebat code 2025]]),"",_xlfn.XLOOKUP(TRIM(Table2[[#This Row],[Bebat code 2025]]),Tabel1[Bebat Code 2025],Tabel1[Maximum Weight (g)]))</f>
        <v/>
      </c>
      <c r="O425" s="43" t="e" cm="1">
        <f t="array" ref="O42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5" s="44"/>
      <c r="Q425" s="44"/>
      <c r="R425" s="44"/>
      <c r="S425" s="44"/>
      <c r="T425" s="44"/>
      <c r="U425" s="44"/>
    </row>
    <row r="426" spans="2:21" ht="47.5" customHeight="1" x14ac:dyDescent="0.15">
      <c r="B426" s="39" t="str" cm="1">
        <f t="array" ref="B42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6" s="42"/>
      <c r="D426" s="35" t="e" cm="1">
        <f t="array" ref="D42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6" s="35" t="e" cm="1">
        <f t="array" ref="E42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6" s="35" t="e">
        <f>IF(AND(Table2[[#This Row],[Chemical Family - old]]="Lithium Primary",Table2[[#This Row],[Product Category]]&lt;&gt;"Button"),Table2[[#This Row],[Is the battery based on Lithium Primary or Lithium Thionyl Chloride]],Table2[[#This Row],[Chemical Family - old]])</f>
        <v>#N/A</v>
      </c>
      <c r="G426" s="35" t="e">
        <f>_xlfn.XLOOKUP(TRIM(Table2[[#This Row],[Bebat code 2025]]),Tabel1[Bebat Code 2025],Tabel1[Chemical Family])</f>
        <v>#N/A</v>
      </c>
      <c r="H426" s="35" t="e">
        <f>_xlfn.XLOOKUP(TRIM(Table2[[#This Row],[Bebat code 2025]]),Tabel1[Bebat Code 2025],Tabel1[Type])</f>
        <v>#N/A</v>
      </c>
      <c r="I426" s="35" t="e">
        <f>_xlfn.XLOOKUP(TRIM(Table2[[#This Row],[Bebat code 2025]]),Tabel1[Bebat Code 2025],Tabel1[Exception])</f>
        <v>#N/A</v>
      </c>
      <c r="J426" s="35" t="e">
        <f>IF(Table2[[#This Row],[Max boundary - new]]&lt;=25000,"No",IF(Table2[[#This Row],[Min boundary - new]]&gt;25000,"Yes","Possible"))</f>
        <v>#N/A</v>
      </c>
      <c r="K426" s="35" t="e">
        <f>IF(ISBLANK(Table2[[#This Row],[Exact weight of battery (g)]]),_xlfn.XLOOKUP(TRIM(Table2[[#This Row],[Bebat code 2025]]),Tabel1[Bebat Code 2025],Tabel1[Minimum Weight (g)]),Table2[[#This Row],[Exact weight of battery (g)]])</f>
        <v>#N/A</v>
      </c>
      <c r="L426" s="35" t="e">
        <f>IF(ISBLANK(Table2[[#This Row],[Exact weight of battery (g)]]),_xlfn.XLOOKUP(TRIM(Table2[[#This Row],[Bebat code 2025]]),Tabel1[Bebat Code 2025],Tabel1[Maximum Weight (g)]),Table2[[#This Row],[Exact weight of battery (g)]])</f>
        <v>#N/A</v>
      </c>
      <c r="M426" s="36" t="str">
        <f>IF(ISBLANK(Table2[[#This Row],[Bebat code 2025]]),"",_xlfn.XLOOKUP(TRIM(Table2[[#This Row],[Bebat code 2025]]),Tabel1[Bebat Code 2025],Tabel1[Minimum Weight (g)]))</f>
        <v/>
      </c>
      <c r="N426" s="36" t="str">
        <f>IF(ISBLANK(Table2[[#This Row],[Bebat code 2025]]),"",_xlfn.XLOOKUP(TRIM(Table2[[#This Row],[Bebat code 2025]]),Tabel1[Bebat Code 2025],Tabel1[Maximum Weight (g)]))</f>
        <v/>
      </c>
      <c r="O426" s="43" t="e" cm="1">
        <f t="array" ref="O42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6" s="44"/>
      <c r="Q426" s="44"/>
      <c r="R426" s="44"/>
      <c r="S426" s="44"/>
      <c r="T426" s="44"/>
      <c r="U426" s="44"/>
    </row>
    <row r="427" spans="2:21" ht="47.5" customHeight="1" x14ac:dyDescent="0.15">
      <c r="B427" s="39" t="str" cm="1">
        <f t="array" ref="B42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7" s="42"/>
      <c r="D427" s="35" t="e" cm="1">
        <f t="array" ref="D42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7" s="35" t="e" cm="1">
        <f t="array" ref="E42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7" s="35" t="e">
        <f>IF(AND(Table2[[#This Row],[Chemical Family - old]]="Lithium Primary",Table2[[#This Row],[Product Category]]&lt;&gt;"Button"),Table2[[#This Row],[Is the battery based on Lithium Primary or Lithium Thionyl Chloride]],Table2[[#This Row],[Chemical Family - old]])</f>
        <v>#N/A</v>
      </c>
      <c r="G427" s="35" t="e">
        <f>_xlfn.XLOOKUP(TRIM(Table2[[#This Row],[Bebat code 2025]]),Tabel1[Bebat Code 2025],Tabel1[Chemical Family])</f>
        <v>#N/A</v>
      </c>
      <c r="H427" s="35" t="e">
        <f>_xlfn.XLOOKUP(TRIM(Table2[[#This Row],[Bebat code 2025]]),Tabel1[Bebat Code 2025],Tabel1[Type])</f>
        <v>#N/A</v>
      </c>
      <c r="I427" s="35" t="e">
        <f>_xlfn.XLOOKUP(TRIM(Table2[[#This Row],[Bebat code 2025]]),Tabel1[Bebat Code 2025],Tabel1[Exception])</f>
        <v>#N/A</v>
      </c>
      <c r="J427" s="35" t="e">
        <f>IF(Table2[[#This Row],[Max boundary - new]]&lt;=25000,"No",IF(Table2[[#This Row],[Min boundary - new]]&gt;25000,"Yes","Possible"))</f>
        <v>#N/A</v>
      </c>
      <c r="K427" s="35" t="e">
        <f>IF(ISBLANK(Table2[[#This Row],[Exact weight of battery (g)]]),_xlfn.XLOOKUP(TRIM(Table2[[#This Row],[Bebat code 2025]]),Tabel1[Bebat Code 2025],Tabel1[Minimum Weight (g)]),Table2[[#This Row],[Exact weight of battery (g)]])</f>
        <v>#N/A</v>
      </c>
      <c r="L427" s="35" t="e">
        <f>IF(ISBLANK(Table2[[#This Row],[Exact weight of battery (g)]]),_xlfn.XLOOKUP(TRIM(Table2[[#This Row],[Bebat code 2025]]),Tabel1[Bebat Code 2025],Tabel1[Maximum Weight (g)]),Table2[[#This Row],[Exact weight of battery (g)]])</f>
        <v>#N/A</v>
      </c>
      <c r="M427" s="36" t="str">
        <f>IF(ISBLANK(Table2[[#This Row],[Bebat code 2025]]),"",_xlfn.XLOOKUP(TRIM(Table2[[#This Row],[Bebat code 2025]]),Tabel1[Bebat Code 2025],Tabel1[Minimum Weight (g)]))</f>
        <v/>
      </c>
      <c r="N427" s="36" t="str">
        <f>IF(ISBLANK(Table2[[#This Row],[Bebat code 2025]]),"",_xlfn.XLOOKUP(TRIM(Table2[[#This Row],[Bebat code 2025]]),Tabel1[Bebat Code 2025],Tabel1[Maximum Weight (g)]))</f>
        <v/>
      </c>
      <c r="O427" s="43" t="e" cm="1">
        <f t="array" ref="O42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7" s="44"/>
      <c r="Q427" s="44"/>
      <c r="R427" s="44"/>
      <c r="S427" s="44"/>
      <c r="T427" s="44"/>
      <c r="U427" s="44"/>
    </row>
    <row r="428" spans="2:21" ht="47.5" customHeight="1" x14ac:dyDescent="0.15">
      <c r="B428" s="39" t="str" cm="1">
        <f t="array" ref="B42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8" s="42"/>
      <c r="D428" s="35" t="e" cm="1">
        <f t="array" ref="D42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8" s="35" t="e" cm="1">
        <f t="array" ref="E42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8" s="35" t="e">
        <f>IF(AND(Table2[[#This Row],[Chemical Family - old]]="Lithium Primary",Table2[[#This Row],[Product Category]]&lt;&gt;"Button"),Table2[[#This Row],[Is the battery based on Lithium Primary or Lithium Thionyl Chloride]],Table2[[#This Row],[Chemical Family - old]])</f>
        <v>#N/A</v>
      </c>
      <c r="G428" s="35" t="e">
        <f>_xlfn.XLOOKUP(TRIM(Table2[[#This Row],[Bebat code 2025]]),Tabel1[Bebat Code 2025],Tabel1[Chemical Family])</f>
        <v>#N/A</v>
      </c>
      <c r="H428" s="35" t="e">
        <f>_xlfn.XLOOKUP(TRIM(Table2[[#This Row],[Bebat code 2025]]),Tabel1[Bebat Code 2025],Tabel1[Type])</f>
        <v>#N/A</v>
      </c>
      <c r="I428" s="35" t="e">
        <f>_xlfn.XLOOKUP(TRIM(Table2[[#This Row],[Bebat code 2025]]),Tabel1[Bebat Code 2025],Tabel1[Exception])</f>
        <v>#N/A</v>
      </c>
      <c r="J428" s="35" t="e">
        <f>IF(Table2[[#This Row],[Max boundary - new]]&lt;=25000,"No",IF(Table2[[#This Row],[Min boundary - new]]&gt;25000,"Yes","Possible"))</f>
        <v>#N/A</v>
      </c>
      <c r="K428" s="35" t="e">
        <f>IF(ISBLANK(Table2[[#This Row],[Exact weight of battery (g)]]),_xlfn.XLOOKUP(TRIM(Table2[[#This Row],[Bebat code 2025]]),Tabel1[Bebat Code 2025],Tabel1[Minimum Weight (g)]),Table2[[#This Row],[Exact weight of battery (g)]])</f>
        <v>#N/A</v>
      </c>
      <c r="L428" s="35" t="e">
        <f>IF(ISBLANK(Table2[[#This Row],[Exact weight of battery (g)]]),_xlfn.XLOOKUP(TRIM(Table2[[#This Row],[Bebat code 2025]]),Tabel1[Bebat Code 2025],Tabel1[Maximum Weight (g)]),Table2[[#This Row],[Exact weight of battery (g)]])</f>
        <v>#N/A</v>
      </c>
      <c r="M428" s="36" t="str">
        <f>IF(ISBLANK(Table2[[#This Row],[Bebat code 2025]]),"",_xlfn.XLOOKUP(TRIM(Table2[[#This Row],[Bebat code 2025]]),Tabel1[Bebat Code 2025],Tabel1[Minimum Weight (g)]))</f>
        <v/>
      </c>
      <c r="N428" s="36" t="str">
        <f>IF(ISBLANK(Table2[[#This Row],[Bebat code 2025]]),"",_xlfn.XLOOKUP(TRIM(Table2[[#This Row],[Bebat code 2025]]),Tabel1[Bebat Code 2025],Tabel1[Maximum Weight (g)]))</f>
        <v/>
      </c>
      <c r="O428" s="43" t="e" cm="1">
        <f t="array" ref="O42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8" s="44"/>
      <c r="Q428" s="44"/>
      <c r="R428" s="44"/>
      <c r="S428" s="44"/>
      <c r="T428" s="44"/>
      <c r="U428" s="44"/>
    </row>
    <row r="429" spans="2:21" ht="47.5" customHeight="1" x14ac:dyDescent="0.15">
      <c r="B429" s="39" t="str" cm="1">
        <f t="array" ref="B42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29" s="42"/>
      <c r="D429" s="35" t="e" cm="1">
        <f t="array" ref="D42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29" s="35" t="e" cm="1">
        <f t="array" ref="E42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29" s="35" t="e">
        <f>IF(AND(Table2[[#This Row],[Chemical Family - old]]="Lithium Primary",Table2[[#This Row],[Product Category]]&lt;&gt;"Button"),Table2[[#This Row],[Is the battery based on Lithium Primary or Lithium Thionyl Chloride]],Table2[[#This Row],[Chemical Family - old]])</f>
        <v>#N/A</v>
      </c>
      <c r="G429" s="35" t="e">
        <f>_xlfn.XLOOKUP(TRIM(Table2[[#This Row],[Bebat code 2025]]),Tabel1[Bebat Code 2025],Tabel1[Chemical Family])</f>
        <v>#N/A</v>
      </c>
      <c r="H429" s="35" t="e">
        <f>_xlfn.XLOOKUP(TRIM(Table2[[#This Row],[Bebat code 2025]]),Tabel1[Bebat Code 2025],Tabel1[Type])</f>
        <v>#N/A</v>
      </c>
      <c r="I429" s="35" t="e">
        <f>_xlfn.XLOOKUP(TRIM(Table2[[#This Row],[Bebat code 2025]]),Tabel1[Bebat Code 2025],Tabel1[Exception])</f>
        <v>#N/A</v>
      </c>
      <c r="J429" s="35" t="e">
        <f>IF(Table2[[#This Row],[Max boundary - new]]&lt;=25000,"No",IF(Table2[[#This Row],[Min boundary - new]]&gt;25000,"Yes","Possible"))</f>
        <v>#N/A</v>
      </c>
      <c r="K429" s="35" t="e">
        <f>IF(ISBLANK(Table2[[#This Row],[Exact weight of battery (g)]]),_xlfn.XLOOKUP(TRIM(Table2[[#This Row],[Bebat code 2025]]),Tabel1[Bebat Code 2025],Tabel1[Minimum Weight (g)]),Table2[[#This Row],[Exact weight of battery (g)]])</f>
        <v>#N/A</v>
      </c>
      <c r="L429" s="35" t="e">
        <f>IF(ISBLANK(Table2[[#This Row],[Exact weight of battery (g)]]),_xlfn.XLOOKUP(TRIM(Table2[[#This Row],[Bebat code 2025]]),Tabel1[Bebat Code 2025],Tabel1[Maximum Weight (g)]),Table2[[#This Row],[Exact weight of battery (g)]])</f>
        <v>#N/A</v>
      </c>
      <c r="M429" s="36" t="str">
        <f>IF(ISBLANK(Table2[[#This Row],[Bebat code 2025]]),"",_xlfn.XLOOKUP(TRIM(Table2[[#This Row],[Bebat code 2025]]),Tabel1[Bebat Code 2025],Tabel1[Minimum Weight (g)]))</f>
        <v/>
      </c>
      <c r="N429" s="36" t="str">
        <f>IF(ISBLANK(Table2[[#This Row],[Bebat code 2025]]),"",_xlfn.XLOOKUP(TRIM(Table2[[#This Row],[Bebat code 2025]]),Tabel1[Bebat Code 2025],Tabel1[Maximum Weight (g)]))</f>
        <v/>
      </c>
      <c r="O429" s="43" t="e" cm="1">
        <f t="array" ref="O42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29" s="44"/>
      <c r="Q429" s="44"/>
      <c r="R429" s="44"/>
      <c r="S429" s="44"/>
      <c r="T429" s="44"/>
      <c r="U429" s="44"/>
    </row>
    <row r="430" spans="2:21" ht="47.5" customHeight="1" x14ac:dyDescent="0.15">
      <c r="B430" s="39" t="str" cm="1">
        <f t="array" ref="B43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0" s="42"/>
      <c r="D430" s="35" t="e" cm="1">
        <f t="array" ref="D43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0" s="35" t="e" cm="1">
        <f t="array" ref="E43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0" s="35" t="e">
        <f>IF(AND(Table2[[#This Row],[Chemical Family - old]]="Lithium Primary",Table2[[#This Row],[Product Category]]&lt;&gt;"Button"),Table2[[#This Row],[Is the battery based on Lithium Primary or Lithium Thionyl Chloride]],Table2[[#This Row],[Chemical Family - old]])</f>
        <v>#N/A</v>
      </c>
      <c r="G430" s="35" t="e">
        <f>_xlfn.XLOOKUP(TRIM(Table2[[#This Row],[Bebat code 2025]]),Tabel1[Bebat Code 2025],Tabel1[Chemical Family])</f>
        <v>#N/A</v>
      </c>
      <c r="H430" s="35" t="e">
        <f>_xlfn.XLOOKUP(TRIM(Table2[[#This Row],[Bebat code 2025]]),Tabel1[Bebat Code 2025],Tabel1[Type])</f>
        <v>#N/A</v>
      </c>
      <c r="I430" s="35" t="e">
        <f>_xlfn.XLOOKUP(TRIM(Table2[[#This Row],[Bebat code 2025]]),Tabel1[Bebat Code 2025],Tabel1[Exception])</f>
        <v>#N/A</v>
      </c>
      <c r="J430" s="35" t="e">
        <f>IF(Table2[[#This Row],[Max boundary - new]]&lt;=25000,"No",IF(Table2[[#This Row],[Min boundary - new]]&gt;25000,"Yes","Possible"))</f>
        <v>#N/A</v>
      </c>
      <c r="K430" s="35" t="e">
        <f>IF(ISBLANK(Table2[[#This Row],[Exact weight of battery (g)]]),_xlfn.XLOOKUP(TRIM(Table2[[#This Row],[Bebat code 2025]]),Tabel1[Bebat Code 2025],Tabel1[Minimum Weight (g)]),Table2[[#This Row],[Exact weight of battery (g)]])</f>
        <v>#N/A</v>
      </c>
      <c r="L430" s="35" t="e">
        <f>IF(ISBLANK(Table2[[#This Row],[Exact weight of battery (g)]]),_xlfn.XLOOKUP(TRIM(Table2[[#This Row],[Bebat code 2025]]),Tabel1[Bebat Code 2025],Tabel1[Maximum Weight (g)]),Table2[[#This Row],[Exact weight of battery (g)]])</f>
        <v>#N/A</v>
      </c>
      <c r="M430" s="36" t="str">
        <f>IF(ISBLANK(Table2[[#This Row],[Bebat code 2025]]),"",_xlfn.XLOOKUP(TRIM(Table2[[#This Row],[Bebat code 2025]]),Tabel1[Bebat Code 2025],Tabel1[Minimum Weight (g)]))</f>
        <v/>
      </c>
      <c r="N430" s="36" t="str">
        <f>IF(ISBLANK(Table2[[#This Row],[Bebat code 2025]]),"",_xlfn.XLOOKUP(TRIM(Table2[[#This Row],[Bebat code 2025]]),Tabel1[Bebat Code 2025],Tabel1[Maximum Weight (g)]))</f>
        <v/>
      </c>
      <c r="O430" s="43" t="e" cm="1">
        <f t="array" ref="O43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0" s="44"/>
      <c r="Q430" s="44"/>
      <c r="R430" s="44"/>
      <c r="S430" s="44"/>
      <c r="T430" s="44"/>
      <c r="U430" s="44"/>
    </row>
    <row r="431" spans="2:21" ht="47.5" customHeight="1" x14ac:dyDescent="0.15">
      <c r="B431" s="39" t="str" cm="1">
        <f t="array" ref="B43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1" s="42"/>
      <c r="D431" s="35" t="e" cm="1">
        <f t="array" ref="D43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1" s="35" t="e" cm="1">
        <f t="array" ref="E43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1" s="35" t="e">
        <f>IF(AND(Table2[[#This Row],[Chemical Family - old]]="Lithium Primary",Table2[[#This Row],[Product Category]]&lt;&gt;"Button"),Table2[[#This Row],[Is the battery based on Lithium Primary or Lithium Thionyl Chloride]],Table2[[#This Row],[Chemical Family - old]])</f>
        <v>#N/A</v>
      </c>
      <c r="G431" s="35" t="e">
        <f>_xlfn.XLOOKUP(TRIM(Table2[[#This Row],[Bebat code 2025]]),Tabel1[Bebat Code 2025],Tabel1[Chemical Family])</f>
        <v>#N/A</v>
      </c>
      <c r="H431" s="35" t="e">
        <f>_xlfn.XLOOKUP(TRIM(Table2[[#This Row],[Bebat code 2025]]),Tabel1[Bebat Code 2025],Tabel1[Type])</f>
        <v>#N/A</v>
      </c>
      <c r="I431" s="35" t="e">
        <f>_xlfn.XLOOKUP(TRIM(Table2[[#This Row],[Bebat code 2025]]),Tabel1[Bebat Code 2025],Tabel1[Exception])</f>
        <v>#N/A</v>
      </c>
      <c r="J431" s="35" t="e">
        <f>IF(Table2[[#This Row],[Max boundary - new]]&lt;=25000,"No",IF(Table2[[#This Row],[Min boundary - new]]&gt;25000,"Yes","Possible"))</f>
        <v>#N/A</v>
      </c>
      <c r="K431" s="35" t="e">
        <f>IF(ISBLANK(Table2[[#This Row],[Exact weight of battery (g)]]),_xlfn.XLOOKUP(TRIM(Table2[[#This Row],[Bebat code 2025]]),Tabel1[Bebat Code 2025],Tabel1[Minimum Weight (g)]),Table2[[#This Row],[Exact weight of battery (g)]])</f>
        <v>#N/A</v>
      </c>
      <c r="L431" s="35" t="e">
        <f>IF(ISBLANK(Table2[[#This Row],[Exact weight of battery (g)]]),_xlfn.XLOOKUP(TRIM(Table2[[#This Row],[Bebat code 2025]]),Tabel1[Bebat Code 2025],Tabel1[Maximum Weight (g)]),Table2[[#This Row],[Exact weight of battery (g)]])</f>
        <v>#N/A</v>
      </c>
      <c r="M431" s="36" t="str">
        <f>IF(ISBLANK(Table2[[#This Row],[Bebat code 2025]]),"",_xlfn.XLOOKUP(TRIM(Table2[[#This Row],[Bebat code 2025]]),Tabel1[Bebat Code 2025],Tabel1[Minimum Weight (g)]))</f>
        <v/>
      </c>
      <c r="N431" s="36" t="str">
        <f>IF(ISBLANK(Table2[[#This Row],[Bebat code 2025]]),"",_xlfn.XLOOKUP(TRIM(Table2[[#This Row],[Bebat code 2025]]),Tabel1[Bebat Code 2025],Tabel1[Maximum Weight (g)]))</f>
        <v/>
      </c>
      <c r="O431" s="43" t="e" cm="1">
        <f t="array" ref="O43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1" s="44"/>
      <c r="Q431" s="44"/>
      <c r="R431" s="44"/>
      <c r="S431" s="44"/>
      <c r="T431" s="44"/>
      <c r="U431" s="44"/>
    </row>
    <row r="432" spans="2:21" ht="47.5" customHeight="1" x14ac:dyDescent="0.15">
      <c r="B432" s="39" t="str" cm="1">
        <f t="array" ref="B43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2" s="42"/>
      <c r="D432" s="35" t="e" cm="1">
        <f t="array" ref="D43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2" s="35" t="e" cm="1">
        <f t="array" ref="E43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2" s="35" t="e">
        <f>IF(AND(Table2[[#This Row],[Chemical Family - old]]="Lithium Primary",Table2[[#This Row],[Product Category]]&lt;&gt;"Button"),Table2[[#This Row],[Is the battery based on Lithium Primary or Lithium Thionyl Chloride]],Table2[[#This Row],[Chemical Family - old]])</f>
        <v>#N/A</v>
      </c>
      <c r="G432" s="35" t="e">
        <f>_xlfn.XLOOKUP(TRIM(Table2[[#This Row],[Bebat code 2025]]),Tabel1[Bebat Code 2025],Tabel1[Chemical Family])</f>
        <v>#N/A</v>
      </c>
      <c r="H432" s="35" t="e">
        <f>_xlfn.XLOOKUP(TRIM(Table2[[#This Row],[Bebat code 2025]]),Tabel1[Bebat Code 2025],Tabel1[Type])</f>
        <v>#N/A</v>
      </c>
      <c r="I432" s="35" t="e">
        <f>_xlfn.XLOOKUP(TRIM(Table2[[#This Row],[Bebat code 2025]]),Tabel1[Bebat Code 2025],Tabel1[Exception])</f>
        <v>#N/A</v>
      </c>
      <c r="J432" s="35" t="e">
        <f>IF(Table2[[#This Row],[Max boundary - new]]&lt;=25000,"No",IF(Table2[[#This Row],[Min boundary - new]]&gt;25000,"Yes","Possible"))</f>
        <v>#N/A</v>
      </c>
      <c r="K432" s="35" t="e">
        <f>IF(ISBLANK(Table2[[#This Row],[Exact weight of battery (g)]]),_xlfn.XLOOKUP(TRIM(Table2[[#This Row],[Bebat code 2025]]),Tabel1[Bebat Code 2025],Tabel1[Minimum Weight (g)]),Table2[[#This Row],[Exact weight of battery (g)]])</f>
        <v>#N/A</v>
      </c>
      <c r="L432" s="35" t="e">
        <f>IF(ISBLANK(Table2[[#This Row],[Exact weight of battery (g)]]),_xlfn.XLOOKUP(TRIM(Table2[[#This Row],[Bebat code 2025]]),Tabel1[Bebat Code 2025],Tabel1[Maximum Weight (g)]),Table2[[#This Row],[Exact weight of battery (g)]])</f>
        <v>#N/A</v>
      </c>
      <c r="M432" s="36" t="str">
        <f>IF(ISBLANK(Table2[[#This Row],[Bebat code 2025]]),"",_xlfn.XLOOKUP(TRIM(Table2[[#This Row],[Bebat code 2025]]),Tabel1[Bebat Code 2025],Tabel1[Minimum Weight (g)]))</f>
        <v/>
      </c>
      <c r="N432" s="36" t="str">
        <f>IF(ISBLANK(Table2[[#This Row],[Bebat code 2025]]),"",_xlfn.XLOOKUP(TRIM(Table2[[#This Row],[Bebat code 2025]]),Tabel1[Bebat Code 2025],Tabel1[Maximum Weight (g)]))</f>
        <v/>
      </c>
      <c r="O432" s="43" t="e" cm="1">
        <f t="array" ref="O43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2" s="44"/>
      <c r="Q432" s="44"/>
      <c r="R432" s="44"/>
      <c r="S432" s="44"/>
      <c r="T432" s="44"/>
      <c r="U432" s="44"/>
    </row>
    <row r="433" spans="2:21" ht="47.5" customHeight="1" x14ac:dyDescent="0.15">
      <c r="B433" s="39" t="str" cm="1">
        <f t="array" ref="B43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3" s="42"/>
      <c r="D433" s="35" t="e" cm="1">
        <f t="array" ref="D43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3" s="35" t="e" cm="1">
        <f t="array" ref="E43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3" s="35" t="e">
        <f>IF(AND(Table2[[#This Row],[Chemical Family - old]]="Lithium Primary",Table2[[#This Row],[Product Category]]&lt;&gt;"Button"),Table2[[#This Row],[Is the battery based on Lithium Primary or Lithium Thionyl Chloride]],Table2[[#This Row],[Chemical Family - old]])</f>
        <v>#N/A</v>
      </c>
      <c r="G433" s="35" t="e">
        <f>_xlfn.XLOOKUP(TRIM(Table2[[#This Row],[Bebat code 2025]]),Tabel1[Bebat Code 2025],Tabel1[Chemical Family])</f>
        <v>#N/A</v>
      </c>
      <c r="H433" s="35" t="e">
        <f>_xlfn.XLOOKUP(TRIM(Table2[[#This Row],[Bebat code 2025]]),Tabel1[Bebat Code 2025],Tabel1[Type])</f>
        <v>#N/A</v>
      </c>
      <c r="I433" s="35" t="e">
        <f>_xlfn.XLOOKUP(TRIM(Table2[[#This Row],[Bebat code 2025]]),Tabel1[Bebat Code 2025],Tabel1[Exception])</f>
        <v>#N/A</v>
      </c>
      <c r="J433" s="35" t="e">
        <f>IF(Table2[[#This Row],[Max boundary - new]]&lt;=25000,"No",IF(Table2[[#This Row],[Min boundary - new]]&gt;25000,"Yes","Possible"))</f>
        <v>#N/A</v>
      </c>
      <c r="K433" s="35" t="e">
        <f>IF(ISBLANK(Table2[[#This Row],[Exact weight of battery (g)]]),_xlfn.XLOOKUP(TRIM(Table2[[#This Row],[Bebat code 2025]]),Tabel1[Bebat Code 2025],Tabel1[Minimum Weight (g)]),Table2[[#This Row],[Exact weight of battery (g)]])</f>
        <v>#N/A</v>
      </c>
      <c r="L433" s="35" t="e">
        <f>IF(ISBLANK(Table2[[#This Row],[Exact weight of battery (g)]]),_xlfn.XLOOKUP(TRIM(Table2[[#This Row],[Bebat code 2025]]),Tabel1[Bebat Code 2025],Tabel1[Maximum Weight (g)]),Table2[[#This Row],[Exact weight of battery (g)]])</f>
        <v>#N/A</v>
      </c>
      <c r="M433" s="36" t="str">
        <f>IF(ISBLANK(Table2[[#This Row],[Bebat code 2025]]),"",_xlfn.XLOOKUP(TRIM(Table2[[#This Row],[Bebat code 2025]]),Tabel1[Bebat Code 2025],Tabel1[Minimum Weight (g)]))</f>
        <v/>
      </c>
      <c r="N433" s="36" t="str">
        <f>IF(ISBLANK(Table2[[#This Row],[Bebat code 2025]]),"",_xlfn.XLOOKUP(TRIM(Table2[[#This Row],[Bebat code 2025]]),Tabel1[Bebat Code 2025],Tabel1[Maximum Weight (g)]))</f>
        <v/>
      </c>
      <c r="O433" s="43" t="e" cm="1">
        <f t="array" ref="O43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3" s="44"/>
      <c r="Q433" s="44"/>
      <c r="R433" s="44"/>
      <c r="S433" s="44"/>
      <c r="T433" s="44"/>
      <c r="U433" s="44"/>
    </row>
    <row r="434" spans="2:21" ht="47.5" customHeight="1" x14ac:dyDescent="0.15">
      <c r="B434" s="39" t="str" cm="1">
        <f t="array" ref="B43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4" s="42"/>
      <c r="D434" s="35" t="e" cm="1">
        <f t="array" ref="D43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4" s="35" t="e" cm="1">
        <f t="array" ref="E43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4" s="35" t="e">
        <f>IF(AND(Table2[[#This Row],[Chemical Family - old]]="Lithium Primary",Table2[[#This Row],[Product Category]]&lt;&gt;"Button"),Table2[[#This Row],[Is the battery based on Lithium Primary or Lithium Thionyl Chloride]],Table2[[#This Row],[Chemical Family - old]])</f>
        <v>#N/A</v>
      </c>
      <c r="G434" s="35" t="e">
        <f>_xlfn.XLOOKUP(TRIM(Table2[[#This Row],[Bebat code 2025]]),Tabel1[Bebat Code 2025],Tabel1[Chemical Family])</f>
        <v>#N/A</v>
      </c>
      <c r="H434" s="35" t="e">
        <f>_xlfn.XLOOKUP(TRIM(Table2[[#This Row],[Bebat code 2025]]),Tabel1[Bebat Code 2025],Tabel1[Type])</f>
        <v>#N/A</v>
      </c>
      <c r="I434" s="35" t="e">
        <f>_xlfn.XLOOKUP(TRIM(Table2[[#This Row],[Bebat code 2025]]),Tabel1[Bebat Code 2025],Tabel1[Exception])</f>
        <v>#N/A</v>
      </c>
      <c r="J434" s="35" t="e">
        <f>IF(Table2[[#This Row],[Max boundary - new]]&lt;=25000,"No",IF(Table2[[#This Row],[Min boundary - new]]&gt;25000,"Yes","Possible"))</f>
        <v>#N/A</v>
      </c>
      <c r="K434" s="35" t="e">
        <f>IF(ISBLANK(Table2[[#This Row],[Exact weight of battery (g)]]),_xlfn.XLOOKUP(TRIM(Table2[[#This Row],[Bebat code 2025]]),Tabel1[Bebat Code 2025],Tabel1[Minimum Weight (g)]),Table2[[#This Row],[Exact weight of battery (g)]])</f>
        <v>#N/A</v>
      </c>
      <c r="L434" s="35" t="e">
        <f>IF(ISBLANK(Table2[[#This Row],[Exact weight of battery (g)]]),_xlfn.XLOOKUP(TRIM(Table2[[#This Row],[Bebat code 2025]]),Tabel1[Bebat Code 2025],Tabel1[Maximum Weight (g)]),Table2[[#This Row],[Exact weight of battery (g)]])</f>
        <v>#N/A</v>
      </c>
      <c r="M434" s="36" t="str">
        <f>IF(ISBLANK(Table2[[#This Row],[Bebat code 2025]]),"",_xlfn.XLOOKUP(TRIM(Table2[[#This Row],[Bebat code 2025]]),Tabel1[Bebat Code 2025],Tabel1[Minimum Weight (g)]))</f>
        <v/>
      </c>
      <c r="N434" s="36" t="str">
        <f>IF(ISBLANK(Table2[[#This Row],[Bebat code 2025]]),"",_xlfn.XLOOKUP(TRIM(Table2[[#This Row],[Bebat code 2025]]),Tabel1[Bebat Code 2025],Tabel1[Maximum Weight (g)]))</f>
        <v/>
      </c>
      <c r="O434" s="43" t="e" cm="1">
        <f t="array" ref="O43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4" s="44"/>
      <c r="Q434" s="44"/>
      <c r="R434" s="44"/>
      <c r="S434" s="44"/>
      <c r="T434" s="44"/>
      <c r="U434" s="44"/>
    </row>
    <row r="435" spans="2:21" ht="47.5" customHeight="1" x14ac:dyDescent="0.15">
      <c r="B435" s="39" t="str" cm="1">
        <f t="array" ref="B43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5" s="42"/>
      <c r="D435" s="35" t="e" cm="1">
        <f t="array" ref="D43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5" s="35" t="e" cm="1">
        <f t="array" ref="E43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5" s="35" t="e">
        <f>IF(AND(Table2[[#This Row],[Chemical Family - old]]="Lithium Primary",Table2[[#This Row],[Product Category]]&lt;&gt;"Button"),Table2[[#This Row],[Is the battery based on Lithium Primary or Lithium Thionyl Chloride]],Table2[[#This Row],[Chemical Family - old]])</f>
        <v>#N/A</v>
      </c>
      <c r="G435" s="35" t="e">
        <f>_xlfn.XLOOKUP(TRIM(Table2[[#This Row],[Bebat code 2025]]),Tabel1[Bebat Code 2025],Tabel1[Chemical Family])</f>
        <v>#N/A</v>
      </c>
      <c r="H435" s="35" t="e">
        <f>_xlfn.XLOOKUP(TRIM(Table2[[#This Row],[Bebat code 2025]]),Tabel1[Bebat Code 2025],Tabel1[Type])</f>
        <v>#N/A</v>
      </c>
      <c r="I435" s="35" t="e">
        <f>_xlfn.XLOOKUP(TRIM(Table2[[#This Row],[Bebat code 2025]]),Tabel1[Bebat Code 2025],Tabel1[Exception])</f>
        <v>#N/A</v>
      </c>
      <c r="J435" s="35" t="e">
        <f>IF(Table2[[#This Row],[Max boundary - new]]&lt;=25000,"No",IF(Table2[[#This Row],[Min boundary - new]]&gt;25000,"Yes","Possible"))</f>
        <v>#N/A</v>
      </c>
      <c r="K435" s="35" t="e">
        <f>IF(ISBLANK(Table2[[#This Row],[Exact weight of battery (g)]]),_xlfn.XLOOKUP(TRIM(Table2[[#This Row],[Bebat code 2025]]),Tabel1[Bebat Code 2025],Tabel1[Minimum Weight (g)]),Table2[[#This Row],[Exact weight of battery (g)]])</f>
        <v>#N/A</v>
      </c>
      <c r="L435" s="35" t="e">
        <f>IF(ISBLANK(Table2[[#This Row],[Exact weight of battery (g)]]),_xlfn.XLOOKUP(TRIM(Table2[[#This Row],[Bebat code 2025]]),Tabel1[Bebat Code 2025],Tabel1[Maximum Weight (g)]),Table2[[#This Row],[Exact weight of battery (g)]])</f>
        <v>#N/A</v>
      </c>
      <c r="M435" s="36" t="str">
        <f>IF(ISBLANK(Table2[[#This Row],[Bebat code 2025]]),"",_xlfn.XLOOKUP(TRIM(Table2[[#This Row],[Bebat code 2025]]),Tabel1[Bebat Code 2025],Tabel1[Minimum Weight (g)]))</f>
        <v/>
      </c>
      <c r="N435" s="36" t="str">
        <f>IF(ISBLANK(Table2[[#This Row],[Bebat code 2025]]),"",_xlfn.XLOOKUP(TRIM(Table2[[#This Row],[Bebat code 2025]]),Tabel1[Bebat Code 2025],Tabel1[Maximum Weight (g)]))</f>
        <v/>
      </c>
      <c r="O435" s="43" t="e" cm="1">
        <f t="array" ref="O43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5" s="44"/>
      <c r="Q435" s="44"/>
      <c r="R435" s="44"/>
      <c r="S435" s="44"/>
      <c r="T435" s="44"/>
      <c r="U435" s="44"/>
    </row>
    <row r="436" spans="2:21" ht="47.5" customHeight="1" x14ac:dyDescent="0.15">
      <c r="B436" s="39" t="str" cm="1">
        <f t="array" ref="B43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6" s="42"/>
      <c r="D436" s="35" t="e" cm="1">
        <f t="array" ref="D43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6" s="35" t="e" cm="1">
        <f t="array" ref="E43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6" s="35" t="e">
        <f>IF(AND(Table2[[#This Row],[Chemical Family - old]]="Lithium Primary",Table2[[#This Row],[Product Category]]&lt;&gt;"Button"),Table2[[#This Row],[Is the battery based on Lithium Primary or Lithium Thionyl Chloride]],Table2[[#This Row],[Chemical Family - old]])</f>
        <v>#N/A</v>
      </c>
      <c r="G436" s="35" t="e">
        <f>_xlfn.XLOOKUP(TRIM(Table2[[#This Row],[Bebat code 2025]]),Tabel1[Bebat Code 2025],Tabel1[Chemical Family])</f>
        <v>#N/A</v>
      </c>
      <c r="H436" s="35" t="e">
        <f>_xlfn.XLOOKUP(TRIM(Table2[[#This Row],[Bebat code 2025]]),Tabel1[Bebat Code 2025],Tabel1[Type])</f>
        <v>#N/A</v>
      </c>
      <c r="I436" s="35" t="e">
        <f>_xlfn.XLOOKUP(TRIM(Table2[[#This Row],[Bebat code 2025]]),Tabel1[Bebat Code 2025],Tabel1[Exception])</f>
        <v>#N/A</v>
      </c>
      <c r="J436" s="35" t="e">
        <f>IF(Table2[[#This Row],[Max boundary - new]]&lt;=25000,"No",IF(Table2[[#This Row],[Min boundary - new]]&gt;25000,"Yes","Possible"))</f>
        <v>#N/A</v>
      </c>
      <c r="K436" s="35" t="e">
        <f>IF(ISBLANK(Table2[[#This Row],[Exact weight of battery (g)]]),_xlfn.XLOOKUP(TRIM(Table2[[#This Row],[Bebat code 2025]]),Tabel1[Bebat Code 2025],Tabel1[Minimum Weight (g)]),Table2[[#This Row],[Exact weight of battery (g)]])</f>
        <v>#N/A</v>
      </c>
      <c r="L436" s="35" t="e">
        <f>IF(ISBLANK(Table2[[#This Row],[Exact weight of battery (g)]]),_xlfn.XLOOKUP(TRIM(Table2[[#This Row],[Bebat code 2025]]),Tabel1[Bebat Code 2025],Tabel1[Maximum Weight (g)]),Table2[[#This Row],[Exact weight of battery (g)]])</f>
        <v>#N/A</v>
      </c>
      <c r="M436" s="36" t="str">
        <f>IF(ISBLANK(Table2[[#This Row],[Bebat code 2025]]),"",_xlfn.XLOOKUP(TRIM(Table2[[#This Row],[Bebat code 2025]]),Tabel1[Bebat Code 2025],Tabel1[Minimum Weight (g)]))</f>
        <v/>
      </c>
      <c r="N436" s="36" t="str">
        <f>IF(ISBLANK(Table2[[#This Row],[Bebat code 2025]]),"",_xlfn.XLOOKUP(TRIM(Table2[[#This Row],[Bebat code 2025]]),Tabel1[Bebat Code 2025],Tabel1[Maximum Weight (g)]))</f>
        <v/>
      </c>
      <c r="O436" s="43" t="e" cm="1">
        <f t="array" ref="O43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6" s="44"/>
      <c r="Q436" s="44"/>
      <c r="R436" s="44"/>
      <c r="S436" s="44"/>
      <c r="T436" s="44"/>
      <c r="U436" s="44"/>
    </row>
    <row r="437" spans="2:21" ht="47.5" customHeight="1" x14ac:dyDescent="0.15">
      <c r="B437" s="39" t="str" cm="1">
        <f t="array" ref="B43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7" s="42"/>
      <c r="D437" s="35" t="e" cm="1">
        <f t="array" ref="D43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7" s="35" t="e" cm="1">
        <f t="array" ref="E43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7" s="35" t="e">
        <f>IF(AND(Table2[[#This Row],[Chemical Family - old]]="Lithium Primary",Table2[[#This Row],[Product Category]]&lt;&gt;"Button"),Table2[[#This Row],[Is the battery based on Lithium Primary or Lithium Thionyl Chloride]],Table2[[#This Row],[Chemical Family - old]])</f>
        <v>#N/A</v>
      </c>
      <c r="G437" s="35" t="e">
        <f>_xlfn.XLOOKUP(TRIM(Table2[[#This Row],[Bebat code 2025]]),Tabel1[Bebat Code 2025],Tabel1[Chemical Family])</f>
        <v>#N/A</v>
      </c>
      <c r="H437" s="35" t="e">
        <f>_xlfn.XLOOKUP(TRIM(Table2[[#This Row],[Bebat code 2025]]),Tabel1[Bebat Code 2025],Tabel1[Type])</f>
        <v>#N/A</v>
      </c>
      <c r="I437" s="35" t="e">
        <f>_xlfn.XLOOKUP(TRIM(Table2[[#This Row],[Bebat code 2025]]),Tabel1[Bebat Code 2025],Tabel1[Exception])</f>
        <v>#N/A</v>
      </c>
      <c r="J437" s="35" t="e">
        <f>IF(Table2[[#This Row],[Max boundary - new]]&lt;=25000,"No",IF(Table2[[#This Row],[Min boundary - new]]&gt;25000,"Yes","Possible"))</f>
        <v>#N/A</v>
      </c>
      <c r="K437" s="35" t="e">
        <f>IF(ISBLANK(Table2[[#This Row],[Exact weight of battery (g)]]),_xlfn.XLOOKUP(TRIM(Table2[[#This Row],[Bebat code 2025]]),Tabel1[Bebat Code 2025],Tabel1[Minimum Weight (g)]),Table2[[#This Row],[Exact weight of battery (g)]])</f>
        <v>#N/A</v>
      </c>
      <c r="L437" s="35" t="e">
        <f>IF(ISBLANK(Table2[[#This Row],[Exact weight of battery (g)]]),_xlfn.XLOOKUP(TRIM(Table2[[#This Row],[Bebat code 2025]]),Tabel1[Bebat Code 2025],Tabel1[Maximum Weight (g)]),Table2[[#This Row],[Exact weight of battery (g)]])</f>
        <v>#N/A</v>
      </c>
      <c r="M437" s="36" t="str">
        <f>IF(ISBLANK(Table2[[#This Row],[Bebat code 2025]]),"",_xlfn.XLOOKUP(TRIM(Table2[[#This Row],[Bebat code 2025]]),Tabel1[Bebat Code 2025],Tabel1[Minimum Weight (g)]))</f>
        <v/>
      </c>
      <c r="N437" s="36" t="str">
        <f>IF(ISBLANK(Table2[[#This Row],[Bebat code 2025]]),"",_xlfn.XLOOKUP(TRIM(Table2[[#This Row],[Bebat code 2025]]),Tabel1[Bebat Code 2025],Tabel1[Maximum Weight (g)]))</f>
        <v/>
      </c>
      <c r="O437" s="43" t="e" cm="1">
        <f t="array" ref="O43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7" s="44"/>
      <c r="Q437" s="44"/>
      <c r="R437" s="44"/>
      <c r="S437" s="44"/>
      <c r="T437" s="44"/>
      <c r="U437" s="44"/>
    </row>
    <row r="438" spans="2:21" ht="47.5" customHeight="1" x14ac:dyDescent="0.15">
      <c r="B438" s="39" t="str" cm="1">
        <f t="array" ref="B43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8" s="42"/>
      <c r="D438" s="35" t="e" cm="1">
        <f t="array" ref="D43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8" s="35" t="e" cm="1">
        <f t="array" ref="E43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8" s="35" t="e">
        <f>IF(AND(Table2[[#This Row],[Chemical Family - old]]="Lithium Primary",Table2[[#This Row],[Product Category]]&lt;&gt;"Button"),Table2[[#This Row],[Is the battery based on Lithium Primary or Lithium Thionyl Chloride]],Table2[[#This Row],[Chemical Family - old]])</f>
        <v>#N/A</v>
      </c>
      <c r="G438" s="35" t="e">
        <f>_xlfn.XLOOKUP(TRIM(Table2[[#This Row],[Bebat code 2025]]),Tabel1[Bebat Code 2025],Tabel1[Chemical Family])</f>
        <v>#N/A</v>
      </c>
      <c r="H438" s="35" t="e">
        <f>_xlfn.XLOOKUP(TRIM(Table2[[#This Row],[Bebat code 2025]]),Tabel1[Bebat Code 2025],Tabel1[Type])</f>
        <v>#N/A</v>
      </c>
      <c r="I438" s="35" t="e">
        <f>_xlfn.XLOOKUP(TRIM(Table2[[#This Row],[Bebat code 2025]]),Tabel1[Bebat Code 2025],Tabel1[Exception])</f>
        <v>#N/A</v>
      </c>
      <c r="J438" s="35" t="e">
        <f>IF(Table2[[#This Row],[Max boundary - new]]&lt;=25000,"No",IF(Table2[[#This Row],[Min boundary - new]]&gt;25000,"Yes","Possible"))</f>
        <v>#N/A</v>
      </c>
      <c r="K438" s="35" t="e">
        <f>IF(ISBLANK(Table2[[#This Row],[Exact weight of battery (g)]]),_xlfn.XLOOKUP(TRIM(Table2[[#This Row],[Bebat code 2025]]),Tabel1[Bebat Code 2025],Tabel1[Minimum Weight (g)]),Table2[[#This Row],[Exact weight of battery (g)]])</f>
        <v>#N/A</v>
      </c>
      <c r="L438" s="35" t="e">
        <f>IF(ISBLANK(Table2[[#This Row],[Exact weight of battery (g)]]),_xlfn.XLOOKUP(TRIM(Table2[[#This Row],[Bebat code 2025]]),Tabel1[Bebat Code 2025],Tabel1[Maximum Weight (g)]),Table2[[#This Row],[Exact weight of battery (g)]])</f>
        <v>#N/A</v>
      </c>
      <c r="M438" s="36" t="str">
        <f>IF(ISBLANK(Table2[[#This Row],[Bebat code 2025]]),"",_xlfn.XLOOKUP(TRIM(Table2[[#This Row],[Bebat code 2025]]),Tabel1[Bebat Code 2025],Tabel1[Minimum Weight (g)]))</f>
        <v/>
      </c>
      <c r="N438" s="36" t="str">
        <f>IF(ISBLANK(Table2[[#This Row],[Bebat code 2025]]),"",_xlfn.XLOOKUP(TRIM(Table2[[#This Row],[Bebat code 2025]]),Tabel1[Bebat Code 2025],Tabel1[Maximum Weight (g)]))</f>
        <v/>
      </c>
      <c r="O438" s="43" t="e" cm="1">
        <f t="array" ref="O43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8" s="44"/>
      <c r="Q438" s="44"/>
      <c r="R438" s="44"/>
      <c r="S438" s="44"/>
      <c r="T438" s="44"/>
      <c r="U438" s="44"/>
    </row>
    <row r="439" spans="2:21" ht="47.5" customHeight="1" x14ac:dyDescent="0.15">
      <c r="B439" s="39" t="str" cm="1">
        <f t="array" ref="B43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39" s="42"/>
      <c r="D439" s="35" t="e" cm="1">
        <f t="array" ref="D43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39" s="35" t="e" cm="1">
        <f t="array" ref="E43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39" s="35" t="e">
        <f>IF(AND(Table2[[#This Row],[Chemical Family - old]]="Lithium Primary",Table2[[#This Row],[Product Category]]&lt;&gt;"Button"),Table2[[#This Row],[Is the battery based on Lithium Primary or Lithium Thionyl Chloride]],Table2[[#This Row],[Chemical Family - old]])</f>
        <v>#N/A</v>
      </c>
      <c r="G439" s="35" t="e">
        <f>_xlfn.XLOOKUP(TRIM(Table2[[#This Row],[Bebat code 2025]]),Tabel1[Bebat Code 2025],Tabel1[Chemical Family])</f>
        <v>#N/A</v>
      </c>
      <c r="H439" s="35" t="e">
        <f>_xlfn.XLOOKUP(TRIM(Table2[[#This Row],[Bebat code 2025]]),Tabel1[Bebat Code 2025],Tabel1[Type])</f>
        <v>#N/A</v>
      </c>
      <c r="I439" s="35" t="e">
        <f>_xlfn.XLOOKUP(TRIM(Table2[[#This Row],[Bebat code 2025]]),Tabel1[Bebat Code 2025],Tabel1[Exception])</f>
        <v>#N/A</v>
      </c>
      <c r="J439" s="35" t="e">
        <f>IF(Table2[[#This Row],[Max boundary - new]]&lt;=25000,"No",IF(Table2[[#This Row],[Min boundary - new]]&gt;25000,"Yes","Possible"))</f>
        <v>#N/A</v>
      </c>
      <c r="K439" s="35" t="e">
        <f>IF(ISBLANK(Table2[[#This Row],[Exact weight of battery (g)]]),_xlfn.XLOOKUP(TRIM(Table2[[#This Row],[Bebat code 2025]]),Tabel1[Bebat Code 2025],Tabel1[Minimum Weight (g)]),Table2[[#This Row],[Exact weight of battery (g)]])</f>
        <v>#N/A</v>
      </c>
      <c r="L439" s="35" t="e">
        <f>IF(ISBLANK(Table2[[#This Row],[Exact weight of battery (g)]]),_xlfn.XLOOKUP(TRIM(Table2[[#This Row],[Bebat code 2025]]),Tabel1[Bebat Code 2025],Tabel1[Maximum Weight (g)]),Table2[[#This Row],[Exact weight of battery (g)]])</f>
        <v>#N/A</v>
      </c>
      <c r="M439" s="36" t="str">
        <f>IF(ISBLANK(Table2[[#This Row],[Bebat code 2025]]),"",_xlfn.XLOOKUP(TRIM(Table2[[#This Row],[Bebat code 2025]]),Tabel1[Bebat Code 2025],Tabel1[Minimum Weight (g)]))</f>
        <v/>
      </c>
      <c r="N439" s="36" t="str">
        <f>IF(ISBLANK(Table2[[#This Row],[Bebat code 2025]]),"",_xlfn.XLOOKUP(TRIM(Table2[[#This Row],[Bebat code 2025]]),Tabel1[Bebat Code 2025],Tabel1[Maximum Weight (g)]))</f>
        <v/>
      </c>
      <c r="O439" s="43" t="e" cm="1">
        <f t="array" ref="O43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39" s="44"/>
      <c r="Q439" s="44"/>
      <c r="R439" s="44"/>
      <c r="S439" s="44"/>
      <c r="T439" s="44"/>
      <c r="U439" s="44"/>
    </row>
    <row r="440" spans="2:21" ht="47.5" customHeight="1" x14ac:dyDescent="0.15">
      <c r="B440" s="39" t="str" cm="1">
        <f t="array" ref="B44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0" s="42"/>
      <c r="D440" s="35" t="e" cm="1">
        <f t="array" ref="D44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0" s="35" t="e" cm="1">
        <f t="array" ref="E44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0" s="35" t="e">
        <f>IF(AND(Table2[[#This Row],[Chemical Family - old]]="Lithium Primary",Table2[[#This Row],[Product Category]]&lt;&gt;"Button"),Table2[[#This Row],[Is the battery based on Lithium Primary or Lithium Thionyl Chloride]],Table2[[#This Row],[Chemical Family - old]])</f>
        <v>#N/A</v>
      </c>
      <c r="G440" s="35" t="e">
        <f>_xlfn.XLOOKUP(TRIM(Table2[[#This Row],[Bebat code 2025]]),Tabel1[Bebat Code 2025],Tabel1[Chemical Family])</f>
        <v>#N/A</v>
      </c>
      <c r="H440" s="35" t="e">
        <f>_xlfn.XLOOKUP(TRIM(Table2[[#This Row],[Bebat code 2025]]),Tabel1[Bebat Code 2025],Tabel1[Type])</f>
        <v>#N/A</v>
      </c>
      <c r="I440" s="35" t="e">
        <f>_xlfn.XLOOKUP(TRIM(Table2[[#This Row],[Bebat code 2025]]),Tabel1[Bebat Code 2025],Tabel1[Exception])</f>
        <v>#N/A</v>
      </c>
      <c r="J440" s="35" t="e">
        <f>IF(Table2[[#This Row],[Max boundary - new]]&lt;=25000,"No",IF(Table2[[#This Row],[Min boundary - new]]&gt;25000,"Yes","Possible"))</f>
        <v>#N/A</v>
      </c>
      <c r="K440" s="35" t="e">
        <f>IF(ISBLANK(Table2[[#This Row],[Exact weight of battery (g)]]),_xlfn.XLOOKUP(TRIM(Table2[[#This Row],[Bebat code 2025]]),Tabel1[Bebat Code 2025],Tabel1[Minimum Weight (g)]),Table2[[#This Row],[Exact weight of battery (g)]])</f>
        <v>#N/A</v>
      </c>
      <c r="L440" s="35" t="e">
        <f>IF(ISBLANK(Table2[[#This Row],[Exact weight of battery (g)]]),_xlfn.XLOOKUP(TRIM(Table2[[#This Row],[Bebat code 2025]]),Tabel1[Bebat Code 2025],Tabel1[Maximum Weight (g)]),Table2[[#This Row],[Exact weight of battery (g)]])</f>
        <v>#N/A</v>
      </c>
      <c r="M440" s="36" t="str">
        <f>IF(ISBLANK(Table2[[#This Row],[Bebat code 2025]]),"",_xlfn.XLOOKUP(TRIM(Table2[[#This Row],[Bebat code 2025]]),Tabel1[Bebat Code 2025],Tabel1[Minimum Weight (g)]))</f>
        <v/>
      </c>
      <c r="N440" s="36" t="str">
        <f>IF(ISBLANK(Table2[[#This Row],[Bebat code 2025]]),"",_xlfn.XLOOKUP(TRIM(Table2[[#This Row],[Bebat code 2025]]),Tabel1[Bebat Code 2025],Tabel1[Maximum Weight (g)]))</f>
        <v/>
      </c>
      <c r="O440" s="43" t="e" cm="1">
        <f t="array" ref="O44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0" s="44"/>
      <c r="Q440" s="44"/>
      <c r="R440" s="44"/>
      <c r="S440" s="44"/>
      <c r="T440" s="44"/>
      <c r="U440" s="44"/>
    </row>
    <row r="441" spans="2:21" ht="47.5" customHeight="1" x14ac:dyDescent="0.15">
      <c r="B441" s="39" t="str" cm="1">
        <f t="array" ref="B44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1" s="42"/>
      <c r="D441" s="35" t="e" cm="1">
        <f t="array" ref="D44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1" s="35" t="e" cm="1">
        <f t="array" ref="E44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1" s="35" t="e">
        <f>IF(AND(Table2[[#This Row],[Chemical Family - old]]="Lithium Primary",Table2[[#This Row],[Product Category]]&lt;&gt;"Button"),Table2[[#This Row],[Is the battery based on Lithium Primary or Lithium Thionyl Chloride]],Table2[[#This Row],[Chemical Family - old]])</f>
        <v>#N/A</v>
      </c>
      <c r="G441" s="35" t="e">
        <f>_xlfn.XLOOKUP(TRIM(Table2[[#This Row],[Bebat code 2025]]),Tabel1[Bebat Code 2025],Tabel1[Chemical Family])</f>
        <v>#N/A</v>
      </c>
      <c r="H441" s="35" t="e">
        <f>_xlfn.XLOOKUP(TRIM(Table2[[#This Row],[Bebat code 2025]]),Tabel1[Bebat Code 2025],Tabel1[Type])</f>
        <v>#N/A</v>
      </c>
      <c r="I441" s="35" t="e">
        <f>_xlfn.XLOOKUP(TRIM(Table2[[#This Row],[Bebat code 2025]]),Tabel1[Bebat Code 2025],Tabel1[Exception])</f>
        <v>#N/A</v>
      </c>
      <c r="J441" s="35" t="e">
        <f>IF(Table2[[#This Row],[Max boundary - new]]&lt;=25000,"No",IF(Table2[[#This Row],[Min boundary - new]]&gt;25000,"Yes","Possible"))</f>
        <v>#N/A</v>
      </c>
      <c r="K441" s="35" t="e">
        <f>IF(ISBLANK(Table2[[#This Row],[Exact weight of battery (g)]]),_xlfn.XLOOKUP(TRIM(Table2[[#This Row],[Bebat code 2025]]),Tabel1[Bebat Code 2025],Tabel1[Minimum Weight (g)]),Table2[[#This Row],[Exact weight of battery (g)]])</f>
        <v>#N/A</v>
      </c>
      <c r="L441" s="35" t="e">
        <f>IF(ISBLANK(Table2[[#This Row],[Exact weight of battery (g)]]),_xlfn.XLOOKUP(TRIM(Table2[[#This Row],[Bebat code 2025]]),Tabel1[Bebat Code 2025],Tabel1[Maximum Weight (g)]),Table2[[#This Row],[Exact weight of battery (g)]])</f>
        <v>#N/A</v>
      </c>
      <c r="M441" s="36" t="str">
        <f>IF(ISBLANK(Table2[[#This Row],[Bebat code 2025]]),"",_xlfn.XLOOKUP(TRIM(Table2[[#This Row],[Bebat code 2025]]),Tabel1[Bebat Code 2025],Tabel1[Minimum Weight (g)]))</f>
        <v/>
      </c>
      <c r="N441" s="36" t="str">
        <f>IF(ISBLANK(Table2[[#This Row],[Bebat code 2025]]),"",_xlfn.XLOOKUP(TRIM(Table2[[#This Row],[Bebat code 2025]]),Tabel1[Bebat Code 2025],Tabel1[Maximum Weight (g)]))</f>
        <v/>
      </c>
      <c r="O441" s="43" t="e" cm="1">
        <f t="array" ref="O44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1" s="44"/>
      <c r="Q441" s="44"/>
      <c r="R441" s="44"/>
      <c r="S441" s="44"/>
      <c r="T441" s="44"/>
      <c r="U441" s="44"/>
    </row>
    <row r="442" spans="2:21" ht="47.5" customHeight="1" x14ac:dyDescent="0.15">
      <c r="B442" s="39" t="str" cm="1">
        <f t="array" ref="B44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2" s="42"/>
      <c r="D442" s="35" t="e" cm="1">
        <f t="array" ref="D44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2" s="35" t="e" cm="1">
        <f t="array" ref="E44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2" s="35" t="e">
        <f>IF(AND(Table2[[#This Row],[Chemical Family - old]]="Lithium Primary",Table2[[#This Row],[Product Category]]&lt;&gt;"Button"),Table2[[#This Row],[Is the battery based on Lithium Primary or Lithium Thionyl Chloride]],Table2[[#This Row],[Chemical Family - old]])</f>
        <v>#N/A</v>
      </c>
      <c r="G442" s="35" t="e">
        <f>_xlfn.XLOOKUP(TRIM(Table2[[#This Row],[Bebat code 2025]]),Tabel1[Bebat Code 2025],Tabel1[Chemical Family])</f>
        <v>#N/A</v>
      </c>
      <c r="H442" s="35" t="e">
        <f>_xlfn.XLOOKUP(TRIM(Table2[[#This Row],[Bebat code 2025]]),Tabel1[Bebat Code 2025],Tabel1[Type])</f>
        <v>#N/A</v>
      </c>
      <c r="I442" s="35" t="e">
        <f>_xlfn.XLOOKUP(TRIM(Table2[[#This Row],[Bebat code 2025]]),Tabel1[Bebat Code 2025],Tabel1[Exception])</f>
        <v>#N/A</v>
      </c>
      <c r="J442" s="35" t="e">
        <f>IF(Table2[[#This Row],[Max boundary - new]]&lt;=25000,"No",IF(Table2[[#This Row],[Min boundary - new]]&gt;25000,"Yes","Possible"))</f>
        <v>#N/A</v>
      </c>
      <c r="K442" s="35" t="e">
        <f>IF(ISBLANK(Table2[[#This Row],[Exact weight of battery (g)]]),_xlfn.XLOOKUP(TRIM(Table2[[#This Row],[Bebat code 2025]]),Tabel1[Bebat Code 2025],Tabel1[Minimum Weight (g)]),Table2[[#This Row],[Exact weight of battery (g)]])</f>
        <v>#N/A</v>
      </c>
      <c r="L442" s="35" t="e">
        <f>IF(ISBLANK(Table2[[#This Row],[Exact weight of battery (g)]]),_xlfn.XLOOKUP(TRIM(Table2[[#This Row],[Bebat code 2025]]),Tabel1[Bebat Code 2025],Tabel1[Maximum Weight (g)]),Table2[[#This Row],[Exact weight of battery (g)]])</f>
        <v>#N/A</v>
      </c>
      <c r="M442" s="36" t="str">
        <f>IF(ISBLANK(Table2[[#This Row],[Bebat code 2025]]),"",_xlfn.XLOOKUP(TRIM(Table2[[#This Row],[Bebat code 2025]]),Tabel1[Bebat Code 2025],Tabel1[Minimum Weight (g)]))</f>
        <v/>
      </c>
      <c r="N442" s="36" t="str">
        <f>IF(ISBLANK(Table2[[#This Row],[Bebat code 2025]]),"",_xlfn.XLOOKUP(TRIM(Table2[[#This Row],[Bebat code 2025]]),Tabel1[Bebat Code 2025],Tabel1[Maximum Weight (g)]))</f>
        <v/>
      </c>
      <c r="O442" s="43" t="e" cm="1">
        <f t="array" ref="O44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2" s="44"/>
      <c r="Q442" s="44"/>
      <c r="R442" s="44"/>
      <c r="S442" s="44"/>
      <c r="T442" s="44"/>
      <c r="U442" s="44"/>
    </row>
    <row r="443" spans="2:21" ht="47.5" customHeight="1" x14ac:dyDescent="0.15">
      <c r="B443" s="39" t="str" cm="1">
        <f t="array" ref="B44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3" s="42"/>
      <c r="D443" s="35" t="e" cm="1">
        <f t="array" ref="D44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3" s="35" t="e" cm="1">
        <f t="array" ref="E44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3" s="35" t="e">
        <f>IF(AND(Table2[[#This Row],[Chemical Family - old]]="Lithium Primary",Table2[[#This Row],[Product Category]]&lt;&gt;"Button"),Table2[[#This Row],[Is the battery based on Lithium Primary or Lithium Thionyl Chloride]],Table2[[#This Row],[Chemical Family - old]])</f>
        <v>#N/A</v>
      </c>
      <c r="G443" s="35" t="e">
        <f>_xlfn.XLOOKUP(TRIM(Table2[[#This Row],[Bebat code 2025]]),Tabel1[Bebat Code 2025],Tabel1[Chemical Family])</f>
        <v>#N/A</v>
      </c>
      <c r="H443" s="35" t="e">
        <f>_xlfn.XLOOKUP(TRIM(Table2[[#This Row],[Bebat code 2025]]),Tabel1[Bebat Code 2025],Tabel1[Type])</f>
        <v>#N/A</v>
      </c>
      <c r="I443" s="35" t="e">
        <f>_xlfn.XLOOKUP(TRIM(Table2[[#This Row],[Bebat code 2025]]),Tabel1[Bebat Code 2025],Tabel1[Exception])</f>
        <v>#N/A</v>
      </c>
      <c r="J443" s="35" t="e">
        <f>IF(Table2[[#This Row],[Max boundary - new]]&lt;=25000,"No",IF(Table2[[#This Row],[Min boundary - new]]&gt;25000,"Yes","Possible"))</f>
        <v>#N/A</v>
      </c>
      <c r="K443" s="35" t="e">
        <f>IF(ISBLANK(Table2[[#This Row],[Exact weight of battery (g)]]),_xlfn.XLOOKUP(TRIM(Table2[[#This Row],[Bebat code 2025]]),Tabel1[Bebat Code 2025],Tabel1[Minimum Weight (g)]),Table2[[#This Row],[Exact weight of battery (g)]])</f>
        <v>#N/A</v>
      </c>
      <c r="L443" s="35" t="e">
        <f>IF(ISBLANK(Table2[[#This Row],[Exact weight of battery (g)]]),_xlfn.XLOOKUP(TRIM(Table2[[#This Row],[Bebat code 2025]]),Tabel1[Bebat Code 2025],Tabel1[Maximum Weight (g)]),Table2[[#This Row],[Exact weight of battery (g)]])</f>
        <v>#N/A</v>
      </c>
      <c r="M443" s="36" t="str">
        <f>IF(ISBLANK(Table2[[#This Row],[Bebat code 2025]]),"",_xlfn.XLOOKUP(TRIM(Table2[[#This Row],[Bebat code 2025]]),Tabel1[Bebat Code 2025],Tabel1[Minimum Weight (g)]))</f>
        <v/>
      </c>
      <c r="N443" s="36" t="str">
        <f>IF(ISBLANK(Table2[[#This Row],[Bebat code 2025]]),"",_xlfn.XLOOKUP(TRIM(Table2[[#This Row],[Bebat code 2025]]),Tabel1[Bebat Code 2025],Tabel1[Maximum Weight (g)]))</f>
        <v/>
      </c>
      <c r="O443" s="43" t="e" cm="1">
        <f t="array" ref="O44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3" s="44"/>
      <c r="Q443" s="44"/>
      <c r="R443" s="44"/>
      <c r="S443" s="44"/>
      <c r="T443" s="44"/>
      <c r="U443" s="44"/>
    </row>
    <row r="444" spans="2:21" ht="47.5" customHeight="1" x14ac:dyDescent="0.15">
      <c r="B444" s="39" t="str" cm="1">
        <f t="array" ref="B44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4" s="42"/>
      <c r="D444" s="35" t="e" cm="1">
        <f t="array" ref="D44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4" s="35" t="e" cm="1">
        <f t="array" ref="E44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4" s="35" t="e">
        <f>IF(AND(Table2[[#This Row],[Chemical Family - old]]="Lithium Primary",Table2[[#This Row],[Product Category]]&lt;&gt;"Button"),Table2[[#This Row],[Is the battery based on Lithium Primary or Lithium Thionyl Chloride]],Table2[[#This Row],[Chemical Family - old]])</f>
        <v>#N/A</v>
      </c>
      <c r="G444" s="35" t="e">
        <f>_xlfn.XLOOKUP(TRIM(Table2[[#This Row],[Bebat code 2025]]),Tabel1[Bebat Code 2025],Tabel1[Chemical Family])</f>
        <v>#N/A</v>
      </c>
      <c r="H444" s="35" t="e">
        <f>_xlfn.XLOOKUP(TRIM(Table2[[#This Row],[Bebat code 2025]]),Tabel1[Bebat Code 2025],Tabel1[Type])</f>
        <v>#N/A</v>
      </c>
      <c r="I444" s="35" t="e">
        <f>_xlfn.XLOOKUP(TRIM(Table2[[#This Row],[Bebat code 2025]]),Tabel1[Bebat Code 2025],Tabel1[Exception])</f>
        <v>#N/A</v>
      </c>
      <c r="J444" s="35" t="e">
        <f>IF(Table2[[#This Row],[Max boundary - new]]&lt;=25000,"No",IF(Table2[[#This Row],[Min boundary - new]]&gt;25000,"Yes","Possible"))</f>
        <v>#N/A</v>
      </c>
      <c r="K444" s="35" t="e">
        <f>IF(ISBLANK(Table2[[#This Row],[Exact weight of battery (g)]]),_xlfn.XLOOKUP(TRIM(Table2[[#This Row],[Bebat code 2025]]),Tabel1[Bebat Code 2025],Tabel1[Minimum Weight (g)]),Table2[[#This Row],[Exact weight of battery (g)]])</f>
        <v>#N/A</v>
      </c>
      <c r="L444" s="35" t="e">
        <f>IF(ISBLANK(Table2[[#This Row],[Exact weight of battery (g)]]),_xlfn.XLOOKUP(TRIM(Table2[[#This Row],[Bebat code 2025]]),Tabel1[Bebat Code 2025],Tabel1[Maximum Weight (g)]),Table2[[#This Row],[Exact weight of battery (g)]])</f>
        <v>#N/A</v>
      </c>
      <c r="M444" s="36" t="str">
        <f>IF(ISBLANK(Table2[[#This Row],[Bebat code 2025]]),"",_xlfn.XLOOKUP(TRIM(Table2[[#This Row],[Bebat code 2025]]),Tabel1[Bebat Code 2025],Tabel1[Minimum Weight (g)]))</f>
        <v/>
      </c>
      <c r="N444" s="36" t="str">
        <f>IF(ISBLANK(Table2[[#This Row],[Bebat code 2025]]),"",_xlfn.XLOOKUP(TRIM(Table2[[#This Row],[Bebat code 2025]]),Tabel1[Bebat Code 2025],Tabel1[Maximum Weight (g)]))</f>
        <v/>
      </c>
      <c r="O444" s="43" t="e" cm="1">
        <f t="array" ref="O44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4" s="44"/>
      <c r="Q444" s="44"/>
      <c r="R444" s="44"/>
      <c r="S444" s="44"/>
      <c r="T444" s="44"/>
      <c r="U444" s="44"/>
    </row>
    <row r="445" spans="2:21" ht="47.5" customHeight="1" x14ac:dyDescent="0.15">
      <c r="B445" s="39" t="str" cm="1">
        <f t="array" ref="B44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5" s="42"/>
      <c r="D445" s="35" t="e" cm="1">
        <f t="array" ref="D44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5" s="35" t="e" cm="1">
        <f t="array" ref="E44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5" s="35" t="e">
        <f>IF(AND(Table2[[#This Row],[Chemical Family - old]]="Lithium Primary",Table2[[#This Row],[Product Category]]&lt;&gt;"Button"),Table2[[#This Row],[Is the battery based on Lithium Primary or Lithium Thionyl Chloride]],Table2[[#This Row],[Chemical Family - old]])</f>
        <v>#N/A</v>
      </c>
      <c r="G445" s="35" t="e">
        <f>_xlfn.XLOOKUP(TRIM(Table2[[#This Row],[Bebat code 2025]]),Tabel1[Bebat Code 2025],Tabel1[Chemical Family])</f>
        <v>#N/A</v>
      </c>
      <c r="H445" s="35" t="e">
        <f>_xlfn.XLOOKUP(TRIM(Table2[[#This Row],[Bebat code 2025]]),Tabel1[Bebat Code 2025],Tabel1[Type])</f>
        <v>#N/A</v>
      </c>
      <c r="I445" s="35" t="e">
        <f>_xlfn.XLOOKUP(TRIM(Table2[[#This Row],[Bebat code 2025]]),Tabel1[Bebat Code 2025],Tabel1[Exception])</f>
        <v>#N/A</v>
      </c>
      <c r="J445" s="35" t="e">
        <f>IF(Table2[[#This Row],[Max boundary - new]]&lt;=25000,"No",IF(Table2[[#This Row],[Min boundary - new]]&gt;25000,"Yes","Possible"))</f>
        <v>#N/A</v>
      </c>
      <c r="K445" s="35" t="e">
        <f>IF(ISBLANK(Table2[[#This Row],[Exact weight of battery (g)]]),_xlfn.XLOOKUP(TRIM(Table2[[#This Row],[Bebat code 2025]]),Tabel1[Bebat Code 2025],Tabel1[Minimum Weight (g)]),Table2[[#This Row],[Exact weight of battery (g)]])</f>
        <v>#N/A</v>
      </c>
      <c r="L445" s="35" t="e">
        <f>IF(ISBLANK(Table2[[#This Row],[Exact weight of battery (g)]]),_xlfn.XLOOKUP(TRIM(Table2[[#This Row],[Bebat code 2025]]),Tabel1[Bebat Code 2025],Tabel1[Maximum Weight (g)]),Table2[[#This Row],[Exact weight of battery (g)]])</f>
        <v>#N/A</v>
      </c>
      <c r="M445" s="36" t="str">
        <f>IF(ISBLANK(Table2[[#This Row],[Bebat code 2025]]),"",_xlfn.XLOOKUP(TRIM(Table2[[#This Row],[Bebat code 2025]]),Tabel1[Bebat Code 2025],Tabel1[Minimum Weight (g)]))</f>
        <v/>
      </c>
      <c r="N445" s="36" t="str">
        <f>IF(ISBLANK(Table2[[#This Row],[Bebat code 2025]]),"",_xlfn.XLOOKUP(TRIM(Table2[[#This Row],[Bebat code 2025]]),Tabel1[Bebat Code 2025],Tabel1[Maximum Weight (g)]))</f>
        <v/>
      </c>
      <c r="O445" s="43" t="e" cm="1">
        <f t="array" ref="O44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5" s="44"/>
      <c r="Q445" s="44"/>
      <c r="R445" s="44"/>
      <c r="S445" s="44"/>
      <c r="T445" s="44"/>
      <c r="U445" s="44"/>
    </row>
    <row r="446" spans="2:21" ht="47.5" customHeight="1" x14ac:dyDescent="0.15">
      <c r="B446" s="39" t="str" cm="1">
        <f t="array" ref="B44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6" s="42"/>
      <c r="D446" s="35" t="e" cm="1">
        <f t="array" ref="D44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6" s="35" t="e" cm="1">
        <f t="array" ref="E44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6" s="35" t="e">
        <f>IF(AND(Table2[[#This Row],[Chemical Family - old]]="Lithium Primary",Table2[[#This Row],[Product Category]]&lt;&gt;"Button"),Table2[[#This Row],[Is the battery based on Lithium Primary or Lithium Thionyl Chloride]],Table2[[#This Row],[Chemical Family - old]])</f>
        <v>#N/A</v>
      </c>
      <c r="G446" s="35" t="e">
        <f>_xlfn.XLOOKUP(TRIM(Table2[[#This Row],[Bebat code 2025]]),Tabel1[Bebat Code 2025],Tabel1[Chemical Family])</f>
        <v>#N/A</v>
      </c>
      <c r="H446" s="35" t="e">
        <f>_xlfn.XLOOKUP(TRIM(Table2[[#This Row],[Bebat code 2025]]),Tabel1[Bebat Code 2025],Tabel1[Type])</f>
        <v>#N/A</v>
      </c>
      <c r="I446" s="35" t="e">
        <f>_xlfn.XLOOKUP(TRIM(Table2[[#This Row],[Bebat code 2025]]),Tabel1[Bebat Code 2025],Tabel1[Exception])</f>
        <v>#N/A</v>
      </c>
      <c r="J446" s="35" t="e">
        <f>IF(Table2[[#This Row],[Max boundary - new]]&lt;=25000,"No",IF(Table2[[#This Row],[Min boundary - new]]&gt;25000,"Yes","Possible"))</f>
        <v>#N/A</v>
      </c>
      <c r="K446" s="35" t="e">
        <f>IF(ISBLANK(Table2[[#This Row],[Exact weight of battery (g)]]),_xlfn.XLOOKUP(TRIM(Table2[[#This Row],[Bebat code 2025]]),Tabel1[Bebat Code 2025],Tabel1[Minimum Weight (g)]),Table2[[#This Row],[Exact weight of battery (g)]])</f>
        <v>#N/A</v>
      </c>
      <c r="L446" s="35" t="e">
        <f>IF(ISBLANK(Table2[[#This Row],[Exact weight of battery (g)]]),_xlfn.XLOOKUP(TRIM(Table2[[#This Row],[Bebat code 2025]]),Tabel1[Bebat Code 2025],Tabel1[Maximum Weight (g)]),Table2[[#This Row],[Exact weight of battery (g)]])</f>
        <v>#N/A</v>
      </c>
      <c r="M446" s="36" t="str">
        <f>IF(ISBLANK(Table2[[#This Row],[Bebat code 2025]]),"",_xlfn.XLOOKUP(TRIM(Table2[[#This Row],[Bebat code 2025]]),Tabel1[Bebat Code 2025],Tabel1[Minimum Weight (g)]))</f>
        <v/>
      </c>
      <c r="N446" s="36" t="str">
        <f>IF(ISBLANK(Table2[[#This Row],[Bebat code 2025]]),"",_xlfn.XLOOKUP(TRIM(Table2[[#This Row],[Bebat code 2025]]),Tabel1[Bebat Code 2025],Tabel1[Maximum Weight (g)]))</f>
        <v/>
      </c>
      <c r="O446" s="43" t="e" cm="1">
        <f t="array" ref="O44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6" s="44"/>
      <c r="Q446" s="44"/>
      <c r="R446" s="44"/>
      <c r="S446" s="44"/>
      <c r="T446" s="44"/>
      <c r="U446" s="44"/>
    </row>
    <row r="447" spans="2:21" ht="47.5" customHeight="1" x14ac:dyDescent="0.15">
      <c r="B447" s="39" t="str" cm="1">
        <f t="array" ref="B44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7" s="42"/>
      <c r="D447" s="35" t="e" cm="1">
        <f t="array" ref="D44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7" s="35" t="e" cm="1">
        <f t="array" ref="E44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7" s="35" t="e">
        <f>IF(AND(Table2[[#This Row],[Chemical Family - old]]="Lithium Primary",Table2[[#This Row],[Product Category]]&lt;&gt;"Button"),Table2[[#This Row],[Is the battery based on Lithium Primary or Lithium Thionyl Chloride]],Table2[[#This Row],[Chemical Family - old]])</f>
        <v>#N/A</v>
      </c>
      <c r="G447" s="35" t="e">
        <f>_xlfn.XLOOKUP(TRIM(Table2[[#This Row],[Bebat code 2025]]),Tabel1[Bebat Code 2025],Tabel1[Chemical Family])</f>
        <v>#N/A</v>
      </c>
      <c r="H447" s="35" t="e">
        <f>_xlfn.XLOOKUP(TRIM(Table2[[#This Row],[Bebat code 2025]]),Tabel1[Bebat Code 2025],Tabel1[Type])</f>
        <v>#N/A</v>
      </c>
      <c r="I447" s="35" t="e">
        <f>_xlfn.XLOOKUP(TRIM(Table2[[#This Row],[Bebat code 2025]]),Tabel1[Bebat Code 2025],Tabel1[Exception])</f>
        <v>#N/A</v>
      </c>
      <c r="J447" s="35" t="e">
        <f>IF(Table2[[#This Row],[Max boundary - new]]&lt;=25000,"No",IF(Table2[[#This Row],[Min boundary - new]]&gt;25000,"Yes","Possible"))</f>
        <v>#N/A</v>
      </c>
      <c r="K447" s="35" t="e">
        <f>IF(ISBLANK(Table2[[#This Row],[Exact weight of battery (g)]]),_xlfn.XLOOKUP(TRIM(Table2[[#This Row],[Bebat code 2025]]),Tabel1[Bebat Code 2025],Tabel1[Minimum Weight (g)]),Table2[[#This Row],[Exact weight of battery (g)]])</f>
        <v>#N/A</v>
      </c>
      <c r="L447" s="35" t="e">
        <f>IF(ISBLANK(Table2[[#This Row],[Exact weight of battery (g)]]),_xlfn.XLOOKUP(TRIM(Table2[[#This Row],[Bebat code 2025]]),Tabel1[Bebat Code 2025],Tabel1[Maximum Weight (g)]),Table2[[#This Row],[Exact weight of battery (g)]])</f>
        <v>#N/A</v>
      </c>
      <c r="M447" s="36" t="str">
        <f>IF(ISBLANK(Table2[[#This Row],[Bebat code 2025]]),"",_xlfn.XLOOKUP(TRIM(Table2[[#This Row],[Bebat code 2025]]),Tabel1[Bebat Code 2025],Tabel1[Minimum Weight (g)]))</f>
        <v/>
      </c>
      <c r="N447" s="36" t="str">
        <f>IF(ISBLANK(Table2[[#This Row],[Bebat code 2025]]),"",_xlfn.XLOOKUP(TRIM(Table2[[#This Row],[Bebat code 2025]]),Tabel1[Bebat Code 2025],Tabel1[Maximum Weight (g)]))</f>
        <v/>
      </c>
      <c r="O447" s="43" t="e" cm="1">
        <f t="array" ref="O44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7" s="44"/>
      <c r="Q447" s="44"/>
      <c r="R447" s="44"/>
      <c r="S447" s="44"/>
      <c r="T447" s="44"/>
      <c r="U447" s="44"/>
    </row>
    <row r="448" spans="2:21" ht="47.5" customHeight="1" x14ac:dyDescent="0.15">
      <c r="B448" s="39" t="str" cm="1">
        <f t="array" ref="B44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8" s="42"/>
      <c r="D448" s="35" t="e" cm="1">
        <f t="array" ref="D44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8" s="35" t="e" cm="1">
        <f t="array" ref="E44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8" s="35" t="e">
        <f>IF(AND(Table2[[#This Row],[Chemical Family - old]]="Lithium Primary",Table2[[#This Row],[Product Category]]&lt;&gt;"Button"),Table2[[#This Row],[Is the battery based on Lithium Primary or Lithium Thionyl Chloride]],Table2[[#This Row],[Chemical Family - old]])</f>
        <v>#N/A</v>
      </c>
      <c r="G448" s="35" t="e">
        <f>_xlfn.XLOOKUP(TRIM(Table2[[#This Row],[Bebat code 2025]]),Tabel1[Bebat Code 2025],Tabel1[Chemical Family])</f>
        <v>#N/A</v>
      </c>
      <c r="H448" s="35" t="e">
        <f>_xlfn.XLOOKUP(TRIM(Table2[[#This Row],[Bebat code 2025]]),Tabel1[Bebat Code 2025],Tabel1[Type])</f>
        <v>#N/A</v>
      </c>
      <c r="I448" s="35" t="e">
        <f>_xlfn.XLOOKUP(TRIM(Table2[[#This Row],[Bebat code 2025]]),Tabel1[Bebat Code 2025],Tabel1[Exception])</f>
        <v>#N/A</v>
      </c>
      <c r="J448" s="35" t="e">
        <f>IF(Table2[[#This Row],[Max boundary - new]]&lt;=25000,"No",IF(Table2[[#This Row],[Min boundary - new]]&gt;25000,"Yes","Possible"))</f>
        <v>#N/A</v>
      </c>
      <c r="K448" s="35" t="e">
        <f>IF(ISBLANK(Table2[[#This Row],[Exact weight of battery (g)]]),_xlfn.XLOOKUP(TRIM(Table2[[#This Row],[Bebat code 2025]]),Tabel1[Bebat Code 2025],Tabel1[Minimum Weight (g)]),Table2[[#This Row],[Exact weight of battery (g)]])</f>
        <v>#N/A</v>
      </c>
      <c r="L448" s="35" t="e">
        <f>IF(ISBLANK(Table2[[#This Row],[Exact weight of battery (g)]]),_xlfn.XLOOKUP(TRIM(Table2[[#This Row],[Bebat code 2025]]),Tabel1[Bebat Code 2025],Tabel1[Maximum Weight (g)]),Table2[[#This Row],[Exact weight of battery (g)]])</f>
        <v>#N/A</v>
      </c>
      <c r="M448" s="36" t="str">
        <f>IF(ISBLANK(Table2[[#This Row],[Bebat code 2025]]),"",_xlfn.XLOOKUP(TRIM(Table2[[#This Row],[Bebat code 2025]]),Tabel1[Bebat Code 2025],Tabel1[Minimum Weight (g)]))</f>
        <v/>
      </c>
      <c r="N448" s="36" t="str">
        <f>IF(ISBLANK(Table2[[#This Row],[Bebat code 2025]]),"",_xlfn.XLOOKUP(TRIM(Table2[[#This Row],[Bebat code 2025]]),Tabel1[Bebat Code 2025],Tabel1[Maximum Weight (g)]))</f>
        <v/>
      </c>
      <c r="O448" s="43" t="e" cm="1">
        <f t="array" ref="O44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8" s="44"/>
      <c r="Q448" s="44"/>
      <c r="R448" s="44"/>
      <c r="S448" s="44"/>
      <c r="T448" s="44"/>
      <c r="U448" s="44"/>
    </row>
    <row r="449" spans="2:21" ht="47.5" customHeight="1" x14ac:dyDescent="0.15">
      <c r="B449" s="39" t="str" cm="1">
        <f t="array" ref="B44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49" s="42"/>
      <c r="D449" s="35" t="e" cm="1">
        <f t="array" ref="D44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49" s="35" t="e" cm="1">
        <f t="array" ref="E44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49" s="35" t="e">
        <f>IF(AND(Table2[[#This Row],[Chemical Family - old]]="Lithium Primary",Table2[[#This Row],[Product Category]]&lt;&gt;"Button"),Table2[[#This Row],[Is the battery based on Lithium Primary or Lithium Thionyl Chloride]],Table2[[#This Row],[Chemical Family - old]])</f>
        <v>#N/A</v>
      </c>
      <c r="G449" s="35" t="e">
        <f>_xlfn.XLOOKUP(TRIM(Table2[[#This Row],[Bebat code 2025]]),Tabel1[Bebat Code 2025],Tabel1[Chemical Family])</f>
        <v>#N/A</v>
      </c>
      <c r="H449" s="35" t="e">
        <f>_xlfn.XLOOKUP(TRIM(Table2[[#This Row],[Bebat code 2025]]),Tabel1[Bebat Code 2025],Tabel1[Type])</f>
        <v>#N/A</v>
      </c>
      <c r="I449" s="35" t="e">
        <f>_xlfn.XLOOKUP(TRIM(Table2[[#This Row],[Bebat code 2025]]),Tabel1[Bebat Code 2025],Tabel1[Exception])</f>
        <v>#N/A</v>
      </c>
      <c r="J449" s="35" t="e">
        <f>IF(Table2[[#This Row],[Max boundary - new]]&lt;=25000,"No",IF(Table2[[#This Row],[Min boundary - new]]&gt;25000,"Yes","Possible"))</f>
        <v>#N/A</v>
      </c>
      <c r="K449" s="35" t="e">
        <f>IF(ISBLANK(Table2[[#This Row],[Exact weight of battery (g)]]),_xlfn.XLOOKUP(TRIM(Table2[[#This Row],[Bebat code 2025]]),Tabel1[Bebat Code 2025],Tabel1[Minimum Weight (g)]),Table2[[#This Row],[Exact weight of battery (g)]])</f>
        <v>#N/A</v>
      </c>
      <c r="L449" s="35" t="e">
        <f>IF(ISBLANK(Table2[[#This Row],[Exact weight of battery (g)]]),_xlfn.XLOOKUP(TRIM(Table2[[#This Row],[Bebat code 2025]]),Tabel1[Bebat Code 2025],Tabel1[Maximum Weight (g)]),Table2[[#This Row],[Exact weight of battery (g)]])</f>
        <v>#N/A</v>
      </c>
      <c r="M449" s="36" t="str">
        <f>IF(ISBLANK(Table2[[#This Row],[Bebat code 2025]]),"",_xlfn.XLOOKUP(TRIM(Table2[[#This Row],[Bebat code 2025]]),Tabel1[Bebat Code 2025],Tabel1[Minimum Weight (g)]))</f>
        <v/>
      </c>
      <c r="N449" s="36" t="str">
        <f>IF(ISBLANK(Table2[[#This Row],[Bebat code 2025]]),"",_xlfn.XLOOKUP(TRIM(Table2[[#This Row],[Bebat code 2025]]),Tabel1[Bebat Code 2025],Tabel1[Maximum Weight (g)]))</f>
        <v/>
      </c>
      <c r="O449" s="43" t="e" cm="1">
        <f t="array" ref="O44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49" s="44"/>
      <c r="Q449" s="44"/>
      <c r="R449" s="44"/>
      <c r="S449" s="44"/>
      <c r="T449" s="44"/>
      <c r="U449" s="44"/>
    </row>
    <row r="450" spans="2:21" ht="47.5" customHeight="1" x14ac:dyDescent="0.15">
      <c r="B450" s="39" t="str" cm="1">
        <f t="array" ref="B45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0" s="42"/>
      <c r="D450" s="35" t="e" cm="1">
        <f t="array" ref="D45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0" s="35" t="e" cm="1">
        <f t="array" ref="E45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0" s="35" t="e">
        <f>IF(AND(Table2[[#This Row],[Chemical Family - old]]="Lithium Primary",Table2[[#This Row],[Product Category]]&lt;&gt;"Button"),Table2[[#This Row],[Is the battery based on Lithium Primary or Lithium Thionyl Chloride]],Table2[[#This Row],[Chemical Family - old]])</f>
        <v>#N/A</v>
      </c>
      <c r="G450" s="35" t="e">
        <f>_xlfn.XLOOKUP(TRIM(Table2[[#This Row],[Bebat code 2025]]),Tabel1[Bebat Code 2025],Tabel1[Chemical Family])</f>
        <v>#N/A</v>
      </c>
      <c r="H450" s="35" t="e">
        <f>_xlfn.XLOOKUP(TRIM(Table2[[#This Row],[Bebat code 2025]]),Tabel1[Bebat Code 2025],Tabel1[Type])</f>
        <v>#N/A</v>
      </c>
      <c r="I450" s="35" t="e">
        <f>_xlfn.XLOOKUP(TRIM(Table2[[#This Row],[Bebat code 2025]]),Tabel1[Bebat Code 2025],Tabel1[Exception])</f>
        <v>#N/A</v>
      </c>
      <c r="J450" s="35" t="e">
        <f>IF(Table2[[#This Row],[Max boundary - new]]&lt;=25000,"No",IF(Table2[[#This Row],[Min boundary - new]]&gt;25000,"Yes","Possible"))</f>
        <v>#N/A</v>
      </c>
      <c r="K450" s="35" t="e">
        <f>IF(ISBLANK(Table2[[#This Row],[Exact weight of battery (g)]]),_xlfn.XLOOKUP(TRIM(Table2[[#This Row],[Bebat code 2025]]),Tabel1[Bebat Code 2025],Tabel1[Minimum Weight (g)]),Table2[[#This Row],[Exact weight of battery (g)]])</f>
        <v>#N/A</v>
      </c>
      <c r="L450" s="35" t="e">
        <f>IF(ISBLANK(Table2[[#This Row],[Exact weight of battery (g)]]),_xlfn.XLOOKUP(TRIM(Table2[[#This Row],[Bebat code 2025]]),Tabel1[Bebat Code 2025],Tabel1[Maximum Weight (g)]),Table2[[#This Row],[Exact weight of battery (g)]])</f>
        <v>#N/A</v>
      </c>
      <c r="M450" s="36" t="str">
        <f>IF(ISBLANK(Table2[[#This Row],[Bebat code 2025]]),"",_xlfn.XLOOKUP(TRIM(Table2[[#This Row],[Bebat code 2025]]),Tabel1[Bebat Code 2025],Tabel1[Minimum Weight (g)]))</f>
        <v/>
      </c>
      <c r="N450" s="36" t="str">
        <f>IF(ISBLANK(Table2[[#This Row],[Bebat code 2025]]),"",_xlfn.XLOOKUP(TRIM(Table2[[#This Row],[Bebat code 2025]]),Tabel1[Bebat Code 2025],Tabel1[Maximum Weight (g)]))</f>
        <v/>
      </c>
      <c r="O450" s="43" t="e" cm="1">
        <f t="array" ref="O45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0" s="44"/>
      <c r="Q450" s="44"/>
      <c r="R450" s="44"/>
      <c r="S450" s="44"/>
      <c r="T450" s="44"/>
      <c r="U450" s="44"/>
    </row>
    <row r="451" spans="2:21" ht="47.5" customHeight="1" x14ac:dyDescent="0.15">
      <c r="B451" s="39" t="str" cm="1">
        <f t="array" ref="B45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1" s="42"/>
      <c r="D451" s="35" t="e" cm="1">
        <f t="array" ref="D45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1" s="35" t="e" cm="1">
        <f t="array" ref="E45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1" s="35" t="e">
        <f>IF(AND(Table2[[#This Row],[Chemical Family - old]]="Lithium Primary",Table2[[#This Row],[Product Category]]&lt;&gt;"Button"),Table2[[#This Row],[Is the battery based on Lithium Primary or Lithium Thionyl Chloride]],Table2[[#This Row],[Chemical Family - old]])</f>
        <v>#N/A</v>
      </c>
      <c r="G451" s="35" t="e">
        <f>_xlfn.XLOOKUP(TRIM(Table2[[#This Row],[Bebat code 2025]]),Tabel1[Bebat Code 2025],Tabel1[Chemical Family])</f>
        <v>#N/A</v>
      </c>
      <c r="H451" s="35" t="e">
        <f>_xlfn.XLOOKUP(TRIM(Table2[[#This Row],[Bebat code 2025]]),Tabel1[Bebat Code 2025],Tabel1[Type])</f>
        <v>#N/A</v>
      </c>
      <c r="I451" s="35" t="e">
        <f>_xlfn.XLOOKUP(TRIM(Table2[[#This Row],[Bebat code 2025]]),Tabel1[Bebat Code 2025],Tabel1[Exception])</f>
        <v>#N/A</v>
      </c>
      <c r="J451" s="35" t="e">
        <f>IF(Table2[[#This Row],[Max boundary - new]]&lt;=25000,"No",IF(Table2[[#This Row],[Min boundary - new]]&gt;25000,"Yes","Possible"))</f>
        <v>#N/A</v>
      </c>
      <c r="K451" s="35" t="e">
        <f>IF(ISBLANK(Table2[[#This Row],[Exact weight of battery (g)]]),_xlfn.XLOOKUP(TRIM(Table2[[#This Row],[Bebat code 2025]]),Tabel1[Bebat Code 2025],Tabel1[Minimum Weight (g)]),Table2[[#This Row],[Exact weight of battery (g)]])</f>
        <v>#N/A</v>
      </c>
      <c r="L451" s="35" t="e">
        <f>IF(ISBLANK(Table2[[#This Row],[Exact weight of battery (g)]]),_xlfn.XLOOKUP(TRIM(Table2[[#This Row],[Bebat code 2025]]),Tabel1[Bebat Code 2025],Tabel1[Maximum Weight (g)]),Table2[[#This Row],[Exact weight of battery (g)]])</f>
        <v>#N/A</v>
      </c>
      <c r="M451" s="36" t="str">
        <f>IF(ISBLANK(Table2[[#This Row],[Bebat code 2025]]),"",_xlfn.XLOOKUP(TRIM(Table2[[#This Row],[Bebat code 2025]]),Tabel1[Bebat Code 2025],Tabel1[Minimum Weight (g)]))</f>
        <v/>
      </c>
      <c r="N451" s="36" t="str">
        <f>IF(ISBLANK(Table2[[#This Row],[Bebat code 2025]]),"",_xlfn.XLOOKUP(TRIM(Table2[[#This Row],[Bebat code 2025]]),Tabel1[Bebat Code 2025],Tabel1[Maximum Weight (g)]))</f>
        <v/>
      </c>
      <c r="O451" s="43" t="e" cm="1">
        <f t="array" ref="O45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1" s="44"/>
      <c r="Q451" s="44"/>
      <c r="R451" s="44"/>
      <c r="S451" s="44"/>
      <c r="T451" s="44"/>
      <c r="U451" s="44"/>
    </row>
    <row r="452" spans="2:21" ht="47.5" customHeight="1" x14ac:dyDescent="0.15">
      <c r="B452" s="39" t="str" cm="1">
        <f t="array" ref="B45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2" s="42"/>
      <c r="D452" s="35" t="e" cm="1">
        <f t="array" ref="D45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2" s="35" t="e" cm="1">
        <f t="array" ref="E45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2" s="35" t="e">
        <f>IF(AND(Table2[[#This Row],[Chemical Family - old]]="Lithium Primary",Table2[[#This Row],[Product Category]]&lt;&gt;"Button"),Table2[[#This Row],[Is the battery based on Lithium Primary or Lithium Thionyl Chloride]],Table2[[#This Row],[Chemical Family - old]])</f>
        <v>#N/A</v>
      </c>
      <c r="G452" s="35" t="e">
        <f>_xlfn.XLOOKUP(TRIM(Table2[[#This Row],[Bebat code 2025]]),Tabel1[Bebat Code 2025],Tabel1[Chemical Family])</f>
        <v>#N/A</v>
      </c>
      <c r="H452" s="35" t="e">
        <f>_xlfn.XLOOKUP(TRIM(Table2[[#This Row],[Bebat code 2025]]),Tabel1[Bebat Code 2025],Tabel1[Type])</f>
        <v>#N/A</v>
      </c>
      <c r="I452" s="35" t="e">
        <f>_xlfn.XLOOKUP(TRIM(Table2[[#This Row],[Bebat code 2025]]),Tabel1[Bebat Code 2025],Tabel1[Exception])</f>
        <v>#N/A</v>
      </c>
      <c r="J452" s="35" t="e">
        <f>IF(Table2[[#This Row],[Max boundary - new]]&lt;=25000,"No",IF(Table2[[#This Row],[Min boundary - new]]&gt;25000,"Yes","Possible"))</f>
        <v>#N/A</v>
      </c>
      <c r="K452" s="35" t="e">
        <f>IF(ISBLANK(Table2[[#This Row],[Exact weight of battery (g)]]),_xlfn.XLOOKUP(TRIM(Table2[[#This Row],[Bebat code 2025]]),Tabel1[Bebat Code 2025],Tabel1[Minimum Weight (g)]),Table2[[#This Row],[Exact weight of battery (g)]])</f>
        <v>#N/A</v>
      </c>
      <c r="L452" s="35" t="e">
        <f>IF(ISBLANK(Table2[[#This Row],[Exact weight of battery (g)]]),_xlfn.XLOOKUP(TRIM(Table2[[#This Row],[Bebat code 2025]]),Tabel1[Bebat Code 2025],Tabel1[Maximum Weight (g)]),Table2[[#This Row],[Exact weight of battery (g)]])</f>
        <v>#N/A</v>
      </c>
      <c r="M452" s="36" t="str">
        <f>IF(ISBLANK(Table2[[#This Row],[Bebat code 2025]]),"",_xlfn.XLOOKUP(TRIM(Table2[[#This Row],[Bebat code 2025]]),Tabel1[Bebat Code 2025],Tabel1[Minimum Weight (g)]))</f>
        <v/>
      </c>
      <c r="N452" s="36" t="str">
        <f>IF(ISBLANK(Table2[[#This Row],[Bebat code 2025]]),"",_xlfn.XLOOKUP(TRIM(Table2[[#This Row],[Bebat code 2025]]),Tabel1[Bebat Code 2025],Tabel1[Maximum Weight (g)]))</f>
        <v/>
      </c>
      <c r="O452" s="43" t="e" cm="1">
        <f t="array" ref="O45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2" s="44"/>
      <c r="Q452" s="44"/>
      <c r="R452" s="44"/>
      <c r="S452" s="44"/>
      <c r="T452" s="44"/>
      <c r="U452" s="44"/>
    </row>
    <row r="453" spans="2:21" ht="47.5" customHeight="1" x14ac:dyDescent="0.15">
      <c r="B453" s="39" t="str" cm="1">
        <f t="array" ref="B45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3" s="42"/>
      <c r="D453" s="35" t="e" cm="1">
        <f t="array" ref="D45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3" s="35" t="e" cm="1">
        <f t="array" ref="E45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3" s="35" t="e">
        <f>IF(AND(Table2[[#This Row],[Chemical Family - old]]="Lithium Primary",Table2[[#This Row],[Product Category]]&lt;&gt;"Button"),Table2[[#This Row],[Is the battery based on Lithium Primary or Lithium Thionyl Chloride]],Table2[[#This Row],[Chemical Family - old]])</f>
        <v>#N/A</v>
      </c>
      <c r="G453" s="35" t="e">
        <f>_xlfn.XLOOKUP(TRIM(Table2[[#This Row],[Bebat code 2025]]),Tabel1[Bebat Code 2025],Tabel1[Chemical Family])</f>
        <v>#N/A</v>
      </c>
      <c r="H453" s="35" t="e">
        <f>_xlfn.XLOOKUP(TRIM(Table2[[#This Row],[Bebat code 2025]]),Tabel1[Bebat Code 2025],Tabel1[Type])</f>
        <v>#N/A</v>
      </c>
      <c r="I453" s="35" t="e">
        <f>_xlfn.XLOOKUP(TRIM(Table2[[#This Row],[Bebat code 2025]]),Tabel1[Bebat Code 2025],Tabel1[Exception])</f>
        <v>#N/A</v>
      </c>
      <c r="J453" s="35" t="e">
        <f>IF(Table2[[#This Row],[Max boundary - new]]&lt;=25000,"No",IF(Table2[[#This Row],[Min boundary - new]]&gt;25000,"Yes","Possible"))</f>
        <v>#N/A</v>
      </c>
      <c r="K453" s="35" t="e">
        <f>IF(ISBLANK(Table2[[#This Row],[Exact weight of battery (g)]]),_xlfn.XLOOKUP(TRIM(Table2[[#This Row],[Bebat code 2025]]),Tabel1[Bebat Code 2025],Tabel1[Minimum Weight (g)]),Table2[[#This Row],[Exact weight of battery (g)]])</f>
        <v>#N/A</v>
      </c>
      <c r="L453" s="35" t="e">
        <f>IF(ISBLANK(Table2[[#This Row],[Exact weight of battery (g)]]),_xlfn.XLOOKUP(TRIM(Table2[[#This Row],[Bebat code 2025]]),Tabel1[Bebat Code 2025],Tabel1[Maximum Weight (g)]),Table2[[#This Row],[Exact weight of battery (g)]])</f>
        <v>#N/A</v>
      </c>
      <c r="M453" s="36" t="str">
        <f>IF(ISBLANK(Table2[[#This Row],[Bebat code 2025]]),"",_xlfn.XLOOKUP(TRIM(Table2[[#This Row],[Bebat code 2025]]),Tabel1[Bebat Code 2025],Tabel1[Minimum Weight (g)]))</f>
        <v/>
      </c>
      <c r="N453" s="36" t="str">
        <f>IF(ISBLANK(Table2[[#This Row],[Bebat code 2025]]),"",_xlfn.XLOOKUP(TRIM(Table2[[#This Row],[Bebat code 2025]]),Tabel1[Bebat Code 2025],Tabel1[Maximum Weight (g)]))</f>
        <v/>
      </c>
      <c r="O453" s="43" t="e" cm="1">
        <f t="array" ref="O45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3" s="44"/>
      <c r="Q453" s="44"/>
      <c r="R453" s="44"/>
      <c r="S453" s="44"/>
      <c r="T453" s="44"/>
      <c r="U453" s="44"/>
    </row>
    <row r="454" spans="2:21" ht="47.5" customHeight="1" x14ac:dyDescent="0.15">
      <c r="B454" s="39" t="str" cm="1">
        <f t="array" ref="B45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4" s="42"/>
      <c r="D454" s="35" t="e" cm="1">
        <f t="array" ref="D45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4" s="35" t="e" cm="1">
        <f t="array" ref="E45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4" s="35" t="e">
        <f>IF(AND(Table2[[#This Row],[Chemical Family - old]]="Lithium Primary",Table2[[#This Row],[Product Category]]&lt;&gt;"Button"),Table2[[#This Row],[Is the battery based on Lithium Primary or Lithium Thionyl Chloride]],Table2[[#This Row],[Chemical Family - old]])</f>
        <v>#N/A</v>
      </c>
      <c r="G454" s="35" t="e">
        <f>_xlfn.XLOOKUP(TRIM(Table2[[#This Row],[Bebat code 2025]]),Tabel1[Bebat Code 2025],Tabel1[Chemical Family])</f>
        <v>#N/A</v>
      </c>
      <c r="H454" s="35" t="e">
        <f>_xlfn.XLOOKUP(TRIM(Table2[[#This Row],[Bebat code 2025]]),Tabel1[Bebat Code 2025],Tabel1[Type])</f>
        <v>#N/A</v>
      </c>
      <c r="I454" s="35" t="e">
        <f>_xlfn.XLOOKUP(TRIM(Table2[[#This Row],[Bebat code 2025]]),Tabel1[Bebat Code 2025],Tabel1[Exception])</f>
        <v>#N/A</v>
      </c>
      <c r="J454" s="35" t="e">
        <f>IF(Table2[[#This Row],[Max boundary - new]]&lt;=25000,"No",IF(Table2[[#This Row],[Min boundary - new]]&gt;25000,"Yes","Possible"))</f>
        <v>#N/A</v>
      </c>
      <c r="K454" s="35" t="e">
        <f>IF(ISBLANK(Table2[[#This Row],[Exact weight of battery (g)]]),_xlfn.XLOOKUP(TRIM(Table2[[#This Row],[Bebat code 2025]]),Tabel1[Bebat Code 2025],Tabel1[Minimum Weight (g)]),Table2[[#This Row],[Exact weight of battery (g)]])</f>
        <v>#N/A</v>
      </c>
      <c r="L454" s="35" t="e">
        <f>IF(ISBLANK(Table2[[#This Row],[Exact weight of battery (g)]]),_xlfn.XLOOKUP(TRIM(Table2[[#This Row],[Bebat code 2025]]),Tabel1[Bebat Code 2025],Tabel1[Maximum Weight (g)]),Table2[[#This Row],[Exact weight of battery (g)]])</f>
        <v>#N/A</v>
      </c>
      <c r="M454" s="36" t="str">
        <f>IF(ISBLANK(Table2[[#This Row],[Bebat code 2025]]),"",_xlfn.XLOOKUP(TRIM(Table2[[#This Row],[Bebat code 2025]]),Tabel1[Bebat Code 2025],Tabel1[Minimum Weight (g)]))</f>
        <v/>
      </c>
      <c r="N454" s="36" t="str">
        <f>IF(ISBLANK(Table2[[#This Row],[Bebat code 2025]]),"",_xlfn.XLOOKUP(TRIM(Table2[[#This Row],[Bebat code 2025]]),Tabel1[Bebat Code 2025],Tabel1[Maximum Weight (g)]))</f>
        <v/>
      </c>
      <c r="O454" s="43" t="e" cm="1">
        <f t="array" ref="O45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4" s="44"/>
      <c r="Q454" s="44"/>
      <c r="R454" s="44"/>
      <c r="S454" s="44"/>
      <c r="T454" s="44"/>
      <c r="U454" s="44"/>
    </row>
    <row r="455" spans="2:21" ht="47.5" customHeight="1" x14ac:dyDescent="0.15">
      <c r="B455" s="39" t="str" cm="1">
        <f t="array" ref="B45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5" s="42"/>
      <c r="D455" s="35" t="e" cm="1">
        <f t="array" ref="D45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5" s="35" t="e" cm="1">
        <f t="array" ref="E45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5" s="35" t="e">
        <f>IF(AND(Table2[[#This Row],[Chemical Family - old]]="Lithium Primary",Table2[[#This Row],[Product Category]]&lt;&gt;"Button"),Table2[[#This Row],[Is the battery based on Lithium Primary or Lithium Thionyl Chloride]],Table2[[#This Row],[Chemical Family - old]])</f>
        <v>#N/A</v>
      </c>
      <c r="G455" s="35" t="e">
        <f>_xlfn.XLOOKUP(TRIM(Table2[[#This Row],[Bebat code 2025]]),Tabel1[Bebat Code 2025],Tabel1[Chemical Family])</f>
        <v>#N/A</v>
      </c>
      <c r="H455" s="35" t="e">
        <f>_xlfn.XLOOKUP(TRIM(Table2[[#This Row],[Bebat code 2025]]),Tabel1[Bebat Code 2025],Tabel1[Type])</f>
        <v>#N/A</v>
      </c>
      <c r="I455" s="35" t="e">
        <f>_xlfn.XLOOKUP(TRIM(Table2[[#This Row],[Bebat code 2025]]),Tabel1[Bebat Code 2025],Tabel1[Exception])</f>
        <v>#N/A</v>
      </c>
      <c r="J455" s="35" t="e">
        <f>IF(Table2[[#This Row],[Max boundary - new]]&lt;=25000,"No",IF(Table2[[#This Row],[Min boundary - new]]&gt;25000,"Yes","Possible"))</f>
        <v>#N/A</v>
      </c>
      <c r="K455" s="35" t="e">
        <f>IF(ISBLANK(Table2[[#This Row],[Exact weight of battery (g)]]),_xlfn.XLOOKUP(TRIM(Table2[[#This Row],[Bebat code 2025]]),Tabel1[Bebat Code 2025],Tabel1[Minimum Weight (g)]),Table2[[#This Row],[Exact weight of battery (g)]])</f>
        <v>#N/A</v>
      </c>
      <c r="L455" s="35" t="e">
        <f>IF(ISBLANK(Table2[[#This Row],[Exact weight of battery (g)]]),_xlfn.XLOOKUP(TRIM(Table2[[#This Row],[Bebat code 2025]]),Tabel1[Bebat Code 2025],Tabel1[Maximum Weight (g)]),Table2[[#This Row],[Exact weight of battery (g)]])</f>
        <v>#N/A</v>
      </c>
      <c r="M455" s="36" t="str">
        <f>IF(ISBLANK(Table2[[#This Row],[Bebat code 2025]]),"",_xlfn.XLOOKUP(TRIM(Table2[[#This Row],[Bebat code 2025]]),Tabel1[Bebat Code 2025],Tabel1[Minimum Weight (g)]))</f>
        <v/>
      </c>
      <c r="N455" s="36" t="str">
        <f>IF(ISBLANK(Table2[[#This Row],[Bebat code 2025]]),"",_xlfn.XLOOKUP(TRIM(Table2[[#This Row],[Bebat code 2025]]),Tabel1[Bebat Code 2025],Tabel1[Maximum Weight (g)]))</f>
        <v/>
      </c>
      <c r="O455" s="43" t="e" cm="1">
        <f t="array" ref="O45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5" s="44"/>
      <c r="Q455" s="44"/>
      <c r="R455" s="44"/>
      <c r="S455" s="44"/>
      <c r="T455" s="44"/>
      <c r="U455" s="44"/>
    </row>
    <row r="456" spans="2:21" ht="47.5" customHeight="1" x14ac:dyDescent="0.15">
      <c r="B456" s="39" t="str" cm="1">
        <f t="array" ref="B45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6" s="42"/>
      <c r="D456" s="35" t="e" cm="1">
        <f t="array" ref="D45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6" s="35" t="e" cm="1">
        <f t="array" ref="E45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6" s="35" t="e">
        <f>IF(AND(Table2[[#This Row],[Chemical Family - old]]="Lithium Primary",Table2[[#This Row],[Product Category]]&lt;&gt;"Button"),Table2[[#This Row],[Is the battery based on Lithium Primary or Lithium Thionyl Chloride]],Table2[[#This Row],[Chemical Family - old]])</f>
        <v>#N/A</v>
      </c>
      <c r="G456" s="35" t="e">
        <f>_xlfn.XLOOKUP(TRIM(Table2[[#This Row],[Bebat code 2025]]),Tabel1[Bebat Code 2025],Tabel1[Chemical Family])</f>
        <v>#N/A</v>
      </c>
      <c r="H456" s="35" t="e">
        <f>_xlfn.XLOOKUP(TRIM(Table2[[#This Row],[Bebat code 2025]]),Tabel1[Bebat Code 2025],Tabel1[Type])</f>
        <v>#N/A</v>
      </c>
      <c r="I456" s="35" t="e">
        <f>_xlfn.XLOOKUP(TRIM(Table2[[#This Row],[Bebat code 2025]]),Tabel1[Bebat Code 2025],Tabel1[Exception])</f>
        <v>#N/A</v>
      </c>
      <c r="J456" s="35" t="e">
        <f>IF(Table2[[#This Row],[Max boundary - new]]&lt;=25000,"No",IF(Table2[[#This Row],[Min boundary - new]]&gt;25000,"Yes","Possible"))</f>
        <v>#N/A</v>
      </c>
      <c r="K456" s="35" t="e">
        <f>IF(ISBLANK(Table2[[#This Row],[Exact weight of battery (g)]]),_xlfn.XLOOKUP(TRIM(Table2[[#This Row],[Bebat code 2025]]),Tabel1[Bebat Code 2025],Tabel1[Minimum Weight (g)]),Table2[[#This Row],[Exact weight of battery (g)]])</f>
        <v>#N/A</v>
      </c>
      <c r="L456" s="35" t="e">
        <f>IF(ISBLANK(Table2[[#This Row],[Exact weight of battery (g)]]),_xlfn.XLOOKUP(TRIM(Table2[[#This Row],[Bebat code 2025]]),Tabel1[Bebat Code 2025],Tabel1[Maximum Weight (g)]),Table2[[#This Row],[Exact weight of battery (g)]])</f>
        <v>#N/A</v>
      </c>
      <c r="M456" s="36" t="str">
        <f>IF(ISBLANK(Table2[[#This Row],[Bebat code 2025]]),"",_xlfn.XLOOKUP(TRIM(Table2[[#This Row],[Bebat code 2025]]),Tabel1[Bebat Code 2025],Tabel1[Minimum Weight (g)]))</f>
        <v/>
      </c>
      <c r="N456" s="36" t="str">
        <f>IF(ISBLANK(Table2[[#This Row],[Bebat code 2025]]),"",_xlfn.XLOOKUP(TRIM(Table2[[#This Row],[Bebat code 2025]]),Tabel1[Bebat Code 2025],Tabel1[Maximum Weight (g)]))</f>
        <v/>
      </c>
      <c r="O456" s="43" t="e" cm="1">
        <f t="array" ref="O45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6" s="44"/>
      <c r="Q456" s="44"/>
      <c r="R456" s="44"/>
      <c r="S456" s="44"/>
      <c r="T456" s="44"/>
      <c r="U456" s="44"/>
    </row>
    <row r="457" spans="2:21" ht="47.5" customHeight="1" x14ac:dyDescent="0.15">
      <c r="B457" s="39" t="str" cm="1">
        <f t="array" ref="B45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7" s="42"/>
      <c r="D457" s="35" t="e" cm="1">
        <f t="array" ref="D45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7" s="35" t="e" cm="1">
        <f t="array" ref="E45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7" s="35" t="e">
        <f>IF(AND(Table2[[#This Row],[Chemical Family - old]]="Lithium Primary",Table2[[#This Row],[Product Category]]&lt;&gt;"Button"),Table2[[#This Row],[Is the battery based on Lithium Primary or Lithium Thionyl Chloride]],Table2[[#This Row],[Chemical Family - old]])</f>
        <v>#N/A</v>
      </c>
      <c r="G457" s="35" t="e">
        <f>_xlfn.XLOOKUP(TRIM(Table2[[#This Row],[Bebat code 2025]]),Tabel1[Bebat Code 2025],Tabel1[Chemical Family])</f>
        <v>#N/A</v>
      </c>
      <c r="H457" s="35" t="e">
        <f>_xlfn.XLOOKUP(TRIM(Table2[[#This Row],[Bebat code 2025]]),Tabel1[Bebat Code 2025],Tabel1[Type])</f>
        <v>#N/A</v>
      </c>
      <c r="I457" s="35" t="e">
        <f>_xlfn.XLOOKUP(TRIM(Table2[[#This Row],[Bebat code 2025]]),Tabel1[Bebat Code 2025],Tabel1[Exception])</f>
        <v>#N/A</v>
      </c>
      <c r="J457" s="35" t="e">
        <f>IF(Table2[[#This Row],[Max boundary - new]]&lt;=25000,"No",IF(Table2[[#This Row],[Min boundary - new]]&gt;25000,"Yes","Possible"))</f>
        <v>#N/A</v>
      </c>
      <c r="K457" s="35" t="e">
        <f>IF(ISBLANK(Table2[[#This Row],[Exact weight of battery (g)]]),_xlfn.XLOOKUP(TRIM(Table2[[#This Row],[Bebat code 2025]]),Tabel1[Bebat Code 2025],Tabel1[Minimum Weight (g)]),Table2[[#This Row],[Exact weight of battery (g)]])</f>
        <v>#N/A</v>
      </c>
      <c r="L457" s="35" t="e">
        <f>IF(ISBLANK(Table2[[#This Row],[Exact weight of battery (g)]]),_xlfn.XLOOKUP(TRIM(Table2[[#This Row],[Bebat code 2025]]),Tabel1[Bebat Code 2025],Tabel1[Maximum Weight (g)]),Table2[[#This Row],[Exact weight of battery (g)]])</f>
        <v>#N/A</v>
      </c>
      <c r="M457" s="36" t="str">
        <f>IF(ISBLANK(Table2[[#This Row],[Bebat code 2025]]),"",_xlfn.XLOOKUP(TRIM(Table2[[#This Row],[Bebat code 2025]]),Tabel1[Bebat Code 2025],Tabel1[Minimum Weight (g)]))</f>
        <v/>
      </c>
      <c r="N457" s="36" t="str">
        <f>IF(ISBLANK(Table2[[#This Row],[Bebat code 2025]]),"",_xlfn.XLOOKUP(TRIM(Table2[[#This Row],[Bebat code 2025]]),Tabel1[Bebat Code 2025],Tabel1[Maximum Weight (g)]))</f>
        <v/>
      </c>
      <c r="O457" s="43" t="e" cm="1">
        <f t="array" ref="O45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7" s="44"/>
      <c r="Q457" s="44"/>
      <c r="R457" s="44"/>
      <c r="S457" s="44"/>
      <c r="T457" s="44"/>
      <c r="U457" s="44"/>
    </row>
    <row r="458" spans="2:21" ht="47.5" customHeight="1" x14ac:dyDescent="0.15">
      <c r="B458" s="39" t="str" cm="1">
        <f t="array" ref="B45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8" s="42"/>
      <c r="D458" s="35" t="e" cm="1">
        <f t="array" ref="D45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8" s="35" t="e" cm="1">
        <f t="array" ref="E45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8" s="35" t="e">
        <f>IF(AND(Table2[[#This Row],[Chemical Family - old]]="Lithium Primary",Table2[[#This Row],[Product Category]]&lt;&gt;"Button"),Table2[[#This Row],[Is the battery based on Lithium Primary or Lithium Thionyl Chloride]],Table2[[#This Row],[Chemical Family - old]])</f>
        <v>#N/A</v>
      </c>
      <c r="G458" s="35" t="e">
        <f>_xlfn.XLOOKUP(TRIM(Table2[[#This Row],[Bebat code 2025]]),Tabel1[Bebat Code 2025],Tabel1[Chemical Family])</f>
        <v>#N/A</v>
      </c>
      <c r="H458" s="35" t="e">
        <f>_xlfn.XLOOKUP(TRIM(Table2[[#This Row],[Bebat code 2025]]),Tabel1[Bebat Code 2025],Tabel1[Type])</f>
        <v>#N/A</v>
      </c>
      <c r="I458" s="35" t="e">
        <f>_xlfn.XLOOKUP(TRIM(Table2[[#This Row],[Bebat code 2025]]),Tabel1[Bebat Code 2025],Tabel1[Exception])</f>
        <v>#N/A</v>
      </c>
      <c r="J458" s="35" t="e">
        <f>IF(Table2[[#This Row],[Max boundary - new]]&lt;=25000,"No",IF(Table2[[#This Row],[Min boundary - new]]&gt;25000,"Yes","Possible"))</f>
        <v>#N/A</v>
      </c>
      <c r="K458" s="35" t="e">
        <f>IF(ISBLANK(Table2[[#This Row],[Exact weight of battery (g)]]),_xlfn.XLOOKUP(TRIM(Table2[[#This Row],[Bebat code 2025]]),Tabel1[Bebat Code 2025],Tabel1[Minimum Weight (g)]),Table2[[#This Row],[Exact weight of battery (g)]])</f>
        <v>#N/A</v>
      </c>
      <c r="L458" s="35" t="e">
        <f>IF(ISBLANK(Table2[[#This Row],[Exact weight of battery (g)]]),_xlfn.XLOOKUP(TRIM(Table2[[#This Row],[Bebat code 2025]]),Tabel1[Bebat Code 2025],Tabel1[Maximum Weight (g)]),Table2[[#This Row],[Exact weight of battery (g)]])</f>
        <v>#N/A</v>
      </c>
      <c r="M458" s="36" t="str">
        <f>IF(ISBLANK(Table2[[#This Row],[Bebat code 2025]]),"",_xlfn.XLOOKUP(TRIM(Table2[[#This Row],[Bebat code 2025]]),Tabel1[Bebat Code 2025],Tabel1[Minimum Weight (g)]))</f>
        <v/>
      </c>
      <c r="N458" s="36" t="str">
        <f>IF(ISBLANK(Table2[[#This Row],[Bebat code 2025]]),"",_xlfn.XLOOKUP(TRIM(Table2[[#This Row],[Bebat code 2025]]),Tabel1[Bebat Code 2025],Tabel1[Maximum Weight (g)]))</f>
        <v/>
      </c>
      <c r="O458" s="43" t="e" cm="1">
        <f t="array" ref="O45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8" s="44"/>
      <c r="Q458" s="44"/>
      <c r="R458" s="44"/>
      <c r="S458" s="44"/>
      <c r="T458" s="44"/>
      <c r="U458" s="44"/>
    </row>
    <row r="459" spans="2:21" ht="47.5" customHeight="1" x14ac:dyDescent="0.15">
      <c r="B459" s="39" t="str" cm="1">
        <f t="array" ref="B45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59" s="42"/>
      <c r="D459" s="35" t="e" cm="1">
        <f t="array" ref="D45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59" s="35" t="e" cm="1">
        <f t="array" ref="E45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59" s="35" t="e">
        <f>IF(AND(Table2[[#This Row],[Chemical Family - old]]="Lithium Primary",Table2[[#This Row],[Product Category]]&lt;&gt;"Button"),Table2[[#This Row],[Is the battery based on Lithium Primary or Lithium Thionyl Chloride]],Table2[[#This Row],[Chemical Family - old]])</f>
        <v>#N/A</v>
      </c>
      <c r="G459" s="35" t="e">
        <f>_xlfn.XLOOKUP(TRIM(Table2[[#This Row],[Bebat code 2025]]),Tabel1[Bebat Code 2025],Tabel1[Chemical Family])</f>
        <v>#N/A</v>
      </c>
      <c r="H459" s="35" t="e">
        <f>_xlfn.XLOOKUP(TRIM(Table2[[#This Row],[Bebat code 2025]]),Tabel1[Bebat Code 2025],Tabel1[Type])</f>
        <v>#N/A</v>
      </c>
      <c r="I459" s="35" t="e">
        <f>_xlfn.XLOOKUP(TRIM(Table2[[#This Row],[Bebat code 2025]]),Tabel1[Bebat Code 2025],Tabel1[Exception])</f>
        <v>#N/A</v>
      </c>
      <c r="J459" s="35" t="e">
        <f>IF(Table2[[#This Row],[Max boundary - new]]&lt;=25000,"No",IF(Table2[[#This Row],[Min boundary - new]]&gt;25000,"Yes","Possible"))</f>
        <v>#N/A</v>
      </c>
      <c r="K459" s="35" t="e">
        <f>IF(ISBLANK(Table2[[#This Row],[Exact weight of battery (g)]]),_xlfn.XLOOKUP(TRIM(Table2[[#This Row],[Bebat code 2025]]),Tabel1[Bebat Code 2025],Tabel1[Minimum Weight (g)]),Table2[[#This Row],[Exact weight of battery (g)]])</f>
        <v>#N/A</v>
      </c>
      <c r="L459" s="35" t="e">
        <f>IF(ISBLANK(Table2[[#This Row],[Exact weight of battery (g)]]),_xlfn.XLOOKUP(TRIM(Table2[[#This Row],[Bebat code 2025]]),Tabel1[Bebat Code 2025],Tabel1[Maximum Weight (g)]),Table2[[#This Row],[Exact weight of battery (g)]])</f>
        <v>#N/A</v>
      </c>
      <c r="M459" s="36" t="str">
        <f>IF(ISBLANK(Table2[[#This Row],[Bebat code 2025]]),"",_xlfn.XLOOKUP(TRIM(Table2[[#This Row],[Bebat code 2025]]),Tabel1[Bebat Code 2025],Tabel1[Minimum Weight (g)]))</f>
        <v/>
      </c>
      <c r="N459" s="36" t="str">
        <f>IF(ISBLANK(Table2[[#This Row],[Bebat code 2025]]),"",_xlfn.XLOOKUP(TRIM(Table2[[#This Row],[Bebat code 2025]]),Tabel1[Bebat Code 2025],Tabel1[Maximum Weight (g)]))</f>
        <v/>
      </c>
      <c r="O459" s="43" t="e" cm="1">
        <f t="array" ref="O45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59" s="44"/>
      <c r="Q459" s="44"/>
      <c r="R459" s="44"/>
      <c r="S459" s="44"/>
      <c r="T459" s="44"/>
      <c r="U459" s="44"/>
    </row>
    <row r="460" spans="2:21" ht="47.5" customHeight="1" x14ac:dyDescent="0.15">
      <c r="B460" s="39" t="str" cm="1">
        <f t="array" ref="B46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0" s="42"/>
      <c r="D460" s="35" t="e" cm="1">
        <f t="array" ref="D46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0" s="35" t="e" cm="1">
        <f t="array" ref="E46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0" s="35" t="e">
        <f>IF(AND(Table2[[#This Row],[Chemical Family - old]]="Lithium Primary",Table2[[#This Row],[Product Category]]&lt;&gt;"Button"),Table2[[#This Row],[Is the battery based on Lithium Primary or Lithium Thionyl Chloride]],Table2[[#This Row],[Chemical Family - old]])</f>
        <v>#N/A</v>
      </c>
      <c r="G460" s="35" t="e">
        <f>_xlfn.XLOOKUP(TRIM(Table2[[#This Row],[Bebat code 2025]]),Tabel1[Bebat Code 2025],Tabel1[Chemical Family])</f>
        <v>#N/A</v>
      </c>
      <c r="H460" s="35" t="e">
        <f>_xlfn.XLOOKUP(TRIM(Table2[[#This Row],[Bebat code 2025]]),Tabel1[Bebat Code 2025],Tabel1[Type])</f>
        <v>#N/A</v>
      </c>
      <c r="I460" s="35" t="e">
        <f>_xlfn.XLOOKUP(TRIM(Table2[[#This Row],[Bebat code 2025]]),Tabel1[Bebat Code 2025],Tabel1[Exception])</f>
        <v>#N/A</v>
      </c>
      <c r="J460" s="35" t="e">
        <f>IF(Table2[[#This Row],[Max boundary - new]]&lt;=25000,"No",IF(Table2[[#This Row],[Min boundary - new]]&gt;25000,"Yes","Possible"))</f>
        <v>#N/A</v>
      </c>
      <c r="K460" s="35" t="e">
        <f>IF(ISBLANK(Table2[[#This Row],[Exact weight of battery (g)]]),_xlfn.XLOOKUP(TRIM(Table2[[#This Row],[Bebat code 2025]]),Tabel1[Bebat Code 2025],Tabel1[Minimum Weight (g)]),Table2[[#This Row],[Exact weight of battery (g)]])</f>
        <v>#N/A</v>
      </c>
      <c r="L460" s="35" t="e">
        <f>IF(ISBLANK(Table2[[#This Row],[Exact weight of battery (g)]]),_xlfn.XLOOKUP(TRIM(Table2[[#This Row],[Bebat code 2025]]),Tabel1[Bebat Code 2025],Tabel1[Maximum Weight (g)]),Table2[[#This Row],[Exact weight of battery (g)]])</f>
        <v>#N/A</v>
      </c>
      <c r="M460" s="36" t="str">
        <f>IF(ISBLANK(Table2[[#This Row],[Bebat code 2025]]),"",_xlfn.XLOOKUP(TRIM(Table2[[#This Row],[Bebat code 2025]]),Tabel1[Bebat Code 2025],Tabel1[Minimum Weight (g)]))</f>
        <v/>
      </c>
      <c r="N460" s="36" t="str">
        <f>IF(ISBLANK(Table2[[#This Row],[Bebat code 2025]]),"",_xlfn.XLOOKUP(TRIM(Table2[[#This Row],[Bebat code 2025]]),Tabel1[Bebat Code 2025],Tabel1[Maximum Weight (g)]))</f>
        <v/>
      </c>
      <c r="O460" s="43" t="e" cm="1">
        <f t="array" ref="O46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0" s="44"/>
      <c r="Q460" s="44"/>
      <c r="R460" s="44"/>
      <c r="S460" s="44"/>
      <c r="T460" s="44"/>
      <c r="U460" s="44"/>
    </row>
    <row r="461" spans="2:21" ht="47.5" customHeight="1" x14ac:dyDescent="0.15">
      <c r="B461" s="39" t="str" cm="1">
        <f t="array" ref="B46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1" s="42"/>
      <c r="D461" s="35" t="e" cm="1">
        <f t="array" ref="D46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1" s="35" t="e" cm="1">
        <f t="array" ref="E46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1" s="35" t="e">
        <f>IF(AND(Table2[[#This Row],[Chemical Family - old]]="Lithium Primary",Table2[[#This Row],[Product Category]]&lt;&gt;"Button"),Table2[[#This Row],[Is the battery based on Lithium Primary or Lithium Thionyl Chloride]],Table2[[#This Row],[Chemical Family - old]])</f>
        <v>#N/A</v>
      </c>
      <c r="G461" s="35" t="e">
        <f>_xlfn.XLOOKUP(TRIM(Table2[[#This Row],[Bebat code 2025]]),Tabel1[Bebat Code 2025],Tabel1[Chemical Family])</f>
        <v>#N/A</v>
      </c>
      <c r="H461" s="35" t="e">
        <f>_xlfn.XLOOKUP(TRIM(Table2[[#This Row],[Bebat code 2025]]),Tabel1[Bebat Code 2025],Tabel1[Type])</f>
        <v>#N/A</v>
      </c>
      <c r="I461" s="35" t="e">
        <f>_xlfn.XLOOKUP(TRIM(Table2[[#This Row],[Bebat code 2025]]),Tabel1[Bebat Code 2025],Tabel1[Exception])</f>
        <v>#N/A</v>
      </c>
      <c r="J461" s="35" t="e">
        <f>IF(Table2[[#This Row],[Max boundary - new]]&lt;=25000,"No",IF(Table2[[#This Row],[Min boundary - new]]&gt;25000,"Yes","Possible"))</f>
        <v>#N/A</v>
      </c>
      <c r="K461" s="35" t="e">
        <f>IF(ISBLANK(Table2[[#This Row],[Exact weight of battery (g)]]),_xlfn.XLOOKUP(TRIM(Table2[[#This Row],[Bebat code 2025]]),Tabel1[Bebat Code 2025],Tabel1[Minimum Weight (g)]),Table2[[#This Row],[Exact weight of battery (g)]])</f>
        <v>#N/A</v>
      </c>
      <c r="L461" s="35" t="e">
        <f>IF(ISBLANK(Table2[[#This Row],[Exact weight of battery (g)]]),_xlfn.XLOOKUP(TRIM(Table2[[#This Row],[Bebat code 2025]]),Tabel1[Bebat Code 2025],Tabel1[Maximum Weight (g)]),Table2[[#This Row],[Exact weight of battery (g)]])</f>
        <v>#N/A</v>
      </c>
      <c r="M461" s="36" t="str">
        <f>IF(ISBLANK(Table2[[#This Row],[Bebat code 2025]]),"",_xlfn.XLOOKUP(TRIM(Table2[[#This Row],[Bebat code 2025]]),Tabel1[Bebat Code 2025],Tabel1[Minimum Weight (g)]))</f>
        <v/>
      </c>
      <c r="N461" s="36" t="str">
        <f>IF(ISBLANK(Table2[[#This Row],[Bebat code 2025]]),"",_xlfn.XLOOKUP(TRIM(Table2[[#This Row],[Bebat code 2025]]),Tabel1[Bebat Code 2025],Tabel1[Maximum Weight (g)]))</f>
        <v/>
      </c>
      <c r="O461" s="43" t="e" cm="1">
        <f t="array" ref="O46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1" s="44"/>
      <c r="Q461" s="44"/>
      <c r="R461" s="44"/>
      <c r="S461" s="44"/>
      <c r="T461" s="44"/>
      <c r="U461" s="44"/>
    </row>
    <row r="462" spans="2:21" ht="47.5" customHeight="1" x14ac:dyDescent="0.15">
      <c r="B462" s="39" t="str" cm="1">
        <f t="array" ref="B46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2" s="42"/>
      <c r="D462" s="35" t="e" cm="1">
        <f t="array" ref="D46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2" s="35" t="e" cm="1">
        <f t="array" ref="E46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2" s="35" t="e">
        <f>IF(AND(Table2[[#This Row],[Chemical Family - old]]="Lithium Primary",Table2[[#This Row],[Product Category]]&lt;&gt;"Button"),Table2[[#This Row],[Is the battery based on Lithium Primary or Lithium Thionyl Chloride]],Table2[[#This Row],[Chemical Family - old]])</f>
        <v>#N/A</v>
      </c>
      <c r="G462" s="35" t="e">
        <f>_xlfn.XLOOKUP(TRIM(Table2[[#This Row],[Bebat code 2025]]),Tabel1[Bebat Code 2025],Tabel1[Chemical Family])</f>
        <v>#N/A</v>
      </c>
      <c r="H462" s="35" t="e">
        <f>_xlfn.XLOOKUP(TRIM(Table2[[#This Row],[Bebat code 2025]]),Tabel1[Bebat Code 2025],Tabel1[Type])</f>
        <v>#N/A</v>
      </c>
      <c r="I462" s="35" t="e">
        <f>_xlfn.XLOOKUP(TRIM(Table2[[#This Row],[Bebat code 2025]]),Tabel1[Bebat Code 2025],Tabel1[Exception])</f>
        <v>#N/A</v>
      </c>
      <c r="J462" s="35" t="e">
        <f>IF(Table2[[#This Row],[Max boundary - new]]&lt;=25000,"No",IF(Table2[[#This Row],[Min boundary - new]]&gt;25000,"Yes","Possible"))</f>
        <v>#N/A</v>
      </c>
      <c r="K462" s="35" t="e">
        <f>IF(ISBLANK(Table2[[#This Row],[Exact weight of battery (g)]]),_xlfn.XLOOKUP(TRIM(Table2[[#This Row],[Bebat code 2025]]),Tabel1[Bebat Code 2025],Tabel1[Minimum Weight (g)]),Table2[[#This Row],[Exact weight of battery (g)]])</f>
        <v>#N/A</v>
      </c>
      <c r="L462" s="35" t="e">
        <f>IF(ISBLANK(Table2[[#This Row],[Exact weight of battery (g)]]),_xlfn.XLOOKUP(TRIM(Table2[[#This Row],[Bebat code 2025]]),Tabel1[Bebat Code 2025],Tabel1[Maximum Weight (g)]),Table2[[#This Row],[Exact weight of battery (g)]])</f>
        <v>#N/A</v>
      </c>
      <c r="M462" s="36" t="str">
        <f>IF(ISBLANK(Table2[[#This Row],[Bebat code 2025]]),"",_xlfn.XLOOKUP(TRIM(Table2[[#This Row],[Bebat code 2025]]),Tabel1[Bebat Code 2025],Tabel1[Minimum Weight (g)]))</f>
        <v/>
      </c>
      <c r="N462" s="36" t="str">
        <f>IF(ISBLANK(Table2[[#This Row],[Bebat code 2025]]),"",_xlfn.XLOOKUP(TRIM(Table2[[#This Row],[Bebat code 2025]]),Tabel1[Bebat Code 2025],Tabel1[Maximum Weight (g)]))</f>
        <v/>
      </c>
      <c r="O462" s="43" t="e" cm="1">
        <f t="array" ref="O46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2" s="44"/>
      <c r="Q462" s="44"/>
      <c r="R462" s="44"/>
      <c r="S462" s="44"/>
      <c r="T462" s="44"/>
      <c r="U462" s="44"/>
    </row>
    <row r="463" spans="2:21" ht="47.5" customHeight="1" x14ac:dyDescent="0.15">
      <c r="B463" s="39" t="str" cm="1">
        <f t="array" ref="B46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3" s="42"/>
      <c r="D463" s="35" t="e" cm="1">
        <f t="array" ref="D46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3" s="35" t="e" cm="1">
        <f t="array" ref="E46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3" s="35" t="e">
        <f>IF(AND(Table2[[#This Row],[Chemical Family - old]]="Lithium Primary",Table2[[#This Row],[Product Category]]&lt;&gt;"Button"),Table2[[#This Row],[Is the battery based on Lithium Primary or Lithium Thionyl Chloride]],Table2[[#This Row],[Chemical Family - old]])</f>
        <v>#N/A</v>
      </c>
      <c r="G463" s="35" t="e">
        <f>_xlfn.XLOOKUP(TRIM(Table2[[#This Row],[Bebat code 2025]]),Tabel1[Bebat Code 2025],Tabel1[Chemical Family])</f>
        <v>#N/A</v>
      </c>
      <c r="H463" s="35" t="e">
        <f>_xlfn.XLOOKUP(TRIM(Table2[[#This Row],[Bebat code 2025]]),Tabel1[Bebat Code 2025],Tabel1[Type])</f>
        <v>#N/A</v>
      </c>
      <c r="I463" s="35" t="e">
        <f>_xlfn.XLOOKUP(TRIM(Table2[[#This Row],[Bebat code 2025]]),Tabel1[Bebat Code 2025],Tabel1[Exception])</f>
        <v>#N/A</v>
      </c>
      <c r="J463" s="35" t="e">
        <f>IF(Table2[[#This Row],[Max boundary - new]]&lt;=25000,"No",IF(Table2[[#This Row],[Min boundary - new]]&gt;25000,"Yes","Possible"))</f>
        <v>#N/A</v>
      </c>
      <c r="K463" s="35" t="e">
        <f>IF(ISBLANK(Table2[[#This Row],[Exact weight of battery (g)]]),_xlfn.XLOOKUP(TRIM(Table2[[#This Row],[Bebat code 2025]]),Tabel1[Bebat Code 2025],Tabel1[Minimum Weight (g)]),Table2[[#This Row],[Exact weight of battery (g)]])</f>
        <v>#N/A</v>
      </c>
      <c r="L463" s="35" t="e">
        <f>IF(ISBLANK(Table2[[#This Row],[Exact weight of battery (g)]]),_xlfn.XLOOKUP(TRIM(Table2[[#This Row],[Bebat code 2025]]),Tabel1[Bebat Code 2025],Tabel1[Maximum Weight (g)]),Table2[[#This Row],[Exact weight of battery (g)]])</f>
        <v>#N/A</v>
      </c>
      <c r="M463" s="36" t="str">
        <f>IF(ISBLANK(Table2[[#This Row],[Bebat code 2025]]),"",_xlfn.XLOOKUP(TRIM(Table2[[#This Row],[Bebat code 2025]]),Tabel1[Bebat Code 2025],Tabel1[Minimum Weight (g)]))</f>
        <v/>
      </c>
      <c r="N463" s="36" t="str">
        <f>IF(ISBLANK(Table2[[#This Row],[Bebat code 2025]]),"",_xlfn.XLOOKUP(TRIM(Table2[[#This Row],[Bebat code 2025]]),Tabel1[Bebat Code 2025],Tabel1[Maximum Weight (g)]))</f>
        <v/>
      </c>
      <c r="O463" s="43" t="e" cm="1">
        <f t="array" ref="O46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3" s="44"/>
      <c r="Q463" s="44"/>
      <c r="R463" s="44"/>
      <c r="S463" s="44"/>
      <c r="T463" s="44"/>
      <c r="U463" s="44"/>
    </row>
    <row r="464" spans="2:21" ht="47.5" customHeight="1" x14ac:dyDescent="0.15">
      <c r="B464" s="39" t="str" cm="1">
        <f t="array" ref="B46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4" s="42"/>
      <c r="D464" s="35" t="e" cm="1">
        <f t="array" ref="D46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4" s="35" t="e" cm="1">
        <f t="array" ref="E46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4" s="35" t="e">
        <f>IF(AND(Table2[[#This Row],[Chemical Family - old]]="Lithium Primary",Table2[[#This Row],[Product Category]]&lt;&gt;"Button"),Table2[[#This Row],[Is the battery based on Lithium Primary or Lithium Thionyl Chloride]],Table2[[#This Row],[Chemical Family - old]])</f>
        <v>#N/A</v>
      </c>
      <c r="G464" s="35" t="e">
        <f>_xlfn.XLOOKUP(TRIM(Table2[[#This Row],[Bebat code 2025]]),Tabel1[Bebat Code 2025],Tabel1[Chemical Family])</f>
        <v>#N/A</v>
      </c>
      <c r="H464" s="35" t="e">
        <f>_xlfn.XLOOKUP(TRIM(Table2[[#This Row],[Bebat code 2025]]),Tabel1[Bebat Code 2025],Tabel1[Type])</f>
        <v>#N/A</v>
      </c>
      <c r="I464" s="35" t="e">
        <f>_xlfn.XLOOKUP(TRIM(Table2[[#This Row],[Bebat code 2025]]),Tabel1[Bebat Code 2025],Tabel1[Exception])</f>
        <v>#N/A</v>
      </c>
      <c r="J464" s="35" t="e">
        <f>IF(Table2[[#This Row],[Max boundary - new]]&lt;=25000,"No",IF(Table2[[#This Row],[Min boundary - new]]&gt;25000,"Yes","Possible"))</f>
        <v>#N/A</v>
      </c>
      <c r="K464" s="35" t="e">
        <f>IF(ISBLANK(Table2[[#This Row],[Exact weight of battery (g)]]),_xlfn.XLOOKUP(TRIM(Table2[[#This Row],[Bebat code 2025]]),Tabel1[Bebat Code 2025],Tabel1[Minimum Weight (g)]),Table2[[#This Row],[Exact weight of battery (g)]])</f>
        <v>#N/A</v>
      </c>
      <c r="L464" s="35" t="e">
        <f>IF(ISBLANK(Table2[[#This Row],[Exact weight of battery (g)]]),_xlfn.XLOOKUP(TRIM(Table2[[#This Row],[Bebat code 2025]]),Tabel1[Bebat Code 2025],Tabel1[Maximum Weight (g)]),Table2[[#This Row],[Exact weight of battery (g)]])</f>
        <v>#N/A</v>
      </c>
      <c r="M464" s="36" t="str">
        <f>IF(ISBLANK(Table2[[#This Row],[Bebat code 2025]]),"",_xlfn.XLOOKUP(TRIM(Table2[[#This Row],[Bebat code 2025]]),Tabel1[Bebat Code 2025],Tabel1[Minimum Weight (g)]))</f>
        <v/>
      </c>
      <c r="N464" s="36" t="str">
        <f>IF(ISBLANK(Table2[[#This Row],[Bebat code 2025]]),"",_xlfn.XLOOKUP(TRIM(Table2[[#This Row],[Bebat code 2025]]),Tabel1[Bebat Code 2025],Tabel1[Maximum Weight (g)]))</f>
        <v/>
      </c>
      <c r="O464" s="43" t="e" cm="1">
        <f t="array" ref="O46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4" s="44"/>
      <c r="Q464" s="44"/>
      <c r="R464" s="44"/>
      <c r="S464" s="44"/>
      <c r="T464" s="44"/>
      <c r="U464" s="44"/>
    </row>
    <row r="465" spans="2:21" ht="47.5" customHeight="1" x14ac:dyDescent="0.15">
      <c r="B465" s="39" t="str" cm="1">
        <f t="array" ref="B46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5" s="42"/>
      <c r="D465" s="35" t="e" cm="1">
        <f t="array" ref="D46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5" s="35" t="e" cm="1">
        <f t="array" ref="E46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5" s="35" t="e">
        <f>IF(AND(Table2[[#This Row],[Chemical Family - old]]="Lithium Primary",Table2[[#This Row],[Product Category]]&lt;&gt;"Button"),Table2[[#This Row],[Is the battery based on Lithium Primary or Lithium Thionyl Chloride]],Table2[[#This Row],[Chemical Family - old]])</f>
        <v>#N/A</v>
      </c>
      <c r="G465" s="35" t="e">
        <f>_xlfn.XLOOKUP(TRIM(Table2[[#This Row],[Bebat code 2025]]),Tabel1[Bebat Code 2025],Tabel1[Chemical Family])</f>
        <v>#N/A</v>
      </c>
      <c r="H465" s="35" t="e">
        <f>_xlfn.XLOOKUP(TRIM(Table2[[#This Row],[Bebat code 2025]]),Tabel1[Bebat Code 2025],Tabel1[Type])</f>
        <v>#N/A</v>
      </c>
      <c r="I465" s="35" t="e">
        <f>_xlfn.XLOOKUP(TRIM(Table2[[#This Row],[Bebat code 2025]]),Tabel1[Bebat Code 2025],Tabel1[Exception])</f>
        <v>#N/A</v>
      </c>
      <c r="J465" s="35" t="e">
        <f>IF(Table2[[#This Row],[Max boundary - new]]&lt;=25000,"No",IF(Table2[[#This Row],[Min boundary - new]]&gt;25000,"Yes","Possible"))</f>
        <v>#N/A</v>
      </c>
      <c r="K465" s="35" t="e">
        <f>IF(ISBLANK(Table2[[#This Row],[Exact weight of battery (g)]]),_xlfn.XLOOKUP(TRIM(Table2[[#This Row],[Bebat code 2025]]),Tabel1[Bebat Code 2025],Tabel1[Minimum Weight (g)]),Table2[[#This Row],[Exact weight of battery (g)]])</f>
        <v>#N/A</v>
      </c>
      <c r="L465" s="35" t="e">
        <f>IF(ISBLANK(Table2[[#This Row],[Exact weight of battery (g)]]),_xlfn.XLOOKUP(TRIM(Table2[[#This Row],[Bebat code 2025]]),Tabel1[Bebat Code 2025],Tabel1[Maximum Weight (g)]),Table2[[#This Row],[Exact weight of battery (g)]])</f>
        <v>#N/A</v>
      </c>
      <c r="M465" s="36" t="str">
        <f>IF(ISBLANK(Table2[[#This Row],[Bebat code 2025]]),"",_xlfn.XLOOKUP(TRIM(Table2[[#This Row],[Bebat code 2025]]),Tabel1[Bebat Code 2025],Tabel1[Minimum Weight (g)]))</f>
        <v/>
      </c>
      <c r="N465" s="36" t="str">
        <f>IF(ISBLANK(Table2[[#This Row],[Bebat code 2025]]),"",_xlfn.XLOOKUP(TRIM(Table2[[#This Row],[Bebat code 2025]]),Tabel1[Bebat Code 2025],Tabel1[Maximum Weight (g)]))</f>
        <v/>
      </c>
      <c r="O465" s="43" t="e" cm="1">
        <f t="array" ref="O46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5" s="44"/>
      <c r="Q465" s="44"/>
      <c r="R465" s="44"/>
      <c r="S465" s="44"/>
      <c r="T465" s="44"/>
      <c r="U465" s="44"/>
    </row>
    <row r="466" spans="2:21" ht="47.5" customHeight="1" x14ac:dyDescent="0.15">
      <c r="B466" s="39" t="str" cm="1">
        <f t="array" ref="B46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6" s="42"/>
      <c r="D466" s="35" t="e" cm="1">
        <f t="array" ref="D46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6" s="35" t="e" cm="1">
        <f t="array" ref="E46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6" s="35" t="e">
        <f>IF(AND(Table2[[#This Row],[Chemical Family - old]]="Lithium Primary",Table2[[#This Row],[Product Category]]&lt;&gt;"Button"),Table2[[#This Row],[Is the battery based on Lithium Primary or Lithium Thionyl Chloride]],Table2[[#This Row],[Chemical Family - old]])</f>
        <v>#N/A</v>
      </c>
      <c r="G466" s="35" t="e">
        <f>_xlfn.XLOOKUP(TRIM(Table2[[#This Row],[Bebat code 2025]]),Tabel1[Bebat Code 2025],Tabel1[Chemical Family])</f>
        <v>#N/A</v>
      </c>
      <c r="H466" s="35" t="e">
        <f>_xlfn.XLOOKUP(TRIM(Table2[[#This Row],[Bebat code 2025]]),Tabel1[Bebat Code 2025],Tabel1[Type])</f>
        <v>#N/A</v>
      </c>
      <c r="I466" s="35" t="e">
        <f>_xlfn.XLOOKUP(TRIM(Table2[[#This Row],[Bebat code 2025]]),Tabel1[Bebat Code 2025],Tabel1[Exception])</f>
        <v>#N/A</v>
      </c>
      <c r="J466" s="35" t="e">
        <f>IF(Table2[[#This Row],[Max boundary - new]]&lt;=25000,"No",IF(Table2[[#This Row],[Min boundary - new]]&gt;25000,"Yes","Possible"))</f>
        <v>#N/A</v>
      </c>
      <c r="K466" s="35" t="e">
        <f>IF(ISBLANK(Table2[[#This Row],[Exact weight of battery (g)]]),_xlfn.XLOOKUP(TRIM(Table2[[#This Row],[Bebat code 2025]]),Tabel1[Bebat Code 2025],Tabel1[Minimum Weight (g)]),Table2[[#This Row],[Exact weight of battery (g)]])</f>
        <v>#N/A</v>
      </c>
      <c r="L466" s="35" t="e">
        <f>IF(ISBLANK(Table2[[#This Row],[Exact weight of battery (g)]]),_xlfn.XLOOKUP(TRIM(Table2[[#This Row],[Bebat code 2025]]),Tabel1[Bebat Code 2025],Tabel1[Maximum Weight (g)]),Table2[[#This Row],[Exact weight of battery (g)]])</f>
        <v>#N/A</v>
      </c>
      <c r="M466" s="36" t="str">
        <f>IF(ISBLANK(Table2[[#This Row],[Bebat code 2025]]),"",_xlfn.XLOOKUP(TRIM(Table2[[#This Row],[Bebat code 2025]]),Tabel1[Bebat Code 2025],Tabel1[Minimum Weight (g)]))</f>
        <v/>
      </c>
      <c r="N466" s="36" t="str">
        <f>IF(ISBLANK(Table2[[#This Row],[Bebat code 2025]]),"",_xlfn.XLOOKUP(TRIM(Table2[[#This Row],[Bebat code 2025]]),Tabel1[Bebat Code 2025],Tabel1[Maximum Weight (g)]))</f>
        <v/>
      </c>
      <c r="O466" s="43" t="e" cm="1">
        <f t="array" ref="O46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6" s="44"/>
      <c r="Q466" s="44"/>
      <c r="R466" s="44"/>
      <c r="S466" s="44"/>
      <c r="T466" s="44"/>
      <c r="U466" s="44"/>
    </row>
    <row r="467" spans="2:21" ht="47.5" customHeight="1" x14ac:dyDescent="0.15">
      <c r="B467" s="39" t="str" cm="1">
        <f t="array" ref="B46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7" s="42"/>
      <c r="D467" s="35" t="e" cm="1">
        <f t="array" ref="D46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7" s="35" t="e" cm="1">
        <f t="array" ref="E46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7" s="35" t="e">
        <f>IF(AND(Table2[[#This Row],[Chemical Family - old]]="Lithium Primary",Table2[[#This Row],[Product Category]]&lt;&gt;"Button"),Table2[[#This Row],[Is the battery based on Lithium Primary or Lithium Thionyl Chloride]],Table2[[#This Row],[Chemical Family - old]])</f>
        <v>#N/A</v>
      </c>
      <c r="G467" s="35" t="e">
        <f>_xlfn.XLOOKUP(TRIM(Table2[[#This Row],[Bebat code 2025]]),Tabel1[Bebat Code 2025],Tabel1[Chemical Family])</f>
        <v>#N/A</v>
      </c>
      <c r="H467" s="35" t="e">
        <f>_xlfn.XLOOKUP(TRIM(Table2[[#This Row],[Bebat code 2025]]),Tabel1[Bebat Code 2025],Tabel1[Type])</f>
        <v>#N/A</v>
      </c>
      <c r="I467" s="35" t="e">
        <f>_xlfn.XLOOKUP(TRIM(Table2[[#This Row],[Bebat code 2025]]),Tabel1[Bebat Code 2025],Tabel1[Exception])</f>
        <v>#N/A</v>
      </c>
      <c r="J467" s="35" t="e">
        <f>IF(Table2[[#This Row],[Max boundary - new]]&lt;=25000,"No",IF(Table2[[#This Row],[Min boundary - new]]&gt;25000,"Yes","Possible"))</f>
        <v>#N/A</v>
      </c>
      <c r="K467" s="35" t="e">
        <f>IF(ISBLANK(Table2[[#This Row],[Exact weight of battery (g)]]),_xlfn.XLOOKUP(TRIM(Table2[[#This Row],[Bebat code 2025]]),Tabel1[Bebat Code 2025],Tabel1[Minimum Weight (g)]),Table2[[#This Row],[Exact weight of battery (g)]])</f>
        <v>#N/A</v>
      </c>
      <c r="L467" s="35" t="e">
        <f>IF(ISBLANK(Table2[[#This Row],[Exact weight of battery (g)]]),_xlfn.XLOOKUP(TRIM(Table2[[#This Row],[Bebat code 2025]]),Tabel1[Bebat Code 2025],Tabel1[Maximum Weight (g)]),Table2[[#This Row],[Exact weight of battery (g)]])</f>
        <v>#N/A</v>
      </c>
      <c r="M467" s="36" t="str">
        <f>IF(ISBLANK(Table2[[#This Row],[Bebat code 2025]]),"",_xlfn.XLOOKUP(TRIM(Table2[[#This Row],[Bebat code 2025]]),Tabel1[Bebat Code 2025],Tabel1[Minimum Weight (g)]))</f>
        <v/>
      </c>
      <c r="N467" s="36" t="str">
        <f>IF(ISBLANK(Table2[[#This Row],[Bebat code 2025]]),"",_xlfn.XLOOKUP(TRIM(Table2[[#This Row],[Bebat code 2025]]),Tabel1[Bebat Code 2025],Tabel1[Maximum Weight (g)]))</f>
        <v/>
      </c>
      <c r="O467" s="43" t="e" cm="1">
        <f t="array" ref="O46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7" s="44"/>
      <c r="Q467" s="44"/>
      <c r="R467" s="44"/>
      <c r="S467" s="44"/>
      <c r="T467" s="44"/>
      <c r="U467" s="44"/>
    </row>
    <row r="468" spans="2:21" ht="47.5" customHeight="1" x14ac:dyDescent="0.15">
      <c r="B468" s="39" t="str" cm="1">
        <f t="array" ref="B46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8" s="42"/>
      <c r="D468" s="35" t="e" cm="1">
        <f t="array" ref="D46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8" s="35" t="e" cm="1">
        <f t="array" ref="E46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8" s="35" t="e">
        <f>IF(AND(Table2[[#This Row],[Chemical Family - old]]="Lithium Primary",Table2[[#This Row],[Product Category]]&lt;&gt;"Button"),Table2[[#This Row],[Is the battery based on Lithium Primary or Lithium Thionyl Chloride]],Table2[[#This Row],[Chemical Family - old]])</f>
        <v>#N/A</v>
      </c>
      <c r="G468" s="35" t="e">
        <f>_xlfn.XLOOKUP(TRIM(Table2[[#This Row],[Bebat code 2025]]),Tabel1[Bebat Code 2025],Tabel1[Chemical Family])</f>
        <v>#N/A</v>
      </c>
      <c r="H468" s="35" t="e">
        <f>_xlfn.XLOOKUP(TRIM(Table2[[#This Row],[Bebat code 2025]]),Tabel1[Bebat Code 2025],Tabel1[Type])</f>
        <v>#N/A</v>
      </c>
      <c r="I468" s="35" t="e">
        <f>_xlfn.XLOOKUP(TRIM(Table2[[#This Row],[Bebat code 2025]]),Tabel1[Bebat Code 2025],Tabel1[Exception])</f>
        <v>#N/A</v>
      </c>
      <c r="J468" s="35" t="e">
        <f>IF(Table2[[#This Row],[Max boundary - new]]&lt;=25000,"No",IF(Table2[[#This Row],[Min boundary - new]]&gt;25000,"Yes","Possible"))</f>
        <v>#N/A</v>
      </c>
      <c r="K468" s="35" t="e">
        <f>IF(ISBLANK(Table2[[#This Row],[Exact weight of battery (g)]]),_xlfn.XLOOKUP(TRIM(Table2[[#This Row],[Bebat code 2025]]),Tabel1[Bebat Code 2025],Tabel1[Minimum Weight (g)]),Table2[[#This Row],[Exact weight of battery (g)]])</f>
        <v>#N/A</v>
      </c>
      <c r="L468" s="35" t="e">
        <f>IF(ISBLANK(Table2[[#This Row],[Exact weight of battery (g)]]),_xlfn.XLOOKUP(TRIM(Table2[[#This Row],[Bebat code 2025]]),Tabel1[Bebat Code 2025],Tabel1[Maximum Weight (g)]),Table2[[#This Row],[Exact weight of battery (g)]])</f>
        <v>#N/A</v>
      </c>
      <c r="M468" s="36" t="str">
        <f>IF(ISBLANK(Table2[[#This Row],[Bebat code 2025]]),"",_xlfn.XLOOKUP(TRIM(Table2[[#This Row],[Bebat code 2025]]),Tabel1[Bebat Code 2025],Tabel1[Minimum Weight (g)]))</f>
        <v/>
      </c>
      <c r="N468" s="36" t="str">
        <f>IF(ISBLANK(Table2[[#This Row],[Bebat code 2025]]),"",_xlfn.XLOOKUP(TRIM(Table2[[#This Row],[Bebat code 2025]]),Tabel1[Bebat Code 2025],Tabel1[Maximum Weight (g)]))</f>
        <v/>
      </c>
      <c r="O468" s="43" t="e" cm="1">
        <f t="array" ref="O46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8" s="44"/>
      <c r="Q468" s="44"/>
      <c r="R468" s="44"/>
      <c r="S468" s="44"/>
      <c r="T468" s="44"/>
      <c r="U468" s="44"/>
    </row>
    <row r="469" spans="2:21" ht="47.5" customHeight="1" x14ac:dyDescent="0.15">
      <c r="B469" s="39" t="str" cm="1">
        <f t="array" ref="B46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69" s="42"/>
      <c r="D469" s="35" t="e" cm="1">
        <f t="array" ref="D46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69" s="35" t="e" cm="1">
        <f t="array" ref="E46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69" s="35" t="e">
        <f>IF(AND(Table2[[#This Row],[Chemical Family - old]]="Lithium Primary",Table2[[#This Row],[Product Category]]&lt;&gt;"Button"),Table2[[#This Row],[Is the battery based on Lithium Primary or Lithium Thionyl Chloride]],Table2[[#This Row],[Chemical Family - old]])</f>
        <v>#N/A</v>
      </c>
      <c r="G469" s="35" t="e">
        <f>_xlfn.XLOOKUP(TRIM(Table2[[#This Row],[Bebat code 2025]]),Tabel1[Bebat Code 2025],Tabel1[Chemical Family])</f>
        <v>#N/A</v>
      </c>
      <c r="H469" s="35" t="e">
        <f>_xlfn.XLOOKUP(TRIM(Table2[[#This Row],[Bebat code 2025]]),Tabel1[Bebat Code 2025],Tabel1[Type])</f>
        <v>#N/A</v>
      </c>
      <c r="I469" s="35" t="e">
        <f>_xlfn.XLOOKUP(TRIM(Table2[[#This Row],[Bebat code 2025]]),Tabel1[Bebat Code 2025],Tabel1[Exception])</f>
        <v>#N/A</v>
      </c>
      <c r="J469" s="35" t="e">
        <f>IF(Table2[[#This Row],[Max boundary - new]]&lt;=25000,"No",IF(Table2[[#This Row],[Min boundary - new]]&gt;25000,"Yes","Possible"))</f>
        <v>#N/A</v>
      </c>
      <c r="K469" s="35" t="e">
        <f>IF(ISBLANK(Table2[[#This Row],[Exact weight of battery (g)]]),_xlfn.XLOOKUP(TRIM(Table2[[#This Row],[Bebat code 2025]]),Tabel1[Bebat Code 2025],Tabel1[Minimum Weight (g)]),Table2[[#This Row],[Exact weight of battery (g)]])</f>
        <v>#N/A</v>
      </c>
      <c r="L469" s="35" t="e">
        <f>IF(ISBLANK(Table2[[#This Row],[Exact weight of battery (g)]]),_xlfn.XLOOKUP(TRIM(Table2[[#This Row],[Bebat code 2025]]),Tabel1[Bebat Code 2025],Tabel1[Maximum Weight (g)]),Table2[[#This Row],[Exact weight of battery (g)]])</f>
        <v>#N/A</v>
      </c>
      <c r="M469" s="36" t="str">
        <f>IF(ISBLANK(Table2[[#This Row],[Bebat code 2025]]),"",_xlfn.XLOOKUP(TRIM(Table2[[#This Row],[Bebat code 2025]]),Tabel1[Bebat Code 2025],Tabel1[Minimum Weight (g)]))</f>
        <v/>
      </c>
      <c r="N469" s="36" t="str">
        <f>IF(ISBLANK(Table2[[#This Row],[Bebat code 2025]]),"",_xlfn.XLOOKUP(TRIM(Table2[[#This Row],[Bebat code 2025]]),Tabel1[Bebat Code 2025],Tabel1[Maximum Weight (g)]))</f>
        <v/>
      </c>
      <c r="O469" s="43" t="e" cm="1">
        <f t="array" ref="O46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69" s="44"/>
      <c r="Q469" s="44"/>
      <c r="R469" s="44"/>
      <c r="S469" s="44"/>
      <c r="T469" s="44"/>
      <c r="U469" s="44"/>
    </row>
    <row r="470" spans="2:21" ht="47.5" customHeight="1" x14ac:dyDescent="0.15">
      <c r="B470" s="39" t="str" cm="1">
        <f t="array" ref="B47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0" s="42"/>
      <c r="D470" s="35" t="e" cm="1">
        <f t="array" ref="D47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0" s="35" t="e" cm="1">
        <f t="array" ref="E47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0" s="35" t="e">
        <f>IF(AND(Table2[[#This Row],[Chemical Family - old]]="Lithium Primary",Table2[[#This Row],[Product Category]]&lt;&gt;"Button"),Table2[[#This Row],[Is the battery based on Lithium Primary or Lithium Thionyl Chloride]],Table2[[#This Row],[Chemical Family - old]])</f>
        <v>#N/A</v>
      </c>
      <c r="G470" s="35" t="e">
        <f>_xlfn.XLOOKUP(TRIM(Table2[[#This Row],[Bebat code 2025]]),Tabel1[Bebat Code 2025],Tabel1[Chemical Family])</f>
        <v>#N/A</v>
      </c>
      <c r="H470" s="35" t="e">
        <f>_xlfn.XLOOKUP(TRIM(Table2[[#This Row],[Bebat code 2025]]),Tabel1[Bebat Code 2025],Tabel1[Type])</f>
        <v>#N/A</v>
      </c>
      <c r="I470" s="35" t="e">
        <f>_xlfn.XLOOKUP(TRIM(Table2[[#This Row],[Bebat code 2025]]),Tabel1[Bebat Code 2025],Tabel1[Exception])</f>
        <v>#N/A</v>
      </c>
      <c r="J470" s="35" t="e">
        <f>IF(Table2[[#This Row],[Max boundary - new]]&lt;=25000,"No",IF(Table2[[#This Row],[Min boundary - new]]&gt;25000,"Yes","Possible"))</f>
        <v>#N/A</v>
      </c>
      <c r="K470" s="35" t="e">
        <f>IF(ISBLANK(Table2[[#This Row],[Exact weight of battery (g)]]),_xlfn.XLOOKUP(TRIM(Table2[[#This Row],[Bebat code 2025]]),Tabel1[Bebat Code 2025],Tabel1[Minimum Weight (g)]),Table2[[#This Row],[Exact weight of battery (g)]])</f>
        <v>#N/A</v>
      </c>
      <c r="L470" s="35" t="e">
        <f>IF(ISBLANK(Table2[[#This Row],[Exact weight of battery (g)]]),_xlfn.XLOOKUP(TRIM(Table2[[#This Row],[Bebat code 2025]]),Tabel1[Bebat Code 2025],Tabel1[Maximum Weight (g)]),Table2[[#This Row],[Exact weight of battery (g)]])</f>
        <v>#N/A</v>
      </c>
      <c r="M470" s="36" t="str">
        <f>IF(ISBLANK(Table2[[#This Row],[Bebat code 2025]]),"",_xlfn.XLOOKUP(TRIM(Table2[[#This Row],[Bebat code 2025]]),Tabel1[Bebat Code 2025],Tabel1[Minimum Weight (g)]))</f>
        <v/>
      </c>
      <c r="N470" s="36" t="str">
        <f>IF(ISBLANK(Table2[[#This Row],[Bebat code 2025]]),"",_xlfn.XLOOKUP(TRIM(Table2[[#This Row],[Bebat code 2025]]),Tabel1[Bebat Code 2025],Tabel1[Maximum Weight (g)]))</f>
        <v/>
      </c>
      <c r="O470" s="43" t="e" cm="1">
        <f t="array" ref="O47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0" s="44"/>
      <c r="Q470" s="44"/>
      <c r="R470" s="44"/>
      <c r="S470" s="44"/>
      <c r="T470" s="44"/>
      <c r="U470" s="44"/>
    </row>
    <row r="471" spans="2:21" ht="47.5" customHeight="1" x14ac:dyDescent="0.15">
      <c r="B471" s="39" t="str" cm="1">
        <f t="array" ref="B47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1" s="42"/>
      <c r="D471" s="35" t="e" cm="1">
        <f t="array" ref="D47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1" s="35" t="e" cm="1">
        <f t="array" ref="E47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1" s="35" t="e">
        <f>IF(AND(Table2[[#This Row],[Chemical Family - old]]="Lithium Primary",Table2[[#This Row],[Product Category]]&lt;&gt;"Button"),Table2[[#This Row],[Is the battery based on Lithium Primary or Lithium Thionyl Chloride]],Table2[[#This Row],[Chemical Family - old]])</f>
        <v>#N/A</v>
      </c>
      <c r="G471" s="35" t="e">
        <f>_xlfn.XLOOKUP(TRIM(Table2[[#This Row],[Bebat code 2025]]),Tabel1[Bebat Code 2025],Tabel1[Chemical Family])</f>
        <v>#N/A</v>
      </c>
      <c r="H471" s="35" t="e">
        <f>_xlfn.XLOOKUP(TRIM(Table2[[#This Row],[Bebat code 2025]]),Tabel1[Bebat Code 2025],Tabel1[Type])</f>
        <v>#N/A</v>
      </c>
      <c r="I471" s="35" t="e">
        <f>_xlfn.XLOOKUP(TRIM(Table2[[#This Row],[Bebat code 2025]]),Tabel1[Bebat Code 2025],Tabel1[Exception])</f>
        <v>#N/A</v>
      </c>
      <c r="J471" s="35" t="e">
        <f>IF(Table2[[#This Row],[Max boundary - new]]&lt;=25000,"No",IF(Table2[[#This Row],[Min boundary - new]]&gt;25000,"Yes","Possible"))</f>
        <v>#N/A</v>
      </c>
      <c r="K471" s="35" t="e">
        <f>IF(ISBLANK(Table2[[#This Row],[Exact weight of battery (g)]]),_xlfn.XLOOKUP(TRIM(Table2[[#This Row],[Bebat code 2025]]),Tabel1[Bebat Code 2025],Tabel1[Minimum Weight (g)]),Table2[[#This Row],[Exact weight of battery (g)]])</f>
        <v>#N/A</v>
      </c>
      <c r="L471" s="35" t="e">
        <f>IF(ISBLANK(Table2[[#This Row],[Exact weight of battery (g)]]),_xlfn.XLOOKUP(TRIM(Table2[[#This Row],[Bebat code 2025]]),Tabel1[Bebat Code 2025],Tabel1[Maximum Weight (g)]),Table2[[#This Row],[Exact weight of battery (g)]])</f>
        <v>#N/A</v>
      </c>
      <c r="M471" s="36" t="str">
        <f>IF(ISBLANK(Table2[[#This Row],[Bebat code 2025]]),"",_xlfn.XLOOKUP(TRIM(Table2[[#This Row],[Bebat code 2025]]),Tabel1[Bebat Code 2025],Tabel1[Minimum Weight (g)]))</f>
        <v/>
      </c>
      <c r="N471" s="36" t="str">
        <f>IF(ISBLANK(Table2[[#This Row],[Bebat code 2025]]),"",_xlfn.XLOOKUP(TRIM(Table2[[#This Row],[Bebat code 2025]]),Tabel1[Bebat Code 2025],Tabel1[Maximum Weight (g)]))</f>
        <v/>
      </c>
      <c r="O471" s="43" t="e" cm="1">
        <f t="array" ref="O47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1" s="44"/>
      <c r="Q471" s="44"/>
      <c r="R471" s="44"/>
      <c r="S471" s="44"/>
      <c r="T471" s="44"/>
      <c r="U471" s="44"/>
    </row>
    <row r="472" spans="2:21" ht="47.5" customHeight="1" x14ac:dyDescent="0.15">
      <c r="B472" s="39" t="str" cm="1">
        <f t="array" ref="B47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2" s="42"/>
      <c r="D472" s="35" t="e" cm="1">
        <f t="array" ref="D47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2" s="35" t="e" cm="1">
        <f t="array" ref="E47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2" s="35" t="e">
        <f>IF(AND(Table2[[#This Row],[Chemical Family - old]]="Lithium Primary",Table2[[#This Row],[Product Category]]&lt;&gt;"Button"),Table2[[#This Row],[Is the battery based on Lithium Primary or Lithium Thionyl Chloride]],Table2[[#This Row],[Chemical Family - old]])</f>
        <v>#N/A</v>
      </c>
      <c r="G472" s="35" t="e">
        <f>_xlfn.XLOOKUP(TRIM(Table2[[#This Row],[Bebat code 2025]]),Tabel1[Bebat Code 2025],Tabel1[Chemical Family])</f>
        <v>#N/A</v>
      </c>
      <c r="H472" s="35" t="e">
        <f>_xlfn.XLOOKUP(TRIM(Table2[[#This Row],[Bebat code 2025]]),Tabel1[Bebat Code 2025],Tabel1[Type])</f>
        <v>#N/A</v>
      </c>
      <c r="I472" s="35" t="e">
        <f>_xlfn.XLOOKUP(TRIM(Table2[[#This Row],[Bebat code 2025]]),Tabel1[Bebat Code 2025],Tabel1[Exception])</f>
        <v>#N/A</v>
      </c>
      <c r="J472" s="35" t="e">
        <f>IF(Table2[[#This Row],[Max boundary - new]]&lt;=25000,"No",IF(Table2[[#This Row],[Min boundary - new]]&gt;25000,"Yes","Possible"))</f>
        <v>#N/A</v>
      </c>
      <c r="K472" s="35" t="e">
        <f>IF(ISBLANK(Table2[[#This Row],[Exact weight of battery (g)]]),_xlfn.XLOOKUP(TRIM(Table2[[#This Row],[Bebat code 2025]]),Tabel1[Bebat Code 2025],Tabel1[Minimum Weight (g)]),Table2[[#This Row],[Exact weight of battery (g)]])</f>
        <v>#N/A</v>
      </c>
      <c r="L472" s="35" t="e">
        <f>IF(ISBLANK(Table2[[#This Row],[Exact weight of battery (g)]]),_xlfn.XLOOKUP(TRIM(Table2[[#This Row],[Bebat code 2025]]),Tabel1[Bebat Code 2025],Tabel1[Maximum Weight (g)]),Table2[[#This Row],[Exact weight of battery (g)]])</f>
        <v>#N/A</v>
      </c>
      <c r="M472" s="36" t="str">
        <f>IF(ISBLANK(Table2[[#This Row],[Bebat code 2025]]),"",_xlfn.XLOOKUP(TRIM(Table2[[#This Row],[Bebat code 2025]]),Tabel1[Bebat Code 2025],Tabel1[Minimum Weight (g)]))</f>
        <v/>
      </c>
      <c r="N472" s="36" t="str">
        <f>IF(ISBLANK(Table2[[#This Row],[Bebat code 2025]]),"",_xlfn.XLOOKUP(TRIM(Table2[[#This Row],[Bebat code 2025]]),Tabel1[Bebat Code 2025],Tabel1[Maximum Weight (g)]))</f>
        <v/>
      </c>
      <c r="O472" s="43" t="e" cm="1">
        <f t="array" ref="O47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2" s="44"/>
      <c r="Q472" s="44"/>
      <c r="R472" s="44"/>
      <c r="S472" s="44"/>
      <c r="T472" s="44"/>
      <c r="U472" s="44"/>
    </row>
    <row r="473" spans="2:21" ht="47.5" customHeight="1" x14ac:dyDescent="0.15">
      <c r="B473" s="39" t="str" cm="1">
        <f t="array" ref="B47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3" s="42"/>
      <c r="D473" s="35" t="e" cm="1">
        <f t="array" ref="D47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3" s="35" t="e" cm="1">
        <f t="array" ref="E47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3" s="35" t="e">
        <f>IF(AND(Table2[[#This Row],[Chemical Family - old]]="Lithium Primary",Table2[[#This Row],[Product Category]]&lt;&gt;"Button"),Table2[[#This Row],[Is the battery based on Lithium Primary or Lithium Thionyl Chloride]],Table2[[#This Row],[Chemical Family - old]])</f>
        <v>#N/A</v>
      </c>
      <c r="G473" s="35" t="e">
        <f>_xlfn.XLOOKUP(TRIM(Table2[[#This Row],[Bebat code 2025]]),Tabel1[Bebat Code 2025],Tabel1[Chemical Family])</f>
        <v>#N/A</v>
      </c>
      <c r="H473" s="35" t="e">
        <f>_xlfn.XLOOKUP(TRIM(Table2[[#This Row],[Bebat code 2025]]),Tabel1[Bebat Code 2025],Tabel1[Type])</f>
        <v>#N/A</v>
      </c>
      <c r="I473" s="35" t="e">
        <f>_xlfn.XLOOKUP(TRIM(Table2[[#This Row],[Bebat code 2025]]),Tabel1[Bebat Code 2025],Tabel1[Exception])</f>
        <v>#N/A</v>
      </c>
      <c r="J473" s="35" t="e">
        <f>IF(Table2[[#This Row],[Max boundary - new]]&lt;=25000,"No",IF(Table2[[#This Row],[Min boundary - new]]&gt;25000,"Yes","Possible"))</f>
        <v>#N/A</v>
      </c>
      <c r="K473" s="35" t="e">
        <f>IF(ISBLANK(Table2[[#This Row],[Exact weight of battery (g)]]),_xlfn.XLOOKUP(TRIM(Table2[[#This Row],[Bebat code 2025]]),Tabel1[Bebat Code 2025],Tabel1[Minimum Weight (g)]),Table2[[#This Row],[Exact weight of battery (g)]])</f>
        <v>#N/A</v>
      </c>
      <c r="L473" s="35" t="e">
        <f>IF(ISBLANK(Table2[[#This Row],[Exact weight of battery (g)]]),_xlfn.XLOOKUP(TRIM(Table2[[#This Row],[Bebat code 2025]]),Tabel1[Bebat Code 2025],Tabel1[Maximum Weight (g)]),Table2[[#This Row],[Exact weight of battery (g)]])</f>
        <v>#N/A</v>
      </c>
      <c r="M473" s="36" t="str">
        <f>IF(ISBLANK(Table2[[#This Row],[Bebat code 2025]]),"",_xlfn.XLOOKUP(TRIM(Table2[[#This Row],[Bebat code 2025]]),Tabel1[Bebat Code 2025],Tabel1[Minimum Weight (g)]))</f>
        <v/>
      </c>
      <c r="N473" s="36" t="str">
        <f>IF(ISBLANK(Table2[[#This Row],[Bebat code 2025]]),"",_xlfn.XLOOKUP(TRIM(Table2[[#This Row],[Bebat code 2025]]),Tabel1[Bebat Code 2025],Tabel1[Maximum Weight (g)]))</f>
        <v/>
      </c>
      <c r="O473" s="43" t="e" cm="1">
        <f t="array" ref="O47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3" s="44"/>
      <c r="Q473" s="44"/>
      <c r="R473" s="44"/>
      <c r="S473" s="44"/>
      <c r="T473" s="44"/>
      <c r="U473" s="44"/>
    </row>
    <row r="474" spans="2:21" ht="47.5" customHeight="1" x14ac:dyDescent="0.15">
      <c r="B474" s="39" t="str" cm="1">
        <f t="array" ref="B47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4" s="42"/>
      <c r="D474" s="35" t="e" cm="1">
        <f t="array" ref="D47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4" s="35" t="e" cm="1">
        <f t="array" ref="E47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4" s="35" t="e">
        <f>IF(AND(Table2[[#This Row],[Chemical Family - old]]="Lithium Primary",Table2[[#This Row],[Product Category]]&lt;&gt;"Button"),Table2[[#This Row],[Is the battery based on Lithium Primary or Lithium Thionyl Chloride]],Table2[[#This Row],[Chemical Family - old]])</f>
        <v>#N/A</v>
      </c>
      <c r="G474" s="35" t="e">
        <f>_xlfn.XLOOKUP(TRIM(Table2[[#This Row],[Bebat code 2025]]),Tabel1[Bebat Code 2025],Tabel1[Chemical Family])</f>
        <v>#N/A</v>
      </c>
      <c r="H474" s="35" t="e">
        <f>_xlfn.XLOOKUP(TRIM(Table2[[#This Row],[Bebat code 2025]]),Tabel1[Bebat Code 2025],Tabel1[Type])</f>
        <v>#N/A</v>
      </c>
      <c r="I474" s="35" t="e">
        <f>_xlfn.XLOOKUP(TRIM(Table2[[#This Row],[Bebat code 2025]]),Tabel1[Bebat Code 2025],Tabel1[Exception])</f>
        <v>#N/A</v>
      </c>
      <c r="J474" s="35" t="e">
        <f>IF(Table2[[#This Row],[Max boundary - new]]&lt;=25000,"No",IF(Table2[[#This Row],[Min boundary - new]]&gt;25000,"Yes","Possible"))</f>
        <v>#N/A</v>
      </c>
      <c r="K474" s="35" t="e">
        <f>IF(ISBLANK(Table2[[#This Row],[Exact weight of battery (g)]]),_xlfn.XLOOKUP(TRIM(Table2[[#This Row],[Bebat code 2025]]),Tabel1[Bebat Code 2025],Tabel1[Minimum Weight (g)]),Table2[[#This Row],[Exact weight of battery (g)]])</f>
        <v>#N/A</v>
      </c>
      <c r="L474" s="35" t="e">
        <f>IF(ISBLANK(Table2[[#This Row],[Exact weight of battery (g)]]),_xlfn.XLOOKUP(TRIM(Table2[[#This Row],[Bebat code 2025]]),Tabel1[Bebat Code 2025],Tabel1[Maximum Weight (g)]),Table2[[#This Row],[Exact weight of battery (g)]])</f>
        <v>#N/A</v>
      </c>
      <c r="M474" s="36" t="str">
        <f>IF(ISBLANK(Table2[[#This Row],[Bebat code 2025]]),"",_xlfn.XLOOKUP(TRIM(Table2[[#This Row],[Bebat code 2025]]),Tabel1[Bebat Code 2025],Tabel1[Minimum Weight (g)]))</f>
        <v/>
      </c>
      <c r="N474" s="36" t="str">
        <f>IF(ISBLANK(Table2[[#This Row],[Bebat code 2025]]),"",_xlfn.XLOOKUP(TRIM(Table2[[#This Row],[Bebat code 2025]]),Tabel1[Bebat Code 2025],Tabel1[Maximum Weight (g)]))</f>
        <v/>
      </c>
      <c r="O474" s="43" t="e" cm="1">
        <f t="array" ref="O47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4" s="44"/>
      <c r="Q474" s="44"/>
      <c r="R474" s="44"/>
      <c r="S474" s="44"/>
      <c r="T474" s="44"/>
      <c r="U474" s="44"/>
    </row>
    <row r="475" spans="2:21" ht="47.5" customHeight="1" x14ac:dyDescent="0.15">
      <c r="B475" s="39" t="str" cm="1">
        <f t="array" ref="B47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5" s="42"/>
      <c r="D475" s="35" t="e" cm="1">
        <f t="array" ref="D47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5" s="35" t="e" cm="1">
        <f t="array" ref="E47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5" s="35" t="e">
        <f>IF(AND(Table2[[#This Row],[Chemical Family - old]]="Lithium Primary",Table2[[#This Row],[Product Category]]&lt;&gt;"Button"),Table2[[#This Row],[Is the battery based on Lithium Primary or Lithium Thionyl Chloride]],Table2[[#This Row],[Chemical Family - old]])</f>
        <v>#N/A</v>
      </c>
      <c r="G475" s="35" t="e">
        <f>_xlfn.XLOOKUP(TRIM(Table2[[#This Row],[Bebat code 2025]]),Tabel1[Bebat Code 2025],Tabel1[Chemical Family])</f>
        <v>#N/A</v>
      </c>
      <c r="H475" s="35" t="e">
        <f>_xlfn.XLOOKUP(TRIM(Table2[[#This Row],[Bebat code 2025]]),Tabel1[Bebat Code 2025],Tabel1[Type])</f>
        <v>#N/A</v>
      </c>
      <c r="I475" s="35" t="e">
        <f>_xlfn.XLOOKUP(TRIM(Table2[[#This Row],[Bebat code 2025]]),Tabel1[Bebat Code 2025],Tabel1[Exception])</f>
        <v>#N/A</v>
      </c>
      <c r="J475" s="35" t="e">
        <f>IF(Table2[[#This Row],[Max boundary - new]]&lt;=25000,"No",IF(Table2[[#This Row],[Min boundary - new]]&gt;25000,"Yes","Possible"))</f>
        <v>#N/A</v>
      </c>
      <c r="K475" s="35" t="e">
        <f>IF(ISBLANK(Table2[[#This Row],[Exact weight of battery (g)]]),_xlfn.XLOOKUP(TRIM(Table2[[#This Row],[Bebat code 2025]]),Tabel1[Bebat Code 2025],Tabel1[Minimum Weight (g)]),Table2[[#This Row],[Exact weight of battery (g)]])</f>
        <v>#N/A</v>
      </c>
      <c r="L475" s="35" t="e">
        <f>IF(ISBLANK(Table2[[#This Row],[Exact weight of battery (g)]]),_xlfn.XLOOKUP(TRIM(Table2[[#This Row],[Bebat code 2025]]),Tabel1[Bebat Code 2025],Tabel1[Maximum Weight (g)]),Table2[[#This Row],[Exact weight of battery (g)]])</f>
        <v>#N/A</v>
      </c>
      <c r="M475" s="36" t="str">
        <f>IF(ISBLANK(Table2[[#This Row],[Bebat code 2025]]),"",_xlfn.XLOOKUP(TRIM(Table2[[#This Row],[Bebat code 2025]]),Tabel1[Bebat Code 2025],Tabel1[Minimum Weight (g)]))</f>
        <v/>
      </c>
      <c r="N475" s="36" t="str">
        <f>IF(ISBLANK(Table2[[#This Row],[Bebat code 2025]]),"",_xlfn.XLOOKUP(TRIM(Table2[[#This Row],[Bebat code 2025]]),Tabel1[Bebat Code 2025],Tabel1[Maximum Weight (g)]))</f>
        <v/>
      </c>
      <c r="O475" s="43" t="e" cm="1">
        <f t="array" ref="O47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5" s="44"/>
      <c r="Q475" s="44"/>
      <c r="R475" s="44"/>
      <c r="S475" s="44"/>
      <c r="T475" s="44"/>
      <c r="U475" s="44"/>
    </row>
    <row r="476" spans="2:21" ht="47.5" customHeight="1" x14ac:dyDescent="0.15">
      <c r="B476" s="39" t="str" cm="1">
        <f t="array" ref="B47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6" s="42"/>
      <c r="D476" s="35" t="e" cm="1">
        <f t="array" ref="D47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6" s="35" t="e" cm="1">
        <f t="array" ref="E47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6" s="35" t="e">
        <f>IF(AND(Table2[[#This Row],[Chemical Family - old]]="Lithium Primary",Table2[[#This Row],[Product Category]]&lt;&gt;"Button"),Table2[[#This Row],[Is the battery based on Lithium Primary or Lithium Thionyl Chloride]],Table2[[#This Row],[Chemical Family - old]])</f>
        <v>#N/A</v>
      </c>
      <c r="G476" s="35" t="e">
        <f>_xlfn.XLOOKUP(TRIM(Table2[[#This Row],[Bebat code 2025]]),Tabel1[Bebat Code 2025],Tabel1[Chemical Family])</f>
        <v>#N/A</v>
      </c>
      <c r="H476" s="35" t="e">
        <f>_xlfn.XLOOKUP(TRIM(Table2[[#This Row],[Bebat code 2025]]),Tabel1[Bebat Code 2025],Tabel1[Type])</f>
        <v>#N/A</v>
      </c>
      <c r="I476" s="35" t="e">
        <f>_xlfn.XLOOKUP(TRIM(Table2[[#This Row],[Bebat code 2025]]),Tabel1[Bebat Code 2025],Tabel1[Exception])</f>
        <v>#N/A</v>
      </c>
      <c r="J476" s="35" t="e">
        <f>IF(Table2[[#This Row],[Max boundary - new]]&lt;=25000,"No",IF(Table2[[#This Row],[Min boundary - new]]&gt;25000,"Yes","Possible"))</f>
        <v>#N/A</v>
      </c>
      <c r="K476" s="35" t="e">
        <f>IF(ISBLANK(Table2[[#This Row],[Exact weight of battery (g)]]),_xlfn.XLOOKUP(TRIM(Table2[[#This Row],[Bebat code 2025]]),Tabel1[Bebat Code 2025],Tabel1[Minimum Weight (g)]),Table2[[#This Row],[Exact weight of battery (g)]])</f>
        <v>#N/A</v>
      </c>
      <c r="L476" s="35" t="e">
        <f>IF(ISBLANK(Table2[[#This Row],[Exact weight of battery (g)]]),_xlfn.XLOOKUP(TRIM(Table2[[#This Row],[Bebat code 2025]]),Tabel1[Bebat Code 2025],Tabel1[Maximum Weight (g)]),Table2[[#This Row],[Exact weight of battery (g)]])</f>
        <v>#N/A</v>
      </c>
      <c r="M476" s="36" t="str">
        <f>IF(ISBLANK(Table2[[#This Row],[Bebat code 2025]]),"",_xlfn.XLOOKUP(TRIM(Table2[[#This Row],[Bebat code 2025]]),Tabel1[Bebat Code 2025],Tabel1[Minimum Weight (g)]))</f>
        <v/>
      </c>
      <c r="N476" s="36" t="str">
        <f>IF(ISBLANK(Table2[[#This Row],[Bebat code 2025]]),"",_xlfn.XLOOKUP(TRIM(Table2[[#This Row],[Bebat code 2025]]),Tabel1[Bebat Code 2025],Tabel1[Maximum Weight (g)]))</f>
        <v/>
      </c>
      <c r="O476" s="43" t="e" cm="1">
        <f t="array" ref="O47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6" s="44"/>
      <c r="Q476" s="44"/>
      <c r="R476" s="44"/>
      <c r="S476" s="44"/>
      <c r="T476" s="44"/>
      <c r="U476" s="44"/>
    </row>
    <row r="477" spans="2:21" ht="47.5" customHeight="1" x14ac:dyDescent="0.15">
      <c r="B477" s="39" t="str" cm="1">
        <f t="array" ref="B47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7" s="42"/>
      <c r="D477" s="35" t="e" cm="1">
        <f t="array" ref="D47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7" s="35" t="e" cm="1">
        <f t="array" ref="E47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7" s="35" t="e">
        <f>IF(AND(Table2[[#This Row],[Chemical Family - old]]="Lithium Primary",Table2[[#This Row],[Product Category]]&lt;&gt;"Button"),Table2[[#This Row],[Is the battery based on Lithium Primary or Lithium Thionyl Chloride]],Table2[[#This Row],[Chemical Family - old]])</f>
        <v>#N/A</v>
      </c>
      <c r="G477" s="35" t="e">
        <f>_xlfn.XLOOKUP(TRIM(Table2[[#This Row],[Bebat code 2025]]),Tabel1[Bebat Code 2025],Tabel1[Chemical Family])</f>
        <v>#N/A</v>
      </c>
      <c r="H477" s="35" t="e">
        <f>_xlfn.XLOOKUP(TRIM(Table2[[#This Row],[Bebat code 2025]]),Tabel1[Bebat Code 2025],Tabel1[Type])</f>
        <v>#N/A</v>
      </c>
      <c r="I477" s="35" t="e">
        <f>_xlfn.XLOOKUP(TRIM(Table2[[#This Row],[Bebat code 2025]]),Tabel1[Bebat Code 2025],Tabel1[Exception])</f>
        <v>#N/A</v>
      </c>
      <c r="J477" s="35" t="e">
        <f>IF(Table2[[#This Row],[Max boundary - new]]&lt;=25000,"No",IF(Table2[[#This Row],[Min boundary - new]]&gt;25000,"Yes","Possible"))</f>
        <v>#N/A</v>
      </c>
      <c r="K477" s="35" t="e">
        <f>IF(ISBLANK(Table2[[#This Row],[Exact weight of battery (g)]]),_xlfn.XLOOKUP(TRIM(Table2[[#This Row],[Bebat code 2025]]),Tabel1[Bebat Code 2025],Tabel1[Minimum Weight (g)]),Table2[[#This Row],[Exact weight of battery (g)]])</f>
        <v>#N/A</v>
      </c>
      <c r="L477" s="35" t="e">
        <f>IF(ISBLANK(Table2[[#This Row],[Exact weight of battery (g)]]),_xlfn.XLOOKUP(TRIM(Table2[[#This Row],[Bebat code 2025]]),Tabel1[Bebat Code 2025],Tabel1[Maximum Weight (g)]),Table2[[#This Row],[Exact weight of battery (g)]])</f>
        <v>#N/A</v>
      </c>
      <c r="M477" s="36" t="str">
        <f>IF(ISBLANK(Table2[[#This Row],[Bebat code 2025]]),"",_xlfn.XLOOKUP(TRIM(Table2[[#This Row],[Bebat code 2025]]),Tabel1[Bebat Code 2025],Tabel1[Minimum Weight (g)]))</f>
        <v/>
      </c>
      <c r="N477" s="36" t="str">
        <f>IF(ISBLANK(Table2[[#This Row],[Bebat code 2025]]),"",_xlfn.XLOOKUP(TRIM(Table2[[#This Row],[Bebat code 2025]]),Tabel1[Bebat Code 2025],Tabel1[Maximum Weight (g)]))</f>
        <v/>
      </c>
      <c r="O477" s="43" t="e" cm="1">
        <f t="array" ref="O47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7" s="44"/>
      <c r="Q477" s="44"/>
      <c r="R477" s="44"/>
      <c r="S477" s="44"/>
      <c r="T477" s="44"/>
      <c r="U477" s="44"/>
    </row>
    <row r="478" spans="2:21" ht="47.5" customHeight="1" x14ac:dyDescent="0.15">
      <c r="B478" s="39" t="str" cm="1">
        <f t="array" ref="B47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8" s="42"/>
      <c r="D478" s="35" t="e" cm="1">
        <f t="array" ref="D47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8" s="35" t="e" cm="1">
        <f t="array" ref="E47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8" s="35" t="e">
        <f>IF(AND(Table2[[#This Row],[Chemical Family - old]]="Lithium Primary",Table2[[#This Row],[Product Category]]&lt;&gt;"Button"),Table2[[#This Row],[Is the battery based on Lithium Primary or Lithium Thionyl Chloride]],Table2[[#This Row],[Chemical Family - old]])</f>
        <v>#N/A</v>
      </c>
      <c r="G478" s="35" t="e">
        <f>_xlfn.XLOOKUP(TRIM(Table2[[#This Row],[Bebat code 2025]]),Tabel1[Bebat Code 2025],Tabel1[Chemical Family])</f>
        <v>#N/A</v>
      </c>
      <c r="H478" s="35" t="e">
        <f>_xlfn.XLOOKUP(TRIM(Table2[[#This Row],[Bebat code 2025]]),Tabel1[Bebat Code 2025],Tabel1[Type])</f>
        <v>#N/A</v>
      </c>
      <c r="I478" s="35" t="e">
        <f>_xlfn.XLOOKUP(TRIM(Table2[[#This Row],[Bebat code 2025]]),Tabel1[Bebat Code 2025],Tabel1[Exception])</f>
        <v>#N/A</v>
      </c>
      <c r="J478" s="35" t="e">
        <f>IF(Table2[[#This Row],[Max boundary - new]]&lt;=25000,"No",IF(Table2[[#This Row],[Min boundary - new]]&gt;25000,"Yes","Possible"))</f>
        <v>#N/A</v>
      </c>
      <c r="K478" s="35" t="e">
        <f>IF(ISBLANK(Table2[[#This Row],[Exact weight of battery (g)]]),_xlfn.XLOOKUP(TRIM(Table2[[#This Row],[Bebat code 2025]]),Tabel1[Bebat Code 2025],Tabel1[Minimum Weight (g)]),Table2[[#This Row],[Exact weight of battery (g)]])</f>
        <v>#N/A</v>
      </c>
      <c r="L478" s="35" t="e">
        <f>IF(ISBLANK(Table2[[#This Row],[Exact weight of battery (g)]]),_xlfn.XLOOKUP(TRIM(Table2[[#This Row],[Bebat code 2025]]),Tabel1[Bebat Code 2025],Tabel1[Maximum Weight (g)]),Table2[[#This Row],[Exact weight of battery (g)]])</f>
        <v>#N/A</v>
      </c>
      <c r="M478" s="36" t="str">
        <f>IF(ISBLANK(Table2[[#This Row],[Bebat code 2025]]),"",_xlfn.XLOOKUP(TRIM(Table2[[#This Row],[Bebat code 2025]]),Tabel1[Bebat Code 2025],Tabel1[Minimum Weight (g)]))</f>
        <v/>
      </c>
      <c r="N478" s="36" t="str">
        <f>IF(ISBLANK(Table2[[#This Row],[Bebat code 2025]]),"",_xlfn.XLOOKUP(TRIM(Table2[[#This Row],[Bebat code 2025]]),Tabel1[Bebat Code 2025],Tabel1[Maximum Weight (g)]))</f>
        <v/>
      </c>
      <c r="O478" s="43" t="e" cm="1">
        <f t="array" ref="O47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8" s="44"/>
      <c r="Q478" s="44"/>
      <c r="R478" s="44"/>
      <c r="S478" s="44"/>
      <c r="T478" s="44"/>
      <c r="U478" s="44"/>
    </row>
    <row r="479" spans="2:21" ht="47.5" customHeight="1" x14ac:dyDescent="0.15">
      <c r="B479" s="39" t="str" cm="1">
        <f t="array" ref="B47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79" s="42"/>
      <c r="D479" s="35" t="e" cm="1">
        <f t="array" ref="D47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79" s="35" t="e" cm="1">
        <f t="array" ref="E47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79" s="35" t="e">
        <f>IF(AND(Table2[[#This Row],[Chemical Family - old]]="Lithium Primary",Table2[[#This Row],[Product Category]]&lt;&gt;"Button"),Table2[[#This Row],[Is the battery based on Lithium Primary or Lithium Thionyl Chloride]],Table2[[#This Row],[Chemical Family - old]])</f>
        <v>#N/A</v>
      </c>
      <c r="G479" s="35" t="e">
        <f>_xlfn.XLOOKUP(TRIM(Table2[[#This Row],[Bebat code 2025]]),Tabel1[Bebat Code 2025],Tabel1[Chemical Family])</f>
        <v>#N/A</v>
      </c>
      <c r="H479" s="35" t="e">
        <f>_xlfn.XLOOKUP(TRIM(Table2[[#This Row],[Bebat code 2025]]),Tabel1[Bebat Code 2025],Tabel1[Type])</f>
        <v>#N/A</v>
      </c>
      <c r="I479" s="35" t="e">
        <f>_xlfn.XLOOKUP(TRIM(Table2[[#This Row],[Bebat code 2025]]),Tabel1[Bebat Code 2025],Tabel1[Exception])</f>
        <v>#N/A</v>
      </c>
      <c r="J479" s="35" t="e">
        <f>IF(Table2[[#This Row],[Max boundary - new]]&lt;=25000,"No",IF(Table2[[#This Row],[Min boundary - new]]&gt;25000,"Yes","Possible"))</f>
        <v>#N/A</v>
      </c>
      <c r="K479" s="35" t="e">
        <f>IF(ISBLANK(Table2[[#This Row],[Exact weight of battery (g)]]),_xlfn.XLOOKUP(TRIM(Table2[[#This Row],[Bebat code 2025]]),Tabel1[Bebat Code 2025],Tabel1[Minimum Weight (g)]),Table2[[#This Row],[Exact weight of battery (g)]])</f>
        <v>#N/A</v>
      </c>
      <c r="L479" s="35" t="e">
        <f>IF(ISBLANK(Table2[[#This Row],[Exact weight of battery (g)]]),_xlfn.XLOOKUP(TRIM(Table2[[#This Row],[Bebat code 2025]]),Tabel1[Bebat Code 2025],Tabel1[Maximum Weight (g)]),Table2[[#This Row],[Exact weight of battery (g)]])</f>
        <v>#N/A</v>
      </c>
      <c r="M479" s="36" t="str">
        <f>IF(ISBLANK(Table2[[#This Row],[Bebat code 2025]]),"",_xlfn.XLOOKUP(TRIM(Table2[[#This Row],[Bebat code 2025]]),Tabel1[Bebat Code 2025],Tabel1[Minimum Weight (g)]))</f>
        <v/>
      </c>
      <c r="N479" s="36" t="str">
        <f>IF(ISBLANK(Table2[[#This Row],[Bebat code 2025]]),"",_xlfn.XLOOKUP(TRIM(Table2[[#This Row],[Bebat code 2025]]),Tabel1[Bebat Code 2025],Tabel1[Maximum Weight (g)]))</f>
        <v/>
      </c>
      <c r="O479" s="43" t="e" cm="1">
        <f t="array" ref="O47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79" s="44"/>
      <c r="Q479" s="44"/>
      <c r="R479" s="44"/>
      <c r="S479" s="44"/>
      <c r="T479" s="44"/>
      <c r="U479" s="44"/>
    </row>
    <row r="480" spans="2:21" ht="47.5" customHeight="1" x14ac:dyDescent="0.15">
      <c r="B480" s="39" t="str" cm="1">
        <f t="array" ref="B48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0" s="42"/>
      <c r="D480" s="35" t="e" cm="1">
        <f t="array" ref="D48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0" s="35" t="e" cm="1">
        <f t="array" ref="E48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0" s="35" t="e">
        <f>IF(AND(Table2[[#This Row],[Chemical Family - old]]="Lithium Primary",Table2[[#This Row],[Product Category]]&lt;&gt;"Button"),Table2[[#This Row],[Is the battery based on Lithium Primary or Lithium Thionyl Chloride]],Table2[[#This Row],[Chemical Family - old]])</f>
        <v>#N/A</v>
      </c>
      <c r="G480" s="35" t="e">
        <f>_xlfn.XLOOKUP(TRIM(Table2[[#This Row],[Bebat code 2025]]),Tabel1[Bebat Code 2025],Tabel1[Chemical Family])</f>
        <v>#N/A</v>
      </c>
      <c r="H480" s="35" t="e">
        <f>_xlfn.XLOOKUP(TRIM(Table2[[#This Row],[Bebat code 2025]]),Tabel1[Bebat Code 2025],Tabel1[Type])</f>
        <v>#N/A</v>
      </c>
      <c r="I480" s="35" t="e">
        <f>_xlfn.XLOOKUP(TRIM(Table2[[#This Row],[Bebat code 2025]]),Tabel1[Bebat Code 2025],Tabel1[Exception])</f>
        <v>#N/A</v>
      </c>
      <c r="J480" s="35" t="e">
        <f>IF(Table2[[#This Row],[Max boundary - new]]&lt;=25000,"No",IF(Table2[[#This Row],[Min boundary - new]]&gt;25000,"Yes","Possible"))</f>
        <v>#N/A</v>
      </c>
      <c r="K480" s="35" t="e">
        <f>IF(ISBLANK(Table2[[#This Row],[Exact weight of battery (g)]]),_xlfn.XLOOKUP(TRIM(Table2[[#This Row],[Bebat code 2025]]),Tabel1[Bebat Code 2025],Tabel1[Minimum Weight (g)]),Table2[[#This Row],[Exact weight of battery (g)]])</f>
        <v>#N/A</v>
      </c>
      <c r="L480" s="35" t="e">
        <f>IF(ISBLANK(Table2[[#This Row],[Exact weight of battery (g)]]),_xlfn.XLOOKUP(TRIM(Table2[[#This Row],[Bebat code 2025]]),Tabel1[Bebat Code 2025],Tabel1[Maximum Weight (g)]),Table2[[#This Row],[Exact weight of battery (g)]])</f>
        <v>#N/A</v>
      </c>
      <c r="M480" s="36" t="str">
        <f>IF(ISBLANK(Table2[[#This Row],[Bebat code 2025]]),"",_xlfn.XLOOKUP(TRIM(Table2[[#This Row],[Bebat code 2025]]),Tabel1[Bebat Code 2025],Tabel1[Minimum Weight (g)]))</f>
        <v/>
      </c>
      <c r="N480" s="36" t="str">
        <f>IF(ISBLANK(Table2[[#This Row],[Bebat code 2025]]),"",_xlfn.XLOOKUP(TRIM(Table2[[#This Row],[Bebat code 2025]]),Tabel1[Bebat Code 2025],Tabel1[Maximum Weight (g)]))</f>
        <v/>
      </c>
      <c r="O480" s="43" t="e" cm="1">
        <f t="array" ref="O48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0" s="44"/>
      <c r="Q480" s="44"/>
      <c r="R480" s="44"/>
      <c r="S480" s="44"/>
      <c r="T480" s="44"/>
      <c r="U480" s="44"/>
    </row>
    <row r="481" spans="2:21" ht="47.5" customHeight="1" x14ac:dyDescent="0.15">
      <c r="B481" s="39" t="str" cm="1">
        <f t="array" ref="B48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1" s="42"/>
      <c r="D481" s="35" t="e" cm="1">
        <f t="array" ref="D48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1" s="35" t="e" cm="1">
        <f t="array" ref="E48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1" s="35" t="e">
        <f>IF(AND(Table2[[#This Row],[Chemical Family - old]]="Lithium Primary",Table2[[#This Row],[Product Category]]&lt;&gt;"Button"),Table2[[#This Row],[Is the battery based on Lithium Primary or Lithium Thionyl Chloride]],Table2[[#This Row],[Chemical Family - old]])</f>
        <v>#N/A</v>
      </c>
      <c r="G481" s="35" t="e">
        <f>_xlfn.XLOOKUP(TRIM(Table2[[#This Row],[Bebat code 2025]]),Tabel1[Bebat Code 2025],Tabel1[Chemical Family])</f>
        <v>#N/A</v>
      </c>
      <c r="H481" s="35" t="e">
        <f>_xlfn.XLOOKUP(TRIM(Table2[[#This Row],[Bebat code 2025]]),Tabel1[Bebat Code 2025],Tabel1[Type])</f>
        <v>#N/A</v>
      </c>
      <c r="I481" s="35" t="e">
        <f>_xlfn.XLOOKUP(TRIM(Table2[[#This Row],[Bebat code 2025]]),Tabel1[Bebat Code 2025],Tabel1[Exception])</f>
        <v>#N/A</v>
      </c>
      <c r="J481" s="35" t="e">
        <f>IF(Table2[[#This Row],[Max boundary - new]]&lt;=25000,"No",IF(Table2[[#This Row],[Min boundary - new]]&gt;25000,"Yes","Possible"))</f>
        <v>#N/A</v>
      </c>
      <c r="K481" s="35" t="e">
        <f>IF(ISBLANK(Table2[[#This Row],[Exact weight of battery (g)]]),_xlfn.XLOOKUP(TRIM(Table2[[#This Row],[Bebat code 2025]]),Tabel1[Bebat Code 2025],Tabel1[Minimum Weight (g)]),Table2[[#This Row],[Exact weight of battery (g)]])</f>
        <v>#N/A</v>
      </c>
      <c r="L481" s="35" t="e">
        <f>IF(ISBLANK(Table2[[#This Row],[Exact weight of battery (g)]]),_xlfn.XLOOKUP(TRIM(Table2[[#This Row],[Bebat code 2025]]),Tabel1[Bebat Code 2025],Tabel1[Maximum Weight (g)]),Table2[[#This Row],[Exact weight of battery (g)]])</f>
        <v>#N/A</v>
      </c>
      <c r="M481" s="36" t="str">
        <f>IF(ISBLANK(Table2[[#This Row],[Bebat code 2025]]),"",_xlfn.XLOOKUP(TRIM(Table2[[#This Row],[Bebat code 2025]]),Tabel1[Bebat Code 2025],Tabel1[Minimum Weight (g)]))</f>
        <v/>
      </c>
      <c r="N481" s="36" t="str">
        <f>IF(ISBLANK(Table2[[#This Row],[Bebat code 2025]]),"",_xlfn.XLOOKUP(TRIM(Table2[[#This Row],[Bebat code 2025]]),Tabel1[Bebat Code 2025],Tabel1[Maximum Weight (g)]))</f>
        <v/>
      </c>
      <c r="O481" s="43" t="e" cm="1">
        <f t="array" ref="O48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1" s="44"/>
      <c r="Q481" s="44"/>
      <c r="R481" s="44"/>
      <c r="S481" s="44"/>
      <c r="T481" s="44"/>
      <c r="U481" s="44"/>
    </row>
    <row r="482" spans="2:21" ht="47.5" customHeight="1" x14ac:dyDescent="0.15">
      <c r="B482" s="39" t="str" cm="1">
        <f t="array" ref="B48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2" s="42"/>
      <c r="D482" s="35" t="e" cm="1">
        <f t="array" ref="D48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2" s="35" t="e" cm="1">
        <f t="array" ref="E48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2" s="35" t="e">
        <f>IF(AND(Table2[[#This Row],[Chemical Family - old]]="Lithium Primary",Table2[[#This Row],[Product Category]]&lt;&gt;"Button"),Table2[[#This Row],[Is the battery based on Lithium Primary or Lithium Thionyl Chloride]],Table2[[#This Row],[Chemical Family - old]])</f>
        <v>#N/A</v>
      </c>
      <c r="G482" s="35" t="e">
        <f>_xlfn.XLOOKUP(TRIM(Table2[[#This Row],[Bebat code 2025]]),Tabel1[Bebat Code 2025],Tabel1[Chemical Family])</f>
        <v>#N/A</v>
      </c>
      <c r="H482" s="35" t="e">
        <f>_xlfn.XLOOKUP(TRIM(Table2[[#This Row],[Bebat code 2025]]),Tabel1[Bebat Code 2025],Tabel1[Type])</f>
        <v>#N/A</v>
      </c>
      <c r="I482" s="35" t="e">
        <f>_xlfn.XLOOKUP(TRIM(Table2[[#This Row],[Bebat code 2025]]),Tabel1[Bebat Code 2025],Tabel1[Exception])</f>
        <v>#N/A</v>
      </c>
      <c r="J482" s="35" t="e">
        <f>IF(Table2[[#This Row],[Max boundary - new]]&lt;=25000,"No",IF(Table2[[#This Row],[Min boundary - new]]&gt;25000,"Yes","Possible"))</f>
        <v>#N/A</v>
      </c>
      <c r="K482" s="35" t="e">
        <f>IF(ISBLANK(Table2[[#This Row],[Exact weight of battery (g)]]),_xlfn.XLOOKUP(TRIM(Table2[[#This Row],[Bebat code 2025]]),Tabel1[Bebat Code 2025],Tabel1[Minimum Weight (g)]),Table2[[#This Row],[Exact weight of battery (g)]])</f>
        <v>#N/A</v>
      </c>
      <c r="L482" s="35" t="e">
        <f>IF(ISBLANK(Table2[[#This Row],[Exact weight of battery (g)]]),_xlfn.XLOOKUP(TRIM(Table2[[#This Row],[Bebat code 2025]]),Tabel1[Bebat Code 2025],Tabel1[Maximum Weight (g)]),Table2[[#This Row],[Exact weight of battery (g)]])</f>
        <v>#N/A</v>
      </c>
      <c r="M482" s="36" t="str">
        <f>IF(ISBLANK(Table2[[#This Row],[Bebat code 2025]]),"",_xlfn.XLOOKUP(TRIM(Table2[[#This Row],[Bebat code 2025]]),Tabel1[Bebat Code 2025],Tabel1[Minimum Weight (g)]))</f>
        <v/>
      </c>
      <c r="N482" s="36" t="str">
        <f>IF(ISBLANK(Table2[[#This Row],[Bebat code 2025]]),"",_xlfn.XLOOKUP(TRIM(Table2[[#This Row],[Bebat code 2025]]),Tabel1[Bebat Code 2025],Tabel1[Maximum Weight (g)]))</f>
        <v/>
      </c>
      <c r="O482" s="43" t="e" cm="1">
        <f t="array" ref="O48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2" s="44"/>
      <c r="Q482" s="44"/>
      <c r="R482" s="44"/>
      <c r="S482" s="44"/>
      <c r="T482" s="44"/>
      <c r="U482" s="44"/>
    </row>
    <row r="483" spans="2:21" ht="47.5" customHeight="1" x14ac:dyDescent="0.15">
      <c r="B483" s="39" t="str" cm="1">
        <f t="array" ref="B48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3" s="42"/>
      <c r="D483" s="35" t="e" cm="1">
        <f t="array" ref="D48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3" s="35" t="e" cm="1">
        <f t="array" ref="E48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3" s="35" t="e">
        <f>IF(AND(Table2[[#This Row],[Chemical Family - old]]="Lithium Primary",Table2[[#This Row],[Product Category]]&lt;&gt;"Button"),Table2[[#This Row],[Is the battery based on Lithium Primary or Lithium Thionyl Chloride]],Table2[[#This Row],[Chemical Family - old]])</f>
        <v>#N/A</v>
      </c>
      <c r="G483" s="35" t="e">
        <f>_xlfn.XLOOKUP(TRIM(Table2[[#This Row],[Bebat code 2025]]),Tabel1[Bebat Code 2025],Tabel1[Chemical Family])</f>
        <v>#N/A</v>
      </c>
      <c r="H483" s="35" t="e">
        <f>_xlfn.XLOOKUP(TRIM(Table2[[#This Row],[Bebat code 2025]]),Tabel1[Bebat Code 2025],Tabel1[Type])</f>
        <v>#N/A</v>
      </c>
      <c r="I483" s="35" t="e">
        <f>_xlfn.XLOOKUP(TRIM(Table2[[#This Row],[Bebat code 2025]]),Tabel1[Bebat Code 2025],Tabel1[Exception])</f>
        <v>#N/A</v>
      </c>
      <c r="J483" s="35" t="e">
        <f>IF(Table2[[#This Row],[Max boundary - new]]&lt;=25000,"No",IF(Table2[[#This Row],[Min boundary - new]]&gt;25000,"Yes","Possible"))</f>
        <v>#N/A</v>
      </c>
      <c r="K483" s="35" t="e">
        <f>IF(ISBLANK(Table2[[#This Row],[Exact weight of battery (g)]]),_xlfn.XLOOKUP(TRIM(Table2[[#This Row],[Bebat code 2025]]),Tabel1[Bebat Code 2025],Tabel1[Minimum Weight (g)]),Table2[[#This Row],[Exact weight of battery (g)]])</f>
        <v>#N/A</v>
      </c>
      <c r="L483" s="35" t="e">
        <f>IF(ISBLANK(Table2[[#This Row],[Exact weight of battery (g)]]),_xlfn.XLOOKUP(TRIM(Table2[[#This Row],[Bebat code 2025]]),Tabel1[Bebat Code 2025],Tabel1[Maximum Weight (g)]),Table2[[#This Row],[Exact weight of battery (g)]])</f>
        <v>#N/A</v>
      </c>
      <c r="M483" s="36" t="str">
        <f>IF(ISBLANK(Table2[[#This Row],[Bebat code 2025]]),"",_xlfn.XLOOKUP(TRIM(Table2[[#This Row],[Bebat code 2025]]),Tabel1[Bebat Code 2025],Tabel1[Minimum Weight (g)]))</f>
        <v/>
      </c>
      <c r="N483" s="36" t="str">
        <f>IF(ISBLANK(Table2[[#This Row],[Bebat code 2025]]),"",_xlfn.XLOOKUP(TRIM(Table2[[#This Row],[Bebat code 2025]]),Tabel1[Bebat Code 2025],Tabel1[Maximum Weight (g)]))</f>
        <v/>
      </c>
      <c r="O483" s="43" t="e" cm="1">
        <f t="array" ref="O48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3" s="44"/>
      <c r="Q483" s="44"/>
      <c r="R483" s="44"/>
      <c r="S483" s="44"/>
      <c r="T483" s="44"/>
      <c r="U483" s="44"/>
    </row>
    <row r="484" spans="2:21" ht="47.5" customHeight="1" x14ac:dyDescent="0.15">
      <c r="B484" s="39" t="str" cm="1">
        <f t="array" ref="B48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4" s="42"/>
      <c r="D484" s="35" t="e" cm="1">
        <f t="array" ref="D48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4" s="35" t="e" cm="1">
        <f t="array" ref="E48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4" s="35" t="e">
        <f>IF(AND(Table2[[#This Row],[Chemical Family - old]]="Lithium Primary",Table2[[#This Row],[Product Category]]&lt;&gt;"Button"),Table2[[#This Row],[Is the battery based on Lithium Primary or Lithium Thionyl Chloride]],Table2[[#This Row],[Chemical Family - old]])</f>
        <v>#N/A</v>
      </c>
      <c r="G484" s="35" t="e">
        <f>_xlfn.XLOOKUP(TRIM(Table2[[#This Row],[Bebat code 2025]]),Tabel1[Bebat Code 2025],Tabel1[Chemical Family])</f>
        <v>#N/A</v>
      </c>
      <c r="H484" s="35" t="e">
        <f>_xlfn.XLOOKUP(TRIM(Table2[[#This Row],[Bebat code 2025]]),Tabel1[Bebat Code 2025],Tabel1[Type])</f>
        <v>#N/A</v>
      </c>
      <c r="I484" s="35" t="e">
        <f>_xlfn.XLOOKUP(TRIM(Table2[[#This Row],[Bebat code 2025]]),Tabel1[Bebat Code 2025],Tabel1[Exception])</f>
        <v>#N/A</v>
      </c>
      <c r="J484" s="35" t="e">
        <f>IF(Table2[[#This Row],[Max boundary - new]]&lt;=25000,"No",IF(Table2[[#This Row],[Min boundary - new]]&gt;25000,"Yes","Possible"))</f>
        <v>#N/A</v>
      </c>
      <c r="K484" s="35" t="e">
        <f>IF(ISBLANK(Table2[[#This Row],[Exact weight of battery (g)]]),_xlfn.XLOOKUP(TRIM(Table2[[#This Row],[Bebat code 2025]]),Tabel1[Bebat Code 2025],Tabel1[Minimum Weight (g)]),Table2[[#This Row],[Exact weight of battery (g)]])</f>
        <v>#N/A</v>
      </c>
      <c r="L484" s="35" t="e">
        <f>IF(ISBLANK(Table2[[#This Row],[Exact weight of battery (g)]]),_xlfn.XLOOKUP(TRIM(Table2[[#This Row],[Bebat code 2025]]),Tabel1[Bebat Code 2025],Tabel1[Maximum Weight (g)]),Table2[[#This Row],[Exact weight of battery (g)]])</f>
        <v>#N/A</v>
      </c>
      <c r="M484" s="36" t="str">
        <f>IF(ISBLANK(Table2[[#This Row],[Bebat code 2025]]),"",_xlfn.XLOOKUP(TRIM(Table2[[#This Row],[Bebat code 2025]]),Tabel1[Bebat Code 2025],Tabel1[Minimum Weight (g)]))</f>
        <v/>
      </c>
      <c r="N484" s="36" t="str">
        <f>IF(ISBLANK(Table2[[#This Row],[Bebat code 2025]]),"",_xlfn.XLOOKUP(TRIM(Table2[[#This Row],[Bebat code 2025]]),Tabel1[Bebat Code 2025],Tabel1[Maximum Weight (g)]))</f>
        <v/>
      </c>
      <c r="O484" s="43" t="e" cm="1">
        <f t="array" ref="O48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4" s="44"/>
      <c r="Q484" s="44"/>
      <c r="R484" s="44"/>
      <c r="S484" s="44"/>
      <c r="T484" s="44"/>
      <c r="U484" s="44"/>
    </row>
    <row r="485" spans="2:21" ht="47.5" customHeight="1" x14ac:dyDescent="0.15">
      <c r="B485" s="39" t="str" cm="1">
        <f t="array" ref="B48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5" s="42"/>
      <c r="D485" s="35" t="e" cm="1">
        <f t="array" ref="D48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5" s="35" t="e" cm="1">
        <f t="array" ref="E48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5" s="35" t="e">
        <f>IF(AND(Table2[[#This Row],[Chemical Family - old]]="Lithium Primary",Table2[[#This Row],[Product Category]]&lt;&gt;"Button"),Table2[[#This Row],[Is the battery based on Lithium Primary or Lithium Thionyl Chloride]],Table2[[#This Row],[Chemical Family - old]])</f>
        <v>#N/A</v>
      </c>
      <c r="G485" s="35" t="e">
        <f>_xlfn.XLOOKUP(TRIM(Table2[[#This Row],[Bebat code 2025]]),Tabel1[Bebat Code 2025],Tabel1[Chemical Family])</f>
        <v>#N/A</v>
      </c>
      <c r="H485" s="35" t="e">
        <f>_xlfn.XLOOKUP(TRIM(Table2[[#This Row],[Bebat code 2025]]),Tabel1[Bebat Code 2025],Tabel1[Type])</f>
        <v>#N/A</v>
      </c>
      <c r="I485" s="35" t="e">
        <f>_xlfn.XLOOKUP(TRIM(Table2[[#This Row],[Bebat code 2025]]),Tabel1[Bebat Code 2025],Tabel1[Exception])</f>
        <v>#N/A</v>
      </c>
      <c r="J485" s="35" t="e">
        <f>IF(Table2[[#This Row],[Max boundary - new]]&lt;=25000,"No",IF(Table2[[#This Row],[Min boundary - new]]&gt;25000,"Yes","Possible"))</f>
        <v>#N/A</v>
      </c>
      <c r="K485" s="35" t="e">
        <f>IF(ISBLANK(Table2[[#This Row],[Exact weight of battery (g)]]),_xlfn.XLOOKUP(TRIM(Table2[[#This Row],[Bebat code 2025]]),Tabel1[Bebat Code 2025],Tabel1[Minimum Weight (g)]),Table2[[#This Row],[Exact weight of battery (g)]])</f>
        <v>#N/A</v>
      </c>
      <c r="L485" s="35" t="e">
        <f>IF(ISBLANK(Table2[[#This Row],[Exact weight of battery (g)]]),_xlfn.XLOOKUP(TRIM(Table2[[#This Row],[Bebat code 2025]]),Tabel1[Bebat Code 2025],Tabel1[Maximum Weight (g)]),Table2[[#This Row],[Exact weight of battery (g)]])</f>
        <v>#N/A</v>
      </c>
      <c r="M485" s="36" t="str">
        <f>IF(ISBLANK(Table2[[#This Row],[Bebat code 2025]]),"",_xlfn.XLOOKUP(TRIM(Table2[[#This Row],[Bebat code 2025]]),Tabel1[Bebat Code 2025],Tabel1[Minimum Weight (g)]))</f>
        <v/>
      </c>
      <c r="N485" s="36" t="str">
        <f>IF(ISBLANK(Table2[[#This Row],[Bebat code 2025]]),"",_xlfn.XLOOKUP(TRIM(Table2[[#This Row],[Bebat code 2025]]),Tabel1[Bebat Code 2025],Tabel1[Maximum Weight (g)]))</f>
        <v/>
      </c>
      <c r="O485" s="43" t="e" cm="1">
        <f t="array" ref="O48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5" s="44"/>
      <c r="Q485" s="44"/>
      <c r="R485" s="44"/>
      <c r="S485" s="44"/>
      <c r="T485" s="44"/>
      <c r="U485" s="44"/>
    </row>
    <row r="486" spans="2:21" ht="47.5" customHeight="1" x14ac:dyDescent="0.15">
      <c r="B486" s="39" t="str" cm="1">
        <f t="array" ref="B48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6" s="42"/>
      <c r="D486" s="35" t="e" cm="1">
        <f t="array" ref="D48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6" s="35" t="e" cm="1">
        <f t="array" ref="E48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6" s="35" t="e">
        <f>IF(AND(Table2[[#This Row],[Chemical Family - old]]="Lithium Primary",Table2[[#This Row],[Product Category]]&lt;&gt;"Button"),Table2[[#This Row],[Is the battery based on Lithium Primary or Lithium Thionyl Chloride]],Table2[[#This Row],[Chemical Family - old]])</f>
        <v>#N/A</v>
      </c>
      <c r="G486" s="35" t="e">
        <f>_xlfn.XLOOKUP(TRIM(Table2[[#This Row],[Bebat code 2025]]),Tabel1[Bebat Code 2025],Tabel1[Chemical Family])</f>
        <v>#N/A</v>
      </c>
      <c r="H486" s="35" t="e">
        <f>_xlfn.XLOOKUP(TRIM(Table2[[#This Row],[Bebat code 2025]]),Tabel1[Bebat Code 2025],Tabel1[Type])</f>
        <v>#N/A</v>
      </c>
      <c r="I486" s="35" t="e">
        <f>_xlfn.XLOOKUP(TRIM(Table2[[#This Row],[Bebat code 2025]]),Tabel1[Bebat Code 2025],Tabel1[Exception])</f>
        <v>#N/A</v>
      </c>
      <c r="J486" s="35" t="e">
        <f>IF(Table2[[#This Row],[Max boundary - new]]&lt;=25000,"No",IF(Table2[[#This Row],[Min boundary - new]]&gt;25000,"Yes","Possible"))</f>
        <v>#N/A</v>
      </c>
      <c r="K486" s="35" t="e">
        <f>IF(ISBLANK(Table2[[#This Row],[Exact weight of battery (g)]]),_xlfn.XLOOKUP(TRIM(Table2[[#This Row],[Bebat code 2025]]),Tabel1[Bebat Code 2025],Tabel1[Minimum Weight (g)]),Table2[[#This Row],[Exact weight of battery (g)]])</f>
        <v>#N/A</v>
      </c>
      <c r="L486" s="35" t="e">
        <f>IF(ISBLANK(Table2[[#This Row],[Exact weight of battery (g)]]),_xlfn.XLOOKUP(TRIM(Table2[[#This Row],[Bebat code 2025]]),Tabel1[Bebat Code 2025],Tabel1[Maximum Weight (g)]),Table2[[#This Row],[Exact weight of battery (g)]])</f>
        <v>#N/A</v>
      </c>
      <c r="M486" s="36" t="str">
        <f>IF(ISBLANK(Table2[[#This Row],[Bebat code 2025]]),"",_xlfn.XLOOKUP(TRIM(Table2[[#This Row],[Bebat code 2025]]),Tabel1[Bebat Code 2025],Tabel1[Minimum Weight (g)]))</f>
        <v/>
      </c>
      <c r="N486" s="36" t="str">
        <f>IF(ISBLANK(Table2[[#This Row],[Bebat code 2025]]),"",_xlfn.XLOOKUP(TRIM(Table2[[#This Row],[Bebat code 2025]]),Tabel1[Bebat Code 2025],Tabel1[Maximum Weight (g)]))</f>
        <v/>
      </c>
      <c r="O486" s="43" t="e" cm="1">
        <f t="array" ref="O48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6" s="44"/>
      <c r="Q486" s="44"/>
      <c r="R486" s="44"/>
      <c r="S486" s="44"/>
      <c r="T486" s="44"/>
      <c r="U486" s="44"/>
    </row>
    <row r="487" spans="2:21" ht="47.5" customHeight="1" x14ac:dyDescent="0.15">
      <c r="B487" s="39" t="str" cm="1">
        <f t="array" ref="B48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7" s="42"/>
      <c r="D487" s="35" t="e" cm="1">
        <f t="array" ref="D48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7" s="35" t="e" cm="1">
        <f t="array" ref="E48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7" s="35" t="e">
        <f>IF(AND(Table2[[#This Row],[Chemical Family - old]]="Lithium Primary",Table2[[#This Row],[Product Category]]&lt;&gt;"Button"),Table2[[#This Row],[Is the battery based on Lithium Primary or Lithium Thionyl Chloride]],Table2[[#This Row],[Chemical Family - old]])</f>
        <v>#N/A</v>
      </c>
      <c r="G487" s="35" t="e">
        <f>_xlfn.XLOOKUP(TRIM(Table2[[#This Row],[Bebat code 2025]]),Tabel1[Bebat Code 2025],Tabel1[Chemical Family])</f>
        <v>#N/A</v>
      </c>
      <c r="H487" s="35" t="e">
        <f>_xlfn.XLOOKUP(TRIM(Table2[[#This Row],[Bebat code 2025]]),Tabel1[Bebat Code 2025],Tabel1[Type])</f>
        <v>#N/A</v>
      </c>
      <c r="I487" s="35" t="e">
        <f>_xlfn.XLOOKUP(TRIM(Table2[[#This Row],[Bebat code 2025]]),Tabel1[Bebat Code 2025],Tabel1[Exception])</f>
        <v>#N/A</v>
      </c>
      <c r="J487" s="35" t="e">
        <f>IF(Table2[[#This Row],[Max boundary - new]]&lt;=25000,"No",IF(Table2[[#This Row],[Min boundary - new]]&gt;25000,"Yes","Possible"))</f>
        <v>#N/A</v>
      </c>
      <c r="K487" s="35" t="e">
        <f>IF(ISBLANK(Table2[[#This Row],[Exact weight of battery (g)]]),_xlfn.XLOOKUP(TRIM(Table2[[#This Row],[Bebat code 2025]]),Tabel1[Bebat Code 2025],Tabel1[Minimum Weight (g)]),Table2[[#This Row],[Exact weight of battery (g)]])</f>
        <v>#N/A</v>
      </c>
      <c r="L487" s="35" t="e">
        <f>IF(ISBLANK(Table2[[#This Row],[Exact weight of battery (g)]]),_xlfn.XLOOKUP(TRIM(Table2[[#This Row],[Bebat code 2025]]),Tabel1[Bebat Code 2025],Tabel1[Maximum Weight (g)]),Table2[[#This Row],[Exact weight of battery (g)]])</f>
        <v>#N/A</v>
      </c>
      <c r="M487" s="36" t="str">
        <f>IF(ISBLANK(Table2[[#This Row],[Bebat code 2025]]),"",_xlfn.XLOOKUP(TRIM(Table2[[#This Row],[Bebat code 2025]]),Tabel1[Bebat Code 2025],Tabel1[Minimum Weight (g)]))</f>
        <v/>
      </c>
      <c r="N487" s="36" t="str">
        <f>IF(ISBLANK(Table2[[#This Row],[Bebat code 2025]]),"",_xlfn.XLOOKUP(TRIM(Table2[[#This Row],[Bebat code 2025]]),Tabel1[Bebat Code 2025],Tabel1[Maximum Weight (g)]))</f>
        <v/>
      </c>
      <c r="O487" s="43" t="e" cm="1">
        <f t="array" ref="O48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7" s="44"/>
      <c r="Q487" s="44"/>
      <c r="R487" s="44"/>
      <c r="S487" s="44"/>
      <c r="T487" s="44"/>
      <c r="U487" s="44"/>
    </row>
    <row r="488" spans="2:21" ht="47.5" customHeight="1" x14ac:dyDescent="0.15">
      <c r="B488" s="39" t="str" cm="1">
        <f t="array" ref="B48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8" s="42"/>
      <c r="D488" s="35" t="e" cm="1">
        <f t="array" ref="D48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8" s="35" t="e" cm="1">
        <f t="array" ref="E48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8" s="35" t="e">
        <f>IF(AND(Table2[[#This Row],[Chemical Family - old]]="Lithium Primary",Table2[[#This Row],[Product Category]]&lt;&gt;"Button"),Table2[[#This Row],[Is the battery based on Lithium Primary or Lithium Thionyl Chloride]],Table2[[#This Row],[Chemical Family - old]])</f>
        <v>#N/A</v>
      </c>
      <c r="G488" s="35" t="e">
        <f>_xlfn.XLOOKUP(TRIM(Table2[[#This Row],[Bebat code 2025]]),Tabel1[Bebat Code 2025],Tabel1[Chemical Family])</f>
        <v>#N/A</v>
      </c>
      <c r="H488" s="35" t="e">
        <f>_xlfn.XLOOKUP(TRIM(Table2[[#This Row],[Bebat code 2025]]),Tabel1[Bebat Code 2025],Tabel1[Type])</f>
        <v>#N/A</v>
      </c>
      <c r="I488" s="35" t="e">
        <f>_xlfn.XLOOKUP(TRIM(Table2[[#This Row],[Bebat code 2025]]),Tabel1[Bebat Code 2025],Tabel1[Exception])</f>
        <v>#N/A</v>
      </c>
      <c r="J488" s="35" t="e">
        <f>IF(Table2[[#This Row],[Max boundary - new]]&lt;=25000,"No",IF(Table2[[#This Row],[Min boundary - new]]&gt;25000,"Yes","Possible"))</f>
        <v>#N/A</v>
      </c>
      <c r="K488" s="35" t="e">
        <f>IF(ISBLANK(Table2[[#This Row],[Exact weight of battery (g)]]),_xlfn.XLOOKUP(TRIM(Table2[[#This Row],[Bebat code 2025]]),Tabel1[Bebat Code 2025],Tabel1[Minimum Weight (g)]),Table2[[#This Row],[Exact weight of battery (g)]])</f>
        <v>#N/A</v>
      </c>
      <c r="L488" s="35" t="e">
        <f>IF(ISBLANK(Table2[[#This Row],[Exact weight of battery (g)]]),_xlfn.XLOOKUP(TRIM(Table2[[#This Row],[Bebat code 2025]]),Tabel1[Bebat Code 2025],Tabel1[Maximum Weight (g)]),Table2[[#This Row],[Exact weight of battery (g)]])</f>
        <v>#N/A</v>
      </c>
      <c r="M488" s="36" t="str">
        <f>IF(ISBLANK(Table2[[#This Row],[Bebat code 2025]]),"",_xlfn.XLOOKUP(TRIM(Table2[[#This Row],[Bebat code 2025]]),Tabel1[Bebat Code 2025],Tabel1[Minimum Weight (g)]))</f>
        <v/>
      </c>
      <c r="N488" s="36" t="str">
        <f>IF(ISBLANK(Table2[[#This Row],[Bebat code 2025]]),"",_xlfn.XLOOKUP(TRIM(Table2[[#This Row],[Bebat code 2025]]),Tabel1[Bebat Code 2025],Tabel1[Maximum Weight (g)]))</f>
        <v/>
      </c>
      <c r="O488" s="43" t="e" cm="1">
        <f t="array" ref="O48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8" s="44"/>
      <c r="Q488" s="44"/>
      <c r="R488" s="44"/>
      <c r="S488" s="44"/>
      <c r="T488" s="44"/>
      <c r="U488" s="44"/>
    </row>
    <row r="489" spans="2:21" ht="47.5" customHeight="1" x14ac:dyDescent="0.15">
      <c r="B489" s="39" t="str" cm="1">
        <f t="array" ref="B48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89" s="42"/>
      <c r="D489" s="35" t="e" cm="1">
        <f t="array" ref="D48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89" s="35" t="e" cm="1">
        <f t="array" ref="E48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89" s="35" t="e">
        <f>IF(AND(Table2[[#This Row],[Chemical Family - old]]="Lithium Primary",Table2[[#This Row],[Product Category]]&lt;&gt;"Button"),Table2[[#This Row],[Is the battery based on Lithium Primary or Lithium Thionyl Chloride]],Table2[[#This Row],[Chemical Family - old]])</f>
        <v>#N/A</v>
      </c>
      <c r="G489" s="35" t="e">
        <f>_xlfn.XLOOKUP(TRIM(Table2[[#This Row],[Bebat code 2025]]),Tabel1[Bebat Code 2025],Tabel1[Chemical Family])</f>
        <v>#N/A</v>
      </c>
      <c r="H489" s="35" t="e">
        <f>_xlfn.XLOOKUP(TRIM(Table2[[#This Row],[Bebat code 2025]]),Tabel1[Bebat Code 2025],Tabel1[Type])</f>
        <v>#N/A</v>
      </c>
      <c r="I489" s="35" t="e">
        <f>_xlfn.XLOOKUP(TRIM(Table2[[#This Row],[Bebat code 2025]]),Tabel1[Bebat Code 2025],Tabel1[Exception])</f>
        <v>#N/A</v>
      </c>
      <c r="J489" s="35" t="e">
        <f>IF(Table2[[#This Row],[Max boundary - new]]&lt;=25000,"No",IF(Table2[[#This Row],[Min boundary - new]]&gt;25000,"Yes","Possible"))</f>
        <v>#N/A</v>
      </c>
      <c r="K489" s="35" t="e">
        <f>IF(ISBLANK(Table2[[#This Row],[Exact weight of battery (g)]]),_xlfn.XLOOKUP(TRIM(Table2[[#This Row],[Bebat code 2025]]),Tabel1[Bebat Code 2025],Tabel1[Minimum Weight (g)]),Table2[[#This Row],[Exact weight of battery (g)]])</f>
        <v>#N/A</v>
      </c>
      <c r="L489" s="35" t="e">
        <f>IF(ISBLANK(Table2[[#This Row],[Exact weight of battery (g)]]),_xlfn.XLOOKUP(TRIM(Table2[[#This Row],[Bebat code 2025]]),Tabel1[Bebat Code 2025],Tabel1[Maximum Weight (g)]),Table2[[#This Row],[Exact weight of battery (g)]])</f>
        <v>#N/A</v>
      </c>
      <c r="M489" s="36" t="str">
        <f>IF(ISBLANK(Table2[[#This Row],[Bebat code 2025]]),"",_xlfn.XLOOKUP(TRIM(Table2[[#This Row],[Bebat code 2025]]),Tabel1[Bebat Code 2025],Tabel1[Minimum Weight (g)]))</f>
        <v/>
      </c>
      <c r="N489" s="36" t="str">
        <f>IF(ISBLANK(Table2[[#This Row],[Bebat code 2025]]),"",_xlfn.XLOOKUP(TRIM(Table2[[#This Row],[Bebat code 2025]]),Tabel1[Bebat Code 2025],Tabel1[Maximum Weight (g)]))</f>
        <v/>
      </c>
      <c r="O489" s="43" t="e" cm="1">
        <f t="array" ref="O48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89" s="44"/>
      <c r="Q489" s="44"/>
      <c r="R489" s="44"/>
      <c r="S489" s="44"/>
      <c r="T489" s="44"/>
      <c r="U489" s="44"/>
    </row>
    <row r="490" spans="2:21" ht="47.5" customHeight="1" x14ac:dyDescent="0.15">
      <c r="B490" s="39" t="str" cm="1">
        <f t="array" ref="B49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0" s="42"/>
      <c r="D490" s="35" t="e" cm="1">
        <f t="array" ref="D49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0" s="35" t="e" cm="1">
        <f t="array" ref="E49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0" s="35" t="e">
        <f>IF(AND(Table2[[#This Row],[Chemical Family - old]]="Lithium Primary",Table2[[#This Row],[Product Category]]&lt;&gt;"Button"),Table2[[#This Row],[Is the battery based on Lithium Primary or Lithium Thionyl Chloride]],Table2[[#This Row],[Chemical Family - old]])</f>
        <v>#N/A</v>
      </c>
      <c r="G490" s="35" t="e">
        <f>_xlfn.XLOOKUP(TRIM(Table2[[#This Row],[Bebat code 2025]]),Tabel1[Bebat Code 2025],Tabel1[Chemical Family])</f>
        <v>#N/A</v>
      </c>
      <c r="H490" s="35" t="e">
        <f>_xlfn.XLOOKUP(TRIM(Table2[[#This Row],[Bebat code 2025]]),Tabel1[Bebat Code 2025],Tabel1[Type])</f>
        <v>#N/A</v>
      </c>
      <c r="I490" s="35" t="e">
        <f>_xlfn.XLOOKUP(TRIM(Table2[[#This Row],[Bebat code 2025]]),Tabel1[Bebat Code 2025],Tabel1[Exception])</f>
        <v>#N/A</v>
      </c>
      <c r="J490" s="35" t="e">
        <f>IF(Table2[[#This Row],[Max boundary - new]]&lt;=25000,"No",IF(Table2[[#This Row],[Min boundary - new]]&gt;25000,"Yes","Possible"))</f>
        <v>#N/A</v>
      </c>
      <c r="K490" s="35" t="e">
        <f>IF(ISBLANK(Table2[[#This Row],[Exact weight of battery (g)]]),_xlfn.XLOOKUP(TRIM(Table2[[#This Row],[Bebat code 2025]]),Tabel1[Bebat Code 2025],Tabel1[Minimum Weight (g)]),Table2[[#This Row],[Exact weight of battery (g)]])</f>
        <v>#N/A</v>
      </c>
      <c r="L490" s="35" t="e">
        <f>IF(ISBLANK(Table2[[#This Row],[Exact weight of battery (g)]]),_xlfn.XLOOKUP(TRIM(Table2[[#This Row],[Bebat code 2025]]),Tabel1[Bebat Code 2025],Tabel1[Maximum Weight (g)]),Table2[[#This Row],[Exact weight of battery (g)]])</f>
        <v>#N/A</v>
      </c>
      <c r="M490" s="36" t="str">
        <f>IF(ISBLANK(Table2[[#This Row],[Bebat code 2025]]),"",_xlfn.XLOOKUP(TRIM(Table2[[#This Row],[Bebat code 2025]]),Tabel1[Bebat Code 2025],Tabel1[Minimum Weight (g)]))</f>
        <v/>
      </c>
      <c r="N490" s="36" t="str">
        <f>IF(ISBLANK(Table2[[#This Row],[Bebat code 2025]]),"",_xlfn.XLOOKUP(TRIM(Table2[[#This Row],[Bebat code 2025]]),Tabel1[Bebat Code 2025],Tabel1[Maximum Weight (g)]))</f>
        <v/>
      </c>
      <c r="O490" s="43" t="e" cm="1">
        <f t="array" ref="O49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0" s="44"/>
      <c r="Q490" s="44"/>
      <c r="R490" s="44"/>
      <c r="S490" s="44"/>
      <c r="T490" s="44"/>
      <c r="U490" s="44"/>
    </row>
    <row r="491" spans="2:21" ht="47.5" customHeight="1" x14ac:dyDescent="0.15">
      <c r="B491" s="39" t="str" cm="1">
        <f t="array" ref="B49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1" s="42"/>
      <c r="D491" s="35" t="e" cm="1">
        <f t="array" ref="D49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1" s="35" t="e" cm="1">
        <f t="array" ref="E49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1" s="35" t="e">
        <f>IF(AND(Table2[[#This Row],[Chemical Family - old]]="Lithium Primary",Table2[[#This Row],[Product Category]]&lt;&gt;"Button"),Table2[[#This Row],[Is the battery based on Lithium Primary or Lithium Thionyl Chloride]],Table2[[#This Row],[Chemical Family - old]])</f>
        <v>#N/A</v>
      </c>
      <c r="G491" s="35" t="e">
        <f>_xlfn.XLOOKUP(TRIM(Table2[[#This Row],[Bebat code 2025]]),Tabel1[Bebat Code 2025],Tabel1[Chemical Family])</f>
        <v>#N/A</v>
      </c>
      <c r="H491" s="35" t="e">
        <f>_xlfn.XLOOKUP(TRIM(Table2[[#This Row],[Bebat code 2025]]),Tabel1[Bebat Code 2025],Tabel1[Type])</f>
        <v>#N/A</v>
      </c>
      <c r="I491" s="35" t="e">
        <f>_xlfn.XLOOKUP(TRIM(Table2[[#This Row],[Bebat code 2025]]),Tabel1[Bebat Code 2025],Tabel1[Exception])</f>
        <v>#N/A</v>
      </c>
      <c r="J491" s="35" t="e">
        <f>IF(Table2[[#This Row],[Max boundary - new]]&lt;=25000,"No",IF(Table2[[#This Row],[Min boundary - new]]&gt;25000,"Yes","Possible"))</f>
        <v>#N/A</v>
      </c>
      <c r="K491" s="35" t="e">
        <f>IF(ISBLANK(Table2[[#This Row],[Exact weight of battery (g)]]),_xlfn.XLOOKUP(TRIM(Table2[[#This Row],[Bebat code 2025]]),Tabel1[Bebat Code 2025],Tabel1[Minimum Weight (g)]),Table2[[#This Row],[Exact weight of battery (g)]])</f>
        <v>#N/A</v>
      </c>
      <c r="L491" s="35" t="e">
        <f>IF(ISBLANK(Table2[[#This Row],[Exact weight of battery (g)]]),_xlfn.XLOOKUP(TRIM(Table2[[#This Row],[Bebat code 2025]]),Tabel1[Bebat Code 2025],Tabel1[Maximum Weight (g)]),Table2[[#This Row],[Exact weight of battery (g)]])</f>
        <v>#N/A</v>
      </c>
      <c r="M491" s="36" t="str">
        <f>IF(ISBLANK(Table2[[#This Row],[Bebat code 2025]]),"",_xlfn.XLOOKUP(TRIM(Table2[[#This Row],[Bebat code 2025]]),Tabel1[Bebat Code 2025],Tabel1[Minimum Weight (g)]))</f>
        <v/>
      </c>
      <c r="N491" s="36" t="str">
        <f>IF(ISBLANK(Table2[[#This Row],[Bebat code 2025]]),"",_xlfn.XLOOKUP(TRIM(Table2[[#This Row],[Bebat code 2025]]),Tabel1[Bebat Code 2025],Tabel1[Maximum Weight (g)]))</f>
        <v/>
      </c>
      <c r="O491" s="43" t="e" cm="1">
        <f t="array" ref="O49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1" s="44"/>
      <c r="Q491" s="44"/>
      <c r="R491" s="44"/>
      <c r="S491" s="44"/>
      <c r="T491" s="44"/>
      <c r="U491" s="44"/>
    </row>
    <row r="492" spans="2:21" ht="47.5" customHeight="1" x14ac:dyDescent="0.15">
      <c r="B492" s="39" t="str" cm="1">
        <f t="array" ref="B49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2" s="42"/>
      <c r="D492" s="35" t="e" cm="1">
        <f t="array" ref="D49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2" s="35" t="e" cm="1">
        <f t="array" ref="E49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2" s="35" t="e">
        <f>IF(AND(Table2[[#This Row],[Chemical Family - old]]="Lithium Primary",Table2[[#This Row],[Product Category]]&lt;&gt;"Button"),Table2[[#This Row],[Is the battery based on Lithium Primary or Lithium Thionyl Chloride]],Table2[[#This Row],[Chemical Family - old]])</f>
        <v>#N/A</v>
      </c>
      <c r="G492" s="35" t="e">
        <f>_xlfn.XLOOKUP(TRIM(Table2[[#This Row],[Bebat code 2025]]),Tabel1[Bebat Code 2025],Tabel1[Chemical Family])</f>
        <v>#N/A</v>
      </c>
      <c r="H492" s="35" t="e">
        <f>_xlfn.XLOOKUP(TRIM(Table2[[#This Row],[Bebat code 2025]]),Tabel1[Bebat Code 2025],Tabel1[Type])</f>
        <v>#N/A</v>
      </c>
      <c r="I492" s="35" t="e">
        <f>_xlfn.XLOOKUP(TRIM(Table2[[#This Row],[Bebat code 2025]]),Tabel1[Bebat Code 2025],Tabel1[Exception])</f>
        <v>#N/A</v>
      </c>
      <c r="J492" s="35" t="e">
        <f>IF(Table2[[#This Row],[Max boundary - new]]&lt;=25000,"No",IF(Table2[[#This Row],[Min boundary - new]]&gt;25000,"Yes","Possible"))</f>
        <v>#N/A</v>
      </c>
      <c r="K492" s="35" t="e">
        <f>IF(ISBLANK(Table2[[#This Row],[Exact weight of battery (g)]]),_xlfn.XLOOKUP(TRIM(Table2[[#This Row],[Bebat code 2025]]),Tabel1[Bebat Code 2025],Tabel1[Minimum Weight (g)]),Table2[[#This Row],[Exact weight of battery (g)]])</f>
        <v>#N/A</v>
      </c>
      <c r="L492" s="35" t="e">
        <f>IF(ISBLANK(Table2[[#This Row],[Exact weight of battery (g)]]),_xlfn.XLOOKUP(TRIM(Table2[[#This Row],[Bebat code 2025]]),Tabel1[Bebat Code 2025],Tabel1[Maximum Weight (g)]),Table2[[#This Row],[Exact weight of battery (g)]])</f>
        <v>#N/A</v>
      </c>
      <c r="M492" s="36" t="str">
        <f>IF(ISBLANK(Table2[[#This Row],[Bebat code 2025]]),"",_xlfn.XLOOKUP(TRIM(Table2[[#This Row],[Bebat code 2025]]),Tabel1[Bebat Code 2025],Tabel1[Minimum Weight (g)]))</f>
        <v/>
      </c>
      <c r="N492" s="36" t="str">
        <f>IF(ISBLANK(Table2[[#This Row],[Bebat code 2025]]),"",_xlfn.XLOOKUP(TRIM(Table2[[#This Row],[Bebat code 2025]]),Tabel1[Bebat Code 2025],Tabel1[Maximum Weight (g)]))</f>
        <v/>
      </c>
      <c r="O492" s="43" t="e" cm="1">
        <f t="array" ref="O49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2" s="44"/>
      <c r="Q492" s="44"/>
      <c r="R492" s="44"/>
      <c r="S492" s="44"/>
      <c r="T492" s="44"/>
      <c r="U492" s="44"/>
    </row>
    <row r="493" spans="2:21" ht="47.5" customHeight="1" x14ac:dyDescent="0.15">
      <c r="B493" s="39" t="str" cm="1">
        <f t="array" ref="B49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3" s="42"/>
      <c r="D493" s="35" t="e" cm="1">
        <f t="array" ref="D49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3" s="35" t="e" cm="1">
        <f t="array" ref="E49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3" s="35" t="e">
        <f>IF(AND(Table2[[#This Row],[Chemical Family - old]]="Lithium Primary",Table2[[#This Row],[Product Category]]&lt;&gt;"Button"),Table2[[#This Row],[Is the battery based on Lithium Primary or Lithium Thionyl Chloride]],Table2[[#This Row],[Chemical Family - old]])</f>
        <v>#N/A</v>
      </c>
      <c r="G493" s="35" t="e">
        <f>_xlfn.XLOOKUP(TRIM(Table2[[#This Row],[Bebat code 2025]]),Tabel1[Bebat Code 2025],Tabel1[Chemical Family])</f>
        <v>#N/A</v>
      </c>
      <c r="H493" s="35" t="e">
        <f>_xlfn.XLOOKUP(TRIM(Table2[[#This Row],[Bebat code 2025]]),Tabel1[Bebat Code 2025],Tabel1[Type])</f>
        <v>#N/A</v>
      </c>
      <c r="I493" s="35" t="e">
        <f>_xlfn.XLOOKUP(TRIM(Table2[[#This Row],[Bebat code 2025]]),Tabel1[Bebat Code 2025],Tabel1[Exception])</f>
        <v>#N/A</v>
      </c>
      <c r="J493" s="35" t="e">
        <f>IF(Table2[[#This Row],[Max boundary - new]]&lt;=25000,"No",IF(Table2[[#This Row],[Min boundary - new]]&gt;25000,"Yes","Possible"))</f>
        <v>#N/A</v>
      </c>
      <c r="K493" s="35" t="e">
        <f>IF(ISBLANK(Table2[[#This Row],[Exact weight of battery (g)]]),_xlfn.XLOOKUP(TRIM(Table2[[#This Row],[Bebat code 2025]]),Tabel1[Bebat Code 2025],Tabel1[Minimum Weight (g)]),Table2[[#This Row],[Exact weight of battery (g)]])</f>
        <v>#N/A</v>
      </c>
      <c r="L493" s="35" t="e">
        <f>IF(ISBLANK(Table2[[#This Row],[Exact weight of battery (g)]]),_xlfn.XLOOKUP(TRIM(Table2[[#This Row],[Bebat code 2025]]),Tabel1[Bebat Code 2025],Tabel1[Maximum Weight (g)]),Table2[[#This Row],[Exact weight of battery (g)]])</f>
        <v>#N/A</v>
      </c>
      <c r="M493" s="36" t="str">
        <f>IF(ISBLANK(Table2[[#This Row],[Bebat code 2025]]),"",_xlfn.XLOOKUP(TRIM(Table2[[#This Row],[Bebat code 2025]]),Tabel1[Bebat Code 2025],Tabel1[Minimum Weight (g)]))</f>
        <v/>
      </c>
      <c r="N493" s="36" t="str">
        <f>IF(ISBLANK(Table2[[#This Row],[Bebat code 2025]]),"",_xlfn.XLOOKUP(TRIM(Table2[[#This Row],[Bebat code 2025]]),Tabel1[Bebat Code 2025],Tabel1[Maximum Weight (g)]))</f>
        <v/>
      </c>
      <c r="O493" s="43" t="e" cm="1">
        <f t="array" ref="O49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3" s="44"/>
      <c r="Q493" s="44"/>
      <c r="R493" s="44"/>
      <c r="S493" s="44"/>
      <c r="T493" s="44"/>
      <c r="U493" s="44"/>
    </row>
    <row r="494" spans="2:21" ht="47.5" customHeight="1" x14ac:dyDescent="0.15">
      <c r="B494" s="39" t="str" cm="1">
        <f t="array" ref="B49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4" s="42"/>
      <c r="D494" s="35" t="e" cm="1">
        <f t="array" ref="D49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4" s="35" t="e" cm="1">
        <f t="array" ref="E49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4" s="35" t="e">
        <f>IF(AND(Table2[[#This Row],[Chemical Family - old]]="Lithium Primary",Table2[[#This Row],[Product Category]]&lt;&gt;"Button"),Table2[[#This Row],[Is the battery based on Lithium Primary or Lithium Thionyl Chloride]],Table2[[#This Row],[Chemical Family - old]])</f>
        <v>#N/A</v>
      </c>
      <c r="G494" s="35" t="e">
        <f>_xlfn.XLOOKUP(TRIM(Table2[[#This Row],[Bebat code 2025]]),Tabel1[Bebat Code 2025],Tabel1[Chemical Family])</f>
        <v>#N/A</v>
      </c>
      <c r="H494" s="35" t="e">
        <f>_xlfn.XLOOKUP(TRIM(Table2[[#This Row],[Bebat code 2025]]),Tabel1[Bebat Code 2025],Tabel1[Type])</f>
        <v>#N/A</v>
      </c>
      <c r="I494" s="35" t="e">
        <f>_xlfn.XLOOKUP(TRIM(Table2[[#This Row],[Bebat code 2025]]),Tabel1[Bebat Code 2025],Tabel1[Exception])</f>
        <v>#N/A</v>
      </c>
      <c r="J494" s="35" t="e">
        <f>IF(Table2[[#This Row],[Max boundary - new]]&lt;=25000,"No",IF(Table2[[#This Row],[Min boundary - new]]&gt;25000,"Yes","Possible"))</f>
        <v>#N/A</v>
      </c>
      <c r="K494" s="35" t="e">
        <f>IF(ISBLANK(Table2[[#This Row],[Exact weight of battery (g)]]),_xlfn.XLOOKUP(TRIM(Table2[[#This Row],[Bebat code 2025]]),Tabel1[Bebat Code 2025],Tabel1[Minimum Weight (g)]),Table2[[#This Row],[Exact weight of battery (g)]])</f>
        <v>#N/A</v>
      </c>
      <c r="L494" s="35" t="e">
        <f>IF(ISBLANK(Table2[[#This Row],[Exact weight of battery (g)]]),_xlfn.XLOOKUP(TRIM(Table2[[#This Row],[Bebat code 2025]]),Tabel1[Bebat Code 2025],Tabel1[Maximum Weight (g)]),Table2[[#This Row],[Exact weight of battery (g)]])</f>
        <v>#N/A</v>
      </c>
      <c r="M494" s="36" t="str">
        <f>IF(ISBLANK(Table2[[#This Row],[Bebat code 2025]]),"",_xlfn.XLOOKUP(TRIM(Table2[[#This Row],[Bebat code 2025]]),Tabel1[Bebat Code 2025],Tabel1[Minimum Weight (g)]))</f>
        <v/>
      </c>
      <c r="N494" s="36" t="str">
        <f>IF(ISBLANK(Table2[[#This Row],[Bebat code 2025]]),"",_xlfn.XLOOKUP(TRIM(Table2[[#This Row],[Bebat code 2025]]),Tabel1[Bebat Code 2025],Tabel1[Maximum Weight (g)]))</f>
        <v/>
      </c>
      <c r="O494" s="43" t="e" cm="1">
        <f t="array" ref="O49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4" s="44"/>
      <c r="Q494" s="44"/>
      <c r="R494" s="44"/>
      <c r="S494" s="44"/>
      <c r="T494" s="44"/>
      <c r="U494" s="44"/>
    </row>
    <row r="495" spans="2:21" ht="47.5" customHeight="1" x14ac:dyDescent="0.15">
      <c r="B495" s="39" t="str" cm="1">
        <f t="array" ref="B49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5" s="42"/>
      <c r="D495" s="35" t="e" cm="1">
        <f t="array" ref="D49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5" s="35" t="e" cm="1">
        <f t="array" ref="E49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5" s="35" t="e">
        <f>IF(AND(Table2[[#This Row],[Chemical Family - old]]="Lithium Primary",Table2[[#This Row],[Product Category]]&lt;&gt;"Button"),Table2[[#This Row],[Is the battery based on Lithium Primary or Lithium Thionyl Chloride]],Table2[[#This Row],[Chemical Family - old]])</f>
        <v>#N/A</v>
      </c>
      <c r="G495" s="35" t="e">
        <f>_xlfn.XLOOKUP(TRIM(Table2[[#This Row],[Bebat code 2025]]),Tabel1[Bebat Code 2025],Tabel1[Chemical Family])</f>
        <v>#N/A</v>
      </c>
      <c r="H495" s="35" t="e">
        <f>_xlfn.XLOOKUP(TRIM(Table2[[#This Row],[Bebat code 2025]]),Tabel1[Bebat Code 2025],Tabel1[Type])</f>
        <v>#N/A</v>
      </c>
      <c r="I495" s="35" t="e">
        <f>_xlfn.XLOOKUP(TRIM(Table2[[#This Row],[Bebat code 2025]]),Tabel1[Bebat Code 2025],Tabel1[Exception])</f>
        <v>#N/A</v>
      </c>
      <c r="J495" s="35" t="e">
        <f>IF(Table2[[#This Row],[Max boundary - new]]&lt;=25000,"No",IF(Table2[[#This Row],[Min boundary - new]]&gt;25000,"Yes","Possible"))</f>
        <v>#N/A</v>
      </c>
      <c r="K495" s="35" t="e">
        <f>IF(ISBLANK(Table2[[#This Row],[Exact weight of battery (g)]]),_xlfn.XLOOKUP(TRIM(Table2[[#This Row],[Bebat code 2025]]),Tabel1[Bebat Code 2025],Tabel1[Minimum Weight (g)]),Table2[[#This Row],[Exact weight of battery (g)]])</f>
        <v>#N/A</v>
      </c>
      <c r="L495" s="35" t="e">
        <f>IF(ISBLANK(Table2[[#This Row],[Exact weight of battery (g)]]),_xlfn.XLOOKUP(TRIM(Table2[[#This Row],[Bebat code 2025]]),Tabel1[Bebat Code 2025],Tabel1[Maximum Weight (g)]),Table2[[#This Row],[Exact weight of battery (g)]])</f>
        <v>#N/A</v>
      </c>
      <c r="M495" s="36" t="str">
        <f>IF(ISBLANK(Table2[[#This Row],[Bebat code 2025]]),"",_xlfn.XLOOKUP(TRIM(Table2[[#This Row],[Bebat code 2025]]),Tabel1[Bebat Code 2025],Tabel1[Minimum Weight (g)]))</f>
        <v/>
      </c>
      <c r="N495" s="36" t="str">
        <f>IF(ISBLANK(Table2[[#This Row],[Bebat code 2025]]),"",_xlfn.XLOOKUP(TRIM(Table2[[#This Row],[Bebat code 2025]]),Tabel1[Bebat Code 2025],Tabel1[Maximum Weight (g)]))</f>
        <v/>
      </c>
      <c r="O495" s="43" t="e" cm="1">
        <f t="array" ref="O49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5" s="44"/>
      <c r="Q495" s="44"/>
      <c r="R495" s="44"/>
      <c r="S495" s="44"/>
      <c r="T495" s="44"/>
      <c r="U495" s="44"/>
    </row>
    <row r="496" spans="2:21" ht="47.5" customHeight="1" x14ac:dyDescent="0.15">
      <c r="B496" s="39" t="str" cm="1">
        <f t="array" ref="B49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6" s="42"/>
      <c r="D496" s="35" t="e" cm="1">
        <f t="array" ref="D49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6" s="35" t="e" cm="1">
        <f t="array" ref="E49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6" s="35" t="e">
        <f>IF(AND(Table2[[#This Row],[Chemical Family - old]]="Lithium Primary",Table2[[#This Row],[Product Category]]&lt;&gt;"Button"),Table2[[#This Row],[Is the battery based on Lithium Primary or Lithium Thionyl Chloride]],Table2[[#This Row],[Chemical Family - old]])</f>
        <v>#N/A</v>
      </c>
      <c r="G496" s="35" t="e">
        <f>_xlfn.XLOOKUP(TRIM(Table2[[#This Row],[Bebat code 2025]]),Tabel1[Bebat Code 2025],Tabel1[Chemical Family])</f>
        <v>#N/A</v>
      </c>
      <c r="H496" s="35" t="e">
        <f>_xlfn.XLOOKUP(TRIM(Table2[[#This Row],[Bebat code 2025]]),Tabel1[Bebat Code 2025],Tabel1[Type])</f>
        <v>#N/A</v>
      </c>
      <c r="I496" s="35" t="e">
        <f>_xlfn.XLOOKUP(TRIM(Table2[[#This Row],[Bebat code 2025]]),Tabel1[Bebat Code 2025],Tabel1[Exception])</f>
        <v>#N/A</v>
      </c>
      <c r="J496" s="35" t="e">
        <f>IF(Table2[[#This Row],[Max boundary - new]]&lt;=25000,"No",IF(Table2[[#This Row],[Min boundary - new]]&gt;25000,"Yes","Possible"))</f>
        <v>#N/A</v>
      </c>
      <c r="K496" s="35" t="e">
        <f>IF(ISBLANK(Table2[[#This Row],[Exact weight of battery (g)]]),_xlfn.XLOOKUP(TRIM(Table2[[#This Row],[Bebat code 2025]]),Tabel1[Bebat Code 2025],Tabel1[Minimum Weight (g)]),Table2[[#This Row],[Exact weight of battery (g)]])</f>
        <v>#N/A</v>
      </c>
      <c r="L496" s="35" t="e">
        <f>IF(ISBLANK(Table2[[#This Row],[Exact weight of battery (g)]]),_xlfn.XLOOKUP(TRIM(Table2[[#This Row],[Bebat code 2025]]),Tabel1[Bebat Code 2025],Tabel1[Maximum Weight (g)]),Table2[[#This Row],[Exact weight of battery (g)]])</f>
        <v>#N/A</v>
      </c>
      <c r="M496" s="36" t="str">
        <f>IF(ISBLANK(Table2[[#This Row],[Bebat code 2025]]),"",_xlfn.XLOOKUP(TRIM(Table2[[#This Row],[Bebat code 2025]]),Tabel1[Bebat Code 2025],Tabel1[Minimum Weight (g)]))</f>
        <v/>
      </c>
      <c r="N496" s="36" t="str">
        <f>IF(ISBLANK(Table2[[#This Row],[Bebat code 2025]]),"",_xlfn.XLOOKUP(TRIM(Table2[[#This Row],[Bebat code 2025]]),Tabel1[Bebat Code 2025],Tabel1[Maximum Weight (g)]))</f>
        <v/>
      </c>
      <c r="O496" s="43" t="e" cm="1">
        <f t="array" ref="O49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6" s="44"/>
      <c r="Q496" s="44"/>
      <c r="R496" s="44"/>
      <c r="S496" s="44"/>
      <c r="T496" s="44"/>
      <c r="U496" s="44"/>
    </row>
    <row r="497" spans="2:21" ht="47.5" customHeight="1" x14ac:dyDescent="0.15">
      <c r="B497" s="39" t="str" cm="1">
        <f t="array" ref="B49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7" s="42"/>
      <c r="D497" s="35" t="e" cm="1">
        <f t="array" ref="D49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7" s="35" t="e" cm="1">
        <f t="array" ref="E49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7" s="35" t="e">
        <f>IF(AND(Table2[[#This Row],[Chemical Family - old]]="Lithium Primary",Table2[[#This Row],[Product Category]]&lt;&gt;"Button"),Table2[[#This Row],[Is the battery based on Lithium Primary or Lithium Thionyl Chloride]],Table2[[#This Row],[Chemical Family - old]])</f>
        <v>#N/A</v>
      </c>
      <c r="G497" s="35" t="e">
        <f>_xlfn.XLOOKUP(TRIM(Table2[[#This Row],[Bebat code 2025]]),Tabel1[Bebat Code 2025],Tabel1[Chemical Family])</f>
        <v>#N/A</v>
      </c>
      <c r="H497" s="35" t="e">
        <f>_xlfn.XLOOKUP(TRIM(Table2[[#This Row],[Bebat code 2025]]),Tabel1[Bebat Code 2025],Tabel1[Type])</f>
        <v>#N/A</v>
      </c>
      <c r="I497" s="35" t="e">
        <f>_xlfn.XLOOKUP(TRIM(Table2[[#This Row],[Bebat code 2025]]),Tabel1[Bebat Code 2025],Tabel1[Exception])</f>
        <v>#N/A</v>
      </c>
      <c r="J497" s="35" t="e">
        <f>IF(Table2[[#This Row],[Max boundary - new]]&lt;=25000,"No",IF(Table2[[#This Row],[Min boundary - new]]&gt;25000,"Yes","Possible"))</f>
        <v>#N/A</v>
      </c>
      <c r="K497" s="35" t="e">
        <f>IF(ISBLANK(Table2[[#This Row],[Exact weight of battery (g)]]),_xlfn.XLOOKUP(TRIM(Table2[[#This Row],[Bebat code 2025]]),Tabel1[Bebat Code 2025],Tabel1[Minimum Weight (g)]),Table2[[#This Row],[Exact weight of battery (g)]])</f>
        <v>#N/A</v>
      </c>
      <c r="L497" s="35" t="e">
        <f>IF(ISBLANK(Table2[[#This Row],[Exact weight of battery (g)]]),_xlfn.XLOOKUP(TRIM(Table2[[#This Row],[Bebat code 2025]]),Tabel1[Bebat Code 2025],Tabel1[Maximum Weight (g)]),Table2[[#This Row],[Exact weight of battery (g)]])</f>
        <v>#N/A</v>
      </c>
      <c r="M497" s="36" t="str">
        <f>IF(ISBLANK(Table2[[#This Row],[Bebat code 2025]]),"",_xlfn.XLOOKUP(TRIM(Table2[[#This Row],[Bebat code 2025]]),Tabel1[Bebat Code 2025],Tabel1[Minimum Weight (g)]))</f>
        <v/>
      </c>
      <c r="N497" s="36" t="str">
        <f>IF(ISBLANK(Table2[[#This Row],[Bebat code 2025]]),"",_xlfn.XLOOKUP(TRIM(Table2[[#This Row],[Bebat code 2025]]),Tabel1[Bebat Code 2025],Tabel1[Maximum Weight (g)]))</f>
        <v/>
      </c>
      <c r="O497" s="43" t="e" cm="1">
        <f t="array" ref="O49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7" s="44"/>
      <c r="Q497" s="44"/>
      <c r="R497" s="44"/>
      <c r="S497" s="44"/>
      <c r="T497" s="44"/>
      <c r="U497" s="44"/>
    </row>
    <row r="498" spans="2:21" ht="47.5" customHeight="1" x14ac:dyDescent="0.15">
      <c r="B498" s="39" t="str" cm="1">
        <f t="array" ref="B49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8" s="42"/>
      <c r="D498" s="35" t="e" cm="1">
        <f t="array" ref="D49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8" s="35" t="e" cm="1">
        <f t="array" ref="E49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8" s="35" t="e">
        <f>IF(AND(Table2[[#This Row],[Chemical Family - old]]="Lithium Primary",Table2[[#This Row],[Product Category]]&lt;&gt;"Button"),Table2[[#This Row],[Is the battery based on Lithium Primary or Lithium Thionyl Chloride]],Table2[[#This Row],[Chemical Family - old]])</f>
        <v>#N/A</v>
      </c>
      <c r="G498" s="35" t="e">
        <f>_xlfn.XLOOKUP(TRIM(Table2[[#This Row],[Bebat code 2025]]),Tabel1[Bebat Code 2025],Tabel1[Chemical Family])</f>
        <v>#N/A</v>
      </c>
      <c r="H498" s="35" t="e">
        <f>_xlfn.XLOOKUP(TRIM(Table2[[#This Row],[Bebat code 2025]]),Tabel1[Bebat Code 2025],Tabel1[Type])</f>
        <v>#N/A</v>
      </c>
      <c r="I498" s="35" t="e">
        <f>_xlfn.XLOOKUP(TRIM(Table2[[#This Row],[Bebat code 2025]]),Tabel1[Bebat Code 2025],Tabel1[Exception])</f>
        <v>#N/A</v>
      </c>
      <c r="J498" s="35" t="e">
        <f>IF(Table2[[#This Row],[Max boundary - new]]&lt;=25000,"No",IF(Table2[[#This Row],[Min boundary - new]]&gt;25000,"Yes","Possible"))</f>
        <v>#N/A</v>
      </c>
      <c r="K498" s="35" t="e">
        <f>IF(ISBLANK(Table2[[#This Row],[Exact weight of battery (g)]]),_xlfn.XLOOKUP(TRIM(Table2[[#This Row],[Bebat code 2025]]),Tabel1[Bebat Code 2025],Tabel1[Minimum Weight (g)]),Table2[[#This Row],[Exact weight of battery (g)]])</f>
        <v>#N/A</v>
      </c>
      <c r="L498" s="35" t="e">
        <f>IF(ISBLANK(Table2[[#This Row],[Exact weight of battery (g)]]),_xlfn.XLOOKUP(TRIM(Table2[[#This Row],[Bebat code 2025]]),Tabel1[Bebat Code 2025],Tabel1[Maximum Weight (g)]),Table2[[#This Row],[Exact weight of battery (g)]])</f>
        <v>#N/A</v>
      </c>
      <c r="M498" s="36" t="str">
        <f>IF(ISBLANK(Table2[[#This Row],[Bebat code 2025]]),"",_xlfn.XLOOKUP(TRIM(Table2[[#This Row],[Bebat code 2025]]),Tabel1[Bebat Code 2025],Tabel1[Minimum Weight (g)]))</f>
        <v/>
      </c>
      <c r="N498" s="36" t="str">
        <f>IF(ISBLANK(Table2[[#This Row],[Bebat code 2025]]),"",_xlfn.XLOOKUP(TRIM(Table2[[#This Row],[Bebat code 2025]]),Tabel1[Bebat Code 2025],Tabel1[Maximum Weight (g)]))</f>
        <v/>
      </c>
      <c r="O498" s="43" t="e" cm="1">
        <f t="array" ref="O49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8" s="44"/>
      <c r="Q498" s="44"/>
      <c r="R498" s="44"/>
      <c r="S498" s="44"/>
      <c r="T498" s="44"/>
      <c r="U498" s="44"/>
    </row>
    <row r="499" spans="2:21" ht="47.5" customHeight="1" x14ac:dyDescent="0.15">
      <c r="B499" s="39" t="str" cm="1">
        <f t="array" ref="B49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499" s="42"/>
      <c r="D499" s="35" t="e" cm="1">
        <f t="array" ref="D49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499" s="35" t="e" cm="1">
        <f t="array" ref="E49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499" s="35" t="e">
        <f>IF(AND(Table2[[#This Row],[Chemical Family - old]]="Lithium Primary",Table2[[#This Row],[Product Category]]&lt;&gt;"Button"),Table2[[#This Row],[Is the battery based on Lithium Primary or Lithium Thionyl Chloride]],Table2[[#This Row],[Chemical Family - old]])</f>
        <v>#N/A</v>
      </c>
      <c r="G499" s="35" t="e">
        <f>_xlfn.XLOOKUP(TRIM(Table2[[#This Row],[Bebat code 2025]]),Tabel1[Bebat Code 2025],Tabel1[Chemical Family])</f>
        <v>#N/A</v>
      </c>
      <c r="H499" s="35" t="e">
        <f>_xlfn.XLOOKUP(TRIM(Table2[[#This Row],[Bebat code 2025]]),Tabel1[Bebat Code 2025],Tabel1[Type])</f>
        <v>#N/A</v>
      </c>
      <c r="I499" s="35" t="e">
        <f>_xlfn.XLOOKUP(TRIM(Table2[[#This Row],[Bebat code 2025]]),Tabel1[Bebat Code 2025],Tabel1[Exception])</f>
        <v>#N/A</v>
      </c>
      <c r="J499" s="35" t="e">
        <f>IF(Table2[[#This Row],[Max boundary - new]]&lt;=25000,"No",IF(Table2[[#This Row],[Min boundary - new]]&gt;25000,"Yes","Possible"))</f>
        <v>#N/A</v>
      </c>
      <c r="K499" s="35" t="e">
        <f>IF(ISBLANK(Table2[[#This Row],[Exact weight of battery (g)]]),_xlfn.XLOOKUP(TRIM(Table2[[#This Row],[Bebat code 2025]]),Tabel1[Bebat Code 2025],Tabel1[Minimum Weight (g)]),Table2[[#This Row],[Exact weight of battery (g)]])</f>
        <v>#N/A</v>
      </c>
      <c r="L499" s="35" t="e">
        <f>IF(ISBLANK(Table2[[#This Row],[Exact weight of battery (g)]]),_xlfn.XLOOKUP(TRIM(Table2[[#This Row],[Bebat code 2025]]),Tabel1[Bebat Code 2025],Tabel1[Maximum Weight (g)]),Table2[[#This Row],[Exact weight of battery (g)]])</f>
        <v>#N/A</v>
      </c>
      <c r="M499" s="36" t="str">
        <f>IF(ISBLANK(Table2[[#This Row],[Bebat code 2025]]),"",_xlfn.XLOOKUP(TRIM(Table2[[#This Row],[Bebat code 2025]]),Tabel1[Bebat Code 2025],Tabel1[Minimum Weight (g)]))</f>
        <v/>
      </c>
      <c r="N499" s="36" t="str">
        <f>IF(ISBLANK(Table2[[#This Row],[Bebat code 2025]]),"",_xlfn.XLOOKUP(TRIM(Table2[[#This Row],[Bebat code 2025]]),Tabel1[Bebat Code 2025],Tabel1[Maximum Weight (g)]))</f>
        <v/>
      </c>
      <c r="O499" s="43" t="e" cm="1">
        <f t="array" ref="O49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499" s="44"/>
      <c r="Q499" s="44"/>
      <c r="R499" s="44"/>
      <c r="S499" s="44"/>
      <c r="T499" s="44"/>
      <c r="U499" s="44"/>
    </row>
    <row r="500" spans="2:21" ht="47.5" customHeight="1" x14ac:dyDescent="0.15">
      <c r="B500" s="39" t="str" cm="1">
        <f t="array" ref="B50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0" s="42"/>
      <c r="D500" s="35" t="e" cm="1">
        <f t="array" ref="D50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0" s="35" t="e" cm="1">
        <f t="array" ref="E50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0" s="35" t="e">
        <f>IF(AND(Table2[[#This Row],[Chemical Family - old]]="Lithium Primary",Table2[[#This Row],[Product Category]]&lt;&gt;"Button"),Table2[[#This Row],[Is the battery based on Lithium Primary or Lithium Thionyl Chloride]],Table2[[#This Row],[Chemical Family - old]])</f>
        <v>#N/A</v>
      </c>
      <c r="G500" s="35" t="e">
        <f>_xlfn.XLOOKUP(TRIM(Table2[[#This Row],[Bebat code 2025]]),Tabel1[Bebat Code 2025],Tabel1[Chemical Family])</f>
        <v>#N/A</v>
      </c>
      <c r="H500" s="35" t="e">
        <f>_xlfn.XLOOKUP(TRIM(Table2[[#This Row],[Bebat code 2025]]),Tabel1[Bebat Code 2025],Tabel1[Type])</f>
        <v>#N/A</v>
      </c>
      <c r="I500" s="35" t="e">
        <f>_xlfn.XLOOKUP(TRIM(Table2[[#This Row],[Bebat code 2025]]),Tabel1[Bebat Code 2025],Tabel1[Exception])</f>
        <v>#N/A</v>
      </c>
      <c r="J500" s="35" t="e">
        <f>IF(Table2[[#This Row],[Max boundary - new]]&lt;=25000,"No",IF(Table2[[#This Row],[Min boundary - new]]&gt;25000,"Yes","Possible"))</f>
        <v>#N/A</v>
      </c>
      <c r="K500" s="35" t="e">
        <f>IF(ISBLANK(Table2[[#This Row],[Exact weight of battery (g)]]),_xlfn.XLOOKUP(TRIM(Table2[[#This Row],[Bebat code 2025]]),Tabel1[Bebat Code 2025],Tabel1[Minimum Weight (g)]),Table2[[#This Row],[Exact weight of battery (g)]])</f>
        <v>#N/A</v>
      </c>
      <c r="L500" s="35" t="e">
        <f>IF(ISBLANK(Table2[[#This Row],[Exact weight of battery (g)]]),_xlfn.XLOOKUP(TRIM(Table2[[#This Row],[Bebat code 2025]]),Tabel1[Bebat Code 2025],Tabel1[Maximum Weight (g)]),Table2[[#This Row],[Exact weight of battery (g)]])</f>
        <v>#N/A</v>
      </c>
      <c r="M500" s="36" t="str">
        <f>IF(ISBLANK(Table2[[#This Row],[Bebat code 2025]]),"",_xlfn.XLOOKUP(TRIM(Table2[[#This Row],[Bebat code 2025]]),Tabel1[Bebat Code 2025],Tabel1[Minimum Weight (g)]))</f>
        <v/>
      </c>
      <c r="N500" s="36" t="str">
        <f>IF(ISBLANK(Table2[[#This Row],[Bebat code 2025]]),"",_xlfn.XLOOKUP(TRIM(Table2[[#This Row],[Bebat code 2025]]),Tabel1[Bebat Code 2025],Tabel1[Maximum Weight (g)]))</f>
        <v/>
      </c>
      <c r="O500" s="43" t="e" cm="1">
        <f t="array" ref="O50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0" s="44"/>
      <c r="Q500" s="44"/>
      <c r="R500" s="44"/>
      <c r="S500" s="44"/>
      <c r="T500" s="44"/>
      <c r="U500" s="44"/>
    </row>
    <row r="501" spans="2:21" ht="47.5" customHeight="1" x14ac:dyDescent="0.15">
      <c r="B501" s="39" t="str" cm="1">
        <f t="array" ref="B50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1" s="42"/>
      <c r="D501" s="35" t="e" cm="1">
        <f t="array" ref="D50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1" s="35" t="e" cm="1">
        <f t="array" ref="E50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1" s="35" t="e">
        <f>IF(AND(Table2[[#This Row],[Chemical Family - old]]="Lithium Primary",Table2[[#This Row],[Product Category]]&lt;&gt;"Button"),Table2[[#This Row],[Is the battery based on Lithium Primary or Lithium Thionyl Chloride]],Table2[[#This Row],[Chemical Family - old]])</f>
        <v>#N/A</v>
      </c>
      <c r="G501" s="35" t="e">
        <f>_xlfn.XLOOKUP(TRIM(Table2[[#This Row],[Bebat code 2025]]),Tabel1[Bebat Code 2025],Tabel1[Chemical Family])</f>
        <v>#N/A</v>
      </c>
      <c r="H501" s="35" t="e">
        <f>_xlfn.XLOOKUP(TRIM(Table2[[#This Row],[Bebat code 2025]]),Tabel1[Bebat Code 2025],Tabel1[Type])</f>
        <v>#N/A</v>
      </c>
      <c r="I501" s="35" t="e">
        <f>_xlfn.XLOOKUP(TRIM(Table2[[#This Row],[Bebat code 2025]]),Tabel1[Bebat Code 2025],Tabel1[Exception])</f>
        <v>#N/A</v>
      </c>
      <c r="J501" s="35" t="e">
        <f>IF(Table2[[#This Row],[Max boundary - new]]&lt;=25000,"No",IF(Table2[[#This Row],[Min boundary - new]]&gt;25000,"Yes","Possible"))</f>
        <v>#N/A</v>
      </c>
      <c r="K501" s="35" t="e">
        <f>IF(ISBLANK(Table2[[#This Row],[Exact weight of battery (g)]]),_xlfn.XLOOKUP(TRIM(Table2[[#This Row],[Bebat code 2025]]),Tabel1[Bebat Code 2025],Tabel1[Minimum Weight (g)]),Table2[[#This Row],[Exact weight of battery (g)]])</f>
        <v>#N/A</v>
      </c>
      <c r="L501" s="35" t="e">
        <f>IF(ISBLANK(Table2[[#This Row],[Exact weight of battery (g)]]),_xlfn.XLOOKUP(TRIM(Table2[[#This Row],[Bebat code 2025]]),Tabel1[Bebat Code 2025],Tabel1[Maximum Weight (g)]),Table2[[#This Row],[Exact weight of battery (g)]])</f>
        <v>#N/A</v>
      </c>
      <c r="M501" s="36" t="str">
        <f>IF(ISBLANK(Table2[[#This Row],[Bebat code 2025]]),"",_xlfn.XLOOKUP(TRIM(Table2[[#This Row],[Bebat code 2025]]),Tabel1[Bebat Code 2025],Tabel1[Minimum Weight (g)]))</f>
        <v/>
      </c>
      <c r="N501" s="36" t="str">
        <f>IF(ISBLANK(Table2[[#This Row],[Bebat code 2025]]),"",_xlfn.XLOOKUP(TRIM(Table2[[#This Row],[Bebat code 2025]]),Tabel1[Bebat Code 2025],Tabel1[Maximum Weight (g)]))</f>
        <v/>
      </c>
      <c r="O501" s="43" t="e" cm="1">
        <f t="array" ref="O50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1" s="44"/>
      <c r="Q501" s="44"/>
      <c r="R501" s="44"/>
      <c r="S501" s="44"/>
      <c r="T501" s="44"/>
      <c r="U501" s="44"/>
    </row>
    <row r="502" spans="2:21" ht="47.5" customHeight="1" x14ac:dyDescent="0.15">
      <c r="B502" s="39" t="str" cm="1">
        <f t="array" ref="B50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2" s="42"/>
      <c r="D502" s="35" t="e" cm="1">
        <f t="array" ref="D50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2" s="35" t="e" cm="1">
        <f t="array" ref="E50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2" s="35" t="e">
        <f>IF(AND(Table2[[#This Row],[Chemical Family - old]]="Lithium Primary",Table2[[#This Row],[Product Category]]&lt;&gt;"Button"),Table2[[#This Row],[Is the battery based on Lithium Primary or Lithium Thionyl Chloride]],Table2[[#This Row],[Chemical Family - old]])</f>
        <v>#N/A</v>
      </c>
      <c r="G502" s="35" t="e">
        <f>_xlfn.XLOOKUP(TRIM(Table2[[#This Row],[Bebat code 2025]]),Tabel1[Bebat Code 2025],Tabel1[Chemical Family])</f>
        <v>#N/A</v>
      </c>
      <c r="H502" s="35" t="e">
        <f>_xlfn.XLOOKUP(TRIM(Table2[[#This Row],[Bebat code 2025]]),Tabel1[Bebat Code 2025],Tabel1[Type])</f>
        <v>#N/A</v>
      </c>
      <c r="I502" s="35" t="e">
        <f>_xlfn.XLOOKUP(TRIM(Table2[[#This Row],[Bebat code 2025]]),Tabel1[Bebat Code 2025],Tabel1[Exception])</f>
        <v>#N/A</v>
      </c>
      <c r="J502" s="35" t="e">
        <f>IF(Table2[[#This Row],[Max boundary - new]]&lt;=25000,"No",IF(Table2[[#This Row],[Min boundary - new]]&gt;25000,"Yes","Possible"))</f>
        <v>#N/A</v>
      </c>
      <c r="K502" s="35" t="e">
        <f>IF(ISBLANK(Table2[[#This Row],[Exact weight of battery (g)]]),_xlfn.XLOOKUP(TRIM(Table2[[#This Row],[Bebat code 2025]]),Tabel1[Bebat Code 2025],Tabel1[Minimum Weight (g)]),Table2[[#This Row],[Exact weight of battery (g)]])</f>
        <v>#N/A</v>
      </c>
      <c r="L502" s="35" t="e">
        <f>IF(ISBLANK(Table2[[#This Row],[Exact weight of battery (g)]]),_xlfn.XLOOKUP(TRIM(Table2[[#This Row],[Bebat code 2025]]),Tabel1[Bebat Code 2025],Tabel1[Maximum Weight (g)]),Table2[[#This Row],[Exact weight of battery (g)]])</f>
        <v>#N/A</v>
      </c>
      <c r="M502" s="36" t="str">
        <f>IF(ISBLANK(Table2[[#This Row],[Bebat code 2025]]),"",_xlfn.XLOOKUP(TRIM(Table2[[#This Row],[Bebat code 2025]]),Tabel1[Bebat Code 2025],Tabel1[Minimum Weight (g)]))</f>
        <v/>
      </c>
      <c r="N502" s="36" t="str">
        <f>IF(ISBLANK(Table2[[#This Row],[Bebat code 2025]]),"",_xlfn.XLOOKUP(TRIM(Table2[[#This Row],[Bebat code 2025]]),Tabel1[Bebat Code 2025],Tabel1[Maximum Weight (g)]))</f>
        <v/>
      </c>
      <c r="O502" s="43" t="e" cm="1">
        <f t="array" ref="O50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2" s="44"/>
      <c r="Q502" s="44"/>
      <c r="R502" s="44"/>
      <c r="S502" s="44"/>
      <c r="T502" s="44"/>
      <c r="U502" s="44"/>
    </row>
    <row r="503" spans="2:21" ht="47.5" customHeight="1" x14ac:dyDescent="0.15">
      <c r="B503" s="39" t="str" cm="1">
        <f t="array" ref="B50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3" s="42"/>
      <c r="D503" s="35" t="e" cm="1">
        <f t="array" ref="D50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3" s="35" t="e" cm="1">
        <f t="array" ref="E50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3" s="35" t="e">
        <f>IF(AND(Table2[[#This Row],[Chemical Family - old]]="Lithium Primary",Table2[[#This Row],[Product Category]]&lt;&gt;"Button"),Table2[[#This Row],[Is the battery based on Lithium Primary or Lithium Thionyl Chloride]],Table2[[#This Row],[Chemical Family - old]])</f>
        <v>#N/A</v>
      </c>
      <c r="G503" s="35" t="e">
        <f>_xlfn.XLOOKUP(TRIM(Table2[[#This Row],[Bebat code 2025]]),Tabel1[Bebat Code 2025],Tabel1[Chemical Family])</f>
        <v>#N/A</v>
      </c>
      <c r="H503" s="35" t="e">
        <f>_xlfn.XLOOKUP(TRIM(Table2[[#This Row],[Bebat code 2025]]),Tabel1[Bebat Code 2025],Tabel1[Type])</f>
        <v>#N/A</v>
      </c>
      <c r="I503" s="35" t="e">
        <f>_xlfn.XLOOKUP(TRIM(Table2[[#This Row],[Bebat code 2025]]),Tabel1[Bebat Code 2025],Tabel1[Exception])</f>
        <v>#N/A</v>
      </c>
      <c r="J503" s="35" t="e">
        <f>IF(Table2[[#This Row],[Max boundary - new]]&lt;=25000,"No",IF(Table2[[#This Row],[Min boundary - new]]&gt;25000,"Yes","Possible"))</f>
        <v>#N/A</v>
      </c>
      <c r="K503" s="35" t="e">
        <f>IF(ISBLANK(Table2[[#This Row],[Exact weight of battery (g)]]),_xlfn.XLOOKUP(TRIM(Table2[[#This Row],[Bebat code 2025]]),Tabel1[Bebat Code 2025],Tabel1[Minimum Weight (g)]),Table2[[#This Row],[Exact weight of battery (g)]])</f>
        <v>#N/A</v>
      </c>
      <c r="L503" s="35" t="e">
        <f>IF(ISBLANK(Table2[[#This Row],[Exact weight of battery (g)]]),_xlfn.XLOOKUP(TRIM(Table2[[#This Row],[Bebat code 2025]]),Tabel1[Bebat Code 2025],Tabel1[Maximum Weight (g)]),Table2[[#This Row],[Exact weight of battery (g)]])</f>
        <v>#N/A</v>
      </c>
      <c r="M503" s="36" t="str">
        <f>IF(ISBLANK(Table2[[#This Row],[Bebat code 2025]]),"",_xlfn.XLOOKUP(TRIM(Table2[[#This Row],[Bebat code 2025]]),Tabel1[Bebat Code 2025],Tabel1[Minimum Weight (g)]))</f>
        <v/>
      </c>
      <c r="N503" s="36" t="str">
        <f>IF(ISBLANK(Table2[[#This Row],[Bebat code 2025]]),"",_xlfn.XLOOKUP(TRIM(Table2[[#This Row],[Bebat code 2025]]),Tabel1[Bebat Code 2025],Tabel1[Maximum Weight (g)]))</f>
        <v/>
      </c>
      <c r="O503" s="43" t="e" cm="1">
        <f t="array" ref="O50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3" s="44"/>
      <c r="Q503" s="44"/>
      <c r="R503" s="44"/>
      <c r="S503" s="44"/>
      <c r="T503" s="44"/>
      <c r="U503" s="44"/>
    </row>
    <row r="504" spans="2:21" ht="47.5" customHeight="1" x14ac:dyDescent="0.15">
      <c r="B504" s="39" t="str" cm="1">
        <f t="array" ref="B50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4" s="42"/>
      <c r="D504" s="35" t="e" cm="1">
        <f t="array" ref="D50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4" s="35" t="e" cm="1">
        <f t="array" ref="E50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4" s="35" t="e">
        <f>IF(AND(Table2[[#This Row],[Chemical Family - old]]="Lithium Primary",Table2[[#This Row],[Product Category]]&lt;&gt;"Button"),Table2[[#This Row],[Is the battery based on Lithium Primary or Lithium Thionyl Chloride]],Table2[[#This Row],[Chemical Family - old]])</f>
        <v>#N/A</v>
      </c>
      <c r="G504" s="35" t="e">
        <f>_xlfn.XLOOKUP(TRIM(Table2[[#This Row],[Bebat code 2025]]),Tabel1[Bebat Code 2025],Tabel1[Chemical Family])</f>
        <v>#N/A</v>
      </c>
      <c r="H504" s="35" t="e">
        <f>_xlfn.XLOOKUP(TRIM(Table2[[#This Row],[Bebat code 2025]]),Tabel1[Bebat Code 2025],Tabel1[Type])</f>
        <v>#N/A</v>
      </c>
      <c r="I504" s="35" t="e">
        <f>_xlfn.XLOOKUP(TRIM(Table2[[#This Row],[Bebat code 2025]]),Tabel1[Bebat Code 2025],Tabel1[Exception])</f>
        <v>#N/A</v>
      </c>
      <c r="J504" s="35" t="e">
        <f>IF(Table2[[#This Row],[Max boundary - new]]&lt;=25000,"No",IF(Table2[[#This Row],[Min boundary - new]]&gt;25000,"Yes","Possible"))</f>
        <v>#N/A</v>
      </c>
      <c r="K504" s="35" t="e">
        <f>IF(ISBLANK(Table2[[#This Row],[Exact weight of battery (g)]]),_xlfn.XLOOKUP(TRIM(Table2[[#This Row],[Bebat code 2025]]),Tabel1[Bebat Code 2025],Tabel1[Minimum Weight (g)]),Table2[[#This Row],[Exact weight of battery (g)]])</f>
        <v>#N/A</v>
      </c>
      <c r="L504" s="35" t="e">
        <f>IF(ISBLANK(Table2[[#This Row],[Exact weight of battery (g)]]),_xlfn.XLOOKUP(TRIM(Table2[[#This Row],[Bebat code 2025]]),Tabel1[Bebat Code 2025],Tabel1[Maximum Weight (g)]),Table2[[#This Row],[Exact weight of battery (g)]])</f>
        <v>#N/A</v>
      </c>
      <c r="M504" s="36" t="str">
        <f>IF(ISBLANK(Table2[[#This Row],[Bebat code 2025]]),"",_xlfn.XLOOKUP(TRIM(Table2[[#This Row],[Bebat code 2025]]),Tabel1[Bebat Code 2025],Tabel1[Minimum Weight (g)]))</f>
        <v/>
      </c>
      <c r="N504" s="36" t="str">
        <f>IF(ISBLANK(Table2[[#This Row],[Bebat code 2025]]),"",_xlfn.XLOOKUP(TRIM(Table2[[#This Row],[Bebat code 2025]]),Tabel1[Bebat Code 2025],Tabel1[Maximum Weight (g)]))</f>
        <v/>
      </c>
      <c r="O504" s="43" t="e" cm="1">
        <f t="array" ref="O50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4" s="44"/>
      <c r="Q504" s="44"/>
      <c r="R504" s="44"/>
      <c r="S504" s="44"/>
      <c r="T504" s="44"/>
      <c r="U504" s="44"/>
    </row>
    <row r="505" spans="2:21" ht="47.5" customHeight="1" x14ac:dyDescent="0.15">
      <c r="B505" s="39" t="str" cm="1">
        <f t="array" ref="B50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5" s="42"/>
      <c r="D505" s="35" t="e" cm="1">
        <f t="array" ref="D50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5" s="35" t="e" cm="1">
        <f t="array" ref="E50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5" s="35" t="e">
        <f>IF(AND(Table2[[#This Row],[Chemical Family - old]]="Lithium Primary",Table2[[#This Row],[Product Category]]&lt;&gt;"Button"),Table2[[#This Row],[Is the battery based on Lithium Primary or Lithium Thionyl Chloride]],Table2[[#This Row],[Chemical Family - old]])</f>
        <v>#N/A</v>
      </c>
      <c r="G505" s="35" t="e">
        <f>_xlfn.XLOOKUP(TRIM(Table2[[#This Row],[Bebat code 2025]]),Tabel1[Bebat Code 2025],Tabel1[Chemical Family])</f>
        <v>#N/A</v>
      </c>
      <c r="H505" s="35" t="e">
        <f>_xlfn.XLOOKUP(TRIM(Table2[[#This Row],[Bebat code 2025]]),Tabel1[Bebat Code 2025],Tabel1[Type])</f>
        <v>#N/A</v>
      </c>
      <c r="I505" s="35" t="e">
        <f>_xlfn.XLOOKUP(TRIM(Table2[[#This Row],[Bebat code 2025]]),Tabel1[Bebat Code 2025],Tabel1[Exception])</f>
        <v>#N/A</v>
      </c>
      <c r="J505" s="35" t="e">
        <f>IF(Table2[[#This Row],[Max boundary - new]]&lt;=25000,"No",IF(Table2[[#This Row],[Min boundary - new]]&gt;25000,"Yes","Possible"))</f>
        <v>#N/A</v>
      </c>
      <c r="K505" s="35" t="e">
        <f>IF(ISBLANK(Table2[[#This Row],[Exact weight of battery (g)]]),_xlfn.XLOOKUP(TRIM(Table2[[#This Row],[Bebat code 2025]]),Tabel1[Bebat Code 2025],Tabel1[Minimum Weight (g)]),Table2[[#This Row],[Exact weight of battery (g)]])</f>
        <v>#N/A</v>
      </c>
      <c r="L505" s="35" t="e">
        <f>IF(ISBLANK(Table2[[#This Row],[Exact weight of battery (g)]]),_xlfn.XLOOKUP(TRIM(Table2[[#This Row],[Bebat code 2025]]),Tabel1[Bebat Code 2025],Tabel1[Maximum Weight (g)]),Table2[[#This Row],[Exact weight of battery (g)]])</f>
        <v>#N/A</v>
      </c>
      <c r="M505" s="36" t="str">
        <f>IF(ISBLANK(Table2[[#This Row],[Bebat code 2025]]),"",_xlfn.XLOOKUP(TRIM(Table2[[#This Row],[Bebat code 2025]]),Tabel1[Bebat Code 2025],Tabel1[Minimum Weight (g)]))</f>
        <v/>
      </c>
      <c r="N505" s="36" t="str">
        <f>IF(ISBLANK(Table2[[#This Row],[Bebat code 2025]]),"",_xlfn.XLOOKUP(TRIM(Table2[[#This Row],[Bebat code 2025]]),Tabel1[Bebat Code 2025],Tabel1[Maximum Weight (g)]))</f>
        <v/>
      </c>
      <c r="O505" s="43" t="e" cm="1">
        <f t="array" ref="O50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5" s="44"/>
      <c r="Q505" s="44"/>
      <c r="R505" s="44"/>
      <c r="S505" s="44"/>
      <c r="T505" s="44"/>
      <c r="U505" s="44"/>
    </row>
    <row r="506" spans="2:21" ht="47.5" customHeight="1" x14ac:dyDescent="0.15">
      <c r="B506" s="39" t="str" cm="1">
        <f t="array" ref="B50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6" s="42"/>
      <c r="D506" s="35" t="e" cm="1">
        <f t="array" ref="D50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6" s="35" t="e" cm="1">
        <f t="array" ref="E50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6" s="35" t="e">
        <f>IF(AND(Table2[[#This Row],[Chemical Family - old]]="Lithium Primary",Table2[[#This Row],[Product Category]]&lt;&gt;"Button"),Table2[[#This Row],[Is the battery based on Lithium Primary or Lithium Thionyl Chloride]],Table2[[#This Row],[Chemical Family - old]])</f>
        <v>#N/A</v>
      </c>
      <c r="G506" s="35" t="e">
        <f>_xlfn.XLOOKUP(TRIM(Table2[[#This Row],[Bebat code 2025]]),Tabel1[Bebat Code 2025],Tabel1[Chemical Family])</f>
        <v>#N/A</v>
      </c>
      <c r="H506" s="35" t="e">
        <f>_xlfn.XLOOKUP(TRIM(Table2[[#This Row],[Bebat code 2025]]),Tabel1[Bebat Code 2025],Tabel1[Type])</f>
        <v>#N/A</v>
      </c>
      <c r="I506" s="35" t="e">
        <f>_xlfn.XLOOKUP(TRIM(Table2[[#This Row],[Bebat code 2025]]),Tabel1[Bebat Code 2025],Tabel1[Exception])</f>
        <v>#N/A</v>
      </c>
      <c r="J506" s="35" t="e">
        <f>IF(Table2[[#This Row],[Max boundary - new]]&lt;=25000,"No",IF(Table2[[#This Row],[Min boundary - new]]&gt;25000,"Yes","Possible"))</f>
        <v>#N/A</v>
      </c>
      <c r="K506" s="35" t="e">
        <f>IF(ISBLANK(Table2[[#This Row],[Exact weight of battery (g)]]),_xlfn.XLOOKUP(TRIM(Table2[[#This Row],[Bebat code 2025]]),Tabel1[Bebat Code 2025],Tabel1[Minimum Weight (g)]),Table2[[#This Row],[Exact weight of battery (g)]])</f>
        <v>#N/A</v>
      </c>
      <c r="L506" s="35" t="e">
        <f>IF(ISBLANK(Table2[[#This Row],[Exact weight of battery (g)]]),_xlfn.XLOOKUP(TRIM(Table2[[#This Row],[Bebat code 2025]]),Tabel1[Bebat Code 2025],Tabel1[Maximum Weight (g)]),Table2[[#This Row],[Exact weight of battery (g)]])</f>
        <v>#N/A</v>
      </c>
      <c r="M506" s="36" t="str">
        <f>IF(ISBLANK(Table2[[#This Row],[Bebat code 2025]]),"",_xlfn.XLOOKUP(TRIM(Table2[[#This Row],[Bebat code 2025]]),Tabel1[Bebat Code 2025],Tabel1[Minimum Weight (g)]))</f>
        <v/>
      </c>
      <c r="N506" s="36" t="str">
        <f>IF(ISBLANK(Table2[[#This Row],[Bebat code 2025]]),"",_xlfn.XLOOKUP(TRIM(Table2[[#This Row],[Bebat code 2025]]),Tabel1[Bebat Code 2025],Tabel1[Maximum Weight (g)]))</f>
        <v/>
      </c>
      <c r="O506" s="43" t="e" cm="1">
        <f t="array" ref="O50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6" s="44"/>
      <c r="Q506" s="44"/>
      <c r="R506" s="44"/>
      <c r="S506" s="44"/>
      <c r="T506" s="44"/>
      <c r="U506" s="44"/>
    </row>
    <row r="507" spans="2:21" ht="47.5" customHeight="1" x14ac:dyDescent="0.15">
      <c r="B507" s="39" t="str" cm="1">
        <f t="array" ref="B50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7" s="42"/>
      <c r="D507" s="35" t="e" cm="1">
        <f t="array" ref="D50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7" s="35" t="e" cm="1">
        <f t="array" ref="E50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7" s="35" t="e">
        <f>IF(AND(Table2[[#This Row],[Chemical Family - old]]="Lithium Primary",Table2[[#This Row],[Product Category]]&lt;&gt;"Button"),Table2[[#This Row],[Is the battery based on Lithium Primary or Lithium Thionyl Chloride]],Table2[[#This Row],[Chemical Family - old]])</f>
        <v>#N/A</v>
      </c>
      <c r="G507" s="35" t="e">
        <f>_xlfn.XLOOKUP(TRIM(Table2[[#This Row],[Bebat code 2025]]),Tabel1[Bebat Code 2025],Tabel1[Chemical Family])</f>
        <v>#N/A</v>
      </c>
      <c r="H507" s="35" t="e">
        <f>_xlfn.XLOOKUP(TRIM(Table2[[#This Row],[Bebat code 2025]]),Tabel1[Bebat Code 2025],Tabel1[Type])</f>
        <v>#N/A</v>
      </c>
      <c r="I507" s="35" t="e">
        <f>_xlfn.XLOOKUP(TRIM(Table2[[#This Row],[Bebat code 2025]]),Tabel1[Bebat Code 2025],Tabel1[Exception])</f>
        <v>#N/A</v>
      </c>
      <c r="J507" s="35" t="e">
        <f>IF(Table2[[#This Row],[Max boundary - new]]&lt;=25000,"No",IF(Table2[[#This Row],[Min boundary - new]]&gt;25000,"Yes","Possible"))</f>
        <v>#N/A</v>
      </c>
      <c r="K507" s="35" t="e">
        <f>IF(ISBLANK(Table2[[#This Row],[Exact weight of battery (g)]]),_xlfn.XLOOKUP(TRIM(Table2[[#This Row],[Bebat code 2025]]),Tabel1[Bebat Code 2025],Tabel1[Minimum Weight (g)]),Table2[[#This Row],[Exact weight of battery (g)]])</f>
        <v>#N/A</v>
      </c>
      <c r="L507" s="35" t="e">
        <f>IF(ISBLANK(Table2[[#This Row],[Exact weight of battery (g)]]),_xlfn.XLOOKUP(TRIM(Table2[[#This Row],[Bebat code 2025]]),Tabel1[Bebat Code 2025],Tabel1[Maximum Weight (g)]),Table2[[#This Row],[Exact weight of battery (g)]])</f>
        <v>#N/A</v>
      </c>
      <c r="M507" s="36" t="str">
        <f>IF(ISBLANK(Table2[[#This Row],[Bebat code 2025]]),"",_xlfn.XLOOKUP(TRIM(Table2[[#This Row],[Bebat code 2025]]),Tabel1[Bebat Code 2025],Tabel1[Minimum Weight (g)]))</f>
        <v/>
      </c>
      <c r="N507" s="36" t="str">
        <f>IF(ISBLANK(Table2[[#This Row],[Bebat code 2025]]),"",_xlfn.XLOOKUP(TRIM(Table2[[#This Row],[Bebat code 2025]]),Tabel1[Bebat Code 2025],Tabel1[Maximum Weight (g)]))</f>
        <v/>
      </c>
      <c r="O507" s="43" t="e" cm="1">
        <f t="array" ref="O50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7" s="44"/>
      <c r="Q507" s="44"/>
      <c r="R507" s="44"/>
      <c r="S507" s="44"/>
      <c r="T507" s="44"/>
      <c r="U507" s="44"/>
    </row>
    <row r="508" spans="2:21" ht="47.5" customHeight="1" x14ac:dyDescent="0.15">
      <c r="B508" s="39" t="str" cm="1">
        <f t="array" ref="B50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8" s="42"/>
      <c r="D508" s="35" t="e" cm="1">
        <f t="array" ref="D50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8" s="35" t="e" cm="1">
        <f t="array" ref="E50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8" s="35" t="e">
        <f>IF(AND(Table2[[#This Row],[Chemical Family - old]]="Lithium Primary",Table2[[#This Row],[Product Category]]&lt;&gt;"Button"),Table2[[#This Row],[Is the battery based on Lithium Primary or Lithium Thionyl Chloride]],Table2[[#This Row],[Chemical Family - old]])</f>
        <v>#N/A</v>
      </c>
      <c r="G508" s="35" t="e">
        <f>_xlfn.XLOOKUP(TRIM(Table2[[#This Row],[Bebat code 2025]]),Tabel1[Bebat Code 2025],Tabel1[Chemical Family])</f>
        <v>#N/A</v>
      </c>
      <c r="H508" s="35" t="e">
        <f>_xlfn.XLOOKUP(TRIM(Table2[[#This Row],[Bebat code 2025]]),Tabel1[Bebat Code 2025],Tabel1[Type])</f>
        <v>#N/A</v>
      </c>
      <c r="I508" s="35" t="e">
        <f>_xlfn.XLOOKUP(TRIM(Table2[[#This Row],[Bebat code 2025]]),Tabel1[Bebat Code 2025],Tabel1[Exception])</f>
        <v>#N/A</v>
      </c>
      <c r="J508" s="35" t="e">
        <f>IF(Table2[[#This Row],[Max boundary - new]]&lt;=25000,"No",IF(Table2[[#This Row],[Min boundary - new]]&gt;25000,"Yes","Possible"))</f>
        <v>#N/A</v>
      </c>
      <c r="K508" s="35" t="e">
        <f>IF(ISBLANK(Table2[[#This Row],[Exact weight of battery (g)]]),_xlfn.XLOOKUP(TRIM(Table2[[#This Row],[Bebat code 2025]]),Tabel1[Bebat Code 2025],Tabel1[Minimum Weight (g)]),Table2[[#This Row],[Exact weight of battery (g)]])</f>
        <v>#N/A</v>
      </c>
      <c r="L508" s="35" t="e">
        <f>IF(ISBLANK(Table2[[#This Row],[Exact weight of battery (g)]]),_xlfn.XLOOKUP(TRIM(Table2[[#This Row],[Bebat code 2025]]),Tabel1[Bebat Code 2025],Tabel1[Maximum Weight (g)]),Table2[[#This Row],[Exact weight of battery (g)]])</f>
        <v>#N/A</v>
      </c>
      <c r="M508" s="36" t="str">
        <f>IF(ISBLANK(Table2[[#This Row],[Bebat code 2025]]),"",_xlfn.XLOOKUP(TRIM(Table2[[#This Row],[Bebat code 2025]]),Tabel1[Bebat Code 2025],Tabel1[Minimum Weight (g)]))</f>
        <v/>
      </c>
      <c r="N508" s="36" t="str">
        <f>IF(ISBLANK(Table2[[#This Row],[Bebat code 2025]]),"",_xlfn.XLOOKUP(TRIM(Table2[[#This Row],[Bebat code 2025]]),Tabel1[Bebat Code 2025],Tabel1[Maximum Weight (g)]))</f>
        <v/>
      </c>
      <c r="O508" s="43" t="e" cm="1">
        <f t="array" ref="O50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8" s="44"/>
      <c r="Q508" s="44"/>
      <c r="R508" s="44"/>
      <c r="S508" s="44"/>
      <c r="T508" s="44"/>
      <c r="U508" s="44"/>
    </row>
    <row r="509" spans="2:21" ht="47.5" customHeight="1" x14ac:dyDescent="0.15">
      <c r="B509" s="39" t="str" cm="1">
        <f t="array" ref="B50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09" s="42"/>
      <c r="D509" s="35" t="e" cm="1">
        <f t="array" ref="D50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09" s="35" t="e" cm="1">
        <f t="array" ref="E50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09" s="35" t="e">
        <f>IF(AND(Table2[[#This Row],[Chemical Family - old]]="Lithium Primary",Table2[[#This Row],[Product Category]]&lt;&gt;"Button"),Table2[[#This Row],[Is the battery based on Lithium Primary or Lithium Thionyl Chloride]],Table2[[#This Row],[Chemical Family - old]])</f>
        <v>#N/A</v>
      </c>
      <c r="G509" s="35" t="e">
        <f>_xlfn.XLOOKUP(TRIM(Table2[[#This Row],[Bebat code 2025]]),Tabel1[Bebat Code 2025],Tabel1[Chemical Family])</f>
        <v>#N/A</v>
      </c>
      <c r="H509" s="35" t="e">
        <f>_xlfn.XLOOKUP(TRIM(Table2[[#This Row],[Bebat code 2025]]),Tabel1[Bebat Code 2025],Tabel1[Type])</f>
        <v>#N/A</v>
      </c>
      <c r="I509" s="35" t="e">
        <f>_xlfn.XLOOKUP(TRIM(Table2[[#This Row],[Bebat code 2025]]),Tabel1[Bebat Code 2025],Tabel1[Exception])</f>
        <v>#N/A</v>
      </c>
      <c r="J509" s="35" t="e">
        <f>IF(Table2[[#This Row],[Max boundary - new]]&lt;=25000,"No",IF(Table2[[#This Row],[Min boundary - new]]&gt;25000,"Yes","Possible"))</f>
        <v>#N/A</v>
      </c>
      <c r="K509" s="35" t="e">
        <f>IF(ISBLANK(Table2[[#This Row],[Exact weight of battery (g)]]),_xlfn.XLOOKUP(TRIM(Table2[[#This Row],[Bebat code 2025]]),Tabel1[Bebat Code 2025],Tabel1[Minimum Weight (g)]),Table2[[#This Row],[Exact weight of battery (g)]])</f>
        <v>#N/A</v>
      </c>
      <c r="L509" s="35" t="e">
        <f>IF(ISBLANK(Table2[[#This Row],[Exact weight of battery (g)]]),_xlfn.XLOOKUP(TRIM(Table2[[#This Row],[Bebat code 2025]]),Tabel1[Bebat Code 2025],Tabel1[Maximum Weight (g)]),Table2[[#This Row],[Exact weight of battery (g)]])</f>
        <v>#N/A</v>
      </c>
      <c r="M509" s="36" t="str">
        <f>IF(ISBLANK(Table2[[#This Row],[Bebat code 2025]]),"",_xlfn.XLOOKUP(TRIM(Table2[[#This Row],[Bebat code 2025]]),Tabel1[Bebat Code 2025],Tabel1[Minimum Weight (g)]))</f>
        <v/>
      </c>
      <c r="N509" s="36" t="str">
        <f>IF(ISBLANK(Table2[[#This Row],[Bebat code 2025]]),"",_xlfn.XLOOKUP(TRIM(Table2[[#This Row],[Bebat code 2025]]),Tabel1[Bebat Code 2025],Tabel1[Maximum Weight (g)]))</f>
        <v/>
      </c>
      <c r="O509" s="43" t="e" cm="1">
        <f t="array" ref="O50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09" s="44"/>
      <c r="Q509" s="44"/>
      <c r="R509" s="44"/>
      <c r="S509" s="44"/>
      <c r="T509" s="44"/>
      <c r="U509" s="44"/>
    </row>
    <row r="510" spans="2:21" ht="47.5" customHeight="1" x14ac:dyDescent="0.15">
      <c r="B510" s="39" t="str" cm="1">
        <f t="array" ref="B51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0" s="42"/>
      <c r="D510" s="35" t="e" cm="1">
        <f t="array" ref="D51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0" s="35" t="e" cm="1">
        <f t="array" ref="E51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0" s="35" t="e">
        <f>IF(AND(Table2[[#This Row],[Chemical Family - old]]="Lithium Primary",Table2[[#This Row],[Product Category]]&lt;&gt;"Button"),Table2[[#This Row],[Is the battery based on Lithium Primary or Lithium Thionyl Chloride]],Table2[[#This Row],[Chemical Family - old]])</f>
        <v>#N/A</v>
      </c>
      <c r="G510" s="35" t="e">
        <f>_xlfn.XLOOKUP(TRIM(Table2[[#This Row],[Bebat code 2025]]),Tabel1[Bebat Code 2025],Tabel1[Chemical Family])</f>
        <v>#N/A</v>
      </c>
      <c r="H510" s="35" t="e">
        <f>_xlfn.XLOOKUP(TRIM(Table2[[#This Row],[Bebat code 2025]]),Tabel1[Bebat Code 2025],Tabel1[Type])</f>
        <v>#N/A</v>
      </c>
      <c r="I510" s="35" t="e">
        <f>_xlfn.XLOOKUP(TRIM(Table2[[#This Row],[Bebat code 2025]]),Tabel1[Bebat Code 2025],Tabel1[Exception])</f>
        <v>#N/A</v>
      </c>
      <c r="J510" s="35" t="e">
        <f>IF(Table2[[#This Row],[Max boundary - new]]&lt;=25000,"No",IF(Table2[[#This Row],[Min boundary - new]]&gt;25000,"Yes","Possible"))</f>
        <v>#N/A</v>
      </c>
      <c r="K510" s="35" t="e">
        <f>IF(ISBLANK(Table2[[#This Row],[Exact weight of battery (g)]]),_xlfn.XLOOKUP(TRIM(Table2[[#This Row],[Bebat code 2025]]),Tabel1[Bebat Code 2025],Tabel1[Minimum Weight (g)]),Table2[[#This Row],[Exact weight of battery (g)]])</f>
        <v>#N/A</v>
      </c>
      <c r="L510" s="35" t="e">
        <f>IF(ISBLANK(Table2[[#This Row],[Exact weight of battery (g)]]),_xlfn.XLOOKUP(TRIM(Table2[[#This Row],[Bebat code 2025]]),Tabel1[Bebat Code 2025],Tabel1[Maximum Weight (g)]),Table2[[#This Row],[Exact weight of battery (g)]])</f>
        <v>#N/A</v>
      </c>
      <c r="M510" s="36" t="str">
        <f>IF(ISBLANK(Table2[[#This Row],[Bebat code 2025]]),"",_xlfn.XLOOKUP(TRIM(Table2[[#This Row],[Bebat code 2025]]),Tabel1[Bebat Code 2025],Tabel1[Minimum Weight (g)]))</f>
        <v/>
      </c>
      <c r="N510" s="36" t="str">
        <f>IF(ISBLANK(Table2[[#This Row],[Bebat code 2025]]),"",_xlfn.XLOOKUP(TRIM(Table2[[#This Row],[Bebat code 2025]]),Tabel1[Bebat Code 2025],Tabel1[Maximum Weight (g)]))</f>
        <v/>
      </c>
      <c r="O510" s="43" t="e" cm="1">
        <f t="array" ref="O51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0" s="44"/>
      <c r="Q510" s="44"/>
      <c r="R510" s="44"/>
      <c r="S510" s="44"/>
      <c r="T510" s="44"/>
      <c r="U510" s="44"/>
    </row>
    <row r="511" spans="2:21" ht="47.5" customHeight="1" x14ac:dyDescent="0.15">
      <c r="B511" s="39" t="str" cm="1">
        <f t="array" ref="B51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1" s="42"/>
      <c r="D511" s="35" t="e" cm="1">
        <f t="array" ref="D51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1" s="35" t="e" cm="1">
        <f t="array" ref="E51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1" s="35" t="e">
        <f>IF(AND(Table2[[#This Row],[Chemical Family - old]]="Lithium Primary",Table2[[#This Row],[Product Category]]&lt;&gt;"Button"),Table2[[#This Row],[Is the battery based on Lithium Primary or Lithium Thionyl Chloride]],Table2[[#This Row],[Chemical Family - old]])</f>
        <v>#N/A</v>
      </c>
      <c r="G511" s="35" t="e">
        <f>_xlfn.XLOOKUP(TRIM(Table2[[#This Row],[Bebat code 2025]]),Tabel1[Bebat Code 2025],Tabel1[Chemical Family])</f>
        <v>#N/A</v>
      </c>
      <c r="H511" s="35" t="e">
        <f>_xlfn.XLOOKUP(TRIM(Table2[[#This Row],[Bebat code 2025]]),Tabel1[Bebat Code 2025],Tabel1[Type])</f>
        <v>#N/A</v>
      </c>
      <c r="I511" s="35" t="e">
        <f>_xlfn.XLOOKUP(TRIM(Table2[[#This Row],[Bebat code 2025]]),Tabel1[Bebat Code 2025],Tabel1[Exception])</f>
        <v>#N/A</v>
      </c>
      <c r="J511" s="35" t="e">
        <f>IF(Table2[[#This Row],[Max boundary - new]]&lt;=25000,"No",IF(Table2[[#This Row],[Min boundary - new]]&gt;25000,"Yes","Possible"))</f>
        <v>#N/A</v>
      </c>
      <c r="K511" s="35" t="e">
        <f>IF(ISBLANK(Table2[[#This Row],[Exact weight of battery (g)]]),_xlfn.XLOOKUP(TRIM(Table2[[#This Row],[Bebat code 2025]]),Tabel1[Bebat Code 2025],Tabel1[Minimum Weight (g)]),Table2[[#This Row],[Exact weight of battery (g)]])</f>
        <v>#N/A</v>
      </c>
      <c r="L511" s="35" t="e">
        <f>IF(ISBLANK(Table2[[#This Row],[Exact weight of battery (g)]]),_xlfn.XLOOKUP(TRIM(Table2[[#This Row],[Bebat code 2025]]),Tabel1[Bebat Code 2025],Tabel1[Maximum Weight (g)]),Table2[[#This Row],[Exact weight of battery (g)]])</f>
        <v>#N/A</v>
      </c>
      <c r="M511" s="36" t="str">
        <f>IF(ISBLANK(Table2[[#This Row],[Bebat code 2025]]),"",_xlfn.XLOOKUP(TRIM(Table2[[#This Row],[Bebat code 2025]]),Tabel1[Bebat Code 2025],Tabel1[Minimum Weight (g)]))</f>
        <v/>
      </c>
      <c r="N511" s="36" t="str">
        <f>IF(ISBLANK(Table2[[#This Row],[Bebat code 2025]]),"",_xlfn.XLOOKUP(TRIM(Table2[[#This Row],[Bebat code 2025]]),Tabel1[Bebat Code 2025],Tabel1[Maximum Weight (g)]))</f>
        <v/>
      </c>
      <c r="O511" s="43" t="e" cm="1">
        <f t="array" ref="O51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1" s="44"/>
      <c r="Q511" s="44"/>
      <c r="R511" s="44"/>
      <c r="S511" s="44"/>
      <c r="T511" s="44"/>
      <c r="U511" s="44"/>
    </row>
    <row r="512" spans="2:21" ht="47.5" customHeight="1" x14ac:dyDescent="0.15">
      <c r="B512" s="39" t="str" cm="1">
        <f t="array" ref="B51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2" s="42"/>
      <c r="D512" s="35" t="e" cm="1">
        <f t="array" ref="D51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2" s="35" t="e" cm="1">
        <f t="array" ref="E51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2" s="35" t="e">
        <f>IF(AND(Table2[[#This Row],[Chemical Family - old]]="Lithium Primary",Table2[[#This Row],[Product Category]]&lt;&gt;"Button"),Table2[[#This Row],[Is the battery based on Lithium Primary or Lithium Thionyl Chloride]],Table2[[#This Row],[Chemical Family - old]])</f>
        <v>#N/A</v>
      </c>
      <c r="G512" s="35" t="e">
        <f>_xlfn.XLOOKUP(TRIM(Table2[[#This Row],[Bebat code 2025]]),Tabel1[Bebat Code 2025],Tabel1[Chemical Family])</f>
        <v>#N/A</v>
      </c>
      <c r="H512" s="35" t="e">
        <f>_xlfn.XLOOKUP(TRIM(Table2[[#This Row],[Bebat code 2025]]),Tabel1[Bebat Code 2025],Tabel1[Type])</f>
        <v>#N/A</v>
      </c>
      <c r="I512" s="35" t="e">
        <f>_xlfn.XLOOKUP(TRIM(Table2[[#This Row],[Bebat code 2025]]),Tabel1[Bebat Code 2025],Tabel1[Exception])</f>
        <v>#N/A</v>
      </c>
      <c r="J512" s="35" t="e">
        <f>IF(Table2[[#This Row],[Max boundary - new]]&lt;=25000,"No",IF(Table2[[#This Row],[Min boundary - new]]&gt;25000,"Yes","Possible"))</f>
        <v>#N/A</v>
      </c>
      <c r="K512" s="35" t="e">
        <f>IF(ISBLANK(Table2[[#This Row],[Exact weight of battery (g)]]),_xlfn.XLOOKUP(TRIM(Table2[[#This Row],[Bebat code 2025]]),Tabel1[Bebat Code 2025],Tabel1[Minimum Weight (g)]),Table2[[#This Row],[Exact weight of battery (g)]])</f>
        <v>#N/A</v>
      </c>
      <c r="L512" s="35" t="e">
        <f>IF(ISBLANK(Table2[[#This Row],[Exact weight of battery (g)]]),_xlfn.XLOOKUP(TRIM(Table2[[#This Row],[Bebat code 2025]]),Tabel1[Bebat Code 2025],Tabel1[Maximum Weight (g)]),Table2[[#This Row],[Exact weight of battery (g)]])</f>
        <v>#N/A</v>
      </c>
      <c r="M512" s="36" t="str">
        <f>IF(ISBLANK(Table2[[#This Row],[Bebat code 2025]]),"",_xlfn.XLOOKUP(TRIM(Table2[[#This Row],[Bebat code 2025]]),Tabel1[Bebat Code 2025],Tabel1[Minimum Weight (g)]))</f>
        <v/>
      </c>
      <c r="N512" s="36" t="str">
        <f>IF(ISBLANK(Table2[[#This Row],[Bebat code 2025]]),"",_xlfn.XLOOKUP(TRIM(Table2[[#This Row],[Bebat code 2025]]),Tabel1[Bebat Code 2025],Tabel1[Maximum Weight (g)]))</f>
        <v/>
      </c>
      <c r="O512" s="43" t="e" cm="1">
        <f t="array" ref="O51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2" s="44"/>
      <c r="Q512" s="44"/>
      <c r="R512" s="44"/>
      <c r="S512" s="44"/>
      <c r="T512" s="44"/>
      <c r="U512" s="44"/>
    </row>
    <row r="513" spans="2:21" ht="47.5" customHeight="1" x14ac:dyDescent="0.15">
      <c r="B513" s="39" t="str" cm="1">
        <f t="array" ref="B51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3" s="42"/>
      <c r="D513" s="35" t="e" cm="1">
        <f t="array" ref="D51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3" s="35" t="e" cm="1">
        <f t="array" ref="E51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3" s="35" t="e">
        <f>IF(AND(Table2[[#This Row],[Chemical Family - old]]="Lithium Primary",Table2[[#This Row],[Product Category]]&lt;&gt;"Button"),Table2[[#This Row],[Is the battery based on Lithium Primary or Lithium Thionyl Chloride]],Table2[[#This Row],[Chemical Family - old]])</f>
        <v>#N/A</v>
      </c>
      <c r="G513" s="35" t="e">
        <f>_xlfn.XLOOKUP(TRIM(Table2[[#This Row],[Bebat code 2025]]),Tabel1[Bebat Code 2025],Tabel1[Chemical Family])</f>
        <v>#N/A</v>
      </c>
      <c r="H513" s="35" t="e">
        <f>_xlfn.XLOOKUP(TRIM(Table2[[#This Row],[Bebat code 2025]]),Tabel1[Bebat Code 2025],Tabel1[Type])</f>
        <v>#N/A</v>
      </c>
      <c r="I513" s="35" t="e">
        <f>_xlfn.XLOOKUP(TRIM(Table2[[#This Row],[Bebat code 2025]]),Tabel1[Bebat Code 2025],Tabel1[Exception])</f>
        <v>#N/A</v>
      </c>
      <c r="J513" s="35" t="e">
        <f>IF(Table2[[#This Row],[Max boundary - new]]&lt;=25000,"No",IF(Table2[[#This Row],[Min boundary - new]]&gt;25000,"Yes","Possible"))</f>
        <v>#N/A</v>
      </c>
      <c r="K513" s="35" t="e">
        <f>IF(ISBLANK(Table2[[#This Row],[Exact weight of battery (g)]]),_xlfn.XLOOKUP(TRIM(Table2[[#This Row],[Bebat code 2025]]),Tabel1[Bebat Code 2025],Tabel1[Minimum Weight (g)]),Table2[[#This Row],[Exact weight of battery (g)]])</f>
        <v>#N/A</v>
      </c>
      <c r="L513" s="35" t="e">
        <f>IF(ISBLANK(Table2[[#This Row],[Exact weight of battery (g)]]),_xlfn.XLOOKUP(TRIM(Table2[[#This Row],[Bebat code 2025]]),Tabel1[Bebat Code 2025],Tabel1[Maximum Weight (g)]),Table2[[#This Row],[Exact weight of battery (g)]])</f>
        <v>#N/A</v>
      </c>
      <c r="M513" s="36" t="str">
        <f>IF(ISBLANK(Table2[[#This Row],[Bebat code 2025]]),"",_xlfn.XLOOKUP(TRIM(Table2[[#This Row],[Bebat code 2025]]),Tabel1[Bebat Code 2025],Tabel1[Minimum Weight (g)]))</f>
        <v/>
      </c>
      <c r="N513" s="36" t="str">
        <f>IF(ISBLANK(Table2[[#This Row],[Bebat code 2025]]),"",_xlfn.XLOOKUP(TRIM(Table2[[#This Row],[Bebat code 2025]]),Tabel1[Bebat Code 2025],Tabel1[Maximum Weight (g)]))</f>
        <v/>
      </c>
      <c r="O513" s="43" t="e" cm="1">
        <f t="array" ref="O51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3" s="44"/>
      <c r="Q513" s="44"/>
      <c r="R513" s="44"/>
      <c r="S513" s="44"/>
      <c r="T513" s="44"/>
      <c r="U513" s="44"/>
    </row>
    <row r="514" spans="2:21" ht="47.5" customHeight="1" x14ac:dyDescent="0.15">
      <c r="B514" s="39" t="str" cm="1">
        <f t="array" ref="B51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4" s="42"/>
      <c r="D514" s="35" t="e" cm="1">
        <f t="array" ref="D51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4" s="35" t="e" cm="1">
        <f t="array" ref="E51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4" s="35" t="e">
        <f>IF(AND(Table2[[#This Row],[Chemical Family - old]]="Lithium Primary",Table2[[#This Row],[Product Category]]&lt;&gt;"Button"),Table2[[#This Row],[Is the battery based on Lithium Primary or Lithium Thionyl Chloride]],Table2[[#This Row],[Chemical Family - old]])</f>
        <v>#N/A</v>
      </c>
      <c r="G514" s="35" t="e">
        <f>_xlfn.XLOOKUP(TRIM(Table2[[#This Row],[Bebat code 2025]]),Tabel1[Bebat Code 2025],Tabel1[Chemical Family])</f>
        <v>#N/A</v>
      </c>
      <c r="H514" s="35" t="e">
        <f>_xlfn.XLOOKUP(TRIM(Table2[[#This Row],[Bebat code 2025]]),Tabel1[Bebat Code 2025],Tabel1[Type])</f>
        <v>#N/A</v>
      </c>
      <c r="I514" s="35" t="e">
        <f>_xlfn.XLOOKUP(TRIM(Table2[[#This Row],[Bebat code 2025]]),Tabel1[Bebat Code 2025],Tabel1[Exception])</f>
        <v>#N/A</v>
      </c>
      <c r="J514" s="35" t="e">
        <f>IF(Table2[[#This Row],[Max boundary - new]]&lt;=25000,"No",IF(Table2[[#This Row],[Min boundary - new]]&gt;25000,"Yes","Possible"))</f>
        <v>#N/A</v>
      </c>
      <c r="K514" s="35" t="e">
        <f>IF(ISBLANK(Table2[[#This Row],[Exact weight of battery (g)]]),_xlfn.XLOOKUP(TRIM(Table2[[#This Row],[Bebat code 2025]]),Tabel1[Bebat Code 2025],Tabel1[Minimum Weight (g)]),Table2[[#This Row],[Exact weight of battery (g)]])</f>
        <v>#N/A</v>
      </c>
      <c r="L514" s="35" t="e">
        <f>IF(ISBLANK(Table2[[#This Row],[Exact weight of battery (g)]]),_xlfn.XLOOKUP(TRIM(Table2[[#This Row],[Bebat code 2025]]),Tabel1[Bebat Code 2025],Tabel1[Maximum Weight (g)]),Table2[[#This Row],[Exact weight of battery (g)]])</f>
        <v>#N/A</v>
      </c>
      <c r="M514" s="36" t="str">
        <f>IF(ISBLANK(Table2[[#This Row],[Bebat code 2025]]),"",_xlfn.XLOOKUP(TRIM(Table2[[#This Row],[Bebat code 2025]]),Tabel1[Bebat Code 2025],Tabel1[Minimum Weight (g)]))</f>
        <v/>
      </c>
      <c r="N514" s="36" t="str">
        <f>IF(ISBLANK(Table2[[#This Row],[Bebat code 2025]]),"",_xlfn.XLOOKUP(TRIM(Table2[[#This Row],[Bebat code 2025]]),Tabel1[Bebat Code 2025],Tabel1[Maximum Weight (g)]))</f>
        <v/>
      </c>
      <c r="O514" s="43" t="e" cm="1">
        <f t="array" ref="O51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4" s="44"/>
      <c r="Q514" s="44"/>
      <c r="R514" s="44"/>
      <c r="S514" s="44"/>
      <c r="T514" s="44"/>
      <c r="U514" s="44"/>
    </row>
    <row r="515" spans="2:21" ht="47.5" customHeight="1" x14ac:dyDescent="0.15">
      <c r="B515" s="39" t="str" cm="1">
        <f t="array" ref="B51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5" s="42"/>
      <c r="D515" s="35" t="e" cm="1">
        <f t="array" ref="D51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5" s="35" t="e" cm="1">
        <f t="array" ref="E51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5" s="35" t="e">
        <f>IF(AND(Table2[[#This Row],[Chemical Family - old]]="Lithium Primary",Table2[[#This Row],[Product Category]]&lt;&gt;"Button"),Table2[[#This Row],[Is the battery based on Lithium Primary or Lithium Thionyl Chloride]],Table2[[#This Row],[Chemical Family - old]])</f>
        <v>#N/A</v>
      </c>
      <c r="G515" s="35" t="e">
        <f>_xlfn.XLOOKUP(TRIM(Table2[[#This Row],[Bebat code 2025]]),Tabel1[Bebat Code 2025],Tabel1[Chemical Family])</f>
        <v>#N/A</v>
      </c>
      <c r="H515" s="35" t="e">
        <f>_xlfn.XLOOKUP(TRIM(Table2[[#This Row],[Bebat code 2025]]),Tabel1[Bebat Code 2025],Tabel1[Type])</f>
        <v>#N/A</v>
      </c>
      <c r="I515" s="35" t="e">
        <f>_xlfn.XLOOKUP(TRIM(Table2[[#This Row],[Bebat code 2025]]),Tabel1[Bebat Code 2025],Tabel1[Exception])</f>
        <v>#N/A</v>
      </c>
      <c r="J515" s="35" t="e">
        <f>IF(Table2[[#This Row],[Max boundary - new]]&lt;=25000,"No",IF(Table2[[#This Row],[Min boundary - new]]&gt;25000,"Yes","Possible"))</f>
        <v>#N/A</v>
      </c>
      <c r="K515" s="35" t="e">
        <f>IF(ISBLANK(Table2[[#This Row],[Exact weight of battery (g)]]),_xlfn.XLOOKUP(TRIM(Table2[[#This Row],[Bebat code 2025]]),Tabel1[Bebat Code 2025],Tabel1[Minimum Weight (g)]),Table2[[#This Row],[Exact weight of battery (g)]])</f>
        <v>#N/A</v>
      </c>
      <c r="L515" s="35" t="e">
        <f>IF(ISBLANK(Table2[[#This Row],[Exact weight of battery (g)]]),_xlfn.XLOOKUP(TRIM(Table2[[#This Row],[Bebat code 2025]]),Tabel1[Bebat Code 2025],Tabel1[Maximum Weight (g)]),Table2[[#This Row],[Exact weight of battery (g)]])</f>
        <v>#N/A</v>
      </c>
      <c r="M515" s="36" t="str">
        <f>IF(ISBLANK(Table2[[#This Row],[Bebat code 2025]]),"",_xlfn.XLOOKUP(TRIM(Table2[[#This Row],[Bebat code 2025]]),Tabel1[Bebat Code 2025],Tabel1[Minimum Weight (g)]))</f>
        <v/>
      </c>
      <c r="N515" s="36" t="str">
        <f>IF(ISBLANK(Table2[[#This Row],[Bebat code 2025]]),"",_xlfn.XLOOKUP(TRIM(Table2[[#This Row],[Bebat code 2025]]),Tabel1[Bebat Code 2025],Tabel1[Maximum Weight (g)]))</f>
        <v/>
      </c>
      <c r="O515" s="43" t="e" cm="1">
        <f t="array" ref="O51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5" s="44"/>
      <c r="Q515" s="44"/>
      <c r="R515" s="44"/>
      <c r="S515" s="44"/>
      <c r="T515" s="44"/>
      <c r="U515" s="44"/>
    </row>
    <row r="516" spans="2:21" ht="47.5" customHeight="1" x14ac:dyDescent="0.15">
      <c r="B516" s="39" t="str" cm="1">
        <f t="array" ref="B51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6" s="42"/>
      <c r="D516" s="35" t="e" cm="1">
        <f t="array" ref="D51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6" s="35" t="e" cm="1">
        <f t="array" ref="E51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6" s="35" t="e">
        <f>IF(AND(Table2[[#This Row],[Chemical Family - old]]="Lithium Primary",Table2[[#This Row],[Product Category]]&lt;&gt;"Button"),Table2[[#This Row],[Is the battery based on Lithium Primary or Lithium Thionyl Chloride]],Table2[[#This Row],[Chemical Family - old]])</f>
        <v>#N/A</v>
      </c>
      <c r="G516" s="35" t="e">
        <f>_xlfn.XLOOKUP(TRIM(Table2[[#This Row],[Bebat code 2025]]),Tabel1[Bebat Code 2025],Tabel1[Chemical Family])</f>
        <v>#N/A</v>
      </c>
      <c r="H516" s="35" t="e">
        <f>_xlfn.XLOOKUP(TRIM(Table2[[#This Row],[Bebat code 2025]]),Tabel1[Bebat Code 2025],Tabel1[Type])</f>
        <v>#N/A</v>
      </c>
      <c r="I516" s="35" t="e">
        <f>_xlfn.XLOOKUP(TRIM(Table2[[#This Row],[Bebat code 2025]]),Tabel1[Bebat Code 2025],Tabel1[Exception])</f>
        <v>#N/A</v>
      </c>
      <c r="J516" s="35" t="e">
        <f>IF(Table2[[#This Row],[Max boundary - new]]&lt;=25000,"No",IF(Table2[[#This Row],[Min boundary - new]]&gt;25000,"Yes","Possible"))</f>
        <v>#N/A</v>
      </c>
      <c r="K516" s="35" t="e">
        <f>IF(ISBLANK(Table2[[#This Row],[Exact weight of battery (g)]]),_xlfn.XLOOKUP(TRIM(Table2[[#This Row],[Bebat code 2025]]),Tabel1[Bebat Code 2025],Tabel1[Minimum Weight (g)]),Table2[[#This Row],[Exact weight of battery (g)]])</f>
        <v>#N/A</v>
      </c>
      <c r="L516" s="35" t="e">
        <f>IF(ISBLANK(Table2[[#This Row],[Exact weight of battery (g)]]),_xlfn.XLOOKUP(TRIM(Table2[[#This Row],[Bebat code 2025]]),Tabel1[Bebat Code 2025],Tabel1[Maximum Weight (g)]),Table2[[#This Row],[Exact weight of battery (g)]])</f>
        <v>#N/A</v>
      </c>
      <c r="M516" s="36" t="str">
        <f>IF(ISBLANK(Table2[[#This Row],[Bebat code 2025]]),"",_xlfn.XLOOKUP(TRIM(Table2[[#This Row],[Bebat code 2025]]),Tabel1[Bebat Code 2025],Tabel1[Minimum Weight (g)]))</f>
        <v/>
      </c>
      <c r="N516" s="36" t="str">
        <f>IF(ISBLANK(Table2[[#This Row],[Bebat code 2025]]),"",_xlfn.XLOOKUP(TRIM(Table2[[#This Row],[Bebat code 2025]]),Tabel1[Bebat Code 2025],Tabel1[Maximum Weight (g)]))</f>
        <v/>
      </c>
      <c r="O516" s="43" t="e" cm="1">
        <f t="array" ref="O51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6" s="44"/>
      <c r="Q516" s="44"/>
      <c r="R516" s="44"/>
      <c r="S516" s="44"/>
      <c r="T516" s="44"/>
      <c r="U516" s="44"/>
    </row>
    <row r="517" spans="2:21" ht="47.5" customHeight="1" x14ac:dyDescent="0.15">
      <c r="B517" s="39" t="str" cm="1">
        <f t="array" ref="B51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7" s="42"/>
      <c r="D517" s="35" t="e" cm="1">
        <f t="array" ref="D51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7" s="35" t="e" cm="1">
        <f t="array" ref="E51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7" s="35" t="e">
        <f>IF(AND(Table2[[#This Row],[Chemical Family - old]]="Lithium Primary",Table2[[#This Row],[Product Category]]&lt;&gt;"Button"),Table2[[#This Row],[Is the battery based on Lithium Primary or Lithium Thionyl Chloride]],Table2[[#This Row],[Chemical Family - old]])</f>
        <v>#N/A</v>
      </c>
      <c r="G517" s="35" t="e">
        <f>_xlfn.XLOOKUP(TRIM(Table2[[#This Row],[Bebat code 2025]]),Tabel1[Bebat Code 2025],Tabel1[Chemical Family])</f>
        <v>#N/A</v>
      </c>
      <c r="H517" s="35" t="e">
        <f>_xlfn.XLOOKUP(TRIM(Table2[[#This Row],[Bebat code 2025]]),Tabel1[Bebat Code 2025],Tabel1[Type])</f>
        <v>#N/A</v>
      </c>
      <c r="I517" s="35" t="e">
        <f>_xlfn.XLOOKUP(TRIM(Table2[[#This Row],[Bebat code 2025]]),Tabel1[Bebat Code 2025],Tabel1[Exception])</f>
        <v>#N/A</v>
      </c>
      <c r="J517" s="35" t="e">
        <f>IF(Table2[[#This Row],[Max boundary - new]]&lt;=25000,"No",IF(Table2[[#This Row],[Min boundary - new]]&gt;25000,"Yes","Possible"))</f>
        <v>#N/A</v>
      </c>
      <c r="K517" s="35" t="e">
        <f>IF(ISBLANK(Table2[[#This Row],[Exact weight of battery (g)]]),_xlfn.XLOOKUP(TRIM(Table2[[#This Row],[Bebat code 2025]]),Tabel1[Bebat Code 2025],Tabel1[Minimum Weight (g)]),Table2[[#This Row],[Exact weight of battery (g)]])</f>
        <v>#N/A</v>
      </c>
      <c r="L517" s="35" t="e">
        <f>IF(ISBLANK(Table2[[#This Row],[Exact weight of battery (g)]]),_xlfn.XLOOKUP(TRIM(Table2[[#This Row],[Bebat code 2025]]),Tabel1[Bebat Code 2025],Tabel1[Maximum Weight (g)]),Table2[[#This Row],[Exact weight of battery (g)]])</f>
        <v>#N/A</v>
      </c>
      <c r="M517" s="36" t="str">
        <f>IF(ISBLANK(Table2[[#This Row],[Bebat code 2025]]),"",_xlfn.XLOOKUP(TRIM(Table2[[#This Row],[Bebat code 2025]]),Tabel1[Bebat Code 2025],Tabel1[Minimum Weight (g)]))</f>
        <v/>
      </c>
      <c r="N517" s="36" t="str">
        <f>IF(ISBLANK(Table2[[#This Row],[Bebat code 2025]]),"",_xlfn.XLOOKUP(TRIM(Table2[[#This Row],[Bebat code 2025]]),Tabel1[Bebat Code 2025],Tabel1[Maximum Weight (g)]))</f>
        <v/>
      </c>
      <c r="O517" s="43" t="e" cm="1">
        <f t="array" ref="O51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7" s="44"/>
      <c r="Q517" s="44"/>
      <c r="R517" s="44"/>
      <c r="S517" s="44"/>
      <c r="T517" s="44"/>
      <c r="U517" s="44"/>
    </row>
    <row r="518" spans="2:21" ht="47.5" customHeight="1" x14ac:dyDescent="0.15">
      <c r="B518" s="39" t="str" cm="1">
        <f t="array" ref="B51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8" s="42"/>
      <c r="D518" s="35" t="e" cm="1">
        <f t="array" ref="D51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8" s="35" t="e" cm="1">
        <f t="array" ref="E51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8" s="35" t="e">
        <f>IF(AND(Table2[[#This Row],[Chemical Family - old]]="Lithium Primary",Table2[[#This Row],[Product Category]]&lt;&gt;"Button"),Table2[[#This Row],[Is the battery based on Lithium Primary or Lithium Thionyl Chloride]],Table2[[#This Row],[Chemical Family - old]])</f>
        <v>#N/A</v>
      </c>
      <c r="G518" s="35" t="e">
        <f>_xlfn.XLOOKUP(TRIM(Table2[[#This Row],[Bebat code 2025]]),Tabel1[Bebat Code 2025],Tabel1[Chemical Family])</f>
        <v>#N/A</v>
      </c>
      <c r="H518" s="35" t="e">
        <f>_xlfn.XLOOKUP(TRIM(Table2[[#This Row],[Bebat code 2025]]),Tabel1[Bebat Code 2025],Tabel1[Type])</f>
        <v>#N/A</v>
      </c>
      <c r="I518" s="35" t="e">
        <f>_xlfn.XLOOKUP(TRIM(Table2[[#This Row],[Bebat code 2025]]),Tabel1[Bebat Code 2025],Tabel1[Exception])</f>
        <v>#N/A</v>
      </c>
      <c r="J518" s="35" t="e">
        <f>IF(Table2[[#This Row],[Max boundary - new]]&lt;=25000,"No",IF(Table2[[#This Row],[Min boundary - new]]&gt;25000,"Yes","Possible"))</f>
        <v>#N/A</v>
      </c>
      <c r="K518" s="35" t="e">
        <f>IF(ISBLANK(Table2[[#This Row],[Exact weight of battery (g)]]),_xlfn.XLOOKUP(TRIM(Table2[[#This Row],[Bebat code 2025]]),Tabel1[Bebat Code 2025],Tabel1[Minimum Weight (g)]),Table2[[#This Row],[Exact weight of battery (g)]])</f>
        <v>#N/A</v>
      </c>
      <c r="L518" s="35" t="e">
        <f>IF(ISBLANK(Table2[[#This Row],[Exact weight of battery (g)]]),_xlfn.XLOOKUP(TRIM(Table2[[#This Row],[Bebat code 2025]]),Tabel1[Bebat Code 2025],Tabel1[Maximum Weight (g)]),Table2[[#This Row],[Exact weight of battery (g)]])</f>
        <v>#N/A</v>
      </c>
      <c r="M518" s="36" t="str">
        <f>IF(ISBLANK(Table2[[#This Row],[Bebat code 2025]]),"",_xlfn.XLOOKUP(TRIM(Table2[[#This Row],[Bebat code 2025]]),Tabel1[Bebat Code 2025],Tabel1[Minimum Weight (g)]))</f>
        <v/>
      </c>
      <c r="N518" s="36" t="str">
        <f>IF(ISBLANK(Table2[[#This Row],[Bebat code 2025]]),"",_xlfn.XLOOKUP(TRIM(Table2[[#This Row],[Bebat code 2025]]),Tabel1[Bebat Code 2025],Tabel1[Maximum Weight (g)]))</f>
        <v/>
      </c>
      <c r="O518" s="43" t="e" cm="1">
        <f t="array" ref="O51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8" s="44"/>
      <c r="Q518" s="44"/>
      <c r="R518" s="44"/>
      <c r="S518" s="44"/>
      <c r="T518" s="44"/>
      <c r="U518" s="44"/>
    </row>
    <row r="519" spans="2:21" ht="47.5" customHeight="1" x14ac:dyDescent="0.15">
      <c r="B519" s="39" t="str" cm="1">
        <f t="array" ref="B51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19" s="42"/>
      <c r="D519" s="35" t="e" cm="1">
        <f t="array" ref="D51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19" s="35" t="e" cm="1">
        <f t="array" ref="E51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19" s="35" t="e">
        <f>IF(AND(Table2[[#This Row],[Chemical Family - old]]="Lithium Primary",Table2[[#This Row],[Product Category]]&lt;&gt;"Button"),Table2[[#This Row],[Is the battery based on Lithium Primary or Lithium Thionyl Chloride]],Table2[[#This Row],[Chemical Family - old]])</f>
        <v>#N/A</v>
      </c>
      <c r="G519" s="35" t="e">
        <f>_xlfn.XLOOKUP(TRIM(Table2[[#This Row],[Bebat code 2025]]),Tabel1[Bebat Code 2025],Tabel1[Chemical Family])</f>
        <v>#N/A</v>
      </c>
      <c r="H519" s="35" t="e">
        <f>_xlfn.XLOOKUP(TRIM(Table2[[#This Row],[Bebat code 2025]]),Tabel1[Bebat Code 2025],Tabel1[Type])</f>
        <v>#N/A</v>
      </c>
      <c r="I519" s="35" t="e">
        <f>_xlfn.XLOOKUP(TRIM(Table2[[#This Row],[Bebat code 2025]]),Tabel1[Bebat Code 2025],Tabel1[Exception])</f>
        <v>#N/A</v>
      </c>
      <c r="J519" s="35" t="e">
        <f>IF(Table2[[#This Row],[Max boundary - new]]&lt;=25000,"No",IF(Table2[[#This Row],[Min boundary - new]]&gt;25000,"Yes","Possible"))</f>
        <v>#N/A</v>
      </c>
      <c r="K519" s="35" t="e">
        <f>IF(ISBLANK(Table2[[#This Row],[Exact weight of battery (g)]]),_xlfn.XLOOKUP(TRIM(Table2[[#This Row],[Bebat code 2025]]),Tabel1[Bebat Code 2025],Tabel1[Minimum Weight (g)]),Table2[[#This Row],[Exact weight of battery (g)]])</f>
        <v>#N/A</v>
      </c>
      <c r="L519" s="35" t="e">
        <f>IF(ISBLANK(Table2[[#This Row],[Exact weight of battery (g)]]),_xlfn.XLOOKUP(TRIM(Table2[[#This Row],[Bebat code 2025]]),Tabel1[Bebat Code 2025],Tabel1[Maximum Weight (g)]),Table2[[#This Row],[Exact weight of battery (g)]])</f>
        <v>#N/A</v>
      </c>
      <c r="M519" s="36" t="str">
        <f>IF(ISBLANK(Table2[[#This Row],[Bebat code 2025]]),"",_xlfn.XLOOKUP(TRIM(Table2[[#This Row],[Bebat code 2025]]),Tabel1[Bebat Code 2025],Tabel1[Minimum Weight (g)]))</f>
        <v/>
      </c>
      <c r="N519" s="36" t="str">
        <f>IF(ISBLANK(Table2[[#This Row],[Bebat code 2025]]),"",_xlfn.XLOOKUP(TRIM(Table2[[#This Row],[Bebat code 2025]]),Tabel1[Bebat Code 2025],Tabel1[Maximum Weight (g)]))</f>
        <v/>
      </c>
      <c r="O519" s="43" t="e" cm="1">
        <f t="array" ref="O51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19" s="44"/>
      <c r="Q519" s="44"/>
      <c r="R519" s="44"/>
      <c r="S519" s="44"/>
      <c r="T519" s="44"/>
      <c r="U519" s="44"/>
    </row>
    <row r="520" spans="2:21" ht="47.5" customHeight="1" x14ac:dyDescent="0.15">
      <c r="B520" s="39" t="str" cm="1">
        <f t="array" ref="B52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0" s="42"/>
      <c r="D520" s="35" t="e" cm="1">
        <f t="array" ref="D52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0" s="35" t="e" cm="1">
        <f t="array" ref="E52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0" s="35" t="e">
        <f>IF(AND(Table2[[#This Row],[Chemical Family - old]]="Lithium Primary",Table2[[#This Row],[Product Category]]&lt;&gt;"Button"),Table2[[#This Row],[Is the battery based on Lithium Primary or Lithium Thionyl Chloride]],Table2[[#This Row],[Chemical Family - old]])</f>
        <v>#N/A</v>
      </c>
      <c r="G520" s="35" t="e">
        <f>_xlfn.XLOOKUP(TRIM(Table2[[#This Row],[Bebat code 2025]]),Tabel1[Bebat Code 2025],Tabel1[Chemical Family])</f>
        <v>#N/A</v>
      </c>
      <c r="H520" s="35" t="e">
        <f>_xlfn.XLOOKUP(TRIM(Table2[[#This Row],[Bebat code 2025]]),Tabel1[Bebat Code 2025],Tabel1[Type])</f>
        <v>#N/A</v>
      </c>
      <c r="I520" s="35" t="e">
        <f>_xlfn.XLOOKUP(TRIM(Table2[[#This Row],[Bebat code 2025]]),Tabel1[Bebat Code 2025],Tabel1[Exception])</f>
        <v>#N/A</v>
      </c>
      <c r="J520" s="35" t="e">
        <f>IF(Table2[[#This Row],[Max boundary - new]]&lt;=25000,"No",IF(Table2[[#This Row],[Min boundary - new]]&gt;25000,"Yes","Possible"))</f>
        <v>#N/A</v>
      </c>
      <c r="K520" s="35" t="e">
        <f>IF(ISBLANK(Table2[[#This Row],[Exact weight of battery (g)]]),_xlfn.XLOOKUP(TRIM(Table2[[#This Row],[Bebat code 2025]]),Tabel1[Bebat Code 2025],Tabel1[Minimum Weight (g)]),Table2[[#This Row],[Exact weight of battery (g)]])</f>
        <v>#N/A</v>
      </c>
      <c r="L520" s="35" t="e">
        <f>IF(ISBLANK(Table2[[#This Row],[Exact weight of battery (g)]]),_xlfn.XLOOKUP(TRIM(Table2[[#This Row],[Bebat code 2025]]),Tabel1[Bebat Code 2025],Tabel1[Maximum Weight (g)]),Table2[[#This Row],[Exact weight of battery (g)]])</f>
        <v>#N/A</v>
      </c>
      <c r="M520" s="36" t="str">
        <f>IF(ISBLANK(Table2[[#This Row],[Bebat code 2025]]),"",_xlfn.XLOOKUP(TRIM(Table2[[#This Row],[Bebat code 2025]]),Tabel1[Bebat Code 2025],Tabel1[Minimum Weight (g)]))</f>
        <v/>
      </c>
      <c r="N520" s="36" t="str">
        <f>IF(ISBLANK(Table2[[#This Row],[Bebat code 2025]]),"",_xlfn.XLOOKUP(TRIM(Table2[[#This Row],[Bebat code 2025]]),Tabel1[Bebat Code 2025],Tabel1[Maximum Weight (g)]))</f>
        <v/>
      </c>
      <c r="O520" s="43" t="e" cm="1">
        <f t="array" ref="O52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0" s="44"/>
      <c r="Q520" s="44"/>
      <c r="R520" s="44"/>
      <c r="S520" s="44"/>
      <c r="T520" s="44"/>
      <c r="U520" s="44"/>
    </row>
    <row r="521" spans="2:21" ht="47.5" customHeight="1" x14ac:dyDescent="0.15">
      <c r="B521" s="39" t="str" cm="1">
        <f t="array" ref="B52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1" s="42"/>
      <c r="D521" s="35" t="e" cm="1">
        <f t="array" ref="D52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1" s="35" t="e" cm="1">
        <f t="array" ref="E52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1" s="35" t="e">
        <f>IF(AND(Table2[[#This Row],[Chemical Family - old]]="Lithium Primary",Table2[[#This Row],[Product Category]]&lt;&gt;"Button"),Table2[[#This Row],[Is the battery based on Lithium Primary or Lithium Thionyl Chloride]],Table2[[#This Row],[Chemical Family - old]])</f>
        <v>#N/A</v>
      </c>
      <c r="G521" s="35" t="e">
        <f>_xlfn.XLOOKUP(TRIM(Table2[[#This Row],[Bebat code 2025]]),Tabel1[Bebat Code 2025],Tabel1[Chemical Family])</f>
        <v>#N/A</v>
      </c>
      <c r="H521" s="35" t="e">
        <f>_xlfn.XLOOKUP(TRIM(Table2[[#This Row],[Bebat code 2025]]),Tabel1[Bebat Code 2025],Tabel1[Type])</f>
        <v>#N/A</v>
      </c>
      <c r="I521" s="35" t="e">
        <f>_xlfn.XLOOKUP(TRIM(Table2[[#This Row],[Bebat code 2025]]),Tabel1[Bebat Code 2025],Tabel1[Exception])</f>
        <v>#N/A</v>
      </c>
      <c r="J521" s="35" t="e">
        <f>IF(Table2[[#This Row],[Max boundary - new]]&lt;=25000,"No",IF(Table2[[#This Row],[Min boundary - new]]&gt;25000,"Yes","Possible"))</f>
        <v>#N/A</v>
      </c>
      <c r="K521" s="35" t="e">
        <f>IF(ISBLANK(Table2[[#This Row],[Exact weight of battery (g)]]),_xlfn.XLOOKUP(TRIM(Table2[[#This Row],[Bebat code 2025]]),Tabel1[Bebat Code 2025],Tabel1[Minimum Weight (g)]),Table2[[#This Row],[Exact weight of battery (g)]])</f>
        <v>#N/A</v>
      </c>
      <c r="L521" s="35" t="e">
        <f>IF(ISBLANK(Table2[[#This Row],[Exact weight of battery (g)]]),_xlfn.XLOOKUP(TRIM(Table2[[#This Row],[Bebat code 2025]]),Tabel1[Bebat Code 2025],Tabel1[Maximum Weight (g)]),Table2[[#This Row],[Exact weight of battery (g)]])</f>
        <v>#N/A</v>
      </c>
      <c r="M521" s="36" t="str">
        <f>IF(ISBLANK(Table2[[#This Row],[Bebat code 2025]]),"",_xlfn.XLOOKUP(TRIM(Table2[[#This Row],[Bebat code 2025]]),Tabel1[Bebat Code 2025],Tabel1[Minimum Weight (g)]))</f>
        <v/>
      </c>
      <c r="N521" s="36" t="str">
        <f>IF(ISBLANK(Table2[[#This Row],[Bebat code 2025]]),"",_xlfn.XLOOKUP(TRIM(Table2[[#This Row],[Bebat code 2025]]),Tabel1[Bebat Code 2025],Tabel1[Maximum Weight (g)]))</f>
        <v/>
      </c>
      <c r="O521" s="43" t="e" cm="1">
        <f t="array" ref="O52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1" s="44"/>
      <c r="Q521" s="44"/>
      <c r="R521" s="44"/>
      <c r="S521" s="44"/>
      <c r="T521" s="44"/>
      <c r="U521" s="44"/>
    </row>
    <row r="522" spans="2:21" ht="47.5" customHeight="1" x14ac:dyDescent="0.15">
      <c r="B522" s="39" t="str" cm="1">
        <f t="array" ref="B52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2" s="42"/>
      <c r="D522" s="35" t="e" cm="1">
        <f t="array" ref="D52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2" s="35" t="e" cm="1">
        <f t="array" ref="E52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2" s="35" t="e">
        <f>IF(AND(Table2[[#This Row],[Chemical Family - old]]="Lithium Primary",Table2[[#This Row],[Product Category]]&lt;&gt;"Button"),Table2[[#This Row],[Is the battery based on Lithium Primary or Lithium Thionyl Chloride]],Table2[[#This Row],[Chemical Family - old]])</f>
        <v>#N/A</v>
      </c>
      <c r="G522" s="35" t="e">
        <f>_xlfn.XLOOKUP(TRIM(Table2[[#This Row],[Bebat code 2025]]),Tabel1[Bebat Code 2025],Tabel1[Chemical Family])</f>
        <v>#N/A</v>
      </c>
      <c r="H522" s="35" t="e">
        <f>_xlfn.XLOOKUP(TRIM(Table2[[#This Row],[Bebat code 2025]]),Tabel1[Bebat Code 2025],Tabel1[Type])</f>
        <v>#N/A</v>
      </c>
      <c r="I522" s="35" t="e">
        <f>_xlfn.XLOOKUP(TRIM(Table2[[#This Row],[Bebat code 2025]]),Tabel1[Bebat Code 2025],Tabel1[Exception])</f>
        <v>#N/A</v>
      </c>
      <c r="J522" s="35" t="e">
        <f>IF(Table2[[#This Row],[Max boundary - new]]&lt;=25000,"No",IF(Table2[[#This Row],[Min boundary - new]]&gt;25000,"Yes","Possible"))</f>
        <v>#N/A</v>
      </c>
      <c r="K522" s="35" t="e">
        <f>IF(ISBLANK(Table2[[#This Row],[Exact weight of battery (g)]]),_xlfn.XLOOKUP(TRIM(Table2[[#This Row],[Bebat code 2025]]),Tabel1[Bebat Code 2025],Tabel1[Minimum Weight (g)]),Table2[[#This Row],[Exact weight of battery (g)]])</f>
        <v>#N/A</v>
      </c>
      <c r="L522" s="35" t="e">
        <f>IF(ISBLANK(Table2[[#This Row],[Exact weight of battery (g)]]),_xlfn.XLOOKUP(TRIM(Table2[[#This Row],[Bebat code 2025]]),Tabel1[Bebat Code 2025],Tabel1[Maximum Weight (g)]),Table2[[#This Row],[Exact weight of battery (g)]])</f>
        <v>#N/A</v>
      </c>
      <c r="M522" s="36" t="str">
        <f>IF(ISBLANK(Table2[[#This Row],[Bebat code 2025]]),"",_xlfn.XLOOKUP(TRIM(Table2[[#This Row],[Bebat code 2025]]),Tabel1[Bebat Code 2025],Tabel1[Minimum Weight (g)]))</f>
        <v/>
      </c>
      <c r="N522" s="36" t="str">
        <f>IF(ISBLANK(Table2[[#This Row],[Bebat code 2025]]),"",_xlfn.XLOOKUP(TRIM(Table2[[#This Row],[Bebat code 2025]]),Tabel1[Bebat Code 2025],Tabel1[Maximum Weight (g)]))</f>
        <v/>
      </c>
      <c r="O522" s="43" t="e" cm="1">
        <f t="array" ref="O52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2" s="44"/>
      <c r="Q522" s="44"/>
      <c r="R522" s="44"/>
      <c r="S522" s="44"/>
      <c r="T522" s="44"/>
      <c r="U522" s="44"/>
    </row>
    <row r="523" spans="2:21" ht="47.5" customHeight="1" x14ac:dyDescent="0.15">
      <c r="B523" s="39" t="str" cm="1">
        <f t="array" ref="B52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3" s="42"/>
      <c r="D523" s="35" t="e" cm="1">
        <f t="array" ref="D52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3" s="35" t="e" cm="1">
        <f t="array" ref="E52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3" s="35" t="e">
        <f>IF(AND(Table2[[#This Row],[Chemical Family - old]]="Lithium Primary",Table2[[#This Row],[Product Category]]&lt;&gt;"Button"),Table2[[#This Row],[Is the battery based on Lithium Primary or Lithium Thionyl Chloride]],Table2[[#This Row],[Chemical Family - old]])</f>
        <v>#N/A</v>
      </c>
      <c r="G523" s="35" t="e">
        <f>_xlfn.XLOOKUP(TRIM(Table2[[#This Row],[Bebat code 2025]]),Tabel1[Bebat Code 2025],Tabel1[Chemical Family])</f>
        <v>#N/A</v>
      </c>
      <c r="H523" s="35" t="e">
        <f>_xlfn.XLOOKUP(TRIM(Table2[[#This Row],[Bebat code 2025]]),Tabel1[Bebat Code 2025],Tabel1[Type])</f>
        <v>#N/A</v>
      </c>
      <c r="I523" s="35" t="e">
        <f>_xlfn.XLOOKUP(TRIM(Table2[[#This Row],[Bebat code 2025]]),Tabel1[Bebat Code 2025],Tabel1[Exception])</f>
        <v>#N/A</v>
      </c>
      <c r="J523" s="35" t="e">
        <f>IF(Table2[[#This Row],[Max boundary - new]]&lt;=25000,"No",IF(Table2[[#This Row],[Min boundary - new]]&gt;25000,"Yes","Possible"))</f>
        <v>#N/A</v>
      </c>
      <c r="K523" s="35" t="e">
        <f>IF(ISBLANK(Table2[[#This Row],[Exact weight of battery (g)]]),_xlfn.XLOOKUP(TRIM(Table2[[#This Row],[Bebat code 2025]]),Tabel1[Bebat Code 2025],Tabel1[Minimum Weight (g)]),Table2[[#This Row],[Exact weight of battery (g)]])</f>
        <v>#N/A</v>
      </c>
      <c r="L523" s="35" t="e">
        <f>IF(ISBLANK(Table2[[#This Row],[Exact weight of battery (g)]]),_xlfn.XLOOKUP(TRIM(Table2[[#This Row],[Bebat code 2025]]),Tabel1[Bebat Code 2025],Tabel1[Maximum Weight (g)]),Table2[[#This Row],[Exact weight of battery (g)]])</f>
        <v>#N/A</v>
      </c>
      <c r="M523" s="36" t="str">
        <f>IF(ISBLANK(Table2[[#This Row],[Bebat code 2025]]),"",_xlfn.XLOOKUP(TRIM(Table2[[#This Row],[Bebat code 2025]]),Tabel1[Bebat Code 2025],Tabel1[Minimum Weight (g)]))</f>
        <v/>
      </c>
      <c r="N523" s="36" t="str">
        <f>IF(ISBLANK(Table2[[#This Row],[Bebat code 2025]]),"",_xlfn.XLOOKUP(TRIM(Table2[[#This Row],[Bebat code 2025]]),Tabel1[Bebat Code 2025],Tabel1[Maximum Weight (g)]))</f>
        <v/>
      </c>
      <c r="O523" s="43" t="e" cm="1">
        <f t="array" ref="O52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3" s="44"/>
      <c r="Q523" s="44"/>
      <c r="R523" s="44"/>
      <c r="S523" s="44"/>
      <c r="T523" s="44"/>
      <c r="U523" s="44"/>
    </row>
    <row r="524" spans="2:21" ht="47.5" customHeight="1" x14ac:dyDescent="0.15">
      <c r="B524" s="39" t="str" cm="1">
        <f t="array" ref="B52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4" s="42"/>
      <c r="D524" s="35" t="e" cm="1">
        <f t="array" ref="D52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4" s="35" t="e" cm="1">
        <f t="array" ref="E52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4" s="35" t="e">
        <f>IF(AND(Table2[[#This Row],[Chemical Family - old]]="Lithium Primary",Table2[[#This Row],[Product Category]]&lt;&gt;"Button"),Table2[[#This Row],[Is the battery based on Lithium Primary or Lithium Thionyl Chloride]],Table2[[#This Row],[Chemical Family - old]])</f>
        <v>#N/A</v>
      </c>
      <c r="G524" s="35" t="e">
        <f>_xlfn.XLOOKUP(TRIM(Table2[[#This Row],[Bebat code 2025]]),Tabel1[Bebat Code 2025],Tabel1[Chemical Family])</f>
        <v>#N/A</v>
      </c>
      <c r="H524" s="35" t="e">
        <f>_xlfn.XLOOKUP(TRIM(Table2[[#This Row],[Bebat code 2025]]),Tabel1[Bebat Code 2025],Tabel1[Type])</f>
        <v>#N/A</v>
      </c>
      <c r="I524" s="35" t="e">
        <f>_xlfn.XLOOKUP(TRIM(Table2[[#This Row],[Bebat code 2025]]),Tabel1[Bebat Code 2025],Tabel1[Exception])</f>
        <v>#N/A</v>
      </c>
      <c r="J524" s="35" t="e">
        <f>IF(Table2[[#This Row],[Max boundary - new]]&lt;=25000,"No",IF(Table2[[#This Row],[Min boundary - new]]&gt;25000,"Yes","Possible"))</f>
        <v>#N/A</v>
      </c>
      <c r="K524" s="35" t="e">
        <f>IF(ISBLANK(Table2[[#This Row],[Exact weight of battery (g)]]),_xlfn.XLOOKUP(TRIM(Table2[[#This Row],[Bebat code 2025]]),Tabel1[Bebat Code 2025],Tabel1[Minimum Weight (g)]),Table2[[#This Row],[Exact weight of battery (g)]])</f>
        <v>#N/A</v>
      </c>
      <c r="L524" s="35" t="e">
        <f>IF(ISBLANK(Table2[[#This Row],[Exact weight of battery (g)]]),_xlfn.XLOOKUP(TRIM(Table2[[#This Row],[Bebat code 2025]]),Tabel1[Bebat Code 2025],Tabel1[Maximum Weight (g)]),Table2[[#This Row],[Exact weight of battery (g)]])</f>
        <v>#N/A</v>
      </c>
      <c r="M524" s="36" t="str">
        <f>IF(ISBLANK(Table2[[#This Row],[Bebat code 2025]]),"",_xlfn.XLOOKUP(TRIM(Table2[[#This Row],[Bebat code 2025]]),Tabel1[Bebat Code 2025],Tabel1[Minimum Weight (g)]))</f>
        <v/>
      </c>
      <c r="N524" s="36" t="str">
        <f>IF(ISBLANK(Table2[[#This Row],[Bebat code 2025]]),"",_xlfn.XLOOKUP(TRIM(Table2[[#This Row],[Bebat code 2025]]),Tabel1[Bebat Code 2025],Tabel1[Maximum Weight (g)]))</f>
        <v/>
      </c>
      <c r="O524" s="43" t="e" cm="1">
        <f t="array" ref="O52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4" s="44"/>
      <c r="Q524" s="44"/>
      <c r="R524" s="44"/>
      <c r="S524" s="44"/>
      <c r="T524" s="44"/>
      <c r="U524" s="44"/>
    </row>
    <row r="525" spans="2:21" ht="47.5" customHeight="1" x14ac:dyDescent="0.15">
      <c r="B525" s="39" t="str" cm="1">
        <f t="array" ref="B52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5" s="42"/>
      <c r="D525" s="35" t="e" cm="1">
        <f t="array" ref="D52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5" s="35" t="e" cm="1">
        <f t="array" ref="E52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5" s="35" t="e">
        <f>IF(AND(Table2[[#This Row],[Chemical Family - old]]="Lithium Primary",Table2[[#This Row],[Product Category]]&lt;&gt;"Button"),Table2[[#This Row],[Is the battery based on Lithium Primary or Lithium Thionyl Chloride]],Table2[[#This Row],[Chemical Family - old]])</f>
        <v>#N/A</v>
      </c>
      <c r="G525" s="35" t="e">
        <f>_xlfn.XLOOKUP(TRIM(Table2[[#This Row],[Bebat code 2025]]),Tabel1[Bebat Code 2025],Tabel1[Chemical Family])</f>
        <v>#N/A</v>
      </c>
      <c r="H525" s="35" t="e">
        <f>_xlfn.XLOOKUP(TRIM(Table2[[#This Row],[Bebat code 2025]]),Tabel1[Bebat Code 2025],Tabel1[Type])</f>
        <v>#N/A</v>
      </c>
      <c r="I525" s="35" t="e">
        <f>_xlfn.XLOOKUP(TRIM(Table2[[#This Row],[Bebat code 2025]]),Tabel1[Bebat Code 2025],Tabel1[Exception])</f>
        <v>#N/A</v>
      </c>
      <c r="J525" s="35" t="e">
        <f>IF(Table2[[#This Row],[Max boundary - new]]&lt;=25000,"No",IF(Table2[[#This Row],[Min boundary - new]]&gt;25000,"Yes","Possible"))</f>
        <v>#N/A</v>
      </c>
      <c r="K525" s="35" t="e">
        <f>IF(ISBLANK(Table2[[#This Row],[Exact weight of battery (g)]]),_xlfn.XLOOKUP(TRIM(Table2[[#This Row],[Bebat code 2025]]),Tabel1[Bebat Code 2025],Tabel1[Minimum Weight (g)]),Table2[[#This Row],[Exact weight of battery (g)]])</f>
        <v>#N/A</v>
      </c>
      <c r="L525" s="35" t="e">
        <f>IF(ISBLANK(Table2[[#This Row],[Exact weight of battery (g)]]),_xlfn.XLOOKUP(TRIM(Table2[[#This Row],[Bebat code 2025]]),Tabel1[Bebat Code 2025],Tabel1[Maximum Weight (g)]),Table2[[#This Row],[Exact weight of battery (g)]])</f>
        <v>#N/A</v>
      </c>
      <c r="M525" s="36" t="str">
        <f>IF(ISBLANK(Table2[[#This Row],[Bebat code 2025]]),"",_xlfn.XLOOKUP(TRIM(Table2[[#This Row],[Bebat code 2025]]),Tabel1[Bebat Code 2025],Tabel1[Minimum Weight (g)]))</f>
        <v/>
      </c>
      <c r="N525" s="36" t="str">
        <f>IF(ISBLANK(Table2[[#This Row],[Bebat code 2025]]),"",_xlfn.XLOOKUP(TRIM(Table2[[#This Row],[Bebat code 2025]]),Tabel1[Bebat Code 2025],Tabel1[Maximum Weight (g)]))</f>
        <v/>
      </c>
      <c r="O525" s="43" t="e" cm="1">
        <f t="array" ref="O52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5" s="44"/>
      <c r="Q525" s="44"/>
      <c r="R525" s="44"/>
      <c r="S525" s="44"/>
      <c r="T525" s="44"/>
      <c r="U525" s="44"/>
    </row>
    <row r="526" spans="2:21" ht="47.5" customHeight="1" x14ac:dyDescent="0.15">
      <c r="B526" s="39" t="str" cm="1">
        <f t="array" ref="B52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6" s="42"/>
      <c r="D526" s="35" t="e" cm="1">
        <f t="array" ref="D52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6" s="35" t="e" cm="1">
        <f t="array" ref="E52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6" s="35" t="e">
        <f>IF(AND(Table2[[#This Row],[Chemical Family - old]]="Lithium Primary",Table2[[#This Row],[Product Category]]&lt;&gt;"Button"),Table2[[#This Row],[Is the battery based on Lithium Primary or Lithium Thionyl Chloride]],Table2[[#This Row],[Chemical Family - old]])</f>
        <v>#N/A</v>
      </c>
      <c r="G526" s="35" t="e">
        <f>_xlfn.XLOOKUP(TRIM(Table2[[#This Row],[Bebat code 2025]]),Tabel1[Bebat Code 2025],Tabel1[Chemical Family])</f>
        <v>#N/A</v>
      </c>
      <c r="H526" s="35" t="e">
        <f>_xlfn.XLOOKUP(TRIM(Table2[[#This Row],[Bebat code 2025]]),Tabel1[Bebat Code 2025],Tabel1[Type])</f>
        <v>#N/A</v>
      </c>
      <c r="I526" s="35" t="e">
        <f>_xlfn.XLOOKUP(TRIM(Table2[[#This Row],[Bebat code 2025]]),Tabel1[Bebat Code 2025],Tabel1[Exception])</f>
        <v>#N/A</v>
      </c>
      <c r="J526" s="35" t="e">
        <f>IF(Table2[[#This Row],[Max boundary - new]]&lt;=25000,"No",IF(Table2[[#This Row],[Min boundary - new]]&gt;25000,"Yes","Possible"))</f>
        <v>#N/A</v>
      </c>
      <c r="K526" s="35" t="e">
        <f>IF(ISBLANK(Table2[[#This Row],[Exact weight of battery (g)]]),_xlfn.XLOOKUP(TRIM(Table2[[#This Row],[Bebat code 2025]]),Tabel1[Bebat Code 2025],Tabel1[Minimum Weight (g)]),Table2[[#This Row],[Exact weight of battery (g)]])</f>
        <v>#N/A</v>
      </c>
      <c r="L526" s="35" t="e">
        <f>IF(ISBLANK(Table2[[#This Row],[Exact weight of battery (g)]]),_xlfn.XLOOKUP(TRIM(Table2[[#This Row],[Bebat code 2025]]),Tabel1[Bebat Code 2025],Tabel1[Maximum Weight (g)]),Table2[[#This Row],[Exact weight of battery (g)]])</f>
        <v>#N/A</v>
      </c>
      <c r="M526" s="36" t="str">
        <f>IF(ISBLANK(Table2[[#This Row],[Bebat code 2025]]),"",_xlfn.XLOOKUP(TRIM(Table2[[#This Row],[Bebat code 2025]]),Tabel1[Bebat Code 2025],Tabel1[Minimum Weight (g)]))</f>
        <v/>
      </c>
      <c r="N526" s="36" t="str">
        <f>IF(ISBLANK(Table2[[#This Row],[Bebat code 2025]]),"",_xlfn.XLOOKUP(TRIM(Table2[[#This Row],[Bebat code 2025]]),Tabel1[Bebat Code 2025],Tabel1[Maximum Weight (g)]))</f>
        <v/>
      </c>
      <c r="O526" s="43" t="e" cm="1">
        <f t="array" ref="O52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6" s="44"/>
      <c r="Q526" s="44"/>
      <c r="R526" s="44"/>
      <c r="S526" s="44"/>
      <c r="T526" s="44"/>
      <c r="U526" s="44"/>
    </row>
    <row r="527" spans="2:21" ht="47.5" customHeight="1" x14ac:dyDescent="0.15">
      <c r="B527" s="39" t="str" cm="1">
        <f t="array" ref="B52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7" s="42"/>
      <c r="D527" s="35" t="e" cm="1">
        <f t="array" ref="D52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7" s="35" t="e" cm="1">
        <f t="array" ref="E52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7" s="35" t="e">
        <f>IF(AND(Table2[[#This Row],[Chemical Family - old]]="Lithium Primary",Table2[[#This Row],[Product Category]]&lt;&gt;"Button"),Table2[[#This Row],[Is the battery based on Lithium Primary or Lithium Thionyl Chloride]],Table2[[#This Row],[Chemical Family - old]])</f>
        <v>#N/A</v>
      </c>
      <c r="G527" s="35" t="e">
        <f>_xlfn.XLOOKUP(TRIM(Table2[[#This Row],[Bebat code 2025]]),Tabel1[Bebat Code 2025],Tabel1[Chemical Family])</f>
        <v>#N/A</v>
      </c>
      <c r="H527" s="35" t="e">
        <f>_xlfn.XLOOKUP(TRIM(Table2[[#This Row],[Bebat code 2025]]),Tabel1[Bebat Code 2025],Tabel1[Type])</f>
        <v>#N/A</v>
      </c>
      <c r="I527" s="35" t="e">
        <f>_xlfn.XLOOKUP(TRIM(Table2[[#This Row],[Bebat code 2025]]),Tabel1[Bebat Code 2025],Tabel1[Exception])</f>
        <v>#N/A</v>
      </c>
      <c r="J527" s="35" t="e">
        <f>IF(Table2[[#This Row],[Max boundary - new]]&lt;=25000,"No",IF(Table2[[#This Row],[Min boundary - new]]&gt;25000,"Yes","Possible"))</f>
        <v>#N/A</v>
      </c>
      <c r="K527" s="35" t="e">
        <f>IF(ISBLANK(Table2[[#This Row],[Exact weight of battery (g)]]),_xlfn.XLOOKUP(TRIM(Table2[[#This Row],[Bebat code 2025]]),Tabel1[Bebat Code 2025],Tabel1[Minimum Weight (g)]),Table2[[#This Row],[Exact weight of battery (g)]])</f>
        <v>#N/A</v>
      </c>
      <c r="L527" s="35" t="e">
        <f>IF(ISBLANK(Table2[[#This Row],[Exact weight of battery (g)]]),_xlfn.XLOOKUP(TRIM(Table2[[#This Row],[Bebat code 2025]]),Tabel1[Bebat Code 2025],Tabel1[Maximum Weight (g)]),Table2[[#This Row],[Exact weight of battery (g)]])</f>
        <v>#N/A</v>
      </c>
      <c r="M527" s="36" t="str">
        <f>IF(ISBLANK(Table2[[#This Row],[Bebat code 2025]]),"",_xlfn.XLOOKUP(TRIM(Table2[[#This Row],[Bebat code 2025]]),Tabel1[Bebat Code 2025],Tabel1[Minimum Weight (g)]))</f>
        <v/>
      </c>
      <c r="N527" s="36" t="str">
        <f>IF(ISBLANK(Table2[[#This Row],[Bebat code 2025]]),"",_xlfn.XLOOKUP(TRIM(Table2[[#This Row],[Bebat code 2025]]),Tabel1[Bebat Code 2025],Tabel1[Maximum Weight (g)]))</f>
        <v/>
      </c>
      <c r="O527" s="43" t="e" cm="1">
        <f t="array" ref="O52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7" s="44"/>
      <c r="Q527" s="44"/>
      <c r="R527" s="44"/>
      <c r="S527" s="44"/>
      <c r="T527" s="44"/>
      <c r="U527" s="44"/>
    </row>
    <row r="528" spans="2:21" ht="47.5" customHeight="1" x14ac:dyDescent="0.15">
      <c r="B528" s="39" t="str" cm="1">
        <f t="array" ref="B52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8" s="42"/>
      <c r="D528" s="35" t="e" cm="1">
        <f t="array" ref="D52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8" s="35" t="e" cm="1">
        <f t="array" ref="E52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8" s="35" t="e">
        <f>IF(AND(Table2[[#This Row],[Chemical Family - old]]="Lithium Primary",Table2[[#This Row],[Product Category]]&lt;&gt;"Button"),Table2[[#This Row],[Is the battery based on Lithium Primary or Lithium Thionyl Chloride]],Table2[[#This Row],[Chemical Family - old]])</f>
        <v>#N/A</v>
      </c>
      <c r="G528" s="35" t="e">
        <f>_xlfn.XLOOKUP(TRIM(Table2[[#This Row],[Bebat code 2025]]),Tabel1[Bebat Code 2025],Tabel1[Chemical Family])</f>
        <v>#N/A</v>
      </c>
      <c r="H528" s="35" t="e">
        <f>_xlfn.XLOOKUP(TRIM(Table2[[#This Row],[Bebat code 2025]]),Tabel1[Bebat Code 2025],Tabel1[Type])</f>
        <v>#N/A</v>
      </c>
      <c r="I528" s="35" t="e">
        <f>_xlfn.XLOOKUP(TRIM(Table2[[#This Row],[Bebat code 2025]]),Tabel1[Bebat Code 2025],Tabel1[Exception])</f>
        <v>#N/A</v>
      </c>
      <c r="J528" s="35" t="e">
        <f>IF(Table2[[#This Row],[Max boundary - new]]&lt;=25000,"No",IF(Table2[[#This Row],[Min boundary - new]]&gt;25000,"Yes","Possible"))</f>
        <v>#N/A</v>
      </c>
      <c r="K528" s="35" t="e">
        <f>IF(ISBLANK(Table2[[#This Row],[Exact weight of battery (g)]]),_xlfn.XLOOKUP(TRIM(Table2[[#This Row],[Bebat code 2025]]),Tabel1[Bebat Code 2025],Tabel1[Minimum Weight (g)]),Table2[[#This Row],[Exact weight of battery (g)]])</f>
        <v>#N/A</v>
      </c>
      <c r="L528" s="35" t="e">
        <f>IF(ISBLANK(Table2[[#This Row],[Exact weight of battery (g)]]),_xlfn.XLOOKUP(TRIM(Table2[[#This Row],[Bebat code 2025]]),Tabel1[Bebat Code 2025],Tabel1[Maximum Weight (g)]),Table2[[#This Row],[Exact weight of battery (g)]])</f>
        <v>#N/A</v>
      </c>
      <c r="M528" s="36" t="str">
        <f>IF(ISBLANK(Table2[[#This Row],[Bebat code 2025]]),"",_xlfn.XLOOKUP(TRIM(Table2[[#This Row],[Bebat code 2025]]),Tabel1[Bebat Code 2025],Tabel1[Minimum Weight (g)]))</f>
        <v/>
      </c>
      <c r="N528" s="36" t="str">
        <f>IF(ISBLANK(Table2[[#This Row],[Bebat code 2025]]),"",_xlfn.XLOOKUP(TRIM(Table2[[#This Row],[Bebat code 2025]]),Tabel1[Bebat Code 2025],Tabel1[Maximum Weight (g)]))</f>
        <v/>
      </c>
      <c r="O528" s="43" t="e" cm="1">
        <f t="array" ref="O52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8" s="44"/>
      <c r="Q528" s="44"/>
      <c r="R528" s="44"/>
      <c r="S528" s="44"/>
      <c r="T528" s="44"/>
      <c r="U528" s="44"/>
    </row>
    <row r="529" spans="2:21" ht="47.5" customHeight="1" x14ac:dyDescent="0.15">
      <c r="B529" s="39" t="str" cm="1">
        <f t="array" ref="B52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29" s="42"/>
      <c r="D529" s="35" t="e" cm="1">
        <f t="array" ref="D52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29" s="35" t="e" cm="1">
        <f t="array" ref="E52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29" s="35" t="e">
        <f>IF(AND(Table2[[#This Row],[Chemical Family - old]]="Lithium Primary",Table2[[#This Row],[Product Category]]&lt;&gt;"Button"),Table2[[#This Row],[Is the battery based on Lithium Primary or Lithium Thionyl Chloride]],Table2[[#This Row],[Chemical Family - old]])</f>
        <v>#N/A</v>
      </c>
      <c r="G529" s="35" t="e">
        <f>_xlfn.XLOOKUP(TRIM(Table2[[#This Row],[Bebat code 2025]]),Tabel1[Bebat Code 2025],Tabel1[Chemical Family])</f>
        <v>#N/A</v>
      </c>
      <c r="H529" s="35" t="e">
        <f>_xlfn.XLOOKUP(TRIM(Table2[[#This Row],[Bebat code 2025]]),Tabel1[Bebat Code 2025],Tabel1[Type])</f>
        <v>#N/A</v>
      </c>
      <c r="I529" s="35" t="e">
        <f>_xlfn.XLOOKUP(TRIM(Table2[[#This Row],[Bebat code 2025]]),Tabel1[Bebat Code 2025],Tabel1[Exception])</f>
        <v>#N/A</v>
      </c>
      <c r="J529" s="35" t="e">
        <f>IF(Table2[[#This Row],[Max boundary - new]]&lt;=25000,"No",IF(Table2[[#This Row],[Min boundary - new]]&gt;25000,"Yes","Possible"))</f>
        <v>#N/A</v>
      </c>
      <c r="K529" s="35" t="e">
        <f>IF(ISBLANK(Table2[[#This Row],[Exact weight of battery (g)]]),_xlfn.XLOOKUP(TRIM(Table2[[#This Row],[Bebat code 2025]]),Tabel1[Bebat Code 2025],Tabel1[Minimum Weight (g)]),Table2[[#This Row],[Exact weight of battery (g)]])</f>
        <v>#N/A</v>
      </c>
      <c r="L529" s="35" t="e">
        <f>IF(ISBLANK(Table2[[#This Row],[Exact weight of battery (g)]]),_xlfn.XLOOKUP(TRIM(Table2[[#This Row],[Bebat code 2025]]),Tabel1[Bebat Code 2025],Tabel1[Maximum Weight (g)]),Table2[[#This Row],[Exact weight of battery (g)]])</f>
        <v>#N/A</v>
      </c>
      <c r="M529" s="36" t="str">
        <f>IF(ISBLANK(Table2[[#This Row],[Bebat code 2025]]),"",_xlfn.XLOOKUP(TRIM(Table2[[#This Row],[Bebat code 2025]]),Tabel1[Bebat Code 2025],Tabel1[Minimum Weight (g)]))</f>
        <v/>
      </c>
      <c r="N529" s="36" t="str">
        <f>IF(ISBLANK(Table2[[#This Row],[Bebat code 2025]]),"",_xlfn.XLOOKUP(TRIM(Table2[[#This Row],[Bebat code 2025]]),Tabel1[Bebat Code 2025],Tabel1[Maximum Weight (g)]))</f>
        <v/>
      </c>
      <c r="O529" s="43" t="e" cm="1">
        <f t="array" ref="O52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29" s="44"/>
      <c r="Q529" s="44"/>
      <c r="R529" s="44"/>
      <c r="S529" s="44"/>
      <c r="T529" s="44"/>
      <c r="U529" s="44"/>
    </row>
    <row r="530" spans="2:21" ht="47.5" customHeight="1" x14ac:dyDescent="0.15">
      <c r="B530" s="39" t="str" cm="1">
        <f t="array" ref="B53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0" s="42"/>
      <c r="D530" s="35" t="e" cm="1">
        <f t="array" ref="D53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0" s="35" t="e" cm="1">
        <f t="array" ref="E53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0" s="35" t="e">
        <f>IF(AND(Table2[[#This Row],[Chemical Family - old]]="Lithium Primary",Table2[[#This Row],[Product Category]]&lt;&gt;"Button"),Table2[[#This Row],[Is the battery based on Lithium Primary or Lithium Thionyl Chloride]],Table2[[#This Row],[Chemical Family - old]])</f>
        <v>#N/A</v>
      </c>
      <c r="G530" s="35" t="e">
        <f>_xlfn.XLOOKUP(TRIM(Table2[[#This Row],[Bebat code 2025]]),Tabel1[Bebat Code 2025],Tabel1[Chemical Family])</f>
        <v>#N/A</v>
      </c>
      <c r="H530" s="35" t="e">
        <f>_xlfn.XLOOKUP(TRIM(Table2[[#This Row],[Bebat code 2025]]),Tabel1[Bebat Code 2025],Tabel1[Type])</f>
        <v>#N/A</v>
      </c>
      <c r="I530" s="35" t="e">
        <f>_xlfn.XLOOKUP(TRIM(Table2[[#This Row],[Bebat code 2025]]),Tabel1[Bebat Code 2025],Tabel1[Exception])</f>
        <v>#N/A</v>
      </c>
      <c r="J530" s="35" t="e">
        <f>IF(Table2[[#This Row],[Max boundary - new]]&lt;=25000,"No",IF(Table2[[#This Row],[Min boundary - new]]&gt;25000,"Yes","Possible"))</f>
        <v>#N/A</v>
      </c>
      <c r="K530" s="35" t="e">
        <f>IF(ISBLANK(Table2[[#This Row],[Exact weight of battery (g)]]),_xlfn.XLOOKUP(TRIM(Table2[[#This Row],[Bebat code 2025]]),Tabel1[Bebat Code 2025],Tabel1[Minimum Weight (g)]),Table2[[#This Row],[Exact weight of battery (g)]])</f>
        <v>#N/A</v>
      </c>
      <c r="L530" s="35" t="e">
        <f>IF(ISBLANK(Table2[[#This Row],[Exact weight of battery (g)]]),_xlfn.XLOOKUP(TRIM(Table2[[#This Row],[Bebat code 2025]]),Tabel1[Bebat Code 2025],Tabel1[Maximum Weight (g)]),Table2[[#This Row],[Exact weight of battery (g)]])</f>
        <v>#N/A</v>
      </c>
      <c r="M530" s="36" t="str">
        <f>IF(ISBLANK(Table2[[#This Row],[Bebat code 2025]]),"",_xlfn.XLOOKUP(TRIM(Table2[[#This Row],[Bebat code 2025]]),Tabel1[Bebat Code 2025],Tabel1[Minimum Weight (g)]))</f>
        <v/>
      </c>
      <c r="N530" s="36" t="str">
        <f>IF(ISBLANK(Table2[[#This Row],[Bebat code 2025]]),"",_xlfn.XLOOKUP(TRIM(Table2[[#This Row],[Bebat code 2025]]),Tabel1[Bebat Code 2025],Tabel1[Maximum Weight (g)]))</f>
        <v/>
      </c>
      <c r="O530" s="43" t="e" cm="1">
        <f t="array" ref="O53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0" s="44"/>
      <c r="Q530" s="44"/>
      <c r="R530" s="44"/>
      <c r="S530" s="44"/>
      <c r="T530" s="44"/>
      <c r="U530" s="44"/>
    </row>
    <row r="531" spans="2:21" ht="47.5" customHeight="1" x14ac:dyDescent="0.15">
      <c r="B531" s="39" t="str" cm="1">
        <f t="array" ref="B531">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1" s="42"/>
      <c r="D531" s="35" t="e" cm="1">
        <f t="array" ref="D531">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1" s="35" t="e" cm="1">
        <f t="array" ref="E531">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1" s="35" t="e">
        <f>IF(AND(Table2[[#This Row],[Chemical Family - old]]="Lithium Primary",Table2[[#This Row],[Product Category]]&lt;&gt;"Button"),Table2[[#This Row],[Is the battery based on Lithium Primary or Lithium Thionyl Chloride]],Table2[[#This Row],[Chemical Family - old]])</f>
        <v>#N/A</v>
      </c>
      <c r="G531" s="35" t="e">
        <f>_xlfn.XLOOKUP(TRIM(Table2[[#This Row],[Bebat code 2025]]),Tabel1[Bebat Code 2025],Tabel1[Chemical Family])</f>
        <v>#N/A</v>
      </c>
      <c r="H531" s="35" t="e">
        <f>_xlfn.XLOOKUP(TRIM(Table2[[#This Row],[Bebat code 2025]]),Tabel1[Bebat Code 2025],Tabel1[Type])</f>
        <v>#N/A</v>
      </c>
      <c r="I531" s="35" t="e">
        <f>_xlfn.XLOOKUP(TRIM(Table2[[#This Row],[Bebat code 2025]]),Tabel1[Bebat Code 2025],Tabel1[Exception])</f>
        <v>#N/A</v>
      </c>
      <c r="J531" s="35" t="e">
        <f>IF(Table2[[#This Row],[Max boundary - new]]&lt;=25000,"No",IF(Table2[[#This Row],[Min boundary - new]]&gt;25000,"Yes","Possible"))</f>
        <v>#N/A</v>
      </c>
      <c r="K531" s="35" t="e">
        <f>IF(ISBLANK(Table2[[#This Row],[Exact weight of battery (g)]]),_xlfn.XLOOKUP(TRIM(Table2[[#This Row],[Bebat code 2025]]),Tabel1[Bebat Code 2025],Tabel1[Minimum Weight (g)]),Table2[[#This Row],[Exact weight of battery (g)]])</f>
        <v>#N/A</v>
      </c>
      <c r="L531" s="35" t="e">
        <f>IF(ISBLANK(Table2[[#This Row],[Exact weight of battery (g)]]),_xlfn.XLOOKUP(TRIM(Table2[[#This Row],[Bebat code 2025]]),Tabel1[Bebat Code 2025],Tabel1[Maximum Weight (g)]),Table2[[#This Row],[Exact weight of battery (g)]])</f>
        <v>#N/A</v>
      </c>
      <c r="M531" s="36" t="str">
        <f>IF(ISBLANK(Table2[[#This Row],[Bebat code 2025]]),"",_xlfn.XLOOKUP(TRIM(Table2[[#This Row],[Bebat code 2025]]),Tabel1[Bebat Code 2025],Tabel1[Minimum Weight (g)]))</f>
        <v/>
      </c>
      <c r="N531" s="36" t="str">
        <f>IF(ISBLANK(Table2[[#This Row],[Bebat code 2025]]),"",_xlfn.XLOOKUP(TRIM(Table2[[#This Row],[Bebat code 2025]]),Tabel1[Bebat Code 2025],Tabel1[Maximum Weight (g)]))</f>
        <v/>
      </c>
      <c r="O531" s="43" t="e" cm="1">
        <f t="array" ref="O531">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1" s="44"/>
      <c r="Q531" s="44"/>
      <c r="R531" s="44"/>
      <c r="S531" s="44"/>
      <c r="T531" s="44"/>
      <c r="U531" s="44"/>
    </row>
    <row r="532" spans="2:21" ht="47.5" customHeight="1" x14ac:dyDescent="0.15">
      <c r="B532" s="39" t="str" cm="1">
        <f t="array" ref="B532">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2" s="42"/>
      <c r="D532" s="35" t="e" cm="1">
        <f t="array" ref="D532">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2" s="35" t="e" cm="1">
        <f t="array" ref="E532">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2" s="35" t="e">
        <f>IF(AND(Table2[[#This Row],[Chemical Family - old]]="Lithium Primary",Table2[[#This Row],[Product Category]]&lt;&gt;"Button"),Table2[[#This Row],[Is the battery based on Lithium Primary or Lithium Thionyl Chloride]],Table2[[#This Row],[Chemical Family - old]])</f>
        <v>#N/A</v>
      </c>
      <c r="G532" s="35" t="e">
        <f>_xlfn.XLOOKUP(TRIM(Table2[[#This Row],[Bebat code 2025]]),Tabel1[Bebat Code 2025],Tabel1[Chemical Family])</f>
        <v>#N/A</v>
      </c>
      <c r="H532" s="35" t="e">
        <f>_xlfn.XLOOKUP(TRIM(Table2[[#This Row],[Bebat code 2025]]),Tabel1[Bebat Code 2025],Tabel1[Type])</f>
        <v>#N/A</v>
      </c>
      <c r="I532" s="35" t="e">
        <f>_xlfn.XLOOKUP(TRIM(Table2[[#This Row],[Bebat code 2025]]),Tabel1[Bebat Code 2025],Tabel1[Exception])</f>
        <v>#N/A</v>
      </c>
      <c r="J532" s="35" t="e">
        <f>IF(Table2[[#This Row],[Max boundary - new]]&lt;=25000,"No",IF(Table2[[#This Row],[Min boundary - new]]&gt;25000,"Yes","Possible"))</f>
        <v>#N/A</v>
      </c>
      <c r="K532" s="35" t="e">
        <f>IF(ISBLANK(Table2[[#This Row],[Exact weight of battery (g)]]),_xlfn.XLOOKUP(TRIM(Table2[[#This Row],[Bebat code 2025]]),Tabel1[Bebat Code 2025],Tabel1[Minimum Weight (g)]),Table2[[#This Row],[Exact weight of battery (g)]])</f>
        <v>#N/A</v>
      </c>
      <c r="L532" s="35" t="e">
        <f>IF(ISBLANK(Table2[[#This Row],[Exact weight of battery (g)]]),_xlfn.XLOOKUP(TRIM(Table2[[#This Row],[Bebat code 2025]]),Tabel1[Bebat Code 2025],Tabel1[Maximum Weight (g)]),Table2[[#This Row],[Exact weight of battery (g)]])</f>
        <v>#N/A</v>
      </c>
      <c r="M532" s="36" t="str">
        <f>IF(ISBLANK(Table2[[#This Row],[Bebat code 2025]]),"",_xlfn.XLOOKUP(TRIM(Table2[[#This Row],[Bebat code 2025]]),Tabel1[Bebat Code 2025],Tabel1[Minimum Weight (g)]))</f>
        <v/>
      </c>
      <c r="N532" s="36" t="str">
        <f>IF(ISBLANK(Table2[[#This Row],[Bebat code 2025]]),"",_xlfn.XLOOKUP(TRIM(Table2[[#This Row],[Bebat code 2025]]),Tabel1[Bebat Code 2025],Tabel1[Maximum Weight (g)]))</f>
        <v/>
      </c>
      <c r="O532" s="43" t="e" cm="1">
        <f t="array" ref="O532">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2" s="44"/>
      <c r="Q532" s="44"/>
      <c r="R532" s="44"/>
      <c r="S532" s="44"/>
      <c r="T532" s="44"/>
      <c r="U532" s="44"/>
    </row>
    <row r="533" spans="2:21" ht="47.5" customHeight="1" x14ac:dyDescent="0.15">
      <c r="B533" s="39" t="str" cm="1">
        <f t="array" ref="B533">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3" s="42"/>
      <c r="D533" s="35" t="e" cm="1">
        <f t="array" ref="D533">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3" s="35" t="e" cm="1">
        <f t="array" ref="E533">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3" s="35" t="e">
        <f>IF(AND(Table2[[#This Row],[Chemical Family - old]]="Lithium Primary",Table2[[#This Row],[Product Category]]&lt;&gt;"Button"),Table2[[#This Row],[Is the battery based on Lithium Primary or Lithium Thionyl Chloride]],Table2[[#This Row],[Chemical Family - old]])</f>
        <v>#N/A</v>
      </c>
      <c r="G533" s="35" t="e">
        <f>_xlfn.XLOOKUP(TRIM(Table2[[#This Row],[Bebat code 2025]]),Tabel1[Bebat Code 2025],Tabel1[Chemical Family])</f>
        <v>#N/A</v>
      </c>
      <c r="H533" s="35" t="e">
        <f>_xlfn.XLOOKUP(TRIM(Table2[[#This Row],[Bebat code 2025]]),Tabel1[Bebat Code 2025],Tabel1[Type])</f>
        <v>#N/A</v>
      </c>
      <c r="I533" s="35" t="e">
        <f>_xlfn.XLOOKUP(TRIM(Table2[[#This Row],[Bebat code 2025]]),Tabel1[Bebat Code 2025],Tabel1[Exception])</f>
        <v>#N/A</v>
      </c>
      <c r="J533" s="35" t="e">
        <f>IF(Table2[[#This Row],[Max boundary - new]]&lt;=25000,"No",IF(Table2[[#This Row],[Min boundary - new]]&gt;25000,"Yes","Possible"))</f>
        <v>#N/A</v>
      </c>
      <c r="K533" s="35" t="e">
        <f>IF(ISBLANK(Table2[[#This Row],[Exact weight of battery (g)]]),_xlfn.XLOOKUP(TRIM(Table2[[#This Row],[Bebat code 2025]]),Tabel1[Bebat Code 2025],Tabel1[Minimum Weight (g)]),Table2[[#This Row],[Exact weight of battery (g)]])</f>
        <v>#N/A</v>
      </c>
      <c r="L533" s="35" t="e">
        <f>IF(ISBLANK(Table2[[#This Row],[Exact weight of battery (g)]]),_xlfn.XLOOKUP(TRIM(Table2[[#This Row],[Bebat code 2025]]),Tabel1[Bebat Code 2025],Tabel1[Maximum Weight (g)]),Table2[[#This Row],[Exact weight of battery (g)]])</f>
        <v>#N/A</v>
      </c>
      <c r="M533" s="36" t="str">
        <f>IF(ISBLANK(Table2[[#This Row],[Bebat code 2025]]),"",_xlfn.XLOOKUP(TRIM(Table2[[#This Row],[Bebat code 2025]]),Tabel1[Bebat Code 2025],Tabel1[Minimum Weight (g)]))</f>
        <v/>
      </c>
      <c r="N533" s="36" t="str">
        <f>IF(ISBLANK(Table2[[#This Row],[Bebat code 2025]]),"",_xlfn.XLOOKUP(TRIM(Table2[[#This Row],[Bebat code 2025]]),Tabel1[Bebat Code 2025],Tabel1[Maximum Weight (g)]))</f>
        <v/>
      </c>
      <c r="O533" s="43" t="e" cm="1">
        <f t="array" ref="O533">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3" s="44"/>
      <c r="Q533" s="44"/>
      <c r="R533" s="44"/>
      <c r="S533" s="44"/>
      <c r="T533" s="44"/>
      <c r="U533" s="44"/>
    </row>
    <row r="534" spans="2:21" ht="47.5" customHeight="1" x14ac:dyDescent="0.15">
      <c r="B534" s="39" t="str" cm="1">
        <f t="array" ref="B534">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4" s="42"/>
      <c r="D534" s="35" t="e" cm="1">
        <f t="array" ref="D534">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4" s="35" t="e" cm="1">
        <f t="array" ref="E534">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4" s="35" t="e">
        <f>IF(AND(Table2[[#This Row],[Chemical Family - old]]="Lithium Primary",Table2[[#This Row],[Product Category]]&lt;&gt;"Button"),Table2[[#This Row],[Is the battery based on Lithium Primary or Lithium Thionyl Chloride]],Table2[[#This Row],[Chemical Family - old]])</f>
        <v>#N/A</v>
      </c>
      <c r="G534" s="35" t="e">
        <f>_xlfn.XLOOKUP(TRIM(Table2[[#This Row],[Bebat code 2025]]),Tabel1[Bebat Code 2025],Tabel1[Chemical Family])</f>
        <v>#N/A</v>
      </c>
      <c r="H534" s="35" t="e">
        <f>_xlfn.XLOOKUP(TRIM(Table2[[#This Row],[Bebat code 2025]]),Tabel1[Bebat Code 2025],Tabel1[Type])</f>
        <v>#N/A</v>
      </c>
      <c r="I534" s="35" t="e">
        <f>_xlfn.XLOOKUP(TRIM(Table2[[#This Row],[Bebat code 2025]]),Tabel1[Bebat Code 2025],Tabel1[Exception])</f>
        <v>#N/A</v>
      </c>
      <c r="J534" s="35" t="e">
        <f>IF(Table2[[#This Row],[Max boundary - new]]&lt;=25000,"No",IF(Table2[[#This Row],[Min boundary - new]]&gt;25000,"Yes","Possible"))</f>
        <v>#N/A</v>
      </c>
      <c r="K534" s="35" t="e">
        <f>IF(ISBLANK(Table2[[#This Row],[Exact weight of battery (g)]]),_xlfn.XLOOKUP(TRIM(Table2[[#This Row],[Bebat code 2025]]),Tabel1[Bebat Code 2025],Tabel1[Minimum Weight (g)]),Table2[[#This Row],[Exact weight of battery (g)]])</f>
        <v>#N/A</v>
      </c>
      <c r="L534" s="35" t="e">
        <f>IF(ISBLANK(Table2[[#This Row],[Exact weight of battery (g)]]),_xlfn.XLOOKUP(TRIM(Table2[[#This Row],[Bebat code 2025]]),Tabel1[Bebat Code 2025],Tabel1[Maximum Weight (g)]),Table2[[#This Row],[Exact weight of battery (g)]])</f>
        <v>#N/A</v>
      </c>
      <c r="M534" s="36" t="str">
        <f>IF(ISBLANK(Table2[[#This Row],[Bebat code 2025]]),"",_xlfn.XLOOKUP(TRIM(Table2[[#This Row],[Bebat code 2025]]),Tabel1[Bebat Code 2025],Tabel1[Minimum Weight (g)]))</f>
        <v/>
      </c>
      <c r="N534" s="36" t="str">
        <f>IF(ISBLANK(Table2[[#This Row],[Bebat code 2025]]),"",_xlfn.XLOOKUP(TRIM(Table2[[#This Row],[Bebat code 2025]]),Tabel1[Bebat Code 2025],Tabel1[Maximum Weight (g)]))</f>
        <v/>
      </c>
      <c r="O534" s="43" t="e" cm="1">
        <f t="array" ref="O534">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4" s="44"/>
      <c r="Q534" s="44"/>
      <c r="R534" s="44"/>
      <c r="S534" s="44"/>
      <c r="T534" s="44"/>
      <c r="U534" s="44"/>
    </row>
    <row r="535" spans="2:21" ht="47.5" customHeight="1" x14ac:dyDescent="0.15">
      <c r="B535" s="39" t="str" cm="1">
        <f t="array" ref="B535">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5" s="42"/>
      <c r="D535" s="35" t="e" cm="1">
        <f t="array" ref="D535">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5" s="35" t="e" cm="1">
        <f t="array" ref="E535">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5" s="35" t="e">
        <f>IF(AND(Table2[[#This Row],[Chemical Family - old]]="Lithium Primary",Table2[[#This Row],[Product Category]]&lt;&gt;"Button"),Table2[[#This Row],[Is the battery based on Lithium Primary or Lithium Thionyl Chloride]],Table2[[#This Row],[Chemical Family - old]])</f>
        <v>#N/A</v>
      </c>
      <c r="G535" s="35" t="e">
        <f>_xlfn.XLOOKUP(TRIM(Table2[[#This Row],[Bebat code 2025]]),Tabel1[Bebat Code 2025],Tabel1[Chemical Family])</f>
        <v>#N/A</v>
      </c>
      <c r="H535" s="35" t="e">
        <f>_xlfn.XLOOKUP(TRIM(Table2[[#This Row],[Bebat code 2025]]),Tabel1[Bebat Code 2025],Tabel1[Type])</f>
        <v>#N/A</v>
      </c>
      <c r="I535" s="35" t="e">
        <f>_xlfn.XLOOKUP(TRIM(Table2[[#This Row],[Bebat code 2025]]),Tabel1[Bebat Code 2025],Tabel1[Exception])</f>
        <v>#N/A</v>
      </c>
      <c r="J535" s="35" t="e">
        <f>IF(Table2[[#This Row],[Max boundary - new]]&lt;=25000,"No",IF(Table2[[#This Row],[Min boundary - new]]&gt;25000,"Yes","Possible"))</f>
        <v>#N/A</v>
      </c>
      <c r="K535" s="35" t="e">
        <f>IF(ISBLANK(Table2[[#This Row],[Exact weight of battery (g)]]),_xlfn.XLOOKUP(TRIM(Table2[[#This Row],[Bebat code 2025]]),Tabel1[Bebat Code 2025],Tabel1[Minimum Weight (g)]),Table2[[#This Row],[Exact weight of battery (g)]])</f>
        <v>#N/A</v>
      </c>
      <c r="L535" s="35" t="e">
        <f>IF(ISBLANK(Table2[[#This Row],[Exact weight of battery (g)]]),_xlfn.XLOOKUP(TRIM(Table2[[#This Row],[Bebat code 2025]]),Tabel1[Bebat Code 2025],Tabel1[Maximum Weight (g)]),Table2[[#This Row],[Exact weight of battery (g)]])</f>
        <v>#N/A</v>
      </c>
      <c r="M535" s="36" t="str">
        <f>IF(ISBLANK(Table2[[#This Row],[Bebat code 2025]]),"",_xlfn.XLOOKUP(TRIM(Table2[[#This Row],[Bebat code 2025]]),Tabel1[Bebat Code 2025],Tabel1[Minimum Weight (g)]))</f>
        <v/>
      </c>
      <c r="N535" s="36" t="str">
        <f>IF(ISBLANK(Table2[[#This Row],[Bebat code 2025]]),"",_xlfn.XLOOKUP(TRIM(Table2[[#This Row],[Bebat code 2025]]),Tabel1[Bebat Code 2025],Tabel1[Maximum Weight (g)]))</f>
        <v/>
      </c>
      <c r="O535" s="43" t="e" cm="1">
        <f t="array" ref="O535">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5" s="44"/>
      <c r="Q535" s="44"/>
      <c r="R535" s="44"/>
      <c r="S535" s="44"/>
      <c r="T535" s="44"/>
      <c r="U535" s="44"/>
    </row>
    <row r="536" spans="2:21" ht="47.5" customHeight="1" x14ac:dyDescent="0.15">
      <c r="B536" s="39" t="str" cm="1">
        <f t="array" ref="B536">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6" s="42"/>
      <c r="D536" s="35" t="e" cm="1">
        <f t="array" ref="D536">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6" s="35" t="e" cm="1">
        <f t="array" ref="E536">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6" s="35" t="e">
        <f>IF(AND(Table2[[#This Row],[Chemical Family - old]]="Lithium Primary",Table2[[#This Row],[Product Category]]&lt;&gt;"Button"),Table2[[#This Row],[Is the battery based on Lithium Primary or Lithium Thionyl Chloride]],Table2[[#This Row],[Chemical Family - old]])</f>
        <v>#N/A</v>
      </c>
      <c r="G536" s="35" t="e">
        <f>_xlfn.XLOOKUP(TRIM(Table2[[#This Row],[Bebat code 2025]]),Tabel1[Bebat Code 2025],Tabel1[Chemical Family])</f>
        <v>#N/A</v>
      </c>
      <c r="H536" s="35" t="e">
        <f>_xlfn.XLOOKUP(TRIM(Table2[[#This Row],[Bebat code 2025]]),Tabel1[Bebat Code 2025],Tabel1[Type])</f>
        <v>#N/A</v>
      </c>
      <c r="I536" s="35" t="e">
        <f>_xlfn.XLOOKUP(TRIM(Table2[[#This Row],[Bebat code 2025]]),Tabel1[Bebat Code 2025],Tabel1[Exception])</f>
        <v>#N/A</v>
      </c>
      <c r="J536" s="35" t="e">
        <f>IF(Table2[[#This Row],[Max boundary - new]]&lt;=25000,"No",IF(Table2[[#This Row],[Min boundary - new]]&gt;25000,"Yes","Possible"))</f>
        <v>#N/A</v>
      </c>
      <c r="K536" s="35" t="e">
        <f>IF(ISBLANK(Table2[[#This Row],[Exact weight of battery (g)]]),_xlfn.XLOOKUP(TRIM(Table2[[#This Row],[Bebat code 2025]]),Tabel1[Bebat Code 2025],Tabel1[Minimum Weight (g)]),Table2[[#This Row],[Exact weight of battery (g)]])</f>
        <v>#N/A</v>
      </c>
      <c r="L536" s="35" t="e">
        <f>IF(ISBLANK(Table2[[#This Row],[Exact weight of battery (g)]]),_xlfn.XLOOKUP(TRIM(Table2[[#This Row],[Bebat code 2025]]),Tabel1[Bebat Code 2025],Tabel1[Maximum Weight (g)]),Table2[[#This Row],[Exact weight of battery (g)]])</f>
        <v>#N/A</v>
      </c>
      <c r="M536" s="36" t="str">
        <f>IF(ISBLANK(Table2[[#This Row],[Bebat code 2025]]),"",_xlfn.XLOOKUP(TRIM(Table2[[#This Row],[Bebat code 2025]]),Tabel1[Bebat Code 2025],Tabel1[Minimum Weight (g)]))</f>
        <v/>
      </c>
      <c r="N536" s="36" t="str">
        <f>IF(ISBLANK(Table2[[#This Row],[Bebat code 2025]]),"",_xlfn.XLOOKUP(TRIM(Table2[[#This Row],[Bebat code 2025]]),Tabel1[Bebat Code 2025],Tabel1[Maximum Weight (g)]))</f>
        <v/>
      </c>
      <c r="O536" s="43" t="e" cm="1">
        <f t="array" ref="O536">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6" s="44"/>
      <c r="Q536" s="44"/>
      <c r="R536" s="44"/>
      <c r="S536" s="44"/>
      <c r="T536" s="44"/>
      <c r="U536" s="44"/>
    </row>
    <row r="537" spans="2:21" ht="47.5" customHeight="1" x14ac:dyDescent="0.15">
      <c r="B537" s="39" t="str" cm="1">
        <f t="array" ref="B537">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7" s="42"/>
      <c r="D537" s="35" t="e" cm="1">
        <f t="array" ref="D537">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7" s="35" t="e" cm="1">
        <f t="array" ref="E537">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7" s="35" t="e">
        <f>IF(AND(Table2[[#This Row],[Chemical Family - old]]="Lithium Primary",Table2[[#This Row],[Product Category]]&lt;&gt;"Button"),Table2[[#This Row],[Is the battery based on Lithium Primary or Lithium Thionyl Chloride]],Table2[[#This Row],[Chemical Family - old]])</f>
        <v>#N/A</v>
      </c>
      <c r="G537" s="35" t="e">
        <f>_xlfn.XLOOKUP(TRIM(Table2[[#This Row],[Bebat code 2025]]),Tabel1[Bebat Code 2025],Tabel1[Chemical Family])</f>
        <v>#N/A</v>
      </c>
      <c r="H537" s="35" t="e">
        <f>_xlfn.XLOOKUP(TRIM(Table2[[#This Row],[Bebat code 2025]]),Tabel1[Bebat Code 2025],Tabel1[Type])</f>
        <v>#N/A</v>
      </c>
      <c r="I537" s="35" t="e">
        <f>_xlfn.XLOOKUP(TRIM(Table2[[#This Row],[Bebat code 2025]]),Tabel1[Bebat Code 2025],Tabel1[Exception])</f>
        <v>#N/A</v>
      </c>
      <c r="J537" s="35" t="e">
        <f>IF(Table2[[#This Row],[Max boundary - new]]&lt;=25000,"No",IF(Table2[[#This Row],[Min boundary - new]]&gt;25000,"Yes","Possible"))</f>
        <v>#N/A</v>
      </c>
      <c r="K537" s="35" t="e">
        <f>IF(ISBLANK(Table2[[#This Row],[Exact weight of battery (g)]]),_xlfn.XLOOKUP(TRIM(Table2[[#This Row],[Bebat code 2025]]),Tabel1[Bebat Code 2025],Tabel1[Minimum Weight (g)]),Table2[[#This Row],[Exact weight of battery (g)]])</f>
        <v>#N/A</v>
      </c>
      <c r="L537" s="35" t="e">
        <f>IF(ISBLANK(Table2[[#This Row],[Exact weight of battery (g)]]),_xlfn.XLOOKUP(TRIM(Table2[[#This Row],[Bebat code 2025]]),Tabel1[Bebat Code 2025],Tabel1[Maximum Weight (g)]),Table2[[#This Row],[Exact weight of battery (g)]])</f>
        <v>#N/A</v>
      </c>
      <c r="M537" s="36" t="str">
        <f>IF(ISBLANK(Table2[[#This Row],[Bebat code 2025]]),"",_xlfn.XLOOKUP(TRIM(Table2[[#This Row],[Bebat code 2025]]),Tabel1[Bebat Code 2025],Tabel1[Minimum Weight (g)]))</f>
        <v/>
      </c>
      <c r="N537" s="36" t="str">
        <f>IF(ISBLANK(Table2[[#This Row],[Bebat code 2025]]),"",_xlfn.XLOOKUP(TRIM(Table2[[#This Row],[Bebat code 2025]]),Tabel1[Bebat Code 2025],Tabel1[Maximum Weight (g)]))</f>
        <v/>
      </c>
      <c r="O537" s="43" t="e" cm="1">
        <f t="array" ref="O537">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7" s="44"/>
      <c r="Q537" s="44"/>
      <c r="R537" s="44"/>
      <c r="S537" s="44"/>
      <c r="T537" s="44"/>
      <c r="U537" s="44"/>
    </row>
    <row r="538" spans="2:21" ht="47.5" customHeight="1" x14ac:dyDescent="0.15">
      <c r="B538" s="39" t="str" cm="1">
        <f t="array" ref="B538">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8" s="42"/>
      <c r="D538" s="35" t="e" cm="1">
        <f t="array" ref="D538">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8" s="35" t="e" cm="1">
        <f t="array" ref="E538">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8" s="35" t="e">
        <f>IF(AND(Table2[[#This Row],[Chemical Family - old]]="Lithium Primary",Table2[[#This Row],[Product Category]]&lt;&gt;"Button"),Table2[[#This Row],[Is the battery based on Lithium Primary or Lithium Thionyl Chloride]],Table2[[#This Row],[Chemical Family - old]])</f>
        <v>#N/A</v>
      </c>
      <c r="G538" s="35" t="e">
        <f>_xlfn.XLOOKUP(TRIM(Table2[[#This Row],[Bebat code 2025]]),Tabel1[Bebat Code 2025],Tabel1[Chemical Family])</f>
        <v>#N/A</v>
      </c>
      <c r="H538" s="35" t="e">
        <f>_xlfn.XLOOKUP(TRIM(Table2[[#This Row],[Bebat code 2025]]),Tabel1[Bebat Code 2025],Tabel1[Type])</f>
        <v>#N/A</v>
      </c>
      <c r="I538" s="35" t="e">
        <f>_xlfn.XLOOKUP(TRIM(Table2[[#This Row],[Bebat code 2025]]),Tabel1[Bebat Code 2025],Tabel1[Exception])</f>
        <v>#N/A</v>
      </c>
      <c r="J538" s="35" t="e">
        <f>IF(Table2[[#This Row],[Max boundary - new]]&lt;=25000,"No",IF(Table2[[#This Row],[Min boundary - new]]&gt;25000,"Yes","Possible"))</f>
        <v>#N/A</v>
      </c>
      <c r="K538" s="35" t="e">
        <f>IF(ISBLANK(Table2[[#This Row],[Exact weight of battery (g)]]),_xlfn.XLOOKUP(TRIM(Table2[[#This Row],[Bebat code 2025]]),Tabel1[Bebat Code 2025],Tabel1[Minimum Weight (g)]),Table2[[#This Row],[Exact weight of battery (g)]])</f>
        <v>#N/A</v>
      </c>
      <c r="L538" s="35" t="e">
        <f>IF(ISBLANK(Table2[[#This Row],[Exact weight of battery (g)]]),_xlfn.XLOOKUP(TRIM(Table2[[#This Row],[Bebat code 2025]]),Tabel1[Bebat Code 2025],Tabel1[Maximum Weight (g)]),Table2[[#This Row],[Exact weight of battery (g)]])</f>
        <v>#N/A</v>
      </c>
      <c r="M538" s="36" t="str">
        <f>IF(ISBLANK(Table2[[#This Row],[Bebat code 2025]]),"",_xlfn.XLOOKUP(TRIM(Table2[[#This Row],[Bebat code 2025]]),Tabel1[Bebat Code 2025],Tabel1[Minimum Weight (g)]))</f>
        <v/>
      </c>
      <c r="N538" s="36" t="str">
        <f>IF(ISBLANK(Table2[[#This Row],[Bebat code 2025]]),"",_xlfn.XLOOKUP(TRIM(Table2[[#This Row],[Bebat code 2025]]),Tabel1[Bebat Code 2025],Tabel1[Maximum Weight (g)]))</f>
        <v/>
      </c>
      <c r="O538" s="43" t="e" cm="1">
        <f t="array" ref="O538">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8" s="44"/>
      <c r="Q538" s="44"/>
      <c r="R538" s="44"/>
      <c r="S538" s="44"/>
      <c r="T538" s="44"/>
      <c r="U538" s="44"/>
    </row>
    <row r="539" spans="2:21" ht="47.5" customHeight="1" x14ac:dyDescent="0.15">
      <c r="B539" s="39" t="str" cm="1">
        <f t="array" ref="B539">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39" s="42"/>
      <c r="D539" s="35" t="e" cm="1">
        <f t="array" ref="D539">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39" s="35" t="e" cm="1">
        <f t="array" ref="E539">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39" s="35" t="e">
        <f>IF(AND(Table2[[#This Row],[Chemical Family - old]]="Lithium Primary",Table2[[#This Row],[Product Category]]&lt;&gt;"Button"),Table2[[#This Row],[Is the battery based on Lithium Primary or Lithium Thionyl Chloride]],Table2[[#This Row],[Chemical Family - old]])</f>
        <v>#N/A</v>
      </c>
      <c r="G539" s="35" t="e">
        <f>_xlfn.XLOOKUP(TRIM(Table2[[#This Row],[Bebat code 2025]]),Tabel1[Bebat Code 2025],Tabel1[Chemical Family])</f>
        <v>#N/A</v>
      </c>
      <c r="H539" s="35" t="e">
        <f>_xlfn.XLOOKUP(TRIM(Table2[[#This Row],[Bebat code 2025]]),Tabel1[Bebat Code 2025],Tabel1[Type])</f>
        <v>#N/A</v>
      </c>
      <c r="I539" s="35" t="e">
        <f>_xlfn.XLOOKUP(TRIM(Table2[[#This Row],[Bebat code 2025]]),Tabel1[Bebat Code 2025],Tabel1[Exception])</f>
        <v>#N/A</v>
      </c>
      <c r="J539" s="35" t="e">
        <f>IF(Table2[[#This Row],[Max boundary - new]]&lt;=25000,"No",IF(Table2[[#This Row],[Min boundary - new]]&gt;25000,"Yes","Possible"))</f>
        <v>#N/A</v>
      </c>
      <c r="K539" s="35" t="e">
        <f>IF(ISBLANK(Table2[[#This Row],[Exact weight of battery (g)]]),_xlfn.XLOOKUP(TRIM(Table2[[#This Row],[Bebat code 2025]]),Tabel1[Bebat Code 2025],Tabel1[Minimum Weight (g)]),Table2[[#This Row],[Exact weight of battery (g)]])</f>
        <v>#N/A</v>
      </c>
      <c r="L539" s="35" t="e">
        <f>IF(ISBLANK(Table2[[#This Row],[Exact weight of battery (g)]]),_xlfn.XLOOKUP(TRIM(Table2[[#This Row],[Bebat code 2025]]),Tabel1[Bebat Code 2025],Tabel1[Maximum Weight (g)]),Table2[[#This Row],[Exact weight of battery (g)]])</f>
        <v>#N/A</v>
      </c>
      <c r="M539" s="36" t="str">
        <f>IF(ISBLANK(Table2[[#This Row],[Bebat code 2025]]),"",_xlfn.XLOOKUP(TRIM(Table2[[#This Row],[Bebat code 2025]]),Tabel1[Bebat Code 2025],Tabel1[Minimum Weight (g)]))</f>
        <v/>
      </c>
      <c r="N539" s="36" t="str">
        <f>IF(ISBLANK(Table2[[#This Row],[Bebat code 2025]]),"",_xlfn.XLOOKUP(TRIM(Table2[[#This Row],[Bebat code 2025]]),Tabel1[Bebat Code 2025],Tabel1[Maximum Weight (g)]))</f>
        <v/>
      </c>
      <c r="O539" s="43" t="e" cm="1">
        <f t="array" ref="O539">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39" s="44"/>
      <c r="Q539" s="44"/>
      <c r="R539" s="44"/>
      <c r="S539" s="44"/>
      <c r="T539" s="44"/>
      <c r="U539" s="44"/>
    </row>
    <row r="540" spans="2:21" ht="47.5" customHeight="1" x14ac:dyDescent="0.15">
      <c r="B540" s="39" t="str" cm="1">
        <f t="array" ref="B540">IF(ISBLANK(Table2[[#This Row],[Bebat code 2025]]),"",IFERROR(IFERROR(_xlfn.XLOOKUP(TRIM(Table2[[#This Row],[Bebat code 2025]]),Table14[Temp_Bebat_Code],Table14[Bebatcode 2026]),_xlfn.IFS(Table2[[#This Row],[Exception]]="To be removed","Code no longer in use, contact participants@bebat.be for more information.",AND(Table2[[#This Row],[Exception]]="To be removed if &lt; 5 kg", Table2[[#This Row],[Exact weight of battery (g)]]=""),"Give the exact weight (grams) in column C",AND(Table2[[#This Row],[Exception]]="To be removed if &lt; 5 kg", Table2[[#This Row],[Exact weight of battery (g)]]&lt;=5000),"Code no longer in use, contact participants@bebat.be for more information.",TRUE,INDEX(_xlfn._xlws.FILTER(Table14[Bebatcode 2026],(Table14[Product Category]=Table2[[#This Row],[Product Category]])*(Table14[Chemical Family]=Table2[[#This Row],[Chemical Family]])*(Table14[Battery Category]=Table2[[#This Row],[Battery Category]])*(Table14[Type]=Table2[[#This Row],[Type]])*(Table14[Minimum Weight (g)]&lt;=Table2[[#This Row],[Min boundary - new]])*(Table14[Maximum Weight (g)]&gt;=Table2[[#This Row],[Max boundary - new]])*(Table14[IEC Code]=""),IF((Table2[[#This Row],[Product Category]]&lt;&gt;0)*(Table2[[#This Row],[Battery Category]]&lt;&gt;0)*(Table2[[#This Row],[Chemical Family]]&lt;&gt;0)+(Table2[[#This Row],[LMT - substap]]="Need exact weight"),IF(Table2[[#This Row],[Exact weight of battery (g)]]="","Give the exact weight (grams) in column C","The combination of your input/answers does not correspond to an existing Bebat code in 2026. Please review your input/answers. If this error persists, contact Bebat for more information via participants@bebat.be"),"More information needed, see questions in green.")),1,1))),"No valid Bebat 2025 code. Please make sure that you inserted the right code, starting with A, B, SA or SB followed by 9 numbers."))</f>
        <v/>
      </c>
      <c r="C540" s="42"/>
      <c r="D540" s="35" t="e" cm="1">
        <f t="array" ref="D540">_xlfn.IFS(AND(Table2[[#This Row],[Is the battery specifically designed to power a hybrid or electric vehicle of category L]]="Yes",Table2[[#This Row],[&gt;25 kg?]]="Yes",Table2[[#This Row],[Chemical Family - old]]&lt;&gt;"Lead"),"E-mopeds &amp; E-Motorcycles",OR(Table2[[#This Row],[Battery Category]]="Light means of transport",Table2[[#This Row],[Battery Category]]="Electric vehicle")*(Table2[[#This Row],[Exception]]&lt;&gt;0),Table2[[#This Row],[What type of ''Light Means of Transport'' is the battery designed for?]],TRUE,IF(AND(Table2[[#This Row],[LMT - substap]]="Industrial",OR(Table2[[#This Row],[Exception]]="Possible I/LMT",Table2[[#This Row],[Exception]]="Possible I/LMT/EV")),"Other battery",_xlfn.XLOOKUP(TRIM(Table2[[#This Row],[Bebat code 2025]]),Tabel1[Bebat Code 2025],Tabel1[Product Category])))</f>
        <v>#N/A</v>
      </c>
      <c r="E540" s="35" t="e" cm="1">
        <f t="array" ref="E540">_xlfn.LET(
    _xlpm.Exception, Table2[[#This Row],[Exception]],
    _xlpm.Industrieel, Table2[[#This Row],[Is the battery designed specifically for industrial purposes?]],
    _xlpm.Afgedicht, Table2[[#This Row],[Is the battery sealed?]],
    _xlfn.IFS(
        _xlpm.Exception = "", "",
        OR(_xlpm.Exception = "Possible I/P", _xlpm.Exception = "Possible I/P if between 3 &amp; 5"),
            IF(
                OR(ISBLANK(_xlpm.Industrieel), AND(_xlpm.Industrieel="No",ISBLANK(_xlpm.Afgedicht))), 0,
                IF(_xlpm.Industrieel="Yes", "Industrial", IF(_xlpm.Afgedicht="Yes","Portable","Industrial"))
            ),
        _xlpm.Exception = "Possible I/LMT/EV", Table2[[#This Row],[LMT - substap]],
        _xlpm.Exception = "Possible I/LMT", Table2[[#This Row],[LMT - substap]],
        TRUE, _xlfn.XLOOKUP(TRIM(Table2[[#This Row],[Bebat code 2025]]), Tabel1[Bebat Code 2025], Tabel1[Battery Category])
    )
)</f>
        <v>#N/A</v>
      </c>
      <c r="F540" s="35" t="e">
        <f>IF(AND(Table2[[#This Row],[Chemical Family - old]]="Lithium Primary",Table2[[#This Row],[Product Category]]&lt;&gt;"Button"),Table2[[#This Row],[Is the battery based on Lithium Primary or Lithium Thionyl Chloride]],Table2[[#This Row],[Chemical Family - old]])</f>
        <v>#N/A</v>
      </c>
      <c r="G540" s="35" t="e">
        <f>_xlfn.XLOOKUP(TRIM(Table2[[#This Row],[Bebat code 2025]]),Tabel1[Bebat Code 2025],Tabel1[Chemical Family])</f>
        <v>#N/A</v>
      </c>
      <c r="H540" s="35" t="e">
        <f>_xlfn.XLOOKUP(TRIM(Table2[[#This Row],[Bebat code 2025]]),Tabel1[Bebat Code 2025],Tabel1[Type])</f>
        <v>#N/A</v>
      </c>
      <c r="I540" s="35" t="e">
        <f>_xlfn.XLOOKUP(TRIM(Table2[[#This Row],[Bebat code 2025]]),Tabel1[Bebat Code 2025],Tabel1[Exception])</f>
        <v>#N/A</v>
      </c>
      <c r="J540" s="35" t="e">
        <f>IF(Table2[[#This Row],[Max boundary - new]]&lt;=25000,"No",IF(Table2[[#This Row],[Min boundary - new]]&gt;25000,"Yes","Possible"))</f>
        <v>#N/A</v>
      </c>
      <c r="K540" s="35" t="e">
        <f>IF(ISBLANK(Table2[[#This Row],[Exact weight of battery (g)]]),_xlfn.XLOOKUP(TRIM(Table2[[#This Row],[Bebat code 2025]]),Tabel1[Bebat Code 2025],Tabel1[Minimum Weight (g)]),Table2[[#This Row],[Exact weight of battery (g)]])</f>
        <v>#N/A</v>
      </c>
      <c r="L540" s="35" t="e">
        <f>IF(ISBLANK(Table2[[#This Row],[Exact weight of battery (g)]]),_xlfn.XLOOKUP(TRIM(Table2[[#This Row],[Bebat code 2025]]),Tabel1[Bebat Code 2025],Tabel1[Maximum Weight (g)]),Table2[[#This Row],[Exact weight of battery (g)]])</f>
        <v>#N/A</v>
      </c>
      <c r="M540" s="36" t="str">
        <f>IF(ISBLANK(Table2[[#This Row],[Bebat code 2025]]),"",_xlfn.XLOOKUP(TRIM(Table2[[#This Row],[Bebat code 2025]]),Tabel1[Bebat Code 2025],Tabel1[Minimum Weight (g)]))</f>
        <v/>
      </c>
      <c r="N540" s="36" t="str">
        <f>IF(ISBLANK(Table2[[#This Row],[Bebat code 2025]]),"",_xlfn.XLOOKUP(TRIM(Table2[[#This Row],[Bebat code 2025]]),Tabel1[Bebat Code 2025],Tabel1[Maximum Weight (g)]))</f>
        <v/>
      </c>
      <c r="O540" s="43" t="e" cm="1">
        <f t="array" ref="O540">_xlfn.LET(
    _xlpm.Cat_L, Table2[[#This Row],[Is the battery specifically designed to power a hybrid or electric vehicle of category L]],
    _xlpm.Wielen, Table2[[#This Row],[Is the battery specifically designed to power a wheeled vehicle that can be driven solely by an electric motor or by a combination of motor and human power?]],
    _xlpm.Afgedicht, Table2[[#This Row],[Is the battery sealed?]],
    _xlpm.Gewicht, Table2[[#This Row],[&gt;25 kg?]],
    _xlpm.Chemfam, Table2[[#This Row],[Chemical Family - old]],
    _xlfn.IFS(
        _xlpm.Gewicht="Possible", "Need exact weight",
        AND(Table2[[#This Row],[Exception]]="Possible I/LMT",_xlpm.Gewicht="Yes",_xlpm.Chemfam="Lead"), "Industrial",
        AND(ISBLANK(_xlpm.Afgedicht), ISBLANK(_xlpm.Cat_L)), 0,
        _xlpm.Gewicht="No",
            _xlfn.IFS(
                _xlpm.Afgedicht="No", "Industrial",
                _xlpm.Afgedicht="Yes",
                    _xlfn.IFS(
                        _xlpm.Cat_L="Yes", "Light means of transport",
                        _xlpm.Wielen="Yes", "Light means of transport",
                        TRUE, "Industrial"
                    ),
                TRUE, "Industrial"
            ),
        _xlpm.Gewicht="Yes",
            _xlfn.IFS(
                AND(_xlpm.Cat_L="Yes", _xlpm.Chemfam&lt;&gt;"Lead"), "Electric vehicle",
                TRUE, "Industrial"
            ),
        TRUE, "Industrial"
    )
)</f>
        <v>#N/A</v>
      </c>
      <c r="P540" s="44"/>
      <c r="Q540" s="44"/>
      <c r="R540" s="44"/>
      <c r="S540" s="44"/>
      <c r="T540" s="44"/>
      <c r="U540" s="44"/>
    </row>
  </sheetData>
  <sheetProtection algorithmName="SHA-512" hashValue="mBPrsBTrIT3H9yetRTJdTehS3uuZJ3OAU79GUX0Q8/IUSzntf07Uo9vMaN96xxIon2Ra2NBvIFQicHSqTLB53g==" saltValue="G/rz+tHdYPakcbNtomQKeQ==" spinCount="100000" sheet="1" formatRows="0"/>
  <sortState xmlns:xlrd2="http://schemas.microsoft.com/office/spreadsheetml/2017/richdata2" ref="B24:B26">
    <sortCondition ref="B23:B26"/>
  </sortState>
  <mergeCells count="1">
    <mergeCell ref="A1:B1"/>
  </mergeCells>
  <phoneticPr fontId="3" type="noConversion"/>
  <conditionalFormatting sqref="C3:C540">
    <cfRule type="expression" dxfId="7" priority="2">
      <formula>OR($B3="Give the exact weight (grams) in column C",OR($K3&lt;&gt;$M3,$L3&lt;&gt;$N3))</formula>
    </cfRule>
  </conditionalFormatting>
  <conditionalFormatting sqref="P3:P540">
    <cfRule type="expression" dxfId="6" priority="1">
      <formula>IF(AND($G3="Lithium Primary",$D3&lt;&gt;"Button"),1,0)</formula>
    </cfRule>
  </conditionalFormatting>
  <conditionalFormatting sqref="Q3:Q540">
    <cfRule type="expression" dxfId="5" priority="9">
      <formula>OR($I3="Possible I/P", $I3="Possible I/P if between 3 &amp; 5")</formula>
    </cfRule>
  </conditionalFormatting>
  <conditionalFormatting sqref="R3:R540">
    <cfRule type="expression" dxfId="4" priority="7">
      <formula>AND(OR($I3="Possible I/LMT/EV",$I3="Possible I/LMT"),$J3="No")</formula>
    </cfRule>
    <cfRule type="expression" dxfId="3" priority="8">
      <formula>$Q3="No"</formula>
    </cfRule>
  </conditionalFormatting>
  <conditionalFormatting sqref="S3:S540">
    <cfRule type="expression" dxfId="2" priority="5">
      <formula>AND(OR($I3="Possible I/LMT/EV",$I3="Possible I/LMT"),OR($J3="Yes",$R3="Yes"),NOT(AND($I3="Possible I/LMT",$J3="Yes",$G3="Lead")))</formula>
    </cfRule>
  </conditionalFormatting>
  <conditionalFormatting sqref="T3:T540">
    <cfRule type="expression" dxfId="1" priority="4">
      <formula>AND($S3="No",$J3="No")</formula>
    </cfRule>
  </conditionalFormatting>
  <conditionalFormatting sqref="U3:U540">
    <cfRule type="expression" dxfId="0" priority="3">
      <formula>AND($E3="Light means of transport",$I3&lt;&gt;0)</formula>
    </cfRule>
  </conditionalFormatting>
  <dataValidations count="1">
    <dataValidation type="decimal" allowBlank="1" showInputMessage="1" showErrorMessage="1" errorTitle="Weight out of range" error="The exact weight you gave is outside of the range connect to the Bebat code of 2025. Please use an exact weight within that range." sqref="C3:C540" xr:uid="{A85C3641-6B95-40CD-9519-6F461BE8BF86}">
      <formula1>M3</formula1>
      <formula2>N3</formula2>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B5B2F979-FE19-4C81-9A1A-ED44341EC3B5}">
          <x14:formula1>
            <xm:f>IF(OR($I3="Possible I/P", $I3="Possible I/P if between 3 &amp; 5"),Lists!$F$2:$F$3,Lists!$E$2)</xm:f>
          </x14:formula1>
          <xm:sqref>Q3:Q540</xm:sqref>
        </x14:dataValidation>
        <x14:dataValidation type="list" allowBlank="1" showInputMessage="1" showErrorMessage="1" xr:uid="{8C41ADC4-4834-414C-AA65-261E3D8C0C66}">
          <x14:formula1>
            <xm:f>IF(OR(AND(OR($I3="Possible I/LMT/EV",$I3="Possible I/LMT"),$J3="No"),$Q3="No"),Lists!$F$2:$F$3,Lists!$E$2)</xm:f>
          </x14:formula1>
          <xm:sqref>R3:R540</xm:sqref>
        </x14:dataValidation>
        <x14:dataValidation type="list" allowBlank="1" showInputMessage="1" showErrorMessage="1" xr:uid="{74D605A0-D9F4-47BE-85E4-B76DEB417D75}">
          <x14:formula1>
            <xm:f>IF(AND($S3="No",$J3="No"),Lists!$F$2:$F$3,Lists!$E$2)</xm:f>
          </x14:formula1>
          <xm:sqref>T3:T540</xm:sqref>
        </x14:dataValidation>
        <x14:dataValidation type="list" allowBlank="1" showInputMessage="1" showErrorMessage="1" xr:uid="{37468ED9-CFDA-44AC-B6EB-03026068CA5D}">
          <x14:formula1>
            <xm:f>IF(AND(OR($E4="Light means of transport",$E4="Electric vehicle"),$I4&lt;&gt;0),Lists!$G$2:$G$5,Lists!$E$2)</xm:f>
          </x14:formula1>
          <xm:sqref>U4:U540</xm:sqref>
        </x14:dataValidation>
        <x14:dataValidation type="list" allowBlank="1" showInputMessage="1" showErrorMessage="1" xr:uid="{B24AE58E-E566-4512-880B-9E51ADD54E97}">
          <x14:formula1>
            <xm:f>IF(AND($G3="Lithium Primary",$D3&lt;&gt;"Button"),Lists!$H$2:$H$3,Lists!$E$2)</xm:f>
          </x14:formula1>
          <xm:sqref>P3:P540</xm:sqref>
        </x14:dataValidation>
        <x14:dataValidation type="list" allowBlank="1" showInputMessage="1" showErrorMessage="1" xr:uid="{D8A116CE-E173-4593-BD89-E0B23FAE76F2}">
          <x14:formula1>
            <xm:f>IF(AND(OR($I3="Possible I/LMT/EV",$I3="Possible I/LMT"),OR($J3="Yes",$R3="Yes"),NOT(AND($I3="Possible I/LMT",$J3="Yes",$G3="Lead"))),Lists!$F$2:$F$3,Lists!$E$2)</xm:f>
          </x14:formula1>
          <xm:sqref>S3:S540</xm:sqref>
        </x14:dataValidation>
        <x14:dataValidation type="list" allowBlank="1" showInputMessage="1" showErrorMessage="1" xr:uid="{CA15BEF7-54B0-4F99-86EC-2DD9B8FEB35A}">
          <x14:formula1>
            <xm:f>IF(AND($E3="Light means of transport",$I3&lt;&gt;0),Lists!$G$2:$G$5,Lists!$E$2)</xm:f>
          </x14:formula1>
          <xm:sqref>U3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93fa50-d167-408f-b317-0f44a1baa12c">
      <Terms xmlns="http://schemas.microsoft.com/office/infopath/2007/PartnerControls"/>
    </lcf76f155ced4ddcb4097134ff3c332f>
    <TaxCatchAll xmlns="888c19c8-2d53-45e3-b4cf-13c3fd8922d3" xsi:nil="true"/>
    <_ip_UnifiedCompliancePolicyUIAction xmlns="http://schemas.microsoft.com/sharepoint/v3" xsi:nil="true"/>
    <_ip_UnifiedCompliancePolicyProperties xmlns="http://schemas.microsoft.com/sharepoint/v3" xsi:nil="true"/>
    <_dlc_DocId xmlns="888c19c8-2d53-45e3-b4cf-13c3fd8922d3">SRNSVQQ3ZVQM-915762229-8235</_dlc_DocId>
    <_dlc_DocIdUrl xmlns="888c19c8-2d53-45e3-b4cf-13c3fd8922d3">
      <Url>https://mobiusgroup.sharepoint.com/sites/mobius/Projects/BEBAT64/_layouts/15/DocIdRedir.aspx?ID=SRNSVQQ3ZVQM-915762229-8235</Url>
      <Description>SRNSVQQ3ZVQM-915762229-8235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AED6F6F60BE1D46809EC700E9C36461" ma:contentTypeVersion="25" ma:contentTypeDescription="Create a new document." ma:contentTypeScope="" ma:versionID="75d127a8a87e5af42b936ea96f5434f3">
  <xsd:schema xmlns:xsd="http://www.w3.org/2001/XMLSchema" xmlns:xs="http://www.w3.org/2001/XMLSchema" xmlns:p="http://schemas.microsoft.com/office/2006/metadata/properties" xmlns:ns1="http://schemas.microsoft.com/sharepoint/v3" xmlns:ns2="888c19c8-2d53-45e3-b4cf-13c3fd8922d3" xmlns:ns3="f7ce2d7c-f9dc-443c-b8da-5f09929b54bc" xmlns:ns4="3793fa50-d167-408f-b317-0f44a1baa12c" targetNamespace="http://schemas.microsoft.com/office/2006/metadata/properties" ma:root="true" ma:fieldsID="212c2bb1b90e1a0eeea0278ec5ba2c7c" ns1:_="" ns2:_="" ns3:_="" ns4:_="">
    <xsd:import namespace="http://schemas.microsoft.com/sharepoint/v3"/>
    <xsd:import namespace="888c19c8-2d53-45e3-b4cf-13c3fd8922d3"/>
    <xsd:import namespace="f7ce2d7c-f9dc-443c-b8da-5f09929b54bc"/>
    <xsd:import namespace="3793fa50-d167-408f-b317-0f44a1baa12c"/>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4:MediaServiceMetadata" minOccurs="0"/>
                <xsd:element ref="ns4:MediaServiceFastMetadata" minOccurs="0"/>
                <xsd:element ref="ns4:MediaServiceDateTaken" minOccurs="0"/>
                <xsd:element ref="ns4:MediaServiceAutoTags" minOccurs="0"/>
                <xsd:element ref="ns1:_ip_UnifiedCompliancePolicyProperties" minOccurs="0"/>
                <xsd:element ref="ns1:_ip_UnifiedCompliancePolicyUIAction" minOccurs="0"/>
                <xsd:element ref="ns4:MediaServiceOCR" minOccurs="0"/>
                <xsd:element ref="ns4:MediaServiceGenerationTime" minOccurs="0"/>
                <xsd:element ref="ns4:MediaServiceEventHashCode" minOccurs="0"/>
                <xsd:element ref="ns3:SharedWithDetails" minOccurs="0"/>
                <xsd:element ref="ns4:MediaServiceAutoKeyPoints" minOccurs="0"/>
                <xsd:element ref="ns4:MediaServiceKeyPoints" minOccurs="0"/>
                <xsd:element ref="ns4:MediaServiceLocation"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8c19c8-2d53-45e3-b4cf-13c3fd8922d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7" nillable="true" ma:displayName="Taxonomy Catch All Column" ma:hidden="true" ma:list="{33a90923-cfb1-42bc-a46c-021b4a4f31dc}" ma:internalName="TaxCatchAll" ma:showField="CatchAllData" ma:web="888c19c8-2d53-45e3-b4cf-13c3fd8922d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ce2d7c-f9dc-443c-b8da-5f09929b54bc"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93fa50-d167-408f-b317-0f44a1baa1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272b7cc-9037-428a-8e2b-32f22e99a9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FB33CC-86AB-42EF-B91F-28C0CEDD1AF1}">
  <ds:schemaRefs>
    <ds:schemaRef ds:uri="http://schemas.microsoft.com/sharepoint/events"/>
  </ds:schemaRefs>
</ds:datastoreItem>
</file>

<file path=customXml/itemProps2.xml><?xml version="1.0" encoding="utf-8"?>
<ds:datastoreItem xmlns:ds="http://schemas.openxmlformats.org/officeDocument/2006/customXml" ds:itemID="{5720E28B-324F-4B1B-B423-C5B493C2A1BC}">
  <ds:schemaRefs>
    <ds:schemaRef ds:uri="http://schemas.microsoft.com/sharepoint/v3/contenttype/forms"/>
  </ds:schemaRefs>
</ds:datastoreItem>
</file>

<file path=customXml/itemProps3.xml><?xml version="1.0" encoding="utf-8"?>
<ds:datastoreItem xmlns:ds="http://schemas.openxmlformats.org/officeDocument/2006/customXml" ds:itemID="{FB841BF2-7F54-48C9-B3BD-7493CCDC44B8}">
  <ds:schemaRefs>
    <ds:schemaRef ds:uri="http://schemas.microsoft.com/office/2006/metadata/properties"/>
    <ds:schemaRef ds:uri="http://schemas.microsoft.com/office/infopath/2007/PartnerControls"/>
    <ds:schemaRef ds:uri="962ccc5d-c56e-4dd2-b19e-b3a8616b7b4a"/>
    <ds:schemaRef ds:uri="59885983-abab-4962-8ec5-1fa9480f8cb8"/>
    <ds:schemaRef ds:uri="3793fa50-d167-408f-b317-0f44a1baa12c"/>
    <ds:schemaRef ds:uri="888c19c8-2d53-45e3-b4cf-13c3fd8922d3"/>
    <ds:schemaRef ds:uri="http://schemas.microsoft.com/sharepoint/v3"/>
  </ds:schemaRefs>
</ds:datastoreItem>
</file>

<file path=customXml/itemProps4.xml><?xml version="1.0" encoding="utf-8"?>
<ds:datastoreItem xmlns:ds="http://schemas.openxmlformats.org/officeDocument/2006/customXml" ds:itemID="{86C7470E-BB18-41D1-A463-5769F15DE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8c19c8-2d53-45e3-b4cf-13c3fd8922d3"/>
    <ds:schemaRef ds:uri="f7ce2d7c-f9dc-443c-b8da-5f09929b54bc"/>
    <ds:schemaRef ds:uri="3793fa50-d167-408f-b317-0f44a1baa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Nieuwe_Codes</vt:lpstr>
      <vt:lpstr>Oude_Codes</vt:lpstr>
      <vt:lpstr>MatchingOldNew</vt:lpstr>
      <vt:lpstr>Lists</vt:lpstr>
      <vt:lpstr>Instructions (start here)</vt:lpstr>
      <vt:lpstr>Mapping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 Van Belle</dc:creator>
  <cp:keywords/>
  <dc:description/>
  <cp:lastModifiedBy>Ksenia Kirsta</cp:lastModifiedBy>
  <cp:revision/>
  <dcterms:created xsi:type="dcterms:W3CDTF">2015-06-05T18:17:20Z</dcterms:created>
  <dcterms:modified xsi:type="dcterms:W3CDTF">2026-05-07T08:59:21Z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0x010100BAED6F6F60BE1D46809EC700E9C36461</vt:lpwstr>
  </property>
  <property fmtid="{D5CDD505-2E9C-101B-9397-08002B2CF9AE}" pid="3" name="_dlc_DocIdItemGuid">
    <vt:lpwstr>523e67e2-b748-4f92-b19f-d803f54a14fd</vt:lpwstr>
  </property>
  <property fmtid="{D5CDD505-2E9C-101B-9397-08002B2CF9AE}" pid="4" name="MediaServiceImageTags">
    <vt:lpwstr/>
  </property>
</Properties>
</file>